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showInkAnnotation="0" autoCompressPictures="0"/>
  <mc:AlternateContent xmlns:mc="http://schemas.openxmlformats.org/markup-compatibility/2006">
    <mc:Choice Requires="x15">
      <x15ac:absPath xmlns:x15ac="http://schemas.microsoft.com/office/spreadsheetml/2010/11/ac" url="C:\CTSDev\ICISng 2.0\Small Projects\TestProjects\SelfSufficiencyCalculatorTests\SupportingFiles\"/>
    </mc:Choice>
  </mc:AlternateContent>
  <xr:revisionPtr revIDLastSave="0" documentId="13_ncr:1_{6706B4C4-B43C-4E02-92CD-987128C17420}" xr6:coauthVersionLast="47" xr6:coauthVersionMax="47" xr10:uidLastSave="{00000000-0000-0000-0000-000000000000}"/>
  <workbookProtection workbookAlgorithmName="SHA-512" workbookHashValue="JsBmaydKDfzrYj2kVPAzY4yvskyyKTTxo3m6BQMGT1YSEeCjYfA2DrancDwo3hIpy4eLLkzuBHK8OXo+7KvUow==" workbookSaltValue="Ryv029MklYy9lwfKEH/P8g==" workbookSpinCount="100000" lockStructure="1"/>
  <bookViews>
    <workbookView xWindow="51720" yWindow="-120" windowWidth="29040" windowHeight="15720" tabRatio="833" xr2:uid="{00000000-000D-0000-FFFF-FFFF00000000}"/>
  </bookViews>
  <sheets>
    <sheet name="Calculator" sheetId="26" r:id="rId1"/>
    <sheet name="Calculator (2)" sheetId="33" r:id="rId2"/>
    <sheet name="Calculator (3)" sheetId="34" r:id="rId3"/>
    <sheet name="Schedule" sheetId="28" r:id="rId4"/>
    <sheet name="Higher Income Adjustment" sheetId="27" state="hidden" r:id="rId5"/>
    <sheet name="2 Schedule" sheetId="21" state="hidden" r:id="rId6"/>
    <sheet name="3 Schedule" sheetId="22" state="hidden" r:id="rId7"/>
    <sheet name="4 Schedule" sheetId="23" state="hidden" r:id="rId8"/>
    <sheet name="5 Schedule" sheetId="24" state="hidden" r:id="rId9"/>
    <sheet name="3424" sheetId="1" state="hidden" r:id="rId10"/>
    <sheet name="3434" sheetId="2" state="hidden" r:id="rId11"/>
    <sheet name="3444" sheetId="3" state="hidden" r:id="rId12"/>
    <sheet name="3454" sheetId="4" state="hidden" r:id="rId13"/>
    <sheet name="Crosswalk" sheetId="19" state="hidden" r:id="rId14"/>
    <sheet name="methodology" sheetId="20" state="hidden" r:id="rId15"/>
  </sheets>
  <definedNames>
    <definedName name="_xlnm.Print_Area" localSheetId="5">'2 Schedule'!$A$1:$J$1015</definedName>
    <definedName name="_xlnm.Print_Area" localSheetId="6">'3 Schedule'!$A$1:$J$1015</definedName>
    <definedName name="_xlnm.Print_Area" localSheetId="7">'4 Schedule'!$A$1:$J$1015</definedName>
    <definedName name="_xlnm.Print_Area" localSheetId="8">'5 Schedule'!$A$1:$J$1015</definedName>
    <definedName name="_xlnm.Print_Area" localSheetId="0">Calculator!$A$1:$J$105</definedName>
    <definedName name="_xlnm.Print_Area" localSheetId="1">'Calculator (2)'!$A$1:$J$105</definedName>
    <definedName name="_xlnm.Print_Area" localSheetId="2">'Calculator (3)'!$A$1:$J$105</definedName>
    <definedName name="_xlnm.Print_Area" localSheetId="3">Schedule!$A$1:$G$660</definedName>
  </definedNames>
  <calcPr calcId="191029" iterate="1" iterateDelta="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93" i="34" l="1"/>
  <c r="I93" i="33"/>
  <c r="H13" i="34"/>
  <c r="H15" i="34"/>
  <c r="H15" i="33"/>
  <c r="H13" i="33"/>
  <c r="H13" i="26"/>
  <c r="H15" i="26"/>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41" i="24"/>
  <c r="B42" i="24"/>
  <c r="B43" i="24"/>
  <c r="B44" i="24"/>
  <c r="B45" i="24"/>
  <c r="B46" i="24"/>
  <c r="B47"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B81" i="24"/>
  <c r="B82" i="24"/>
  <c r="B83" i="24"/>
  <c r="B84" i="24"/>
  <c r="B85" i="24"/>
  <c r="B86" i="24"/>
  <c r="B87" i="24"/>
  <c r="B88" i="24"/>
  <c r="B89" i="24"/>
  <c r="B90" i="24"/>
  <c r="B91" i="24"/>
  <c r="B92" i="24"/>
  <c r="B93" i="24"/>
  <c r="B94" i="24"/>
  <c r="B95" i="24"/>
  <c r="B96" i="24"/>
  <c r="B97" i="24"/>
  <c r="B98" i="24"/>
  <c r="B99" i="24"/>
  <c r="B100" i="24"/>
  <c r="B101" i="24"/>
  <c r="B102" i="24"/>
  <c r="B103" i="24"/>
  <c r="B104" i="24"/>
  <c r="B105" i="24"/>
  <c r="B106" i="24"/>
  <c r="B107" i="24"/>
  <c r="B108" i="24"/>
  <c r="B109" i="24"/>
  <c r="B110" i="24"/>
  <c r="B111" i="24"/>
  <c r="B112" i="24"/>
  <c r="B113" i="24"/>
  <c r="B114" i="24"/>
  <c r="B115" i="24"/>
  <c r="B116" i="24"/>
  <c r="B117" i="24"/>
  <c r="B118" i="24"/>
  <c r="B119" i="24"/>
  <c r="B120" i="24"/>
  <c r="B121" i="24"/>
  <c r="B122" i="24"/>
  <c r="B123" i="24"/>
  <c r="B124" i="24"/>
  <c r="B125" i="24"/>
  <c r="B126" i="24"/>
  <c r="B127" i="24"/>
  <c r="B128" i="24"/>
  <c r="B129" i="24"/>
  <c r="B130" i="24"/>
  <c r="B131" i="24"/>
  <c r="B132" i="24"/>
  <c r="B133" i="24"/>
  <c r="B134" i="24"/>
  <c r="B135" i="24"/>
  <c r="B136" i="24"/>
  <c r="B137" i="24"/>
  <c r="B138" i="24"/>
  <c r="B139" i="24"/>
  <c r="B140" i="24"/>
  <c r="B141" i="24"/>
  <c r="B142" i="24"/>
  <c r="B143" i="24"/>
  <c r="B144" i="24"/>
  <c r="B145" i="24"/>
  <c r="B146" i="24"/>
  <c r="B147" i="24"/>
  <c r="B148" i="24"/>
  <c r="B149" i="24"/>
  <c r="B150" i="24"/>
  <c r="B151" i="24"/>
  <c r="B152" i="24"/>
  <c r="B153" i="24"/>
  <c r="B154" i="24"/>
  <c r="B155" i="24"/>
  <c r="B156" i="24"/>
  <c r="B157" i="24"/>
  <c r="B158" i="24"/>
  <c r="B159" i="24"/>
  <c r="B160" i="24"/>
  <c r="B161" i="24"/>
  <c r="B162" i="24"/>
  <c r="B163" i="24"/>
  <c r="B164" i="24"/>
  <c r="B165" i="24"/>
  <c r="B166" i="24"/>
  <c r="B167" i="24"/>
  <c r="B168" i="24"/>
  <c r="B169" i="24"/>
  <c r="B170" i="24"/>
  <c r="B171" i="24"/>
  <c r="B172" i="24"/>
  <c r="B173" i="24"/>
  <c r="B174" i="24"/>
  <c r="B175" i="24"/>
  <c r="B176" i="24"/>
  <c r="B177" i="24"/>
  <c r="B178" i="24"/>
  <c r="B179" i="24"/>
  <c r="B180" i="24"/>
  <c r="B181" i="24"/>
  <c r="B182" i="24"/>
  <c r="B183" i="24"/>
  <c r="B184" i="24"/>
  <c r="B185" i="24"/>
  <c r="B186" i="24"/>
  <c r="B187" i="24"/>
  <c r="B188" i="24"/>
  <c r="B189" i="24"/>
  <c r="B190" i="24"/>
  <c r="B191" i="24"/>
  <c r="B192" i="24"/>
  <c r="B193" i="24"/>
  <c r="B194" i="24"/>
  <c r="B195" i="24"/>
  <c r="B196" i="24"/>
  <c r="B197" i="24"/>
  <c r="B198" i="24"/>
  <c r="B199" i="24"/>
  <c r="B200" i="24"/>
  <c r="B201" i="24"/>
  <c r="B202" i="24"/>
  <c r="B203" i="24"/>
  <c r="B204" i="24"/>
  <c r="B205" i="24"/>
  <c r="B206" i="24"/>
  <c r="B207" i="24"/>
  <c r="B208" i="24"/>
  <c r="B209" i="24"/>
  <c r="B210" i="24"/>
  <c r="B211" i="24"/>
  <c r="B212" i="24"/>
  <c r="B213" i="24"/>
  <c r="B214" i="24"/>
  <c r="B215" i="24"/>
  <c r="B216" i="24"/>
  <c r="B217" i="24"/>
  <c r="B218" i="24"/>
  <c r="B219" i="24"/>
  <c r="B220" i="24"/>
  <c r="B221" i="24"/>
  <c r="B222" i="24"/>
  <c r="B223" i="24"/>
  <c r="B224" i="24"/>
  <c r="B225" i="24"/>
  <c r="B226" i="24"/>
  <c r="B227" i="24"/>
  <c r="B228" i="24"/>
  <c r="B229" i="24"/>
  <c r="B230" i="24"/>
  <c r="B231" i="24"/>
  <c r="B232" i="24"/>
  <c r="B233" i="24"/>
  <c r="B234" i="24"/>
  <c r="B235" i="24"/>
  <c r="B236" i="24"/>
  <c r="B237" i="24"/>
  <c r="B238" i="24"/>
  <c r="B239" i="24"/>
  <c r="B240" i="24"/>
  <c r="B241" i="24"/>
  <c r="B242" i="24"/>
  <c r="B243" i="24"/>
  <c r="B244" i="24"/>
  <c r="B245" i="24"/>
  <c r="B246" i="24"/>
  <c r="B247" i="24"/>
  <c r="B248" i="24"/>
  <c r="B249" i="24"/>
  <c r="B250" i="24"/>
  <c r="B251" i="24"/>
  <c r="B252" i="24"/>
  <c r="B253" i="24"/>
  <c r="B254" i="24"/>
  <c r="B255" i="24"/>
  <c r="B256" i="24"/>
  <c r="B257" i="24"/>
  <c r="B258" i="24"/>
  <c r="B259" i="24"/>
  <c r="B260" i="24"/>
  <c r="B261" i="24"/>
  <c r="B262" i="24"/>
  <c r="B263" i="24"/>
  <c r="B264" i="24"/>
  <c r="B265" i="24"/>
  <c r="B266" i="24"/>
  <c r="B267" i="24"/>
  <c r="B268" i="24"/>
  <c r="B269" i="24"/>
  <c r="B270" i="24"/>
  <c r="B271" i="24"/>
  <c r="B272" i="24"/>
  <c r="B273" i="24"/>
  <c r="B274" i="24"/>
  <c r="B275" i="24"/>
  <c r="B276" i="24"/>
  <c r="B277" i="24"/>
  <c r="B278" i="24"/>
  <c r="B279" i="24"/>
  <c r="B280" i="24"/>
  <c r="B281" i="24"/>
  <c r="B282" i="24"/>
  <c r="B283" i="24"/>
  <c r="B284" i="24"/>
  <c r="B285" i="24"/>
  <c r="B286" i="24"/>
  <c r="B287" i="24"/>
  <c r="B288" i="24"/>
  <c r="B289" i="24"/>
  <c r="B290" i="24"/>
  <c r="B291" i="24"/>
  <c r="B292" i="24"/>
  <c r="B293" i="24"/>
  <c r="B294" i="24"/>
  <c r="B295" i="24"/>
  <c r="B296" i="24"/>
  <c r="B297" i="24"/>
  <c r="B298" i="24"/>
  <c r="B299" i="24"/>
  <c r="B300" i="24"/>
  <c r="B301" i="24"/>
  <c r="B302" i="24"/>
  <c r="B303" i="24"/>
  <c r="B304" i="24"/>
  <c r="B305" i="24"/>
  <c r="B306" i="24"/>
  <c r="B307" i="24"/>
  <c r="B308" i="24"/>
  <c r="B309" i="24"/>
  <c r="B310" i="24"/>
  <c r="B311" i="24"/>
  <c r="B312" i="24"/>
  <c r="B313" i="24"/>
  <c r="B314" i="24"/>
  <c r="B315" i="24"/>
  <c r="B316" i="24"/>
  <c r="B317" i="24"/>
  <c r="B318" i="24"/>
  <c r="B319" i="24"/>
  <c r="B320" i="24"/>
  <c r="B321" i="24"/>
  <c r="B322" i="24"/>
  <c r="B323" i="24"/>
  <c r="B324" i="24"/>
  <c r="B325" i="24"/>
  <c r="B326" i="24"/>
  <c r="B327" i="24"/>
  <c r="B328" i="24"/>
  <c r="B329" i="24"/>
  <c r="B330" i="24"/>
  <c r="B331" i="24"/>
  <c r="B332" i="24"/>
  <c r="B333" i="24"/>
  <c r="B334" i="24"/>
  <c r="B335" i="24"/>
  <c r="B336" i="24"/>
  <c r="B337" i="24"/>
  <c r="B338" i="24"/>
  <c r="B339" i="24"/>
  <c r="B340" i="24"/>
  <c r="B341" i="24"/>
  <c r="B342" i="24"/>
  <c r="B343" i="24"/>
  <c r="B344" i="24"/>
  <c r="B345" i="24"/>
  <c r="B346" i="24"/>
  <c r="B347" i="24"/>
  <c r="B348" i="24"/>
  <c r="B349" i="24"/>
  <c r="B350" i="24"/>
  <c r="B351" i="24"/>
  <c r="B352" i="24"/>
  <c r="B353" i="24"/>
  <c r="B354" i="24"/>
  <c r="B355" i="24"/>
  <c r="B356" i="24"/>
  <c r="B357" i="24"/>
  <c r="B358" i="24"/>
  <c r="B359" i="24"/>
  <c r="B360" i="24"/>
  <c r="B361" i="24"/>
  <c r="B362" i="24"/>
  <c r="B363" i="24"/>
  <c r="B364" i="24"/>
  <c r="B365" i="24"/>
  <c r="B366" i="24"/>
  <c r="B367" i="24"/>
  <c r="B368" i="24"/>
  <c r="B369" i="24"/>
  <c r="B370" i="24"/>
  <c r="B371" i="24"/>
  <c r="B372" i="24"/>
  <c r="B373" i="24"/>
  <c r="B374" i="24"/>
  <c r="B375" i="24"/>
  <c r="B376" i="24"/>
  <c r="B377" i="24"/>
  <c r="B378" i="24"/>
  <c r="B379" i="24"/>
  <c r="B380" i="24"/>
  <c r="B381" i="24"/>
  <c r="B382" i="24"/>
  <c r="B383" i="24"/>
  <c r="B384" i="24"/>
  <c r="B385" i="24"/>
  <c r="B386" i="24"/>
  <c r="B387" i="24"/>
  <c r="B388" i="24"/>
  <c r="B389" i="24"/>
  <c r="B390" i="24"/>
  <c r="B391" i="24"/>
  <c r="B392" i="24"/>
  <c r="B393" i="24"/>
  <c r="B394" i="24"/>
  <c r="B395" i="24"/>
  <c r="B396" i="24"/>
  <c r="B397" i="24"/>
  <c r="B398" i="24"/>
  <c r="B399" i="24"/>
  <c r="B400" i="24"/>
  <c r="B401" i="24"/>
  <c r="B402" i="24"/>
  <c r="B403" i="24"/>
  <c r="B404" i="24"/>
  <c r="B405" i="24"/>
  <c r="B406" i="24"/>
  <c r="B407" i="24"/>
  <c r="B408" i="24"/>
  <c r="B409" i="24"/>
  <c r="B410" i="24"/>
  <c r="B411" i="24"/>
  <c r="B412" i="24"/>
  <c r="B413" i="24"/>
  <c r="B414" i="24"/>
  <c r="B415" i="24"/>
  <c r="B416" i="24"/>
  <c r="B417" i="24"/>
  <c r="B418" i="24"/>
  <c r="B419" i="24"/>
  <c r="B420" i="24"/>
  <c r="B421" i="24"/>
  <c r="B422" i="24"/>
  <c r="B423" i="24"/>
  <c r="B424" i="24"/>
  <c r="B425" i="24"/>
  <c r="B426" i="24"/>
  <c r="B427" i="24"/>
  <c r="B428" i="24"/>
  <c r="B429" i="24"/>
  <c r="B430" i="24"/>
  <c r="B431" i="24"/>
  <c r="B432" i="24"/>
  <c r="B433" i="24"/>
  <c r="B434" i="24"/>
  <c r="B435" i="24"/>
  <c r="B436" i="24"/>
  <c r="B437" i="24"/>
  <c r="B438" i="24"/>
  <c r="B439" i="24"/>
  <c r="B440" i="24"/>
  <c r="B441" i="24"/>
  <c r="B442" i="24"/>
  <c r="B443" i="24"/>
  <c r="B444" i="24"/>
  <c r="B445" i="24"/>
  <c r="B446" i="24"/>
  <c r="B447" i="24"/>
  <c r="B448" i="24"/>
  <c r="B449" i="24"/>
  <c r="B450" i="24"/>
  <c r="B451" i="24"/>
  <c r="B452" i="24"/>
  <c r="B453" i="24"/>
  <c r="B454" i="24"/>
  <c r="B455" i="24"/>
  <c r="B456" i="24"/>
  <c r="B457" i="24"/>
  <c r="B458" i="24"/>
  <c r="B459" i="24"/>
  <c r="B460" i="24"/>
  <c r="B461" i="24"/>
  <c r="B462" i="24"/>
  <c r="B463" i="24"/>
  <c r="B464" i="24"/>
  <c r="B465" i="24"/>
  <c r="B466" i="24"/>
  <c r="B467" i="24"/>
  <c r="B468" i="24"/>
  <c r="B469" i="24"/>
  <c r="B470" i="24"/>
  <c r="B471" i="24"/>
  <c r="B472" i="24"/>
  <c r="B473" i="24"/>
  <c r="B474" i="24"/>
  <c r="B475" i="24"/>
  <c r="B476" i="24"/>
  <c r="B477" i="24"/>
  <c r="B478" i="24"/>
  <c r="B479" i="24"/>
  <c r="B480" i="24"/>
  <c r="B481" i="24"/>
  <c r="B482" i="24"/>
  <c r="B483" i="24"/>
  <c r="B484" i="24"/>
  <c r="B485" i="24"/>
  <c r="B486" i="24"/>
  <c r="B487" i="24"/>
  <c r="B488" i="24"/>
  <c r="B489" i="24"/>
  <c r="B490" i="24"/>
  <c r="B491" i="24"/>
  <c r="B492" i="24"/>
  <c r="B493" i="24"/>
  <c r="B494" i="24"/>
  <c r="B495" i="24"/>
  <c r="B496" i="24"/>
  <c r="B497" i="24"/>
  <c r="B498" i="24"/>
  <c r="B499" i="24"/>
  <c r="B500" i="24"/>
  <c r="B501" i="24"/>
  <c r="B502" i="24"/>
  <c r="B503" i="24"/>
  <c r="B504" i="24"/>
  <c r="B505" i="24"/>
  <c r="B506" i="24"/>
  <c r="B507" i="24"/>
  <c r="B508" i="24"/>
  <c r="B509" i="24"/>
  <c r="B510" i="24"/>
  <c r="B511" i="24"/>
  <c r="B512" i="24"/>
  <c r="B513" i="24"/>
  <c r="B514" i="24"/>
  <c r="B515" i="24"/>
  <c r="B516" i="24"/>
  <c r="B517" i="24"/>
  <c r="B518" i="24"/>
  <c r="B519" i="24"/>
  <c r="B520" i="24"/>
  <c r="B521" i="24"/>
  <c r="B522" i="24"/>
  <c r="B523" i="24"/>
  <c r="B524" i="24"/>
  <c r="B525" i="24"/>
  <c r="B526" i="24"/>
  <c r="B527" i="24"/>
  <c r="B528" i="24"/>
  <c r="B529" i="24"/>
  <c r="B530" i="24"/>
  <c r="B531" i="24"/>
  <c r="B532" i="24"/>
  <c r="B533" i="24"/>
  <c r="B534" i="24"/>
  <c r="B535" i="24"/>
  <c r="B536" i="24"/>
  <c r="B537" i="24"/>
  <c r="B538" i="24"/>
  <c r="B539" i="24"/>
  <c r="B540" i="24"/>
  <c r="B541" i="24"/>
  <c r="B542" i="24"/>
  <c r="B543" i="24"/>
  <c r="B544" i="24"/>
  <c r="B545" i="24"/>
  <c r="B546" i="24"/>
  <c r="B547" i="24"/>
  <c r="B548" i="24"/>
  <c r="B549" i="24"/>
  <c r="B550" i="24"/>
  <c r="B551" i="24"/>
  <c r="B552" i="24"/>
  <c r="B553" i="24"/>
  <c r="B554" i="24"/>
  <c r="B555" i="24"/>
  <c r="B556" i="24"/>
  <c r="B557" i="24"/>
  <c r="B558" i="24"/>
  <c r="B559" i="24"/>
  <c r="B560" i="24"/>
  <c r="B561" i="24"/>
  <c r="B562" i="24"/>
  <c r="B563" i="24"/>
  <c r="B564" i="24"/>
  <c r="B565" i="24"/>
  <c r="B566" i="24"/>
  <c r="B567" i="24"/>
  <c r="B568" i="24"/>
  <c r="B569" i="24"/>
  <c r="B570" i="24"/>
  <c r="B571" i="24"/>
  <c r="B572" i="24"/>
  <c r="B573" i="24"/>
  <c r="B574" i="24"/>
  <c r="B575" i="24"/>
  <c r="B576" i="24"/>
  <c r="B577" i="24"/>
  <c r="B578" i="24"/>
  <c r="B579" i="24"/>
  <c r="B580" i="24"/>
  <c r="B581" i="24"/>
  <c r="B582" i="24"/>
  <c r="B583" i="24"/>
  <c r="B584" i="24"/>
  <c r="B585" i="24"/>
  <c r="B586" i="24"/>
  <c r="B587" i="24"/>
  <c r="B588" i="24"/>
  <c r="B589" i="24"/>
  <c r="B590" i="24"/>
  <c r="B591" i="24"/>
  <c r="B592" i="24"/>
  <c r="B593" i="24"/>
  <c r="B594" i="24"/>
  <c r="B595" i="24"/>
  <c r="B596" i="24"/>
  <c r="B597" i="24"/>
  <c r="B598" i="24"/>
  <c r="B599" i="24"/>
  <c r="B600" i="24"/>
  <c r="B601" i="24"/>
  <c r="B602" i="24"/>
  <c r="B603" i="24"/>
  <c r="B604" i="24"/>
  <c r="B605" i="24"/>
  <c r="B606" i="24"/>
  <c r="B607" i="24"/>
  <c r="B608" i="24"/>
  <c r="B609" i="24"/>
  <c r="B610" i="24"/>
  <c r="B611" i="24"/>
  <c r="B612" i="24"/>
  <c r="B613" i="24"/>
  <c r="B614" i="24"/>
  <c r="B615" i="24"/>
  <c r="B616" i="24"/>
  <c r="B617" i="24"/>
  <c r="B618" i="24"/>
  <c r="B619" i="24"/>
  <c r="B620" i="24"/>
  <c r="B621" i="24"/>
  <c r="B622" i="24"/>
  <c r="B623" i="24"/>
  <c r="B624" i="24"/>
  <c r="B625" i="24"/>
  <c r="B626" i="24"/>
  <c r="B627" i="24"/>
  <c r="B628" i="24"/>
  <c r="B629" i="24"/>
  <c r="B630" i="24"/>
  <c r="B631" i="24"/>
  <c r="B632" i="24"/>
  <c r="B633" i="24"/>
  <c r="B634" i="24"/>
  <c r="B635" i="24"/>
  <c r="B636" i="24"/>
  <c r="B637" i="24"/>
  <c r="B638" i="24"/>
  <c r="B639" i="24"/>
  <c r="B640" i="24"/>
  <c r="B641" i="24"/>
  <c r="B642" i="24"/>
  <c r="B643" i="24"/>
  <c r="B644" i="24"/>
  <c r="B645" i="24"/>
  <c r="B646" i="24"/>
  <c r="B647" i="24"/>
  <c r="B648" i="24"/>
  <c r="B649" i="24"/>
  <c r="B650" i="24"/>
  <c r="B651" i="24"/>
  <c r="B652" i="24"/>
  <c r="B653" i="24"/>
  <c r="B654" i="24"/>
  <c r="B655" i="24"/>
  <c r="B656" i="24"/>
  <c r="B657" i="24"/>
  <c r="B658" i="24"/>
  <c r="B659" i="24"/>
  <c r="B660" i="24"/>
  <c r="B661" i="24"/>
  <c r="B662" i="24"/>
  <c r="B663" i="24"/>
  <c r="B664" i="24"/>
  <c r="B665" i="24"/>
  <c r="B666" i="24"/>
  <c r="B667" i="24"/>
  <c r="B668" i="24"/>
  <c r="B669" i="24"/>
  <c r="B670" i="24"/>
  <c r="B671" i="24"/>
  <c r="B672" i="24"/>
  <c r="B673" i="24"/>
  <c r="B674" i="24"/>
  <c r="B675" i="24"/>
  <c r="B676" i="24"/>
  <c r="B677" i="24"/>
  <c r="B678" i="24"/>
  <c r="B679" i="24"/>
  <c r="B680" i="24"/>
  <c r="B681" i="24"/>
  <c r="B682" i="24"/>
  <c r="B683" i="24"/>
  <c r="B684" i="24"/>
  <c r="B685" i="24"/>
  <c r="B686" i="24"/>
  <c r="B687" i="24"/>
  <c r="B688" i="24"/>
  <c r="B689" i="24"/>
  <c r="B690" i="24"/>
  <c r="B691" i="24"/>
  <c r="B692" i="24"/>
  <c r="B693" i="24"/>
  <c r="B694" i="24"/>
  <c r="B695" i="24"/>
  <c r="B696" i="24"/>
  <c r="B697" i="24"/>
  <c r="B698" i="24"/>
  <c r="B699" i="24"/>
  <c r="B700" i="24"/>
  <c r="B701" i="24"/>
  <c r="B702" i="24"/>
  <c r="B703" i="24"/>
  <c r="B704" i="24"/>
  <c r="B705" i="24"/>
  <c r="B706" i="24"/>
  <c r="B707" i="24"/>
  <c r="B708" i="24"/>
  <c r="B709" i="24"/>
  <c r="B710" i="24"/>
  <c r="B711" i="24"/>
  <c r="B712" i="24"/>
  <c r="B713" i="24"/>
  <c r="B714" i="24"/>
  <c r="B715" i="24"/>
  <c r="B716" i="24"/>
  <c r="B717" i="24"/>
  <c r="B718" i="24"/>
  <c r="B719" i="24"/>
  <c r="B720" i="24"/>
  <c r="B721" i="24"/>
  <c r="B722" i="24"/>
  <c r="B723" i="24"/>
  <c r="B724" i="24"/>
  <c r="B725" i="24"/>
  <c r="B726" i="24"/>
  <c r="B727" i="24"/>
  <c r="B728" i="24"/>
  <c r="B729" i="24"/>
  <c r="B730" i="24"/>
  <c r="B731" i="24"/>
  <c r="B732" i="24"/>
  <c r="B733" i="24"/>
  <c r="B734" i="24"/>
  <c r="B735" i="24"/>
  <c r="B736" i="24"/>
  <c r="B737" i="24"/>
  <c r="B738" i="24"/>
  <c r="B739" i="24"/>
  <c r="B740" i="24"/>
  <c r="B741" i="24"/>
  <c r="B742" i="24"/>
  <c r="B743" i="24"/>
  <c r="B744" i="24"/>
  <c r="B745" i="24"/>
  <c r="B746" i="24"/>
  <c r="B747" i="24"/>
  <c r="B748" i="24"/>
  <c r="B749" i="24"/>
  <c r="B750" i="24"/>
  <c r="B751" i="24"/>
  <c r="B752" i="24"/>
  <c r="B753" i="24"/>
  <c r="B754" i="24"/>
  <c r="B755" i="24"/>
  <c r="B756" i="24"/>
  <c r="B757" i="24"/>
  <c r="B758" i="24"/>
  <c r="B759" i="24"/>
  <c r="B760" i="24"/>
  <c r="B761" i="24"/>
  <c r="B762" i="24"/>
  <c r="B763" i="24"/>
  <c r="B764" i="24"/>
  <c r="B765" i="24"/>
  <c r="B766" i="24"/>
  <c r="B767" i="24"/>
  <c r="B768" i="24"/>
  <c r="B769" i="24"/>
  <c r="B770" i="24"/>
  <c r="B771" i="24"/>
  <c r="B772" i="24"/>
  <c r="B773" i="24"/>
  <c r="B774" i="24"/>
  <c r="B775" i="24"/>
  <c r="B776" i="24"/>
  <c r="B777" i="24"/>
  <c r="B778" i="24"/>
  <c r="B779" i="24"/>
  <c r="B780" i="24"/>
  <c r="B781" i="24"/>
  <c r="B782" i="24"/>
  <c r="B783" i="24"/>
  <c r="B784" i="24"/>
  <c r="B785" i="24"/>
  <c r="B786" i="24"/>
  <c r="B787" i="24"/>
  <c r="B788" i="24"/>
  <c r="B789" i="24"/>
  <c r="B790" i="24"/>
  <c r="B791" i="24"/>
  <c r="B792" i="24"/>
  <c r="B793" i="24"/>
  <c r="B794" i="24"/>
  <c r="B795" i="24"/>
  <c r="B796" i="24"/>
  <c r="B797" i="24"/>
  <c r="B798" i="24"/>
  <c r="B799" i="24"/>
  <c r="B800" i="24"/>
  <c r="B801" i="24"/>
  <c r="B802" i="24"/>
  <c r="B803" i="24"/>
  <c r="B804" i="24"/>
  <c r="B805" i="24"/>
  <c r="B806" i="24"/>
  <c r="B807" i="24"/>
  <c r="B808" i="24"/>
  <c r="B809" i="24"/>
  <c r="B810" i="24"/>
  <c r="B811" i="24"/>
  <c r="B812" i="24"/>
  <c r="B813" i="24"/>
  <c r="B814" i="24"/>
  <c r="B815" i="24"/>
  <c r="B816" i="24"/>
  <c r="B817" i="24"/>
  <c r="B818" i="24"/>
  <c r="B819" i="24"/>
  <c r="B820" i="24"/>
  <c r="B821" i="24"/>
  <c r="B822" i="24"/>
  <c r="B823" i="24"/>
  <c r="B824" i="24"/>
  <c r="B825" i="24"/>
  <c r="B826" i="24"/>
  <c r="B827" i="24"/>
  <c r="B828" i="24"/>
  <c r="B829" i="24"/>
  <c r="B830" i="24"/>
  <c r="B831" i="24"/>
  <c r="B832" i="24"/>
  <c r="B833" i="24"/>
  <c r="B834" i="24"/>
  <c r="B835" i="24"/>
  <c r="B836" i="24"/>
  <c r="B837" i="24"/>
  <c r="B838" i="24"/>
  <c r="B839" i="24"/>
  <c r="B840" i="24"/>
  <c r="B841" i="24"/>
  <c r="B842" i="24"/>
  <c r="B843" i="24"/>
  <c r="B844" i="24"/>
  <c r="B845" i="24"/>
  <c r="B846" i="24"/>
  <c r="B847" i="24"/>
  <c r="B848" i="24"/>
  <c r="B849" i="24"/>
  <c r="B850" i="24"/>
  <c r="B851" i="24"/>
  <c r="B852" i="24"/>
  <c r="B853" i="24"/>
  <c r="B854" i="24"/>
  <c r="B855" i="24"/>
  <c r="B856" i="24"/>
  <c r="B857" i="24"/>
  <c r="B858" i="24"/>
  <c r="B859" i="24"/>
  <c r="B860" i="24"/>
  <c r="B861" i="24"/>
  <c r="B862" i="24"/>
  <c r="B863" i="24"/>
  <c r="B864" i="24"/>
  <c r="B865" i="24"/>
  <c r="B866" i="24"/>
  <c r="B867" i="24"/>
  <c r="B868" i="24"/>
  <c r="B869" i="24"/>
  <c r="B870" i="24"/>
  <c r="B871" i="24"/>
  <c r="B872" i="24"/>
  <c r="B873" i="24"/>
  <c r="B874" i="24"/>
  <c r="B875" i="24"/>
  <c r="B876" i="24"/>
  <c r="B877" i="24"/>
  <c r="B878" i="24"/>
  <c r="B879" i="24"/>
  <c r="B880" i="24"/>
  <c r="B881" i="24"/>
  <c r="B882" i="24"/>
  <c r="B883" i="24"/>
  <c r="B884" i="24"/>
  <c r="B885" i="24"/>
  <c r="B886" i="24"/>
  <c r="B887" i="24"/>
  <c r="B888" i="24"/>
  <c r="B889" i="24"/>
  <c r="B890" i="24"/>
  <c r="B891" i="24"/>
  <c r="B892" i="24"/>
  <c r="B893" i="24"/>
  <c r="B894" i="24"/>
  <c r="B895" i="24"/>
  <c r="B896" i="24"/>
  <c r="B897" i="24"/>
  <c r="B898" i="24"/>
  <c r="B899" i="24"/>
  <c r="B900" i="24"/>
  <c r="B901" i="24"/>
  <c r="B902" i="24"/>
  <c r="B903" i="24"/>
  <c r="B904" i="24"/>
  <c r="B905" i="24"/>
  <c r="B906" i="24"/>
  <c r="B907" i="24"/>
  <c r="B908" i="24"/>
  <c r="B909" i="24"/>
  <c r="B910" i="24"/>
  <c r="B911" i="24"/>
  <c r="B912" i="24"/>
  <c r="B913" i="24"/>
  <c r="B914" i="24"/>
  <c r="B915" i="24"/>
  <c r="B916" i="24"/>
  <c r="B917" i="24"/>
  <c r="B918" i="24"/>
  <c r="B919" i="24"/>
  <c r="B920" i="24"/>
  <c r="B921" i="24"/>
  <c r="B922" i="24"/>
  <c r="B923" i="24"/>
  <c r="B924" i="24"/>
  <c r="B925" i="24"/>
  <c r="B926" i="24"/>
  <c r="B927" i="24"/>
  <c r="B928" i="24"/>
  <c r="B929" i="24"/>
  <c r="B930" i="24"/>
  <c r="B931" i="24"/>
  <c r="B932" i="24"/>
  <c r="B933" i="24"/>
  <c r="B934" i="24"/>
  <c r="B935" i="24"/>
  <c r="B936" i="24"/>
  <c r="B937" i="24"/>
  <c r="B938" i="24"/>
  <c r="B939" i="24"/>
  <c r="B940" i="24"/>
  <c r="B941" i="24"/>
  <c r="B942" i="24"/>
  <c r="B943" i="24"/>
  <c r="B944" i="24"/>
  <c r="B945" i="24"/>
  <c r="B946" i="24"/>
  <c r="B947" i="24"/>
  <c r="B948" i="24"/>
  <c r="B949" i="24"/>
  <c r="B950" i="24"/>
  <c r="B951" i="24"/>
  <c r="B952" i="24"/>
  <c r="B953" i="24"/>
  <c r="B954" i="24"/>
  <c r="B955" i="24"/>
  <c r="B956" i="24"/>
  <c r="B957" i="24"/>
  <c r="B958" i="24"/>
  <c r="B959" i="24"/>
  <c r="B960" i="24"/>
  <c r="B961" i="24"/>
  <c r="B962" i="24"/>
  <c r="B963" i="24"/>
  <c r="B964" i="24"/>
  <c r="B965" i="24"/>
  <c r="B966" i="24"/>
  <c r="B967" i="24"/>
  <c r="B968" i="24"/>
  <c r="B969" i="24"/>
  <c r="B970" i="24"/>
  <c r="B971" i="24"/>
  <c r="B972" i="24"/>
  <c r="B973" i="24"/>
  <c r="B974" i="24"/>
  <c r="B975" i="24"/>
  <c r="B976" i="24"/>
  <c r="B977" i="24"/>
  <c r="B978" i="24"/>
  <c r="B979" i="24"/>
  <c r="B980" i="24"/>
  <c r="B981" i="24"/>
  <c r="B982" i="24"/>
  <c r="B983" i="24"/>
  <c r="B984" i="24"/>
  <c r="B985" i="24"/>
  <c r="B986" i="24"/>
  <c r="B987" i="24"/>
  <c r="B988" i="24"/>
  <c r="B989" i="24"/>
  <c r="B990" i="24"/>
  <c r="B991" i="24"/>
  <c r="B992" i="24"/>
  <c r="B993" i="24"/>
  <c r="B994" i="24"/>
  <c r="B995" i="24"/>
  <c r="B996" i="24"/>
  <c r="B997" i="24"/>
  <c r="B998" i="24"/>
  <c r="B999" i="24"/>
  <c r="B1000" i="24"/>
  <c r="B1001" i="24"/>
  <c r="B1002" i="24"/>
  <c r="B1003" i="24"/>
  <c r="B1004" i="24"/>
  <c r="B1005" i="24"/>
  <c r="B1006" i="24"/>
  <c r="B1007" i="24"/>
  <c r="B1008" i="24"/>
  <c r="B1009" i="24"/>
  <c r="B1010" i="24"/>
  <c r="B1011" i="24"/>
  <c r="B1012" i="24"/>
  <c r="B1013" i="24"/>
  <c r="B1014" i="24"/>
  <c r="B1015" i="24"/>
  <c r="B15" i="24"/>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184" i="23"/>
  <c r="B185" i="23"/>
  <c r="B186" i="23"/>
  <c r="B187" i="23"/>
  <c r="B188" i="23"/>
  <c r="B189" i="23"/>
  <c r="B190" i="23"/>
  <c r="B191" i="23"/>
  <c r="B192" i="23"/>
  <c r="B193" i="23"/>
  <c r="B194" i="23"/>
  <c r="B195" i="23"/>
  <c r="B196" i="23"/>
  <c r="B197" i="23"/>
  <c r="B198" i="23"/>
  <c r="B199" i="23"/>
  <c r="B200" i="23"/>
  <c r="B201" i="23"/>
  <c r="B202" i="23"/>
  <c r="B203" i="23"/>
  <c r="B204" i="23"/>
  <c r="B205" i="23"/>
  <c r="B206" i="23"/>
  <c r="B207" i="23"/>
  <c r="B208" i="23"/>
  <c r="B209" i="23"/>
  <c r="B210" i="23"/>
  <c r="B211" i="23"/>
  <c r="B212" i="23"/>
  <c r="B213" i="23"/>
  <c r="B214" i="23"/>
  <c r="B215" i="23"/>
  <c r="B216" i="23"/>
  <c r="B217" i="23"/>
  <c r="B218" i="23"/>
  <c r="B219" i="23"/>
  <c r="B220" i="23"/>
  <c r="B221" i="23"/>
  <c r="B222" i="23"/>
  <c r="B223" i="23"/>
  <c r="B224" i="23"/>
  <c r="B225" i="23"/>
  <c r="B226" i="23"/>
  <c r="B227" i="23"/>
  <c r="B228" i="23"/>
  <c r="B229" i="23"/>
  <c r="B230" i="23"/>
  <c r="B231" i="23"/>
  <c r="B232" i="23"/>
  <c r="B233" i="23"/>
  <c r="B234" i="23"/>
  <c r="B235" i="23"/>
  <c r="B236" i="23"/>
  <c r="B237" i="23"/>
  <c r="B238" i="23"/>
  <c r="B239" i="23"/>
  <c r="B240" i="23"/>
  <c r="B241" i="23"/>
  <c r="B242" i="23"/>
  <c r="B243" i="23"/>
  <c r="B244" i="23"/>
  <c r="B245" i="23"/>
  <c r="B246" i="23"/>
  <c r="B247" i="23"/>
  <c r="B248" i="23"/>
  <c r="B249" i="23"/>
  <c r="B250" i="23"/>
  <c r="B251" i="23"/>
  <c r="B252" i="23"/>
  <c r="B253" i="23"/>
  <c r="B254" i="23"/>
  <c r="B255" i="23"/>
  <c r="B256" i="23"/>
  <c r="B257" i="23"/>
  <c r="B258" i="23"/>
  <c r="B259" i="23"/>
  <c r="B260" i="23"/>
  <c r="B261" i="23"/>
  <c r="B262" i="23"/>
  <c r="B263" i="23"/>
  <c r="B264" i="23"/>
  <c r="B265" i="23"/>
  <c r="B266" i="23"/>
  <c r="B267" i="23"/>
  <c r="B268" i="23"/>
  <c r="B269" i="23"/>
  <c r="B270" i="23"/>
  <c r="B271" i="23"/>
  <c r="B272" i="23"/>
  <c r="B273" i="23"/>
  <c r="B274" i="23"/>
  <c r="B275" i="23"/>
  <c r="B276" i="23"/>
  <c r="B277" i="23"/>
  <c r="B278" i="23"/>
  <c r="B279" i="23"/>
  <c r="B280" i="23"/>
  <c r="B281" i="23"/>
  <c r="B282" i="23"/>
  <c r="B283" i="23"/>
  <c r="B284" i="23"/>
  <c r="B285" i="23"/>
  <c r="B286" i="23"/>
  <c r="B287" i="23"/>
  <c r="B288" i="23"/>
  <c r="B289" i="23"/>
  <c r="B290" i="23"/>
  <c r="B291" i="23"/>
  <c r="B292" i="23"/>
  <c r="B293" i="23"/>
  <c r="B294" i="23"/>
  <c r="B295" i="23"/>
  <c r="B296" i="23"/>
  <c r="B297" i="23"/>
  <c r="B298" i="23"/>
  <c r="B299" i="23"/>
  <c r="B300" i="23"/>
  <c r="B301" i="23"/>
  <c r="B302" i="23"/>
  <c r="B303" i="23"/>
  <c r="B304" i="23"/>
  <c r="B305" i="23"/>
  <c r="B306" i="23"/>
  <c r="B307" i="23"/>
  <c r="B308" i="23"/>
  <c r="B309" i="23"/>
  <c r="B310" i="23"/>
  <c r="B311" i="23"/>
  <c r="B312" i="23"/>
  <c r="B313" i="23"/>
  <c r="B314" i="23"/>
  <c r="B315" i="23"/>
  <c r="B316" i="23"/>
  <c r="B317" i="23"/>
  <c r="B318" i="23"/>
  <c r="B319" i="23"/>
  <c r="B320" i="23"/>
  <c r="B321" i="23"/>
  <c r="B322" i="23"/>
  <c r="B323" i="23"/>
  <c r="B324" i="23"/>
  <c r="B325" i="23"/>
  <c r="B326" i="23"/>
  <c r="B327" i="23"/>
  <c r="B328" i="23"/>
  <c r="B329" i="23"/>
  <c r="B330" i="23"/>
  <c r="B331" i="23"/>
  <c r="B332" i="23"/>
  <c r="B333" i="23"/>
  <c r="B334" i="23"/>
  <c r="B335" i="23"/>
  <c r="B336" i="23"/>
  <c r="B337" i="23"/>
  <c r="B338" i="23"/>
  <c r="B339" i="23"/>
  <c r="B340" i="23"/>
  <c r="B341" i="23"/>
  <c r="B342" i="23"/>
  <c r="B343" i="23"/>
  <c r="B344" i="23"/>
  <c r="B345" i="23"/>
  <c r="B346" i="23"/>
  <c r="B347" i="23"/>
  <c r="B348" i="23"/>
  <c r="B349" i="23"/>
  <c r="B350" i="23"/>
  <c r="B351" i="23"/>
  <c r="B352" i="23"/>
  <c r="B353" i="23"/>
  <c r="B354" i="23"/>
  <c r="B355" i="23"/>
  <c r="B356" i="23"/>
  <c r="B357" i="23"/>
  <c r="B358" i="23"/>
  <c r="B359" i="23"/>
  <c r="B360" i="23"/>
  <c r="B361" i="23"/>
  <c r="B362" i="23"/>
  <c r="B363" i="23"/>
  <c r="B364" i="23"/>
  <c r="B365" i="23"/>
  <c r="B366" i="23"/>
  <c r="B367" i="23"/>
  <c r="B368" i="23"/>
  <c r="B369" i="23"/>
  <c r="B370" i="23"/>
  <c r="B371" i="23"/>
  <c r="B372" i="23"/>
  <c r="B373" i="23"/>
  <c r="B374" i="23"/>
  <c r="B375" i="23"/>
  <c r="B376" i="23"/>
  <c r="B377" i="23"/>
  <c r="B378" i="23"/>
  <c r="B379" i="23"/>
  <c r="B380" i="23"/>
  <c r="B381" i="23"/>
  <c r="B382" i="23"/>
  <c r="B383" i="23"/>
  <c r="B384" i="23"/>
  <c r="B385" i="23"/>
  <c r="B386" i="23"/>
  <c r="B387" i="23"/>
  <c r="B388" i="23"/>
  <c r="B389" i="23"/>
  <c r="B390" i="23"/>
  <c r="B391" i="23"/>
  <c r="B392" i="23"/>
  <c r="B393" i="23"/>
  <c r="B394" i="23"/>
  <c r="B395" i="23"/>
  <c r="B396" i="23"/>
  <c r="B397" i="23"/>
  <c r="B398" i="23"/>
  <c r="B399" i="23"/>
  <c r="B400" i="23"/>
  <c r="B401" i="23"/>
  <c r="B402" i="23"/>
  <c r="B403" i="23"/>
  <c r="B404" i="23"/>
  <c r="B405" i="23"/>
  <c r="B406" i="23"/>
  <c r="B407" i="23"/>
  <c r="B408" i="23"/>
  <c r="B409" i="23"/>
  <c r="B410" i="23"/>
  <c r="B411" i="23"/>
  <c r="B412" i="23"/>
  <c r="B413" i="23"/>
  <c r="B414" i="23"/>
  <c r="B415" i="23"/>
  <c r="B416" i="23"/>
  <c r="B417" i="23"/>
  <c r="B418" i="23"/>
  <c r="B419" i="23"/>
  <c r="B420" i="23"/>
  <c r="B421" i="23"/>
  <c r="B422" i="23"/>
  <c r="B423" i="23"/>
  <c r="B424" i="23"/>
  <c r="B425" i="23"/>
  <c r="B426" i="23"/>
  <c r="B427" i="23"/>
  <c r="B428" i="23"/>
  <c r="B429" i="23"/>
  <c r="B430" i="23"/>
  <c r="B431" i="23"/>
  <c r="B432" i="23"/>
  <c r="B433" i="23"/>
  <c r="B434" i="23"/>
  <c r="B435" i="23"/>
  <c r="B436" i="23"/>
  <c r="B437" i="23"/>
  <c r="B438" i="23"/>
  <c r="B439" i="23"/>
  <c r="B440" i="23"/>
  <c r="B441" i="23"/>
  <c r="B442" i="23"/>
  <c r="B443" i="23"/>
  <c r="B444" i="23"/>
  <c r="B445" i="23"/>
  <c r="B446" i="23"/>
  <c r="B447" i="23"/>
  <c r="B448" i="23"/>
  <c r="B449" i="23"/>
  <c r="B450" i="23"/>
  <c r="B451" i="23"/>
  <c r="B452" i="23"/>
  <c r="B453" i="23"/>
  <c r="B454" i="23"/>
  <c r="B455" i="23"/>
  <c r="B456" i="23"/>
  <c r="B457" i="23"/>
  <c r="B458" i="23"/>
  <c r="B459" i="23"/>
  <c r="B460" i="23"/>
  <c r="B461" i="23"/>
  <c r="B462" i="23"/>
  <c r="B463" i="23"/>
  <c r="B464" i="23"/>
  <c r="B465" i="23"/>
  <c r="B466" i="23"/>
  <c r="B467" i="23"/>
  <c r="B468" i="23"/>
  <c r="B469" i="23"/>
  <c r="B470" i="23"/>
  <c r="B471" i="23"/>
  <c r="B472" i="23"/>
  <c r="B473" i="23"/>
  <c r="B474" i="23"/>
  <c r="B475" i="23"/>
  <c r="B476" i="23"/>
  <c r="B477" i="23"/>
  <c r="B478" i="23"/>
  <c r="B479" i="23"/>
  <c r="B480" i="23"/>
  <c r="B481" i="23"/>
  <c r="B482" i="23"/>
  <c r="B483" i="23"/>
  <c r="B484" i="23"/>
  <c r="B485" i="23"/>
  <c r="B486" i="23"/>
  <c r="B487" i="23"/>
  <c r="B488" i="23"/>
  <c r="B489" i="23"/>
  <c r="B490" i="23"/>
  <c r="B491" i="23"/>
  <c r="B492" i="23"/>
  <c r="B493" i="23"/>
  <c r="B494" i="23"/>
  <c r="B495" i="23"/>
  <c r="B496" i="23"/>
  <c r="B497" i="23"/>
  <c r="B498" i="23"/>
  <c r="B499" i="23"/>
  <c r="B500" i="23"/>
  <c r="B501" i="23"/>
  <c r="B502" i="23"/>
  <c r="B503" i="23"/>
  <c r="B504" i="23"/>
  <c r="B505" i="23"/>
  <c r="B506" i="23"/>
  <c r="B507" i="23"/>
  <c r="B508" i="23"/>
  <c r="B509" i="23"/>
  <c r="B510" i="23"/>
  <c r="B511" i="23"/>
  <c r="B512" i="23"/>
  <c r="B513" i="23"/>
  <c r="B514" i="23"/>
  <c r="B515" i="23"/>
  <c r="B516" i="23"/>
  <c r="B517" i="23"/>
  <c r="B518" i="23"/>
  <c r="B519" i="23"/>
  <c r="B520" i="23"/>
  <c r="B521" i="23"/>
  <c r="B522" i="23"/>
  <c r="B523" i="23"/>
  <c r="B524" i="23"/>
  <c r="B525" i="23"/>
  <c r="B526" i="23"/>
  <c r="B527" i="23"/>
  <c r="B528" i="23"/>
  <c r="B529" i="23"/>
  <c r="B530" i="23"/>
  <c r="B531" i="23"/>
  <c r="B532" i="23"/>
  <c r="B533" i="23"/>
  <c r="B534" i="23"/>
  <c r="B535" i="23"/>
  <c r="B536" i="23"/>
  <c r="B537" i="23"/>
  <c r="B538" i="23"/>
  <c r="B539" i="23"/>
  <c r="B540" i="23"/>
  <c r="B541" i="23"/>
  <c r="B542" i="23"/>
  <c r="B543" i="23"/>
  <c r="B544" i="23"/>
  <c r="B545" i="23"/>
  <c r="B546" i="23"/>
  <c r="B547" i="23"/>
  <c r="B548" i="23"/>
  <c r="B549" i="23"/>
  <c r="B550" i="23"/>
  <c r="B551" i="23"/>
  <c r="B552" i="23"/>
  <c r="B553" i="23"/>
  <c r="B554" i="23"/>
  <c r="B555" i="23"/>
  <c r="B556" i="23"/>
  <c r="B557" i="23"/>
  <c r="B558" i="23"/>
  <c r="B559" i="23"/>
  <c r="B560" i="23"/>
  <c r="B561" i="23"/>
  <c r="B562" i="23"/>
  <c r="B563" i="23"/>
  <c r="B564" i="23"/>
  <c r="B565" i="23"/>
  <c r="B566" i="23"/>
  <c r="B567" i="23"/>
  <c r="B568" i="23"/>
  <c r="B569" i="23"/>
  <c r="B570" i="23"/>
  <c r="B571" i="23"/>
  <c r="B572" i="23"/>
  <c r="B573" i="23"/>
  <c r="B574" i="23"/>
  <c r="B575" i="23"/>
  <c r="B576" i="23"/>
  <c r="B577" i="23"/>
  <c r="B578" i="23"/>
  <c r="B579" i="23"/>
  <c r="B580" i="23"/>
  <c r="B581" i="23"/>
  <c r="B582" i="23"/>
  <c r="B583" i="23"/>
  <c r="B584" i="23"/>
  <c r="B585" i="23"/>
  <c r="B586" i="23"/>
  <c r="B587" i="23"/>
  <c r="B588" i="23"/>
  <c r="B589" i="23"/>
  <c r="B590" i="23"/>
  <c r="B591" i="23"/>
  <c r="B592" i="23"/>
  <c r="B593" i="23"/>
  <c r="B594" i="23"/>
  <c r="B595" i="23"/>
  <c r="B596" i="23"/>
  <c r="B597" i="23"/>
  <c r="B598" i="23"/>
  <c r="B599" i="23"/>
  <c r="B600" i="23"/>
  <c r="B601" i="23"/>
  <c r="B602" i="23"/>
  <c r="B603" i="23"/>
  <c r="B604" i="23"/>
  <c r="B605" i="23"/>
  <c r="B606" i="23"/>
  <c r="B607" i="23"/>
  <c r="B608" i="23"/>
  <c r="B609" i="23"/>
  <c r="B610" i="23"/>
  <c r="B611" i="23"/>
  <c r="B612" i="23"/>
  <c r="B613" i="23"/>
  <c r="B614" i="23"/>
  <c r="B615" i="23"/>
  <c r="B616" i="23"/>
  <c r="B617" i="23"/>
  <c r="B618" i="23"/>
  <c r="B619" i="23"/>
  <c r="B620" i="23"/>
  <c r="B621" i="23"/>
  <c r="B622" i="23"/>
  <c r="B623" i="23"/>
  <c r="B624" i="23"/>
  <c r="B625" i="23"/>
  <c r="B626" i="23"/>
  <c r="B627" i="23"/>
  <c r="B628" i="23"/>
  <c r="B629" i="23"/>
  <c r="B630" i="23"/>
  <c r="B631" i="23"/>
  <c r="B632" i="23"/>
  <c r="B633" i="23"/>
  <c r="B634" i="23"/>
  <c r="B635" i="23"/>
  <c r="B636" i="23"/>
  <c r="B637" i="23"/>
  <c r="B638" i="23"/>
  <c r="B639" i="23"/>
  <c r="B640" i="23"/>
  <c r="B641" i="23"/>
  <c r="B642" i="23"/>
  <c r="B643" i="23"/>
  <c r="B644" i="23"/>
  <c r="B645" i="23"/>
  <c r="B646" i="23"/>
  <c r="B647" i="23"/>
  <c r="B648" i="23"/>
  <c r="B649" i="23"/>
  <c r="B650" i="23"/>
  <c r="B651" i="23"/>
  <c r="B652" i="23"/>
  <c r="B653" i="23"/>
  <c r="B654" i="23"/>
  <c r="B655" i="23"/>
  <c r="B656" i="23"/>
  <c r="B657" i="23"/>
  <c r="B658" i="23"/>
  <c r="B659" i="23"/>
  <c r="B660" i="23"/>
  <c r="B661" i="23"/>
  <c r="B662" i="23"/>
  <c r="B663" i="23"/>
  <c r="B664" i="23"/>
  <c r="B665" i="23"/>
  <c r="B666" i="23"/>
  <c r="B667" i="23"/>
  <c r="B668" i="23"/>
  <c r="B669" i="23"/>
  <c r="B670" i="23"/>
  <c r="B671" i="23"/>
  <c r="B672" i="23"/>
  <c r="B673" i="23"/>
  <c r="B674" i="23"/>
  <c r="B675" i="23"/>
  <c r="B676" i="23"/>
  <c r="B677" i="23"/>
  <c r="B678" i="23"/>
  <c r="B679" i="23"/>
  <c r="B680" i="23"/>
  <c r="B681" i="23"/>
  <c r="B682" i="23"/>
  <c r="B683" i="23"/>
  <c r="B684" i="23"/>
  <c r="B685" i="23"/>
  <c r="B686" i="23"/>
  <c r="B687" i="23"/>
  <c r="B688" i="23"/>
  <c r="B689" i="23"/>
  <c r="B690" i="23"/>
  <c r="B691" i="23"/>
  <c r="B692" i="23"/>
  <c r="B693" i="23"/>
  <c r="B694" i="23"/>
  <c r="B695" i="23"/>
  <c r="B696" i="23"/>
  <c r="B697" i="23"/>
  <c r="B698" i="23"/>
  <c r="B699" i="23"/>
  <c r="B700" i="23"/>
  <c r="B701" i="23"/>
  <c r="B702" i="23"/>
  <c r="B703" i="23"/>
  <c r="B704" i="23"/>
  <c r="B705" i="23"/>
  <c r="B706" i="23"/>
  <c r="B707" i="23"/>
  <c r="B708" i="23"/>
  <c r="B709" i="23"/>
  <c r="B710" i="23"/>
  <c r="B711" i="23"/>
  <c r="B712" i="23"/>
  <c r="B713" i="23"/>
  <c r="B714" i="23"/>
  <c r="B715" i="23"/>
  <c r="B716" i="23"/>
  <c r="B717" i="23"/>
  <c r="B718" i="23"/>
  <c r="B719" i="23"/>
  <c r="B720" i="23"/>
  <c r="B721" i="23"/>
  <c r="B722" i="23"/>
  <c r="B723" i="23"/>
  <c r="B724" i="23"/>
  <c r="B725" i="23"/>
  <c r="B726" i="23"/>
  <c r="B727" i="23"/>
  <c r="B728" i="23"/>
  <c r="B729" i="23"/>
  <c r="B730" i="23"/>
  <c r="B731" i="23"/>
  <c r="B732" i="23"/>
  <c r="B733" i="23"/>
  <c r="B734" i="23"/>
  <c r="B735" i="23"/>
  <c r="B736" i="23"/>
  <c r="B737" i="23"/>
  <c r="B738" i="23"/>
  <c r="B739" i="23"/>
  <c r="B740" i="23"/>
  <c r="B741" i="23"/>
  <c r="B742" i="23"/>
  <c r="B743" i="23"/>
  <c r="B744" i="23"/>
  <c r="B745" i="23"/>
  <c r="B746" i="23"/>
  <c r="B747" i="23"/>
  <c r="B748" i="23"/>
  <c r="B749" i="23"/>
  <c r="B750" i="23"/>
  <c r="B751" i="23"/>
  <c r="B752" i="23"/>
  <c r="B753" i="23"/>
  <c r="B754" i="23"/>
  <c r="B755" i="23"/>
  <c r="B756" i="23"/>
  <c r="B757" i="23"/>
  <c r="B758" i="23"/>
  <c r="B759" i="23"/>
  <c r="B760" i="23"/>
  <c r="B761" i="23"/>
  <c r="B762" i="23"/>
  <c r="B763" i="23"/>
  <c r="B764" i="23"/>
  <c r="B765" i="23"/>
  <c r="B766" i="23"/>
  <c r="B767" i="23"/>
  <c r="B768" i="23"/>
  <c r="B769" i="23"/>
  <c r="B770" i="23"/>
  <c r="B771" i="23"/>
  <c r="B772" i="23"/>
  <c r="B773" i="23"/>
  <c r="B774" i="23"/>
  <c r="B775" i="23"/>
  <c r="B776" i="23"/>
  <c r="B777" i="23"/>
  <c r="B778" i="23"/>
  <c r="B779" i="23"/>
  <c r="B780" i="23"/>
  <c r="B781" i="23"/>
  <c r="B782" i="23"/>
  <c r="B783" i="23"/>
  <c r="B784" i="23"/>
  <c r="B785" i="23"/>
  <c r="B786" i="23"/>
  <c r="B787" i="23"/>
  <c r="B788" i="23"/>
  <c r="B789" i="23"/>
  <c r="B790" i="23"/>
  <c r="B791" i="23"/>
  <c r="B792" i="23"/>
  <c r="B793" i="23"/>
  <c r="B794" i="23"/>
  <c r="B795" i="23"/>
  <c r="B796" i="23"/>
  <c r="B797" i="23"/>
  <c r="B798" i="23"/>
  <c r="B799" i="23"/>
  <c r="B800" i="23"/>
  <c r="B801" i="23"/>
  <c r="B802" i="23"/>
  <c r="B803" i="23"/>
  <c r="B804" i="23"/>
  <c r="B805" i="23"/>
  <c r="B806" i="23"/>
  <c r="B807" i="23"/>
  <c r="B808" i="23"/>
  <c r="B809" i="23"/>
  <c r="B810" i="23"/>
  <c r="B811" i="23"/>
  <c r="B812" i="23"/>
  <c r="B813" i="23"/>
  <c r="B814" i="23"/>
  <c r="B815" i="23"/>
  <c r="B816" i="23"/>
  <c r="B817" i="23"/>
  <c r="B818" i="23"/>
  <c r="B819" i="23"/>
  <c r="B820" i="23"/>
  <c r="B821" i="23"/>
  <c r="B822" i="23"/>
  <c r="B823" i="23"/>
  <c r="B824" i="23"/>
  <c r="B825" i="23"/>
  <c r="B826" i="23"/>
  <c r="B827" i="23"/>
  <c r="B828" i="23"/>
  <c r="B829" i="23"/>
  <c r="B830" i="23"/>
  <c r="B831" i="23"/>
  <c r="B832" i="23"/>
  <c r="B833" i="23"/>
  <c r="B834" i="23"/>
  <c r="B835" i="23"/>
  <c r="B836" i="23"/>
  <c r="B837" i="23"/>
  <c r="B838" i="23"/>
  <c r="B839" i="23"/>
  <c r="B840" i="23"/>
  <c r="B841" i="23"/>
  <c r="B842" i="23"/>
  <c r="B843" i="23"/>
  <c r="B844" i="23"/>
  <c r="B845" i="23"/>
  <c r="B846" i="23"/>
  <c r="B847" i="23"/>
  <c r="B848" i="23"/>
  <c r="B849" i="23"/>
  <c r="B850" i="23"/>
  <c r="B851" i="23"/>
  <c r="B852" i="23"/>
  <c r="B853" i="23"/>
  <c r="B854" i="23"/>
  <c r="B855" i="23"/>
  <c r="B856" i="23"/>
  <c r="B857" i="23"/>
  <c r="B858" i="23"/>
  <c r="B859" i="23"/>
  <c r="B860" i="23"/>
  <c r="B861" i="23"/>
  <c r="B862" i="23"/>
  <c r="B863" i="23"/>
  <c r="B864" i="23"/>
  <c r="B865" i="23"/>
  <c r="B866" i="23"/>
  <c r="B867" i="23"/>
  <c r="B868" i="23"/>
  <c r="B869" i="23"/>
  <c r="B870" i="23"/>
  <c r="B871" i="23"/>
  <c r="B872" i="23"/>
  <c r="B873" i="23"/>
  <c r="B874" i="23"/>
  <c r="B875" i="23"/>
  <c r="B876" i="23"/>
  <c r="B877" i="23"/>
  <c r="B878" i="23"/>
  <c r="B879" i="23"/>
  <c r="B880" i="23"/>
  <c r="B881" i="23"/>
  <c r="B882" i="23"/>
  <c r="B883" i="23"/>
  <c r="B884" i="23"/>
  <c r="B885" i="23"/>
  <c r="B886" i="23"/>
  <c r="B887" i="23"/>
  <c r="B888" i="23"/>
  <c r="B889" i="23"/>
  <c r="B890" i="23"/>
  <c r="B891" i="23"/>
  <c r="B892" i="23"/>
  <c r="B893" i="23"/>
  <c r="B894" i="23"/>
  <c r="B895" i="23"/>
  <c r="B896" i="23"/>
  <c r="B897" i="23"/>
  <c r="B898" i="23"/>
  <c r="B899" i="23"/>
  <c r="B900" i="23"/>
  <c r="B901" i="23"/>
  <c r="B902" i="23"/>
  <c r="B903" i="23"/>
  <c r="B904" i="23"/>
  <c r="B905" i="23"/>
  <c r="B906" i="23"/>
  <c r="B907" i="23"/>
  <c r="B908" i="23"/>
  <c r="B909" i="23"/>
  <c r="B910" i="23"/>
  <c r="B911" i="23"/>
  <c r="B912" i="23"/>
  <c r="B913" i="23"/>
  <c r="B914" i="23"/>
  <c r="B915" i="23"/>
  <c r="B916" i="23"/>
  <c r="B917" i="23"/>
  <c r="B918" i="23"/>
  <c r="B919" i="23"/>
  <c r="B920" i="23"/>
  <c r="B921" i="23"/>
  <c r="B922" i="23"/>
  <c r="B923" i="23"/>
  <c r="B924" i="23"/>
  <c r="B925" i="23"/>
  <c r="B926" i="23"/>
  <c r="B927" i="23"/>
  <c r="B928" i="23"/>
  <c r="B929" i="23"/>
  <c r="B930" i="23"/>
  <c r="B931" i="23"/>
  <c r="B932" i="23"/>
  <c r="B933" i="23"/>
  <c r="B934" i="23"/>
  <c r="B935" i="23"/>
  <c r="B936" i="23"/>
  <c r="B937" i="23"/>
  <c r="B938" i="23"/>
  <c r="B939" i="23"/>
  <c r="B940" i="23"/>
  <c r="B941" i="23"/>
  <c r="B942" i="23"/>
  <c r="B943" i="23"/>
  <c r="B944" i="23"/>
  <c r="B945" i="23"/>
  <c r="B946" i="23"/>
  <c r="B947" i="23"/>
  <c r="B948" i="23"/>
  <c r="B949" i="23"/>
  <c r="B950" i="23"/>
  <c r="B951" i="23"/>
  <c r="B952" i="23"/>
  <c r="B953" i="23"/>
  <c r="B954" i="23"/>
  <c r="B955" i="23"/>
  <c r="B956" i="23"/>
  <c r="B957" i="23"/>
  <c r="B958" i="23"/>
  <c r="B959" i="23"/>
  <c r="B960" i="23"/>
  <c r="B961" i="23"/>
  <c r="B962" i="23"/>
  <c r="B963" i="23"/>
  <c r="B964" i="23"/>
  <c r="B965" i="23"/>
  <c r="B966" i="23"/>
  <c r="B967" i="23"/>
  <c r="B968" i="23"/>
  <c r="B969" i="23"/>
  <c r="B970" i="23"/>
  <c r="B971" i="23"/>
  <c r="B972" i="23"/>
  <c r="B973" i="23"/>
  <c r="B974" i="23"/>
  <c r="B975" i="23"/>
  <c r="B976" i="23"/>
  <c r="B977" i="23"/>
  <c r="B978" i="23"/>
  <c r="B979" i="23"/>
  <c r="B980" i="23"/>
  <c r="B981" i="23"/>
  <c r="B982" i="23"/>
  <c r="B983" i="23"/>
  <c r="B984" i="23"/>
  <c r="B985" i="23"/>
  <c r="B986" i="23"/>
  <c r="B987" i="23"/>
  <c r="B988" i="23"/>
  <c r="B989" i="23"/>
  <c r="B990" i="23"/>
  <c r="B991" i="23"/>
  <c r="B992" i="23"/>
  <c r="B993" i="23"/>
  <c r="B994" i="23"/>
  <c r="B995" i="23"/>
  <c r="B996" i="23"/>
  <c r="B997" i="23"/>
  <c r="B998" i="23"/>
  <c r="B999" i="23"/>
  <c r="B1000" i="23"/>
  <c r="B1001" i="23"/>
  <c r="B1002" i="23"/>
  <c r="B1003" i="23"/>
  <c r="B1004" i="23"/>
  <c r="B1005" i="23"/>
  <c r="B1006" i="23"/>
  <c r="B1007" i="23"/>
  <c r="B1008" i="23"/>
  <c r="B1009" i="23"/>
  <c r="B1010" i="23"/>
  <c r="B1011" i="23"/>
  <c r="B1012" i="23"/>
  <c r="B1013" i="23"/>
  <c r="B1014" i="23"/>
  <c r="B1015" i="23"/>
  <c r="B15" i="23"/>
  <c r="D197"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B406" i="22"/>
  <c r="B407" i="22"/>
  <c r="B408" i="22"/>
  <c r="B409" i="22"/>
  <c r="B410" i="22"/>
  <c r="B411" i="22"/>
  <c r="B412" i="22"/>
  <c r="B413" i="22"/>
  <c r="B414" i="22"/>
  <c r="B415" i="22"/>
  <c r="B416" i="22"/>
  <c r="B417" i="22"/>
  <c r="B418" i="22"/>
  <c r="B419" i="22"/>
  <c r="B420" i="22"/>
  <c r="B421" i="22"/>
  <c r="B422" i="22"/>
  <c r="B423" i="22"/>
  <c r="B424" i="22"/>
  <c r="B425" i="22"/>
  <c r="B426" i="22"/>
  <c r="B427" i="22"/>
  <c r="B428" i="22"/>
  <c r="B429" i="22"/>
  <c r="B430" i="22"/>
  <c r="B431" i="22"/>
  <c r="B432" i="22"/>
  <c r="B433" i="22"/>
  <c r="B434" i="22"/>
  <c r="B435" i="22"/>
  <c r="B436" i="22"/>
  <c r="B437" i="22"/>
  <c r="B438" i="22"/>
  <c r="B439" i="22"/>
  <c r="B440" i="22"/>
  <c r="B441" i="22"/>
  <c r="B442" i="22"/>
  <c r="B443" i="22"/>
  <c r="B444" i="22"/>
  <c r="B445" i="22"/>
  <c r="B446" i="22"/>
  <c r="B447" i="22"/>
  <c r="B448" i="22"/>
  <c r="B449" i="22"/>
  <c r="B450" i="22"/>
  <c r="B451" i="22"/>
  <c r="B452" i="22"/>
  <c r="B453" i="22"/>
  <c r="B454" i="22"/>
  <c r="B455" i="22"/>
  <c r="B456" i="22"/>
  <c r="B457" i="22"/>
  <c r="B458" i="22"/>
  <c r="B459" i="22"/>
  <c r="B460" i="22"/>
  <c r="B461" i="22"/>
  <c r="B462" i="22"/>
  <c r="B463" i="22"/>
  <c r="B464" i="22"/>
  <c r="B465" i="22"/>
  <c r="B466" i="22"/>
  <c r="B467" i="22"/>
  <c r="B468" i="22"/>
  <c r="B469" i="22"/>
  <c r="B470" i="22"/>
  <c r="B471" i="22"/>
  <c r="B472" i="22"/>
  <c r="B473" i="22"/>
  <c r="B474" i="22"/>
  <c r="B475" i="22"/>
  <c r="B476" i="22"/>
  <c r="B477" i="22"/>
  <c r="B478" i="22"/>
  <c r="B479" i="22"/>
  <c r="B480" i="22"/>
  <c r="B481" i="22"/>
  <c r="B482" i="22"/>
  <c r="B483" i="22"/>
  <c r="B484" i="22"/>
  <c r="B485" i="22"/>
  <c r="B486" i="22"/>
  <c r="B487" i="22"/>
  <c r="B488" i="22"/>
  <c r="B489" i="22"/>
  <c r="B490" i="22"/>
  <c r="B491" i="22"/>
  <c r="B492" i="22"/>
  <c r="B493" i="22"/>
  <c r="B494" i="22"/>
  <c r="B495" i="22"/>
  <c r="B496" i="22"/>
  <c r="B497" i="22"/>
  <c r="B498" i="22"/>
  <c r="B499" i="22"/>
  <c r="B500" i="22"/>
  <c r="B501" i="22"/>
  <c r="B502" i="22"/>
  <c r="B503" i="22"/>
  <c r="B504" i="22"/>
  <c r="B505" i="22"/>
  <c r="B506" i="22"/>
  <c r="B507" i="22"/>
  <c r="B508" i="22"/>
  <c r="B509" i="22"/>
  <c r="B510" i="22"/>
  <c r="B511" i="22"/>
  <c r="B512" i="22"/>
  <c r="B513" i="22"/>
  <c r="B514" i="22"/>
  <c r="B515" i="22"/>
  <c r="B516" i="22"/>
  <c r="B517" i="22"/>
  <c r="B518" i="22"/>
  <c r="B519" i="22"/>
  <c r="B520" i="22"/>
  <c r="B521" i="22"/>
  <c r="B522" i="22"/>
  <c r="B523" i="22"/>
  <c r="B524" i="22"/>
  <c r="B525" i="22"/>
  <c r="B526" i="22"/>
  <c r="B527" i="22"/>
  <c r="B528" i="22"/>
  <c r="B529" i="22"/>
  <c r="B530" i="22"/>
  <c r="B531" i="22"/>
  <c r="B532" i="22"/>
  <c r="B533" i="22"/>
  <c r="B534" i="22"/>
  <c r="B535" i="22"/>
  <c r="B536" i="22"/>
  <c r="B537" i="22"/>
  <c r="B538" i="22"/>
  <c r="B539" i="22"/>
  <c r="B540" i="22"/>
  <c r="B541" i="22"/>
  <c r="B542" i="22"/>
  <c r="B543" i="22"/>
  <c r="B544" i="22"/>
  <c r="B545" i="22"/>
  <c r="B546" i="22"/>
  <c r="B547" i="22"/>
  <c r="B548" i="22"/>
  <c r="B549" i="22"/>
  <c r="B550" i="22"/>
  <c r="B551" i="22"/>
  <c r="B552" i="22"/>
  <c r="B553" i="22"/>
  <c r="B554" i="22"/>
  <c r="B555" i="22"/>
  <c r="B556" i="22"/>
  <c r="B557" i="22"/>
  <c r="B558" i="22"/>
  <c r="B559" i="22"/>
  <c r="B560" i="22"/>
  <c r="B561" i="22"/>
  <c r="B562" i="22"/>
  <c r="B563" i="22"/>
  <c r="B564" i="22"/>
  <c r="B565" i="22"/>
  <c r="B566" i="22"/>
  <c r="B567" i="22"/>
  <c r="B568" i="22"/>
  <c r="B569" i="22"/>
  <c r="B570" i="22"/>
  <c r="B571" i="22"/>
  <c r="B572" i="22"/>
  <c r="B573" i="22"/>
  <c r="B574" i="22"/>
  <c r="B575" i="22"/>
  <c r="B576" i="22"/>
  <c r="B577" i="22"/>
  <c r="B578" i="22"/>
  <c r="B579" i="22"/>
  <c r="B580" i="22"/>
  <c r="B581" i="22"/>
  <c r="B582" i="22"/>
  <c r="B583" i="22"/>
  <c r="B584" i="22"/>
  <c r="B585" i="22"/>
  <c r="B586" i="22"/>
  <c r="B587" i="22"/>
  <c r="B588" i="22"/>
  <c r="B589" i="22"/>
  <c r="B590" i="22"/>
  <c r="B591" i="22"/>
  <c r="B592" i="22"/>
  <c r="B593" i="22"/>
  <c r="B594" i="22"/>
  <c r="B595" i="22"/>
  <c r="B596" i="22"/>
  <c r="B597" i="22"/>
  <c r="B598" i="22"/>
  <c r="B599" i="22"/>
  <c r="B600" i="22"/>
  <c r="B601" i="22"/>
  <c r="B602" i="22"/>
  <c r="B603" i="22"/>
  <c r="B604" i="22"/>
  <c r="B605" i="22"/>
  <c r="B606" i="22"/>
  <c r="B607" i="22"/>
  <c r="B608" i="22"/>
  <c r="B609" i="22"/>
  <c r="B610" i="22"/>
  <c r="B611" i="22"/>
  <c r="B612" i="22"/>
  <c r="B613" i="22"/>
  <c r="B614" i="22"/>
  <c r="B615" i="22"/>
  <c r="B616" i="22"/>
  <c r="B617" i="22"/>
  <c r="B618" i="22"/>
  <c r="B619" i="22"/>
  <c r="B620" i="22"/>
  <c r="B621" i="22"/>
  <c r="B622" i="22"/>
  <c r="B623" i="22"/>
  <c r="B624" i="22"/>
  <c r="B625" i="22"/>
  <c r="B626" i="22"/>
  <c r="B627" i="22"/>
  <c r="B628" i="22"/>
  <c r="B629" i="22"/>
  <c r="B630" i="22"/>
  <c r="B631" i="22"/>
  <c r="B632" i="22"/>
  <c r="B633" i="22"/>
  <c r="B634" i="22"/>
  <c r="B635" i="22"/>
  <c r="B636" i="22"/>
  <c r="B637" i="22"/>
  <c r="B638" i="22"/>
  <c r="B639" i="22"/>
  <c r="B640" i="22"/>
  <c r="B641" i="22"/>
  <c r="B642" i="22"/>
  <c r="B643" i="22"/>
  <c r="B644" i="22"/>
  <c r="B645" i="22"/>
  <c r="B646" i="22"/>
  <c r="B647" i="22"/>
  <c r="B648" i="22"/>
  <c r="B649" i="22"/>
  <c r="B650" i="22"/>
  <c r="B651" i="22"/>
  <c r="B652" i="22"/>
  <c r="B653" i="22"/>
  <c r="B654" i="22"/>
  <c r="B655" i="22"/>
  <c r="B656" i="22"/>
  <c r="B657" i="22"/>
  <c r="B658" i="22"/>
  <c r="B659" i="22"/>
  <c r="B660" i="22"/>
  <c r="B661" i="22"/>
  <c r="B662" i="22"/>
  <c r="B663" i="22"/>
  <c r="B664" i="22"/>
  <c r="B665" i="22"/>
  <c r="B666" i="22"/>
  <c r="B667" i="22"/>
  <c r="B668" i="22"/>
  <c r="B669" i="22"/>
  <c r="B670" i="22"/>
  <c r="B671" i="22"/>
  <c r="B672" i="22"/>
  <c r="B673" i="22"/>
  <c r="B674" i="22"/>
  <c r="B675" i="22"/>
  <c r="B676" i="22"/>
  <c r="B677" i="22"/>
  <c r="B678" i="22"/>
  <c r="B679" i="22"/>
  <c r="B680" i="22"/>
  <c r="B681" i="22"/>
  <c r="B682" i="22"/>
  <c r="B683" i="22"/>
  <c r="B684" i="22"/>
  <c r="B685" i="22"/>
  <c r="B686" i="22"/>
  <c r="B687" i="22"/>
  <c r="B688" i="22"/>
  <c r="B689" i="22"/>
  <c r="B690" i="22"/>
  <c r="B691" i="22"/>
  <c r="B692" i="22"/>
  <c r="B693" i="22"/>
  <c r="B694" i="22"/>
  <c r="B695" i="22"/>
  <c r="B696" i="22"/>
  <c r="B697" i="22"/>
  <c r="B698" i="22"/>
  <c r="B699" i="22"/>
  <c r="B700" i="22"/>
  <c r="B701" i="22"/>
  <c r="B702" i="22"/>
  <c r="B703" i="22"/>
  <c r="B704" i="22"/>
  <c r="B705" i="22"/>
  <c r="B706" i="22"/>
  <c r="B707" i="22"/>
  <c r="B708" i="22"/>
  <c r="B709" i="22"/>
  <c r="B710" i="22"/>
  <c r="B711" i="22"/>
  <c r="B712" i="22"/>
  <c r="B713" i="22"/>
  <c r="B714" i="22"/>
  <c r="B715" i="22"/>
  <c r="B716" i="22"/>
  <c r="B717" i="22"/>
  <c r="B718" i="22"/>
  <c r="B719" i="22"/>
  <c r="B720" i="22"/>
  <c r="B721" i="22"/>
  <c r="B722" i="22"/>
  <c r="B723" i="22"/>
  <c r="B724" i="22"/>
  <c r="B725" i="22"/>
  <c r="B726" i="22"/>
  <c r="B727" i="22"/>
  <c r="B728" i="22"/>
  <c r="B729" i="22"/>
  <c r="B730" i="22"/>
  <c r="B731" i="22"/>
  <c r="B732" i="22"/>
  <c r="B733" i="22"/>
  <c r="B734" i="22"/>
  <c r="B735" i="22"/>
  <c r="B736" i="22"/>
  <c r="B737" i="22"/>
  <c r="B738" i="22"/>
  <c r="B739" i="22"/>
  <c r="B740" i="22"/>
  <c r="B741" i="22"/>
  <c r="B742" i="22"/>
  <c r="B743" i="22"/>
  <c r="B744" i="22"/>
  <c r="B745" i="22"/>
  <c r="B746" i="22"/>
  <c r="B747" i="22"/>
  <c r="B748" i="22"/>
  <c r="B749" i="22"/>
  <c r="B750" i="22"/>
  <c r="B751" i="22"/>
  <c r="B752" i="22"/>
  <c r="B753" i="22"/>
  <c r="B754" i="22"/>
  <c r="B755" i="22"/>
  <c r="B756" i="22"/>
  <c r="B757" i="22"/>
  <c r="B758" i="22"/>
  <c r="B759" i="22"/>
  <c r="B760" i="22"/>
  <c r="B761" i="22"/>
  <c r="B762" i="22"/>
  <c r="B763" i="22"/>
  <c r="B764" i="22"/>
  <c r="B765"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796" i="22"/>
  <c r="B797" i="22"/>
  <c r="B798" i="22"/>
  <c r="B799" i="22"/>
  <c r="B800" i="22"/>
  <c r="B801" i="22"/>
  <c r="B802" i="22"/>
  <c r="B803" i="22"/>
  <c r="B804" i="22"/>
  <c r="B805" i="22"/>
  <c r="B806" i="22"/>
  <c r="B807" i="22"/>
  <c r="B808" i="22"/>
  <c r="B809" i="22"/>
  <c r="B810" i="22"/>
  <c r="B811" i="22"/>
  <c r="B812" i="22"/>
  <c r="B813" i="22"/>
  <c r="B814" i="22"/>
  <c r="B815" i="22"/>
  <c r="B816" i="22"/>
  <c r="B817" i="22"/>
  <c r="B818" i="22"/>
  <c r="B819" i="22"/>
  <c r="B820" i="22"/>
  <c r="B821" i="22"/>
  <c r="B822" i="22"/>
  <c r="B823" i="22"/>
  <c r="B824" i="22"/>
  <c r="B825" i="22"/>
  <c r="B826" i="22"/>
  <c r="B827" i="22"/>
  <c r="B828" i="22"/>
  <c r="B829" i="22"/>
  <c r="B830" i="22"/>
  <c r="B831" i="22"/>
  <c r="B832" i="22"/>
  <c r="B833" i="22"/>
  <c r="B834" i="22"/>
  <c r="B835" i="22"/>
  <c r="B836" i="22"/>
  <c r="B837" i="22"/>
  <c r="B838" i="22"/>
  <c r="B839" i="22"/>
  <c r="B840" i="22"/>
  <c r="B841" i="22"/>
  <c r="B842" i="22"/>
  <c r="B843" i="22"/>
  <c r="B844" i="22"/>
  <c r="B84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5" i="22"/>
  <c r="B16" i="21"/>
  <c r="B17" i="21"/>
  <c r="B18" i="21"/>
  <c r="B19" i="21"/>
  <c r="B20" i="21"/>
  <c r="B21" i="21"/>
  <c r="B22" i="21"/>
  <c r="B23" i="21"/>
  <c r="B24" i="21"/>
  <c r="B25" i="21"/>
  <c r="B26" i="21"/>
  <c r="B27" i="21"/>
  <c r="B28" i="21"/>
  <c r="B29" i="21"/>
  <c r="B30" i="21"/>
  <c r="B31" i="21"/>
  <c r="B32" i="21"/>
  <c r="B33" i="21"/>
  <c r="B34" i="21"/>
  <c r="B35" i="21"/>
  <c r="B36" i="21"/>
  <c r="B37" i="21"/>
  <c r="B38" i="21"/>
  <c r="B39" i="21"/>
  <c r="B40" i="21"/>
  <c r="B41" i="21"/>
  <c r="B42" i="21"/>
  <c r="B43" i="21"/>
  <c r="B44" i="21"/>
  <c r="B45" i="21"/>
  <c r="B46" i="21"/>
  <c r="B47" i="21"/>
  <c r="B48" i="21"/>
  <c r="B49" i="21"/>
  <c r="B50" i="21"/>
  <c r="B51" i="21"/>
  <c r="B52" i="21"/>
  <c r="B53" i="21"/>
  <c r="B54" i="21"/>
  <c r="B55" i="21"/>
  <c r="B56" i="21"/>
  <c r="B57" i="21"/>
  <c r="B58" i="21"/>
  <c r="B59" i="21"/>
  <c r="B60" i="21"/>
  <c r="B61" i="21"/>
  <c r="B62" i="21"/>
  <c r="B63" i="21"/>
  <c r="B64" i="21"/>
  <c r="B65" i="21"/>
  <c r="B66" i="21"/>
  <c r="B67" i="21"/>
  <c r="B68" i="21"/>
  <c r="B69" i="21"/>
  <c r="B70" i="21"/>
  <c r="B71" i="21"/>
  <c r="B72" i="21"/>
  <c r="B73" i="21"/>
  <c r="B74" i="21"/>
  <c r="B75" i="21"/>
  <c r="B76" i="21"/>
  <c r="B77" i="21"/>
  <c r="B78" i="21"/>
  <c r="B79" i="21"/>
  <c r="B80" i="21"/>
  <c r="B81" i="21"/>
  <c r="B82" i="21"/>
  <c r="B83" i="21"/>
  <c r="B84" i="21"/>
  <c r="B85" i="21"/>
  <c r="B86" i="21"/>
  <c r="B87" i="21"/>
  <c r="B88" i="21"/>
  <c r="B89" i="21"/>
  <c r="B90" i="21"/>
  <c r="B91" i="21"/>
  <c r="B92" i="21"/>
  <c r="B93" i="21"/>
  <c r="B94" i="21"/>
  <c r="B95" i="21"/>
  <c r="B96" i="21"/>
  <c r="B97" i="21"/>
  <c r="B98" i="21"/>
  <c r="B99" i="21"/>
  <c r="B100" i="21"/>
  <c r="B101" i="21"/>
  <c r="B102" i="21"/>
  <c r="B103" i="21"/>
  <c r="B104" i="21"/>
  <c r="B105" i="21"/>
  <c r="B106" i="21"/>
  <c r="B107" i="21"/>
  <c r="B108" i="21"/>
  <c r="B109" i="21"/>
  <c r="B110" i="21"/>
  <c r="B111" i="21"/>
  <c r="B112" i="21"/>
  <c r="B113" i="21"/>
  <c r="B114" i="21"/>
  <c r="B115" i="21"/>
  <c r="B116" i="21"/>
  <c r="B117" i="21"/>
  <c r="B118" i="21"/>
  <c r="B119" i="21"/>
  <c r="B120" i="21"/>
  <c r="B121" i="21"/>
  <c r="B122" i="21"/>
  <c r="B123" i="21"/>
  <c r="B124" i="21"/>
  <c r="B125" i="21"/>
  <c r="B126" i="21"/>
  <c r="B127" i="21"/>
  <c r="B128" i="21"/>
  <c r="B129" i="21"/>
  <c r="B130" i="21"/>
  <c r="B131" i="21"/>
  <c r="B132" i="21"/>
  <c r="B133" i="21"/>
  <c r="B134" i="21"/>
  <c r="B135" i="21"/>
  <c r="B136" i="21"/>
  <c r="B137" i="21"/>
  <c r="B138" i="21"/>
  <c r="B139" i="21"/>
  <c r="B140" i="21"/>
  <c r="B141" i="21"/>
  <c r="B142" i="21"/>
  <c r="B143" i="21"/>
  <c r="B144" i="21"/>
  <c r="B145" i="21"/>
  <c r="B146" i="21"/>
  <c r="B147" i="21"/>
  <c r="B148" i="21"/>
  <c r="B149" i="21"/>
  <c r="B150" i="21"/>
  <c r="B151" i="21"/>
  <c r="B152" i="21"/>
  <c r="B153" i="21"/>
  <c r="B154" i="21"/>
  <c r="B155" i="21"/>
  <c r="B156" i="21"/>
  <c r="B157" i="21"/>
  <c r="B158" i="21"/>
  <c r="B159" i="21"/>
  <c r="B160" i="21"/>
  <c r="B161" i="21"/>
  <c r="B162" i="21"/>
  <c r="B163" i="21"/>
  <c r="B164" i="21"/>
  <c r="B165" i="21"/>
  <c r="B166" i="21"/>
  <c r="B167" i="21"/>
  <c r="B168" i="21"/>
  <c r="B169" i="21"/>
  <c r="B170" i="21"/>
  <c r="B171" i="21"/>
  <c r="B172" i="21"/>
  <c r="B173" i="21"/>
  <c r="B174" i="21"/>
  <c r="B175" i="21"/>
  <c r="B176" i="21"/>
  <c r="B177" i="21"/>
  <c r="B178" i="21"/>
  <c r="B179" i="21"/>
  <c r="B180" i="21"/>
  <c r="B181" i="21"/>
  <c r="B182" i="21"/>
  <c r="B183" i="21"/>
  <c r="B184" i="21"/>
  <c r="B185" i="21"/>
  <c r="B186" i="21"/>
  <c r="B187" i="21"/>
  <c r="B188" i="21"/>
  <c r="B189" i="21"/>
  <c r="B190" i="21"/>
  <c r="B191" i="21"/>
  <c r="B192" i="21"/>
  <c r="B193" i="21"/>
  <c r="B194" i="21"/>
  <c r="B195" i="21"/>
  <c r="B196" i="21"/>
  <c r="B197" i="21"/>
  <c r="B198" i="21"/>
  <c r="B199" i="21"/>
  <c r="B200" i="21"/>
  <c r="B201" i="21"/>
  <c r="B202" i="21"/>
  <c r="B203" i="21"/>
  <c r="B204" i="21"/>
  <c r="B205" i="21"/>
  <c r="B206" i="21"/>
  <c r="B207" i="21"/>
  <c r="B208" i="21"/>
  <c r="B209" i="21"/>
  <c r="B210" i="21"/>
  <c r="B211" i="21"/>
  <c r="B212" i="21"/>
  <c r="B213" i="21"/>
  <c r="B214" i="21"/>
  <c r="B215" i="21"/>
  <c r="B216" i="21"/>
  <c r="B217" i="21"/>
  <c r="B218" i="21"/>
  <c r="B219" i="21"/>
  <c r="B220" i="21"/>
  <c r="B221" i="21"/>
  <c r="B222" i="21"/>
  <c r="B223" i="21"/>
  <c r="B224" i="21"/>
  <c r="B225" i="21"/>
  <c r="B226" i="21"/>
  <c r="B227" i="21"/>
  <c r="B228" i="21"/>
  <c r="B229" i="21"/>
  <c r="B230" i="21"/>
  <c r="B231" i="21"/>
  <c r="B232" i="21"/>
  <c r="B233" i="21"/>
  <c r="B234" i="21"/>
  <c r="B235" i="21"/>
  <c r="B236" i="21"/>
  <c r="B237" i="21"/>
  <c r="B238" i="21"/>
  <c r="B239" i="21"/>
  <c r="B240" i="21"/>
  <c r="B241" i="21"/>
  <c r="B242" i="21"/>
  <c r="B243" i="21"/>
  <c r="B244" i="21"/>
  <c r="B245" i="21"/>
  <c r="B246" i="21"/>
  <c r="B247" i="21"/>
  <c r="B248" i="21"/>
  <c r="B249" i="21"/>
  <c r="B250" i="21"/>
  <c r="B251" i="21"/>
  <c r="B252" i="21"/>
  <c r="B253" i="21"/>
  <c r="B254" i="21"/>
  <c r="B255" i="21"/>
  <c r="B256" i="21"/>
  <c r="B257" i="21"/>
  <c r="B258" i="21"/>
  <c r="B259" i="21"/>
  <c r="B260" i="21"/>
  <c r="B261" i="21"/>
  <c r="B262" i="21"/>
  <c r="B263" i="21"/>
  <c r="B264" i="21"/>
  <c r="B265" i="21"/>
  <c r="B266" i="21"/>
  <c r="B267" i="21"/>
  <c r="B268" i="21"/>
  <c r="B269" i="21"/>
  <c r="B270" i="21"/>
  <c r="B271" i="21"/>
  <c r="B272" i="21"/>
  <c r="B273" i="21"/>
  <c r="B274" i="21"/>
  <c r="B275" i="21"/>
  <c r="B276" i="21"/>
  <c r="B277" i="21"/>
  <c r="B278" i="21"/>
  <c r="B279" i="21"/>
  <c r="B280" i="21"/>
  <c r="B281" i="21"/>
  <c r="B282" i="21"/>
  <c r="B283" i="21"/>
  <c r="B284" i="21"/>
  <c r="B285" i="21"/>
  <c r="B286" i="21"/>
  <c r="B287" i="21"/>
  <c r="B288" i="21"/>
  <c r="B289" i="21"/>
  <c r="B290" i="21"/>
  <c r="B291" i="21"/>
  <c r="B292" i="21"/>
  <c r="B293" i="21"/>
  <c r="B294" i="21"/>
  <c r="B295" i="21"/>
  <c r="B296" i="21"/>
  <c r="B297" i="21"/>
  <c r="B298" i="21"/>
  <c r="B299" i="21"/>
  <c r="B300" i="21"/>
  <c r="B301" i="21"/>
  <c r="B302" i="21"/>
  <c r="B303" i="21"/>
  <c r="B304" i="21"/>
  <c r="B305" i="21"/>
  <c r="B306" i="21"/>
  <c r="B307" i="21"/>
  <c r="B308" i="21"/>
  <c r="B309" i="21"/>
  <c r="B310" i="21"/>
  <c r="B311" i="21"/>
  <c r="B312" i="21"/>
  <c r="B313" i="21"/>
  <c r="B314" i="21"/>
  <c r="B315" i="21"/>
  <c r="B316" i="21"/>
  <c r="B317" i="21"/>
  <c r="B318" i="21"/>
  <c r="B319" i="21"/>
  <c r="B320" i="21"/>
  <c r="B321" i="21"/>
  <c r="B322" i="21"/>
  <c r="B323" i="21"/>
  <c r="B324" i="21"/>
  <c r="B325" i="21"/>
  <c r="B326" i="21"/>
  <c r="B327" i="21"/>
  <c r="B328" i="21"/>
  <c r="B329" i="21"/>
  <c r="B330" i="21"/>
  <c r="B331" i="21"/>
  <c r="B332" i="21"/>
  <c r="B333" i="21"/>
  <c r="B334" i="21"/>
  <c r="B335" i="21"/>
  <c r="B336" i="21"/>
  <c r="B337" i="21"/>
  <c r="B338" i="21"/>
  <c r="B339" i="21"/>
  <c r="B340" i="21"/>
  <c r="B341" i="21"/>
  <c r="B342" i="21"/>
  <c r="B343" i="21"/>
  <c r="B344" i="21"/>
  <c r="B345" i="21"/>
  <c r="B346" i="21"/>
  <c r="B347" i="21"/>
  <c r="B348" i="21"/>
  <c r="B349" i="21"/>
  <c r="B350" i="21"/>
  <c r="B351" i="21"/>
  <c r="B352" i="21"/>
  <c r="B353" i="21"/>
  <c r="B354" i="21"/>
  <c r="B355" i="21"/>
  <c r="B356" i="21"/>
  <c r="B357" i="21"/>
  <c r="B358" i="21"/>
  <c r="B359" i="21"/>
  <c r="B360" i="21"/>
  <c r="B361" i="21"/>
  <c r="B362" i="21"/>
  <c r="B363" i="21"/>
  <c r="B364" i="2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B435" i="21"/>
  <c r="B436" i="21"/>
  <c r="B437" i="21"/>
  <c r="B438" i="21"/>
  <c r="B439" i="21"/>
  <c r="B440" i="21"/>
  <c r="B441" i="21"/>
  <c r="B442" i="21"/>
  <c r="B443" i="21"/>
  <c r="B444" i="21"/>
  <c r="B445" i="21"/>
  <c r="B446" i="21"/>
  <c r="B447" i="21"/>
  <c r="B448" i="21"/>
  <c r="B449" i="21"/>
  <c r="B450" i="21"/>
  <c r="B451" i="21"/>
  <c r="B452" i="21"/>
  <c r="B453" i="21"/>
  <c r="B454" i="21"/>
  <c r="B455" i="21"/>
  <c r="B456" i="21"/>
  <c r="B457" i="21"/>
  <c r="B458" i="21"/>
  <c r="B459" i="21"/>
  <c r="B460" i="21"/>
  <c r="B461" i="21"/>
  <c r="B462" i="21"/>
  <c r="B463" i="21"/>
  <c r="B464" i="21"/>
  <c r="B465" i="21"/>
  <c r="B466" i="21"/>
  <c r="B467" i="21"/>
  <c r="B468" i="21"/>
  <c r="B469" i="21"/>
  <c r="B470" i="21"/>
  <c r="B471" i="21"/>
  <c r="B472" i="21"/>
  <c r="B473" i="21"/>
  <c r="B474" i="21"/>
  <c r="B475" i="21"/>
  <c r="B476" i="21"/>
  <c r="B477" i="21"/>
  <c r="B478" i="21"/>
  <c r="B479" i="21"/>
  <c r="B480" i="21"/>
  <c r="B481" i="21"/>
  <c r="B482" i="21"/>
  <c r="B483" i="21"/>
  <c r="B484" i="21"/>
  <c r="B485" i="21"/>
  <c r="B486" i="21"/>
  <c r="B487" i="21"/>
  <c r="B488" i="21"/>
  <c r="B489" i="21"/>
  <c r="B490" i="21"/>
  <c r="B491" i="21"/>
  <c r="B492" i="21"/>
  <c r="B493" i="21"/>
  <c r="B494" i="21"/>
  <c r="B495" i="21"/>
  <c r="B496" i="21"/>
  <c r="B497" i="21"/>
  <c r="B498" i="21"/>
  <c r="B499" i="21"/>
  <c r="B500" i="21"/>
  <c r="B501" i="21"/>
  <c r="B502" i="21"/>
  <c r="B503" i="21"/>
  <c r="B504" i="21"/>
  <c r="B505" i="21"/>
  <c r="B506" i="21"/>
  <c r="B507" i="21"/>
  <c r="B508" i="21"/>
  <c r="B509" i="21"/>
  <c r="B510" i="21"/>
  <c r="B511" i="21"/>
  <c r="B512" i="21"/>
  <c r="B513" i="21"/>
  <c r="B514" i="21"/>
  <c r="B515" i="21"/>
  <c r="B516" i="21"/>
  <c r="B517" i="21"/>
  <c r="B518" i="21"/>
  <c r="B519" i="21"/>
  <c r="B520" i="21"/>
  <c r="B521" i="21"/>
  <c r="B522" i="21"/>
  <c r="B523" i="21"/>
  <c r="B524" i="21"/>
  <c r="B525" i="21"/>
  <c r="B526" i="21"/>
  <c r="B527" i="21"/>
  <c r="B528" i="21"/>
  <c r="B529" i="21"/>
  <c r="B530" i="21"/>
  <c r="B531" i="21"/>
  <c r="B532" i="21"/>
  <c r="B533" i="21"/>
  <c r="B534" i="21"/>
  <c r="B535" i="21"/>
  <c r="B536" i="21"/>
  <c r="B537" i="21"/>
  <c r="B538" i="21"/>
  <c r="B539" i="21"/>
  <c r="B540" i="21"/>
  <c r="B541" i="21"/>
  <c r="B542" i="21"/>
  <c r="B543" i="21"/>
  <c r="B544" i="21"/>
  <c r="B545" i="21"/>
  <c r="B546" i="21"/>
  <c r="B547" i="21"/>
  <c r="B548" i="21"/>
  <c r="B549" i="21"/>
  <c r="B550" i="21"/>
  <c r="B551" i="21"/>
  <c r="B552" i="21"/>
  <c r="B553" i="21"/>
  <c r="B554" i="21"/>
  <c r="B555" i="21"/>
  <c r="B556" i="21"/>
  <c r="B557" i="21"/>
  <c r="B558" i="21"/>
  <c r="B559" i="21"/>
  <c r="B560" i="21"/>
  <c r="B561" i="21"/>
  <c r="B562" i="21"/>
  <c r="B563" i="21"/>
  <c r="B564" i="21"/>
  <c r="B565" i="21"/>
  <c r="B566" i="21"/>
  <c r="B567" i="21"/>
  <c r="B568" i="21"/>
  <c r="B569" i="21"/>
  <c r="B570" i="21"/>
  <c r="B571" i="21"/>
  <c r="B572" i="21"/>
  <c r="B573" i="21"/>
  <c r="B574" i="21"/>
  <c r="B575" i="21"/>
  <c r="B576" i="21"/>
  <c r="B577" i="21"/>
  <c r="B578" i="21"/>
  <c r="B579" i="21"/>
  <c r="B580" i="21"/>
  <c r="B581" i="21"/>
  <c r="B582" i="21"/>
  <c r="B583" i="21"/>
  <c r="B584" i="21"/>
  <c r="B585" i="21"/>
  <c r="B586" i="21"/>
  <c r="B587" i="21"/>
  <c r="B588" i="21"/>
  <c r="B589" i="21"/>
  <c r="B590" i="21"/>
  <c r="B591" i="21"/>
  <c r="B592" i="21"/>
  <c r="B593" i="21"/>
  <c r="B594" i="21"/>
  <c r="B595" i="21"/>
  <c r="B596" i="21"/>
  <c r="B597" i="21"/>
  <c r="B598" i="21"/>
  <c r="B599" i="21"/>
  <c r="B600" i="21"/>
  <c r="B601" i="21"/>
  <c r="B602" i="21"/>
  <c r="B603" i="21"/>
  <c r="B604" i="21"/>
  <c r="B605" i="21"/>
  <c r="B606" i="21"/>
  <c r="B607" i="21"/>
  <c r="B608" i="21"/>
  <c r="B609" i="21"/>
  <c r="B610" i="21"/>
  <c r="B611" i="21"/>
  <c r="B612" i="21"/>
  <c r="B613" i="21"/>
  <c r="B614" i="21"/>
  <c r="B615" i="21"/>
  <c r="B616" i="21"/>
  <c r="B617" i="21"/>
  <c r="B618" i="21"/>
  <c r="B619" i="21"/>
  <c r="B620" i="21"/>
  <c r="B621" i="21"/>
  <c r="B622" i="21"/>
  <c r="B623" i="21"/>
  <c r="B624" i="21"/>
  <c r="B625" i="21"/>
  <c r="B626" i="21"/>
  <c r="B627" i="21"/>
  <c r="B628" i="21"/>
  <c r="B629" i="21"/>
  <c r="B630" i="21"/>
  <c r="B631" i="21"/>
  <c r="B632" i="21"/>
  <c r="B633" i="21"/>
  <c r="B634" i="21"/>
  <c r="B635" i="21"/>
  <c r="B636" i="21"/>
  <c r="B637" i="21"/>
  <c r="B638" i="21"/>
  <c r="B639" i="21"/>
  <c r="B640" i="21"/>
  <c r="B641" i="21"/>
  <c r="B642" i="21"/>
  <c r="B643" i="21"/>
  <c r="B644" i="21"/>
  <c r="B645" i="21"/>
  <c r="B646" i="21"/>
  <c r="B647" i="21"/>
  <c r="B648" i="21"/>
  <c r="B649" i="21"/>
  <c r="B650" i="21"/>
  <c r="B651" i="21"/>
  <c r="B652" i="21"/>
  <c r="B653" i="21"/>
  <c r="B654" i="21"/>
  <c r="B655" i="21"/>
  <c r="B656" i="21"/>
  <c r="B657" i="21"/>
  <c r="B658" i="21"/>
  <c r="B659" i="21"/>
  <c r="B660" i="21"/>
  <c r="B661" i="21"/>
  <c r="B662" i="21"/>
  <c r="B663" i="21"/>
  <c r="B664" i="21"/>
  <c r="B665" i="21"/>
  <c r="B666" i="21"/>
  <c r="B667" i="21"/>
  <c r="B668" i="21"/>
  <c r="B669" i="21"/>
  <c r="B670" i="21"/>
  <c r="B671" i="21"/>
  <c r="B672" i="21"/>
  <c r="B673" i="21"/>
  <c r="B674" i="21"/>
  <c r="B675" i="21"/>
  <c r="B676" i="21"/>
  <c r="B677" i="21"/>
  <c r="B678" i="21"/>
  <c r="B679" i="21"/>
  <c r="B680" i="21"/>
  <c r="B681" i="21"/>
  <c r="B682" i="21"/>
  <c r="B683" i="21"/>
  <c r="B684" i="21"/>
  <c r="B685" i="21"/>
  <c r="B686" i="21"/>
  <c r="B687" i="21"/>
  <c r="B688" i="21"/>
  <c r="B689" i="21"/>
  <c r="B690" i="21"/>
  <c r="B691" i="21"/>
  <c r="B692" i="21"/>
  <c r="B693" i="21"/>
  <c r="B694" i="21"/>
  <c r="B695" i="21"/>
  <c r="B696" i="21"/>
  <c r="B697" i="21"/>
  <c r="B698" i="21"/>
  <c r="B699" i="21"/>
  <c r="B700" i="21"/>
  <c r="B701" i="21"/>
  <c r="B702" i="21"/>
  <c r="B703" i="21"/>
  <c r="B704" i="21"/>
  <c r="B705" i="21"/>
  <c r="B706" i="21"/>
  <c r="B707" i="21"/>
  <c r="B708" i="21"/>
  <c r="B709" i="21"/>
  <c r="B710" i="21"/>
  <c r="B711" i="21"/>
  <c r="B712" i="21"/>
  <c r="B713" i="21"/>
  <c r="B714" i="21"/>
  <c r="B715" i="21"/>
  <c r="B716" i="21"/>
  <c r="B717" i="21"/>
  <c r="B718" i="21"/>
  <c r="B719" i="21"/>
  <c r="B720" i="21"/>
  <c r="B721" i="21"/>
  <c r="B722" i="21"/>
  <c r="B723" i="21"/>
  <c r="B724" i="21"/>
  <c r="B725" i="21"/>
  <c r="B726" i="21"/>
  <c r="B727" i="21"/>
  <c r="B728" i="21"/>
  <c r="B729" i="21"/>
  <c r="B730" i="21"/>
  <c r="B731" i="21"/>
  <c r="B732" i="21"/>
  <c r="B733" i="21"/>
  <c r="B734" i="21"/>
  <c r="B735" i="21"/>
  <c r="B736" i="21"/>
  <c r="B737" i="21"/>
  <c r="B738" i="21"/>
  <c r="B739" i="21"/>
  <c r="B740" i="21"/>
  <c r="B741" i="21"/>
  <c r="B742" i="21"/>
  <c r="B743" i="21"/>
  <c r="B744" i="21"/>
  <c r="B745" i="21"/>
  <c r="B746" i="21"/>
  <c r="B747" i="21"/>
  <c r="B748" i="21"/>
  <c r="B749" i="21"/>
  <c r="B750" i="21"/>
  <c r="B751" i="21"/>
  <c r="B752" i="21"/>
  <c r="B753" i="21"/>
  <c r="B754" i="21"/>
  <c r="B755" i="21"/>
  <c r="B756" i="21"/>
  <c r="B757" i="21"/>
  <c r="B758" i="21"/>
  <c r="B759" i="21"/>
  <c r="B760" i="21"/>
  <c r="B761" i="21"/>
  <c r="B762" i="21"/>
  <c r="B763" i="21"/>
  <c r="B764" i="21"/>
  <c r="B765" i="21"/>
  <c r="B766" i="21"/>
  <c r="B767" i="21"/>
  <c r="B768" i="21"/>
  <c r="B769" i="21"/>
  <c r="B770" i="21"/>
  <c r="B771" i="21"/>
  <c r="B772" i="21"/>
  <c r="B773" i="21"/>
  <c r="B774" i="21"/>
  <c r="B775" i="21"/>
  <c r="B776" i="21"/>
  <c r="B777" i="21"/>
  <c r="B778" i="21"/>
  <c r="B779" i="21"/>
  <c r="B780" i="21"/>
  <c r="B781" i="21"/>
  <c r="B782" i="21"/>
  <c r="B783" i="21"/>
  <c r="B784" i="21"/>
  <c r="B785" i="21"/>
  <c r="B786" i="21"/>
  <c r="B787" i="21"/>
  <c r="B788" i="21"/>
  <c r="B789" i="21"/>
  <c r="B790" i="21"/>
  <c r="B791" i="21"/>
  <c r="B792" i="21"/>
  <c r="B793" i="21"/>
  <c r="B794" i="21"/>
  <c r="B795" i="21"/>
  <c r="B796" i="21"/>
  <c r="B797" i="21"/>
  <c r="B798" i="21"/>
  <c r="B799" i="21"/>
  <c r="B800" i="21"/>
  <c r="B801" i="21"/>
  <c r="B802" i="21"/>
  <c r="B803" i="21"/>
  <c r="B804" i="21"/>
  <c r="B805" i="21"/>
  <c r="B806" i="21"/>
  <c r="B807" i="21"/>
  <c r="B808" i="21"/>
  <c r="B809" i="21"/>
  <c r="B810" i="21"/>
  <c r="B811" i="21"/>
  <c r="B812" i="21"/>
  <c r="B813" i="21"/>
  <c r="B814" i="21"/>
  <c r="B815" i="21"/>
  <c r="B816" i="21"/>
  <c r="B817" i="21"/>
  <c r="B818" i="21"/>
  <c r="B819" i="21"/>
  <c r="B820" i="21"/>
  <c r="B821" i="21"/>
  <c r="B822" i="21"/>
  <c r="B823" i="21"/>
  <c r="B824" i="21"/>
  <c r="B825" i="21"/>
  <c r="B826" i="21"/>
  <c r="B827" i="21"/>
  <c r="B828" i="21"/>
  <c r="B829" i="21"/>
  <c r="B830" i="21"/>
  <c r="B831" i="21"/>
  <c r="B832" i="21"/>
  <c r="B833" i="21"/>
  <c r="B834" i="21"/>
  <c r="B835" i="21"/>
  <c r="B836" i="21"/>
  <c r="B837" i="21"/>
  <c r="B838" i="21"/>
  <c r="B839" i="21"/>
  <c r="B840" i="21"/>
  <c r="B841" i="21"/>
  <c r="B842" i="21"/>
  <c r="B843" i="21"/>
  <c r="B844" i="21"/>
  <c r="B845" i="21"/>
  <c r="B846" i="21"/>
  <c r="B847" i="21"/>
  <c r="B848" i="21"/>
  <c r="B849" i="21"/>
  <c r="B850" i="21"/>
  <c r="B851" i="21"/>
  <c r="B852" i="21"/>
  <c r="B853" i="21"/>
  <c r="B854" i="21"/>
  <c r="B855" i="21"/>
  <c r="B856" i="21"/>
  <c r="B857" i="21"/>
  <c r="B858" i="21"/>
  <c r="B859" i="21"/>
  <c r="B860" i="21"/>
  <c r="B861" i="21"/>
  <c r="B862" i="21"/>
  <c r="B863" i="21"/>
  <c r="B864" i="21"/>
  <c r="B865" i="21"/>
  <c r="B866" i="21"/>
  <c r="B867" i="21"/>
  <c r="B868" i="21"/>
  <c r="B869" i="21"/>
  <c r="B870" i="21"/>
  <c r="B871" i="21"/>
  <c r="B872" i="21"/>
  <c r="B873" i="21"/>
  <c r="B874" i="21"/>
  <c r="B875" i="21"/>
  <c r="B876" i="21"/>
  <c r="B877" i="21"/>
  <c r="B878" i="21"/>
  <c r="B879" i="21"/>
  <c r="B880" i="21"/>
  <c r="B881" i="21"/>
  <c r="B882" i="21"/>
  <c r="B883" i="21"/>
  <c r="B884" i="21"/>
  <c r="B885" i="21"/>
  <c r="B886" i="21"/>
  <c r="B887" i="21"/>
  <c r="B888" i="21"/>
  <c r="B889" i="21"/>
  <c r="B890" i="21"/>
  <c r="B891" i="21"/>
  <c r="B892" i="21"/>
  <c r="B893" i="21"/>
  <c r="B894" i="21"/>
  <c r="B895" i="21"/>
  <c r="B896" i="21"/>
  <c r="B897" i="21"/>
  <c r="B898" i="21"/>
  <c r="B899" i="21"/>
  <c r="B900" i="21"/>
  <c r="B901" i="21"/>
  <c r="B902" i="21"/>
  <c r="B903" i="21"/>
  <c r="B904" i="21"/>
  <c r="B905" i="21"/>
  <c r="B906" i="21"/>
  <c r="B907" i="21"/>
  <c r="B908" i="21"/>
  <c r="B909" i="21"/>
  <c r="B910" i="21"/>
  <c r="B911" i="21"/>
  <c r="B912" i="21"/>
  <c r="B913" i="21"/>
  <c r="B914" i="21"/>
  <c r="B915" i="21"/>
  <c r="B916" i="21"/>
  <c r="B917" i="21"/>
  <c r="B918" i="21"/>
  <c r="B919" i="21"/>
  <c r="B920" i="21"/>
  <c r="B921" i="21"/>
  <c r="B922" i="21"/>
  <c r="B923" i="21"/>
  <c r="B924" i="21"/>
  <c r="B925" i="21"/>
  <c r="B926" i="21"/>
  <c r="B927" i="21"/>
  <c r="B928" i="21"/>
  <c r="B929" i="21"/>
  <c r="B930" i="21"/>
  <c r="B931" i="21"/>
  <c r="B932" i="21"/>
  <c r="B933" i="21"/>
  <c r="B934" i="21"/>
  <c r="B935" i="21"/>
  <c r="B936" i="21"/>
  <c r="B937" i="21"/>
  <c r="B938" i="21"/>
  <c r="B939" i="21"/>
  <c r="B940" i="21"/>
  <c r="B941" i="21"/>
  <c r="B942" i="21"/>
  <c r="B943" i="21"/>
  <c r="B944" i="21"/>
  <c r="B945" i="21"/>
  <c r="B946" i="21"/>
  <c r="B947" i="21"/>
  <c r="B948" i="21"/>
  <c r="B949" i="21"/>
  <c r="B950" i="21"/>
  <c r="B951" i="21"/>
  <c r="B952" i="21"/>
  <c r="B953" i="21"/>
  <c r="B954" i="21"/>
  <c r="B955" i="21"/>
  <c r="B956" i="21"/>
  <c r="B957" i="21"/>
  <c r="B958" i="21"/>
  <c r="B959" i="21"/>
  <c r="B960" i="21"/>
  <c r="B961" i="21"/>
  <c r="B962" i="21"/>
  <c r="B963" i="21"/>
  <c r="B964" i="21"/>
  <c r="B965" i="21"/>
  <c r="B966" i="21"/>
  <c r="B967" i="21"/>
  <c r="B968" i="21"/>
  <c r="B969" i="21"/>
  <c r="B970" i="21"/>
  <c r="B971" i="21"/>
  <c r="B972" i="21"/>
  <c r="B973" i="21"/>
  <c r="B974" i="21"/>
  <c r="B975" i="21"/>
  <c r="B976" i="21"/>
  <c r="B977" i="21"/>
  <c r="B978" i="21"/>
  <c r="B979" i="21"/>
  <c r="B980" i="21"/>
  <c r="B981" i="21"/>
  <c r="B982" i="21"/>
  <c r="B983" i="21"/>
  <c r="B984" i="21"/>
  <c r="B985" i="21"/>
  <c r="B986" i="21"/>
  <c r="B987" i="21"/>
  <c r="B988" i="21"/>
  <c r="B989" i="21"/>
  <c r="B990" i="21"/>
  <c r="B991" i="21"/>
  <c r="B992" i="21"/>
  <c r="B993" i="21"/>
  <c r="B994" i="21"/>
  <c r="B995" i="21"/>
  <c r="B996" i="21"/>
  <c r="B997" i="21"/>
  <c r="B998" i="21"/>
  <c r="B999" i="21"/>
  <c r="B1000" i="21"/>
  <c r="B1001" i="21"/>
  <c r="B1002" i="21"/>
  <c r="B1003" i="21"/>
  <c r="B1004" i="21"/>
  <c r="B1005" i="21"/>
  <c r="B1006" i="21"/>
  <c r="B1007" i="21"/>
  <c r="B1008" i="21"/>
  <c r="B1009" i="21"/>
  <c r="B1010" i="21"/>
  <c r="B1011" i="21"/>
  <c r="B1012" i="21"/>
  <c r="B1013" i="21"/>
  <c r="B1014" i="21"/>
  <c r="B1015" i="21"/>
  <c r="B15" i="21"/>
  <c r="C103" i="34"/>
  <c r="B103" i="34"/>
  <c r="G93" i="34"/>
  <c r="E93" i="34" s="1"/>
  <c r="B78" i="34"/>
  <c r="B71" i="34"/>
  <c r="H63" i="34"/>
  <c r="D63" i="34" s="1"/>
  <c r="I50" i="34"/>
  <c r="H61" i="34" s="1"/>
  <c r="G61" i="34" s="1"/>
  <c r="C61" i="34" s="1"/>
  <c r="G45" i="34"/>
  <c r="G46" i="34" s="1"/>
  <c r="G47" i="34" s="1"/>
  <c r="G48" i="34" s="1"/>
  <c r="G49" i="34" s="1"/>
  <c r="G33" i="34"/>
  <c r="G34" i="34" s="1"/>
  <c r="F33" i="34"/>
  <c r="G32" i="34"/>
  <c r="F32" i="34"/>
  <c r="H31" i="34"/>
  <c r="H30" i="34"/>
  <c r="C9" i="34"/>
  <c r="I15" i="34" s="1"/>
  <c r="C103" i="33"/>
  <c r="B103" i="33"/>
  <c r="G93" i="33"/>
  <c r="E93" i="33" s="1"/>
  <c r="B78" i="33"/>
  <c r="B71" i="33"/>
  <c r="H63" i="33"/>
  <c r="D63" i="33" s="1"/>
  <c r="I50" i="33"/>
  <c r="H61" i="33" s="1"/>
  <c r="D61" i="33" s="1"/>
  <c r="G45" i="33"/>
  <c r="G46" i="33" s="1"/>
  <c r="G47" i="33" s="1"/>
  <c r="G48" i="33" s="1"/>
  <c r="G49" i="33" s="1"/>
  <c r="G33" i="33"/>
  <c r="G34" i="33" s="1"/>
  <c r="F33" i="33"/>
  <c r="G32" i="33"/>
  <c r="F32" i="33"/>
  <c r="H32" i="33" s="1"/>
  <c r="H62" i="33" s="1"/>
  <c r="H31" i="33"/>
  <c r="H30" i="33"/>
  <c r="C9" i="33"/>
  <c r="I15" i="33" s="1"/>
  <c r="G93" i="26"/>
  <c r="E93" i="26" s="1"/>
  <c r="B103" i="26"/>
  <c r="B78" i="26"/>
  <c r="B71" i="26"/>
  <c r="C103" i="26"/>
  <c r="D27" i="28"/>
  <c r="E27" i="28"/>
  <c r="F27" i="28"/>
  <c r="G27" i="28"/>
  <c r="D28" i="28"/>
  <c r="E28" i="28"/>
  <c r="F28" i="28"/>
  <c r="G28" i="28"/>
  <c r="D29" i="28"/>
  <c r="E29" i="28"/>
  <c r="F29" i="28"/>
  <c r="G29" i="28"/>
  <c r="D30" i="28"/>
  <c r="E30" i="28"/>
  <c r="F30" i="28"/>
  <c r="G30" i="28"/>
  <c r="D31" i="28"/>
  <c r="E31" i="28"/>
  <c r="F31" i="28"/>
  <c r="G31" i="28"/>
  <c r="D32" i="28"/>
  <c r="E32" i="28"/>
  <c r="F32" i="28"/>
  <c r="G32" i="28"/>
  <c r="D33" i="28"/>
  <c r="E33" i="28"/>
  <c r="F33" i="28"/>
  <c r="G33" i="28"/>
  <c r="D34" i="28"/>
  <c r="E34" i="28"/>
  <c r="F34" i="28"/>
  <c r="G34" i="28"/>
  <c r="D35" i="28"/>
  <c r="E35" i="28"/>
  <c r="F35" i="28"/>
  <c r="G35" i="28"/>
  <c r="D36" i="28"/>
  <c r="E36" i="28"/>
  <c r="F36" i="28"/>
  <c r="G36" i="28"/>
  <c r="D37" i="28"/>
  <c r="E37" i="28"/>
  <c r="F37" i="28"/>
  <c r="G37" i="28"/>
  <c r="D38" i="28"/>
  <c r="E38" i="28"/>
  <c r="F38" i="28"/>
  <c r="G38" i="28"/>
  <c r="D39" i="28"/>
  <c r="E39" i="28"/>
  <c r="F39" i="28"/>
  <c r="G39" i="28"/>
  <c r="D40" i="28"/>
  <c r="E40" i="28"/>
  <c r="F40" i="28"/>
  <c r="G40" i="28"/>
  <c r="D41" i="28"/>
  <c r="E41" i="28"/>
  <c r="F41" i="28"/>
  <c r="G41" i="28"/>
  <c r="D42" i="28"/>
  <c r="E42" i="28"/>
  <c r="F42" i="28"/>
  <c r="G42" i="28"/>
  <c r="D43" i="28"/>
  <c r="E43" i="28"/>
  <c r="F43" i="28"/>
  <c r="G43" i="28"/>
  <c r="D44" i="28"/>
  <c r="E44" i="28"/>
  <c r="F44" i="28"/>
  <c r="G44" i="28"/>
  <c r="D45" i="28"/>
  <c r="E45" i="28"/>
  <c r="F45" i="28"/>
  <c r="G45" i="28"/>
  <c r="D46" i="28"/>
  <c r="E46" i="28"/>
  <c r="F46" i="28"/>
  <c r="G46" i="28"/>
  <c r="D47" i="28"/>
  <c r="E47" i="28"/>
  <c r="F47" i="28"/>
  <c r="G47" i="28"/>
  <c r="D48" i="28"/>
  <c r="E48" i="28"/>
  <c r="F48" i="28"/>
  <c r="G48" i="28"/>
  <c r="D49" i="28"/>
  <c r="E49" i="28"/>
  <c r="F49" i="28"/>
  <c r="G49" i="28"/>
  <c r="D50" i="28"/>
  <c r="E50" i="28"/>
  <c r="F50" i="28"/>
  <c r="G50" i="28"/>
  <c r="D51" i="28"/>
  <c r="E51" i="28"/>
  <c r="F51" i="28"/>
  <c r="G51" i="28"/>
  <c r="D52" i="28"/>
  <c r="E52" i="28"/>
  <c r="F52" i="28"/>
  <c r="G52" i="28"/>
  <c r="D53" i="28"/>
  <c r="E53" i="28"/>
  <c r="F53" i="28"/>
  <c r="G53" i="28"/>
  <c r="D54" i="28"/>
  <c r="E54" i="28"/>
  <c r="F54" i="28"/>
  <c r="G54" i="28"/>
  <c r="D55" i="28"/>
  <c r="E55" i="28"/>
  <c r="F55" i="28"/>
  <c r="G55" i="28"/>
  <c r="D56" i="28"/>
  <c r="E56" i="28"/>
  <c r="F56" i="28"/>
  <c r="G56" i="28"/>
  <c r="D57" i="28"/>
  <c r="E57" i="28"/>
  <c r="F57" i="28"/>
  <c r="G57" i="28"/>
  <c r="D58" i="28"/>
  <c r="E58" i="28"/>
  <c r="F58" i="28"/>
  <c r="G58" i="28"/>
  <c r="D59" i="28"/>
  <c r="E59" i="28"/>
  <c r="F59" i="28"/>
  <c r="G59" i="28"/>
  <c r="D60" i="28"/>
  <c r="E60" i="28"/>
  <c r="F60" i="28"/>
  <c r="G60" i="28"/>
  <c r="D61" i="28"/>
  <c r="E61" i="28"/>
  <c r="F61" i="28"/>
  <c r="G61" i="28"/>
  <c r="D62" i="28"/>
  <c r="E62" i="28"/>
  <c r="F62" i="28"/>
  <c r="G62" i="28"/>
  <c r="D63" i="28"/>
  <c r="E63" i="28"/>
  <c r="F63" i="28"/>
  <c r="G63" i="28"/>
  <c r="D64" i="28"/>
  <c r="E64" i="28"/>
  <c r="F64" i="28"/>
  <c r="G64" i="28"/>
  <c r="D65" i="28"/>
  <c r="E65" i="28"/>
  <c r="F65" i="28"/>
  <c r="G65" i="28"/>
  <c r="D66" i="28"/>
  <c r="E66" i="28"/>
  <c r="F66" i="28"/>
  <c r="G66" i="28"/>
  <c r="D67" i="28"/>
  <c r="E67" i="28"/>
  <c r="F67" i="28"/>
  <c r="G67" i="28"/>
  <c r="D68" i="28"/>
  <c r="E68" i="28"/>
  <c r="F68" i="28"/>
  <c r="G68" i="28"/>
  <c r="D69" i="28"/>
  <c r="E69" i="28"/>
  <c r="F69" i="28"/>
  <c r="G69" i="28"/>
  <c r="D70" i="28"/>
  <c r="E70" i="28"/>
  <c r="F70" i="28"/>
  <c r="G70" i="28"/>
  <c r="D71" i="28"/>
  <c r="E71" i="28"/>
  <c r="F71" i="28"/>
  <c r="G71" i="28"/>
  <c r="D72" i="28"/>
  <c r="E72" i="28"/>
  <c r="F72" i="28"/>
  <c r="G72" i="28"/>
  <c r="D73" i="28"/>
  <c r="E73" i="28"/>
  <c r="F73" i="28"/>
  <c r="G73" i="28"/>
  <c r="D74" i="28"/>
  <c r="E74" i="28"/>
  <c r="F74" i="28"/>
  <c r="G74" i="28"/>
  <c r="D75" i="28"/>
  <c r="E75" i="28"/>
  <c r="F75" i="28"/>
  <c r="G75" i="28"/>
  <c r="D76" i="28"/>
  <c r="E76" i="28"/>
  <c r="F76" i="28"/>
  <c r="G76" i="28"/>
  <c r="D77" i="28"/>
  <c r="E77" i="28"/>
  <c r="F77" i="28"/>
  <c r="G77" i="28"/>
  <c r="D78" i="28"/>
  <c r="E78" i="28"/>
  <c r="F78" i="28"/>
  <c r="G78" i="28"/>
  <c r="D79" i="28"/>
  <c r="E79" i="28"/>
  <c r="F79" i="28"/>
  <c r="G79" i="28"/>
  <c r="D80" i="28"/>
  <c r="E80" i="28"/>
  <c r="F80" i="28"/>
  <c r="G80" i="28"/>
  <c r="D81" i="28"/>
  <c r="E81" i="28"/>
  <c r="F81" i="28"/>
  <c r="G81" i="28"/>
  <c r="D82" i="28"/>
  <c r="E82" i="28"/>
  <c r="F82" i="28"/>
  <c r="G82" i="28"/>
  <c r="D83" i="28"/>
  <c r="E83" i="28"/>
  <c r="F83" i="28"/>
  <c r="G83" i="28"/>
  <c r="D84" i="28"/>
  <c r="E84" i="28"/>
  <c r="F84" i="28"/>
  <c r="G84" i="28"/>
  <c r="D85" i="28"/>
  <c r="E85" i="28"/>
  <c r="F85" i="28"/>
  <c r="G85" i="28"/>
  <c r="D86" i="28"/>
  <c r="E86" i="28"/>
  <c r="F86" i="28"/>
  <c r="G86" i="28"/>
  <c r="D87" i="28"/>
  <c r="E87" i="28"/>
  <c r="F87" i="28"/>
  <c r="G87" i="28"/>
  <c r="D88" i="28"/>
  <c r="E88" i="28"/>
  <c r="F88" i="28"/>
  <c r="G88" i="28"/>
  <c r="D89" i="28"/>
  <c r="E89" i="28"/>
  <c r="F89" i="28"/>
  <c r="G89" i="28"/>
  <c r="D90" i="28"/>
  <c r="E90" i="28"/>
  <c r="F90" i="28"/>
  <c r="G90" i="28"/>
  <c r="D91" i="28"/>
  <c r="E91" i="28"/>
  <c r="F91" i="28"/>
  <c r="G91" i="28"/>
  <c r="D92" i="28"/>
  <c r="E92" i="28"/>
  <c r="F92" i="28"/>
  <c r="G92" i="28"/>
  <c r="D93" i="28"/>
  <c r="E93" i="28"/>
  <c r="F93" i="28"/>
  <c r="G93" i="28"/>
  <c r="D94" i="28"/>
  <c r="E94" i="28"/>
  <c r="F94" i="28"/>
  <c r="G94" i="28"/>
  <c r="D95" i="28"/>
  <c r="E95" i="28"/>
  <c r="F95" i="28"/>
  <c r="G95" i="28"/>
  <c r="D96" i="28"/>
  <c r="E96" i="28"/>
  <c r="F96" i="28"/>
  <c r="G96" i="28"/>
  <c r="D97" i="28"/>
  <c r="E97" i="28"/>
  <c r="F97" i="28"/>
  <c r="G97" i="28"/>
  <c r="D98" i="28"/>
  <c r="E98" i="28"/>
  <c r="F98" i="28"/>
  <c r="G98" i="28"/>
  <c r="D99" i="28"/>
  <c r="E99" i="28"/>
  <c r="F99" i="28"/>
  <c r="G99" i="28"/>
  <c r="D100" i="28"/>
  <c r="E100" i="28"/>
  <c r="F100" i="28"/>
  <c r="G100" i="28"/>
  <c r="D101" i="28"/>
  <c r="E101" i="28"/>
  <c r="F101" i="28"/>
  <c r="G101" i="28"/>
  <c r="D102" i="28"/>
  <c r="E102" i="28"/>
  <c r="F102" i="28"/>
  <c r="G102" i="28"/>
  <c r="D103" i="28"/>
  <c r="E103" i="28"/>
  <c r="F103" i="28"/>
  <c r="G103" i="28"/>
  <c r="D104" i="28"/>
  <c r="E104" i="28"/>
  <c r="F104" i="28"/>
  <c r="G104" i="28"/>
  <c r="D105" i="28"/>
  <c r="E105" i="28"/>
  <c r="F105" i="28"/>
  <c r="G105" i="28"/>
  <c r="D106" i="28"/>
  <c r="E106" i="28"/>
  <c r="F106" i="28"/>
  <c r="G106" i="28"/>
  <c r="D107" i="28"/>
  <c r="E107" i="28"/>
  <c r="F107" i="28"/>
  <c r="G107" i="28"/>
  <c r="D108" i="28"/>
  <c r="E108" i="28"/>
  <c r="F108" i="28"/>
  <c r="G108" i="28"/>
  <c r="D109" i="28"/>
  <c r="E109" i="28"/>
  <c r="F109" i="28"/>
  <c r="G109" i="28"/>
  <c r="D110" i="28"/>
  <c r="E110" i="28"/>
  <c r="F110" i="28"/>
  <c r="G110" i="28"/>
  <c r="D111" i="28"/>
  <c r="E111" i="28"/>
  <c r="F111" i="28"/>
  <c r="G111" i="28"/>
  <c r="D112" i="28"/>
  <c r="E112" i="28"/>
  <c r="F112" i="28"/>
  <c r="G112" i="28"/>
  <c r="D113" i="28"/>
  <c r="E113" i="28"/>
  <c r="F113" i="28"/>
  <c r="G113" i="28"/>
  <c r="D114" i="28"/>
  <c r="E114" i="28"/>
  <c r="F114" i="28"/>
  <c r="G114" i="28"/>
  <c r="D115" i="28"/>
  <c r="E115" i="28"/>
  <c r="F115" i="28"/>
  <c r="G115" i="28"/>
  <c r="D116" i="28"/>
  <c r="E116" i="28"/>
  <c r="F116" i="28"/>
  <c r="G116" i="28"/>
  <c r="D117" i="28"/>
  <c r="E117" i="28"/>
  <c r="F117" i="28"/>
  <c r="G117" i="28"/>
  <c r="D118" i="28"/>
  <c r="E118" i="28"/>
  <c r="F118" i="28"/>
  <c r="G118" i="28"/>
  <c r="D119" i="28"/>
  <c r="E119" i="28"/>
  <c r="F119" i="28"/>
  <c r="G119" i="28"/>
  <c r="D120" i="28"/>
  <c r="E120" i="28"/>
  <c r="F120" i="28"/>
  <c r="G120" i="28"/>
  <c r="D121" i="28"/>
  <c r="E121" i="28"/>
  <c r="F121" i="28"/>
  <c r="G121" i="28"/>
  <c r="D122" i="28"/>
  <c r="E122" i="28"/>
  <c r="F122" i="28"/>
  <c r="G122" i="28"/>
  <c r="D123" i="28"/>
  <c r="E123" i="28"/>
  <c r="F123" i="28"/>
  <c r="G123" i="28"/>
  <c r="D124" i="28"/>
  <c r="E124" i="28"/>
  <c r="F124" i="28"/>
  <c r="G124" i="28"/>
  <c r="D125" i="28"/>
  <c r="E125" i="28"/>
  <c r="F125" i="28"/>
  <c r="G125" i="28"/>
  <c r="D126" i="28"/>
  <c r="E126" i="28"/>
  <c r="F126" i="28"/>
  <c r="G126" i="28"/>
  <c r="D127" i="28"/>
  <c r="E127" i="28"/>
  <c r="F127" i="28"/>
  <c r="G127" i="28"/>
  <c r="D128" i="28"/>
  <c r="E128" i="28"/>
  <c r="F128" i="28"/>
  <c r="G128" i="28"/>
  <c r="D129" i="28"/>
  <c r="E129" i="28"/>
  <c r="F129" i="28"/>
  <c r="G129" i="28"/>
  <c r="D130" i="28"/>
  <c r="E130" i="28"/>
  <c r="F130" i="28"/>
  <c r="G130" i="28"/>
  <c r="D131" i="28"/>
  <c r="E131" i="28"/>
  <c r="F131" i="28"/>
  <c r="G131" i="28"/>
  <c r="D132" i="28"/>
  <c r="E132" i="28"/>
  <c r="F132" i="28"/>
  <c r="G132" i="28"/>
  <c r="D133" i="28"/>
  <c r="E133" i="28"/>
  <c r="F133" i="28"/>
  <c r="G133" i="28"/>
  <c r="D134" i="28"/>
  <c r="E134" i="28"/>
  <c r="F134" i="28"/>
  <c r="G134" i="28"/>
  <c r="D135" i="28"/>
  <c r="E135" i="28"/>
  <c r="F135" i="28"/>
  <c r="G135" i="28"/>
  <c r="D136" i="28"/>
  <c r="E136" i="28"/>
  <c r="F136" i="28"/>
  <c r="G136" i="28"/>
  <c r="D137" i="28"/>
  <c r="E137" i="28"/>
  <c r="F137" i="28"/>
  <c r="G137" i="28"/>
  <c r="D138" i="28"/>
  <c r="E138" i="28"/>
  <c r="F138" i="28"/>
  <c r="G138" i="28"/>
  <c r="D139" i="28"/>
  <c r="E139" i="28"/>
  <c r="F139" i="28"/>
  <c r="G139" i="28"/>
  <c r="D140" i="28"/>
  <c r="E140" i="28"/>
  <c r="F140" i="28"/>
  <c r="G140" i="28"/>
  <c r="D141" i="28"/>
  <c r="E141" i="28"/>
  <c r="F141" i="28"/>
  <c r="G141" i="28"/>
  <c r="D142" i="28"/>
  <c r="E142" i="28"/>
  <c r="F142" i="28"/>
  <c r="G142" i="28"/>
  <c r="D143" i="28"/>
  <c r="E143" i="28"/>
  <c r="F143" i="28"/>
  <c r="G143" i="28"/>
  <c r="D144" i="28"/>
  <c r="E144" i="28"/>
  <c r="F144" i="28"/>
  <c r="G144" i="28"/>
  <c r="D145" i="28"/>
  <c r="E145" i="28"/>
  <c r="F145" i="28"/>
  <c r="G145" i="28"/>
  <c r="D146" i="28"/>
  <c r="E146" i="28"/>
  <c r="F146" i="28"/>
  <c r="G146" i="28"/>
  <c r="D147" i="28"/>
  <c r="E147" i="28"/>
  <c r="F147" i="28"/>
  <c r="G147" i="28"/>
  <c r="D148" i="28"/>
  <c r="E148" i="28"/>
  <c r="F148" i="28"/>
  <c r="G148" i="28"/>
  <c r="D149" i="28"/>
  <c r="E149" i="28"/>
  <c r="F149" i="28"/>
  <c r="G149" i="28"/>
  <c r="D150" i="28"/>
  <c r="E150" i="28"/>
  <c r="F150" i="28"/>
  <c r="G150" i="28"/>
  <c r="D151" i="28"/>
  <c r="E151" i="28"/>
  <c r="F151" i="28"/>
  <c r="G151" i="28"/>
  <c r="D152" i="28"/>
  <c r="E152" i="28"/>
  <c r="F152" i="28"/>
  <c r="G152" i="28"/>
  <c r="D153" i="28"/>
  <c r="E153" i="28"/>
  <c r="F153" i="28"/>
  <c r="G153" i="28"/>
  <c r="D154" i="28"/>
  <c r="E154" i="28"/>
  <c r="F154" i="28"/>
  <c r="G154" i="28"/>
  <c r="D155" i="28"/>
  <c r="E155" i="28"/>
  <c r="F155" i="28"/>
  <c r="G155" i="28"/>
  <c r="D156" i="28"/>
  <c r="E156" i="28"/>
  <c r="F156" i="28"/>
  <c r="G156" i="28"/>
  <c r="D157" i="28"/>
  <c r="E157" i="28"/>
  <c r="F157" i="28"/>
  <c r="G157" i="28"/>
  <c r="D158" i="28"/>
  <c r="E158" i="28"/>
  <c r="F158" i="28"/>
  <c r="G158" i="28"/>
  <c r="D159" i="28"/>
  <c r="E159" i="28"/>
  <c r="F159" i="28"/>
  <c r="G159" i="28"/>
  <c r="D160" i="28"/>
  <c r="E160" i="28"/>
  <c r="F160" i="28"/>
  <c r="G160" i="28"/>
  <c r="D161" i="28"/>
  <c r="E161" i="28"/>
  <c r="F161" i="28"/>
  <c r="G161" i="28"/>
  <c r="D162" i="28"/>
  <c r="E162" i="28"/>
  <c r="F162" i="28"/>
  <c r="G162" i="28"/>
  <c r="D163" i="28"/>
  <c r="E163" i="28"/>
  <c r="F163" i="28"/>
  <c r="G163" i="28"/>
  <c r="D164" i="28"/>
  <c r="E164" i="28"/>
  <c r="F164" i="28"/>
  <c r="G164" i="28"/>
  <c r="D165" i="28"/>
  <c r="E165" i="28"/>
  <c r="F165" i="28"/>
  <c r="G165" i="28"/>
  <c r="D166" i="28"/>
  <c r="E166" i="28"/>
  <c r="F166" i="28"/>
  <c r="G166" i="28"/>
  <c r="D167" i="28"/>
  <c r="E167" i="28"/>
  <c r="F167" i="28"/>
  <c r="G167" i="28"/>
  <c r="D168" i="28"/>
  <c r="E168" i="28"/>
  <c r="F168" i="28"/>
  <c r="G168" i="28"/>
  <c r="D169" i="28"/>
  <c r="E169" i="28"/>
  <c r="F169" i="28"/>
  <c r="G169" i="28"/>
  <c r="D170" i="28"/>
  <c r="E170" i="28"/>
  <c r="F170" i="28"/>
  <c r="G170" i="28"/>
  <c r="D171" i="28"/>
  <c r="E171" i="28"/>
  <c r="F171" i="28"/>
  <c r="G171" i="28"/>
  <c r="D172" i="28"/>
  <c r="E172" i="28"/>
  <c r="F172" i="28"/>
  <c r="G172" i="28"/>
  <c r="D173" i="28"/>
  <c r="E173" i="28"/>
  <c r="F173" i="28"/>
  <c r="G173" i="28"/>
  <c r="D174" i="28"/>
  <c r="E174" i="28"/>
  <c r="F174" i="28"/>
  <c r="G174" i="28"/>
  <c r="D175" i="28"/>
  <c r="E175" i="28"/>
  <c r="F175" i="28"/>
  <c r="G175" i="28"/>
  <c r="D176" i="28"/>
  <c r="E176" i="28"/>
  <c r="F176" i="28"/>
  <c r="G176" i="28"/>
  <c r="D177" i="28"/>
  <c r="E177" i="28"/>
  <c r="F177" i="28"/>
  <c r="G177" i="28"/>
  <c r="D178" i="28"/>
  <c r="E178" i="28"/>
  <c r="F178" i="28"/>
  <c r="G178" i="28"/>
  <c r="D179" i="28"/>
  <c r="E179" i="28"/>
  <c r="F179" i="28"/>
  <c r="G179" i="28"/>
  <c r="D180" i="28"/>
  <c r="E180" i="28"/>
  <c r="F180" i="28"/>
  <c r="G180" i="28"/>
  <c r="D181" i="28"/>
  <c r="E181" i="28"/>
  <c r="F181" i="28"/>
  <c r="G181" i="28"/>
  <c r="D182" i="28"/>
  <c r="E182" i="28"/>
  <c r="F182" i="28"/>
  <c r="G182" i="28"/>
  <c r="D183" i="28"/>
  <c r="E183" i="28"/>
  <c r="F183" i="28"/>
  <c r="G183" i="28"/>
  <c r="D184" i="28"/>
  <c r="E184" i="28"/>
  <c r="F184" i="28"/>
  <c r="G184" i="28"/>
  <c r="D185" i="28"/>
  <c r="E185" i="28"/>
  <c r="F185" i="28"/>
  <c r="G185" i="28"/>
  <c r="D186" i="28"/>
  <c r="E186" i="28"/>
  <c r="F186" i="28"/>
  <c r="G186" i="28"/>
  <c r="D187" i="28"/>
  <c r="E187" i="28"/>
  <c r="F187" i="28"/>
  <c r="G187" i="28"/>
  <c r="D188" i="28"/>
  <c r="E188" i="28"/>
  <c r="F188" i="28"/>
  <c r="G188" i="28"/>
  <c r="D189" i="28"/>
  <c r="E189" i="28"/>
  <c r="F189" i="28"/>
  <c r="G189" i="28"/>
  <c r="D190" i="28"/>
  <c r="E190" i="28"/>
  <c r="F190" i="28"/>
  <c r="G190" i="28"/>
  <c r="D191" i="28"/>
  <c r="E191" i="28"/>
  <c r="F191" i="28"/>
  <c r="G191" i="28"/>
  <c r="D192" i="28"/>
  <c r="E192" i="28"/>
  <c r="F192" i="28"/>
  <c r="G192" i="28"/>
  <c r="D193" i="28"/>
  <c r="E193" i="28"/>
  <c r="F193" i="28"/>
  <c r="G193" i="28"/>
  <c r="D194" i="28"/>
  <c r="E194" i="28"/>
  <c r="F194" i="28"/>
  <c r="G194" i="28"/>
  <c r="D195" i="28"/>
  <c r="E195" i="28"/>
  <c r="F195" i="28"/>
  <c r="G195" i="28"/>
  <c r="D196" i="28"/>
  <c r="E196" i="28"/>
  <c r="F196" i="28"/>
  <c r="G196" i="28"/>
  <c r="D197" i="28"/>
  <c r="E197" i="28"/>
  <c r="F197" i="28"/>
  <c r="G197" i="28"/>
  <c r="D198" i="28"/>
  <c r="E198" i="28"/>
  <c r="F198" i="28"/>
  <c r="G198" i="28"/>
  <c r="D199" i="28"/>
  <c r="E199" i="28"/>
  <c r="F199" i="28"/>
  <c r="G199" i="28"/>
  <c r="D200" i="28"/>
  <c r="E200" i="28"/>
  <c r="F200" i="28"/>
  <c r="G200" i="28"/>
  <c r="D201" i="28"/>
  <c r="E201" i="28"/>
  <c r="F201" i="28"/>
  <c r="G201" i="28"/>
  <c r="D202" i="28"/>
  <c r="E202" i="28"/>
  <c r="F202" i="28"/>
  <c r="G202" i="28"/>
  <c r="D203" i="28"/>
  <c r="E203" i="28"/>
  <c r="F203" i="28"/>
  <c r="G203" i="28"/>
  <c r="D204" i="28"/>
  <c r="E204" i="28"/>
  <c r="F204" i="28"/>
  <c r="G204" i="28"/>
  <c r="D205" i="28"/>
  <c r="E205" i="28"/>
  <c r="F205" i="28"/>
  <c r="G205" i="28"/>
  <c r="D206" i="28"/>
  <c r="E206" i="28"/>
  <c r="F206" i="28"/>
  <c r="G206" i="28"/>
  <c r="D207" i="28"/>
  <c r="E207" i="28"/>
  <c r="F207" i="28"/>
  <c r="G207" i="28"/>
  <c r="D208" i="28"/>
  <c r="E208" i="28"/>
  <c r="F208" i="28"/>
  <c r="G208" i="28"/>
  <c r="D209" i="28"/>
  <c r="E209" i="28"/>
  <c r="F209" i="28"/>
  <c r="G209" i="28"/>
  <c r="D210" i="28"/>
  <c r="E210" i="28"/>
  <c r="F210" i="28"/>
  <c r="G210" i="28"/>
  <c r="D211" i="28"/>
  <c r="E211" i="28"/>
  <c r="F211" i="28"/>
  <c r="G211" i="28"/>
  <c r="D212" i="28"/>
  <c r="E212" i="28"/>
  <c r="F212" i="28"/>
  <c r="G212" i="28"/>
  <c r="D213" i="28"/>
  <c r="E213" i="28"/>
  <c r="F213" i="28"/>
  <c r="G213" i="28"/>
  <c r="D214" i="28"/>
  <c r="E214" i="28"/>
  <c r="F214" i="28"/>
  <c r="G214" i="28"/>
  <c r="D215" i="28"/>
  <c r="E215" i="28"/>
  <c r="F215" i="28"/>
  <c r="G215" i="28"/>
  <c r="D216" i="28"/>
  <c r="E216" i="28"/>
  <c r="F216" i="28"/>
  <c r="G216" i="28"/>
  <c r="D217" i="28"/>
  <c r="E217" i="28"/>
  <c r="F217" i="28"/>
  <c r="G217" i="28"/>
  <c r="D218" i="28"/>
  <c r="E218" i="28"/>
  <c r="F218" i="28"/>
  <c r="G218" i="28"/>
  <c r="D219" i="28"/>
  <c r="E219" i="28"/>
  <c r="F219" i="28"/>
  <c r="G219" i="28"/>
  <c r="D220" i="28"/>
  <c r="E220" i="28"/>
  <c r="F220" i="28"/>
  <c r="G220" i="28"/>
  <c r="D221" i="28"/>
  <c r="E221" i="28"/>
  <c r="F221" i="28"/>
  <c r="G221" i="28"/>
  <c r="D222" i="28"/>
  <c r="E222" i="28"/>
  <c r="F222" i="28"/>
  <c r="G222" i="28"/>
  <c r="D223" i="28"/>
  <c r="E223" i="28"/>
  <c r="F223" i="28"/>
  <c r="G223" i="28"/>
  <c r="D224" i="28"/>
  <c r="E224" i="28"/>
  <c r="F224" i="28"/>
  <c r="G224" i="28"/>
  <c r="D225" i="28"/>
  <c r="E225" i="28"/>
  <c r="F225" i="28"/>
  <c r="G225" i="28"/>
  <c r="D226" i="28"/>
  <c r="E226" i="28"/>
  <c r="F226" i="28"/>
  <c r="G226" i="28"/>
  <c r="D227" i="28"/>
  <c r="E227" i="28"/>
  <c r="F227" i="28"/>
  <c r="G227" i="28"/>
  <c r="D228" i="28"/>
  <c r="E228" i="28"/>
  <c r="F228" i="28"/>
  <c r="G228" i="28"/>
  <c r="D229" i="28"/>
  <c r="E229" i="28"/>
  <c r="F229" i="28"/>
  <c r="G229" i="28"/>
  <c r="D230" i="28"/>
  <c r="E230" i="28"/>
  <c r="F230" i="28"/>
  <c r="G230" i="28"/>
  <c r="D231" i="28"/>
  <c r="E231" i="28"/>
  <c r="F231" i="28"/>
  <c r="G231" i="28"/>
  <c r="D232" i="28"/>
  <c r="E232" i="28"/>
  <c r="F232" i="28"/>
  <c r="G232" i="28"/>
  <c r="D233" i="28"/>
  <c r="E233" i="28"/>
  <c r="F233" i="28"/>
  <c r="G233" i="28"/>
  <c r="D234" i="28"/>
  <c r="E234" i="28"/>
  <c r="F234" i="28"/>
  <c r="G234" i="28"/>
  <c r="D235" i="28"/>
  <c r="E235" i="28"/>
  <c r="F235" i="28"/>
  <c r="G235" i="28"/>
  <c r="D236" i="28"/>
  <c r="E236" i="28"/>
  <c r="F236" i="28"/>
  <c r="G236" i="28"/>
  <c r="D237" i="28"/>
  <c r="E237" i="28"/>
  <c r="F237" i="28"/>
  <c r="G237" i="28"/>
  <c r="D238" i="28"/>
  <c r="E238" i="28"/>
  <c r="F238" i="28"/>
  <c r="G238" i="28"/>
  <c r="D239" i="28"/>
  <c r="E239" i="28"/>
  <c r="F239" i="28"/>
  <c r="G239" i="28"/>
  <c r="D240" i="28"/>
  <c r="E240" i="28"/>
  <c r="F240" i="28"/>
  <c r="G240" i="28"/>
  <c r="D241" i="28"/>
  <c r="E241" i="28"/>
  <c r="F241" i="28"/>
  <c r="G241" i="28"/>
  <c r="D242" i="28"/>
  <c r="E242" i="28"/>
  <c r="F242" i="28"/>
  <c r="G242" i="28"/>
  <c r="D243" i="28"/>
  <c r="E243" i="28"/>
  <c r="F243" i="28"/>
  <c r="G243" i="28"/>
  <c r="D244" i="28"/>
  <c r="E244" i="28"/>
  <c r="F244" i="28"/>
  <c r="G244" i="28"/>
  <c r="D245" i="28"/>
  <c r="E245" i="28"/>
  <c r="F245" i="28"/>
  <c r="G245" i="28"/>
  <c r="D246" i="28"/>
  <c r="E246" i="28"/>
  <c r="F246" i="28"/>
  <c r="G246" i="28"/>
  <c r="D247" i="28"/>
  <c r="E247" i="28"/>
  <c r="F247" i="28"/>
  <c r="G247" i="28"/>
  <c r="D248" i="28"/>
  <c r="E248" i="28"/>
  <c r="F248" i="28"/>
  <c r="G248" i="28"/>
  <c r="D249" i="28"/>
  <c r="E249" i="28"/>
  <c r="F249" i="28"/>
  <c r="G249" i="28"/>
  <c r="D250" i="28"/>
  <c r="E250" i="28"/>
  <c r="F250" i="28"/>
  <c r="G250" i="28"/>
  <c r="D251" i="28"/>
  <c r="E251" i="28"/>
  <c r="F251" i="28"/>
  <c r="G251" i="28"/>
  <c r="D252" i="28"/>
  <c r="E252" i="28"/>
  <c r="F252" i="28"/>
  <c r="G252" i="28"/>
  <c r="D253" i="28"/>
  <c r="E253" i="28"/>
  <c r="F253" i="28"/>
  <c r="G253" i="28"/>
  <c r="D254" i="28"/>
  <c r="E254" i="28"/>
  <c r="F254" i="28"/>
  <c r="G254" i="28"/>
  <c r="D255" i="28"/>
  <c r="E255" i="28"/>
  <c r="F255" i="28"/>
  <c r="G255" i="28"/>
  <c r="D256" i="28"/>
  <c r="E256" i="28"/>
  <c r="F256" i="28"/>
  <c r="G256" i="28"/>
  <c r="D257" i="28"/>
  <c r="E257" i="28"/>
  <c r="F257" i="28"/>
  <c r="G257" i="28"/>
  <c r="D258" i="28"/>
  <c r="E258" i="28"/>
  <c r="F258" i="28"/>
  <c r="G258" i="28"/>
  <c r="D259" i="28"/>
  <c r="E259" i="28"/>
  <c r="F259" i="28"/>
  <c r="G259" i="28"/>
  <c r="D260" i="28"/>
  <c r="E260" i="28"/>
  <c r="F260" i="28"/>
  <c r="G260" i="28"/>
  <c r="D261" i="28"/>
  <c r="E261" i="28"/>
  <c r="F261" i="28"/>
  <c r="G261" i="28"/>
  <c r="D262" i="28"/>
  <c r="E262" i="28"/>
  <c r="F262" i="28"/>
  <c r="G262" i="28"/>
  <c r="D263" i="28"/>
  <c r="E263" i="28"/>
  <c r="F263" i="28"/>
  <c r="G263" i="28"/>
  <c r="D264" i="28"/>
  <c r="E264" i="28"/>
  <c r="F264" i="28"/>
  <c r="G264" i="28"/>
  <c r="D265" i="28"/>
  <c r="E265" i="28"/>
  <c r="F265" i="28"/>
  <c r="G265" i="28"/>
  <c r="D266" i="28"/>
  <c r="E266" i="28"/>
  <c r="F266" i="28"/>
  <c r="G266" i="28"/>
  <c r="D267" i="28"/>
  <c r="E267" i="28"/>
  <c r="F267" i="28"/>
  <c r="G267" i="28"/>
  <c r="D268" i="28"/>
  <c r="E268" i="28"/>
  <c r="F268" i="28"/>
  <c r="G268" i="28"/>
  <c r="D269" i="28"/>
  <c r="E269" i="28"/>
  <c r="F269" i="28"/>
  <c r="G269" i="28"/>
  <c r="D270" i="28"/>
  <c r="E270" i="28"/>
  <c r="F270" i="28"/>
  <c r="G270" i="28"/>
  <c r="D271" i="28"/>
  <c r="E271" i="28"/>
  <c r="F271" i="28"/>
  <c r="G271" i="28"/>
  <c r="D272" i="28"/>
  <c r="E272" i="28"/>
  <c r="F272" i="28"/>
  <c r="G272" i="28"/>
  <c r="D273" i="28"/>
  <c r="E273" i="28"/>
  <c r="F273" i="28"/>
  <c r="G273" i="28"/>
  <c r="D274" i="28"/>
  <c r="E274" i="28"/>
  <c r="F274" i="28"/>
  <c r="G274" i="28"/>
  <c r="D275" i="28"/>
  <c r="E275" i="28"/>
  <c r="F275" i="28"/>
  <c r="G275" i="28"/>
  <c r="D276" i="28"/>
  <c r="E276" i="28"/>
  <c r="F276" i="28"/>
  <c r="G276" i="28"/>
  <c r="D277" i="28"/>
  <c r="E277" i="28"/>
  <c r="F277" i="28"/>
  <c r="G277" i="28"/>
  <c r="D278" i="28"/>
  <c r="E278" i="28"/>
  <c r="F278" i="28"/>
  <c r="G278" i="28"/>
  <c r="D279" i="28"/>
  <c r="E279" i="28"/>
  <c r="F279" i="28"/>
  <c r="G279" i="28"/>
  <c r="D280" i="28"/>
  <c r="E280" i="28"/>
  <c r="F280" i="28"/>
  <c r="G280" i="28"/>
  <c r="D281" i="28"/>
  <c r="E281" i="28"/>
  <c r="F281" i="28"/>
  <c r="G281" i="28"/>
  <c r="D282" i="28"/>
  <c r="E282" i="28"/>
  <c r="F282" i="28"/>
  <c r="G282" i="28"/>
  <c r="D283" i="28"/>
  <c r="E283" i="28"/>
  <c r="F283" i="28"/>
  <c r="G283" i="28"/>
  <c r="D284" i="28"/>
  <c r="E284" i="28"/>
  <c r="F284" i="28"/>
  <c r="G284" i="28"/>
  <c r="D285" i="28"/>
  <c r="E285" i="28"/>
  <c r="F285" i="28"/>
  <c r="G285" i="28"/>
  <c r="D286" i="28"/>
  <c r="E286" i="28"/>
  <c r="F286" i="28"/>
  <c r="G286" i="28"/>
  <c r="D287" i="28"/>
  <c r="E287" i="28"/>
  <c r="F287" i="28"/>
  <c r="G287" i="28"/>
  <c r="D288" i="28"/>
  <c r="E288" i="28"/>
  <c r="F288" i="28"/>
  <c r="G288" i="28"/>
  <c r="D289" i="28"/>
  <c r="E289" i="28"/>
  <c r="F289" i="28"/>
  <c r="G289" i="28"/>
  <c r="D290" i="28"/>
  <c r="E290" i="28"/>
  <c r="F290" i="28"/>
  <c r="G290" i="28"/>
  <c r="D291" i="28"/>
  <c r="E291" i="28"/>
  <c r="F291" i="28"/>
  <c r="G291" i="28"/>
  <c r="D292" i="28"/>
  <c r="E292" i="28"/>
  <c r="F292" i="28"/>
  <c r="G292" i="28"/>
  <c r="D293" i="28"/>
  <c r="E293" i="28"/>
  <c r="F293" i="28"/>
  <c r="G293" i="28"/>
  <c r="D294" i="28"/>
  <c r="E294" i="28"/>
  <c r="F294" i="28"/>
  <c r="G294" i="28"/>
  <c r="D295" i="28"/>
  <c r="E295" i="28"/>
  <c r="F295" i="28"/>
  <c r="G295" i="28"/>
  <c r="D296" i="28"/>
  <c r="E296" i="28"/>
  <c r="F296" i="28"/>
  <c r="G296" i="28"/>
  <c r="D297" i="28"/>
  <c r="E297" i="28"/>
  <c r="F297" i="28"/>
  <c r="G297" i="28"/>
  <c r="D298" i="28"/>
  <c r="E298" i="28"/>
  <c r="F298" i="28"/>
  <c r="G298" i="28"/>
  <c r="D299" i="28"/>
  <c r="E299" i="28"/>
  <c r="F299" i="28"/>
  <c r="G299" i="28"/>
  <c r="D300" i="28"/>
  <c r="E300" i="28"/>
  <c r="F300" i="28"/>
  <c r="G300" i="28"/>
  <c r="D301" i="28"/>
  <c r="E301" i="28"/>
  <c r="F301" i="28"/>
  <c r="G301" i="28"/>
  <c r="D302" i="28"/>
  <c r="E302" i="28"/>
  <c r="F302" i="28"/>
  <c r="G302" i="28"/>
  <c r="D303" i="28"/>
  <c r="E303" i="28"/>
  <c r="F303" i="28"/>
  <c r="G303" i="28"/>
  <c r="D304" i="28"/>
  <c r="E304" i="28"/>
  <c r="F304" i="28"/>
  <c r="G304" i="28"/>
  <c r="D305" i="28"/>
  <c r="E305" i="28"/>
  <c r="F305" i="28"/>
  <c r="G305" i="28"/>
  <c r="D306" i="28"/>
  <c r="E306" i="28"/>
  <c r="F306" i="28"/>
  <c r="G306" i="28"/>
  <c r="D307" i="28"/>
  <c r="E307" i="28"/>
  <c r="F307" i="28"/>
  <c r="G307" i="28"/>
  <c r="D308" i="28"/>
  <c r="E308" i="28"/>
  <c r="F308" i="28"/>
  <c r="G308" i="28"/>
  <c r="D309" i="28"/>
  <c r="E309" i="28"/>
  <c r="F309" i="28"/>
  <c r="G309" i="28"/>
  <c r="D310" i="28"/>
  <c r="E310" i="28"/>
  <c r="F310" i="28"/>
  <c r="G310" i="28"/>
  <c r="D311" i="28"/>
  <c r="E311" i="28"/>
  <c r="F311" i="28"/>
  <c r="G311" i="28"/>
  <c r="D312" i="28"/>
  <c r="E312" i="28"/>
  <c r="F312" i="28"/>
  <c r="G312" i="28"/>
  <c r="D313" i="28"/>
  <c r="E313" i="28"/>
  <c r="F313" i="28"/>
  <c r="G313" i="28"/>
  <c r="D314" i="28"/>
  <c r="E314" i="28"/>
  <c r="F314" i="28"/>
  <c r="G314" i="28"/>
  <c r="D4" i="28"/>
  <c r="E4" i="28"/>
  <c r="F4" i="28"/>
  <c r="G4" i="28"/>
  <c r="D5" i="28"/>
  <c r="E5" i="28"/>
  <c r="F5" i="28"/>
  <c r="G5" i="28"/>
  <c r="D6" i="28"/>
  <c r="E6" i="28"/>
  <c r="F6" i="28"/>
  <c r="G6" i="28"/>
  <c r="D7" i="28"/>
  <c r="E7" i="28"/>
  <c r="F7" i="28"/>
  <c r="G7" i="28"/>
  <c r="D8" i="28"/>
  <c r="E8" i="28"/>
  <c r="F8" i="28"/>
  <c r="G8" i="28"/>
  <c r="D9" i="28"/>
  <c r="E9" i="28"/>
  <c r="F9" i="28"/>
  <c r="G9" i="28"/>
  <c r="D10" i="28"/>
  <c r="E10" i="28"/>
  <c r="F10" i="28"/>
  <c r="G10" i="28"/>
  <c r="D11" i="28"/>
  <c r="E11" i="28"/>
  <c r="F11" i="28"/>
  <c r="G11" i="28"/>
  <c r="D12" i="28"/>
  <c r="E12" i="28"/>
  <c r="F12" i="28"/>
  <c r="G12" i="28"/>
  <c r="D13" i="28"/>
  <c r="E13" i="28"/>
  <c r="F13" i="28"/>
  <c r="G13" i="28"/>
  <c r="D14" i="28"/>
  <c r="E14" i="28"/>
  <c r="F14" i="28"/>
  <c r="G14" i="28"/>
  <c r="D15" i="28"/>
  <c r="E15" i="28"/>
  <c r="F15" i="28"/>
  <c r="G15" i="28"/>
  <c r="D16" i="28"/>
  <c r="E16" i="28"/>
  <c r="F16" i="28"/>
  <c r="G16" i="28"/>
  <c r="D17" i="28"/>
  <c r="E17" i="28"/>
  <c r="F17" i="28"/>
  <c r="G17" i="28"/>
  <c r="D18" i="28"/>
  <c r="E18" i="28"/>
  <c r="F18" i="28"/>
  <c r="G18" i="28"/>
  <c r="D19" i="28"/>
  <c r="E19" i="28"/>
  <c r="F19" i="28"/>
  <c r="G19" i="28"/>
  <c r="D20" i="28"/>
  <c r="E20" i="28"/>
  <c r="F20" i="28"/>
  <c r="G20" i="28"/>
  <c r="D21" i="28"/>
  <c r="E21" i="28"/>
  <c r="F21" i="28"/>
  <c r="G21" i="28"/>
  <c r="D22" i="28"/>
  <c r="E22" i="28"/>
  <c r="F22" i="28"/>
  <c r="G22" i="28"/>
  <c r="D23" i="28"/>
  <c r="E23" i="28"/>
  <c r="F23" i="28"/>
  <c r="G23" i="28"/>
  <c r="D24" i="28"/>
  <c r="E24" i="28"/>
  <c r="F24" i="28"/>
  <c r="G24" i="28"/>
  <c r="D25" i="28"/>
  <c r="E25" i="28"/>
  <c r="F25" i="28"/>
  <c r="G25" i="28"/>
  <c r="D26" i="28"/>
  <c r="E26" i="28"/>
  <c r="F26" i="28"/>
  <c r="G26" i="28"/>
  <c r="G3" i="28"/>
  <c r="F3" i="28"/>
  <c r="E3" i="28"/>
  <c r="D3" i="28"/>
  <c r="G63" i="34" l="1"/>
  <c r="C63" i="34" s="1"/>
  <c r="D61" i="34"/>
  <c r="G63" i="33"/>
  <c r="C63" i="33" s="1"/>
  <c r="H32" i="34"/>
  <c r="H62" i="34" s="1"/>
  <c r="I61" i="34"/>
  <c r="C93" i="34"/>
  <c r="I63" i="34"/>
  <c r="E63" i="34" s="1"/>
  <c r="I13" i="34"/>
  <c r="I31" i="33"/>
  <c r="H33" i="33"/>
  <c r="F34" i="33" s="1"/>
  <c r="H34" i="33" s="1"/>
  <c r="G61" i="33"/>
  <c r="I61" i="33"/>
  <c r="C93" i="33"/>
  <c r="I63" i="33"/>
  <c r="E63" i="33" s="1"/>
  <c r="I13" i="33"/>
  <c r="C93" i="26"/>
  <c r="A4" i="28"/>
  <c r="K3" i="23"/>
  <c r="K5" i="23"/>
  <c r="H55" i="24"/>
  <c r="H56" i="24"/>
  <c r="H57" i="24"/>
  <c r="H58" i="24"/>
  <c r="D55" i="24"/>
  <c r="D56" i="24"/>
  <c r="D57" i="24"/>
  <c r="D58" i="24"/>
  <c r="A12" i="24"/>
  <c r="H55" i="23"/>
  <c r="H56" i="23"/>
  <c r="H57" i="23"/>
  <c r="H58" i="23"/>
  <c r="D55" i="23"/>
  <c r="D56" i="23"/>
  <c r="D57" i="23"/>
  <c r="D58" i="23"/>
  <c r="A12" i="23"/>
  <c r="H55" i="22"/>
  <c r="H56" i="22"/>
  <c r="H57" i="22"/>
  <c r="H58" i="22"/>
  <c r="D55" i="22"/>
  <c r="D56" i="22"/>
  <c r="D57" i="22"/>
  <c r="D58" i="22"/>
  <c r="A12" i="22"/>
  <c r="H55" i="21"/>
  <c r="D55" i="21"/>
  <c r="H56" i="21"/>
  <c r="H57" i="21"/>
  <c r="H58" i="21"/>
  <c r="D56" i="21"/>
  <c r="D57" i="21"/>
  <c r="D58" i="21"/>
  <c r="H63" i="26"/>
  <c r="E61" i="34" l="1"/>
  <c r="I31" i="34"/>
  <c r="H33" i="34"/>
  <c r="F34" i="34" s="1"/>
  <c r="H34" i="34" s="1"/>
  <c r="E61" i="33"/>
  <c r="C61" i="33"/>
  <c r="I62" i="33"/>
  <c r="E62" i="33" s="1"/>
  <c r="G62" i="33"/>
  <c r="C62" i="33" s="1"/>
  <c r="D62" i="33"/>
  <c r="A5" i="28"/>
  <c r="B2" i="27"/>
  <c r="B3" i="27"/>
  <c r="B4" i="27" s="1"/>
  <c r="B5" i="27" s="1"/>
  <c r="B6" i="27" s="1"/>
  <c r="B7" i="27" s="1"/>
  <c r="B8" i="27" s="1"/>
  <c r="B9" i="27" s="1"/>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H31" i="26"/>
  <c r="G32" i="26"/>
  <c r="F32" i="26"/>
  <c r="H30" i="26"/>
  <c r="G33" i="26"/>
  <c r="F33" i="26"/>
  <c r="I62" i="34" l="1"/>
  <c r="G62" i="34"/>
  <c r="D62" i="34"/>
  <c r="A6" i="28"/>
  <c r="H32" i="26"/>
  <c r="H62" i="26" s="1"/>
  <c r="A2" i="27"/>
  <c r="A3" i="27" s="1"/>
  <c r="A4" i="27" s="1"/>
  <c r="A5" i="27" s="1"/>
  <c r="A6" i="27" s="1"/>
  <c r="A7" i="27" s="1"/>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15" i="21"/>
  <c r="C9" i="26"/>
  <c r="I15" i="26" s="1"/>
  <c r="C62" i="34" l="1"/>
  <c r="E62" i="34"/>
  <c r="I13" i="26"/>
  <c r="A7" i="28"/>
  <c r="A48" i="27"/>
  <c r="A49" i="27" s="1"/>
  <c r="A50" i="27" s="1"/>
  <c r="A51" i="27" s="1"/>
  <c r="A52" i="27" s="1"/>
  <c r="A53" i="27" s="1"/>
  <c r="A54" i="27" s="1"/>
  <c r="A55" i="27" s="1"/>
  <c r="A56" i="27" s="1"/>
  <c r="A57" i="27" s="1"/>
  <c r="A58" i="27" s="1"/>
  <c r="A59" i="27" s="1"/>
  <c r="H33" i="26"/>
  <c r="F34" i="26" s="1"/>
  <c r="G63" i="26"/>
  <c r="C63" i="26" s="1"/>
  <c r="D63" i="26"/>
  <c r="I63" i="26"/>
  <c r="E63" i="26" s="1"/>
  <c r="AW1" i="4"/>
  <c r="BD1" i="4" s="1"/>
  <c r="AW1" i="3"/>
  <c r="BD1" i="3" s="1"/>
  <c r="AW1" i="2"/>
  <c r="BD1" i="2" s="1"/>
  <c r="AW1" i="1"/>
  <c r="BD1" i="1" s="1"/>
  <c r="K5" i="24"/>
  <c r="K3" i="24"/>
  <c r="K5" i="22"/>
  <c r="K3" i="22"/>
  <c r="K3" i="21"/>
  <c r="K5" i="21"/>
  <c r="I93" i="26" l="1"/>
  <c r="H93" i="26" s="1"/>
  <c r="C95" i="26" s="1"/>
  <c r="A60" i="27"/>
  <c r="A61" i="27" s="1"/>
  <c r="A62" i="27" s="1"/>
  <c r="A63" i="27" s="1"/>
  <c r="A64" i="27" s="1"/>
  <c r="A65" i="27" s="1"/>
  <c r="A8" i="28"/>
  <c r="G34" i="26"/>
  <c r="H34" i="26" s="1"/>
  <c r="G45" i="26"/>
  <c r="G46" i="26" s="1"/>
  <c r="G47" i="26" s="1"/>
  <c r="G48" i="26" s="1"/>
  <c r="G49" i="26" s="1"/>
  <c r="I50" i="26"/>
  <c r="I31" i="26" s="1"/>
  <c r="A66" i="27" l="1"/>
  <c r="A67" i="27" s="1"/>
  <c r="A68" i="27" s="1"/>
  <c r="A9" i="28"/>
  <c r="K1" i="23"/>
  <c r="K2" i="23" s="1"/>
  <c r="K1" i="21"/>
  <c r="K2" i="21" s="1"/>
  <c r="K1" i="22"/>
  <c r="H61" i="26"/>
  <c r="D61" i="26" s="1"/>
  <c r="G62" i="26"/>
  <c r="I62" i="26"/>
  <c r="A15" i="24"/>
  <c r="AU8" i="4"/>
  <c r="BB8" i="4" s="1"/>
  <c r="BD2" i="4"/>
  <c r="BD3" i="4" s="1"/>
  <c r="AW2" i="4"/>
  <c r="AW3" i="4" s="1"/>
  <c r="A15" i="23"/>
  <c r="AU8" i="3"/>
  <c r="BB8" i="3" s="1"/>
  <c r="BD2" i="3"/>
  <c r="BD3" i="3" s="1"/>
  <c r="AW2" i="3"/>
  <c r="AW3" i="3" s="1"/>
  <c r="A15" i="22"/>
  <c r="AU8" i="2"/>
  <c r="BD2" i="2"/>
  <c r="BD3" i="2" s="1"/>
  <c r="AW2" i="2"/>
  <c r="AW3" i="2" s="1"/>
  <c r="A12" i="21"/>
  <c r="BD2" i="1"/>
  <c r="BD3" i="1" s="1"/>
  <c r="AW2" i="1"/>
  <c r="AW3" i="1" s="1"/>
  <c r="AW48" i="1" s="1"/>
  <c r="BF2" i="4"/>
  <c r="I1" i="24" s="1"/>
  <c r="BF1" i="4"/>
  <c r="AY2" i="4"/>
  <c r="E1" i="24" s="1"/>
  <c r="AY1" i="4"/>
  <c r="BF2" i="3"/>
  <c r="I1" i="23" s="1"/>
  <c r="BF1" i="3"/>
  <c r="AY2" i="3"/>
  <c r="E1" i="23" s="1"/>
  <c r="AY1" i="3"/>
  <c r="BF2" i="2"/>
  <c r="BF1" i="2"/>
  <c r="AY2" i="2"/>
  <c r="E1" i="22" s="1"/>
  <c r="AY1" i="2"/>
  <c r="Z8" i="1"/>
  <c r="BF2" i="1"/>
  <c r="I1" i="21" s="1"/>
  <c r="BF1" i="1"/>
  <c r="AY2" i="1"/>
  <c r="AY1" i="1"/>
  <c r="A69" i="27" l="1"/>
  <c r="A10" i="28"/>
  <c r="G61" i="26"/>
  <c r="I61" i="26"/>
  <c r="E61" i="26" s="1"/>
  <c r="K2" i="22"/>
  <c r="AU6" i="2" s="1"/>
  <c r="BB6" i="2" s="1"/>
  <c r="BF6" i="2" s="1"/>
  <c r="L6" i="22" s="1"/>
  <c r="K1" i="24"/>
  <c r="K2" i="24" s="1"/>
  <c r="AU6" i="4" s="1"/>
  <c r="BB6" i="4" s="1"/>
  <c r="BF6" i="4" s="1"/>
  <c r="L6" i="24" s="1"/>
  <c r="AU6" i="3"/>
  <c r="BB6" i="3" s="1"/>
  <c r="BF6" i="3" s="1"/>
  <c r="L6" i="23" s="1"/>
  <c r="C61" i="26"/>
  <c r="I2" i="24"/>
  <c r="E2" i="24"/>
  <c r="I2" i="22"/>
  <c r="AY8" i="2"/>
  <c r="AY8" i="3"/>
  <c r="E2" i="23"/>
  <c r="BF8" i="3"/>
  <c r="I2" i="23"/>
  <c r="E2" i="22"/>
  <c r="I1" i="22"/>
  <c r="BF8" i="2"/>
  <c r="E2" i="21"/>
  <c r="E1" i="21"/>
  <c r="I2" i="21"/>
  <c r="BB8" i="2"/>
  <c r="AY8" i="1"/>
  <c r="AU8" i="1"/>
  <c r="BF8" i="1"/>
  <c r="U164" i="4"/>
  <c r="U165" i="4" s="1"/>
  <c r="T164" i="4"/>
  <c r="T165" i="4" s="1"/>
  <c r="S164" i="4"/>
  <c r="S165" i="4" s="1"/>
  <c r="R164" i="4"/>
  <c r="R165" i="4" s="1"/>
  <c r="Q164" i="4"/>
  <c r="Q165" i="4" s="1"/>
  <c r="P164" i="4"/>
  <c r="P165" i="4" s="1"/>
  <c r="O164" i="4"/>
  <c r="O165" i="4" s="1"/>
  <c r="N164" i="4"/>
  <c r="N165" i="4" s="1"/>
  <c r="M164" i="4"/>
  <c r="M165" i="4" s="1"/>
  <c r="U161" i="4"/>
  <c r="T161" i="4"/>
  <c r="S161" i="4"/>
  <c r="R161" i="4"/>
  <c r="Q161" i="4"/>
  <c r="P161" i="4"/>
  <c r="O161" i="4"/>
  <c r="N161" i="4"/>
  <c r="M161" i="4"/>
  <c r="U159" i="4"/>
  <c r="T159" i="4"/>
  <c r="S159" i="4"/>
  <c r="R159" i="4"/>
  <c r="Q159" i="4"/>
  <c r="P159" i="4"/>
  <c r="O159" i="4"/>
  <c r="N159" i="4"/>
  <c r="M159" i="4"/>
  <c r="U157" i="4"/>
  <c r="U158" i="4" s="1"/>
  <c r="T157" i="4"/>
  <c r="T158" i="4" s="1"/>
  <c r="S157" i="4"/>
  <c r="S158" i="4" s="1"/>
  <c r="R157" i="4"/>
  <c r="R158" i="4" s="1"/>
  <c r="Q157" i="4"/>
  <c r="Q158" i="4" s="1"/>
  <c r="P157" i="4"/>
  <c r="P158" i="4" s="1"/>
  <c r="O157" i="4"/>
  <c r="O158" i="4" s="1"/>
  <c r="N157" i="4"/>
  <c r="N158" i="4" s="1"/>
  <c r="M157" i="4"/>
  <c r="M158" i="4" s="1"/>
  <c r="U155" i="4"/>
  <c r="T155" i="4"/>
  <c r="S155" i="4"/>
  <c r="R155" i="4"/>
  <c r="Q155" i="4"/>
  <c r="P155" i="4"/>
  <c r="O155" i="4"/>
  <c r="N155" i="4"/>
  <c r="M155" i="4"/>
  <c r="U153" i="4"/>
  <c r="T153" i="4"/>
  <c r="S153" i="4"/>
  <c r="R153" i="4"/>
  <c r="Q153" i="4"/>
  <c r="P153" i="4"/>
  <c r="O153" i="4"/>
  <c r="N153" i="4"/>
  <c r="M153" i="4"/>
  <c r="U151" i="4"/>
  <c r="T151" i="4"/>
  <c r="S151" i="4"/>
  <c r="R151" i="4"/>
  <c r="Q151" i="4"/>
  <c r="P151" i="4"/>
  <c r="O151" i="4"/>
  <c r="N151" i="4"/>
  <c r="M151" i="4"/>
  <c r="U143" i="4"/>
  <c r="T143" i="4"/>
  <c r="S143" i="4"/>
  <c r="R143" i="4"/>
  <c r="Q143" i="4"/>
  <c r="P143" i="4"/>
  <c r="O143" i="4"/>
  <c r="N143" i="4"/>
  <c r="M143" i="4"/>
  <c r="U137" i="4"/>
  <c r="T137" i="4"/>
  <c r="S137" i="4"/>
  <c r="R137" i="4"/>
  <c r="Q137" i="4"/>
  <c r="P137" i="4"/>
  <c r="O137" i="4"/>
  <c r="N137" i="4"/>
  <c r="M137" i="4"/>
  <c r="U135" i="4"/>
  <c r="T135" i="4"/>
  <c r="S135" i="4"/>
  <c r="R135" i="4"/>
  <c r="Q135" i="4"/>
  <c r="P135" i="4"/>
  <c r="O135" i="4"/>
  <c r="N135" i="4"/>
  <c r="M135" i="4"/>
  <c r="U124" i="4"/>
  <c r="T124" i="4"/>
  <c r="S124" i="4"/>
  <c r="R124" i="4"/>
  <c r="Q124" i="4"/>
  <c r="P124" i="4"/>
  <c r="O124" i="4"/>
  <c r="N124" i="4"/>
  <c r="M124" i="4"/>
  <c r="U121" i="4"/>
  <c r="T121" i="4"/>
  <c r="S121" i="4"/>
  <c r="R121" i="4"/>
  <c r="Q121" i="4"/>
  <c r="P121" i="4"/>
  <c r="O121" i="4"/>
  <c r="N121" i="4"/>
  <c r="M121" i="4"/>
  <c r="U120" i="4"/>
  <c r="T120" i="4"/>
  <c r="S120" i="4"/>
  <c r="R120" i="4"/>
  <c r="Q120" i="4"/>
  <c r="P120" i="4"/>
  <c r="O120" i="4"/>
  <c r="N120" i="4"/>
  <c r="M120" i="4"/>
  <c r="U119" i="4"/>
  <c r="T119" i="4"/>
  <c r="S119" i="4"/>
  <c r="R119" i="4"/>
  <c r="Q119" i="4"/>
  <c r="P119" i="4"/>
  <c r="O119" i="4"/>
  <c r="N119" i="4"/>
  <c r="M119" i="4"/>
  <c r="U116" i="4"/>
  <c r="T116" i="4"/>
  <c r="S116" i="4"/>
  <c r="R116" i="4"/>
  <c r="Q116" i="4"/>
  <c r="P116" i="4"/>
  <c r="O116" i="4"/>
  <c r="N116" i="4"/>
  <c r="M116" i="4"/>
  <c r="U113" i="4"/>
  <c r="T113" i="4"/>
  <c r="S113" i="4"/>
  <c r="R113" i="4"/>
  <c r="Q113" i="4"/>
  <c r="P113" i="4"/>
  <c r="O113" i="4"/>
  <c r="N113" i="4"/>
  <c r="M113" i="4"/>
  <c r="U101" i="4"/>
  <c r="T101" i="4"/>
  <c r="S101" i="4"/>
  <c r="R101" i="4"/>
  <c r="Q101" i="4"/>
  <c r="P101" i="4"/>
  <c r="O101" i="4"/>
  <c r="N101" i="4"/>
  <c r="M101" i="4"/>
  <c r="U90" i="4"/>
  <c r="T90" i="4"/>
  <c r="S90" i="4"/>
  <c r="R90" i="4"/>
  <c r="Q90" i="4"/>
  <c r="P90" i="4"/>
  <c r="O90" i="4"/>
  <c r="N90" i="4"/>
  <c r="M90" i="4"/>
  <c r="U82" i="4"/>
  <c r="T82" i="4"/>
  <c r="S82" i="4"/>
  <c r="R82" i="4"/>
  <c r="Q82" i="4"/>
  <c r="P82" i="4"/>
  <c r="O82" i="4"/>
  <c r="N82" i="4"/>
  <c r="M82" i="4"/>
  <c r="U80" i="4"/>
  <c r="U81" i="4" s="1"/>
  <c r="T80" i="4"/>
  <c r="T81" i="4" s="1"/>
  <c r="S80" i="4"/>
  <c r="S81" i="4" s="1"/>
  <c r="R80" i="4"/>
  <c r="R81" i="4" s="1"/>
  <c r="Q80" i="4"/>
  <c r="Q81" i="4" s="1"/>
  <c r="P80" i="4"/>
  <c r="P81" i="4" s="1"/>
  <c r="O80" i="4"/>
  <c r="O81" i="4" s="1"/>
  <c r="N80" i="4"/>
  <c r="N81" i="4" s="1"/>
  <c r="M80" i="4"/>
  <c r="M81" i="4" s="1"/>
  <c r="U52" i="4"/>
  <c r="T52" i="4"/>
  <c r="S52" i="4"/>
  <c r="R52" i="4"/>
  <c r="Q52" i="4"/>
  <c r="P52" i="4"/>
  <c r="O52" i="4"/>
  <c r="N52" i="4"/>
  <c r="M52" i="4"/>
  <c r="U50" i="4"/>
  <c r="AB269" i="4" s="1"/>
  <c r="AG143" i="4" s="1"/>
  <c r="T50" i="4"/>
  <c r="AB135" i="4" s="1"/>
  <c r="AG107" i="4" s="1"/>
  <c r="S50" i="4"/>
  <c r="AB84" i="4" s="1"/>
  <c r="AG66" i="4" s="1"/>
  <c r="R50" i="4"/>
  <c r="AB62" i="4" s="1"/>
  <c r="AG46" i="4" s="1"/>
  <c r="Q50" i="4"/>
  <c r="AB57" i="4" s="1"/>
  <c r="AG42" i="4" s="1"/>
  <c r="P50" i="4"/>
  <c r="AB40" i="4" s="1"/>
  <c r="AG25" i="4" s="1"/>
  <c r="O50" i="4"/>
  <c r="AB29" i="4" s="1"/>
  <c r="AG16" i="4" s="1"/>
  <c r="N50" i="4"/>
  <c r="AB13" i="4" s="1"/>
  <c r="AG8" i="4" s="1"/>
  <c r="M50" i="4"/>
  <c r="U20" i="4"/>
  <c r="T20" i="4"/>
  <c r="S20" i="4"/>
  <c r="R20" i="4"/>
  <c r="Q20" i="4"/>
  <c r="P20" i="4"/>
  <c r="O20" i="4"/>
  <c r="N20" i="4"/>
  <c r="M20" i="4"/>
  <c r="U16" i="4"/>
  <c r="T16" i="4"/>
  <c r="S16" i="4"/>
  <c r="R16" i="4"/>
  <c r="Q16" i="4"/>
  <c r="P16" i="4"/>
  <c r="O16" i="4"/>
  <c r="N16" i="4"/>
  <c r="M16" i="4"/>
  <c r="U10" i="4"/>
  <c r="AA268" i="4" s="1"/>
  <c r="AF142" i="4" s="1"/>
  <c r="T10" i="4"/>
  <c r="AA128" i="4" s="1"/>
  <c r="AF100" i="4" s="1"/>
  <c r="S10" i="4"/>
  <c r="AA96" i="4" s="1"/>
  <c r="AF78" i="4" s="1"/>
  <c r="R10" i="4"/>
  <c r="AA59" i="4" s="1"/>
  <c r="AF43" i="4" s="1"/>
  <c r="Q10" i="4"/>
  <c r="AA57" i="4" s="1"/>
  <c r="AF42" i="4" s="1"/>
  <c r="P10" i="4"/>
  <c r="AA47" i="4" s="1"/>
  <c r="AF32" i="4" s="1"/>
  <c r="O10" i="4"/>
  <c r="N10" i="4"/>
  <c r="AA16" i="4" s="1"/>
  <c r="AF11" i="4" s="1"/>
  <c r="M10" i="4"/>
  <c r="Z9" i="4"/>
  <c r="Y9" i="4"/>
  <c r="BF8" i="4"/>
  <c r="AY8" i="4"/>
  <c r="T8" i="4"/>
  <c r="S8" i="4"/>
  <c r="R8" i="4"/>
  <c r="Q8" i="4"/>
  <c r="P8" i="4"/>
  <c r="O8" i="4"/>
  <c r="N8" i="4"/>
  <c r="U6" i="4"/>
  <c r="T6" i="4"/>
  <c r="S6" i="4"/>
  <c r="R6" i="4"/>
  <c r="Q6" i="4"/>
  <c r="P6" i="4"/>
  <c r="O6" i="4"/>
  <c r="N6" i="4"/>
  <c r="M6" i="4"/>
  <c r="U164" i="3"/>
  <c r="U165" i="3" s="1"/>
  <c r="T164" i="3"/>
  <c r="T165" i="3" s="1"/>
  <c r="S164" i="3"/>
  <c r="S165" i="3" s="1"/>
  <c r="R164" i="3"/>
  <c r="R165" i="3" s="1"/>
  <c r="Q164" i="3"/>
  <c r="Q165" i="3" s="1"/>
  <c r="P164" i="3"/>
  <c r="P165" i="3" s="1"/>
  <c r="O164" i="3"/>
  <c r="O165" i="3" s="1"/>
  <c r="N164" i="3"/>
  <c r="N165" i="3" s="1"/>
  <c r="M164" i="3"/>
  <c r="M165" i="3" s="1"/>
  <c r="U161" i="3"/>
  <c r="T161" i="3"/>
  <c r="S161" i="3"/>
  <c r="R161" i="3"/>
  <c r="Q161" i="3"/>
  <c r="P161" i="3"/>
  <c r="O161" i="3"/>
  <c r="N161" i="3"/>
  <c r="M161" i="3"/>
  <c r="U159" i="3"/>
  <c r="T159" i="3"/>
  <c r="S159" i="3"/>
  <c r="R159" i="3"/>
  <c r="Q159" i="3"/>
  <c r="P159" i="3"/>
  <c r="O159" i="3"/>
  <c r="N159" i="3"/>
  <c r="M159" i="3"/>
  <c r="U157" i="3"/>
  <c r="U158" i="3" s="1"/>
  <c r="T157" i="3"/>
  <c r="T158" i="3" s="1"/>
  <c r="S157" i="3"/>
  <c r="S158" i="3" s="1"/>
  <c r="R157" i="3"/>
  <c r="R158" i="3" s="1"/>
  <c r="Q157" i="3"/>
  <c r="Q158" i="3" s="1"/>
  <c r="P157" i="3"/>
  <c r="P158" i="3" s="1"/>
  <c r="O157" i="3"/>
  <c r="O158" i="3" s="1"/>
  <c r="N157" i="3"/>
  <c r="N158" i="3" s="1"/>
  <c r="M157" i="3"/>
  <c r="M158" i="3" s="1"/>
  <c r="U155" i="3"/>
  <c r="T155" i="3"/>
  <c r="S155" i="3"/>
  <c r="R155" i="3"/>
  <c r="Q155" i="3"/>
  <c r="P155" i="3"/>
  <c r="O155" i="3"/>
  <c r="N155" i="3"/>
  <c r="M155" i="3"/>
  <c r="U153" i="3"/>
  <c r="T153" i="3"/>
  <c r="S153" i="3"/>
  <c r="R153" i="3"/>
  <c r="Q153" i="3"/>
  <c r="P153" i="3"/>
  <c r="O153" i="3"/>
  <c r="N153" i="3"/>
  <c r="M153" i="3"/>
  <c r="U151" i="3"/>
  <c r="T151" i="3"/>
  <c r="S151" i="3"/>
  <c r="R151" i="3"/>
  <c r="Q151" i="3"/>
  <c r="P151" i="3"/>
  <c r="O151" i="3"/>
  <c r="N151" i="3"/>
  <c r="M151" i="3"/>
  <c r="U143" i="3"/>
  <c r="T143" i="3"/>
  <c r="S143" i="3"/>
  <c r="R143" i="3"/>
  <c r="Q143" i="3"/>
  <c r="P143" i="3"/>
  <c r="O143" i="3"/>
  <c r="N143" i="3"/>
  <c r="M143" i="3"/>
  <c r="U137" i="3"/>
  <c r="T137" i="3"/>
  <c r="S137" i="3"/>
  <c r="R137" i="3"/>
  <c r="Q137" i="3"/>
  <c r="P137" i="3"/>
  <c r="O137" i="3"/>
  <c r="N137" i="3"/>
  <c r="M137" i="3"/>
  <c r="U135" i="3"/>
  <c r="T135" i="3"/>
  <c r="S135" i="3"/>
  <c r="R135" i="3"/>
  <c r="Q135" i="3"/>
  <c r="P135" i="3"/>
  <c r="O135" i="3"/>
  <c r="N135" i="3"/>
  <c r="M135" i="3"/>
  <c r="U124" i="3"/>
  <c r="T124" i="3"/>
  <c r="S124" i="3"/>
  <c r="R124" i="3"/>
  <c r="Q124" i="3"/>
  <c r="P124" i="3"/>
  <c r="O124" i="3"/>
  <c r="N124" i="3"/>
  <c r="M124" i="3"/>
  <c r="U121" i="3"/>
  <c r="T121" i="3"/>
  <c r="S121" i="3"/>
  <c r="R121" i="3"/>
  <c r="Q121" i="3"/>
  <c r="P121" i="3"/>
  <c r="O121" i="3"/>
  <c r="N121" i="3"/>
  <c r="M121" i="3"/>
  <c r="U120" i="3"/>
  <c r="T120" i="3"/>
  <c r="S120" i="3"/>
  <c r="R120" i="3"/>
  <c r="Q120" i="3"/>
  <c r="P120" i="3"/>
  <c r="O120" i="3"/>
  <c r="N120" i="3"/>
  <c r="M120" i="3"/>
  <c r="U119" i="3"/>
  <c r="T119" i="3"/>
  <c r="S119" i="3"/>
  <c r="R119" i="3"/>
  <c r="Q119" i="3"/>
  <c r="P119" i="3"/>
  <c r="O119" i="3"/>
  <c r="N119" i="3"/>
  <c r="M119" i="3"/>
  <c r="U116" i="3"/>
  <c r="T116" i="3"/>
  <c r="S116" i="3"/>
  <c r="R116" i="3"/>
  <c r="Q116" i="3"/>
  <c r="P116" i="3"/>
  <c r="O116" i="3"/>
  <c r="N116" i="3"/>
  <c r="M116" i="3"/>
  <c r="U113" i="3"/>
  <c r="T113" i="3"/>
  <c r="S113" i="3"/>
  <c r="R113" i="3"/>
  <c r="Q113" i="3"/>
  <c r="P113" i="3"/>
  <c r="O113" i="3"/>
  <c r="N113" i="3"/>
  <c r="M113" i="3"/>
  <c r="U101" i="3"/>
  <c r="T101" i="3"/>
  <c r="S101" i="3"/>
  <c r="R101" i="3"/>
  <c r="Q101" i="3"/>
  <c r="P101" i="3"/>
  <c r="O101" i="3"/>
  <c r="N101" i="3"/>
  <c r="M101" i="3"/>
  <c r="U90" i="3"/>
  <c r="T90" i="3"/>
  <c r="S90" i="3"/>
  <c r="R90" i="3"/>
  <c r="Q90" i="3"/>
  <c r="P90" i="3"/>
  <c r="O90" i="3"/>
  <c r="N90" i="3"/>
  <c r="M90" i="3"/>
  <c r="U82" i="3"/>
  <c r="T82" i="3"/>
  <c r="S82" i="3"/>
  <c r="R82" i="3"/>
  <c r="Q82" i="3"/>
  <c r="P82" i="3"/>
  <c r="O82" i="3"/>
  <c r="N82" i="3"/>
  <c r="M82" i="3"/>
  <c r="U80" i="3"/>
  <c r="U81" i="3" s="1"/>
  <c r="T80" i="3"/>
  <c r="T81" i="3" s="1"/>
  <c r="S80" i="3"/>
  <c r="S81" i="3" s="1"/>
  <c r="R80" i="3"/>
  <c r="R81" i="3" s="1"/>
  <c r="Q80" i="3"/>
  <c r="Q81" i="3" s="1"/>
  <c r="P80" i="3"/>
  <c r="P81" i="3" s="1"/>
  <c r="O80" i="3"/>
  <c r="O81" i="3" s="1"/>
  <c r="N80" i="3"/>
  <c r="N81" i="3" s="1"/>
  <c r="M80" i="3"/>
  <c r="M81" i="3" s="1"/>
  <c r="U52" i="3"/>
  <c r="T52" i="3"/>
  <c r="S52" i="3"/>
  <c r="R52" i="3"/>
  <c r="Q52" i="3"/>
  <c r="P52" i="3"/>
  <c r="O52" i="3"/>
  <c r="N52" i="3"/>
  <c r="M52" i="3"/>
  <c r="U50" i="3"/>
  <c r="AB289" i="3" s="1"/>
  <c r="AG172" i="3" s="1"/>
  <c r="T50" i="3"/>
  <c r="AB129" i="3" s="1"/>
  <c r="AG107" i="3" s="1"/>
  <c r="S50" i="3"/>
  <c r="AB98" i="3" s="1"/>
  <c r="AG82" i="3" s="1"/>
  <c r="R50" i="3"/>
  <c r="AB58" i="3" s="1"/>
  <c r="AG43" i="3" s="1"/>
  <c r="Q50" i="3"/>
  <c r="P50" i="3"/>
  <c r="AB44" i="3" s="1"/>
  <c r="AG30" i="3" s="1"/>
  <c r="O50" i="3"/>
  <c r="AB31" i="3" s="1"/>
  <c r="AG19" i="3" s="1"/>
  <c r="N50" i="3"/>
  <c r="AB12" i="3" s="1"/>
  <c r="AG9" i="3" s="1"/>
  <c r="M50" i="3"/>
  <c r="U20" i="3"/>
  <c r="T20" i="3"/>
  <c r="S20" i="3"/>
  <c r="R20" i="3"/>
  <c r="Q20" i="3"/>
  <c r="P20" i="3"/>
  <c r="O20" i="3"/>
  <c r="N20" i="3"/>
  <c r="M20" i="3"/>
  <c r="U16" i="3"/>
  <c r="T16" i="3"/>
  <c r="S16" i="3"/>
  <c r="R16" i="3"/>
  <c r="Q16" i="3"/>
  <c r="P16" i="3"/>
  <c r="O16" i="3"/>
  <c r="N16" i="3"/>
  <c r="M16" i="3"/>
  <c r="U10" i="3"/>
  <c r="AA288" i="3" s="1"/>
  <c r="AF171" i="3" s="1"/>
  <c r="T10" i="3"/>
  <c r="AA122" i="3" s="1"/>
  <c r="AF100" i="3" s="1"/>
  <c r="S10" i="3"/>
  <c r="AA88" i="3" s="1"/>
  <c r="AF72" i="3" s="1"/>
  <c r="R10" i="3"/>
  <c r="AA71" i="3" s="1"/>
  <c r="AF56" i="3" s="1"/>
  <c r="Q10" i="3"/>
  <c r="AA49" i="3" s="1"/>
  <c r="AF34" i="3" s="1"/>
  <c r="P10" i="3"/>
  <c r="AA38" i="3" s="1"/>
  <c r="AF24" i="3" s="1"/>
  <c r="O10" i="3"/>
  <c r="AA29" i="3" s="1"/>
  <c r="AF17" i="3" s="1"/>
  <c r="N10" i="3"/>
  <c r="AA17" i="3" s="1"/>
  <c r="AF14" i="3" s="1"/>
  <c r="M10" i="3"/>
  <c r="Z9" i="3"/>
  <c r="AU9" i="3" s="1"/>
  <c r="Y9" i="3"/>
  <c r="A16" i="23" s="1"/>
  <c r="T8" i="3"/>
  <c r="S8" i="3"/>
  <c r="R8" i="3"/>
  <c r="Q8" i="3"/>
  <c r="P8" i="3"/>
  <c r="O8" i="3"/>
  <c r="N8" i="3"/>
  <c r="U6" i="3"/>
  <c r="T6" i="3"/>
  <c r="S6" i="3"/>
  <c r="R6" i="3"/>
  <c r="Q6" i="3"/>
  <c r="P6" i="3"/>
  <c r="O6" i="3"/>
  <c r="N6" i="3"/>
  <c r="M6" i="3"/>
  <c r="U164" i="2"/>
  <c r="U165" i="2" s="1"/>
  <c r="T164" i="2"/>
  <c r="T165" i="2" s="1"/>
  <c r="S164" i="2"/>
  <c r="S165" i="2" s="1"/>
  <c r="R164" i="2"/>
  <c r="R165" i="2" s="1"/>
  <c r="Q164" i="2"/>
  <c r="Q165" i="2" s="1"/>
  <c r="P164" i="2"/>
  <c r="P165" i="2" s="1"/>
  <c r="O164" i="2"/>
  <c r="O165" i="2" s="1"/>
  <c r="N164" i="2"/>
  <c r="N165" i="2" s="1"/>
  <c r="M164" i="2"/>
  <c r="M165" i="2" s="1"/>
  <c r="U161" i="2"/>
  <c r="T161" i="2"/>
  <c r="S161" i="2"/>
  <c r="R161" i="2"/>
  <c r="Q161" i="2"/>
  <c r="P161" i="2"/>
  <c r="O161" i="2"/>
  <c r="N161" i="2"/>
  <c r="M161" i="2"/>
  <c r="U159" i="2"/>
  <c r="T159" i="2"/>
  <c r="S159" i="2"/>
  <c r="R159" i="2"/>
  <c r="Q159" i="2"/>
  <c r="P159" i="2"/>
  <c r="O159" i="2"/>
  <c r="N159" i="2"/>
  <c r="M159" i="2"/>
  <c r="U157" i="2"/>
  <c r="U158" i="2" s="1"/>
  <c r="T157" i="2"/>
  <c r="T158" i="2" s="1"/>
  <c r="S157" i="2"/>
  <c r="S158" i="2" s="1"/>
  <c r="R157" i="2"/>
  <c r="R158" i="2" s="1"/>
  <c r="Q157" i="2"/>
  <c r="Q158" i="2" s="1"/>
  <c r="P157" i="2"/>
  <c r="P158" i="2" s="1"/>
  <c r="O157" i="2"/>
  <c r="O158" i="2" s="1"/>
  <c r="N157" i="2"/>
  <c r="N158" i="2" s="1"/>
  <c r="M157" i="2"/>
  <c r="M158" i="2" s="1"/>
  <c r="U155" i="2"/>
  <c r="T155" i="2"/>
  <c r="S155" i="2"/>
  <c r="R155" i="2"/>
  <c r="Q155" i="2"/>
  <c r="P155" i="2"/>
  <c r="O155" i="2"/>
  <c r="N155" i="2"/>
  <c r="M155" i="2"/>
  <c r="U153" i="2"/>
  <c r="T153" i="2"/>
  <c r="S153" i="2"/>
  <c r="R153" i="2"/>
  <c r="Q153" i="2"/>
  <c r="P153" i="2"/>
  <c r="O153" i="2"/>
  <c r="N153" i="2"/>
  <c r="M153" i="2"/>
  <c r="U151" i="2"/>
  <c r="T151" i="2"/>
  <c r="S151" i="2"/>
  <c r="R151" i="2"/>
  <c r="Q151" i="2"/>
  <c r="P151" i="2"/>
  <c r="O151" i="2"/>
  <c r="N151" i="2"/>
  <c r="M151" i="2"/>
  <c r="U143" i="2"/>
  <c r="T143" i="2"/>
  <c r="S143" i="2"/>
  <c r="R143" i="2"/>
  <c r="Q143" i="2"/>
  <c r="P143" i="2"/>
  <c r="O143" i="2"/>
  <c r="N143" i="2"/>
  <c r="M143" i="2"/>
  <c r="U137" i="2"/>
  <c r="T137" i="2"/>
  <c r="S137" i="2"/>
  <c r="R137" i="2"/>
  <c r="Q137" i="2"/>
  <c r="P137" i="2"/>
  <c r="O137" i="2"/>
  <c r="N137" i="2"/>
  <c r="M137" i="2"/>
  <c r="U135" i="2"/>
  <c r="T135" i="2"/>
  <c r="S135" i="2"/>
  <c r="R135" i="2"/>
  <c r="Q135" i="2"/>
  <c r="P135" i="2"/>
  <c r="O135" i="2"/>
  <c r="N135" i="2"/>
  <c r="M135" i="2"/>
  <c r="U124" i="2"/>
  <c r="T124" i="2"/>
  <c r="S124" i="2"/>
  <c r="R124" i="2"/>
  <c r="Q124" i="2"/>
  <c r="P124" i="2"/>
  <c r="O124" i="2"/>
  <c r="N124" i="2"/>
  <c r="M124" i="2"/>
  <c r="U121" i="2"/>
  <c r="T121" i="2"/>
  <c r="S121" i="2"/>
  <c r="R121" i="2"/>
  <c r="Q121" i="2"/>
  <c r="P121" i="2"/>
  <c r="O121" i="2"/>
  <c r="N121" i="2"/>
  <c r="M121" i="2"/>
  <c r="U120" i="2"/>
  <c r="T120" i="2"/>
  <c r="S120" i="2"/>
  <c r="R120" i="2"/>
  <c r="Q120" i="2"/>
  <c r="P120" i="2"/>
  <c r="O120" i="2"/>
  <c r="N120" i="2"/>
  <c r="M120" i="2"/>
  <c r="U119" i="2"/>
  <c r="T119" i="2"/>
  <c r="S119" i="2"/>
  <c r="R119" i="2"/>
  <c r="Q119" i="2"/>
  <c r="P119" i="2"/>
  <c r="O119" i="2"/>
  <c r="N119" i="2"/>
  <c r="M119" i="2"/>
  <c r="U116" i="2"/>
  <c r="T116" i="2"/>
  <c r="S116" i="2"/>
  <c r="R116" i="2"/>
  <c r="Q116" i="2"/>
  <c r="P116" i="2"/>
  <c r="O116" i="2"/>
  <c r="N116" i="2"/>
  <c r="M116" i="2"/>
  <c r="U113" i="2"/>
  <c r="T113" i="2"/>
  <c r="S113" i="2"/>
  <c r="R113" i="2"/>
  <c r="Q113" i="2"/>
  <c r="P113" i="2"/>
  <c r="O113" i="2"/>
  <c r="N113" i="2"/>
  <c r="M113" i="2"/>
  <c r="U101" i="2"/>
  <c r="T101" i="2"/>
  <c r="S101" i="2"/>
  <c r="R101" i="2"/>
  <c r="Q101" i="2"/>
  <c r="P101" i="2"/>
  <c r="O101" i="2"/>
  <c r="N101" i="2"/>
  <c r="M101" i="2"/>
  <c r="U90" i="2"/>
  <c r="T90" i="2"/>
  <c r="S90" i="2"/>
  <c r="R90" i="2"/>
  <c r="Q90" i="2"/>
  <c r="P90" i="2"/>
  <c r="O90" i="2"/>
  <c r="N90" i="2"/>
  <c r="M90" i="2"/>
  <c r="U82" i="2"/>
  <c r="T82" i="2"/>
  <c r="S82" i="2"/>
  <c r="R82" i="2"/>
  <c r="Q82" i="2"/>
  <c r="P82" i="2"/>
  <c r="O82" i="2"/>
  <c r="N82" i="2"/>
  <c r="M82" i="2"/>
  <c r="U80" i="2"/>
  <c r="U81" i="2" s="1"/>
  <c r="T80" i="2"/>
  <c r="T81" i="2" s="1"/>
  <c r="S80" i="2"/>
  <c r="S81" i="2" s="1"/>
  <c r="R80" i="2"/>
  <c r="R81" i="2" s="1"/>
  <c r="Q80" i="2"/>
  <c r="Q81" i="2" s="1"/>
  <c r="P80" i="2"/>
  <c r="P81" i="2" s="1"/>
  <c r="O80" i="2"/>
  <c r="O81" i="2" s="1"/>
  <c r="N80" i="2"/>
  <c r="N81" i="2" s="1"/>
  <c r="M80" i="2"/>
  <c r="M81" i="2" s="1"/>
  <c r="U52" i="2"/>
  <c r="T52" i="2"/>
  <c r="S52" i="2"/>
  <c r="R52" i="2"/>
  <c r="Q52" i="2"/>
  <c r="P52" i="2"/>
  <c r="O52" i="2"/>
  <c r="N52" i="2"/>
  <c r="M52" i="2"/>
  <c r="U50" i="2"/>
  <c r="AB236" i="2" s="1"/>
  <c r="AG120" i="2" s="1"/>
  <c r="T50" i="2"/>
  <c r="S50" i="2"/>
  <c r="AB92" i="2" s="1"/>
  <c r="AG78" i="2" s="1"/>
  <c r="R50" i="2"/>
  <c r="AB59" i="2" s="1"/>
  <c r="AG47" i="2" s="1"/>
  <c r="Q50" i="2"/>
  <c r="AB55" i="2" s="1"/>
  <c r="AG45" i="2" s="1"/>
  <c r="P50" i="2"/>
  <c r="AB41" i="2" s="1"/>
  <c r="AG31" i="2" s="1"/>
  <c r="O50" i="2"/>
  <c r="AB36" i="2" s="1"/>
  <c r="AG27" i="2" s="1"/>
  <c r="N50" i="2"/>
  <c r="AB15" i="2" s="1"/>
  <c r="AG12" i="2" s="1"/>
  <c r="M50" i="2"/>
  <c r="U20" i="2"/>
  <c r="T20" i="2"/>
  <c r="S20" i="2"/>
  <c r="R20" i="2"/>
  <c r="Q20" i="2"/>
  <c r="P20" i="2"/>
  <c r="O20" i="2"/>
  <c r="N20" i="2"/>
  <c r="M20" i="2"/>
  <c r="U16" i="2"/>
  <c r="T16" i="2"/>
  <c r="S16" i="2"/>
  <c r="R16" i="2"/>
  <c r="Q16" i="2"/>
  <c r="P16" i="2"/>
  <c r="O16" i="2"/>
  <c r="N16" i="2"/>
  <c r="M16" i="2"/>
  <c r="U10" i="2"/>
  <c r="AA254" i="2" s="1"/>
  <c r="AF138" i="2" s="1"/>
  <c r="T10" i="2"/>
  <c r="AA136" i="2" s="1"/>
  <c r="AF111" i="2" s="1"/>
  <c r="S10" i="2"/>
  <c r="AA97" i="2" s="1"/>
  <c r="AF83" i="2" s="1"/>
  <c r="R10" i="2"/>
  <c r="AA66" i="2" s="1"/>
  <c r="AF54" i="2" s="1"/>
  <c r="Q10" i="2"/>
  <c r="AA52" i="2" s="1"/>
  <c r="AF42" i="2" s="1"/>
  <c r="P10" i="2"/>
  <c r="AA46" i="2" s="1"/>
  <c r="AF36" i="2" s="1"/>
  <c r="O10" i="2"/>
  <c r="AA24" i="2" s="1"/>
  <c r="AF15" i="2" s="1"/>
  <c r="N10" i="2"/>
  <c r="M10" i="2"/>
  <c r="Z9" i="2"/>
  <c r="AU9" i="2" s="1"/>
  <c r="Y9" i="2"/>
  <c r="T8" i="2"/>
  <c r="S8" i="2"/>
  <c r="R8" i="2"/>
  <c r="Q8" i="2"/>
  <c r="P8" i="2"/>
  <c r="O8" i="2"/>
  <c r="N8" i="2"/>
  <c r="U6" i="2"/>
  <c r="T6" i="2"/>
  <c r="S6" i="2"/>
  <c r="R6" i="2"/>
  <c r="Q6" i="2"/>
  <c r="P6" i="2"/>
  <c r="O6" i="2"/>
  <c r="N6" i="2"/>
  <c r="M6" i="2"/>
  <c r="N82" i="1"/>
  <c r="O82" i="1"/>
  <c r="P82" i="1"/>
  <c r="Q82" i="1"/>
  <c r="R82" i="1"/>
  <c r="S82" i="1"/>
  <c r="T82" i="1"/>
  <c r="U82" i="1"/>
  <c r="M82" i="1"/>
  <c r="Y9" i="1"/>
  <c r="A16" i="21" s="1"/>
  <c r="H56" i="34" l="1"/>
  <c r="A70" i="27"/>
  <c r="A11" i="28"/>
  <c r="N11" i="2"/>
  <c r="AA142" i="3"/>
  <c r="AF120" i="3" s="1"/>
  <c r="AY6" i="3"/>
  <c r="L4" i="23" s="1"/>
  <c r="AY6" i="4"/>
  <c r="L4" i="24" s="1"/>
  <c r="E62" i="26"/>
  <c r="D62" i="26"/>
  <c r="C62" i="26"/>
  <c r="AY6" i="2"/>
  <c r="L4" i="22" s="1"/>
  <c r="R152" i="4"/>
  <c r="O83" i="4"/>
  <c r="O207" i="4" s="1"/>
  <c r="AC29" i="4" s="1"/>
  <c r="AH16" i="4" s="1"/>
  <c r="R122" i="4"/>
  <c r="R123" i="4" s="1"/>
  <c r="AB32" i="3"/>
  <c r="AG20" i="3" s="1"/>
  <c r="AA42" i="3"/>
  <c r="AF28" i="3" s="1"/>
  <c r="P136" i="3"/>
  <c r="Q53" i="3"/>
  <c r="U152" i="3"/>
  <c r="U160" i="3"/>
  <c r="P91" i="3"/>
  <c r="AA146" i="3"/>
  <c r="AF124" i="3" s="1"/>
  <c r="Y10" i="3"/>
  <c r="Y11" i="3" s="1"/>
  <c r="Z10" i="3"/>
  <c r="AU10" i="3" s="1"/>
  <c r="BB10" i="3" s="1"/>
  <c r="N122" i="3"/>
  <c r="AA54" i="2"/>
  <c r="AF44" i="2" s="1"/>
  <c r="AA55" i="2"/>
  <c r="AF45" i="2" s="1"/>
  <c r="AA56" i="2"/>
  <c r="AF46" i="2" s="1"/>
  <c r="M51" i="2"/>
  <c r="M53" i="2"/>
  <c r="AA246" i="2"/>
  <c r="AF130" i="2" s="1"/>
  <c r="O144" i="2"/>
  <c r="AA127" i="2"/>
  <c r="AF102" i="2" s="1"/>
  <c r="AA104" i="2"/>
  <c r="AF90" i="2" s="1"/>
  <c r="AA249" i="2"/>
  <c r="AF133" i="2" s="1"/>
  <c r="AA129" i="2"/>
  <c r="AF104" i="2" s="1"/>
  <c r="S138" i="2"/>
  <c r="AA53" i="2"/>
  <c r="AF43" i="2" s="1"/>
  <c r="AA100" i="4"/>
  <c r="AF82" i="4" s="1"/>
  <c r="AB81" i="4"/>
  <c r="AG63" i="4" s="1"/>
  <c r="AB36" i="4"/>
  <c r="AG23" i="4" s="1"/>
  <c r="N83" i="4"/>
  <c r="N207" i="4" s="1"/>
  <c r="AC18" i="4" s="1"/>
  <c r="AH13" i="4" s="1"/>
  <c r="AA45" i="4"/>
  <c r="AF30" i="4" s="1"/>
  <c r="AB82" i="4"/>
  <c r="AG64" i="4" s="1"/>
  <c r="O125" i="4"/>
  <c r="R154" i="4"/>
  <c r="U53" i="4"/>
  <c r="AA99" i="4"/>
  <c r="AF81" i="4" s="1"/>
  <c r="AA98" i="4"/>
  <c r="AF80" i="4" s="1"/>
  <c r="P125" i="4"/>
  <c r="AA97" i="4"/>
  <c r="AF79" i="4" s="1"/>
  <c r="AA84" i="4"/>
  <c r="AF66" i="4" s="1"/>
  <c r="AB271" i="4"/>
  <c r="AG145" i="4" s="1"/>
  <c r="AB267" i="4"/>
  <c r="AG141" i="4" s="1"/>
  <c r="AA86" i="4"/>
  <c r="AF68" i="4" s="1"/>
  <c r="R53" i="4"/>
  <c r="T53" i="4"/>
  <c r="Y10" i="4"/>
  <c r="A16" i="24"/>
  <c r="BF9" i="4"/>
  <c r="AU9" i="4"/>
  <c r="U91" i="4"/>
  <c r="T125" i="4"/>
  <c r="AA91" i="4"/>
  <c r="AF73" i="4" s="1"/>
  <c r="AA94" i="4"/>
  <c r="AF76" i="4" s="1"/>
  <c r="AB126" i="4"/>
  <c r="AG98" i="4" s="1"/>
  <c r="R138" i="4"/>
  <c r="AB75" i="4"/>
  <c r="AG59" i="4" s="1"/>
  <c r="AB100" i="4"/>
  <c r="AG82" i="4" s="1"/>
  <c r="AA285" i="3"/>
  <c r="AF168" i="3" s="1"/>
  <c r="AA40" i="3"/>
  <c r="AF26" i="3" s="1"/>
  <c r="AB284" i="3"/>
  <c r="AG167" i="3" s="1"/>
  <c r="AA28" i="3"/>
  <c r="AF16" i="3" s="1"/>
  <c r="AB246" i="3"/>
  <c r="AG129" i="3" s="1"/>
  <c r="AA41" i="3"/>
  <c r="AF27" i="3" s="1"/>
  <c r="AA281" i="3"/>
  <c r="AF164" i="3" s="1"/>
  <c r="AA27" i="3"/>
  <c r="AF15" i="3" s="1"/>
  <c r="S152" i="3"/>
  <c r="AA273" i="3"/>
  <c r="AF156" i="3" s="1"/>
  <c r="AB46" i="3"/>
  <c r="AG32" i="3" s="1"/>
  <c r="N154" i="3"/>
  <c r="M154" i="3"/>
  <c r="O154" i="3"/>
  <c r="O160" i="3"/>
  <c r="U83" i="3"/>
  <c r="U207" i="3" s="1"/>
  <c r="AC276" i="3" s="1"/>
  <c r="AH159" i="3" s="1"/>
  <c r="N91" i="3"/>
  <c r="AB56" i="3"/>
  <c r="AG41" i="3" s="1"/>
  <c r="AB49" i="3"/>
  <c r="AG34" i="3" s="1"/>
  <c r="AB57" i="3"/>
  <c r="AG42" i="3" s="1"/>
  <c r="AB280" i="3"/>
  <c r="AG163" i="3" s="1"/>
  <c r="O53" i="3"/>
  <c r="T160" i="3"/>
  <c r="AA43" i="3"/>
  <c r="AF29" i="3" s="1"/>
  <c r="AA44" i="3"/>
  <c r="AF30" i="3" s="1"/>
  <c r="AB117" i="3"/>
  <c r="AG95" i="3" s="1"/>
  <c r="BB9" i="3"/>
  <c r="N53" i="3"/>
  <c r="O136" i="3"/>
  <c r="AB145" i="3"/>
  <c r="AG123" i="3" s="1"/>
  <c r="AB71" i="3"/>
  <c r="AG56" i="3" s="1"/>
  <c r="P125" i="3"/>
  <c r="AB141" i="3"/>
  <c r="AG119" i="3" s="1"/>
  <c r="AA134" i="3"/>
  <c r="AF112" i="3" s="1"/>
  <c r="Q152" i="2"/>
  <c r="AA245" i="2"/>
  <c r="AF129" i="2" s="1"/>
  <c r="AB16" i="2"/>
  <c r="AG13" i="2" s="1"/>
  <c r="AA241" i="2"/>
  <c r="AF125" i="2" s="1"/>
  <c r="AA238" i="2"/>
  <c r="AF122" i="2" s="1"/>
  <c r="AA237" i="2"/>
  <c r="AF121" i="2" s="1"/>
  <c r="AA233" i="2"/>
  <c r="AF117" i="2" s="1"/>
  <c r="AA242" i="2"/>
  <c r="AF126" i="2" s="1"/>
  <c r="AB13" i="2"/>
  <c r="AG10" i="2" s="1"/>
  <c r="AA81" i="2"/>
  <c r="AF67" i="2" s="1"/>
  <c r="AA80" i="2"/>
  <c r="AF66" i="2" s="1"/>
  <c r="AB26" i="2"/>
  <c r="AG17" i="2" s="1"/>
  <c r="AB31" i="2"/>
  <c r="AG22" i="2" s="1"/>
  <c r="AA59" i="2"/>
  <c r="AF47" i="2" s="1"/>
  <c r="AA69" i="2"/>
  <c r="AF57" i="2" s="1"/>
  <c r="AA68" i="2"/>
  <c r="AF56" i="2" s="1"/>
  <c r="AA67" i="2"/>
  <c r="AF55" i="2" s="1"/>
  <c r="AB32" i="2"/>
  <c r="AG23" i="2" s="1"/>
  <c r="AA36" i="2"/>
  <c r="AF27" i="2" s="1"/>
  <c r="AB27" i="2"/>
  <c r="AG18" i="2" s="1"/>
  <c r="AB28" i="2"/>
  <c r="AG19" i="2" s="1"/>
  <c r="AB30" i="2"/>
  <c r="AG21" i="2" s="1"/>
  <c r="AB24" i="2"/>
  <c r="AG15" i="2" s="1"/>
  <c r="AB35" i="2"/>
  <c r="AG26" i="2" s="1"/>
  <c r="O51" i="2"/>
  <c r="AB34" i="2"/>
  <c r="AG25" i="2" s="1"/>
  <c r="AB33" i="2"/>
  <c r="AG24" i="2" s="1"/>
  <c r="Y10" i="2"/>
  <c r="A16" i="22"/>
  <c r="BB9" i="2"/>
  <c r="AB29" i="2"/>
  <c r="AG20" i="2" s="1"/>
  <c r="S160" i="2"/>
  <c r="O91" i="2"/>
  <c r="AA39" i="2"/>
  <c r="AF29" i="2" s="1"/>
  <c r="P91" i="2"/>
  <c r="AA41" i="2"/>
  <c r="AF31" i="2" s="1"/>
  <c r="P11" i="2"/>
  <c r="O49" i="2"/>
  <c r="AA60" i="2"/>
  <c r="AF48" i="2" s="1"/>
  <c r="Q91" i="2"/>
  <c r="O11" i="2"/>
  <c r="Q11" i="2"/>
  <c r="S91" i="2"/>
  <c r="U154" i="2"/>
  <c r="Q138" i="2"/>
  <c r="AA76" i="2"/>
  <c r="AF64" i="2" s="1"/>
  <c r="N83" i="2"/>
  <c r="N207" i="2" s="1"/>
  <c r="AC13" i="2" s="1"/>
  <c r="AH10" i="2" s="1"/>
  <c r="U91" i="2"/>
  <c r="R138" i="2"/>
  <c r="P152" i="2"/>
  <c r="AA103" i="2"/>
  <c r="AF89" i="2" s="1"/>
  <c r="AA100" i="2"/>
  <c r="AF86" i="2" s="1"/>
  <c r="T122" i="2"/>
  <c r="T123" i="2" s="1"/>
  <c r="AA99" i="2"/>
  <c r="AF85" i="2" s="1"/>
  <c r="BB8" i="1"/>
  <c r="AA81" i="4"/>
  <c r="AF63" i="4" s="1"/>
  <c r="T122" i="4"/>
  <c r="T123" i="4" s="1"/>
  <c r="AA80" i="4"/>
  <c r="AF62" i="4" s="1"/>
  <c r="U122" i="4"/>
  <c r="U123" i="4" s="1"/>
  <c r="AA75" i="4"/>
  <c r="AF59" i="4" s="1"/>
  <c r="AA79" i="4"/>
  <c r="AF61" i="4" s="1"/>
  <c r="AB17" i="4"/>
  <c r="AG12" i="4" s="1"/>
  <c r="AA62" i="4"/>
  <c r="AF46" i="4" s="1"/>
  <c r="R136" i="4"/>
  <c r="AA74" i="4"/>
  <c r="AF58" i="4" s="1"/>
  <c r="AB122" i="4"/>
  <c r="AG94" i="4" s="1"/>
  <c r="AA64" i="4"/>
  <c r="AF48" i="4" s="1"/>
  <c r="M83" i="4"/>
  <c r="M207" i="4" s="1"/>
  <c r="AA73" i="4"/>
  <c r="AF57" i="4" s="1"/>
  <c r="AB118" i="4"/>
  <c r="AG90" i="4" s="1"/>
  <c r="T136" i="4"/>
  <c r="R160" i="4"/>
  <c r="AB104" i="4"/>
  <c r="AG86" i="4" s="1"/>
  <c r="AB144" i="4"/>
  <c r="AG116" i="4" s="1"/>
  <c r="U136" i="4"/>
  <c r="AA104" i="4"/>
  <c r="AF86" i="4" s="1"/>
  <c r="AB140" i="4"/>
  <c r="AG112" i="4" s="1"/>
  <c r="AB250" i="4"/>
  <c r="AG124" i="4" s="1"/>
  <c r="Z10" i="4"/>
  <c r="AY10" i="4" s="1"/>
  <c r="AA103" i="4"/>
  <c r="AF85" i="4" s="1"/>
  <c r="AB14" i="4"/>
  <c r="AG9" i="4" s="1"/>
  <c r="S91" i="4"/>
  <c r="AA102" i="4"/>
  <c r="AF84" i="4" s="1"/>
  <c r="AB246" i="4"/>
  <c r="AG120" i="4" s="1"/>
  <c r="R11" i="4"/>
  <c r="S11" i="4"/>
  <c r="AB16" i="4"/>
  <c r="AG11" i="4" s="1"/>
  <c r="T91" i="4"/>
  <c r="AA101" i="4"/>
  <c r="AF83" i="4" s="1"/>
  <c r="AB275" i="4"/>
  <c r="AG149" i="4" s="1"/>
  <c r="AA57" i="3"/>
  <c r="AF42" i="3" s="1"/>
  <c r="AA76" i="3"/>
  <c r="AF61" i="3" s="1"/>
  <c r="AA46" i="3"/>
  <c r="AF32" i="3" s="1"/>
  <c r="AA77" i="3"/>
  <c r="AF62" i="3" s="1"/>
  <c r="O125" i="3"/>
  <c r="O83" i="3"/>
  <c r="O207" i="3" s="1"/>
  <c r="AC27" i="3" s="1"/>
  <c r="AH15" i="3" s="1"/>
  <c r="AA75" i="3"/>
  <c r="AF60" i="3" s="1"/>
  <c r="AA138" i="3"/>
  <c r="AF116" i="3" s="1"/>
  <c r="AA277" i="3"/>
  <c r="AF160" i="3" s="1"/>
  <c r="AB45" i="3"/>
  <c r="AG31" i="3" s="1"/>
  <c r="S49" i="3"/>
  <c r="P154" i="3"/>
  <c r="AB74" i="3"/>
  <c r="AG59" i="3" s="1"/>
  <c r="AB137" i="3"/>
  <c r="AG115" i="3" s="1"/>
  <c r="AB276" i="3"/>
  <c r="AG159" i="3" s="1"/>
  <c r="AA45" i="3"/>
  <c r="AF31" i="3" s="1"/>
  <c r="AA13" i="3"/>
  <c r="AF10" i="3" s="1"/>
  <c r="M51" i="3"/>
  <c r="R91" i="3"/>
  <c r="AA73" i="3"/>
  <c r="AF58" i="3" s="1"/>
  <c r="AB133" i="3"/>
  <c r="AG111" i="3" s="1"/>
  <c r="AB272" i="3"/>
  <c r="AG155" i="3" s="1"/>
  <c r="AA14" i="3"/>
  <c r="AF11" i="3" s="1"/>
  <c r="S125" i="3"/>
  <c r="N152" i="3"/>
  <c r="AA72" i="3"/>
  <c r="AF57" i="3" s="1"/>
  <c r="AA255" i="3"/>
  <c r="AF138" i="3" s="1"/>
  <c r="AA289" i="3"/>
  <c r="AF172" i="3" s="1"/>
  <c r="O49" i="3"/>
  <c r="M83" i="3"/>
  <c r="M207" i="3" s="1"/>
  <c r="T125" i="3"/>
  <c r="AA58" i="3"/>
  <c r="AF43" i="3" s="1"/>
  <c r="AB254" i="3"/>
  <c r="AG137" i="3" s="1"/>
  <c r="Q91" i="3"/>
  <c r="AA74" i="3"/>
  <c r="AF59" i="3" s="1"/>
  <c r="AA69" i="3"/>
  <c r="AF54" i="3" s="1"/>
  <c r="U125" i="3"/>
  <c r="P152" i="3"/>
  <c r="AB82" i="3"/>
  <c r="AG66" i="3" s="1"/>
  <c r="AA251" i="3"/>
  <c r="AF134" i="3" s="1"/>
  <c r="Z11" i="3"/>
  <c r="AY10" i="3"/>
  <c r="BF10" i="3"/>
  <c r="AY9" i="3"/>
  <c r="BF9" i="3"/>
  <c r="O144" i="3"/>
  <c r="AB69" i="3"/>
  <c r="AG54" i="3" s="1"/>
  <c r="P122" i="3"/>
  <c r="P123" i="3" s="1"/>
  <c r="Q152" i="3"/>
  <c r="AB105" i="3"/>
  <c r="AG89" i="3" s="1"/>
  <c r="AB250" i="3"/>
  <c r="AG133" i="3" s="1"/>
  <c r="AA32" i="3"/>
  <c r="AF20" i="3" s="1"/>
  <c r="AB70" i="3"/>
  <c r="AG55" i="3" s="1"/>
  <c r="N136" i="3"/>
  <c r="R152" i="3"/>
  <c r="AB101" i="3"/>
  <c r="AG85" i="3" s="1"/>
  <c r="AA247" i="3"/>
  <c r="AF130" i="3" s="1"/>
  <c r="AB16" i="3"/>
  <c r="AG13" i="3" s="1"/>
  <c r="AA16" i="3"/>
  <c r="AF13" i="3" s="1"/>
  <c r="R136" i="3"/>
  <c r="AA33" i="3"/>
  <c r="AF21" i="3" s="1"/>
  <c r="AA114" i="3"/>
  <c r="AF92" i="3" s="1"/>
  <c r="AA243" i="3"/>
  <c r="AF126" i="3" s="1"/>
  <c r="AA11" i="3"/>
  <c r="AF8" i="3" s="1"/>
  <c r="AA34" i="3"/>
  <c r="AF22" i="3" s="1"/>
  <c r="T122" i="3"/>
  <c r="T123" i="3" s="1"/>
  <c r="AA12" i="3"/>
  <c r="AF9" i="3" s="1"/>
  <c r="AB113" i="3"/>
  <c r="AG91" i="3" s="1"/>
  <c r="AB288" i="3"/>
  <c r="AG171" i="3" s="1"/>
  <c r="AB28" i="3"/>
  <c r="AG16" i="3" s="1"/>
  <c r="AB76" i="2"/>
  <c r="AG64" i="2" s="1"/>
  <c r="AY9" i="2"/>
  <c r="BF9" i="2"/>
  <c r="AB67" i="2"/>
  <c r="AG55" i="2" s="1"/>
  <c r="O152" i="2"/>
  <c r="AA43" i="2"/>
  <c r="AF33" i="2" s="1"/>
  <c r="AB70" i="2"/>
  <c r="AG58" i="2" s="1"/>
  <c r="R83" i="2"/>
  <c r="R207" i="2" s="1"/>
  <c r="AC73" i="2" s="1"/>
  <c r="AH61" i="2" s="1"/>
  <c r="M136" i="2"/>
  <c r="R152" i="2"/>
  <c r="AA260" i="2"/>
  <c r="AF144" i="2" s="1"/>
  <c r="AA118" i="2"/>
  <c r="AF93" i="2" s="1"/>
  <c r="AA234" i="2"/>
  <c r="AF118" i="2" s="1"/>
  <c r="AB62" i="2"/>
  <c r="AG50" i="2" s="1"/>
  <c r="O83" i="2"/>
  <c r="O207" i="2" s="1"/>
  <c r="AC31" i="2" s="1"/>
  <c r="AH22" i="2" s="1"/>
  <c r="AA74" i="2"/>
  <c r="AF62" i="2" s="1"/>
  <c r="S122" i="2"/>
  <c r="S123" i="2" s="1"/>
  <c r="U138" i="2"/>
  <c r="S152" i="2"/>
  <c r="AA117" i="2"/>
  <c r="AF92" i="2" s="1"/>
  <c r="S125" i="2"/>
  <c r="O136" i="2"/>
  <c r="AA139" i="2"/>
  <c r="AF114" i="2" s="1"/>
  <c r="P83" i="2"/>
  <c r="P207" i="2" s="1"/>
  <c r="AC45" i="2" s="1"/>
  <c r="AH35" i="2" s="1"/>
  <c r="Q83" i="2"/>
  <c r="Q207" i="2" s="1"/>
  <c r="AC54" i="2" s="1"/>
  <c r="AH44" i="2" s="1"/>
  <c r="AA29" i="2"/>
  <c r="AF20" i="2" s="1"/>
  <c r="U83" i="2"/>
  <c r="U207" i="2" s="1"/>
  <c r="AC235" i="2" s="1"/>
  <c r="AH119" i="2" s="1"/>
  <c r="U122" i="2"/>
  <c r="U123" i="2" s="1"/>
  <c r="U152" i="2"/>
  <c r="AB17" i="2"/>
  <c r="AG14" i="2" s="1"/>
  <c r="AA138" i="2"/>
  <c r="AF113" i="2" s="1"/>
  <c r="U53" i="2"/>
  <c r="AA121" i="2"/>
  <c r="AF96" i="2" s="1"/>
  <c r="Q136" i="2"/>
  <c r="AB61" i="2"/>
  <c r="AG49" i="2" s="1"/>
  <c r="AA135" i="2"/>
  <c r="AF110" i="2" s="1"/>
  <c r="U125" i="2"/>
  <c r="AA16" i="2"/>
  <c r="AF13" i="2" s="1"/>
  <c r="AA30" i="2"/>
  <c r="AF21" i="2" s="1"/>
  <c r="AB52" i="2"/>
  <c r="AG42" i="2" s="1"/>
  <c r="M125" i="2"/>
  <c r="R136" i="2"/>
  <c r="AA61" i="2"/>
  <c r="AF49" i="2" s="1"/>
  <c r="Q125" i="2"/>
  <c r="N125" i="2"/>
  <c r="AB60" i="2"/>
  <c r="AG48" i="2" s="1"/>
  <c r="AA250" i="4"/>
  <c r="AF124" i="4" s="1"/>
  <c r="U125" i="4"/>
  <c r="AB88" i="4"/>
  <c r="AG70" i="4" s="1"/>
  <c r="AB117" i="4"/>
  <c r="AG89" i="4" s="1"/>
  <c r="AB274" i="4"/>
  <c r="AG148" i="4" s="1"/>
  <c r="M53" i="4"/>
  <c r="AB89" i="4"/>
  <c r="AG71" i="4" s="1"/>
  <c r="AA121" i="4"/>
  <c r="AF93" i="4" s="1"/>
  <c r="AA143" i="4"/>
  <c r="AF115" i="4" s="1"/>
  <c r="AA249" i="4"/>
  <c r="AF123" i="4" s="1"/>
  <c r="AA274" i="4"/>
  <c r="AF148" i="4" s="1"/>
  <c r="AA266" i="4"/>
  <c r="AF140" i="4" s="1"/>
  <c r="N53" i="4"/>
  <c r="AB90" i="4"/>
  <c r="AG72" i="4" s="1"/>
  <c r="AB129" i="4"/>
  <c r="AG101" i="4" s="1"/>
  <c r="P160" i="4"/>
  <c r="AA144" i="4"/>
  <c r="AF116" i="4" s="1"/>
  <c r="M144" i="4"/>
  <c r="AB74" i="4"/>
  <c r="AG58" i="4" s="1"/>
  <c r="AB139" i="4"/>
  <c r="AG111" i="4" s="1"/>
  <c r="AB85" i="4"/>
  <c r="AG67" i="4" s="1"/>
  <c r="AA117" i="4"/>
  <c r="AF89" i="4" s="1"/>
  <c r="AA139" i="4"/>
  <c r="AF111" i="4" s="1"/>
  <c r="AA245" i="4"/>
  <c r="AF119" i="4" s="1"/>
  <c r="AA270" i="4"/>
  <c r="AF144" i="4" s="1"/>
  <c r="AY9" i="4"/>
  <c r="AB45" i="4"/>
  <c r="AG30" i="4" s="1"/>
  <c r="O53" i="4"/>
  <c r="AB86" i="4"/>
  <c r="AG68" i="4" s="1"/>
  <c r="AB125" i="4"/>
  <c r="AG97" i="4" s="1"/>
  <c r="AB131" i="4"/>
  <c r="AG103" i="4" s="1"/>
  <c r="AA246" i="4"/>
  <c r="AF120" i="4" s="1"/>
  <c r="AB43" i="4"/>
  <c r="AG28" i="4" s="1"/>
  <c r="AA267" i="4"/>
  <c r="AF141" i="4" s="1"/>
  <c r="AB64" i="4"/>
  <c r="AG48" i="4" s="1"/>
  <c r="AB41" i="4"/>
  <c r="AG26" i="4" s="1"/>
  <c r="AB143" i="4"/>
  <c r="AG115" i="4" s="1"/>
  <c r="AB128" i="4"/>
  <c r="AG100" i="4" s="1"/>
  <c r="AB138" i="4"/>
  <c r="AG110" i="4" s="1"/>
  <c r="Q49" i="4"/>
  <c r="M91" i="4"/>
  <c r="AB92" i="4"/>
  <c r="AG74" i="4" s="1"/>
  <c r="AB133" i="4"/>
  <c r="AG105" i="4" s="1"/>
  <c r="T144" i="4"/>
  <c r="AA120" i="4"/>
  <c r="AF92" i="4" s="1"/>
  <c r="AA116" i="4"/>
  <c r="AF88" i="4" s="1"/>
  <c r="AA142" i="4"/>
  <c r="AF114" i="4" s="1"/>
  <c r="AA138" i="4"/>
  <c r="AF110" i="4" s="1"/>
  <c r="AA248" i="4"/>
  <c r="AF122" i="4" s="1"/>
  <c r="AA244" i="4"/>
  <c r="AF118" i="4" s="1"/>
  <c r="AA273" i="4"/>
  <c r="AF147" i="4" s="1"/>
  <c r="AA269" i="4"/>
  <c r="AF143" i="4" s="1"/>
  <c r="AA118" i="4"/>
  <c r="AF90" i="4" s="1"/>
  <c r="AB83" i="4"/>
  <c r="AG65" i="4" s="1"/>
  <c r="AB99" i="4"/>
  <c r="AG81" i="4" s="1"/>
  <c r="AB266" i="4"/>
  <c r="AG140" i="4" s="1"/>
  <c r="AB98" i="4"/>
  <c r="AG80" i="4" s="1"/>
  <c r="U144" i="4"/>
  <c r="AA271" i="4"/>
  <c r="AF145" i="4" s="1"/>
  <c r="AB103" i="4"/>
  <c r="AG85" i="4" s="1"/>
  <c r="AB270" i="4"/>
  <c r="AG144" i="4" s="1"/>
  <c r="AB87" i="4"/>
  <c r="AG69" i="4" s="1"/>
  <c r="AB120" i="4"/>
  <c r="AG92" i="4" s="1"/>
  <c r="AB142" i="4"/>
  <c r="AG114" i="4" s="1"/>
  <c r="AB248" i="4"/>
  <c r="AG122" i="4" s="1"/>
  <c r="S49" i="4"/>
  <c r="N91" i="4"/>
  <c r="AC15" i="4"/>
  <c r="AH10" i="4" s="1"/>
  <c r="N125" i="4"/>
  <c r="T49" i="4"/>
  <c r="S53" i="4"/>
  <c r="S83" i="4"/>
  <c r="S207" i="4" s="1"/>
  <c r="AC87" i="4" s="1"/>
  <c r="AH69" i="4" s="1"/>
  <c r="AB136" i="4"/>
  <c r="AG108" i="4" s="1"/>
  <c r="AA140" i="4"/>
  <c r="AF112" i="4" s="1"/>
  <c r="AB121" i="4"/>
  <c r="AG93" i="4" s="1"/>
  <c r="AB124" i="4"/>
  <c r="AG96" i="4" s="1"/>
  <c r="P53" i="4"/>
  <c r="AB91" i="4"/>
  <c r="AG73" i="4" s="1"/>
  <c r="AB132" i="4"/>
  <c r="AG104" i="4" s="1"/>
  <c r="AB102" i="4"/>
  <c r="AG84" i="4" s="1"/>
  <c r="AB116" i="4"/>
  <c r="AG88" i="4" s="1"/>
  <c r="AB244" i="4"/>
  <c r="AG118" i="4" s="1"/>
  <c r="Q53" i="4"/>
  <c r="R83" i="4"/>
  <c r="R207" i="4" s="1"/>
  <c r="AC68" i="4" s="1"/>
  <c r="AH52" i="4" s="1"/>
  <c r="AB93" i="4"/>
  <c r="AG75" i="4" s="1"/>
  <c r="AB134" i="4"/>
  <c r="AG106" i="4" s="1"/>
  <c r="M51" i="4"/>
  <c r="T83" i="4"/>
  <c r="T207" i="4" s="1"/>
  <c r="AC136" i="4" s="1"/>
  <c r="AH108" i="4" s="1"/>
  <c r="P91" i="4"/>
  <c r="AB94" i="4"/>
  <c r="AG76" i="4" s="1"/>
  <c r="Q125" i="4"/>
  <c r="AB76" i="4"/>
  <c r="AG60" i="4" s="1"/>
  <c r="AB59" i="4"/>
  <c r="AG43" i="4" s="1"/>
  <c r="AB101" i="4"/>
  <c r="AG83" i="4" s="1"/>
  <c r="AB97" i="4"/>
  <c r="AG79" i="4" s="1"/>
  <c r="AB123" i="4"/>
  <c r="AG95" i="4" s="1"/>
  <c r="AB119" i="4"/>
  <c r="AG91" i="4" s="1"/>
  <c r="AB115" i="4"/>
  <c r="AG87" i="4" s="1"/>
  <c r="AB141" i="4"/>
  <c r="AG113" i="4" s="1"/>
  <c r="AB251" i="4"/>
  <c r="AG125" i="4" s="1"/>
  <c r="AB247" i="4"/>
  <c r="AG121" i="4" s="1"/>
  <c r="AB243" i="4"/>
  <c r="AG117" i="4" s="1"/>
  <c r="AB272" i="4"/>
  <c r="AG146" i="4" s="1"/>
  <c r="AB268" i="4"/>
  <c r="AG142" i="4" s="1"/>
  <c r="AA275" i="4"/>
  <c r="AF149" i="4" s="1"/>
  <c r="AB66" i="4"/>
  <c r="AG50" i="4" s="1"/>
  <c r="AB127" i="4"/>
  <c r="AG99" i="4" s="1"/>
  <c r="AA261" i="4"/>
  <c r="AF135" i="4" s="1"/>
  <c r="AB80" i="4"/>
  <c r="AG62" i="4" s="1"/>
  <c r="AB245" i="4"/>
  <c r="AG119" i="4" s="1"/>
  <c r="AB47" i="4"/>
  <c r="AG32" i="4" s="1"/>
  <c r="AB79" i="4"/>
  <c r="AG61" i="4" s="1"/>
  <c r="AB273" i="4"/>
  <c r="AG147" i="4" s="1"/>
  <c r="AC14" i="4"/>
  <c r="AH9" i="4" s="1"/>
  <c r="U83" i="4"/>
  <c r="U207" i="4" s="1"/>
  <c r="AC254" i="4" s="1"/>
  <c r="AH128" i="4" s="1"/>
  <c r="Q91" i="4"/>
  <c r="AB95" i="4"/>
  <c r="AG77" i="4" s="1"/>
  <c r="U154" i="4"/>
  <c r="AA76" i="4"/>
  <c r="AF60" i="4" s="1"/>
  <c r="AA123" i="4"/>
  <c r="AF95" i="4" s="1"/>
  <c r="AA119" i="4"/>
  <c r="AF91" i="4" s="1"/>
  <c r="AA115" i="4"/>
  <c r="AF87" i="4" s="1"/>
  <c r="AA141" i="4"/>
  <c r="AF113" i="4" s="1"/>
  <c r="AA251" i="4"/>
  <c r="AF125" i="4" s="1"/>
  <c r="AA247" i="4"/>
  <c r="AF121" i="4" s="1"/>
  <c r="AA243" i="4"/>
  <c r="AF117" i="4" s="1"/>
  <c r="AA272" i="4"/>
  <c r="AF146" i="4" s="1"/>
  <c r="AA122" i="4"/>
  <c r="AF94" i="4" s="1"/>
  <c r="AB249" i="4"/>
  <c r="AG123" i="4" s="1"/>
  <c r="T11" i="4"/>
  <c r="U11" i="4" s="1"/>
  <c r="V10" i="4" s="1"/>
  <c r="AB137" i="4"/>
  <c r="AG109" i="4" s="1"/>
  <c r="AB73" i="4"/>
  <c r="AG57" i="4" s="1"/>
  <c r="R91" i="4"/>
  <c r="P122" i="4"/>
  <c r="P123" i="4" s="1"/>
  <c r="AA102" i="3"/>
  <c r="AF86" i="3" s="1"/>
  <c r="AB13" i="3"/>
  <c r="AG10" i="3" s="1"/>
  <c r="O122" i="3"/>
  <c r="O123" i="3" s="1"/>
  <c r="AA260" i="3"/>
  <c r="AF143" i="3" s="1"/>
  <c r="AB77" i="3"/>
  <c r="AG62" i="3" s="1"/>
  <c r="AB73" i="3"/>
  <c r="AG58" i="3" s="1"/>
  <c r="AB81" i="3"/>
  <c r="AG65" i="3" s="1"/>
  <c r="AB104" i="3"/>
  <c r="AG88" i="3" s="1"/>
  <c r="AB100" i="3"/>
  <c r="AG84" i="3" s="1"/>
  <c r="AB116" i="3"/>
  <c r="AG94" i="3" s="1"/>
  <c r="AB112" i="3"/>
  <c r="AG90" i="3" s="1"/>
  <c r="AB144" i="3"/>
  <c r="AG122" i="3" s="1"/>
  <c r="AB140" i="3"/>
  <c r="AG118" i="3" s="1"/>
  <c r="AB136" i="3"/>
  <c r="AG114" i="3" s="1"/>
  <c r="AB132" i="3"/>
  <c r="AG110" i="3" s="1"/>
  <c r="AB253" i="3"/>
  <c r="AG136" i="3" s="1"/>
  <c r="AB249" i="3"/>
  <c r="AG132" i="3" s="1"/>
  <c r="AB245" i="3"/>
  <c r="AG128" i="3" s="1"/>
  <c r="AB287" i="3"/>
  <c r="AG170" i="3" s="1"/>
  <c r="AB283" i="3"/>
  <c r="AG166" i="3" s="1"/>
  <c r="AB279" i="3"/>
  <c r="AG162" i="3" s="1"/>
  <c r="AB275" i="3"/>
  <c r="AG158" i="3" s="1"/>
  <c r="AB271" i="3"/>
  <c r="AG154" i="3" s="1"/>
  <c r="AC30" i="3"/>
  <c r="AH18" i="3" s="1"/>
  <c r="AA133" i="3"/>
  <c r="AF111" i="3" s="1"/>
  <c r="AA276" i="3"/>
  <c r="AF159" i="3" s="1"/>
  <c r="AB27" i="3"/>
  <c r="AG15" i="3" s="1"/>
  <c r="AB34" i="3"/>
  <c r="AG22" i="3" s="1"/>
  <c r="AB54" i="3"/>
  <c r="AG39" i="3" s="1"/>
  <c r="T138" i="3"/>
  <c r="AA262" i="3"/>
  <c r="AF145" i="3" s="1"/>
  <c r="AA81" i="3"/>
  <c r="AF65" i="3" s="1"/>
  <c r="AA104" i="3"/>
  <c r="AF88" i="3" s="1"/>
  <c r="AA100" i="3"/>
  <c r="AF84" i="3" s="1"/>
  <c r="AA116" i="3"/>
  <c r="AF94" i="3" s="1"/>
  <c r="AA112" i="3"/>
  <c r="AF90" i="3" s="1"/>
  <c r="AA144" i="3"/>
  <c r="AF122" i="3" s="1"/>
  <c r="AA140" i="3"/>
  <c r="AF118" i="3" s="1"/>
  <c r="AA136" i="3"/>
  <c r="AF114" i="3" s="1"/>
  <c r="AA132" i="3"/>
  <c r="AF110" i="3" s="1"/>
  <c r="AA253" i="3"/>
  <c r="AF136" i="3" s="1"/>
  <c r="AA249" i="3"/>
  <c r="AF132" i="3" s="1"/>
  <c r="AA245" i="3"/>
  <c r="AF128" i="3" s="1"/>
  <c r="AA287" i="3"/>
  <c r="AF170" i="3" s="1"/>
  <c r="AA283" i="3"/>
  <c r="AF166" i="3" s="1"/>
  <c r="AA279" i="3"/>
  <c r="AF162" i="3" s="1"/>
  <c r="AA275" i="3"/>
  <c r="AF158" i="3" s="1"/>
  <c r="AA271" i="3"/>
  <c r="AF154" i="3" s="1"/>
  <c r="AB30" i="3"/>
  <c r="AG18" i="3" s="1"/>
  <c r="AB39" i="3"/>
  <c r="AG25" i="3" s="1"/>
  <c r="AB11" i="3"/>
  <c r="AG8" i="3" s="1"/>
  <c r="O152" i="3"/>
  <c r="AA258" i="3"/>
  <c r="AF141" i="3" s="1"/>
  <c r="AB42" i="3"/>
  <c r="AG28" i="3" s="1"/>
  <c r="T83" i="3"/>
  <c r="T207" i="3" s="1"/>
  <c r="AC119" i="3" s="1"/>
  <c r="AH97" i="3" s="1"/>
  <c r="Q136" i="3"/>
  <c r="P160" i="3"/>
  <c r="AA266" i="3"/>
  <c r="AF149" i="3" s="1"/>
  <c r="AA30" i="3"/>
  <c r="AF18" i="3" s="1"/>
  <c r="AA39" i="3"/>
  <c r="AF25" i="3" s="1"/>
  <c r="N83" i="3"/>
  <c r="N207" i="3" s="1"/>
  <c r="AA120" i="3"/>
  <c r="AF98" i="3" s="1"/>
  <c r="AA113" i="3"/>
  <c r="AF91" i="3" s="1"/>
  <c r="AA246" i="3"/>
  <c r="AF129" i="3" s="1"/>
  <c r="P83" i="3"/>
  <c r="P207" i="3" s="1"/>
  <c r="AC44" i="3" s="1"/>
  <c r="AH30" i="3" s="1"/>
  <c r="AB14" i="3"/>
  <c r="AG11" i="3" s="1"/>
  <c r="AB55" i="3"/>
  <c r="AG40" i="3" s="1"/>
  <c r="O91" i="3"/>
  <c r="M125" i="3"/>
  <c r="Q160" i="3"/>
  <c r="AA268" i="3"/>
  <c r="AF151" i="3" s="1"/>
  <c r="AA141" i="3"/>
  <c r="AF119" i="3" s="1"/>
  <c r="AA272" i="3"/>
  <c r="AF155" i="3" s="1"/>
  <c r="AB43" i="3"/>
  <c r="AG29" i="3" s="1"/>
  <c r="AA270" i="3"/>
  <c r="AF153" i="3" s="1"/>
  <c r="AB76" i="3"/>
  <c r="AG61" i="3" s="1"/>
  <c r="AB72" i="3"/>
  <c r="AG57" i="3" s="1"/>
  <c r="AB80" i="3"/>
  <c r="AG64" i="3" s="1"/>
  <c r="AB103" i="3"/>
  <c r="AG87" i="3" s="1"/>
  <c r="AB99" i="3"/>
  <c r="AG83" i="3" s="1"/>
  <c r="AB115" i="3"/>
  <c r="AG93" i="3" s="1"/>
  <c r="AB147" i="3"/>
  <c r="AG125" i="3" s="1"/>
  <c r="AB143" i="3"/>
  <c r="AG121" i="3" s="1"/>
  <c r="AB139" i="3"/>
  <c r="AG117" i="3" s="1"/>
  <c r="AB135" i="3"/>
  <c r="AG113" i="3" s="1"/>
  <c r="AB256" i="3"/>
  <c r="AG139" i="3" s="1"/>
  <c r="AB252" i="3"/>
  <c r="AG135" i="3" s="1"/>
  <c r="AB248" i="3"/>
  <c r="AG131" i="3" s="1"/>
  <c r="AB244" i="3"/>
  <c r="AG127" i="3" s="1"/>
  <c r="AB286" i="3"/>
  <c r="AG169" i="3" s="1"/>
  <c r="AB282" i="3"/>
  <c r="AG165" i="3" s="1"/>
  <c r="AB278" i="3"/>
  <c r="AG161" i="3" s="1"/>
  <c r="AB274" i="3"/>
  <c r="AG157" i="3" s="1"/>
  <c r="AB290" i="3"/>
  <c r="AG173" i="3" s="1"/>
  <c r="AA98" i="3"/>
  <c r="AF82" i="3" s="1"/>
  <c r="P53" i="3"/>
  <c r="P138" i="3"/>
  <c r="AA82" i="3"/>
  <c r="AF66" i="3" s="1"/>
  <c r="AA145" i="3"/>
  <c r="AF123" i="3" s="1"/>
  <c r="AA254" i="3"/>
  <c r="AF137" i="3" s="1"/>
  <c r="AA280" i="3"/>
  <c r="AF163" i="3" s="1"/>
  <c r="AA15" i="3"/>
  <c r="AF12" i="3" s="1"/>
  <c r="AA80" i="3"/>
  <c r="AF64" i="3" s="1"/>
  <c r="AA103" i="3"/>
  <c r="AF87" i="3" s="1"/>
  <c r="AA99" i="3"/>
  <c r="AF83" i="3" s="1"/>
  <c r="AA115" i="3"/>
  <c r="AF93" i="3" s="1"/>
  <c r="AA147" i="3"/>
  <c r="AF125" i="3" s="1"/>
  <c r="AA143" i="3"/>
  <c r="AF121" i="3" s="1"/>
  <c r="AA139" i="3"/>
  <c r="AF117" i="3" s="1"/>
  <c r="AA135" i="3"/>
  <c r="AF113" i="3" s="1"/>
  <c r="AA256" i="3"/>
  <c r="AF139" i="3" s="1"/>
  <c r="AA252" i="3"/>
  <c r="AF135" i="3" s="1"/>
  <c r="AA248" i="3"/>
  <c r="AF131" i="3" s="1"/>
  <c r="AA244" i="3"/>
  <c r="AF127" i="3" s="1"/>
  <c r="AA286" i="3"/>
  <c r="AF169" i="3" s="1"/>
  <c r="AA282" i="3"/>
  <c r="AF165" i="3" s="1"/>
  <c r="AA278" i="3"/>
  <c r="AF161" i="3" s="1"/>
  <c r="AA274" i="3"/>
  <c r="AF157" i="3" s="1"/>
  <c r="AA290" i="3"/>
  <c r="AF173" i="3" s="1"/>
  <c r="AB17" i="3"/>
  <c r="AG14" i="3" s="1"/>
  <c r="AB29" i="3"/>
  <c r="AG17" i="3" s="1"/>
  <c r="AB38" i="3"/>
  <c r="AG24" i="3" s="1"/>
  <c r="AA101" i="3"/>
  <c r="AF85" i="3" s="1"/>
  <c r="AA284" i="3"/>
  <c r="AF167" i="3" s="1"/>
  <c r="Q83" i="3"/>
  <c r="Q207" i="3" s="1"/>
  <c r="AC56" i="3" s="1"/>
  <c r="AH41" i="3" s="1"/>
  <c r="N51" i="3"/>
  <c r="AB15" i="3"/>
  <c r="AG12" i="3" s="1"/>
  <c r="O51" i="3"/>
  <c r="AB63" i="3"/>
  <c r="AG48" i="3" s="1"/>
  <c r="AB85" i="3"/>
  <c r="AG69" i="3" s="1"/>
  <c r="P144" i="3"/>
  <c r="AA79" i="3"/>
  <c r="AF63" i="3" s="1"/>
  <c r="AA105" i="3"/>
  <c r="AF89" i="3" s="1"/>
  <c r="AA250" i="3"/>
  <c r="AF133" i="3" s="1"/>
  <c r="AB61" i="3"/>
  <c r="AG46" i="3" s="1"/>
  <c r="AB270" i="3"/>
  <c r="AG153" i="3" s="1"/>
  <c r="AB64" i="3"/>
  <c r="AG49" i="3" s="1"/>
  <c r="AB91" i="3"/>
  <c r="AG75" i="3" s="1"/>
  <c r="AA117" i="3"/>
  <c r="AF95" i="3" s="1"/>
  <c r="AA137" i="3"/>
  <c r="AF115" i="3" s="1"/>
  <c r="T144" i="3"/>
  <c r="N11" i="3"/>
  <c r="N160" i="3"/>
  <c r="R49" i="3"/>
  <c r="AB65" i="3"/>
  <c r="AG50" i="3" s="1"/>
  <c r="AB88" i="3"/>
  <c r="AG72" i="3" s="1"/>
  <c r="AB94" i="3"/>
  <c r="AG78" i="3" s="1"/>
  <c r="AB75" i="3"/>
  <c r="AG60" i="3" s="1"/>
  <c r="AB79" i="3"/>
  <c r="AG63" i="3" s="1"/>
  <c r="AB102" i="3"/>
  <c r="AG86" i="3" s="1"/>
  <c r="AB114" i="3"/>
  <c r="AG92" i="3" s="1"/>
  <c r="AB146" i="3"/>
  <c r="AG124" i="3" s="1"/>
  <c r="AB142" i="3"/>
  <c r="AG120" i="3" s="1"/>
  <c r="AB138" i="3"/>
  <c r="AG116" i="3" s="1"/>
  <c r="AB134" i="3"/>
  <c r="AG112" i="3" s="1"/>
  <c r="AB255" i="3"/>
  <c r="AG138" i="3" s="1"/>
  <c r="AB251" i="3"/>
  <c r="AG134" i="3" s="1"/>
  <c r="AB247" i="3"/>
  <c r="AG130" i="3" s="1"/>
  <c r="AB243" i="3"/>
  <c r="AG126" i="3" s="1"/>
  <c r="AB285" i="3"/>
  <c r="AG168" i="3" s="1"/>
  <c r="AB281" i="3"/>
  <c r="AG164" i="3" s="1"/>
  <c r="AB277" i="3"/>
  <c r="AG160" i="3" s="1"/>
  <c r="AB273" i="3"/>
  <c r="AG156" i="3" s="1"/>
  <c r="AB80" i="2"/>
  <c r="AG66" i="2" s="1"/>
  <c r="AB249" i="2"/>
  <c r="AG133" i="2" s="1"/>
  <c r="S51" i="2"/>
  <c r="AB83" i="2"/>
  <c r="AG69" i="2" s="1"/>
  <c r="AB244" i="2"/>
  <c r="AG128" i="2" s="1"/>
  <c r="P125" i="2"/>
  <c r="AA83" i="2"/>
  <c r="AF69" i="2" s="1"/>
  <c r="AA79" i="2"/>
  <c r="AF65" i="2" s="1"/>
  <c r="AA102" i="2"/>
  <c r="AF88" i="2" s="1"/>
  <c r="AA120" i="2"/>
  <c r="AF95" i="2" s="1"/>
  <c r="AA141" i="2"/>
  <c r="AF116" i="2" s="1"/>
  <c r="AA137" i="2"/>
  <c r="AF112" i="2" s="1"/>
  <c r="AA248" i="2"/>
  <c r="AF132" i="2" s="1"/>
  <c r="AA244" i="2"/>
  <c r="AF128" i="2" s="1"/>
  <c r="AA240" i="2"/>
  <c r="AF124" i="2" s="1"/>
  <c r="AA236" i="2"/>
  <c r="AF120" i="2" s="1"/>
  <c r="AB248" i="2"/>
  <c r="AG132" i="2" s="1"/>
  <c r="AA47" i="2"/>
  <c r="AF37" i="2" s="1"/>
  <c r="AA62" i="2"/>
  <c r="AF50" i="2" s="1"/>
  <c r="AA70" i="2"/>
  <c r="AF58" i="2" s="1"/>
  <c r="AA45" i="2"/>
  <c r="AF35" i="2" s="1"/>
  <c r="AB102" i="2"/>
  <c r="AG88" i="2" s="1"/>
  <c r="O53" i="2"/>
  <c r="AA91" i="2"/>
  <c r="AF77" i="2" s="1"/>
  <c r="R125" i="2"/>
  <c r="AB25" i="2"/>
  <c r="AG16" i="2" s="1"/>
  <c r="AB75" i="2"/>
  <c r="AG63" i="2" s="1"/>
  <c r="T49" i="2"/>
  <c r="AB127" i="2"/>
  <c r="AG102" i="2" s="1"/>
  <c r="AB99" i="2"/>
  <c r="AG85" i="2" s="1"/>
  <c r="AB233" i="2"/>
  <c r="AG117" i="2" s="1"/>
  <c r="U51" i="2"/>
  <c r="AB120" i="2"/>
  <c r="AG95" i="2" s="1"/>
  <c r="AA33" i="2"/>
  <c r="AF24" i="2" s="1"/>
  <c r="AA92" i="2"/>
  <c r="AF78" i="2" s="1"/>
  <c r="R144" i="2"/>
  <c r="AA25" i="2"/>
  <c r="AF16" i="2" s="1"/>
  <c r="AA75" i="2"/>
  <c r="AF63" i="2" s="1"/>
  <c r="AB82" i="2"/>
  <c r="AG68" i="2" s="1"/>
  <c r="AB105" i="2"/>
  <c r="AG91" i="2" s="1"/>
  <c r="AB101" i="2"/>
  <c r="AG87" i="2" s="1"/>
  <c r="AB119" i="2"/>
  <c r="AG94" i="2" s="1"/>
  <c r="AB140" i="2"/>
  <c r="AG115" i="2" s="1"/>
  <c r="AB136" i="2"/>
  <c r="AG111" i="2" s="1"/>
  <c r="AB247" i="2"/>
  <c r="AG131" i="2" s="1"/>
  <c r="AB243" i="2"/>
  <c r="AG127" i="2" s="1"/>
  <c r="AB239" i="2"/>
  <c r="AG123" i="2" s="1"/>
  <c r="AB235" i="2"/>
  <c r="AG119" i="2" s="1"/>
  <c r="AB117" i="2"/>
  <c r="AG92" i="2" s="1"/>
  <c r="AB237" i="2"/>
  <c r="AG121" i="2" s="1"/>
  <c r="T51" i="2"/>
  <c r="AB79" i="2"/>
  <c r="AG65" i="2" s="1"/>
  <c r="AB141" i="2"/>
  <c r="AG116" i="2" s="1"/>
  <c r="AB240" i="2"/>
  <c r="AG124" i="2" s="1"/>
  <c r="AA26" i="2"/>
  <c r="AF17" i="2" s="1"/>
  <c r="AA63" i="2"/>
  <c r="AF51" i="2" s="1"/>
  <c r="AA71" i="2"/>
  <c r="AF59" i="2" s="1"/>
  <c r="AA86" i="2"/>
  <c r="AF72" i="2" s="1"/>
  <c r="T125" i="2"/>
  <c r="AA82" i="2"/>
  <c r="AF68" i="2" s="1"/>
  <c r="AA105" i="2"/>
  <c r="AF91" i="2" s="1"/>
  <c r="AA101" i="2"/>
  <c r="AF87" i="2" s="1"/>
  <c r="AA119" i="2"/>
  <c r="AF94" i="2" s="1"/>
  <c r="AA140" i="2"/>
  <c r="AF115" i="2" s="1"/>
  <c r="AA247" i="2"/>
  <c r="AF131" i="2" s="1"/>
  <c r="AA243" i="2"/>
  <c r="AF127" i="2" s="1"/>
  <c r="AA239" i="2"/>
  <c r="AF123" i="2" s="1"/>
  <c r="AA235" i="2"/>
  <c r="AF119" i="2" s="1"/>
  <c r="AA17" i="2"/>
  <c r="AF14" i="2" s="1"/>
  <c r="AA32" i="2"/>
  <c r="AF23" i="2" s="1"/>
  <c r="AA34" i="2"/>
  <c r="AF25" i="2" s="1"/>
  <c r="AA72" i="2"/>
  <c r="AF60" i="2" s="1"/>
  <c r="U49" i="2"/>
  <c r="AB103" i="2"/>
  <c r="AG89" i="2" s="1"/>
  <c r="AB138" i="2"/>
  <c r="AG113" i="2" s="1"/>
  <c r="AB241" i="2"/>
  <c r="AG125" i="2" s="1"/>
  <c r="S83" i="2"/>
  <c r="S207" i="2" s="1"/>
  <c r="AC84" i="2" s="1"/>
  <c r="AH70" i="2" s="1"/>
  <c r="M144" i="2"/>
  <c r="N136" i="2"/>
  <c r="AB137" i="2"/>
  <c r="AG112" i="2" s="1"/>
  <c r="T138" i="2"/>
  <c r="Z10" i="2"/>
  <c r="AU10" i="2" s="1"/>
  <c r="U160" i="2"/>
  <c r="AA64" i="2"/>
  <c r="AF52" i="2" s="1"/>
  <c r="AA73" i="2"/>
  <c r="AF61" i="2" s="1"/>
  <c r="M91" i="2"/>
  <c r="AB245" i="2"/>
  <c r="AG129" i="2" s="1"/>
  <c r="AA31" i="2"/>
  <c r="AF22" i="2" s="1"/>
  <c r="R11" i="2"/>
  <c r="AA27" i="2"/>
  <c r="AF18" i="2" s="1"/>
  <c r="AA28" i="2"/>
  <c r="AF19" i="2" s="1"/>
  <c r="AA35" i="2"/>
  <c r="AF26" i="2" s="1"/>
  <c r="R51" i="2"/>
  <c r="AA65" i="2"/>
  <c r="AF53" i="2" s="1"/>
  <c r="N91" i="2"/>
  <c r="AB81" i="2"/>
  <c r="AG67" i="2" s="1"/>
  <c r="AB104" i="2"/>
  <c r="AG90" i="2" s="1"/>
  <c r="AB100" i="2"/>
  <c r="AG86" i="2" s="1"/>
  <c r="AB118" i="2"/>
  <c r="AG93" i="2" s="1"/>
  <c r="AB139" i="2"/>
  <c r="AG114" i="2" s="1"/>
  <c r="AB135" i="2"/>
  <c r="AG110" i="2" s="1"/>
  <c r="AB246" i="2"/>
  <c r="AG130" i="2" s="1"/>
  <c r="AB242" i="2"/>
  <c r="AG126" i="2" s="1"/>
  <c r="AB238" i="2"/>
  <c r="AG122" i="2" s="1"/>
  <c r="AB234" i="2"/>
  <c r="AG118" i="2" s="1"/>
  <c r="Y10" i="1"/>
  <c r="A17" i="21" s="1"/>
  <c r="Z9" i="1"/>
  <c r="AU9" i="1" s="1"/>
  <c r="AC31" i="4"/>
  <c r="AH18" i="4" s="1"/>
  <c r="AC33" i="4"/>
  <c r="AH20" i="4" s="1"/>
  <c r="AC35" i="4"/>
  <c r="AH22" i="4" s="1"/>
  <c r="AC27" i="4"/>
  <c r="AH14" i="4" s="1"/>
  <c r="AC28" i="4"/>
  <c r="AH15" i="4" s="1"/>
  <c r="AC30" i="4"/>
  <c r="AH17" i="4" s="1"/>
  <c r="AC32" i="4"/>
  <c r="AH19" i="4" s="1"/>
  <c r="AC34" i="4"/>
  <c r="AH21" i="4" s="1"/>
  <c r="AC36" i="4"/>
  <c r="AH23" i="4" s="1"/>
  <c r="N11" i="4"/>
  <c r="AA13" i="4"/>
  <c r="AA14" i="4"/>
  <c r="AF9" i="4" s="1"/>
  <c r="AA18" i="4"/>
  <c r="AF13" i="4" s="1"/>
  <c r="AA15" i="4"/>
  <c r="AF10" i="4" s="1"/>
  <c r="AA17" i="4"/>
  <c r="AF12" i="4" s="1"/>
  <c r="AA43" i="4"/>
  <c r="AF28" i="4" s="1"/>
  <c r="O49" i="4"/>
  <c r="AA71" i="4"/>
  <c r="AF55" i="4" s="1"/>
  <c r="AA69" i="4"/>
  <c r="AF53" i="4" s="1"/>
  <c r="AA67" i="4"/>
  <c r="AF51" i="4" s="1"/>
  <c r="AA65" i="4"/>
  <c r="AF49" i="4" s="1"/>
  <c r="AA63" i="4"/>
  <c r="AF47" i="4" s="1"/>
  <c r="AA61" i="4"/>
  <c r="AF45" i="4" s="1"/>
  <c r="AB34" i="4"/>
  <c r="AG21" i="4" s="1"/>
  <c r="AA41" i="4"/>
  <c r="AF26" i="4" s="1"/>
  <c r="P49" i="4"/>
  <c r="O51" i="4"/>
  <c r="M125" i="4"/>
  <c r="S160" i="4"/>
  <c r="AB32" i="4"/>
  <c r="AG19" i="4" s="1"/>
  <c r="AA39" i="4"/>
  <c r="AF24" i="4" s="1"/>
  <c r="AB56" i="4"/>
  <c r="AG41" i="4" s="1"/>
  <c r="AB54" i="4"/>
  <c r="AG39" i="4" s="1"/>
  <c r="P51" i="4"/>
  <c r="AA60" i="4"/>
  <c r="AF44" i="4" s="1"/>
  <c r="AA82" i="4"/>
  <c r="AF64" i="4" s="1"/>
  <c r="AA89" i="4"/>
  <c r="AF71" i="4" s="1"/>
  <c r="AA135" i="4"/>
  <c r="AF107" i="4" s="1"/>
  <c r="AA130" i="4"/>
  <c r="AF102" i="4" s="1"/>
  <c r="AA132" i="4"/>
  <c r="AF104" i="4" s="1"/>
  <c r="AA126" i="4"/>
  <c r="AF98" i="4" s="1"/>
  <c r="AA124" i="4"/>
  <c r="AF96" i="4" s="1"/>
  <c r="AA127" i="4"/>
  <c r="AF99" i="4" s="1"/>
  <c r="AA125" i="4"/>
  <c r="AF97" i="4" s="1"/>
  <c r="AA134" i="4"/>
  <c r="AF106" i="4" s="1"/>
  <c r="AA129" i="4"/>
  <c r="AF101" i="4" s="1"/>
  <c r="AA137" i="4"/>
  <c r="AF109" i="4" s="1"/>
  <c r="AA136" i="4"/>
  <c r="AF108" i="4" s="1"/>
  <c r="AA131" i="4"/>
  <c r="AF103" i="4" s="1"/>
  <c r="M136" i="4"/>
  <c r="M154" i="4"/>
  <c r="M160" i="4"/>
  <c r="AB30" i="4"/>
  <c r="AG17" i="4" s="1"/>
  <c r="AB39" i="4"/>
  <c r="AG24" i="4" s="1"/>
  <c r="R49" i="4"/>
  <c r="AB71" i="4"/>
  <c r="AG55" i="4" s="1"/>
  <c r="AB69" i="4"/>
  <c r="AG53" i="4" s="1"/>
  <c r="AB67" i="4"/>
  <c r="AG51" i="4" s="1"/>
  <c r="AB65" i="4"/>
  <c r="AG49" i="4" s="1"/>
  <c r="AB63" i="4"/>
  <c r="AG47" i="4" s="1"/>
  <c r="AB61" i="4"/>
  <c r="AG45" i="4" s="1"/>
  <c r="R51" i="4"/>
  <c r="Q51" i="4"/>
  <c r="AB60" i="4"/>
  <c r="AG44" i="4" s="1"/>
  <c r="P138" i="4"/>
  <c r="AA56" i="4"/>
  <c r="AF41" i="4" s="1"/>
  <c r="AA54" i="4"/>
  <c r="AF39" i="4" s="1"/>
  <c r="N51" i="4"/>
  <c r="AA265" i="4"/>
  <c r="AF139" i="4" s="1"/>
  <c r="AA259" i="4"/>
  <c r="AF133" i="4" s="1"/>
  <c r="AA252" i="4"/>
  <c r="AF126" i="4" s="1"/>
  <c r="AA263" i="4"/>
  <c r="AF137" i="4" s="1"/>
  <c r="AA260" i="4"/>
  <c r="AF134" i="4" s="1"/>
  <c r="AA255" i="4"/>
  <c r="AF129" i="4" s="1"/>
  <c r="AA262" i="4"/>
  <c r="AF136" i="4" s="1"/>
  <c r="AA257" i="4"/>
  <c r="AF131" i="4" s="1"/>
  <c r="AA254" i="4"/>
  <c r="AF128" i="4" s="1"/>
  <c r="AA264" i="4"/>
  <c r="AF138" i="4" s="1"/>
  <c r="AA256" i="4"/>
  <c r="AF130" i="4" s="1"/>
  <c r="N154" i="4"/>
  <c r="N138" i="4"/>
  <c r="AB28" i="4"/>
  <c r="AG15" i="4" s="1"/>
  <c r="S51" i="4"/>
  <c r="T51" i="4"/>
  <c r="AA87" i="4"/>
  <c r="AF69" i="4" s="1"/>
  <c r="AA92" i="4"/>
  <c r="AF74" i="4" s="1"/>
  <c r="O154" i="4"/>
  <c r="O160" i="4"/>
  <c r="O138" i="4"/>
  <c r="AB27" i="4"/>
  <c r="AG14" i="4" s="1"/>
  <c r="U51" i="4"/>
  <c r="AA88" i="4"/>
  <c r="AF70" i="4" s="1"/>
  <c r="AA253" i="4"/>
  <c r="AF127" i="4" s="1"/>
  <c r="AA36" i="4"/>
  <c r="AF23" i="4" s="1"/>
  <c r="AA34" i="4"/>
  <c r="AF21" i="4" s="1"/>
  <c r="AA32" i="4"/>
  <c r="AF19" i="4" s="1"/>
  <c r="AA30" i="4"/>
  <c r="AF17" i="4" s="1"/>
  <c r="AA28" i="4"/>
  <c r="AF15" i="4" s="1"/>
  <c r="AA27" i="4"/>
  <c r="AF14" i="4" s="1"/>
  <c r="O11" i="4"/>
  <c r="P136" i="4"/>
  <c r="P154" i="4"/>
  <c r="AA46" i="4"/>
  <c r="AF31" i="4" s="1"/>
  <c r="AB252" i="4"/>
  <c r="AG126" i="4" s="1"/>
  <c r="AB259" i="4"/>
  <c r="AG133" i="4" s="1"/>
  <c r="AB263" i="4"/>
  <c r="AG137" i="4" s="1"/>
  <c r="U49" i="4"/>
  <c r="AB260" i="4"/>
  <c r="AG134" i="4" s="1"/>
  <c r="AB255" i="4"/>
  <c r="AG129" i="4" s="1"/>
  <c r="AB265" i="4"/>
  <c r="AG139" i="4" s="1"/>
  <c r="AB262" i="4"/>
  <c r="AG136" i="4" s="1"/>
  <c r="AB257" i="4"/>
  <c r="AG131" i="4" s="1"/>
  <c r="AB254" i="4"/>
  <c r="AG128" i="4" s="1"/>
  <c r="AB264" i="4"/>
  <c r="AG138" i="4" s="1"/>
  <c r="AB256" i="4"/>
  <c r="AG130" i="4" s="1"/>
  <c r="AB261" i="4"/>
  <c r="AG135" i="4" s="1"/>
  <c r="AA55" i="4"/>
  <c r="AF40" i="4" s="1"/>
  <c r="AA72" i="4"/>
  <c r="AF56" i="4" s="1"/>
  <c r="AA85" i="4"/>
  <c r="AF67" i="4" s="1"/>
  <c r="AA95" i="4"/>
  <c r="AF77" i="4" s="1"/>
  <c r="M122" i="4"/>
  <c r="M123" i="4" s="1"/>
  <c r="R125" i="4"/>
  <c r="AB253" i="4"/>
  <c r="AG127" i="4" s="1"/>
  <c r="AB15" i="4"/>
  <c r="AG10" i="4" s="1"/>
  <c r="Q136" i="4"/>
  <c r="Q154" i="4"/>
  <c r="Q144" i="4"/>
  <c r="Q160" i="4"/>
  <c r="Q138" i="4"/>
  <c r="Q122" i="4"/>
  <c r="Q123" i="4" s="1"/>
  <c r="AB18" i="4"/>
  <c r="AB46" i="4"/>
  <c r="AG31" i="4" s="1"/>
  <c r="AB55" i="4"/>
  <c r="AG40" i="4" s="1"/>
  <c r="AB72" i="4"/>
  <c r="AG56" i="4" s="1"/>
  <c r="N122" i="4"/>
  <c r="N123" i="4" s="1"/>
  <c r="S125" i="4"/>
  <c r="AA35" i="4"/>
  <c r="AF22" i="4" s="1"/>
  <c r="AA44" i="4"/>
  <c r="AF29" i="4" s="1"/>
  <c r="AA49" i="4"/>
  <c r="AF34" i="4" s="1"/>
  <c r="AA51" i="4"/>
  <c r="AF36" i="4" s="1"/>
  <c r="AA53" i="4"/>
  <c r="AF38" i="4" s="1"/>
  <c r="AA70" i="4"/>
  <c r="AF54" i="4" s="1"/>
  <c r="AA83" i="4"/>
  <c r="AF65" i="4" s="1"/>
  <c r="AA90" i="4"/>
  <c r="AF72" i="4" s="1"/>
  <c r="O122" i="4"/>
  <c r="O123" i="4" s="1"/>
  <c r="S144" i="4"/>
  <c r="S138" i="4"/>
  <c r="S122" i="4"/>
  <c r="S123" i="4" s="1"/>
  <c r="S152" i="4"/>
  <c r="AA33" i="4"/>
  <c r="AF20" i="4" s="1"/>
  <c r="AB35" i="4"/>
  <c r="AG22" i="4" s="1"/>
  <c r="AA42" i="4"/>
  <c r="AF27" i="4" s="1"/>
  <c r="AB44" i="4"/>
  <c r="AG29" i="4" s="1"/>
  <c r="AB49" i="4"/>
  <c r="AG34" i="4" s="1"/>
  <c r="AA50" i="4"/>
  <c r="AF35" i="4" s="1"/>
  <c r="AB51" i="4"/>
  <c r="AG36" i="4" s="1"/>
  <c r="AA52" i="4"/>
  <c r="AF37" i="4" s="1"/>
  <c r="AB53" i="4"/>
  <c r="AG38" i="4" s="1"/>
  <c r="AB70" i="4"/>
  <c r="AG54" i="4" s="1"/>
  <c r="S136" i="4"/>
  <c r="N152" i="4"/>
  <c r="T154" i="4"/>
  <c r="T160" i="4"/>
  <c r="T138" i="4"/>
  <c r="T152" i="4"/>
  <c r="AA31" i="4"/>
  <c r="AF18" i="4" s="1"/>
  <c r="AB33" i="4"/>
  <c r="AG20" i="4" s="1"/>
  <c r="AA40" i="4"/>
  <c r="AF25" i="4" s="1"/>
  <c r="AB42" i="4"/>
  <c r="AG27" i="4" s="1"/>
  <c r="AA48" i="4"/>
  <c r="AF33" i="4" s="1"/>
  <c r="AB50" i="4"/>
  <c r="AG35" i="4" s="1"/>
  <c r="AB52" i="4"/>
  <c r="AG37" i="4" s="1"/>
  <c r="AA68" i="4"/>
  <c r="AF52" i="4" s="1"/>
  <c r="AA93" i="4"/>
  <c r="AF75" i="4" s="1"/>
  <c r="O152" i="4"/>
  <c r="P11" i="4"/>
  <c r="U138" i="4"/>
  <c r="U152" i="4"/>
  <c r="AA29" i="4"/>
  <c r="AF16" i="4" s="1"/>
  <c r="AB31" i="4"/>
  <c r="AG18" i="4" s="1"/>
  <c r="AB48" i="4"/>
  <c r="AG33" i="4" s="1"/>
  <c r="AB68" i="4"/>
  <c r="AG52" i="4" s="1"/>
  <c r="P83" i="4"/>
  <c r="P207" i="4" s="1"/>
  <c r="M138" i="4"/>
  <c r="AA258" i="4"/>
  <c r="AF132" i="4" s="1"/>
  <c r="Q11" i="4"/>
  <c r="AA66" i="4"/>
  <c r="AF50" i="4" s="1"/>
  <c r="Q83" i="4"/>
  <c r="Q207" i="4" s="1"/>
  <c r="AC57" i="4" s="1"/>
  <c r="AH42" i="4" s="1"/>
  <c r="O91" i="4"/>
  <c r="AA133" i="4"/>
  <c r="AF105" i="4" s="1"/>
  <c r="AB258" i="4"/>
  <c r="AG132" i="4" s="1"/>
  <c r="P152" i="4"/>
  <c r="Q152" i="4"/>
  <c r="N160" i="4"/>
  <c r="R144" i="4"/>
  <c r="N144" i="4"/>
  <c r="O144" i="4"/>
  <c r="N136" i="4"/>
  <c r="P144" i="4"/>
  <c r="AB96" i="4"/>
  <c r="AG78" i="4" s="1"/>
  <c r="O136" i="4"/>
  <c r="U160" i="4"/>
  <c r="AB130" i="4"/>
  <c r="AG102" i="4" s="1"/>
  <c r="S154" i="4"/>
  <c r="M152" i="4"/>
  <c r="AC42" i="3"/>
  <c r="AH28" i="3" s="1"/>
  <c r="AC34" i="3"/>
  <c r="AH22" i="3" s="1"/>
  <c r="AC35" i="3"/>
  <c r="AH23" i="3" s="1"/>
  <c r="AC31" i="3"/>
  <c r="AH19" i="3" s="1"/>
  <c r="AC33" i="3"/>
  <c r="AH21" i="3" s="1"/>
  <c r="M91" i="3"/>
  <c r="M144" i="3"/>
  <c r="M138" i="3"/>
  <c r="AA121" i="3"/>
  <c r="AF99" i="3" s="1"/>
  <c r="Q138" i="3"/>
  <c r="Q144" i="3"/>
  <c r="M152" i="3"/>
  <c r="AA119" i="3"/>
  <c r="AF97" i="3" s="1"/>
  <c r="AB121" i="3"/>
  <c r="AG99" i="3" s="1"/>
  <c r="AA127" i="3"/>
  <c r="AF105" i="3" s="1"/>
  <c r="R138" i="3"/>
  <c r="R144" i="3"/>
  <c r="AB127" i="3"/>
  <c r="AG105" i="3" s="1"/>
  <c r="S138" i="3"/>
  <c r="S144" i="3"/>
  <c r="Q11" i="3"/>
  <c r="AA48" i="3"/>
  <c r="AF33" i="3" s="1"/>
  <c r="AA55" i="3"/>
  <c r="AF40" i="3" s="1"/>
  <c r="AA52" i="3"/>
  <c r="AF37" i="3" s="1"/>
  <c r="AA56" i="3"/>
  <c r="AF41" i="3" s="1"/>
  <c r="AA53" i="3"/>
  <c r="AF38" i="3" s="1"/>
  <c r="AB266" i="3"/>
  <c r="AG149" i="3" s="1"/>
  <c r="AB268" i="3"/>
  <c r="AG151" i="3" s="1"/>
  <c r="AB262" i="3"/>
  <c r="AG145" i="3" s="1"/>
  <c r="AB267" i="3"/>
  <c r="AG150" i="3" s="1"/>
  <c r="AB259" i="3"/>
  <c r="AG142" i="3" s="1"/>
  <c r="AB261" i="3"/>
  <c r="AG144" i="3" s="1"/>
  <c r="AB264" i="3"/>
  <c r="AG147" i="3" s="1"/>
  <c r="AB269" i="3"/>
  <c r="AG152" i="3" s="1"/>
  <c r="AB258" i="3"/>
  <c r="AG141" i="3" s="1"/>
  <c r="AB263" i="3"/>
  <c r="AG146" i="3" s="1"/>
  <c r="U51" i="3"/>
  <c r="AB260" i="3"/>
  <c r="AG143" i="3" s="1"/>
  <c r="T49" i="3"/>
  <c r="AB120" i="3"/>
  <c r="AG98" i="3" s="1"/>
  <c r="M53" i="3"/>
  <c r="AC55" i="3"/>
  <c r="AH40" i="3" s="1"/>
  <c r="AC53" i="3"/>
  <c r="AH38" i="3" s="1"/>
  <c r="AC50" i="3"/>
  <c r="AH35" i="3" s="1"/>
  <c r="AC49" i="3"/>
  <c r="AH34" i="3" s="1"/>
  <c r="AA64" i="3"/>
  <c r="AF49" i="3" s="1"/>
  <c r="AA66" i="3"/>
  <c r="AF51" i="3" s="1"/>
  <c r="AA60" i="3"/>
  <c r="AF45" i="3" s="1"/>
  <c r="AA65" i="3"/>
  <c r="AF50" i="3" s="1"/>
  <c r="AA62" i="3"/>
  <c r="AF47" i="3" s="1"/>
  <c r="AA59" i="3"/>
  <c r="AF44" i="3" s="1"/>
  <c r="AA70" i="3"/>
  <c r="AF55" i="3" s="1"/>
  <c r="AA67" i="3"/>
  <c r="AF52" i="3" s="1"/>
  <c r="R51" i="3"/>
  <c r="AA61" i="3"/>
  <c r="AF46" i="3" s="1"/>
  <c r="M122" i="3"/>
  <c r="M123" i="3" s="1"/>
  <c r="AB257" i="3"/>
  <c r="AG140" i="3" s="1"/>
  <c r="U49" i="3"/>
  <c r="AA51" i="3"/>
  <c r="AF36" i="3" s="1"/>
  <c r="AA68" i="3"/>
  <c r="AF53" i="3" s="1"/>
  <c r="R83" i="3"/>
  <c r="R207" i="3" s="1"/>
  <c r="AA95" i="3"/>
  <c r="AF79" i="3" s="1"/>
  <c r="AA97" i="3"/>
  <c r="AF81" i="3" s="1"/>
  <c r="AA90" i="3"/>
  <c r="AF74" i="3" s="1"/>
  <c r="AA83" i="3"/>
  <c r="AF67" i="3" s="1"/>
  <c r="AA91" i="3"/>
  <c r="AF75" i="3" s="1"/>
  <c r="AA85" i="3"/>
  <c r="AF69" i="3" s="1"/>
  <c r="AA89" i="3"/>
  <c r="AF73" i="3" s="1"/>
  <c r="AA96" i="3"/>
  <c r="AF80" i="3" s="1"/>
  <c r="AA93" i="3"/>
  <c r="AF77" i="3" s="1"/>
  <c r="AA87" i="3"/>
  <c r="AF71" i="3" s="1"/>
  <c r="AA84" i="3"/>
  <c r="AF68" i="3" s="1"/>
  <c r="AA92" i="3"/>
  <c r="AF76" i="3" s="1"/>
  <c r="AA50" i="3"/>
  <c r="AF35" i="3" s="1"/>
  <c r="R11" i="3"/>
  <c r="S136" i="3"/>
  <c r="S53" i="3"/>
  <c r="S91" i="3"/>
  <c r="S83" i="3"/>
  <c r="S207" i="3" s="1"/>
  <c r="AB265" i="3"/>
  <c r="AG148" i="3" s="1"/>
  <c r="AA131" i="3"/>
  <c r="AF109" i="3" s="1"/>
  <c r="AA128" i="3"/>
  <c r="AF106" i="3" s="1"/>
  <c r="AA130" i="3"/>
  <c r="AF108" i="3" s="1"/>
  <c r="AA125" i="3"/>
  <c r="AF103" i="3" s="1"/>
  <c r="AA129" i="3"/>
  <c r="AF107" i="3" s="1"/>
  <c r="T11" i="3"/>
  <c r="U11" i="3" s="1"/>
  <c r="V10" i="3" s="1"/>
  <c r="AA126" i="3"/>
  <c r="AF104" i="3" s="1"/>
  <c r="AA123" i="3"/>
  <c r="AF101" i="3" s="1"/>
  <c r="AA118" i="3"/>
  <c r="AF96" i="3" s="1"/>
  <c r="T91" i="3"/>
  <c r="AB130" i="3"/>
  <c r="AG108" i="3" s="1"/>
  <c r="AB131" i="3"/>
  <c r="AG109" i="3" s="1"/>
  <c r="AB126" i="3"/>
  <c r="AG104" i="3" s="1"/>
  <c r="AB123" i="3"/>
  <c r="AG101" i="3" s="1"/>
  <c r="T51" i="3"/>
  <c r="AB118" i="3"/>
  <c r="AG96" i="3" s="1"/>
  <c r="AB128" i="3"/>
  <c r="AG106" i="3" s="1"/>
  <c r="AB125" i="3"/>
  <c r="AG103" i="3" s="1"/>
  <c r="AB122" i="3"/>
  <c r="AG100" i="3" s="1"/>
  <c r="AB119" i="3"/>
  <c r="AG97" i="3" s="1"/>
  <c r="AA63" i="3"/>
  <c r="AF48" i="3" s="1"/>
  <c r="AA124" i="3"/>
  <c r="AF102" i="3" s="1"/>
  <c r="T154" i="3"/>
  <c r="U144" i="3"/>
  <c r="U136" i="3"/>
  <c r="U91" i="3"/>
  <c r="U122" i="3"/>
  <c r="U123" i="3" s="1"/>
  <c r="R53" i="3"/>
  <c r="AA86" i="3"/>
  <c r="AF70" i="3" s="1"/>
  <c r="R122" i="3"/>
  <c r="R123" i="3" s="1"/>
  <c r="AB124" i="3"/>
  <c r="AG102" i="3" s="1"/>
  <c r="M136" i="3"/>
  <c r="U154" i="3"/>
  <c r="S11" i="3"/>
  <c r="AB97" i="3"/>
  <c r="AG81" i="3" s="1"/>
  <c r="AB90" i="3"/>
  <c r="AG74" i="3" s="1"/>
  <c r="AB83" i="3"/>
  <c r="AG67" i="3" s="1"/>
  <c r="AB95" i="3"/>
  <c r="AG79" i="3" s="1"/>
  <c r="AB89" i="3"/>
  <c r="AG73" i="3" s="1"/>
  <c r="AB96" i="3"/>
  <c r="AG80" i="3" s="1"/>
  <c r="S51" i="3"/>
  <c r="AB93" i="3"/>
  <c r="AG77" i="3" s="1"/>
  <c r="AB87" i="3"/>
  <c r="AG71" i="3" s="1"/>
  <c r="AB84" i="3"/>
  <c r="AG68" i="3" s="1"/>
  <c r="AB92" i="3"/>
  <c r="AG76" i="3" s="1"/>
  <c r="AA54" i="3"/>
  <c r="AF39" i="3" s="1"/>
  <c r="AB86" i="3"/>
  <c r="AG70" i="3" s="1"/>
  <c r="AA94" i="3"/>
  <c r="AF78" i="3" s="1"/>
  <c r="S122" i="3"/>
  <c r="S123" i="3" s="1"/>
  <c r="U138" i="3"/>
  <c r="N123" i="3"/>
  <c r="T53" i="3"/>
  <c r="Q122" i="3"/>
  <c r="Q123" i="3" s="1"/>
  <c r="N125" i="3"/>
  <c r="U53" i="3"/>
  <c r="P51" i="3"/>
  <c r="AB41" i="3"/>
  <c r="AG27" i="3" s="1"/>
  <c r="Q154" i="3"/>
  <c r="AA31" i="3"/>
  <c r="AF19" i="3" s="1"/>
  <c r="O11" i="3"/>
  <c r="AB40" i="3"/>
  <c r="AG26" i="3" s="1"/>
  <c r="P49" i="3"/>
  <c r="AB48" i="3"/>
  <c r="AG33" i="3" s="1"/>
  <c r="AB53" i="3"/>
  <c r="AG38" i="3" s="1"/>
  <c r="AB52" i="3"/>
  <c r="AG37" i="3" s="1"/>
  <c r="AB51" i="3"/>
  <c r="AG36" i="3" s="1"/>
  <c r="AB50" i="3"/>
  <c r="AG35" i="3" s="1"/>
  <c r="Q51" i="3"/>
  <c r="Q125" i="3"/>
  <c r="R154" i="3"/>
  <c r="P11" i="3"/>
  <c r="AA35" i="3"/>
  <c r="AF23" i="3" s="1"/>
  <c r="Q49" i="3"/>
  <c r="AB66" i="3"/>
  <c r="AG51" i="3" s="1"/>
  <c r="AB68" i="3"/>
  <c r="AG53" i="3" s="1"/>
  <c r="AB60" i="3"/>
  <c r="AG45" i="3" s="1"/>
  <c r="AB67" i="3"/>
  <c r="AG52" i="3" s="1"/>
  <c r="AB59" i="3"/>
  <c r="AG44" i="3" s="1"/>
  <c r="AB62" i="3"/>
  <c r="AG47" i="3" s="1"/>
  <c r="R125" i="3"/>
  <c r="T136" i="3"/>
  <c r="N144" i="3"/>
  <c r="S154" i="3"/>
  <c r="M160" i="3"/>
  <c r="N138" i="3"/>
  <c r="R160" i="3"/>
  <c r="AB35" i="3"/>
  <c r="AG23" i="3" s="1"/>
  <c r="AB33" i="3"/>
  <c r="O138" i="3"/>
  <c r="T152" i="3"/>
  <c r="S160" i="3"/>
  <c r="AA269" i="3"/>
  <c r="AF152" i="3" s="1"/>
  <c r="AA267" i="3"/>
  <c r="AF150" i="3" s="1"/>
  <c r="AA265" i="3"/>
  <c r="AF148" i="3" s="1"/>
  <c r="AA263" i="3"/>
  <c r="AF146" i="3" s="1"/>
  <c r="AA261" i="3"/>
  <c r="AF144" i="3" s="1"/>
  <c r="AA259" i="3"/>
  <c r="AF142" i="3" s="1"/>
  <c r="AA257" i="3"/>
  <c r="AF140" i="3" s="1"/>
  <c r="AA264" i="3"/>
  <c r="AF147" i="3" s="1"/>
  <c r="AB68" i="2"/>
  <c r="AG56" i="2" s="1"/>
  <c r="AC41" i="2"/>
  <c r="AH31" i="2" s="1"/>
  <c r="AB129" i="2"/>
  <c r="AG104" i="2" s="1"/>
  <c r="AA15" i="2"/>
  <c r="AF12" i="2" s="1"/>
  <c r="AA14" i="2"/>
  <c r="AF11" i="2" s="1"/>
  <c r="AA12" i="2"/>
  <c r="AF9" i="2" s="1"/>
  <c r="P138" i="2"/>
  <c r="P160" i="2"/>
  <c r="P122" i="2"/>
  <c r="P123" i="2" s="1"/>
  <c r="P154" i="2"/>
  <c r="N152" i="2"/>
  <c r="Q160" i="2"/>
  <c r="Q122" i="2"/>
  <c r="Q123" i="2" s="1"/>
  <c r="Q154" i="2"/>
  <c r="P53" i="2"/>
  <c r="R91" i="2"/>
  <c r="T136" i="2"/>
  <c r="R160" i="2"/>
  <c r="R154" i="2"/>
  <c r="AB39" i="2"/>
  <c r="AG29" i="2" s="1"/>
  <c r="AB47" i="2"/>
  <c r="AG37" i="2" s="1"/>
  <c r="Q53" i="2"/>
  <c r="AB63" i="2"/>
  <c r="AG51" i="2" s="1"/>
  <c r="AB66" i="2"/>
  <c r="AG54" i="2" s="1"/>
  <c r="AB71" i="2"/>
  <c r="AG59" i="2" s="1"/>
  <c r="AB74" i="2"/>
  <c r="AG62" i="2" s="1"/>
  <c r="AB51" i="2"/>
  <c r="AG41" i="2" s="1"/>
  <c r="AB50" i="2"/>
  <c r="AG40" i="2" s="1"/>
  <c r="AB48" i="2"/>
  <c r="AG38" i="2" s="1"/>
  <c r="AB49" i="2"/>
  <c r="AG39" i="2" s="1"/>
  <c r="AB122" i="2"/>
  <c r="AG97" i="2" s="1"/>
  <c r="AB121" i="2"/>
  <c r="AG96" i="2" s="1"/>
  <c r="AB131" i="2"/>
  <c r="AG106" i="2" s="1"/>
  <c r="AB134" i="2"/>
  <c r="AG109" i="2" s="1"/>
  <c r="AB123" i="2"/>
  <c r="AG98" i="2" s="1"/>
  <c r="AB133" i="2"/>
  <c r="AG108" i="2" s="1"/>
  <c r="AB124" i="2"/>
  <c r="AG99" i="2" s="1"/>
  <c r="AB126" i="2"/>
  <c r="AG101" i="2" s="1"/>
  <c r="AB128" i="2"/>
  <c r="AG103" i="2" s="1"/>
  <c r="AB130" i="2"/>
  <c r="AG105" i="2" s="1"/>
  <c r="AB132" i="2"/>
  <c r="AG107" i="2" s="1"/>
  <c r="AB125" i="2"/>
  <c r="AG100" i="2" s="1"/>
  <c r="R49" i="2"/>
  <c r="AB65" i="2"/>
  <c r="AG53" i="2" s="1"/>
  <c r="M152" i="2"/>
  <c r="N53" i="2"/>
  <c r="M83" i="2"/>
  <c r="M207" i="2" s="1"/>
  <c r="AA13" i="2"/>
  <c r="AF10" i="2" s="1"/>
  <c r="S154" i="2"/>
  <c r="S136" i="2"/>
  <c r="S144" i="2"/>
  <c r="AC39" i="2"/>
  <c r="AH29" i="2" s="1"/>
  <c r="R53" i="2"/>
  <c r="AC71" i="2"/>
  <c r="AH59" i="2" s="1"/>
  <c r="AC74" i="2"/>
  <c r="AH62" i="2" s="1"/>
  <c r="T91" i="2"/>
  <c r="T83" i="2"/>
  <c r="T207" i="2" s="1"/>
  <c r="T154" i="2"/>
  <c r="AB96" i="2"/>
  <c r="AG82" i="2" s="1"/>
  <c r="AB87" i="2"/>
  <c r="AG73" i="2" s="1"/>
  <c r="AB85" i="2"/>
  <c r="AG71" i="2" s="1"/>
  <c r="AB98" i="2"/>
  <c r="AG84" i="2" s="1"/>
  <c r="AB90" i="2"/>
  <c r="AG76" i="2" s="1"/>
  <c r="AB89" i="2"/>
  <c r="AG75" i="2" s="1"/>
  <c r="AB91" i="2"/>
  <c r="AG77" i="2" s="1"/>
  <c r="AB88" i="2"/>
  <c r="AG74" i="2" s="1"/>
  <c r="AB86" i="2"/>
  <c r="AG72" i="2" s="1"/>
  <c r="AB84" i="2"/>
  <c r="AG70" i="2" s="1"/>
  <c r="S49" i="2"/>
  <c r="T160" i="2"/>
  <c r="T144" i="2"/>
  <c r="T152" i="2"/>
  <c r="N51" i="2"/>
  <c r="S53" i="2"/>
  <c r="N144" i="2"/>
  <c r="Q49" i="2"/>
  <c r="AB95" i="2"/>
  <c r="AG81" i="2" s="1"/>
  <c r="AB54" i="2"/>
  <c r="AG44" i="2" s="1"/>
  <c r="AA94" i="2"/>
  <c r="AF80" i="2" s="1"/>
  <c r="AA96" i="2"/>
  <c r="AF82" i="2" s="1"/>
  <c r="S11" i="2"/>
  <c r="AA87" i="2"/>
  <c r="AF73" i="2" s="1"/>
  <c r="AA85" i="2"/>
  <c r="AF71" i="2" s="1"/>
  <c r="AA98" i="2"/>
  <c r="AF84" i="2" s="1"/>
  <c r="AA90" i="2"/>
  <c r="AF76" i="2" s="1"/>
  <c r="AA89" i="2"/>
  <c r="AF75" i="2" s="1"/>
  <c r="AA95" i="2"/>
  <c r="AF81" i="2" s="1"/>
  <c r="AA84" i="2"/>
  <c r="AF70" i="2" s="1"/>
  <c r="AA93" i="2"/>
  <c r="AF79" i="2" s="1"/>
  <c r="AB97" i="2"/>
  <c r="AG83" i="2" s="1"/>
  <c r="AB46" i="2"/>
  <c r="AG36" i="2" s="1"/>
  <c r="AB44" i="2"/>
  <c r="AG34" i="2" s="1"/>
  <c r="AB42" i="2"/>
  <c r="AG32" i="2" s="1"/>
  <c r="AB40" i="2"/>
  <c r="AG30" i="2" s="1"/>
  <c r="AB38" i="2"/>
  <c r="AG28" i="2" s="1"/>
  <c r="AB43" i="2"/>
  <c r="AG33" i="2" s="1"/>
  <c r="AC46" i="2"/>
  <c r="AH36" i="2" s="1"/>
  <c r="AC44" i="2"/>
  <c r="AH34" i="2" s="1"/>
  <c r="AC42" i="2"/>
  <c r="AH32" i="2" s="1"/>
  <c r="AC40" i="2"/>
  <c r="AH30" i="2" s="1"/>
  <c r="AC38" i="2"/>
  <c r="AH28" i="2" s="1"/>
  <c r="O138" i="2"/>
  <c r="O160" i="2"/>
  <c r="O122" i="2"/>
  <c r="O123" i="2" s="1"/>
  <c r="O154" i="2"/>
  <c r="AA123" i="2"/>
  <c r="AF98" i="2" s="1"/>
  <c r="AA122" i="2"/>
  <c r="AF97" i="2" s="1"/>
  <c r="AA131" i="2"/>
  <c r="AF106" i="2" s="1"/>
  <c r="T11" i="2"/>
  <c r="U11" i="2" s="1"/>
  <c r="V10" i="2" s="1"/>
  <c r="AA134" i="2"/>
  <c r="AF109" i="2" s="1"/>
  <c r="AA133" i="2"/>
  <c r="AF108" i="2" s="1"/>
  <c r="AA124" i="2"/>
  <c r="AF99" i="2" s="1"/>
  <c r="AA126" i="2"/>
  <c r="AF101" i="2" s="1"/>
  <c r="AA128" i="2"/>
  <c r="AF103" i="2" s="1"/>
  <c r="AA130" i="2"/>
  <c r="AF105" i="2" s="1"/>
  <c r="AB45" i="2"/>
  <c r="AG35" i="2" s="1"/>
  <c r="P51" i="2"/>
  <c r="AB53" i="2"/>
  <c r="AG43" i="2" s="1"/>
  <c r="AB64" i="2"/>
  <c r="AG52" i="2" s="1"/>
  <c r="AB69" i="2"/>
  <c r="AG57" i="2" s="1"/>
  <c r="AB72" i="2"/>
  <c r="AG60" i="2" s="1"/>
  <c r="AB93" i="2"/>
  <c r="AG79" i="2" s="1"/>
  <c r="P144" i="2"/>
  <c r="AB56" i="2"/>
  <c r="AG46" i="2" s="1"/>
  <c r="P49" i="2"/>
  <c r="N138" i="2"/>
  <c r="N160" i="2"/>
  <c r="N122" i="2"/>
  <c r="N123" i="2" s="1"/>
  <c r="N154" i="2"/>
  <c r="AB260" i="2"/>
  <c r="AG144" i="2" s="1"/>
  <c r="AB258" i="2"/>
  <c r="AG142" i="2" s="1"/>
  <c r="AB256" i="2"/>
  <c r="AG140" i="2" s="1"/>
  <c r="AB254" i="2"/>
  <c r="AG138" i="2" s="1"/>
  <c r="AB252" i="2"/>
  <c r="AG136" i="2" s="1"/>
  <c r="AB250" i="2"/>
  <c r="AG134" i="2" s="1"/>
  <c r="AB261" i="2"/>
  <c r="AG145" i="2" s="1"/>
  <c r="AB251" i="2"/>
  <c r="AG135" i="2" s="1"/>
  <c r="AB259" i="2"/>
  <c r="AG143" i="2" s="1"/>
  <c r="AB253" i="2"/>
  <c r="AG137" i="2" s="1"/>
  <c r="AB255" i="2"/>
  <c r="AG139" i="2" s="1"/>
  <c r="AA259" i="2"/>
  <c r="AF143" i="2" s="1"/>
  <c r="AA261" i="2"/>
  <c r="AF145" i="2" s="1"/>
  <c r="AA250" i="2"/>
  <c r="AF134" i="2" s="1"/>
  <c r="AA257" i="2"/>
  <c r="AF141" i="2" s="1"/>
  <c r="AA251" i="2"/>
  <c r="AF135" i="2" s="1"/>
  <c r="AA256" i="2"/>
  <c r="AF140" i="2" s="1"/>
  <c r="AA253" i="2"/>
  <c r="AF137" i="2" s="1"/>
  <c r="AA258" i="2"/>
  <c r="AF142" i="2" s="1"/>
  <c r="AA252" i="2"/>
  <c r="AF136" i="2" s="1"/>
  <c r="AA11" i="2"/>
  <c r="AF8" i="2" s="1"/>
  <c r="AB14" i="2"/>
  <c r="AG11" i="2" s="1"/>
  <c r="AB12" i="2"/>
  <c r="AG9" i="2" s="1"/>
  <c r="Q51" i="2"/>
  <c r="T53" i="2"/>
  <c r="AA88" i="2"/>
  <c r="AF74" i="2" s="1"/>
  <c r="AA132" i="2"/>
  <c r="AF107" i="2" s="1"/>
  <c r="P136" i="2"/>
  <c r="Q144" i="2"/>
  <c r="AA255" i="2"/>
  <c r="AF139" i="2" s="1"/>
  <c r="M138" i="2"/>
  <c r="M160" i="2"/>
  <c r="M122" i="2"/>
  <c r="M123" i="2" s="1"/>
  <c r="AB73" i="2"/>
  <c r="AG61" i="2" s="1"/>
  <c r="AB11" i="2"/>
  <c r="AG8" i="2" s="1"/>
  <c r="AB94" i="2"/>
  <c r="AG80" i="2" s="1"/>
  <c r="R122" i="2"/>
  <c r="R123" i="2" s="1"/>
  <c r="O125" i="2"/>
  <c r="AA125" i="2"/>
  <c r="AF100" i="2" s="1"/>
  <c r="AB257" i="2"/>
  <c r="AG141" i="2" s="1"/>
  <c r="U144" i="2"/>
  <c r="U136" i="2"/>
  <c r="M154" i="2"/>
  <c r="AA49" i="2"/>
  <c r="AF39" i="2" s="1"/>
  <c r="AA38" i="2"/>
  <c r="AF28" i="2" s="1"/>
  <c r="AA40" i="2"/>
  <c r="AF30" i="2" s="1"/>
  <c r="AA42" i="2"/>
  <c r="AF32" i="2" s="1"/>
  <c r="AA44" i="2"/>
  <c r="AF34" i="2" s="1"/>
  <c r="AA48" i="2"/>
  <c r="AF38" i="2" s="1"/>
  <c r="AA50" i="2"/>
  <c r="AF40" i="2" s="1"/>
  <c r="AA51" i="2"/>
  <c r="AF41" i="2" s="1"/>
  <c r="H58" i="34" l="1"/>
  <c r="D56" i="34"/>
  <c r="A12" i="28"/>
  <c r="AU6" i="1"/>
  <c r="AY6" i="1" s="1"/>
  <c r="AC259" i="4"/>
  <c r="AH133" i="4" s="1"/>
  <c r="AC264" i="4"/>
  <c r="AH138" i="4" s="1"/>
  <c r="AC257" i="4"/>
  <c r="AH131" i="4" s="1"/>
  <c r="AC262" i="4"/>
  <c r="AH136" i="4" s="1"/>
  <c r="AC265" i="4"/>
  <c r="AH139" i="4" s="1"/>
  <c r="AC129" i="4"/>
  <c r="AH101" i="4" s="1"/>
  <c r="AC90" i="4"/>
  <c r="AH72" i="4" s="1"/>
  <c r="AC62" i="4"/>
  <c r="AH46" i="4" s="1"/>
  <c r="AC69" i="4"/>
  <c r="AH53" i="4" s="1"/>
  <c r="AC67" i="4"/>
  <c r="AH51" i="4" s="1"/>
  <c r="Z11" i="4"/>
  <c r="Z12" i="4" s="1"/>
  <c r="U206" i="4"/>
  <c r="AD250" i="4" s="1"/>
  <c r="AI124" i="4" s="1"/>
  <c r="AC63" i="4"/>
  <c r="AH47" i="4" s="1"/>
  <c r="AC16" i="4"/>
  <c r="AH11" i="4" s="1"/>
  <c r="AC13" i="4"/>
  <c r="AH8" i="4" s="1"/>
  <c r="AC17" i="4"/>
  <c r="AH12" i="4" s="1"/>
  <c r="AC259" i="3"/>
  <c r="AH142" i="3" s="1"/>
  <c r="AC250" i="3"/>
  <c r="AH133" i="3" s="1"/>
  <c r="AC253" i="3"/>
  <c r="AH136" i="3" s="1"/>
  <c r="A17" i="23"/>
  <c r="AC70" i="2"/>
  <c r="AH58" i="2" s="1"/>
  <c r="AC66" i="2"/>
  <c r="AH54" i="2" s="1"/>
  <c r="AC59" i="2"/>
  <c r="AH47" i="2" s="1"/>
  <c r="AC72" i="2"/>
  <c r="AH60" i="2" s="1"/>
  <c r="AC256" i="2"/>
  <c r="AH140" i="2" s="1"/>
  <c r="AC252" i="2"/>
  <c r="AH136" i="2" s="1"/>
  <c r="AC69" i="2"/>
  <c r="AH57" i="2" s="1"/>
  <c r="AC60" i="2"/>
  <c r="AH48" i="2" s="1"/>
  <c r="AC64" i="2"/>
  <c r="AH52" i="2" s="1"/>
  <c r="AC65" i="2"/>
  <c r="AH53" i="2" s="1"/>
  <c r="AC63" i="2"/>
  <c r="AH51" i="2" s="1"/>
  <c r="AC255" i="4"/>
  <c r="AH129" i="4" s="1"/>
  <c r="AC260" i="4"/>
  <c r="AH134" i="4" s="1"/>
  <c r="AC252" i="4"/>
  <c r="AH126" i="4" s="1"/>
  <c r="AC261" i="4"/>
  <c r="AH135" i="4" s="1"/>
  <c r="AC66" i="4"/>
  <c r="AH50" i="4" s="1"/>
  <c r="AC71" i="4"/>
  <c r="AH55" i="4" s="1"/>
  <c r="AC60" i="4"/>
  <c r="AH44" i="4" s="1"/>
  <c r="AC65" i="4"/>
  <c r="AH49" i="4" s="1"/>
  <c r="AC137" i="4"/>
  <c r="AH109" i="4" s="1"/>
  <c r="AC72" i="4"/>
  <c r="AH56" i="4" s="1"/>
  <c r="AC134" i="4"/>
  <c r="AH106" i="4" s="1"/>
  <c r="AC61" i="4"/>
  <c r="AH45" i="4" s="1"/>
  <c r="AC125" i="4"/>
  <c r="AH97" i="4" s="1"/>
  <c r="AC70" i="4"/>
  <c r="AH54" i="4" s="1"/>
  <c r="AC85" i="4"/>
  <c r="AH67" i="4" s="1"/>
  <c r="AC95" i="4"/>
  <c r="AH77" i="4" s="1"/>
  <c r="AC83" i="4"/>
  <c r="AH65" i="4" s="1"/>
  <c r="BF10" i="4"/>
  <c r="AU10" i="4"/>
  <c r="AC93" i="4"/>
  <c r="AH75" i="4" s="1"/>
  <c r="BB9" i="4"/>
  <c r="Y11" i="4"/>
  <c r="A17" i="24"/>
  <c r="AC268" i="3"/>
  <c r="AH151" i="3" s="1"/>
  <c r="AC244" i="3"/>
  <c r="AH127" i="3" s="1"/>
  <c r="AC247" i="3"/>
  <c r="AH130" i="3" s="1"/>
  <c r="AC249" i="3"/>
  <c r="AH132" i="3" s="1"/>
  <c r="AC286" i="3"/>
  <c r="AH169" i="3" s="1"/>
  <c r="AC243" i="3"/>
  <c r="AH126" i="3" s="1"/>
  <c r="AC261" i="3"/>
  <c r="AH144" i="3" s="1"/>
  <c r="AC282" i="3"/>
  <c r="AH165" i="3" s="1"/>
  <c r="AC285" i="3"/>
  <c r="AH168" i="3" s="1"/>
  <c r="AC251" i="3"/>
  <c r="AH134" i="3" s="1"/>
  <c r="AC278" i="3"/>
  <c r="AH161" i="3" s="1"/>
  <c r="AC281" i="3"/>
  <c r="AH164" i="3" s="1"/>
  <c r="AC270" i="3"/>
  <c r="AH153" i="3" s="1"/>
  <c r="AC248" i="3"/>
  <c r="AH131" i="3" s="1"/>
  <c r="AC274" i="3"/>
  <c r="AH157" i="3" s="1"/>
  <c r="AC277" i="3"/>
  <c r="AH160" i="3" s="1"/>
  <c r="AC267" i="3"/>
  <c r="AH150" i="3" s="1"/>
  <c r="AC246" i="3"/>
  <c r="AH129" i="3" s="1"/>
  <c r="AC271" i="3"/>
  <c r="AH154" i="3" s="1"/>
  <c r="AC266" i="3"/>
  <c r="AH149" i="3" s="1"/>
  <c r="AC252" i="3"/>
  <c r="AH135" i="3" s="1"/>
  <c r="AC290" i="3"/>
  <c r="AH173" i="3" s="1"/>
  <c r="AC273" i="3"/>
  <c r="AH156" i="3" s="1"/>
  <c r="AC256" i="3"/>
  <c r="AH139" i="3" s="1"/>
  <c r="AC255" i="3"/>
  <c r="AH138" i="3" s="1"/>
  <c r="AC262" i="3"/>
  <c r="AH145" i="3" s="1"/>
  <c r="AC40" i="3"/>
  <c r="AH26" i="3" s="1"/>
  <c r="AC284" i="3"/>
  <c r="AH167" i="3" s="1"/>
  <c r="AC254" i="3"/>
  <c r="AH137" i="3" s="1"/>
  <c r="AC289" i="3"/>
  <c r="AH172" i="3" s="1"/>
  <c r="AC257" i="3"/>
  <c r="AH140" i="3" s="1"/>
  <c r="AC263" i="3"/>
  <c r="AH146" i="3" s="1"/>
  <c r="AC41" i="3"/>
  <c r="AH27" i="3" s="1"/>
  <c r="AC272" i="3"/>
  <c r="AH155" i="3" s="1"/>
  <c r="AC275" i="3"/>
  <c r="AH158" i="3" s="1"/>
  <c r="AC280" i="3"/>
  <c r="AH163" i="3" s="1"/>
  <c r="AC258" i="3"/>
  <c r="AH141" i="3" s="1"/>
  <c r="AC283" i="3"/>
  <c r="AH166" i="3" s="1"/>
  <c r="AC288" i="3"/>
  <c r="AH171" i="3" s="1"/>
  <c r="AC260" i="3"/>
  <c r="AH143" i="3" s="1"/>
  <c r="AC245" i="3"/>
  <c r="AH128" i="3" s="1"/>
  <c r="AC287" i="3"/>
  <c r="AH170" i="3" s="1"/>
  <c r="AC265" i="3"/>
  <c r="AH148" i="3" s="1"/>
  <c r="AC120" i="3"/>
  <c r="AH98" i="3" s="1"/>
  <c r="AC269" i="3"/>
  <c r="AH152" i="3" s="1"/>
  <c r="AC264" i="3"/>
  <c r="AH147" i="3" s="1"/>
  <c r="AC279" i="3"/>
  <c r="AH162" i="3" s="1"/>
  <c r="AC127" i="3"/>
  <c r="AH105" i="3" s="1"/>
  <c r="AC126" i="3"/>
  <c r="AH104" i="3" s="1"/>
  <c r="AC124" i="3"/>
  <c r="AH102" i="3" s="1"/>
  <c r="AC131" i="3"/>
  <c r="AH109" i="3" s="1"/>
  <c r="AC125" i="3"/>
  <c r="AH103" i="3" s="1"/>
  <c r="AC122" i="3"/>
  <c r="AH100" i="3" s="1"/>
  <c r="AC123" i="3"/>
  <c r="AH101" i="3" s="1"/>
  <c r="AC118" i="3"/>
  <c r="AH96" i="3" s="1"/>
  <c r="AC128" i="3"/>
  <c r="AH106" i="3" s="1"/>
  <c r="AC28" i="3"/>
  <c r="AH16" i="3" s="1"/>
  <c r="AC32" i="3"/>
  <c r="AH20" i="3" s="1"/>
  <c r="AU11" i="3"/>
  <c r="Z12" i="3"/>
  <c r="AU12" i="3" s="1"/>
  <c r="AC29" i="3"/>
  <c r="AH17" i="3" s="1"/>
  <c r="P206" i="3"/>
  <c r="AD46" i="3" s="1"/>
  <c r="AI32" i="3" s="1"/>
  <c r="AC51" i="3"/>
  <c r="AH36" i="3" s="1"/>
  <c r="AC52" i="3"/>
  <c r="AH37" i="3" s="1"/>
  <c r="Y12" i="3"/>
  <c r="A18" i="23"/>
  <c r="AC14" i="2"/>
  <c r="AH11" i="2" s="1"/>
  <c r="AC11" i="2"/>
  <c r="AH8" i="2" s="1"/>
  <c r="AC17" i="2"/>
  <c r="AH14" i="2" s="1"/>
  <c r="AC15" i="2"/>
  <c r="AH12" i="2" s="1"/>
  <c r="AC16" i="2"/>
  <c r="AH13" i="2" s="1"/>
  <c r="AC12" i="2"/>
  <c r="AH9" i="2" s="1"/>
  <c r="AC67" i="2"/>
  <c r="AH55" i="2" s="1"/>
  <c r="AC35" i="2"/>
  <c r="AH26" i="2" s="1"/>
  <c r="AC28" i="2"/>
  <c r="AH19" i="2" s="1"/>
  <c r="AC36" i="2"/>
  <c r="AH27" i="2" s="1"/>
  <c r="AC26" i="2"/>
  <c r="AH17" i="2" s="1"/>
  <c r="AC33" i="2"/>
  <c r="AH24" i="2" s="1"/>
  <c r="AC30" i="2"/>
  <c r="AH21" i="2" s="1"/>
  <c r="AC32" i="2"/>
  <c r="AH23" i="2" s="1"/>
  <c r="AC24" i="2"/>
  <c r="AH15" i="2" s="1"/>
  <c r="AC29" i="2"/>
  <c r="AH20" i="2" s="1"/>
  <c r="AC25" i="2"/>
  <c r="AH16" i="2" s="1"/>
  <c r="AC34" i="2"/>
  <c r="AH25" i="2" s="1"/>
  <c r="AC27" i="2"/>
  <c r="AH18" i="2" s="1"/>
  <c r="BB10" i="2"/>
  <c r="AC56" i="2"/>
  <c r="AH46" i="2" s="1"/>
  <c r="AC43" i="2"/>
  <c r="AH33" i="2" s="1"/>
  <c r="U206" i="2"/>
  <c r="AD233" i="2" s="1"/>
  <c r="AI117" i="2" s="1"/>
  <c r="AC47" i="2"/>
  <c r="AH37" i="2" s="1"/>
  <c r="AC76" i="2"/>
  <c r="AH64" i="2" s="1"/>
  <c r="AC247" i="2"/>
  <c r="AH131" i="2" s="1"/>
  <c r="AC75" i="2"/>
  <c r="AH63" i="2" s="1"/>
  <c r="AC243" i="2"/>
  <c r="AH127" i="2" s="1"/>
  <c r="AC62" i="2"/>
  <c r="AH50" i="2" s="1"/>
  <c r="Y11" i="2"/>
  <c r="A17" i="22"/>
  <c r="BB9" i="1"/>
  <c r="S206" i="4"/>
  <c r="AD83" i="4" s="1"/>
  <c r="AI65" i="4" s="1"/>
  <c r="AA6" i="4"/>
  <c r="AF8" i="4"/>
  <c r="AB6" i="4"/>
  <c r="AG13" i="4"/>
  <c r="N206" i="4"/>
  <c r="AD13" i="4" s="1"/>
  <c r="AI8" i="4" s="1"/>
  <c r="AY11" i="3"/>
  <c r="BF11" i="3"/>
  <c r="AE8" i="3"/>
  <c r="O206" i="3"/>
  <c r="AD27" i="3" s="1"/>
  <c r="AI15" i="3" s="1"/>
  <c r="AB6" i="3"/>
  <c r="AG21" i="3"/>
  <c r="AC48" i="3"/>
  <c r="AH33" i="3" s="1"/>
  <c r="AC43" i="3"/>
  <c r="AH29" i="3" s="1"/>
  <c r="AC240" i="2"/>
  <c r="AH124" i="2" s="1"/>
  <c r="AY10" i="2"/>
  <c r="BF10" i="2"/>
  <c r="AC250" i="2"/>
  <c r="AH134" i="2" s="1"/>
  <c r="AC48" i="2"/>
  <c r="AH38" i="2" s="1"/>
  <c r="AC244" i="2"/>
  <c r="AH128" i="2" s="1"/>
  <c r="AC50" i="2"/>
  <c r="AH40" i="2" s="1"/>
  <c r="AC236" i="2"/>
  <c r="AH120" i="2" s="1"/>
  <c r="AC55" i="2"/>
  <c r="AH45" i="2" s="1"/>
  <c r="AC238" i="2"/>
  <c r="AH122" i="2" s="1"/>
  <c r="AC255" i="2"/>
  <c r="AH139" i="2" s="1"/>
  <c r="AC248" i="2"/>
  <c r="AH132" i="2" s="1"/>
  <c r="AC53" i="2"/>
  <c r="AH43" i="2" s="1"/>
  <c r="AC49" i="2"/>
  <c r="AH39" i="2" s="1"/>
  <c r="AC246" i="2"/>
  <c r="AH130" i="2" s="1"/>
  <c r="AC52" i="2"/>
  <c r="AH42" i="2" s="1"/>
  <c r="AC61" i="2"/>
  <c r="AH49" i="2" s="1"/>
  <c r="AC261" i="2"/>
  <c r="AH145" i="2" s="1"/>
  <c r="AC258" i="2"/>
  <c r="AH142" i="2" s="1"/>
  <c r="AC251" i="2"/>
  <c r="AH135" i="2" s="1"/>
  <c r="AC51" i="2"/>
  <c r="AH41" i="2" s="1"/>
  <c r="AC68" i="2"/>
  <c r="AH56" i="2" s="1"/>
  <c r="AC234" i="2"/>
  <c r="AH118" i="2" s="1"/>
  <c r="AC249" i="2"/>
  <c r="AH133" i="2" s="1"/>
  <c r="AC237" i="2"/>
  <c r="AH121" i="2" s="1"/>
  <c r="AC257" i="2"/>
  <c r="AH141" i="2" s="1"/>
  <c r="AC233" i="2"/>
  <c r="AH117" i="2" s="1"/>
  <c r="AC260" i="2"/>
  <c r="AH144" i="2" s="1"/>
  <c r="AC254" i="2"/>
  <c r="AH138" i="2" s="1"/>
  <c r="AC241" i="2"/>
  <c r="AH125" i="2" s="1"/>
  <c r="AC245" i="2"/>
  <c r="AH129" i="2" s="1"/>
  <c r="AC242" i="2"/>
  <c r="AH126" i="2" s="1"/>
  <c r="AC253" i="2"/>
  <c r="AH137" i="2" s="1"/>
  <c r="Z11" i="2"/>
  <c r="AU11" i="2" s="1"/>
  <c r="AC259" i="2"/>
  <c r="AH143" i="2" s="1"/>
  <c r="AC239" i="2"/>
  <c r="AH123" i="2" s="1"/>
  <c r="AY9" i="1"/>
  <c r="BF9" i="1"/>
  <c r="AC92" i="4"/>
  <c r="AH74" i="4" s="1"/>
  <c r="AC117" i="4"/>
  <c r="AH89" i="4" s="1"/>
  <c r="AC140" i="4"/>
  <c r="AH112" i="4" s="1"/>
  <c r="AC118" i="4"/>
  <c r="AH90" i="4" s="1"/>
  <c r="AC121" i="4"/>
  <c r="AH93" i="4" s="1"/>
  <c r="AC141" i="4"/>
  <c r="AH113" i="4" s="1"/>
  <c r="AC115" i="4"/>
  <c r="AH87" i="4" s="1"/>
  <c r="AC119" i="4"/>
  <c r="AH91" i="4" s="1"/>
  <c r="AC123" i="4"/>
  <c r="AH95" i="4" s="1"/>
  <c r="AC122" i="4"/>
  <c r="AH94" i="4" s="1"/>
  <c r="AC139" i="4"/>
  <c r="AH111" i="4" s="1"/>
  <c r="AC138" i="4"/>
  <c r="AH110" i="4" s="1"/>
  <c r="AC142" i="4"/>
  <c r="AH114" i="4" s="1"/>
  <c r="AC116" i="4"/>
  <c r="AH88" i="4" s="1"/>
  <c r="AC120" i="4"/>
  <c r="AH92" i="4" s="1"/>
  <c r="AC143" i="4"/>
  <c r="AH115" i="4" s="1"/>
  <c r="AC144" i="4"/>
  <c r="AH116" i="4" s="1"/>
  <c r="AC124" i="4"/>
  <c r="AH96" i="4" s="1"/>
  <c r="AC94" i="4"/>
  <c r="AH76" i="4" s="1"/>
  <c r="T206" i="4"/>
  <c r="AD137" i="4" s="1"/>
  <c r="AI109" i="4" s="1"/>
  <c r="AC126" i="4"/>
  <c r="AH98" i="4" s="1"/>
  <c r="AC96" i="4"/>
  <c r="AH78" i="4" s="1"/>
  <c r="AC266" i="4"/>
  <c r="AH140" i="4" s="1"/>
  <c r="AC249" i="4"/>
  <c r="AH123" i="4" s="1"/>
  <c r="AC271" i="4"/>
  <c r="AH145" i="4" s="1"/>
  <c r="AC268" i="4"/>
  <c r="AH142" i="4" s="1"/>
  <c r="AC272" i="4"/>
  <c r="AH146" i="4" s="1"/>
  <c r="AC243" i="4"/>
  <c r="AH117" i="4" s="1"/>
  <c r="AC247" i="4"/>
  <c r="AH121" i="4" s="1"/>
  <c r="AC251" i="4"/>
  <c r="AH125" i="4" s="1"/>
  <c r="AC270" i="4"/>
  <c r="AH144" i="4" s="1"/>
  <c r="AC267" i="4"/>
  <c r="AH141" i="4" s="1"/>
  <c r="AC245" i="4"/>
  <c r="AH119" i="4" s="1"/>
  <c r="AC275" i="4"/>
  <c r="AH149" i="4" s="1"/>
  <c r="AC246" i="4"/>
  <c r="AH120" i="4" s="1"/>
  <c r="AC269" i="4"/>
  <c r="AH143" i="4" s="1"/>
  <c r="AC273" i="4"/>
  <c r="AH147" i="4" s="1"/>
  <c r="AC244" i="4"/>
  <c r="AH118" i="4" s="1"/>
  <c r="AC248" i="4"/>
  <c r="AH122" i="4" s="1"/>
  <c r="AC274" i="4"/>
  <c r="AH148" i="4" s="1"/>
  <c r="AC250" i="4"/>
  <c r="AH124" i="4" s="1"/>
  <c r="P206" i="4"/>
  <c r="AD46" i="4" s="1"/>
  <c r="AI31" i="4" s="1"/>
  <c r="AC132" i="4"/>
  <c r="AH104" i="4" s="1"/>
  <c r="AC74" i="4"/>
  <c r="AH58" i="4" s="1"/>
  <c r="AC59" i="4"/>
  <c r="AH43" i="4" s="1"/>
  <c r="AC76" i="4"/>
  <c r="AH60" i="4" s="1"/>
  <c r="AC75" i="4"/>
  <c r="AH59" i="4" s="1"/>
  <c r="AC73" i="4"/>
  <c r="AH57" i="4" s="1"/>
  <c r="Q206" i="4"/>
  <c r="AD57" i="4" s="1"/>
  <c r="AI42" i="4" s="1"/>
  <c r="AC86" i="4"/>
  <c r="AH68" i="4" s="1"/>
  <c r="AC91" i="4"/>
  <c r="AH73" i="4" s="1"/>
  <c r="O206" i="4"/>
  <c r="AD35" i="4" s="1"/>
  <c r="AI22" i="4" s="1"/>
  <c r="AC263" i="4"/>
  <c r="AH137" i="4" s="1"/>
  <c r="AC135" i="4"/>
  <c r="AH107" i="4" s="1"/>
  <c r="AC82" i="4"/>
  <c r="AH64" i="4" s="1"/>
  <c r="AC128" i="4"/>
  <c r="AH100" i="4" s="1"/>
  <c r="AC253" i="4"/>
  <c r="AH127" i="4" s="1"/>
  <c r="AC84" i="4"/>
  <c r="AH66" i="4" s="1"/>
  <c r="R206" i="4"/>
  <c r="AD64" i="4" s="1"/>
  <c r="AI48" i="4" s="1"/>
  <c r="AC89" i="4"/>
  <c r="AH71" i="4" s="1"/>
  <c r="AC258" i="4"/>
  <c r="AH132" i="4" s="1"/>
  <c r="AC97" i="4"/>
  <c r="AH79" i="4" s="1"/>
  <c r="AC101" i="4"/>
  <c r="AH83" i="4" s="1"/>
  <c r="AC103" i="4"/>
  <c r="AH85" i="4" s="1"/>
  <c r="AC100" i="4"/>
  <c r="AH82" i="4" s="1"/>
  <c r="AC80" i="4"/>
  <c r="AH62" i="4" s="1"/>
  <c r="AC81" i="4"/>
  <c r="AH63" i="4" s="1"/>
  <c r="AC79" i="4"/>
  <c r="AH61" i="4" s="1"/>
  <c r="AC98" i="4"/>
  <c r="AH80" i="4" s="1"/>
  <c r="AC102" i="4"/>
  <c r="AH84" i="4" s="1"/>
  <c r="AC99" i="4"/>
  <c r="AH81" i="4" s="1"/>
  <c r="AC104" i="4"/>
  <c r="AH86" i="4" s="1"/>
  <c r="AC127" i="4"/>
  <c r="AH99" i="4" s="1"/>
  <c r="AC130" i="4"/>
  <c r="AH102" i="4" s="1"/>
  <c r="M206" i="4"/>
  <c r="AC133" i="4"/>
  <c r="AH105" i="4" s="1"/>
  <c r="AC64" i="4"/>
  <c r="AH48" i="4" s="1"/>
  <c r="AC256" i="4"/>
  <c r="AH130" i="4" s="1"/>
  <c r="AC131" i="4"/>
  <c r="AH103" i="4" s="1"/>
  <c r="AC88" i="4"/>
  <c r="AH70" i="4" s="1"/>
  <c r="AC129" i="3"/>
  <c r="AH107" i="3" s="1"/>
  <c r="AC140" i="3"/>
  <c r="AH118" i="3" s="1"/>
  <c r="AC137" i="3"/>
  <c r="AH115" i="3" s="1"/>
  <c r="AC134" i="3"/>
  <c r="AH112" i="3" s="1"/>
  <c r="AC138" i="3"/>
  <c r="AH116" i="3" s="1"/>
  <c r="AC142" i="3"/>
  <c r="AH120" i="3" s="1"/>
  <c r="AC146" i="3"/>
  <c r="AH124" i="3" s="1"/>
  <c r="AC114" i="3"/>
  <c r="AH92" i="3" s="1"/>
  <c r="AC144" i="3"/>
  <c r="AH122" i="3" s="1"/>
  <c r="AC145" i="3"/>
  <c r="AH123" i="3" s="1"/>
  <c r="AC141" i="3"/>
  <c r="AH119" i="3" s="1"/>
  <c r="AC132" i="3"/>
  <c r="AH110" i="3" s="1"/>
  <c r="AC135" i="3"/>
  <c r="AH113" i="3" s="1"/>
  <c r="AC139" i="3"/>
  <c r="AH117" i="3" s="1"/>
  <c r="AC143" i="3"/>
  <c r="AH121" i="3" s="1"/>
  <c r="AC147" i="3"/>
  <c r="AH125" i="3" s="1"/>
  <c r="AC115" i="3"/>
  <c r="AH93" i="3" s="1"/>
  <c r="AC113" i="3"/>
  <c r="AH91" i="3" s="1"/>
  <c r="AC136" i="3"/>
  <c r="AH114" i="3" s="1"/>
  <c r="AC116" i="3"/>
  <c r="AH94" i="3" s="1"/>
  <c r="AC112" i="3"/>
  <c r="AH90" i="3" s="1"/>
  <c r="AC121" i="3"/>
  <c r="AH99" i="3" s="1"/>
  <c r="AC133" i="3"/>
  <c r="AH111" i="3" s="1"/>
  <c r="AC117" i="3"/>
  <c r="AH95" i="3" s="1"/>
  <c r="AC16" i="3"/>
  <c r="AH13" i="3" s="1"/>
  <c r="AC12" i="3"/>
  <c r="AH9" i="3" s="1"/>
  <c r="AC14" i="3"/>
  <c r="AH11" i="3" s="1"/>
  <c r="AC17" i="3"/>
  <c r="AH14" i="3" s="1"/>
  <c r="AC13" i="3"/>
  <c r="AH10" i="3" s="1"/>
  <c r="AC11" i="3"/>
  <c r="AH8" i="3" s="1"/>
  <c r="Q206" i="3"/>
  <c r="AD57" i="3" s="1"/>
  <c r="AI42" i="3" s="1"/>
  <c r="AC15" i="3"/>
  <c r="AH12" i="3" s="1"/>
  <c r="N206" i="3"/>
  <c r="AD15" i="3" s="1"/>
  <c r="AI12" i="3" s="1"/>
  <c r="AC130" i="3"/>
  <c r="AH108" i="3" s="1"/>
  <c r="AA6" i="3"/>
  <c r="AC57" i="3"/>
  <c r="AH42" i="3" s="1"/>
  <c r="AC54" i="3"/>
  <c r="AH39" i="3" s="1"/>
  <c r="AC58" i="3"/>
  <c r="AH43" i="3" s="1"/>
  <c r="AC75" i="3"/>
  <c r="AH60" i="3" s="1"/>
  <c r="AC77" i="3"/>
  <c r="AH62" i="3" s="1"/>
  <c r="AC73" i="3"/>
  <c r="AH58" i="3" s="1"/>
  <c r="AC72" i="3"/>
  <c r="AH57" i="3" s="1"/>
  <c r="AC76" i="3"/>
  <c r="AH61" i="3" s="1"/>
  <c r="AC74" i="3"/>
  <c r="AH59" i="3" s="1"/>
  <c r="AC46" i="3"/>
  <c r="AH32" i="3" s="1"/>
  <c r="AC45" i="3"/>
  <c r="AH31" i="3" s="1"/>
  <c r="AC38" i="3"/>
  <c r="AH24" i="3" s="1"/>
  <c r="AC39" i="3"/>
  <c r="AH25" i="3" s="1"/>
  <c r="AC82" i="3"/>
  <c r="AH66" i="3" s="1"/>
  <c r="AC98" i="3"/>
  <c r="AH82" i="3" s="1"/>
  <c r="AC102" i="3"/>
  <c r="AH86" i="3" s="1"/>
  <c r="AC79" i="3"/>
  <c r="AH63" i="3" s="1"/>
  <c r="AC105" i="3"/>
  <c r="AH89" i="3" s="1"/>
  <c r="AC100" i="3"/>
  <c r="AH84" i="3" s="1"/>
  <c r="AC104" i="3"/>
  <c r="AH88" i="3" s="1"/>
  <c r="AC101" i="3"/>
  <c r="AH85" i="3" s="1"/>
  <c r="AC99" i="3"/>
  <c r="AH83" i="3" s="1"/>
  <c r="AC103" i="3"/>
  <c r="AH87" i="3" s="1"/>
  <c r="AC80" i="3"/>
  <c r="AH64" i="3" s="1"/>
  <c r="AC81" i="3"/>
  <c r="AH65" i="3" s="1"/>
  <c r="AC89" i="2"/>
  <c r="AH75" i="2" s="1"/>
  <c r="AC97" i="2"/>
  <c r="AH83" i="2" s="1"/>
  <c r="AC90" i="2"/>
  <c r="AH76" i="2" s="1"/>
  <c r="AC98" i="2"/>
  <c r="AH84" i="2" s="1"/>
  <c r="AC92" i="2"/>
  <c r="AH78" i="2" s="1"/>
  <c r="AC103" i="2"/>
  <c r="AH89" i="2" s="1"/>
  <c r="AC100" i="2"/>
  <c r="AH86" i="2" s="1"/>
  <c r="AC104" i="2"/>
  <c r="AH90" i="2" s="1"/>
  <c r="AC81" i="2"/>
  <c r="AH67" i="2" s="1"/>
  <c r="AC80" i="2"/>
  <c r="AH66" i="2" s="1"/>
  <c r="AC95" i="2"/>
  <c r="AH81" i="2" s="1"/>
  <c r="AC86" i="2"/>
  <c r="AH72" i="2" s="1"/>
  <c r="AC83" i="2"/>
  <c r="AH69" i="2" s="1"/>
  <c r="AC94" i="2"/>
  <c r="AH80" i="2" s="1"/>
  <c r="AC99" i="2"/>
  <c r="AH85" i="2" s="1"/>
  <c r="AC101" i="2"/>
  <c r="AH87" i="2" s="1"/>
  <c r="AC105" i="2"/>
  <c r="AH91" i="2" s="1"/>
  <c r="AC82" i="2"/>
  <c r="AH68" i="2" s="1"/>
  <c r="AC79" i="2"/>
  <c r="AH65" i="2" s="1"/>
  <c r="AC102" i="2"/>
  <c r="AH88" i="2" s="1"/>
  <c r="AC93" i="2"/>
  <c r="AH79" i="2" s="1"/>
  <c r="O206" i="2"/>
  <c r="AD34" i="2" s="1"/>
  <c r="AI25" i="2" s="1"/>
  <c r="M206" i="2"/>
  <c r="AC91" i="2"/>
  <c r="AH77" i="2" s="1"/>
  <c r="AC88" i="2"/>
  <c r="AH74" i="2" s="1"/>
  <c r="AC85" i="2"/>
  <c r="AH71" i="2" s="1"/>
  <c r="AC87" i="2"/>
  <c r="AH73" i="2" s="1"/>
  <c r="AD238" i="2"/>
  <c r="AI122" i="2" s="1"/>
  <c r="AD242" i="2"/>
  <c r="AI126" i="2" s="1"/>
  <c r="AD246" i="2"/>
  <c r="AI130" i="2" s="1"/>
  <c r="AD240" i="2"/>
  <c r="AI124" i="2" s="1"/>
  <c r="AD244" i="2"/>
  <c r="AI128" i="2" s="1"/>
  <c r="AC96" i="2"/>
  <c r="AH82" i="2" s="1"/>
  <c r="S206" i="2"/>
  <c r="AD86" i="2" s="1"/>
  <c r="AI72" i="2" s="1"/>
  <c r="AC137" i="2"/>
  <c r="AH112" i="2" s="1"/>
  <c r="AC135" i="2"/>
  <c r="AH110" i="2" s="1"/>
  <c r="AC139" i="2"/>
  <c r="AH114" i="2" s="1"/>
  <c r="AC118" i="2"/>
  <c r="AH93" i="2" s="1"/>
  <c r="AC117" i="2"/>
  <c r="AH92" i="2" s="1"/>
  <c r="AC120" i="2"/>
  <c r="AH95" i="2" s="1"/>
  <c r="AC138" i="2"/>
  <c r="AH113" i="2" s="1"/>
  <c r="AC136" i="2"/>
  <c r="AH111" i="2" s="1"/>
  <c r="AC140" i="2"/>
  <c r="AH115" i="2" s="1"/>
  <c r="AC119" i="2"/>
  <c r="AH94" i="2" s="1"/>
  <c r="AC141" i="2"/>
  <c r="AH116" i="2" s="1"/>
  <c r="Y11" i="1"/>
  <c r="A18" i="21" s="1"/>
  <c r="Z10" i="1"/>
  <c r="AU10" i="1" s="1"/>
  <c r="AC40" i="4"/>
  <c r="AH25" i="4" s="1"/>
  <c r="AC42" i="4"/>
  <c r="AH27" i="4" s="1"/>
  <c r="AC44" i="4"/>
  <c r="AH29" i="4" s="1"/>
  <c r="AC46" i="4"/>
  <c r="AH31" i="4" s="1"/>
  <c r="AC47" i="4"/>
  <c r="AH32" i="4" s="1"/>
  <c r="AC39" i="4"/>
  <c r="AH24" i="4" s="1"/>
  <c r="AC45" i="4"/>
  <c r="AH30" i="4" s="1"/>
  <c r="AC41" i="4"/>
  <c r="AH26" i="4" s="1"/>
  <c r="AC43" i="4"/>
  <c r="AH28" i="4" s="1"/>
  <c r="AC48" i="4"/>
  <c r="AH33" i="4" s="1"/>
  <c r="AC52" i="4"/>
  <c r="AH37" i="4" s="1"/>
  <c r="AC50" i="4"/>
  <c r="AH35" i="4" s="1"/>
  <c r="AC53" i="4"/>
  <c r="AH38" i="4" s="1"/>
  <c r="AC51" i="4"/>
  <c r="AH36" i="4" s="1"/>
  <c r="AC49" i="4"/>
  <c r="AH34" i="4" s="1"/>
  <c r="AC56" i="4"/>
  <c r="AH41" i="4" s="1"/>
  <c r="AC55" i="4"/>
  <c r="AH40" i="4" s="1"/>
  <c r="AC54" i="4"/>
  <c r="AH39" i="4" s="1"/>
  <c r="R206" i="3"/>
  <c r="U206" i="3"/>
  <c r="AC95" i="3"/>
  <c r="AH79" i="3" s="1"/>
  <c r="AC96" i="3"/>
  <c r="AH80" i="3" s="1"/>
  <c r="AC93" i="3"/>
  <c r="AH77" i="3" s="1"/>
  <c r="AC90" i="3"/>
  <c r="AH74" i="3" s="1"/>
  <c r="AC87" i="3"/>
  <c r="AH71" i="3" s="1"/>
  <c r="AC84" i="3"/>
  <c r="AH68" i="3" s="1"/>
  <c r="AC92" i="3"/>
  <c r="AH76" i="3" s="1"/>
  <c r="AC89" i="3"/>
  <c r="AH73" i="3" s="1"/>
  <c r="AC88" i="3"/>
  <c r="AH72" i="3" s="1"/>
  <c r="AC94" i="3"/>
  <c r="AH78" i="3" s="1"/>
  <c r="AC86" i="3"/>
  <c r="AH70" i="3" s="1"/>
  <c r="AC85" i="3"/>
  <c r="AH69" i="3" s="1"/>
  <c r="AC83" i="3"/>
  <c r="AH67" i="3" s="1"/>
  <c r="AC97" i="3"/>
  <c r="AH81" i="3" s="1"/>
  <c r="AC91" i="3"/>
  <c r="AH75" i="3" s="1"/>
  <c r="M206" i="3"/>
  <c r="S206" i="3"/>
  <c r="T206" i="3"/>
  <c r="AC71" i="3"/>
  <c r="AH56" i="3" s="1"/>
  <c r="AC69" i="3"/>
  <c r="AH54" i="3" s="1"/>
  <c r="AC67" i="3"/>
  <c r="AH52" i="3" s="1"/>
  <c r="AC65" i="3"/>
  <c r="AH50" i="3" s="1"/>
  <c r="AC63" i="3"/>
  <c r="AH48" i="3" s="1"/>
  <c r="AC61" i="3"/>
  <c r="AH46" i="3" s="1"/>
  <c r="AC59" i="3"/>
  <c r="AH44" i="3" s="1"/>
  <c r="AC68" i="3"/>
  <c r="AH53" i="3" s="1"/>
  <c r="AC70" i="3"/>
  <c r="AH55" i="3" s="1"/>
  <c r="AC64" i="3"/>
  <c r="AH49" i="3" s="1"/>
  <c r="AC60" i="3"/>
  <c r="AH45" i="3" s="1"/>
  <c r="AC62" i="3"/>
  <c r="AH47" i="3" s="1"/>
  <c r="AC66" i="3"/>
  <c r="AH51" i="3" s="1"/>
  <c r="AD255" i="2"/>
  <c r="AI139" i="2" s="1"/>
  <c r="N206" i="2"/>
  <c r="AD17" i="2" s="1"/>
  <c r="AI14" i="2" s="1"/>
  <c r="P206" i="2"/>
  <c r="AC121" i="2"/>
  <c r="AH96" i="2" s="1"/>
  <c r="AC134" i="2"/>
  <c r="AH109" i="2" s="1"/>
  <c r="AC123" i="2"/>
  <c r="AH98" i="2" s="1"/>
  <c r="AC133" i="2"/>
  <c r="AH108" i="2" s="1"/>
  <c r="AC124" i="2"/>
  <c r="AH99" i="2" s="1"/>
  <c r="AC126" i="2"/>
  <c r="AH101" i="2" s="1"/>
  <c r="AC128" i="2"/>
  <c r="AH103" i="2" s="1"/>
  <c r="AC130" i="2"/>
  <c r="AH105" i="2" s="1"/>
  <c r="AC132" i="2"/>
  <c r="AH107" i="2" s="1"/>
  <c r="AC125" i="2"/>
  <c r="AH100" i="2" s="1"/>
  <c r="AC127" i="2"/>
  <c r="AH102" i="2" s="1"/>
  <c r="AC131" i="2"/>
  <c r="AH106" i="2" s="1"/>
  <c r="AC122" i="2"/>
  <c r="AH97" i="2" s="1"/>
  <c r="AC129" i="2"/>
  <c r="AH104" i="2" s="1"/>
  <c r="T206" i="2"/>
  <c r="AB6" i="2"/>
  <c r="Q206" i="2"/>
  <c r="AA6" i="2"/>
  <c r="R206" i="2"/>
  <c r="Z12" i="2"/>
  <c r="AU12" i="2" s="1"/>
  <c r="D58" i="34" l="1"/>
  <c r="H59" i="34"/>
  <c r="A13" i="28"/>
  <c r="AV6" i="1"/>
  <c r="L4" i="21"/>
  <c r="BB6" i="1"/>
  <c r="BF6" i="1" s="1"/>
  <c r="L7" i="21" s="1"/>
  <c r="AD87" i="2"/>
  <c r="AI73" i="2" s="1"/>
  <c r="AD251" i="2"/>
  <c r="AI135" i="2" s="1"/>
  <c r="AD260" i="2"/>
  <c r="AI144" i="2" s="1"/>
  <c r="AD261" i="2"/>
  <c r="AI145" i="2" s="1"/>
  <c r="AD274" i="4"/>
  <c r="AI148" i="4" s="1"/>
  <c r="AD272" i="4"/>
  <c r="AI146" i="4" s="1"/>
  <c r="AD262" i="4"/>
  <c r="AI136" i="4" s="1"/>
  <c r="AD268" i="4"/>
  <c r="AI142" i="4" s="1"/>
  <c r="AD245" i="4"/>
  <c r="AI119" i="4" s="1"/>
  <c r="AD247" i="4"/>
  <c r="AI121" i="4" s="1"/>
  <c r="AD257" i="4"/>
  <c r="AI131" i="4" s="1"/>
  <c r="AD252" i="4"/>
  <c r="AI126" i="4" s="1"/>
  <c r="AD265" i="4"/>
  <c r="AI139" i="4" s="1"/>
  <c r="AD255" i="4"/>
  <c r="AI129" i="4" s="1"/>
  <c r="AD254" i="4"/>
  <c r="AI128" i="4" s="1"/>
  <c r="AD261" i="4"/>
  <c r="AI135" i="4" s="1"/>
  <c r="AD244" i="4"/>
  <c r="AI118" i="4" s="1"/>
  <c r="AD260" i="4"/>
  <c r="AI134" i="4" s="1"/>
  <c r="AD256" i="4"/>
  <c r="AI130" i="4" s="1"/>
  <c r="AD248" i="4"/>
  <c r="AI122" i="4" s="1"/>
  <c r="AU11" i="4"/>
  <c r="BB11" i="4" s="1"/>
  <c r="AD267" i="4"/>
  <c r="AI141" i="4" s="1"/>
  <c r="AD275" i="4"/>
  <c r="AI149" i="4" s="1"/>
  <c r="AD124" i="4"/>
  <c r="AI96" i="4" s="1"/>
  <c r="BF11" i="4"/>
  <c r="AD271" i="4"/>
  <c r="AI145" i="4" s="1"/>
  <c r="AD263" i="4"/>
  <c r="AI137" i="4" s="1"/>
  <c r="AD16" i="4"/>
  <c r="AI11" i="4" s="1"/>
  <c r="AD249" i="4"/>
  <c r="AI123" i="4" s="1"/>
  <c r="AD266" i="4"/>
  <c r="AI140" i="4" s="1"/>
  <c r="AD251" i="4"/>
  <c r="AI125" i="4" s="1"/>
  <c r="AD246" i="4"/>
  <c r="AI120" i="4" s="1"/>
  <c r="AD127" i="4"/>
  <c r="AI99" i="4" s="1"/>
  <c r="AD273" i="4"/>
  <c r="AI147" i="4" s="1"/>
  <c r="AD52" i="4"/>
  <c r="AI37" i="4" s="1"/>
  <c r="AD269" i="4"/>
  <c r="AI143" i="4" s="1"/>
  <c r="AD126" i="4"/>
  <c r="AI98" i="4" s="1"/>
  <c r="AD270" i="4"/>
  <c r="AI144" i="4" s="1"/>
  <c r="AD253" i="4"/>
  <c r="AI127" i="4" s="1"/>
  <c r="AD258" i="4"/>
  <c r="AI132" i="4" s="1"/>
  <c r="AD259" i="4"/>
  <c r="AI133" i="4" s="1"/>
  <c r="AD264" i="4"/>
  <c r="AI138" i="4" s="1"/>
  <c r="AY11" i="4"/>
  <c r="AD243" i="4"/>
  <c r="AI117" i="4" s="1"/>
  <c r="AY12" i="4"/>
  <c r="BF12" i="4"/>
  <c r="AD86" i="4"/>
  <c r="AI68" i="4" s="1"/>
  <c r="AD82" i="4"/>
  <c r="AI64" i="4" s="1"/>
  <c r="AD103" i="4"/>
  <c r="AI85" i="4" s="1"/>
  <c r="AD102" i="4"/>
  <c r="AI84" i="4" s="1"/>
  <c r="AD87" i="4"/>
  <c r="AI69" i="4" s="1"/>
  <c r="AD98" i="4"/>
  <c r="AI80" i="4" s="1"/>
  <c r="AD79" i="4"/>
  <c r="AI61" i="4" s="1"/>
  <c r="AD85" i="4"/>
  <c r="AI67" i="4" s="1"/>
  <c r="AD99" i="4"/>
  <c r="AI81" i="4" s="1"/>
  <c r="AD88" i="4"/>
  <c r="AI70" i="4" s="1"/>
  <c r="AD95" i="4"/>
  <c r="AI77" i="4" s="1"/>
  <c r="AD80" i="4"/>
  <c r="AI62" i="4" s="1"/>
  <c r="AD84" i="4"/>
  <c r="AI66" i="4" s="1"/>
  <c r="AD89" i="4"/>
  <c r="AI71" i="4" s="1"/>
  <c r="AD90" i="4"/>
  <c r="AI72" i="4" s="1"/>
  <c r="AD91" i="4"/>
  <c r="AI73" i="4" s="1"/>
  <c r="AD101" i="4"/>
  <c r="AI83" i="4" s="1"/>
  <c r="AD92" i="4"/>
  <c r="AI74" i="4" s="1"/>
  <c r="AD97" i="4"/>
  <c r="AI79" i="4" s="1"/>
  <c r="AD94" i="4"/>
  <c r="AI76" i="4" s="1"/>
  <c r="AD104" i="4"/>
  <c r="AI86" i="4" s="1"/>
  <c r="AD100" i="4"/>
  <c r="AI82" i="4" s="1"/>
  <c r="AD93" i="4"/>
  <c r="AI75" i="4" s="1"/>
  <c r="AD96" i="4"/>
  <c r="AI78" i="4" s="1"/>
  <c r="AD134" i="4"/>
  <c r="AI106" i="4" s="1"/>
  <c r="AD31" i="4"/>
  <c r="AI18" i="4" s="1"/>
  <c r="AD125" i="4"/>
  <c r="AI97" i="4" s="1"/>
  <c r="AD81" i="4"/>
  <c r="AI63" i="4" s="1"/>
  <c r="AD31" i="3"/>
  <c r="AI19" i="3" s="1"/>
  <c r="AD35" i="3"/>
  <c r="AI23" i="3" s="1"/>
  <c r="AD33" i="3"/>
  <c r="AI21" i="3" s="1"/>
  <c r="AD249" i="2"/>
  <c r="AI133" i="2" s="1"/>
  <c r="AD253" i="2"/>
  <c r="AI137" i="2" s="1"/>
  <c r="AD254" i="2"/>
  <c r="AI138" i="2" s="1"/>
  <c r="AD259" i="2"/>
  <c r="AI143" i="2" s="1"/>
  <c r="AD258" i="2"/>
  <c r="AI142" i="2" s="1"/>
  <c r="AD248" i="2"/>
  <c r="AI132" i="2" s="1"/>
  <c r="AD247" i="2"/>
  <c r="AI131" i="2" s="1"/>
  <c r="AD243" i="2"/>
  <c r="AI127" i="2" s="1"/>
  <c r="AD256" i="2"/>
  <c r="AI140" i="2" s="1"/>
  <c r="AD239" i="2"/>
  <c r="AI123" i="2" s="1"/>
  <c r="AD235" i="2"/>
  <c r="AI119" i="2" s="1"/>
  <c r="AD252" i="2"/>
  <c r="AI136" i="2" s="1"/>
  <c r="AD237" i="2"/>
  <c r="AI121" i="2" s="1"/>
  <c r="AD250" i="2"/>
  <c r="AI134" i="2" s="1"/>
  <c r="AD236" i="2"/>
  <c r="AI120" i="2" s="1"/>
  <c r="AD14" i="4"/>
  <c r="AI9" i="4" s="1"/>
  <c r="AD132" i="4"/>
  <c r="AI104" i="4" s="1"/>
  <c r="Y12" i="4"/>
  <c r="A18" i="24"/>
  <c r="AD56" i="4"/>
  <c r="AI41" i="4" s="1"/>
  <c r="BB10" i="4"/>
  <c r="AD55" i="4"/>
  <c r="AI40" i="4" s="1"/>
  <c r="AD51" i="4"/>
  <c r="AI36" i="4" s="1"/>
  <c r="AD49" i="4"/>
  <c r="AI34" i="4" s="1"/>
  <c r="Z13" i="4"/>
  <c r="AU12" i="4"/>
  <c r="AD53" i="4"/>
  <c r="AI38" i="4" s="1"/>
  <c r="AD50" i="4"/>
  <c r="AI35" i="4" s="1"/>
  <c r="AD129" i="4"/>
  <c r="AI101" i="4" s="1"/>
  <c r="BF12" i="3"/>
  <c r="Z13" i="3"/>
  <c r="AU13" i="3" s="1"/>
  <c r="AY12" i="3"/>
  <c r="AE9" i="3"/>
  <c r="BB11" i="3"/>
  <c r="AD45" i="3"/>
  <c r="AI31" i="3" s="1"/>
  <c r="AD38" i="3"/>
  <c r="AI24" i="3" s="1"/>
  <c r="AD41" i="3"/>
  <c r="AI27" i="3" s="1"/>
  <c r="Y13" i="3"/>
  <c r="A19" i="23"/>
  <c r="BB13" i="3"/>
  <c r="AD40" i="3"/>
  <c r="AI26" i="3" s="1"/>
  <c r="AD39" i="3"/>
  <c r="AI25" i="3" s="1"/>
  <c r="BB12" i="3"/>
  <c r="AD44" i="3"/>
  <c r="AI30" i="3" s="1"/>
  <c r="AD42" i="3"/>
  <c r="AI28" i="3" s="1"/>
  <c r="AD28" i="3"/>
  <c r="AI16" i="3" s="1"/>
  <c r="AD43" i="3"/>
  <c r="AI29" i="3" s="1"/>
  <c r="AD30" i="3"/>
  <c r="AI18" i="3" s="1"/>
  <c r="AD50" i="3"/>
  <c r="AI35" i="3" s="1"/>
  <c r="AD54" i="3"/>
  <c r="AI39" i="3" s="1"/>
  <c r="AD51" i="3"/>
  <c r="AI36" i="3" s="1"/>
  <c r="AD56" i="3"/>
  <c r="AI41" i="3" s="1"/>
  <c r="Y12" i="2"/>
  <c r="A18" i="22"/>
  <c r="BB12" i="2"/>
  <c r="AD27" i="2"/>
  <c r="AI18" i="2" s="1"/>
  <c r="AD29" i="2"/>
  <c r="AI20" i="2" s="1"/>
  <c r="AD241" i="2"/>
  <c r="AI125" i="2" s="1"/>
  <c r="AD26" i="2"/>
  <c r="AI17" i="2" s="1"/>
  <c r="AD234" i="2"/>
  <c r="AI118" i="2" s="1"/>
  <c r="AD31" i="2"/>
  <c r="AI22" i="2" s="1"/>
  <c r="BB11" i="2"/>
  <c r="AD257" i="2"/>
  <c r="AI141" i="2" s="1"/>
  <c r="AD245" i="2"/>
  <c r="AI129" i="2" s="1"/>
  <c r="BB10" i="1"/>
  <c r="AD29" i="4"/>
  <c r="AI16" i="4" s="1"/>
  <c r="AD34" i="4"/>
  <c r="AI21" i="4" s="1"/>
  <c r="AD32" i="4"/>
  <c r="AI19" i="4" s="1"/>
  <c r="AD33" i="4"/>
  <c r="AI20" i="4" s="1"/>
  <c r="AD15" i="4"/>
  <c r="AI10" i="4" s="1"/>
  <c r="AD36" i="4"/>
  <c r="AI23" i="4" s="1"/>
  <c r="AD130" i="4"/>
  <c r="AI102" i="4" s="1"/>
  <c r="AD128" i="4"/>
  <c r="AI100" i="4" s="1"/>
  <c r="AD40" i="4"/>
  <c r="AI25" i="4" s="1"/>
  <c r="AD133" i="4"/>
  <c r="AI105" i="4" s="1"/>
  <c r="AD17" i="4"/>
  <c r="AI12" i="4" s="1"/>
  <c r="AD18" i="4"/>
  <c r="AI13" i="4" s="1"/>
  <c r="AD45" i="4"/>
  <c r="AI30" i="4" s="1"/>
  <c r="AD131" i="4"/>
  <c r="AI103" i="4" s="1"/>
  <c r="AD54" i="4"/>
  <c r="AI39" i="4" s="1"/>
  <c r="AD136" i="4"/>
  <c r="AI108" i="4" s="1"/>
  <c r="AD48" i="4"/>
  <c r="AI33" i="4" s="1"/>
  <c r="AD13" i="3"/>
  <c r="AI10" i="3" s="1"/>
  <c r="AD34" i="3"/>
  <c r="AI22" i="3" s="1"/>
  <c r="AD32" i="3"/>
  <c r="AI20" i="3" s="1"/>
  <c r="AD29" i="3"/>
  <c r="AI17" i="3" s="1"/>
  <c r="BF13" i="3"/>
  <c r="AE9" i="2"/>
  <c r="AY12" i="2"/>
  <c r="BF12" i="2"/>
  <c r="AD30" i="2"/>
  <c r="AI21" i="2" s="1"/>
  <c r="AD28" i="2"/>
  <c r="AI19" i="2" s="1"/>
  <c r="AE8" i="2"/>
  <c r="AY11" i="2"/>
  <c r="BF11" i="2"/>
  <c r="AD33" i="2"/>
  <c r="AI24" i="2" s="1"/>
  <c r="AD36" i="2"/>
  <c r="AI27" i="2" s="1"/>
  <c r="AD32" i="2"/>
  <c r="AI23" i="2" s="1"/>
  <c r="BF10" i="1"/>
  <c r="AY10" i="1"/>
  <c r="AD75" i="4"/>
  <c r="AI59" i="4" s="1"/>
  <c r="AD74" i="4"/>
  <c r="AI58" i="4" s="1"/>
  <c r="AD76" i="4"/>
  <c r="AI60" i="4" s="1"/>
  <c r="AD59" i="4"/>
  <c r="AI43" i="4" s="1"/>
  <c r="AD73" i="4"/>
  <c r="AI57" i="4" s="1"/>
  <c r="AD71" i="4"/>
  <c r="AI55" i="4" s="1"/>
  <c r="AD62" i="4"/>
  <c r="AI46" i="4" s="1"/>
  <c r="AD60" i="4"/>
  <c r="AI44" i="4" s="1"/>
  <c r="AD43" i="4"/>
  <c r="AI28" i="4" s="1"/>
  <c r="AD67" i="4"/>
  <c r="AI51" i="4" s="1"/>
  <c r="AD66" i="4"/>
  <c r="AI50" i="4" s="1"/>
  <c r="AD41" i="4"/>
  <c r="AI26" i="4" s="1"/>
  <c r="AD42" i="4"/>
  <c r="AI27" i="4" s="1"/>
  <c r="AD69" i="4"/>
  <c r="AI53" i="4" s="1"/>
  <c r="AD47" i="4"/>
  <c r="AI32" i="4" s="1"/>
  <c r="AD65" i="4"/>
  <c r="AI49" i="4" s="1"/>
  <c r="AD39" i="4"/>
  <c r="AI24" i="4" s="1"/>
  <c r="AD63" i="4"/>
  <c r="AI47" i="4" s="1"/>
  <c r="AD30" i="4"/>
  <c r="AI17" i="4" s="1"/>
  <c r="AD72" i="4"/>
  <c r="AI56" i="4" s="1"/>
  <c r="AD44" i="4"/>
  <c r="AI29" i="4" s="1"/>
  <c r="AD28" i="4"/>
  <c r="AI15" i="4" s="1"/>
  <c r="AD61" i="4"/>
  <c r="AI45" i="4" s="1"/>
  <c r="AD140" i="4"/>
  <c r="AI112" i="4" s="1"/>
  <c r="AD144" i="4"/>
  <c r="AI116" i="4" s="1"/>
  <c r="AD118" i="4"/>
  <c r="AI90" i="4" s="1"/>
  <c r="AD122" i="4"/>
  <c r="AI94" i="4" s="1"/>
  <c r="AD117" i="4"/>
  <c r="AI89" i="4" s="1"/>
  <c r="AD119" i="4"/>
  <c r="AI91" i="4" s="1"/>
  <c r="AD143" i="4"/>
  <c r="AI115" i="4" s="1"/>
  <c r="AD141" i="4"/>
  <c r="AI113" i="4" s="1"/>
  <c r="AD115" i="4"/>
  <c r="AI87" i="4" s="1"/>
  <c r="AD123" i="4"/>
  <c r="AI95" i="4" s="1"/>
  <c r="AD121" i="4"/>
  <c r="AI93" i="4" s="1"/>
  <c r="AD138" i="4"/>
  <c r="AI110" i="4" s="1"/>
  <c r="AD142" i="4"/>
  <c r="AI114" i="4" s="1"/>
  <c r="AD116" i="4"/>
  <c r="AI88" i="4" s="1"/>
  <c r="AD120" i="4"/>
  <c r="AI92" i="4" s="1"/>
  <c r="AD139" i="4"/>
  <c r="AI111" i="4" s="1"/>
  <c r="AD27" i="4"/>
  <c r="AI14" i="4" s="1"/>
  <c r="AD70" i="4"/>
  <c r="AI54" i="4" s="1"/>
  <c r="AD135" i="4"/>
  <c r="AI107" i="4" s="1"/>
  <c r="AD68" i="4"/>
  <c r="AI52" i="4" s="1"/>
  <c r="AD73" i="3"/>
  <c r="AI58" i="3" s="1"/>
  <c r="AD77" i="3"/>
  <c r="AI62" i="3" s="1"/>
  <c r="AD58" i="3"/>
  <c r="AI43" i="3" s="1"/>
  <c r="AD75" i="3"/>
  <c r="AI60" i="3" s="1"/>
  <c r="AD72" i="3"/>
  <c r="AI57" i="3" s="1"/>
  <c r="AD76" i="3"/>
  <c r="AI61" i="3" s="1"/>
  <c r="AD74" i="3"/>
  <c r="AI59" i="3" s="1"/>
  <c r="AD136" i="3"/>
  <c r="AI114" i="3" s="1"/>
  <c r="AD116" i="3"/>
  <c r="AI94" i="3" s="1"/>
  <c r="AD117" i="3"/>
  <c r="AI95" i="3" s="1"/>
  <c r="AD134" i="3"/>
  <c r="AI112" i="3" s="1"/>
  <c r="AD138" i="3"/>
  <c r="AI116" i="3" s="1"/>
  <c r="AD142" i="3"/>
  <c r="AI120" i="3" s="1"/>
  <c r="AD146" i="3"/>
  <c r="AI124" i="3" s="1"/>
  <c r="AD114" i="3"/>
  <c r="AI92" i="3" s="1"/>
  <c r="AD141" i="3"/>
  <c r="AI119" i="3" s="1"/>
  <c r="AD144" i="3"/>
  <c r="AI122" i="3" s="1"/>
  <c r="AD112" i="3"/>
  <c r="AI90" i="3" s="1"/>
  <c r="AD132" i="3"/>
  <c r="AI110" i="3" s="1"/>
  <c r="AD133" i="3"/>
  <c r="AI111" i="3" s="1"/>
  <c r="AD113" i="3"/>
  <c r="AI91" i="3" s="1"/>
  <c r="AD135" i="3"/>
  <c r="AI113" i="3" s="1"/>
  <c r="AD139" i="3"/>
  <c r="AI117" i="3" s="1"/>
  <c r="AD143" i="3"/>
  <c r="AI121" i="3" s="1"/>
  <c r="AD147" i="3"/>
  <c r="AI125" i="3" s="1"/>
  <c r="AD115" i="3"/>
  <c r="AI93" i="3" s="1"/>
  <c r="AD140" i="3"/>
  <c r="AI118" i="3" s="1"/>
  <c r="AD137" i="3"/>
  <c r="AI115" i="3" s="1"/>
  <c r="AD145" i="3"/>
  <c r="AI123" i="3" s="1"/>
  <c r="AD105" i="3"/>
  <c r="AI89" i="3" s="1"/>
  <c r="AD98" i="3"/>
  <c r="AI82" i="3" s="1"/>
  <c r="AD102" i="3"/>
  <c r="AI86" i="3" s="1"/>
  <c r="AD79" i="3"/>
  <c r="AI63" i="3" s="1"/>
  <c r="AD81" i="3"/>
  <c r="AI65" i="3" s="1"/>
  <c r="AD101" i="3"/>
  <c r="AI85" i="3" s="1"/>
  <c r="AD104" i="3"/>
  <c r="AI88" i="3" s="1"/>
  <c r="AD82" i="3"/>
  <c r="AI66" i="3" s="1"/>
  <c r="AD99" i="3"/>
  <c r="AI83" i="3" s="1"/>
  <c r="AD103" i="3"/>
  <c r="AI87" i="3" s="1"/>
  <c r="AD80" i="3"/>
  <c r="AI64" i="3" s="1"/>
  <c r="AD100" i="3"/>
  <c r="AI84" i="3" s="1"/>
  <c r="AD283" i="3"/>
  <c r="AI166" i="3" s="1"/>
  <c r="AD288" i="3"/>
  <c r="AI171" i="3" s="1"/>
  <c r="AD253" i="3"/>
  <c r="AI136" i="3" s="1"/>
  <c r="AD284" i="3"/>
  <c r="AI167" i="3" s="1"/>
  <c r="AD289" i="3"/>
  <c r="AI172" i="3" s="1"/>
  <c r="AD273" i="3"/>
  <c r="AI156" i="3" s="1"/>
  <c r="AD277" i="3"/>
  <c r="AI160" i="3" s="1"/>
  <c r="AD281" i="3"/>
  <c r="AI164" i="3" s="1"/>
  <c r="AD285" i="3"/>
  <c r="AI168" i="3" s="1"/>
  <c r="AD243" i="3"/>
  <c r="AI126" i="3" s="1"/>
  <c r="AD247" i="3"/>
  <c r="AI130" i="3" s="1"/>
  <c r="AD251" i="3"/>
  <c r="AI134" i="3" s="1"/>
  <c r="AD255" i="3"/>
  <c r="AI138" i="3" s="1"/>
  <c r="AD287" i="3"/>
  <c r="AI170" i="3" s="1"/>
  <c r="AD271" i="3"/>
  <c r="AI154" i="3" s="1"/>
  <c r="AD249" i="3"/>
  <c r="AI132" i="3" s="1"/>
  <c r="AD246" i="3"/>
  <c r="AI129" i="3" s="1"/>
  <c r="AD245" i="3"/>
  <c r="AI128" i="3" s="1"/>
  <c r="AD276" i="3"/>
  <c r="AI159" i="3" s="1"/>
  <c r="AD254" i="3"/>
  <c r="AI137" i="3" s="1"/>
  <c r="AD275" i="3"/>
  <c r="AI158" i="3" s="1"/>
  <c r="AD280" i="3"/>
  <c r="AI163" i="3" s="1"/>
  <c r="AD290" i="3"/>
  <c r="AI173" i="3" s="1"/>
  <c r="AD274" i="3"/>
  <c r="AI157" i="3" s="1"/>
  <c r="AD278" i="3"/>
  <c r="AI161" i="3" s="1"/>
  <c r="AD282" i="3"/>
  <c r="AI165" i="3" s="1"/>
  <c r="AD286" i="3"/>
  <c r="AI169" i="3" s="1"/>
  <c r="AD244" i="3"/>
  <c r="AI127" i="3" s="1"/>
  <c r="AD248" i="3"/>
  <c r="AI131" i="3" s="1"/>
  <c r="AD252" i="3"/>
  <c r="AI135" i="3" s="1"/>
  <c r="AD256" i="3"/>
  <c r="AI139" i="3" s="1"/>
  <c r="AD279" i="3"/>
  <c r="AI162" i="3" s="1"/>
  <c r="AD272" i="3"/>
  <c r="AI155" i="3" s="1"/>
  <c r="AD250" i="3"/>
  <c r="AI133" i="3" s="1"/>
  <c r="AD16" i="3"/>
  <c r="AI13" i="3" s="1"/>
  <c r="AD12" i="3"/>
  <c r="AI9" i="3" s="1"/>
  <c r="AD17" i="3"/>
  <c r="AI14" i="3" s="1"/>
  <c r="AD11" i="3"/>
  <c r="AI8" i="3" s="1"/>
  <c r="AD48" i="3"/>
  <c r="AI33" i="3" s="1"/>
  <c r="AD55" i="3"/>
  <c r="AI40" i="3" s="1"/>
  <c r="AD49" i="3"/>
  <c r="AI34" i="3" s="1"/>
  <c r="AD53" i="3"/>
  <c r="AI38" i="3" s="1"/>
  <c r="AD52" i="3"/>
  <c r="AI37" i="3" s="1"/>
  <c r="AD14" i="3"/>
  <c r="AI11" i="3" s="1"/>
  <c r="AD76" i="2"/>
  <c r="AI64" i="2" s="1"/>
  <c r="AD59" i="2"/>
  <c r="AI47" i="2" s="1"/>
  <c r="AD61" i="2"/>
  <c r="AI49" i="2" s="1"/>
  <c r="AD75" i="2"/>
  <c r="AI63" i="2" s="1"/>
  <c r="AD60" i="2"/>
  <c r="AI48" i="2" s="1"/>
  <c r="AD102" i="2"/>
  <c r="AI88" i="2" s="1"/>
  <c r="AD79" i="2"/>
  <c r="AI65" i="2" s="1"/>
  <c r="AD99" i="2"/>
  <c r="AI85" i="2" s="1"/>
  <c r="AD80" i="2"/>
  <c r="AI66" i="2" s="1"/>
  <c r="AD100" i="2"/>
  <c r="AI86" i="2" s="1"/>
  <c r="AD104" i="2"/>
  <c r="AI90" i="2" s="1"/>
  <c r="AD81" i="2"/>
  <c r="AI67" i="2" s="1"/>
  <c r="AD103" i="2"/>
  <c r="AI89" i="2" s="1"/>
  <c r="AD101" i="2"/>
  <c r="AI87" i="2" s="1"/>
  <c r="AD105" i="2"/>
  <c r="AI91" i="2" s="1"/>
  <c r="AD82" i="2"/>
  <c r="AI68" i="2" s="1"/>
  <c r="AD83" i="2"/>
  <c r="AI69" i="2" s="1"/>
  <c r="AD96" i="2"/>
  <c r="AI82" i="2" s="1"/>
  <c r="AD92" i="2"/>
  <c r="AI78" i="2" s="1"/>
  <c r="AD137" i="2"/>
  <c r="AI112" i="2" s="1"/>
  <c r="AD135" i="2"/>
  <c r="AI110" i="2" s="1"/>
  <c r="AD139" i="2"/>
  <c r="AI114" i="2" s="1"/>
  <c r="AD118" i="2"/>
  <c r="AI93" i="2" s="1"/>
  <c r="AD120" i="2"/>
  <c r="AI95" i="2" s="1"/>
  <c r="AD117" i="2"/>
  <c r="AI92" i="2" s="1"/>
  <c r="AD138" i="2"/>
  <c r="AI113" i="2" s="1"/>
  <c r="AD136" i="2"/>
  <c r="AI111" i="2" s="1"/>
  <c r="AD140" i="2"/>
  <c r="AI115" i="2" s="1"/>
  <c r="AD119" i="2"/>
  <c r="AI94" i="2" s="1"/>
  <c r="AD141" i="2"/>
  <c r="AI116" i="2" s="1"/>
  <c r="AD95" i="2"/>
  <c r="AI81" i="2" s="1"/>
  <c r="AD97" i="2"/>
  <c r="AI83" i="2" s="1"/>
  <c r="AD94" i="2"/>
  <c r="AI80" i="2" s="1"/>
  <c r="AD84" i="2"/>
  <c r="AI70" i="2" s="1"/>
  <c r="AD88" i="2"/>
  <c r="AI74" i="2" s="1"/>
  <c r="AD93" i="2"/>
  <c r="AI79" i="2" s="1"/>
  <c r="AD24" i="2"/>
  <c r="AI15" i="2" s="1"/>
  <c r="AD25" i="2"/>
  <c r="AI16" i="2" s="1"/>
  <c r="AD91" i="2"/>
  <c r="AI77" i="2" s="1"/>
  <c r="AD35" i="2"/>
  <c r="AI26" i="2" s="1"/>
  <c r="AD89" i="2"/>
  <c r="AI75" i="2" s="1"/>
  <c r="AD90" i="2"/>
  <c r="AI76" i="2" s="1"/>
  <c r="AD98" i="2"/>
  <c r="AI84" i="2" s="1"/>
  <c r="AD85" i="2"/>
  <c r="AI71" i="2" s="1"/>
  <c r="Y12" i="1"/>
  <c r="A19" i="21" s="1"/>
  <c r="Z11" i="1"/>
  <c r="AU11" i="1" s="1"/>
  <c r="AD121" i="3"/>
  <c r="AI99" i="3" s="1"/>
  <c r="AD120" i="3"/>
  <c r="AI98" i="3" s="1"/>
  <c r="AD127" i="3"/>
  <c r="AI105" i="3" s="1"/>
  <c r="AD126" i="3"/>
  <c r="AI104" i="3" s="1"/>
  <c r="AD123" i="3"/>
  <c r="AI101" i="3" s="1"/>
  <c r="AD118" i="3"/>
  <c r="AI96" i="3" s="1"/>
  <c r="AD128" i="3"/>
  <c r="AI106" i="3" s="1"/>
  <c r="AD125" i="3"/>
  <c r="AI103" i="3" s="1"/>
  <c r="AD122" i="3"/>
  <c r="AI100" i="3" s="1"/>
  <c r="AD119" i="3"/>
  <c r="AI97" i="3" s="1"/>
  <c r="AD130" i="3"/>
  <c r="AI108" i="3" s="1"/>
  <c r="AD129" i="3"/>
  <c r="AI107" i="3" s="1"/>
  <c r="AD124" i="3"/>
  <c r="AI102" i="3" s="1"/>
  <c r="AD131" i="3"/>
  <c r="AI109" i="3" s="1"/>
  <c r="AD84" i="3"/>
  <c r="AI68" i="3" s="1"/>
  <c r="AD92" i="3"/>
  <c r="AI76" i="3" s="1"/>
  <c r="AD85" i="3"/>
  <c r="AI69" i="3" s="1"/>
  <c r="AD93" i="3"/>
  <c r="AI77" i="3" s="1"/>
  <c r="AD90" i="3"/>
  <c r="AI74" i="3" s="1"/>
  <c r="AD87" i="3"/>
  <c r="AI71" i="3" s="1"/>
  <c r="AD95" i="3"/>
  <c r="AI79" i="3" s="1"/>
  <c r="AD86" i="3"/>
  <c r="AI70" i="3" s="1"/>
  <c r="AD96" i="3"/>
  <c r="AI80" i="3" s="1"/>
  <c r="AD94" i="3"/>
  <c r="AI78" i="3" s="1"/>
  <c r="AD88" i="3"/>
  <c r="AI72" i="3" s="1"/>
  <c r="AD89" i="3"/>
  <c r="AI73" i="3" s="1"/>
  <c r="AD97" i="3"/>
  <c r="AI81" i="3" s="1"/>
  <c r="AD91" i="3"/>
  <c r="AI75" i="3" s="1"/>
  <c r="AD83" i="3"/>
  <c r="AI67" i="3" s="1"/>
  <c r="AD70" i="3"/>
  <c r="AI55" i="3" s="1"/>
  <c r="AD67" i="3"/>
  <c r="AI52" i="3" s="1"/>
  <c r="AD62" i="3"/>
  <c r="AI47" i="3" s="1"/>
  <c r="AD64" i="3"/>
  <c r="AI49" i="3" s="1"/>
  <c r="AD61" i="3"/>
  <c r="AI46" i="3" s="1"/>
  <c r="AD69" i="3"/>
  <c r="AI54" i="3" s="1"/>
  <c r="AD63" i="3"/>
  <c r="AI48" i="3" s="1"/>
  <c r="AD68" i="3"/>
  <c r="AI53" i="3" s="1"/>
  <c r="AD65" i="3"/>
  <c r="AI50" i="3" s="1"/>
  <c r="AD60" i="3"/>
  <c r="AI45" i="3" s="1"/>
  <c r="AD66" i="3"/>
  <c r="AI51" i="3" s="1"/>
  <c r="AD59" i="3"/>
  <c r="AI44" i="3" s="1"/>
  <c r="AD71" i="3"/>
  <c r="AI56" i="3" s="1"/>
  <c r="AD270" i="3"/>
  <c r="AI153" i="3" s="1"/>
  <c r="AD261" i="3"/>
  <c r="AI144" i="3" s="1"/>
  <c r="AD264" i="3"/>
  <c r="AI147" i="3" s="1"/>
  <c r="AD269" i="3"/>
  <c r="AI152" i="3" s="1"/>
  <c r="AD258" i="3"/>
  <c r="AI141" i="3" s="1"/>
  <c r="AD266" i="3"/>
  <c r="AI149" i="3" s="1"/>
  <c r="AD263" i="3"/>
  <c r="AI146" i="3" s="1"/>
  <c r="AD268" i="3"/>
  <c r="AI151" i="3" s="1"/>
  <c r="AD260" i="3"/>
  <c r="AI143" i="3" s="1"/>
  <c r="AD262" i="3"/>
  <c r="AI145" i="3" s="1"/>
  <c r="AD267" i="3"/>
  <c r="AI150" i="3" s="1"/>
  <c r="AD265" i="3"/>
  <c r="AI148" i="3" s="1"/>
  <c r="AD259" i="3"/>
  <c r="AI142" i="3" s="1"/>
  <c r="AD257" i="3"/>
  <c r="AI140" i="3" s="1"/>
  <c r="Z13" i="2"/>
  <c r="AU13" i="2" s="1"/>
  <c r="AD72" i="2"/>
  <c r="AI60" i="2" s="1"/>
  <c r="AD69" i="2"/>
  <c r="AI57" i="2" s="1"/>
  <c r="AD64" i="2"/>
  <c r="AI52" i="2" s="1"/>
  <c r="AD62" i="2"/>
  <c r="AI50" i="2" s="1"/>
  <c r="AD70" i="2"/>
  <c r="AI58" i="2" s="1"/>
  <c r="AD67" i="2"/>
  <c r="AI55" i="2" s="1"/>
  <c r="AD74" i="2"/>
  <c r="AI62" i="2" s="1"/>
  <c r="AD71" i="2"/>
  <c r="AI59" i="2" s="1"/>
  <c r="AD66" i="2"/>
  <c r="AI54" i="2" s="1"/>
  <c r="AD63" i="2"/>
  <c r="AI51" i="2" s="1"/>
  <c r="AD73" i="2"/>
  <c r="AI61" i="2" s="1"/>
  <c r="AD68" i="2"/>
  <c r="AI56" i="2" s="1"/>
  <c r="AD65" i="2"/>
  <c r="AI53" i="2" s="1"/>
  <c r="AD49" i="2"/>
  <c r="AI39" i="2" s="1"/>
  <c r="AD53" i="2"/>
  <c r="AI43" i="2" s="1"/>
  <c r="AD48" i="2"/>
  <c r="AI38" i="2" s="1"/>
  <c r="AD51" i="2"/>
  <c r="AI41" i="2" s="1"/>
  <c r="AD52" i="2"/>
  <c r="AI42" i="2" s="1"/>
  <c r="AD55" i="2"/>
  <c r="AI45" i="2" s="1"/>
  <c r="AD56" i="2"/>
  <c r="AI46" i="2" s="1"/>
  <c r="AD54" i="2"/>
  <c r="AI44" i="2" s="1"/>
  <c r="AD50" i="2"/>
  <c r="AI40" i="2" s="1"/>
  <c r="AD133" i="2"/>
  <c r="AI108" i="2" s="1"/>
  <c r="AD124" i="2"/>
  <c r="AI99" i="2" s="1"/>
  <c r="AD126" i="2"/>
  <c r="AI101" i="2" s="1"/>
  <c r="AD128" i="2"/>
  <c r="AI103" i="2" s="1"/>
  <c r="AD130" i="2"/>
  <c r="AI105" i="2" s="1"/>
  <c r="AD132" i="2"/>
  <c r="AI107" i="2" s="1"/>
  <c r="AD125" i="2"/>
  <c r="AI100" i="2" s="1"/>
  <c r="AD127" i="2"/>
  <c r="AI102" i="2" s="1"/>
  <c r="AD123" i="2"/>
  <c r="AI98" i="2" s="1"/>
  <c r="AD131" i="2"/>
  <c r="AI106" i="2" s="1"/>
  <c r="AD134" i="2"/>
  <c r="AI109" i="2" s="1"/>
  <c r="AD122" i="2"/>
  <c r="AI97" i="2" s="1"/>
  <c r="AD129" i="2"/>
  <c r="AI104" i="2" s="1"/>
  <c r="AD121" i="2"/>
  <c r="AI96" i="2" s="1"/>
  <c r="AD15" i="2"/>
  <c r="AI12" i="2" s="1"/>
  <c r="AD12" i="2"/>
  <c r="AI9" i="2" s="1"/>
  <c r="AD14" i="2"/>
  <c r="AI11" i="2" s="1"/>
  <c r="AD11" i="2"/>
  <c r="AI8" i="2" s="1"/>
  <c r="AD13" i="2"/>
  <c r="AI10" i="2" s="1"/>
  <c r="AD16" i="2"/>
  <c r="AI13" i="2" s="1"/>
  <c r="AD45" i="2"/>
  <c r="AI35" i="2" s="1"/>
  <c r="AD40" i="2"/>
  <c r="AI30" i="2" s="1"/>
  <c r="AD43" i="2"/>
  <c r="AI33" i="2" s="1"/>
  <c r="AD38" i="2"/>
  <c r="AI28" i="2" s="1"/>
  <c r="AD47" i="2"/>
  <c r="AI37" i="2" s="1"/>
  <c r="AD42" i="2"/>
  <c r="AI32" i="2" s="1"/>
  <c r="AD39" i="2"/>
  <c r="AI29" i="2" s="1"/>
  <c r="AD46" i="2"/>
  <c r="AI36" i="2" s="1"/>
  <c r="AD44" i="2"/>
  <c r="AI34" i="2" s="1"/>
  <c r="AD41" i="2"/>
  <c r="AI31" i="2" s="1"/>
  <c r="H58" i="26" l="1"/>
  <c r="D58" i="26" s="1"/>
  <c r="H58" i="33"/>
  <c r="H56" i="26"/>
  <c r="D56" i="26" s="1"/>
  <c r="H56" i="33"/>
  <c r="D56" i="33" s="1"/>
  <c r="D59" i="34"/>
  <c r="H65" i="34"/>
  <c r="A14" i="28"/>
  <c r="Z14" i="3"/>
  <c r="AU14" i="3" s="1"/>
  <c r="AY13" i="3"/>
  <c r="BB12" i="4"/>
  <c r="AE8" i="4"/>
  <c r="AU13" i="4"/>
  <c r="Z14" i="4"/>
  <c r="BF13" i="4"/>
  <c r="AY13" i="4"/>
  <c r="Y13" i="4"/>
  <c r="A19" i="24"/>
  <c r="AE10" i="3"/>
  <c r="Y14" i="3"/>
  <c r="A20" i="23"/>
  <c r="BB14" i="3"/>
  <c r="BB13" i="2"/>
  <c r="Y13" i="2"/>
  <c r="A19" i="22"/>
  <c r="BB11" i="1"/>
  <c r="AE11" i="3"/>
  <c r="AY14" i="3"/>
  <c r="BF14" i="3"/>
  <c r="AY13" i="2"/>
  <c r="BF13" i="2"/>
  <c r="AE10" i="2"/>
  <c r="BF11" i="1"/>
  <c r="AY11" i="1"/>
  <c r="Y13" i="1"/>
  <c r="A20" i="21" s="1"/>
  <c r="Z12" i="1"/>
  <c r="AU12" i="1" s="1"/>
  <c r="Z15" i="3"/>
  <c r="AU15" i="3" s="1"/>
  <c r="Z14" i="2"/>
  <c r="AU14" i="2" s="1"/>
  <c r="H59" i="26" l="1"/>
  <c r="H65" i="26" s="1"/>
  <c r="D65" i="26" s="1"/>
  <c r="D58" i="33"/>
  <c r="H59" i="33"/>
  <c r="D59" i="33" s="1"/>
  <c r="D65" i="34"/>
  <c r="H66" i="34"/>
  <c r="D66" i="34" s="1"/>
  <c r="A15" i="28"/>
  <c r="Y14" i="4"/>
  <c r="A20" i="24"/>
  <c r="AE9" i="4"/>
  <c r="AU14" i="4"/>
  <c r="BF14" i="4"/>
  <c r="Z15" i="4"/>
  <c r="AY14" i="4"/>
  <c r="BB13" i="4"/>
  <c r="BB15" i="3"/>
  <c r="Y15" i="3"/>
  <c r="A21" i="23"/>
  <c r="Y14" i="2"/>
  <c r="A20" i="22"/>
  <c r="BB14" i="2"/>
  <c r="BB12" i="1"/>
  <c r="BF15" i="3"/>
  <c r="AE12" i="3"/>
  <c r="AY15" i="3"/>
  <c r="AE11" i="2"/>
  <c r="AY14" i="2"/>
  <c r="BF14" i="2"/>
  <c r="BF12" i="1"/>
  <c r="AE8" i="1"/>
  <c r="AY12" i="1"/>
  <c r="Y14" i="1"/>
  <c r="A21" i="21" s="1"/>
  <c r="Z13" i="1"/>
  <c r="AU13" i="1" s="1"/>
  <c r="Z16" i="3"/>
  <c r="AU16" i="3" s="1"/>
  <c r="Z15" i="2"/>
  <c r="AU15" i="2" s="1"/>
  <c r="D59" i="26" l="1"/>
  <c r="H65" i="33"/>
  <c r="H68" i="34"/>
  <c r="D68" i="34" s="1"/>
  <c r="A16" i="28"/>
  <c r="H66" i="26"/>
  <c r="H68" i="26" s="1"/>
  <c r="D68" i="26" s="1"/>
  <c r="Y15" i="4"/>
  <c r="A21" i="24"/>
  <c r="BB14" i="4"/>
  <c r="AE10" i="4"/>
  <c r="AU15" i="4"/>
  <c r="BF15" i="4"/>
  <c r="AY15" i="4"/>
  <c r="Z16" i="4"/>
  <c r="Y16" i="3"/>
  <c r="A22" i="23"/>
  <c r="BB16" i="3"/>
  <c r="BB15" i="2"/>
  <c r="Y15" i="2"/>
  <c r="A21" i="22"/>
  <c r="BB13" i="1"/>
  <c r="AY16" i="3"/>
  <c r="BF16" i="3"/>
  <c r="AE13" i="3"/>
  <c r="AE12" i="2"/>
  <c r="AY15" i="2"/>
  <c r="BF15" i="2"/>
  <c r="AY13" i="1"/>
  <c r="BF13" i="1"/>
  <c r="AE9" i="1"/>
  <c r="Z14" i="1"/>
  <c r="AU14" i="1" s="1"/>
  <c r="Y15" i="1"/>
  <c r="A22" i="21" s="1"/>
  <c r="Z17" i="3"/>
  <c r="AU17" i="3" s="1"/>
  <c r="Z16" i="2"/>
  <c r="AU16" i="2" s="1"/>
  <c r="H66" i="33" l="1"/>
  <c r="D65" i="33"/>
  <c r="A17" i="28"/>
  <c r="D66" i="26"/>
  <c r="AE11" i="4"/>
  <c r="AU16" i="4"/>
  <c r="Z17" i="4"/>
  <c r="BF16" i="4"/>
  <c r="AY16" i="4"/>
  <c r="BB15" i="4"/>
  <c r="Y16" i="4"/>
  <c r="A22" i="24"/>
  <c r="BB17" i="3"/>
  <c r="Y17" i="3"/>
  <c r="A23" i="23"/>
  <c r="BB16" i="2"/>
  <c r="Y16" i="2"/>
  <c r="A22" i="22"/>
  <c r="BB14" i="1"/>
  <c r="AY17" i="3"/>
  <c r="BF17" i="3"/>
  <c r="AE14" i="3"/>
  <c r="AE13" i="2"/>
  <c r="BF16" i="2"/>
  <c r="AY16" i="2"/>
  <c r="AY14" i="1"/>
  <c r="BF14" i="1"/>
  <c r="AE10" i="1"/>
  <c r="Z15" i="1"/>
  <c r="AU15" i="1" s="1"/>
  <c r="Y16" i="1"/>
  <c r="A23" i="21" s="1"/>
  <c r="Z18" i="3"/>
  <c r="AU18" i="3" s="1"/>
  <c r="Z17" i="2"/>
  <c r="AU17" i="2" s="1"/>
  <c r="D66" i="33" l="1"/>
  <c r="H68" i="33"/>
  <c r="D68" i="33" s="1"/>
  <c r="A18" i="28"/>
  <c r="Y17" i="4"/>
  <c r="A23" i="24"/>
  <c r="BB16" i="4"/>
  <c r="AE12" i="4"/>
  <c r="AU17" i="4"/>
  <c r="Z18" i="4"/>
  <c r="BF17" i="4"/>
  <c r="AY17" i="4"/>
  <c r="Y18" i="3"/>
  <c r="A24" i="23"/>
  <c r="BB18" i="3"/>
  <c r="BB17" i="2"/>
  <c r="Y17" i="2"/>
  <c r="A23" i="22"/>
  <c r="BB15" i="1"/>
  <c r="AY18" i="3"/>
  <c r="BF18" i="3"/>
  <c r="AY17" i="2"/>
  <c r="BF17" i="2"/>
  <c r="AE14" i="2"/>
  <c r="AY15" i="1"/>
  <c r="BF15" i="1"/>
  <c r="AE11" i="1"/>
  <c r="Z16" i="1"/>
  <c r="AU16" i="1" s="1"/>
  <c r="Y17" i="1"/>
  <c r="A24" i="21" s="1"/>
  <c r="Z19" i="3"/>
  <c r="AU19" i="3" s="1"/>
  <c r="Z18" i="2"/>
  <c r="AU18" i="2" s="1"/>
  <c r="A19" i="28" l="1"/>
  <c r="BB17" i="4"/>
  <c r="AE13" i="4"/>
  <c r="AU18" i="4"/>
  <c r="BF18" i="4"/>
  <c r="Z19" i="4"/>
  <c r="AY18" i="4"/>
  <c r="Y18" i="4"/>
  <c r="A24" i="24"/>
  <c r="BB19" i="3"/>
  <c r="Y19" i="3"/>
  <c r="A25" i="23"/>
  <c r="BB18" i="2"/>
  <c r="Y18" i="2"/>
  <c r="A24" i="22"/>
  <c r="BB16" i="1"/>
  <c r="AY19" i="3"/>
  <c r="BF19" i="3"/>
  <c r="AY18" i="2"/>
  <c r="BF18" i="2"/>
  <c r="AE12" i="1"/>
  <c r="AY16" i="1"/>
  <c r="BF16" i="1"/>
  <c r="Z17" i="1"/>
  <c r="AU17" i="1" s="1"/>
  <c r="Y18" i="1"/>
  <c r="A25" i="21" s="1"/>
  <c r="Z20" i="3"/>
  <c r="AU20" i="3" s="1"/>
  <c r="Z19" i="2"/>
  <c r="AU19" i="2" s="1"/>
  <c r="A20" i="28" l="1"/>
  <c r="Y19" i="4"/>
  <c r="A25" i="24"/>
  <c r="AU19" i="4"/>
  <c r="BF19" i="4"/>
  <c r="AY19" i="4"/>
  <c r="Z20" i="4"/>
  <c r="BB18" i="4"/>
  <c r="Y20" i="3"/>
  <c r="A26" i="23"/>
  <c r="BB20" i="3"/>
  <c r="BB19" i="2"/>
  <c r="Y19" i="2"/>
  <c r="A25" i="22"/>
  <c r="BB17" i="1"/>
  <c r="AY20" i="3"/>
  <c r="BF20" i="3"/>
  <c r="AY19" i="2"/>
  <c r="BF19" i="2"/>
  <c r="AE13" i="1"/>
  <c r="AY17" i="1"/>
  <c r="BF17" i="1"/>
  <c r="Z18" i="1"/>
  <c r="AU18" i="1" s="1"/>
  <c r="Y19" i="1"/>
  <c r="A26" i="21" s="1"/>
  <c r="Z21" i="3"/>
  <c r="AU21" i="3" s="1"/>
  <c r="Z20" i="2"/>
  <c r="AU20" i="2" s="1"/>
  <c r="A21" i="28" l="1"/>
  <c r="AU20" i="4"/>
  <c r="AY20" i="4"/>
  <c r="Z21" i="4"/>
  <c r="BF20" i="4"/>
  <c r="BB19" i="4"/>
  <c r="Y20" i="4"/>
  <c r="A26" i="24"/>
  <c r="BB21" i="3"/>
  <c r="Y21" i="3"/>
  <c r="A27" i="23"/>
  <c r="BB20" i="2"/>
  <c r="Y20" i="2"/>
  <c r="A26" i="22"/>
  <c r="BB18" i="1"/>
  <c r="AY21" i="3"/>
  <c r="BF21" i="3"/>
  <c r="AY20" i="2"/>
  <c r="BF20" i="2"/>
  <c r="BF18" i="1"/>
  <c r="AY18" i="1"/>
  <c r="Z19" i="1"/>
  <c r="AU19" i="1" s="1"/>
  <c r="Y20" i="1"/>
  <c r="A27" i="21" s="1"/>
  <c r="Z22" i="3"/>
  <c r="AU22" i="3" s="1"/>
  <c r="Z21" i="2"/>
  <c r="AU21" i="2" s="1"/>
  <c r="A22" i="28" l="1"/>
  <c r="Y21" i="4"/>
  <c r="A27" i="24"/>
  <c r="AU21" i="4"/>
  <c r="Z22" i="4"/>
  <c r="BF21" i="4"/>
  <c r="AY21" i="4"/>
  <c r="BB20" i="4"/>
  <c r="Y22" i="3"/>
  <c r="A28" i="23"/>
  <c r="BB22" i="3"/>
  <c r="Y21" i="2"/>
  <c r="A27" i="22"/>
  <c r="BB21" i="2"/>
  <c r="BB19" i="1"/>
  <c r="AY22" i="3"/>
  <c r="BF22" i="3"/>
  <c r="AY21" i="2"/>
  <c r="BF21" i="2"/>
  <c r="BF19" i="1"/>
  <c r="AY19" i="1"/>
  <c r="Z20" i="1"/>
  <c r="AU20" i="1" s="1"/>
  <c r="Y21" i="1"/>
  <c r="A28" i="21" s="1"/>
  <c r="Z23" i="3"/>
  <c r="AU23" i="3" s="1"/>
  <c r="Z22" i="2"/>
  <c r="AU22" i="2" s="1"/>
  <c r="A23" i="28" l="1"/>
  <c r="AU22" i="4"/>
  <c r="BF22" i="4"/>
  <c r="Z23" i="4"/>
  <c r="AY22" i="4"/>
  <c r="BB21" i="4"/>
  <c r="Y22" i="4"/>
  <c r="A28" i="24"/>
  <c r="BB23" i="3"/>
  <c r="Y23" i="3"/>
  <c r="A29" i="23"/>
  <c r="BB22" i="2"/>
  <c r="Y22" i="2"/>
  <c r="A28" i="22"/>
  <c r="BB20" i="1"/>
  <c r="BF23" i="3"/>
  <c r="AY23" i="3"/>
  <c r="AY22" i="2"/>
  <c r="BF22" i="2"/>
  <c r="AY20" i="1"/>
  <c r="BF20" i="1"/>
  <c r="Z21" i="1"/>
  <c r="AU21" i="1" s="1"/>
  <c r="Y22" i="1"/>
  <c r="A29" i="21" s="1"/>
  <c r="Z24" i="3"/>
  <c r="AU24" i="3" s="1"/>
  <c r="Z23" i="2"/>
  <c r="AU23" i="2" s="1"/>
  <c r="A24" i="28" l="1"/>
  <c r="Y23" i="4"/>
  <c r="A29" i="24"/>
  <c r="AU23" i="4"/>
  <c r="Z24" i="4"/>
  <c r="BF23" i="4"/>
  <c r="AY23" i="4"/>
  <c r="BB22" i="4"/>
  <c r="Y24" i="3"/>
  <c r="A30" i="23"/>
  <c r="BB24" i="3"/>
  <c r="BB23" i="2"/>
  <c r="Y23" i="2"/>
  <c r="A29" i="22"/>
  <c r="BB21" i="1"/>
  <c r="AY24" i="3"/>
  <c r="BF24" i="3"/>
  <c r="AY23" i="2"/>
  <c r="BF23" i="2"/>
  <c r="AY21" i="1"/>
  <c r="BF21" i="1"/>
  <c r="Z22" i="1"/>
  <c r="AU22" i="1" s="1"/>
  <c r="Y23" i="1"/>
  <c r="A30" i="21" s="1"/>
  <c r="Z25" i="3"/>
  <c r="AU25" i="3" s="1"/>
  <c r="Z24" i="2"/>
  <c r="AU24" i="2" s="1"/>
  <c r="A25" i="28" l="1"/>
  <c r="AU24" i="4"/>
  <c r="AY24" i="4"/>
  <c r="BF24" i="4"/>
  <c r="Z25" i="4"/>
  <c r="BB23" i="4"/>
  <c r="Y24" i="4"/>
  <c r="A30" i="24"/>
  <c r="BB25" i="3"/>
  <c r="Y25" i="3"/>
  <c r="A31" i="23"/>
  <c r="Y24" i="2"/>
  <c r="A30" i="22"/>
  <c r="BB24" i="2"/>
  <c r="BB22" i="1"/>
  <c r="AY25" i="3"/>
  <c r="BF25" i="3"/>
  <c r="BF24" i="2"/>
  <c r="AE15" i="2"/>
  <c r="AY24" i="2"/>
  <c r="AY22" i="1"/>
  <c r="BF22" i="1"/>
  <c r="Z23" i="1"/>
  <c r="AU23" i="1" s="1"/>
  <c r="Y24" i="1"/>
  <c r="A31" i="21" s="1"/>
  <c r="Z26" i="3"/>
  <c r="AU26" i="3" s="1"/>
  <c r="Z25" i="2"/>
  <c r="AU25" i="2" s="1"/>
  <c r="A26" i="28" l="1"/>
  <c r="Y25" i="4"/>
  <c r="A31" i="24"/>
  <c r="AU25" i="4"/>
  <c r="AY25" i="4"/>
  <c r="Z26" i="4"/>
  <c r="BF25" i="4"/>
  <c r="BB24" i="4"/>
  <c r="Y26" i="3"/>
  <c r="A32" i="23"/>
  <c r="BB26" i="3"/>
  <c r="BB25" i="2"/>
  <c r="Y25" i="2"/>
  <c r="A31" i="22"/>
  <c r="BB23" i="1"/>
  <c r="AY26" i="3"/>
  <c r="BF26" i="3"/>
  <c r="AE16" i="2"/>
  <c r="BF25" i="2"/>
  <c r="AY25" i="2"/>
  <c r="AY23" i="1"/>
  <c r="BF23" i="1"/>
  <c r="Z24" i="1"/>
  <c r="AU24" i="1" s="1"/>
  <c r="Y25" i="1"/>
  <c r="A32" i="21" s="1"/>
  <c r="Z27" i="3"/>
  <c r="AU27" i="3" s="1"/>
  <c r="Z26" i="2"/>
  <c r="AU26" i="2" s="1"/>
  <c r="A27" i="28" l="1"/>
  <c r="BB25" i="4"/>
  <c r="AU26" i="4"/>
  <c r="BF26" i="4"/>
  <c r="AY26" i="4"/>
  <c r="Z27" i="4"/>
  <c r="Y26" i="4"/>
  <c r="A32" i="24"/>
  <c r="Y27" i="3"/>
  <c r="A33" i="23"/>
  <c r="BB27" i="3"/>
  <c r="Y26" i="2"/>
  <c r="A32" i="22"/>
  <c r="BB26" i="2"/>
  <c r="BB24" i="1"/>
  <c r="AE15" i="3"/>
  <c r="AY27" i="3"/>
  <c r="BF27" i="3"/>
  <c r="AY26" i="2"/>
  <c r="BF26" i="2"/>
  <c r="AE17" i="2"/>
  <c r="AY24" i="1"/>
  <c r="BF24" i="1"/>
  <c r="Z25" i="1"/>
  <c r="AU25" i="1" s="1"/>
  <c r="Y26" i="1"/>
  <c r="A33" i="21" s="1"/>
  <c r="Z28" i="3"/>
  <c r="AU28" i="3" s="1"/>
  <c r="Z27" i="2"/>
  <c r="AU27" i="2" s="1"/>
  <c r="A28" i="28" l="1"/>
  <c r="BB26" i="4"/>
  <c r="Y27" i="4"/>
  <c r="A33" i="24"/>
  <c r="AE14" i="4"/>
  <c r="AU27" i="4"/>
  <c r="Z28" i="4"/>
  <c r="BF27" i="4"/>
  <c r="AY27" i="4"/>
  <c r="BB28" i="3"/>
  <c r="Y28" i="3"/>
  <c r="A34" i="23"/>
  <c r="BB27" i="2"/>
  <c r="Y27" i="2"/>
  <c r="A33" i="22"/>
  <c r="BB25" i="1"/>
  <c r="AE16" i="3"/>
  <c r="AY28" i="3"/>
  <c r="BF28" i="3"/>
  <c r="AY27" i="2"/>
  <c r="BF27" i="2"/>
  <c r="AE18" i="2"/>
  <c r="AY25" i="1"/>
  <c r="BF25" i="1"/>
  <c r="Z26" i="1"/>
  <c r="AU26" i="1" s="1"/>
  <c r="Y27" i="1"/>
  <c r="A34" i="21" s="1"/>
  <c r="Z29" i="3"/>
  <c r="AU29" i="3" s="1"/>
  <c r="Z28" i="2"/>
  <c r="AU28" i="2" s="1"/>
  <c r="A29" i="28" l="1"/>
  <c r="AE15" i="4"/>
  <c r="AU28" i="4"/>
  <c r="Z29" i="4"/>
  <c r="AY28" i="4"/>
  <c r="BF28" i="4"/>
  <c r="BB27" i="4"/>
  <c r="Y28" i="4"/>
  <c r="A34" i="24"/>
  <c r="Y29" i="3"/>
  <c r="A35" i="23"/>
  <c r="BB29" i="3"/>
  <c r="Y28" i="2"/>
  <c r="A34" i="22"/>
  <c r="BB28" i="2"/>
  <c r="BB26" i="1"/>
  <c r="AE17" i="3"/>
  <c r="AY29" i="3"/>
  <c r="BF29" i="3"/>
  <c r="AE19" i="2"/>
  <c r="AY28" i="2"/>
  <c r="BF28" i="2"/>
  <c r="AE14" i="1"/>
  <c r="BF26" i="1"/>
  <c r="AY26" i="1"/>
  <c r="Z27" i="1"/>
  <c r="AU27" i="1" s="1"/>
  <c r="Y28" i="1"/>
  <c r="A35" i="21" s="1"/>
  <c r="Z30" i="3"/>
  <c r="AU30" i="3" s="1"/>
  <c r="Z29" i="2"/>
  <c r="AU29" i="2" s="1"/>
  <c r="A30" i="28" l="1"/>
  <c r="AE16" i="4"/>
  <c r="AU29" i="4"/>
  <c r="Z30" i="4"/>
  <c r="BF29" i="4"/>
  <c r="AY29" i="4"/>
  <c r="Y29" i="4"/>
  <c r="A35" i="24"/>
  <c r="BB28" i="4"/>
  <c r="BB30" i="3"/>
  <c r="Y30" i="3"/>
  <c r="A36" i="23"/>
  <c r="BB29" i="2"/>
  <c r="Y29" i="2"/>
  <c r="A35" i="22"/>
  <c r="BB27" i="1"/>
  <c r="AY30" i="3"/>
  <c r="BF30" i="3"/>
  <c r="AE18" i="3"/>
  <c r="AE20" i="2"/>
  <c r="AY29" i="2"/>
  <c r="BF29" i="2"/>
  <c r="BF27" i="1"/>
  <c r="AE15" i="1"/>
  <c r="AY27" i="1"/>
  <c r="Z28" i="1"/>
  <c r="AU28" i="1" s="1"/>
  <c r="Y29" i="1"/>
  <c r="A36" i="21" s="1"/>
  <c r="Z31" i="3"/>
  <c r="AU31" i="3" s="1"/>
  <c r="Z30" i="2"/>
  <c r="AU30" i="2" s="1"/>
  <c r="A31" i="28" l="1"/>
  <c r="BB29" i="4"/>
  <c r="Y30" i="4"/>
  <c r="A36" i="24"/>
  <c r="AE17" i="4"/>
  <c r="AU30" i="4"/>
  <c r="BF30" i="4"/>
  <c r="Z31" i="4"/>
  <c r="AY30" i="4"/>
  <c r="BB31" i="3"/>
  <c r="Y31" i="3"/>
  <c r="A37" i="23"/>
  <c r="BB30" i="2"/>
  <c r="Y30" i="2"/>
  <c r="A36" i="22"/>
  <c r="BB28" i="1"/>
  <c r="BF31" i="3"/>
  <c r="AE19" i="3"/>
  <c r="AY31" i="3"/>
  <c r="AY30" i="2"/>
  <c r="BF30" i="2"/>
  <c r="AE21" i="2"/>
  <c r="AE16" i="1"/>
  <c r="AY28" i="1"/>
  <c r="BF28" i="1"/>
  <c r="Z29" i="1"/>
  <c r="AU29" i="1" s="1"/>
  <c r="Y30" i="1"/>
  <c r="A37" i="21" s="1"/>
  <c r="Z32" i="3"/>
  <c r="AU32" i="3" s="1"/>
  <c r="Z31" i="2"/>
  <c r="AU31" i="2" s="1"/>
  <c r="A32" i="28" l="1"/>
  <c r="AE18" i="4"/>
  <c r="AU31" i="4"/>
  <c r="Z32" i="4"/>
  <c r="BF31" i="4"/>
  <c r="AY31" i="4"/>
  <c r="BB30" i="4"/>
  <c r="Y31" i="4"/>
  <c r="A37" i="24"/>
  <c r="Y32" i="3"/>
  <c r="A38" i="23"/>
  <c r="BB32" i="3"/>
  <c r="BB31" i="2"/>
  <c r="Y31" i="2"/>
  <c r="A37" i="22"/>
  <c r="BB29" i="1"/>
  <c r="AY32" i="3"/>
  <c r="BF32" i="3"/>
  <c r="AE20" i="3"/>
  <c r="AE22" i="2"/>
  <c r="AY31" i="2"/>
  <c r="BF31" i="2"/>
  <c r="AY29" i="1"/>
  <c r="BF29" i="1"/>
  <c r="AE17" i="1"/>
  <c r="Z30" i="1"/>
  <c r="AU30" i="1" s="1"/>
  <c r="Y31" i="1"/>
  <c r="A38" i="21" s="1"/>
  <c r="Z33" i="3"/>
  <c r="AU33" i="3" s="1"/>
  <c r="Z32" i="2"/>
  <c r="AU32" i="2" s="1"/>
  <c r="A33" i="28" l="1"/>
  <c r="BB31" i="4"/>
  <c r="Y32" i="4"/>
  <c r="A38" i="24"/>
  <c r="AE19" i="4"/>
  <c r="AU32" i="4"/>
  <c r="AY32" i="4"/>
  <c r="Z33" i="4"/>
  <c r="BF32" i="4"/>
  <c r="BB33" i="3"/>
  <c r="Y33" i="3"/>
  <c r="A39" i="23"/>
  <c r="BB32" i="2"/>
  <c r="Y32" i="2"/>
  <c r="A38" i="22"/>
  <c r="BB30" i="1"/>
  <c r="AY33" i="3"/>
  <c r="BF33" i="3"/>
  <c r="AE21" i="3"/>
  <c r="AE23" i="2"/>
  <c r="BF32" i="2"/>
  <c r="AY32" i="2"/>
  <c r="AY30" i="1"/>
  <c r="BF30" i="1"/>
  <c r="AE18" i="1"/>
  <c r="Z31" i="1"/>
  <c r="AU31" i="1" s="1"/>
  <c r="Y32" i="1"/>
  <c r="A39" i="21" s="1"/>
  <c r="Z34" i="3"/>
  <c r="AU34" i="3" s="1"/>
  <c r="Z33" i="2"/>
  <c r="AU33" i="2" s="1"/>
  <c r="A34" i="28" l="1"/>
  <c r="AE20" i="4"/>
  <c r="AU33" i="4"/>
  <c r="Z34" i="4"/>
  <c r="BF33" i="4"/>
  <c r="AY33" i="4"/>
  <c r="BB32" i="4"/>
  <c r="Y33" i="4"/>
  <c r="A39" i="24"/>
  <c r="Y34" i="3"/>
  <c r="A40" i="23"/>
  <c r="BB34" i="3"/>
  <c r="BB33" i="2"/>
  <c r="Y33" i="2"/>
  <c r="A39" i="22"/>
  <c r="BB31" i="1"/>
  <c r="AE22" i="3"/>
  <c r="AY34" i="3"/>
  <c r="BF34" i="3"/>
  <c r="BF33" i="2"/>
  <c r="AY33" i="2"/>
  <c r="AE24" i="2"/>
  <c r="AY31" i="1"/>
  <c r="BF31" i="1"/>
  <c r="AE19" i="1"/>
  <c r="Z32" i="1"/>
  <c r="AU32" i="1" s="1"/>
  <c r="Y33" i="1"/>
  <c r="A40" i="21" s="1"/>
  <c r="Z35" i="3"/>
  <c r="AU35" i="3" s="1"/>
  <c r="Z34" i="2"/>
  <c r="AU34" i="2" s="1"/>
  <c r="A35" i="28" l="1"/>
  <c r="BB33" i="4"/>
  <c r="Y34" i="4"/>
  <c r="A40" i="24"/>
  <c r="AE21" i="4"/>
  <c r="AU34" i="4"/>
  <c r="AY34" i="4"/>
  <c r="BF34" i="4"/>
  <c r="Z35" i="4"/>
  <c r="BB35" i="3"/>
  <c r="Y35" i="3"/>
  <c r="A41" i="23"/>
  <c r="BB34" i="2"/>
  <c r="Y34" i="2"/>
  <c r="A40" i="22"/>
  <c r="BB32" i="1"/>
  <c r="AY35" i="3"/>
  <c r="BF35" i="3"/>
  <c r="AE23" i="3"/>
  <c r="AY34" i="2"/>
  <c r="BF34" i="2"/>
  <c r="AE25" i="2"/>
  <c r="AE20" i="1"/>
  <c r="AY32" i="1"/>
  <c r="BF32" i="1"/>
  <c r="Z33" i="1"/>
  <c r="AU33" i="1" s="1"/>
  <c r="Y34" i="1"/>
  <c r="A41" i="21" s="1"/>
  <c r="Z36" i="3"/>
  <c r="AU36" i="3" s="1"/>
  <c r="Z35" i="2"/>
  <c r="AU35" i="2" s="1"/>
  <c r="A36" i="28" l="1"/>
  <c r="AE22" i="4"/>
  <c r="AU35" i="4"/>
  <c r="Z36" i="4"/>
  <c r="BF35" i="4"/>
  <c r="AY35" i="4"/>
  <c r="BB34" i="4"/>
  <c r="Y35" i="4"/>
  <c r="A41" i="24"/>
  <c r="Y36" i="3"/>
  <c r="A42" i="23"/>
  <c r="BB36" i="3"/>
  <c r="BB35" i="2"/>
  <c r="Y35" i="2"/>
  <c r="A41" i="22"/>
  <c r="BB33" i="1"/>
  <c r="AY36" i="3"/>
  <c r="BF36" i="3"/>
  <c r="AY35" i="2"/>
  <c r="BF35" i="2"/>
  <c r="AE26" i="2"/>
  <c r="AE21" i="1"/>
  <c r="AY33" i="1"/>
  <c r="BF33" i="1"/>
  <c r="Z34" i="1"/>
  <c r="AU34" i="1" s="1"/>
  <c r="Y35" i="1"/>
  <c r="A42" i="21" s="1"/>
  <c r="Z37" i="3"/>
  <c r="AU37" i="3" s="1"/>
  <c r="Z36" i="2"/>
  <c r="AU36" i="2" s="1"/>
  <c r="A37" i="28" l="1"/>
  <c r="BB35" i="4"/>
  <c r="Y36" i="4"/>
  <c r="A42" i="24"/>
  <c r="AE23" i="4"/>
  <c r="AU36" i="4"/>
  <c r="AY36" i="4"/>
  <c r="Z37" i="4"/>
  <c r="BF36" i="4"/>
  <c r="BB37" i="3"/>
  <c r="Y37" i="3"/>
  <c r="A43" i="23"/>
  <c r="BB36" i="2"/>
  <c r="Y36" i="2"/>
  <c r="A42" i="22"/>
  <c r="BB34" i="1"/>
  <c r="AY37" i="3"/>
  <c r="BF37" i="3"/>
  <c r="AY36" i="2"/>
  <c r="BF36" i="2"/>
  <c r="AE27" i="2"/>
  <c r="BF34" i="1"/>
  <c r="AE22" i="1"/>
  <c r="AY34" i="1"/>
  <c r="Z35" i="1"/>
  <c r="AU35" i="1" s="1"/>
  <c r="Y36" i="1"/>
  <c r="A43" i="21" s="1"/>
  <c r="Z38" i="3"/>
  <c r="Z37" i="2"/>
  <c r="AU37" i="2" s="1"/>
  <c r="A38" i="28" l="1"/>
  <c r="BB36" i="4"/>
  <c r="AU37" i="4"/>
  <c r="AY37" i="4"/>
  <c r="BF37" i="4"/>
  <c r="Z38" i="4"/>
  <c r="Y37" i="4"/>
  <c r="A43" i="24"/>
  <c r="AE24" i="3"/>
  <c r="AU38" i="3"/>
  <c r="Y38" i="3"/>
  <c r="A44" i="23"/>
  <c r="BB37" i="2"/>
  <c r="Y37" i="2"/>
  <c r="A43" i="22"/>
  <c r="BB35" i="1"/>
  <c r="AY37" i="2"/>
  <c r="BF37" i="2"/>
  <c r="AE23" i="1"/>
  <c r="BF35" i="1"/>
  <c r="AY35" i="1"/>
  <c r="Z36" i="1"/>
  <c r="Y37" i="1"/>
  <c r="A44" i="21" s="1"/>
  <c r="BF38" i="3"/>
  <c r="Z39" i="3"/>
  <c r="AY38" i="3"/>
  <c r="Z38" i="2"/>
  <c r="A39" i="28" l="1"/>
  <c r="BB37" i="4"/>
  <c r="Y38" i="4"/>
  <c r="A44" i="24"/>
  <c r="AU38" i="4"/>
  <c r="Z39" i="4"/>
  <c r="BF38" i="4"/>
  <c r="AY38" i="4"/>
  <c r="BB38" i="3"/>
  <c r="AE25" i="3"/>
  <c r="AU39" i="3"/>
  <c r="Y39" i="3"/>
  <c r="A45" i="23"/>
  <c r="AE28" i="2"/>
  <c r="AU38" i="2"/>
  <c r="Y38" i="2"/>
  <c r="A44" i="22"/>
  <c r="AU36" i="1"/>
  <c r="AY36" i="1"/>
  <c r="AE24" i="1"/>
  <c r="BF36" i="1"/>
  <c r="Z37" i="1"/>
  <c r="AU37" i="1" s="1"/>
  <c r="Y38" i="1"/>
  <c r="A45" i="21" s="1"/>
  <c r="BF39" i="3"/>
  <c r="Z40" i="3"/>
  <c r="AY39" i="3"/>
  <c r="AY38" i="2"/>
  <c r="BF38" i="2"/>
  <c r="Z39" i="2"/>
  <c r="A40" i="28" l="1"/>
  <c r="AE24" i="4"/>
  <c r="AU39" i="4"/>
  <c r="BF39" i="4"/>
  <c r="Z40" i="4"/>
  <c r="AY39" i="4"/>
  <c r="BB38" i="4"/>
  <c r="Y39" i="4"/>
  <c r="A45" i="24"/>
  <c r="Y40" i="3"/>
  <c r="A46" i="23"/>
  <c r="BB39" i="3"/>
  <c r="AE26" i="3"/>
  <c r="AU40" i="3"/>
  <c r="AE29" i="2"/>
  <c r="AU39" i="2"/>
  <c r="BB38" i="2"/>
  <c r="Y39" i="2"/>
  <c r="A45" i="22"/>
  <c r="BB37" i="1"/>
  <c r="BB36" i="1"/>
  <c r="AY37" i="1"/>
  <c r="BF37" i="1"/>
  <c r="Z38" i="1"/>
  <c r="Y39" i="1"/>
  <c r="A46" i="21" s="1"/>
  <c r="BF40" i="3"/>
  <c r="Z41" i="3"/>
  <c r="AY40" i="3"/>
  <c r="Z40" i="2"/>
  <c r="BF39" i="2"/>
  <c r="AY39" i="2"/>
  <c r="A41" i="28" l="1"/>
  <c r="Y40" i="4"/>
  <c r="A46" i="24"/>
  <c r="AE25" i="4"/>
  <c r="AU40" i="4"/>
  <c r="AY40" i="4"/>
  <c r="BF40" i="4"/>
  <c r="Z41" i="4"/>
  <c r="BB39" i="4"/>
  <c r="BB40" i="3"/>
  <c r="AE27" i="3"/>
  <c r="AU41" i="3"/>
  <c r="Y41" i="3"/>
  <c r="A47" i="23"/>
  <c r="Y40" i="2"/>
  <c r="A46" i="22"/>
  <c r="BB39" i="2"/>
  <c r="AE30" i="2"/>
  <c r="AU40" i="2"/>
  <c r="AE25" i="1"/>
  <c r="AU38" i="1"/>
  <c r="Z39" i="1"/>
  <c r="Y40" i="1"/>
  <c r="A47" i="21" s="1"/>
  <c r="AY38" i="1"/>
  <c r="BF38" i="1"/>
  <c r="AY41" i="3"/>
  <c r="Z42" i="3"/>
  <c r="BF41" i="3"/>
  <c r="AY40" i="2"/>
  <c r="Z41" i="2"/>
  <c r="BF40" i="2"/>
  <c r="A42" i="28" l="1"/>
  <c r="AE26" i="4"/>
  <c r="AU41" i="4"/>
  <c r="Z42" i="4"/>
  <c r="BF41" i="4"/>
  <c r="AY41" i="4"/>
  <c r="BB40" i="4"/>
  <c r="Y41" i="4"/>
  <c r="A47" i="24"/>
  <c r="Y42" i="3"/>
  <c r="A48" i="23"/>
  <c r="AE28" i="3"/>
  <c r="AU42" i="3"/>
  <c r="BB41" i="3"/>
  <c r="BB40" i="2"/>
  <c r="Y41" i="2"/>
  <c r="A47" i="22"/>
  <c r="AE31" i="2"/>
  <c r="AU41" i="2"/>
  <c r="BB38" i="1"/>
  <c r="AE26" i="1"/>
  <c r="AU39" i="1"/>
  <c r="Z40" i="1"/>
  <c r="Y41" i="1"/>
  <c r="A48" i="21" s="1"/>
  <c r="BF39" i="1"/>
  <c r="AY39" i="1"/>
  <c r="BF42" i="3"/>
  <c r="Z43" i="3"/>
  <c r="AY42" i="3"/>
  <c r="Z42" i="2"/>
  <c r="BF41" i="2"/>
  <c r="AY41" i="2"/>
  <c r="A43" i="28" l="1"/>
  <c r="BB41" i="4"/>
  <c r="AE27" i="4"/>
  <c r="AU42" i="4"/>
  <c r="Z43" i="4"/>
  <c r="BF42" i="4"/>
  <c r="AY42" i="4"/>
  <c r="Y42" i="4"/>
  <c r="A48" i="24"/>
  <c r="BB42" i="3"/>
  <c r="AE29" i="3"/>
  <c r="AU43" i="3"/>
  <c r="Y43" i="3"/>
  <c r="A49" i="23"/>
  <c r="AE32" i="2"/>
  <c r="AU42" i="2"/>
  <c r="Y42" i="2"/>
  <c r="A48" i="22"/>
  <c r="BB41" i="2"/>
  <c r="BB39" i="1"/>
  <c r="AE27" i="1"/>
  <c r="AU40" i="1"/>
  <c r="Z41" i="1"/>
  <c r="Y42" i="1"/>
  <c r="A49" i="21" s="1"/>
  <c r="AY40" i="1"/>
  <c r="BF40" i="1"/>
  <c r="Z44" i="3"/>
  <c r="BF43" i="3"/>
  <c r="AY43" i="3"/>
  <c r="Z43" i="2"/>
  <c r="BF42" i="2"/>
  <c r="AY42" i="2"/>
  <c r="A44" i="28" l="1"/>
  <c r="AE28" i="4"/>
  <c r="AU43" i="4"/>
  <c r="Z44" i="4"/>
  <c r="AY43" i="4"/>
  <c r="BF43" i="4"/>
  <c r="Y43" i="4"/>
  <c r="A49" i="24"/>
  <c r="BB42" i="4"/>
  <c r="Y44" i="3"/>
  <c r="A50" i="23"/>
  <c r="BB43" i="3"/>
  <c r="AE30" i="3"/>
  <c r="AU44" i="3"/>
  <c r="AE33" i="2"/>
  <c r="AU43" i="2"/>
  <c r="Y43" i="2"/>
  <c r="A49" i="22"/>
  <c r="BB42" i="2"/>
  <c r="BB40" i="1"/>
  <c r="AE28" i="1"/>
  <c r="AU41" i="1"/>
  <c r="Z42" i="1"/>
  <c r="Y43" i="1"/>
  <c r="A50" i="21" s="1"/>
  <c r="AY41" i="1"/>
  <c r="BF41" i="1"/>
  <c r="BF44" i="3"/>
  <c r="AY44" i="3"/>
  <c r="Z45" i="3"/>
  <c r="Z44" i="2"/>
  <c r="BF43" i="2"/>
  <c r="AY43" i="2"/>
  <c r="A45" i="28" l="1"/>
  <c r="Y44" i="4"/>
  <c r="A50" i="24"/>
  <c r="AE29" i="4"/>
  <c r="AU44" i="4"/>
  <c r="AY44" i="4"/>
  <c r="Z45" i="4"/>
  <c r="BF44" i="4"/>
  <c r="BB43" i="4"/>
  <c r="Y45" i="3"/>
  <c r="A51" i="23"/>
  <c r="BB44" i="3"/>
  <c r="AE31" i="3"/>
  <c r="AU45" i="3"/>
  <c r="Y44" i="2"/>
  <c r="A50" i="22"/>
  <c r="AE34" i="2"/>
  <c r="AU44" i="2"/>
  <c r="BB43" i="2"/>
  <c r="BB41" i="1"/>
  <c r="AE29" i="1"/>
  <c r="AU42" i="1"/>
  <c r="Z43" i="1"/>
  <c r="Y44" i="1"/>
  <c r="A51" i="21" s="1"/>
  <c r="AY42" i="1"/>
  <c r="BF42" i="1"/>
  <c r="Z46" i="3"/>
  <c r="BF45" i="3"/>
  <c r="AY45" i="3"/>
  <c r="Z45" i="2"/>
  <c r="BF44" i="2"/>
  <c r="AY44" i="2"/>
  <c r="A46" i="28" l="1"/>
  <c r="BB44" i="4"/>
  <c r="Y45" i="4"/>
  <c r="A51" i="24"/>
  <c r="AE30" i="4"/>
  <c r="AU45" i="4"/>
  <c r="AY45" i="4"/>
  <c r="BF45" i="4"/>
  <c r="Z46" i="4"/>
  <c r="BB45" i="3"/>
  <c r="AE32" i="3"/>
  <c r="AU46" i="3"/>
  <c r="Y46" i="3"/>
  <c r="A52" i="23"/>
  <c r="AE35" i="2"/>
  <c r="AU45" i="2"/>
  <c r="BB44" i="2"/>
  <c r="Y45" i="2"/>
  <c r="A51" i="22"/>
  <c r="BB42" i="1"/>
  <c r="AE30" i="1"/>
  <c r="AU43" i="1"/>
  <c r="Z44" i="1"/>
  <c r="Y45" i="1"/>
  <c r="A52" i="21" s="1"/>
  <c r="BF43" i="1"/>
  <c r="AY43" i="1"/>
  <c r="BF46" i="3"/>
  <c r="Z47" i="3"/>
  <c r="AU47" i="3" s="1"/>
  <c r="AY46" i="3"/>
  <c r="Z46" i="2"/>
  <c r="AY45" i="2"/>
  <c r="BF45" i="2"/>
  <c r="A47" i="28" l="1"/>
  <c r="BB45" i="4"/>
  <c r="AE31" i="4"/>
  <c r="AU46" i="4"/>
  <c r="Z47" i="4"/>
  <c r="BF46" i="4"/>
  <c r="AY46" i="4"/>
  <c r="Y46" i="4"/>
  <c r="A52" i="24"/>
  <c r="BB46" i="3"/>
  <c r="Y47" i="3"/>
  <c r="A53" i="23"/>
  <c r="BB47" i="3"/>
  <c r="Y46" i="2"/>
  <c r="A52" i="22"/>
  <c r="BB45" i="2"/>
  <c r="AE36" i="2"/>
  <c r="AU46" i="2"/>
  <c r="BB43" i="1"/>
  <c r="AE31" i="1"/>
  <c r="AU44" i="1"/>
  <c r="Z45" i="1"/>
  <c r="Y46" i="1"/>
  <c r="A53" i="21" s="1"/>
  <c r="AY44" i="1"/>
  <c r="BF44" i="1"/>
  <c r="Z48" i="3"/>
  <c r="BF47" i="3"/>
  <c r="AY47" i="3"/>
  <c r="BF46" i="2"/>
  <c r="AY46" i="2"/>
  <c r="Z47" i="2"/>
  <c r="A48" i="28" l="1"/>
  <c r="Y47" i="4"/>
  <c r="A53" i="24"/>
  <c r="BB46" i="4"/>
  <c r="AE32" i="4"/>
  <c r="AU47" i="4"/>
  <c r="AY47" i="4"/>
  <c r="Z48" i="4"/>
  <c r="BF47" i="4"/>
  <c r="Y48" i="3"/>
  <c r="A54" i="23"/>
  <c r="AE33" i="3"/>
  <c r="AU48" i="3"/>
  <c r="Y47" i="2"/>
  <c r="A53" i="22"/>
  <c r="BB46" i="2"/>
  <c r="AE37" i="2"/>
  <c r="AU47" i="2"/>
  <c r="BB44" i="1"/>
  <c r="AE32" i="1"/>
  <c r="AU45" i="1"/>
  <c r="Z46" i="1"/>
  <c r="Y47" i="1"/>
  <c r="A54" i="21" s="1"/>
  <c r="AY45" i="1"/>
  <c r="BF45" i="1"/>
  <c r="BF48" i="3"/>
  <c r="AY48" i="3"/>
  <c r="Z49" i="3"/>
  <c r="Z48" i="2"/>
  <c r="BF47" i="2"/>
  <c r="AY47" i="2"/>
  <c r="A49" i="28" l="1"/>
  <c r="AE33" i="4"/>
  <c r="AU48" i="4"/>
  <c r="Z49" i="4"/>
  <c r="BF48" i="4"/>
  <c r="AY48" i="4"/>
  <c r="BB47" i="4"/>
  <c r="Y48" i="4"/>
  <c r="A54" i="24"/>
  <c r="BB48" i="3"/>
  <c r="AE34" i="3"/>
  <c r="AU49" i="3"/>
  <c r="Y49" i="3"/>
  <c r="A55" i="23"/>
  <c r="BB47" i="2"/>
  <c r="Y48" i="2"/>
  <c r="A54" i="22"/>
  <c r="AE38" i="2"/>
  <c r="AU48" i="2"/>
  <c r="BB45" i="1"/>
  <c r="AE33" i="1"/>
  <c r="AU46" i="1"/>
  <c r="Z47" i="1"/>
  <c r="Y48" i="1"/>
  <c r="A55" i="21" s="1"/>
  <c r="AY46" i="1"/>
  <c r="BF46" i="1"/>
  <c r="BF49" i="3"/>
  <c r="AY49" i="3"/>
  <c r="Z50" i="3"/>
  <c r="AY48" i="2"/>
  <c r="BF48" i="2"/>
  <c r="Z49" i="2"/>
  <c r="A50" i="28" l="1"/>
  <c r="Y49" i="4"/>
  <c r="A55" i="24"/>
  <c r="BB48" i="4"/>
  <c r="AE34" i="4"/>
  <c r="AU49" i="4"/>
  <c r="AY49" i="4"/>
  <c r="Z50" i="4"/>
  <c r="BF49" i="4"/>
  <c r="Y50" i="3"/>
  <c r="A56" i="23"/>
  <c r="BB49" i="3"/>
  <c r="AE35" i="3"/>
  <c r="AU50" i="3"/>
  <c r="Y49" i="2"/>
  <c r="A55" i="22"/>
  <c r="BB48" i="2"/>
  <c r="AE39" i="2"/>
  <c r="AU49" i="2"/>
  <c r="BB46" i="1"/>
  <c r="AE34" i="1"/>
  <c r="AU47" i="1"/>
  <c r="Z48" i="1"/>
  <c r="Y49" i="1"/>
  <c r="A56" i="21" s="1"/>
  <c r="AY47" i="1"/>
  <c r="BF47" i="1"/>
  <c r="BF50" i="3"/>
  <c r="Z51" i="3"/>
  <c r="AY50" i="3"/>
  <c r="Z50" i="2"/>
  <c r="BF49" i="2"/>
  <c r="AY49" i="2"/>
  <c r="A51" i="28" l="1"/>
  <c r="BB49" i="4"/>
  <c r="AE35" i="4"/>
  <c r="AU50" i="4"/>
  <c r="BF50" i="4"/>
  <c r="AY50" i="4"/>
  <c r="Z51" i="4"/>
  <c r="Y50" i="4"/>
  <c r="A56" i="24"/>
  <c r="BB50" i="3"/>
  <c r="AE36" i="3"/>
  <c r="AU51" i="3"/>
  <c r="Y51" i="3"/>
  <c r="A57" i="23"/>
  <c r="BB49" i="2"/>
  <c r="AE40" i="2"/>
  <c r="AU50" i="2"/>
  <c r="Y50" i="2"/>
  <c r="A56" i="22"/>
  <c r="BB47" i="1"/>
  <c r="AE35" i="1"/>
  <c r="AU48" i="1"/>
  <c r="Z49" i="1"/>
  <c r="Y50" i="1"/>
  <c r="A57" i="21" s="1"/>
  <c r="AY48" i="1"/>
  <c r="BF48" i="1"/>
  <c r="AY51" i="3"/>
  <c r="Z52" i="3"/>
  <c r="BF51" i="3"/>
  <c r="Z51" i="2"/>
  <c r="BF50" i="2"/>
  <c r="AY50" i="2"/>
  <c r="A52" i="28" l="1"/>
  <c r="Y51" i="4"/>
  <c r="A57" i="24"/>
  <c r="BB50" i="4"/>
  <c r="AE36" i="4"/>
  <c r="AU51" i="4"/>
  <c r="Z52" i="4"/>
  <c r="AY51" i="4"/>
  <c r="BF51" i="4"/>
  <c r="Y52" i="3"/>
  <c r="A58" i="23"/>
  <c r="BB51" i="3"/>
  <c r="AE37" i="3"/>
  <c r="AU52" i="3"/>
  <c r="AE41" i="2"/>
  <c r="AU51" i="2"/>
  <c r="Y51" i="2"/>
  <c r="A57" i="22"/>
  <c r="BB50" i="2"/>
  <c r="BB48" i="1"/>
  <c r="AE36" i="1"/>
  <c r="AU49" i="1"/>
  <c r="Z50" i="1"/>
  <c r="Y51" i="1"/>
  <c r="A58" i="21" s="1"/>
  <c r="BF49" i="1"/>
  <c r="AY49" i="1"/>
  <c r="Z53" i="3"/>
  <c r="BF52" i="3"/>
  <c r="AY52" i="3"/>
  <c r="Z52" i="2"/>
  <c r="BF51" i="2"/>
  <c r="AY51" i="2"/>
  <c r="A53" i="28" l="1"/>
  <c r="BB51" i="4"/>
  <c r="AE37" i="4"/>
  <c r="AU52" i="4"/>
  <c r="Z53" i="4"/>
  <c r="BF52" i="4"/>
  <c r="AY52" i="4"/>
  <c r="Y52" i="4"/>
  <c r="A58" i="24"/>
  <c r="BB52" i="3"/>
  <c r="Y53" i="3"/>
  <c r="A59" i="23"/>
  <c r="D59" i="23"/>
  <c r="H59" i="23"/>
  <c r="AE38" i="3"/>
  <c r="AU53" i="3"/>
  <c r="BB51" i="2"/>
  <c r="AE42" i="2"/>
  <c r="AU52" i="2"/>
  <c r="Y52" i="2"/>
  <c r="A58" i="22"/>
  <c r="BB49" i="1"/>
  <c r="AE37" i="1"/>
  <c r="AU50" i="1"/>
  <c r="Z51" i="1"/>
  <c r="Y52" i="1"/>
  <c r="A59" i="21" s="1"/>
  <c r="AY50" i="1"/>
  <c r="BF50" i="1"/>
  <c r="Z54" i="3"/>
  <c r="BF53" i="3"/>
  <c r="AY53" i="3"/>
  <c r="Z53" i="2"/>
  <c r="AY52" i="2"/>
  <c r="BF52" i="2"/>
  <c r="A54" i="28" l="1"/>
  <c r="H59" i="24"/>
  <c r="D59" i="24"/>
  <c r="Y53" i="4"/>
  <c r="A59" i="24"/>
  <c r="AE38" i="4"/>
  <c r="AU53" i="4"/>
  <c r="AY53" i="4"/>
  <c r="Z54" i="4"/>
  <c r="BF53" i="4"/>
  <c r="BB52" i="4"/>
  <c r="Y54" i="3"/>
  <c r="A60" i="23"/>
  <c r="BB53" i="3"/>
  <c r="D60" i="23"/>
  <c r="H60" i="23"/>
  <c r="AE39" i="3"/>
  <c r="AU54" i="3"/>
  <c r="D59" i="22"/>
  <c r="AE43" i="2"/>
  <c r="AU53" i="2"/>
  <c r="Y53" i="2"/>
  <c r="A59" i="22"/>
  <c r="BB52" i="2"/>
  <c r="H59" i="22"/>
  <c r="BB50" i="1"/>
  <c r="AE38" i="1"/>
  <c r="AU51" i="1"/>
  <c r="Z52" i="1"/>
  <c r="Y53" i="1"/>
  <c r="A60" i="21" s="1"/>
  <c r="BF51" i="1"/>
  <c r="AY51" i="1"/>
  <c r="Z55" i="3"/>
  <c r="BF54" i="3"/>
  <c r="AY54" i="3"/>
  <c r="AY53" i="2"/>
  <c r="BF53" i="2"/>
  <c r="Z54" i="2"/>
  <c r="A55" i="28" l="1"/>
  <c r="AE39" i="4"/>
  <c r="AU54" i="4"/>
  <c r="AY54" i="4"/>
  <c r="Z55" i="4"/>
  <c r="BF54" i="4"/>
  <c r="H60" i="24"/>
  <c r="D60" i="24"/>
  <c r="BB53" i="4"/>
  <c r="Y54" i="4"/>
  <c r="A60" i="24"/>
  <c r="BB54" i="3"/>
  <c r="AE40" i="3"/>
  <c r="AU55" i="3"/>
  <c r="D61" i="23"/>
  <c r="H61" i="23"/>
  <c r="Y55" i="3"/>
  <c r="A61" i="23"/>
  <c r="D60" i="22"/>
  <c r="Y54" i="2"/>
  <c r="A60" i="22"/>
  <c r="H60" i="22"/>
  <c r="BB53" i="2"/>
  <c r="AE44" i="2"/>
  <c r="AU54" i="2"/>
  <c r="BB51" i="1"/>
  <c r="AE39" i="1"/>
  <c r="AU52" i="1"/>
  <c r="Z53" i="1"/>
  <c r="Y54" i="1"/>
  <c r="A61" i="21" s="1"/>
  <c r="AY52" i="1"/>
  <c r="D59" i="21" s="1"/>
  <c r="BF52" i="1"/>
  <c r="AY55" i="3"/>
  <c r="Z56" i="3"/>
  <c r="BF55" i="3"/>
  <c r="Z55" i="2"/>
  <c r="BF54" i="2"/>
  <c r="AY54" i="2"/>
  <c r="A56" i="28" l="1"/>
  <c r="Y55" i="4"/>
  <c r="A61" i="24"/>
  <c r="BB54" i="4"/>
  <c r="H61" i="24"/>
  <c r="AE40" i="4"/>
  <c r="AU55" i="4"/>
  <c r="BF55" i="4"/>
  <c r="AY55" i="4"/>
  <c r="Z56" i="4"/>
  <c r="D61" i="24"/>
  <c r="H62" i="23"/>
  <c r="Y56" i="3"/>
  <c r="A62" i="23"/>
  <c r="BB55" i="3"/>
  <c r="AE41" i="3"/>
  <c r="AU56" i="3"/>
  <c r="D62" i="23"/>
  <c r="H61" i="22"/>
  <c r="BB54" i="2"/>
  <c r="AE45" i="2"/>
  <c r="AU55" i="2"/>
  <c r="Y55" i="2"/>
  <c r="A61" i="22"/>
  <c r="D61" i="22"/>
  <c r="BB52" i="1"/>
  <c r="H59" i="21"/>
  <c r="AE40" i="1"/>
  <c r="AU53" i="1"/>
  <c r="Z54" i="1"/>
  <c r="Y55" i="1"/>
  <c r="A62" i="21" s="1"/>
  <c r="AY53" i="1"/>
  <c r="D60" i="21" s="1"/>
  <c r="BF53" i="1"/>
  <c r="AY56" i="3"/>
  <c r="Z57" i="3"/>
  <c r="BF56" i="3"/>
  <c r="Z56" i="2"/>
  <c r="BF55" i="2"/>
  <c r="AY55" i="2"/>
  <c r="A57" i="28" l="1"/>
  <c r="AE41" i="4"/>
  <c r="AU56" i="4"/>
  <c r="Z57" i="4"/>
  <c r="AY56" i="4"/>
  <c r="BF56" i="4"/>
  <c r="H62" i="24"/>
  <c r="BB55" i="4"/>
  <c r="D62" i="24"/>
  <c r="Y56" i="4"/>
  <c r="A62" i="24"/>
  <c r="BB56" i="3"/>
  <c r="Y57" i="3"/>
  <c r="A63" i="23"/>
  <c r="H63" i="23"/>
  <c r="AE42" i="3"/>
  <c r="AU57" i="3"/>
  <c r="D63" i="23"/>
  <c r="Y56" i="2"/>
  <c r="A62" i="22"/>
  <c r="H62" i="22"/>
  <c r="AE46" i="2"/>
  <c r="AU56" i="2"/>
  <c r="BB55" i="2"/>
  <c r="D62" i="22"/>
  <c r="H60" i="21"/>
  <c r="BB53" i="1"/>
  <c r="AE41" i="1"/>
  <c r="AU54" i="1"/>
  <c r="Z55" i="1"/>
  <c r="Y56" i="1"/>
  <c r="A63" i="21" s="1"/>
  <c r="AY54" i="1"/>
  <c r="D61" i="21" s="1"/>
  <c r="BF54" i="1"/>
  <c r="Z58" i="3"/>
  <c r="BF57" i="3"/>
  <c r="AY57" i="3"/>
  <c r="Z57" i="2"/>
  <c r="AU57" i="2" s="1"/>
  <c r="BF56" i="2"/>
  <c r="AY56" i="2"/>
  <c r="A58" i="28" l="1"/>
  <c r="Y57" i="4"/>
  <c r="A63" i="24"/>
  <c r="BB56" i="4"/>
  <c r="H63" i="24"/>
  <c r="D63" i="24"/>
  <c r="AE42" i="4"/>
  <c r="AU57" i="4"/>
  <c r="Z58" i="4"/>
  <c r="BF57" i="4"/>
  <c r="AY57" i="4"/>
  <c r="BB57" i="3"/>
  <c r="Y58" i="3"/>
  <c r="A64" i="23"/>
  <c r="D64" i="23"/>
  <c r="H64" i="23"/>
  <c r="AE43" i="3"/>
  <c r="AU58" i="3"/>
  <c r="BB57" i="2"/>
  <c r="H63" i="22"/>
  <c r="BB56" i="2"/>
  <c r="D63" i="22"/>
  <c r="Y57" i="2"/>
  <c r="A63" i="22"/>
  <c r="H61" i="21"/>
  <c r="BB54" i="1"/>
  <c r="AE42" i="1"/>
  <c r="AU55" i="1"/>
  <c r="Z56" i="1"/>
  <c r="Y57" i="1"/>
  <c r="A64" i="21" s="1"/>
  <c r="AY55" i="1"/>
  <c r="D62" i="21" s="1"/>
  <c r="BF55" i="1"/>
  <c r="BF58" i="3"/>
  <c r="AY58" i="3"/>
  <c r="Z59" i="3"/>
  <c r="AY57" i="2"/>
  <c r="BF57" i="2"/>
  <c r="Z58" i="2"/>
  <c r="AU58" i="2" s="1"/>
  <c r="A59" i="28" l="1"/>
  <c r="AU58" i="4"/>
  <c r="AY58" i="4"/>
  <c r="Z59" i="4"/>
  <c r="BF58" i="4"/>
  <c r="D64" i="24"/>
  <c r="H64" i="24"/>
  <c r="BB57" i="4"/>
  <c r="Y58" i="4"/>
  <c r="A64" i="24"/>
  <c r="D65" i="23"/>
  <c r="AE44" i="3"/>
  <c r="AU59" i="3"/>
  <c r="BB58" i="3"/>
  <c r="Y59" i="3"/>
  <c r="A65" i="23"/>
  <c r="H65" i="23"/>
  <c r="D64" i="22"/>
  <c r="Y58" i="2"/>
  <c r="A64" i="22"/>
  <c r="BB58" i="2"/>
  <c r="H64" i="22"/>
  <c r="H62" i="21"/>
  <c r="BB55" i="1"/>
  <c r="AE43" i="1"/>
  <c r="AU56" i="1"/>
  <c r="Z57" i="1"/>
  <c r="AU57" i="1" s="1"/>
  <c r="Y58" i="1"/>
  <c r="A65" i="21" s="1"/>
  <c r="AY56" i="1"/>
  <c r="D63" i="21" s="1"/>
  <c r="BF56" i="1"/>
  <c r="Z60" i="3"/>
  <c r="BF59" i="3"/>
  <c r="AY59" i="3"/>
  <c r="Z59" i="2"/>
  <c r="BF58" i="2"/>
  <c r="AY58" i="2"/>
  <c r="A60" i="28" l="1"/>
  <c r="Y59" i="4"/>
  <c r="A65" i="24"/>
  <c r="D65" i="24"/>
  <c r="H65" i="24"/>
  <c r="AE43" i="4"/>
  <c r="AU59" i="4"/>
  <c r="BF59" i="4"/>
  <c r="AY59" i="4"/>
  <c r="Z60" i="4"/>
  <c r="BB58" i="4"/>
  <c r="Y60" i="3"/>
  <c r="A66" i="23"/>
  <c r="H66" i="23"/>
  <c r="BB59" i="3"/>
  <c r="D66" i="23"/>
  <c r="AE45" i="3"/>
  <c r="AU60" i="3"/>
  <c r="D65" i="22"/>
  <c r="AE47" i="2"/>
  <c r="AU59" i="2"/>
  <c r="H65" i="22"/>
  <c r="Y59" i="2"/>
  <c r="A65" i="22"/>
  <c r="H63" i="21"/>
  <c r="BB57" i="1"/>
  <c r="BB56" i="1"/>
  <c r="Z58" i="1"/>
  <c r="AU58" i="1" s="1"/>
  <c r="Y59" i="1"/>
  <c r="A66" i="21" s="1"/>
  <c r="AY57" i="1"/>
  <c r="D64" i="21" s="1"/>
  <c r="BF57" i="1"/>
  <c r="Z61" i="3"/>
  <c r="BF60" i="3"/>
  <c r="AY60" i="3"/>
  <c r="Z60" i="2"/>
  <c r="BF59" i="2"/>
  <c r="AY59" i="2"/>
  <c r="A61" i="28" l="1"/>
  <c r="D66" i="24"/>
  <c r="AE44" i="4"/>
  <c r="AU60" i="4"/>
  <c r="Z61" i="4"/>
  <c r="BF60" i="4"/>
  <c r="AY60" i="4"/>
  <c r="BB59" i="4"/>
  <c r="H66" i="24"/>
  <c r="Y60" i="4"/>
  <c r="A66" i="24"/>
  <c r="BB60" i="3"/>
  <c r="D67" i="23"/>
  <c r="H67" i="23"/>
  <c r="AE46" i="3"/>
  <c r="AU61" i="3"/>
  <c r="Y61" i="3"/>
  <c r="A67" i="23"/>
  <c r="AE48" i="2"/>
  <c r="AU60" i="2"/>
  <c r="D66" i="22"/>
  <c r="H66" i="22"/>
  <c r="Y60" i="2"/>
  <c r="A66" i="22"/>
  <c r="BB59" i="2"/>
  <c r="H64" i="21"/>
  <c r="BB58" i="1"/>
  <c r="Z59" i="1"/>
  <c r="AU59" i="1" s="1"/>
  <c r="Y60" i="1"/>
  <c r="A67" i="21" s="1"/>
  <c r="AY58" i="1"/>
  <c r="D65" i="21" s="1"/>
  <c r="BF58" i="1"/>
  <c r="BF61" i="3"/>
  <c r="Z62" i="3"/>
  <c r="AY61" i="3"/>
  <c r="Z61" i="2"/>
  <c r="BF60" i="2"/>
  <c r="AY60" i="2"/>
  <c r="A62" i="28" l="1"/>
  <c r="H67" i="24"/>
  <c r="Y61" i="4"/>
  <c r="A67" i="24"/>
  <c r="D67" i="24"/>
  <c r="AE45" i="4"/>
  <c r="AU61" i="4"/>
  <c r="Z62" i="4"/>
  <c r="BF61" i="4"/>
  <c r="AY61" i="4"/>
  <c r="BB60" i="4"/>
  <c r="Y62" i="3"/>
  <c r="A68" i="23"/>
  <c r="BB61" i="3"/>
  <c r="D68" i="23"/>
  <c r="AE47" i="3"/>
  <c r="AU62" i="3"/>
  <c r="H68" i="23"/>
  <c r="H67" i="22"/>
  <c r="AE49" i="2"/>
  <c r="AU61" i="2"/>
  <c r="Y61" i="2"/>
  <c r="A67" i="22"/>
  <c r="BB60" i="2"/>
  <c r="D67" i="22"/>
  <c r="H65" i="21"/>
  <c r="BB59" i="1"/>
  <c r="Z60" i="1"/>
  <c r="AU60" i="1" s="1"/>
  <c r="Y61" i="1"/>
  <c r="A68" i="21" s="1"/>
  <c r="BF59" i="1"/>
  <c r="AY59" i="1"/>
  <c r="D66" i="21" s="1"/>
  <c r="Z63" i="3"/>
  <c r="AY62" i="3"/>
  <c r="BF62" i="3"/>
  <c r="BF61" i="2"/>
  <c r="AY61" i="2"/>
  <c r="Z62" i="2"/>
  <c r="A63" i="28" l="1"/>
  <c r="D68" i="24"/>
  <c r="H68" i="24"/>
  <c r="AE46" i="4"/>
  <c r="AU62" i="4"/>
  <c r="Z63" i="4"/>
  <c r="BF62" i="4"/>
  <c r="AY62" i="4"/>
  <c r="BB61" i="4"/>
  <c r="Y62" i="4"/>
  <c r="A68" i="24"/>
  <c r="BB62" i="3"/>
  <c r="H69" i="23"/>
  <c r="D69" i="23"/>
  <c r="AE48" i="3"/>
  <c r="AU63" i="3"/>
  <c r="Y63" i="3"/>
  <c r="A69" i="23"/>
  <c r="D68" i="22"/>
  <c r="AE50" i="2"/>
  <c r="AU62" i="2"/>
  <c r="H68" i="22"/>
  <c r="Y62" i="2"/>
  <c r="A68" i="22"/>
  <c r="BB61" i="2"/>
  <c r="H66" i="21"/>
  <c r="BB60" i="1"/>
  <c r="Z61" i="1"/>
  <c r="Y62" i="1"/>
  <c r="A69" i="21" s="1"/>
  <c r="AY60" i="1"/>
  <c r="D67" i="21" s="1"/>
  <c r="BF60" i="1"/>
  <c r="Z64" i="3"/>
  <c r="BF63" i="3"/>
  <c r="AY63" i="3"/>
  <c r="Z63" i="2"/>
  <c r="BF62" i="2"/>
  <c r="AY62" i="2"/>
  <c r="A64" i="28" l="1"/>
  <c r="BB62" i="4"/>
  <c r="H69" i="24"/>
  <c r="Y63" i="4"/>
  <c r="A69" i="24"/>
  <c r="D69" i="24"/>
  <c r="AE47" i="4"/>
  <c r="AU63" i="4"/>
  <c r="Z64" i="4"/>
  <c r="BF63" i="4"/>
  <c r="AY63" i="4"/>
  <c r="Y64" i="3"/>
  <c r="A70" i="23"/>
  <c r="D70" i="23"/>
  <c r="BB63" i="3"/>
  <c r="H70" i="23"/>
  <c r="AE49" i="3"/>
  <c r="AU64" i="3"/>
  <c r="H69" i="22"/>
  <c r="AE51" i="2"/>
  <c r="AU63" i="2"/>
  <c r="Y63" i="2"/>
  <c r="A69" i="22"/>
  <c r="D69" i="22"/>
  <c r="BB62" i="2"/>
  <c r="H67" i="21"/>
  <c r="AE44" i="1"/>
  <c r="AU61" i="1"/>
  <c r="Z62" i="1"/>
  <c r="Y63" i="1"/>
  <c r="A70" i="21" s="1"/>
  <c r="AY61" i="1"/>
  <c r="D68" i="21" s="1"/>
  <c r="BF61" i="1"/>
  <c r="AY64" i="3"/>
  <c r="Z65" i="3"/>
  <c r="BF64" i="3"/>
  <c r="BF63" i="2"/>
  <c r="AY63" i="2"/>
  <c r="Z64" i="2"/>
  <c r="A65" i="28" l="1"/>
  <c r="AE48" i="4"/>
  <c r="AU64" i="4"/>
  <c r="BF64" i="4"/>
  <c r="Z65" i="4"/>
  <c r="AY64" i="4"/>
  <c r="D70" i="24"/>
  <c r="BB63" i="4"/>
  <c r="H70" i="24"/>
  <c r="Y64" i="4"/>
  <c r="A70" i="24"/>
  <c r="BB64" i="3"/>
  <c r="H71" i="23"/>
  <c r="AE50" i="3"/>
  <c r="AU65" i="3"/>
  <c r="D71" i="23"/>
  <c r="Y65" i="3"/>
  <c r="A71" i="23"/>
  <c r="D70" i="22"/>
  <c r="AE52" i="2"/>
  <c r="AU64" i="2"/>
  <c r="Y64" i="2"/>
  <c r="A70" i="22"/>
  <c r="H70" i="22"/>
  <c r="BB63" i="2"/>
  <c r="H68" i="21"/>
  <c r="BB61" i="1"/>
  <c r="AE45" i="1"/>
  <c r="AU62" i="1"/>
  <c r="Z63" i="1"/>
  <c r="Y64" i="1"/>
  <c r="A71" i="21" s="1"/>
  <c r="BF62" i="1"/>
  <c r="AY62" i="1"/>
  <c r="D69" i="21" s="1"/>
  <c r="Z66" i="3"/>
  <c r="BF65" i="3"/>
  <c r="AY65" i="3"/>
  <c r="Z65" i="2"/>
  <c r="BF64" i="2"/>
  <c r="AY64" i="2"/>
  <c r="A66" i="28" l="1"/>
  <c r="Y65" i="4"/>
  <c r="A71" i="24"/>
  <c r="BB64" i="4"/>
  <c r="D71" i="24"/>
  <c r="AE49" i="4"/>
  <c r="AU65" i="4"/>
  <c r="BF65" i="4"/>
  <c r="AY65" i="4"/>
  <c r="Z66" i="4"/>
  <c r="H71" i="24"/>
  <c r="Y66" i="3"/>
  <c r="A72" i="23"/>
  <c r="D72" i="23"/>
  <c r="H72" i="23"/>
  <c r="BB65" i="3"/>
  <c r="AE51" i="3"/>
  <c r="AU66" i="3"/>
  <c r="H71" i="22"/>
  <c r="Y65" i="2"/>
  <c r="A71" i="22"/>
  <c r="AE53" i="2"/>
  <c r="AU65" i="2"/>
  <c r="BB64" i="2"/>
  <c r="D71" i="22"/>
  <c r="H69" i="21"/>
  <c r="BB62" i="1"/>
  <c r="AE46" i="1"/>
  <c r="AU63" i="1"/>
  <c r="Z64" i="1"/>
  <c r="Y65" i="1"/>
  <c r="A72" i="21" s="1"/>
  <c r="AY63" i="1"/>
  <c r="D70" i="21" s="1"/>
  <c r="BF63" i="1"/>
  <c r="Z67" i="3"/>
  <c r="BF66" i="3"/>
  <c r="AY66" i="3"/>
  <c r="Z66" i="2"/>
  <c r="BF65" i="2"/>
  <c r="AY65" i="2"/>
  <c r="A67" i="28" l="1"/>
  <c r="D72" i="24"/>
  <c r="AE50" i="4"/>
  <c r="AU66" i="4"/>
  <c r="Z67" i="4"/>
  <c r="BF66" i="4"/>
  <c r="AY66" i="4"/>
  <c r="H72" i="24"/>
  <c r="BB65" i="4"/>
  <c r="Y66" i="4"/>
  <c r="A72" i="24"/>
  <c r="BB66" i="3"/>
  <c r="D73" i="23"/>
  <c r="H73" i="23"/>
  <c r="AE52" i="3"/>
  <c r="AU67" i="3"/>
  <c r="Y67" i="3"/>
  <c r="A73" i="23"/>
  <c r="AE54" i="2"/>
  <c r="AU66" i="2"/>
  <c r="BB65" i="2"/>
  <c r="H72" i="22"/>
  <c r="Y66" i="2"/>
  <c r="A72" i="22"/>
  <c r="D72" i="22"/>
  <c r="H70" i="21"/>
  <c r="BB63" i="1"/>
  <c r="AE47" i="1"/>
  <c r="AU64" i="1"/>
  <c r="Z65" i="1"/>
  <c r="Y66" i="1"/>
  <c r="A73" i="21" s="1"/>
  <c r="BF64" i="1"/>
  <c r="AY64" i="1"/>
  <c r="D71" i="21" s="1"/>
  <c r="BF67" i="3"/>
  <c r="AY67" i="3"/>
  <c r="Z68" i="3"/>
  <c r="Z67" i="2"/>
  <c r="BF66" i="2"/>
  <c r="AY66" i="2"/>
  <c r="A68" i="28" l="1"/>
  <c r="Y67" i="4"/>
  <c r="A73" i="24"/>
  <c r="D73" i="24"/>
  <c r="AE51" i="4"/>
  <c r="AU67" i="4"/>
  <c r="BF67" i="4"/>
  <c r="Z68" i="4"/>
  <c r="AY67" i="4"/>
  <c r="H73" i="24"/>
  <c r="BB66" i="4"/>
  <c r="Y68" i="3"/>
  <c r="A74" i="23"/>
  <c r="BB67" i="3"/>
  <c r="AE53" i="3"/>
  <c r="AU68" i="3"/>
  <c r="D74" i="23"/>
  <c r="H74" i="23"/>
  <c r="AE55" i="2"/>
  <c r="AU67" i="2"/>
  <c r="BB66" i="2"/>
  <c r="H73" i="22"/>
  <c r="Y67" i="2"/>
  <c r="A73" i="22"/>
  <c r="D73" i="22"/>
  <c r="H71" i="21"/>
  <c r="BB64" i="1"/>
  <c r="AE48" i="1"/>
  <c r="AU65" i="1"/>
  <c r="Z66" i="1"/>
  <c r="Y67" i="1"/>
  <c r="A74" i="21" s="1"/>
  <c r="BF65" i="1"/>
  <c r="AY65" i="1"/>
  <c r="D72" i="21" s="1"/>
  <c r="Z69" i="3"/>
  <c r="BF68" i="3"/>
  <c r="AY68" i="3"/>
  <c r="Z68" i="2"/>
  <c r="BF67" i="2"/>
  <c r="AY67" i="2"/>
  <c r="A69" i="28" l="1"/>
  <c r="AE52" i="4"/>
  <c r="AU68" i="4"/>
  <c r="AY68" i="4"/>
  <c r="Z69" i="4"/>
  <c r="BF68" i="4"/>
  <c r="H74" i="24"/>
  <c r="D74" i="24"/>
  <c r="BB67" i="4"/>
  <c r="Y68" i="4"/>
  <c r="A74" i="24"/>
  <c r="BB68" i="3"/>
  <c r="D75" i="23"/>
  <c r="H75" i="23"/>
  <c r="AE54" i="3"/>
  <c r="AU69" i="3"/>
  <c r="Y69" i="3"/>
  <c r="A75" i="23"/>
  <c r="AE56" i="2"/>
  <c r="AU68" i="2"/>
  <c r="Y68" i="2"/>
  <c r="A74" i="22"/>
  <c r="BB67" i="2"/>
  <c r="H74" i="22"/>
  <c r="D74" i="22"/>
  <c r="H72" i="21"/>
  <c r="BB65" i="1"/>
  <c r="AE49" i="1"/>
  <c r="AU66" i="1"/>
  <c r="Z67" i="1"/>
  <c r="Y68" i="1"/>
  <c r="A75" i="21" s="1"/>
  <c r="AY66" i="1"/>
  <c r="D73" i="21" s="1"/>
  <c r="BF66" i="1"/>
  <c r="BF69" i="3"/>
  <c r="AY69" i="3"/>
  <c r="Z70" i="3"/>
  <c r="Z69" i="2"/>
  <c r="BF68" i="2"/>
  <c r="AY68" i="2"/>
  <c r="A70" i="28" l="1"/>
  <c r="D75" i="24"/>
  <c r="Y69" i="4"/>
  <c r="A75" i="24"/>
  <c r="H75" i="24"/>
  <c r="BB68" i="4"/>
  <c r="AE53" i="4"/>
  <c r="AU69" i="4"/>
  <c r="BF69" i="4"/>
  <c r="AY69" i="4"/>
  <c r="Z70" i="4"/>
  <c r="Y70" i="3"/>
  <c r="A76" i="23"/>
  <c r="AE55" i="3"/>
  <c r="AU70" i="3"/>
  <c r="BB69" i="3"/>
  <c r="D76" i="23"/>
  <c r="H76" i="23"/>
  <c r="H75" i="22"/>
  <c r="BB68" i="2"/>
  <c r="AE57" i="2"/>
  <c r="AU69" i="2"/>
  <c r="Y69" i="2"/>
  <c r="A75" i="22"/>
  <c r="D75" i="22"/>
  <c r="H73" i="21"/>
  <c r="BB66" i="1"/>
  <c r="AE50" i="1"/>
  <c r="AU67" i="1"/>
  <c r="Z68" i="1"/>
  <c r="Y69" i="1"/>
  <c r="A76" i="21" s="1"/>
  <c r="BF67" i="1"/>
  <c r="AY67" i="1"/>
  <c r="D74" i="21" s="1"/>
  <c r="BF70" i="3"/>
  <c r="AY70" i="3"/>
  <c r="Z71" i="3"/>
  <c r="BF69" i="2"/>
  <c r="AY69" i="2"/>
  <c r="Z70" i="2"/>
  <c r="A71" i="28" l="1"/>
  <c r="BB69" i="4"/>
  <c r="D76" i="24"/>
  <c r="AE54" i="4"/>
  <c r="AU70" i="4"/>
  <c r="Z71" i="4"/>
  <c r="AY70" i="4"/>
  <c r="BF70" i="4"/>
  <c r="H76" i="24"/>
  <c r="Y70" i="4"/>
  <c r="A76" i="24"/>
  <c r="AE56" i="3"/>
  <c r="AU71" i="3"/>
  <c r="BB70" i="3"/>
  <c r="D77" i="23"/>
  <c r="H77" i="23"/>
  <c r="Y71" i="3"/>
  <c r="A77" i="23"/>
  <c r="BB69" i="2"/>
  <c r="D76" i="22"/>
  <c r="H76" i="22"/>
  <c r="Y70" i="2"/>
  <c r="A76" i="22"/>
  <c r="AE58" i="2"/>
  <c r="AU70" i="2"/>
  <c r="H74" i="21"/>
  <c r="BB67" i="1"/>
  <c r="AE51" i="1"/>
  <c r="AU68" i="1"/>
  <c r="Z69" i="1"/>
  <c r="Y70" i="1"/>
  <c r="A77" i="21" s="1"/>
  <c r="AY68" i="1"/>
  <c r="D75" i="21" s="1"/>
  <c r="BF68" i="1"/>
  <c r="BF71" i="3"/>
  <c r="Z72" i="3"/>
  <c r="AY71" i="3"/>
  <c r="Z71" i="2"/>
  <c r="BF70" i="2"/>
  <c r="AY70" i="2"/>
  <c r="A72" i="28" l="1"/>
  <c r="BB70" i="4"/>
  <c r="Y71" i="4"/>
  <c r="A77" i="24"/>
  <c r="AE55" i="4"/>
  <c r="AU71" i="4"/>
  <c r="AY71" i="4"/>
  <c r="Z72" i="4"/>
  <c r="BF71" i="4"/>
  <c r="H77" i="24"/>
  <c r="D77" i="24"/>
  <c r="Y72" i="3"/>
  <c r="A78" i="23"/>
  <c r="BB71" i="3"/>
  <c r="D78" i="23"/>
  <c r="AE57" i="3"/>
  <c r="AU72" i="3"/>
  <c r="H78" i="23"/>
  <c r="H77" i="22"/>
  <c r="BB70" i="2"/>
  <c r="AE59" i="2"/>
  <c r="AU71" i="2"/>
  <c r="Y71" i="2"/>
  <c r="A77" i="22"/>
  <c r="D77" i="22"/>
  <c r="H75" i="21"/>
  <c r="BB68" i="1"/>
  <c r="AE52" i="1"/>
  <c r="AU69" i="1"/>
  <c r="Z70" i="1"/>
  <c r="Y71" i="1"/>
  <c r="A78" i="21" s="1"/>
  <c r="AY69" i="1"/>
  <c r="D76" i="21" s="1"/>
  <c r="BF69" i="1"/>
  <c r="BF72" i="3"/>
  <c r="AY72" i="3"/>
  <c r="Z73" i="3"/>
  <c r="AY71" i="2"/>
  <c r="Z72" i="2"/>
  <c r="BF71" i="2"/>
  <c r="A73" i="28" l="1"/>
  <c r="BB71" i="4"/>
  <c r="H78" i="24"/>
  <c r="AE56" i="4"/>
  <c r="AU72" i="4"/>
  <c r="AY72" i="4"/>
  <c r="Z73" i="4"/>
  <c r="BF72" i="4"/>
  <c r="D78" i="24"/>
  <c r="Y72" i="4"/>
  <c r="A78" i="24"/>
  <c r="BB72" i="3"/>
  <c r="AE58" i="3"/>
  <c r="AU73" i="3"/>
  <c r="D79" i="23"/>
  <c r="H79" i="23"/>
  <c r="Y73" i="3"/>
  <c r="A79" i="23"/>
  <c r="AE60" i="2"/>
  <c r="AU72" i="2"/>
  <c r="BB71" i="2"/>
  <c r="D78" i="22"/>
  <c r="Y72" i="2"/>
  <c r="A78" i="22"/>
  <c r="H78" i="22"/>
  <c r="H76" i="21"/>
  <c r="BB69" i="1"/>
  <c r="AE53" i="1"/>
  <c r="AU70" i="1"/>
  <c r="Z71" i="1"/>
  <c r="Y72" i="1"/>
  <c r="A79" i="21" s="1"/>
  <c r="AY70" i="1"/>
  <c r="D77" i="21" s="1"/>
  <c r="BF70" i="1"/>
  <c r="Z74" i="3"/>
  <c r="BF73" i="3"/>
  <c r="AY73" i="3"/>
  <c r="Z73" i="2"/>
  <c r="BF72" i="2"/>
  <c r="AY72" i="2"/>
  <c r="A74" i="28" l="1"/>
  <c r="AE57" i="4"/>
  <c r="AU73" i="4"/>
  <c r="BF73" i="4"/>
  <c r="AY73" i="4"/>
  <c r="Z74" i="4"/>
  <c r="Y73" i="4"/>
  <c r="A79" i="24"/>
  <c r="BB72" i="4"/>
  <c r="H79" i="24"/>
  <c r="D79" i="24"/>
  <c r="Y74" i="3"/>
  <c r="A80" i="23"/>
  <c r="D80" i="23"/>
  <c r="BB73" i="3"/>
  <c r="H80" i="23"/>
  <c r="AE59" i="3"/>
  <c r="AU74" i="3"/>
  <c r="H79" i="22"/>
  <c r="AE61" i="2"/>
  <c r="AU73" i="2"/>
  <c r="Y73" i="2"/>
  <c r="A79" i="22"/>
  <c r="BB72" i="2"/>
  <c r="D79" i="22"/>
  <c r="H77" i="21"/>
  <c r="BB70" i="1"/>
  <c r="AE54" i="1"/>
  <c r="AU71" i="1"/>
  <c r="Z72" i="1"/>
  <c r="Y73" i="1"/>
  <c r="A80" i="21" s="1"/>
  <c r="AY71" i="1"/>
  <c r="D78" i="21" s="1"/>
  <c r="BF71" i="1"/>
  <c r="Z75" i="3"/>
  <c r="BF74" i="3"/>
  <c r="AY74" i="3"/>
  <c r="Z74" i="2"/>
  <c r="BF73" i="2"/>
  <c r="AY73" i="2"/>
  <c r="A75" i="28" l="1"/>
  <c r="Y74" i="4"/>
  <c r="A80" i="24"/>
  <c r="BB73" i="4"/>
  <c r="AE58" i="4"/>
  <c r="AU74" i="4"/>
  <c r="BF74" i="4"/>
  <c r="AY74" i="4"/>
  <c r="Z75" i="4"/>
  <c r="D80" i="24"/>
  <c r="H80" i="24"/>
  <c r="D81" i="23"/>
  <c r="BB74" i="3"/>
  <c r="H81" i="23"/>
  <c r="AE60" i="3"/>
  <c r="AU75" i="3"/>
  <c r="Y75" i="3"/>
  <c r="A81" i="23"/>
  <c r="H80" i="22"/>
  <c r="AE62" i="2"/>
  <c r="AU74" i="2"/>
  <c r="Y74" i="2"/>
  <c r="A80" i="22"/>
  <c r="BB73" i="2"/>
  <c r="D80" i="22"/>
  <c r="H78" i="21"/>
  <c r="BB71" i="1"/>
  <c r="AE55" i="1"/>
  <c r="AU72" i="1"/>
  <c r="Z73" i="1"/>
  <c r="Y74" i="1"/>
  <c r="A81" i="21" s="1"/>
  <c r="AY72" i="1"/>
  <c r="D79" i="21" s="1"/>
  <c r="BF72" i="1"/>
  <c r="AY75" i="3"/>
  <c r="Z76" i="3"/>
  <c r="BF75" i="3"/>
  <c r="BF74" i="2"/>
  <c r="AY74" i="2"/>
  <c r="Z75" i="2"/>
  <c r="A76" i="28" l="1"/>
  <c r="AE59" i="4"/>
  <c r="AU75" i="4"/>
  <c r="Z76" i="4"/>
  <c r="AY75" i="4"/>
  <c r="BF75" i="4"/>
  <c r="H81" i="24"/>
  <c r="D81" i="24"/>
  <c r="BB74" i="4"/>
  <c r="Y75" i="4"/>
  <c r="A81" i="24"/>
  <c r="Y76" i="3"/>
  <c r="A82" i="23"/>
  <c r="BB75" i="3"/>
  <c r="H82" i="23"/>
  <c r="AE61" i="3"/>
  <c r="AU76" i="3"/>
  <c r="D82" i="23"/>
  <c r="AE63" i="2"/>
  <c r="AU75" i="2"/>
  <c r="H81" i="22"/>
  <c r="D81" i="22"/>
  <c r="Y75" i="2"/>
  <c r="A81" i="22"/>
  <c r="BB74" i="2"/>
  <c r="H79" i="21"/>
  <c r="BB72" i="1"/>
  <c r="AE56" i="1"/>
  <c r="AU73" i="1"/>
  <c r="Z74" i="1"/>
  <c r="AU74" i="1" s="1"/>
  <c r="Y75" i="1"/>
  <c r="A82" i="21" s="1"/>
  <c r="BF73" i="1"/>
  <c r="AY73" i="1"/>
  <c r="D80" i="21" s="1"/>
  <c r="Z77" i="3"/>
  <c r="AY76" i="3"/>
  <c r="BF76" i="3"/>
  <c r="Z76" i="2"/>
  <c r="BF75" i="2"/>
  <c r="AY75" i="2"/>
  <c r="A77" i="28" l="1"/>
  <c r="AE60" i="4"/>
  <c r="AU76" i="4"/>
  <c r="Z77" i="4"/>
  <c r="BF76" i="4"/>
  <c r="AY76" i="4"/>
  <c r="Y76" i="4"/>
  <c r="A82" i="24"/>
  <c r="H82" i="24"/>
  <c r="BB75" i="4"/>
  <c r="D82" i="24"/>
  <c r="BB76" i="3"/>
  <c r="H83" i="23"/>
  <c r="D83" i="23"/>
  <c r="AE62" i="3"/>
  <c r="AU77" i="3"/>
  <c r="Y77" i="3"/>
  <c r="A83" i="23"/>
  <c r="H82" i="22"/>
  <c r="Y76" i="2"/>
  <c r="A82" i="22"/>
  <c r="BB75" i="2"/>
  <c r="AE64" i="2"/>
  <c r="AU76" i="2"/>
  <c r="D82" i="22"/>
  <c r="H80" i="21"/>
  <c r="BB74" i="1"/>
  <c r="BB73" i="1"/>
  <c r="Z75" i="1"/>
  <c r="AU75" i="1" s="1"/>
  <c r="Y76" i="1"/>
  <c r="A83" i="21" s="1"/>
  <c r="AY74" i="1"/>
  <c r="D81" i="21" s="1"/>
  <c r="BF74" i="1"/>
  <c r="Z78" i="3"/>
  <c r="AU78" i="3" s="1"/>
  <c r="BF77" i="3"/>
  <c r="AY77" i="3"/>
  <c r="BF76" i="2"/>
  <c r="AY76" i="2"/>
  <c r="Z77" i="2"/>
  <c r="AU77" i="2" s="1"/>
  <c r="A78" i="28" l="1"/>
  <c r="Y77" i="4"/>
  <c r="A83" i="24"/>
  <c r="BB76" i="4"/>
  <c r="D83" i="24"/>
  <c r="H83" i="24"/>
  <c r="AU77" i="4"/>
  <c r="Z78" i="4"/>
  <c r="BF77" i="4"/>
  <c r="AY77" i="4"/>
  <c r="BB77" i="3"/>
  <c r="H84" i="23"/>
  <c r="Y78" i="3"/>
  <c r="A84" i="23"/>
  <c r="D84" i="23"/>
  <c r="BB78" i="3"/>
  <c r="D83" i="22"/>
  <c r="H83" i="22"/>
  <c r="BB77" i="2"/>
  <c r="BB76" i="2"/>
  <c r="Y77" i="2"/>
  <c r="A83" i="22"/>
  <c r="H81" i="21"/>
  <c r="BB75" i="1"/>
  <c r="Z76" i="1"/>
  <c r="AU76" i="1" s="1"/>
  <c r="Y77" i="1"/>
  <c r="A84" i="21" s="1"/>
  <c r="BF75" i="1"/>
  <c r="AY75" i="1"/>
  <c r="D82" i="21" s="1"/>
  <c r="Z79" i="3"/>
  <c r="AY78" i="3"/>
  <c r="BF78" i="3"/>
  <c r="Z78" i="2"/>
  <c r="AU78" i="2" s="1"/>
  <c r="BF77" i="2"/>
  <c r="AY77" i="2"/>
  <c r="A79" i="28" l="1"/>
  <c r="D84" i="24"/>
  <c r="BB77" i="4"/>
  <c r="AU78" i="4"/>
  <c r="Z79" i="4"/>
  <c r="BF78" i="4"/>
  <c r="AY78" i="4"/>
  <c r="H84" i="24"/>
  <c r="Y78" i="4"/>
  <c r="A84" i="24"/>
  <c r="Y79" i="3"/>
  <c r="A85" i="23"/>
  <c r="H85" i="23"/>
  <c r="D85" i="23"/>
  <c r="AE63" i="3"/>
  <c r="AU79" i="3"/>
  <c r="BB78" i="2"/>
  <c r="D84" i="22"/>
  <c r="H84" i="22"/>
  <c r="Y78" i="2"/>
  <c r="A84" i="22"/>
  <c r="H82" i="21"/>
  <c r="BB76" i="1"/>
  <c r="Z77" i="1"/>
  <c r="AU77" i="1" s="1"/>
  <c r="Y78" i="1"/>
  <c r="A85" i="21" s="1"/>
  <c r="AY76" i="1"/>
  <c r="D83" i="21" s="1"/>
  <c r="BF76" i="1"/>
  <c r="BF79" i="3"/>
  <c r="AY79" i="3"/>
  <c r="Z80" i="3"/>
  <c r="Z79" i="2"/>
  <c r="BF78" i="2"/>
  <c r="AY78" i="2"/>
  <c r="A80" i="28" l="1"/>
  <c r="H85" i="24"/>
  <c r="BB78" i="4"/>
  <c r="Y79" i="4"/>
  <c r="A85" i="24"/>
  <c r="D85" i="24"/>
  <c r="AE61" i="4"/>
  <c r="AU79" i="4"/>
  <c r="Z80" i="4"/>
  <c r="AY79" i="4"/>
  <c r="BF79" i="4"/>
  <c r="AE64" i="3"/>
  <c r="AU80" i="3"/>
  <c r="H86" i="23"/>
  <c r="BB79" i="3"/>
  <c r="D86" i="23"/>
  <c r="Y80" i="3"/>
  <c r="A86" i="23"/>
  <c r="H85" i="22"/>
  <c r="D85" i="22"/>
  <c r="AE65" i="2"/>
  <c r="AU79" i="2"/>
  <c r="Y79" i="2"/>
  <c r="A85" i="22"/>
  <c r="H83" i="21"/>
  <c r="BB77" i="1"/>
  <c r="Z78" i="1"/>
  <c r="AU78" i="1" s="1"/>
  <c r="Y79" i="1"/>
  <c r="A86" i="21" s="1"/>
  <c r="AY77" i="1"/>
  <c r="D84" i="21" s="1"/>
  <c r="BF77" i="1"/>
  <c r="Z81" i="3"/>
  <c r="BF80" i="3"/>
  <c r="AY80" i="3"/>
  <c r="BF79" i="2"/>
  <c r="AY79" i="2"/>
  <c r="Z80" i="2"/>
  <c r="A81" i="28" l="1"/>
  <c r="BB79" i="4"/>
  <c r="H86" i="24"/>
  <c r="AE62" i="4"/>
  <c r="AU80" i="4"/>
  <c r="AY80" i="4"/>
  <c r="Z81" i="4"/>
  <c r="BF80" i="4"/>
  <c r="D86" i="24"/>
  <c r="Y80" i="4"/>
  <c r="A86" i="24"/>
  <c r="AE65" i="3"/>
  <c r="AU81" i="3"/>
  <c r="Y81" i="3"/>
  <c r="A87" i="23"/>
  <c r="BB80" i="3"/>
  <c r="D87" i="23"/>
  <c r="H87" i="23"/>
  <c r="BB79" i="2"/>
  <c r="D86" i="22"/>
  <c r="AE66" i="2"/>
  <c r="AU80" i="2"/>
  <c r="H86" i="22"/>
  <c r="Y80" i="2"/>
  <c r="A86" i="22"/>
  <c r="H84" i="21"/>
  <c r="BB78" i="1"/>
  <c r="Z79" i="1"/>
  <c r="AU79" i="1" s="1"/>
  <c r="Y80" i="1"/>
  <c r="A87" i="21" s="1"/>
  <c r="AY78" i="1"/>
  <c r="D85" i="21" s="1"/>
  <c r="BF78" i="1"/>
  <c r="Z82" i="3"/>
  <c r="BF81" i="3"/>
  <c r="AY81" i="3"/>
  <c r="Z81" i="2"/>
  <c r="BF80" i="2"/>
  <c r="AY80" i="2"/>
  <c r="A82" i="28" l="1"/>
  <c r="AE63" i="4"/>
  <c r="AU81" i="4"/>
  <c r="AY81" i="4"/>
  <c r="Z82" i="4"/>
  <c r="BF81" i="4"/>
  <c r="H87" i="24"/>
  <c r="D87" i="24"/>
  <c r="BB80" i="4"/>
  <c r="Y81" i="4"/>
  <c r="A87" i="24"/>
  <c r="D88" i="23"/>
  <c r="BB81" i="3"/>
  <c r="Y82" i="3"/>
  <c r="A88" i="23"/>
  <c r="H88" i="23"/>
  <c r="AE66" i="3"/>
  <c r="AU82" i="3"/>
  <c r="H87" i="22"/>
  <c r="BB80" i="2"/>
  <c r="AE67" i="2"/>
  <c r="AU81" i="2"/>
  <c r="Y81" i="2"/>
  <c r="A87" i="22"/>
  <c r="D87" i="22"/>
  <c r="H85" i="21"/>
  <c r="BB79" i="1"/>
  <c r="Z80" i="1"/>
  <c r="AU80" i="1" s="1"/>
  <c r="Y81" i="1"/>
  <c r="A88" i="21" s="1"/>
  <c r="AY79" i="1"/>
  <c r="D86" i="21" s="1"/>
  <c r="BF79" i="1"/>
  <c r="Z83" i="3"/>
  <c r="BF82" i="3"/>
  <c r="AY82" i="3"/>
  <c r="BF81" i="2"/>
  <c r="AY81" i="2"/>
  <c r="Z82" i="2"/>
  <c r="A83" i="28" l="1"/>
  <c r="AE64" i="4"/>
  <c r="AU82" i="4"/>
  <c r="Z83" i="4"/>
  <c r="BF82" i="4"/>
  <c r="AY82" i="4"/>
  <c r="BB81" i="4"/>
  <c r="Y82" i="4"/>
  <c r="A88" i="24"/>
  <c r="H88" i="24"/>
  <c r="D88" i="24"/>
  <c r="AE67" i="3"/>
  <c r="AU83" i="3"/>
  <c r="Y83" i="3"/>
  <c r="A89" i="23"/>
  <c r="BB82" i="3"/>
  <c r="D89" i="23"/>
  <c r="H89" i="23"/>
  <c r="D88" i="22"/>
  <c r="BB81" i="2"/>
  <c r="AE68" i="2"/>
  <c r="AU82" i="2"/>
  <c r="Y82" i="2"/>
  <c r="A88" i="22"/>
  <c r="H88" i="22"/>
  <c r="H86" i="21"/>
  <c r="BB80" i="1"/>
  <c r="Z81" i="1"/>
  <c r="AU81" i="1" s="1"/>
  <c r="Y82" i="1"/>
  <c r="A89" i="21" s="1"/>
  <c r="AY80" i="1"/>
  <c r="D87" i="21" s="1"/>
  <c r="BF80" i="1"/>
  <c r="Z84" i="3"/>
  <c r="AY83" i="3"/>
  <c r="BF83" i="3"/>
  <c r="Z83" i="2"/>
  <c r="BF82" i="2"/>
  <c r="AY82" i="2"/>
  <c r="A84" i="28" l="1"/>
  <c r="BB82" i="4"/>
  <c r="Y83" i="4"/>
  <c r="A89" i="24"/>
  <c r="D89" i="24"/>
  <c r="H89" i="24"/>
  <c r="AE65" i="4"/>
  <c r="AU83" i="4"/>
  <c r="BF83" i="4"/>
  <c r="AY83" i="4"/>
  <c r="Z84" i="4"/>
  <c r="BB83" i="3"/>
  <c r="H90" i="23"/>
  <c r="Y84" i="3"/>
  <c r="A90" i="23"/>
  <c r="D90" i="23"/>
  <c r="AE68" i="3"/>
  <c r="AU84" i="3"/>
  <c r="D89" i="22"/>
  <c r="AE69" i="2"/>
  <c r="AU83" i="2"/>
  <c r="H89" i="22"/>
  <c r="Y83" i="2"/>
  <c r="A89" i="22"/>
  <c r="BB82" i="2"/>
  <c r="H87" i="21"/>
  <c r="BB81" i="1"/>
  <c r="Z82" i="1"/>
  <c r="AU82" i="1" s="1"/>
  <c r="Y83" i="1"/>
  <c r="A90" i="21" s="1"/>
  <c r="AY81" i="1"/>
  <c r="D88" i="21" s="1"/>
  <c r="BF81" i="1"/>
  <c r="Z85" i="3"/>
  <c r="BF84" i="3"/>
  <c r="AY84" i="3"/>
  <c r="Z84" i="2"/>
  <c r="BF83" i="2"/>
  <c r="AY83" i="2"/>
  <c r="A85" i="28" l="1"/>
  <c r="AE66" i="4"/>
  <c r="AU84" i="4"/>
  <c r="BF84" i="4"/>
  <c r="AY84" i="4"/>
  <c r="Z85" i="4"/>
  <c r="BB83" i="4"/>
  <c r="D90" i="24"/>
  <c r="H90" i="24"/>
  <c r="Y84" i="4"/>
  <c r="A90" i="24"/>
  <c r="BB84" i="3"/>
  <c r="D91" i="23"/>
  <c r="Y85" i="3"/>
  <c r="A91" i="23"/>
  <c r="H91" i="23"/>
  <c r="AE69" i="3"/>
  <c r="AU85" i="3"/>
  <c r="D90" i="22"/>
  <c r="AE70" i="2"/>
  <c r="AU84" i="2"/>
  <c r="Y84" i="2"/>
  <c r="A90" i="22"/>
  <c r="H90" i="22"/>
  <c r="BB83" i="2"/>
  <c r="H88" i="21"/>
  <c r="BB82" i="1"/>
  <c r="Z83" i="1"/>
  <c r="AU83" i="1" s="1"/>
  <c r="Y84" i="1"/>
  <c r="A91" i="21" s="1"/>
  <c r="BF82" i="1"/>
  <c r="AY82" i="1"/>
  <c r="D89" i="21" s="1"/>
  <c r="AY85" i="3"/>
  <c r="Z86" i="3"/>
  <c r="BF85" i="3"/>
  <c r="Z85" i="2"/>
  <c r="AY84" i="2"/>
  <c r="BF84" i="2"/>
  <c r="A86" i="28" l="1"/>
  <c r="BB84" i="4"/>
  <c r="Y85" i="4"/>
  <c r="A91" i="24"/>
  <c r="AE67" i="4"/>
  <c r="AU85" i="4"/>
  <c r="AY85" i="4"/>
  <c r="BF85" i="4"/>
  <c r="Z86" i="4"/>
  <c r="D91" i="24"/>
  <c r="H91" i="24"/>
  <c r="BB85" i="3"/>
  <c r="Y86" i="3"/>
  <c r="A92" i="23"/>
  <c r="H92" i="23"/>
  <c r="AE70" i="3"/>
  <c r="AU86" i="3"/>
  <c r="D92" i="23"/>
  <c r="H91" i="22"/>
  <c r="AE71" i="2"/>
  <c r="AU85" i="2"/>
  <c r="D91" i="22"/>
  <c r="Y85" i="2"/>
  <c r="A91" i="22"/>
  <c r="BB84" i="2"/>
  <c r="H89" i="21"/>
  <c r="BB83" i="1"/>
  <c r="Z84" i="1"/>
  <c r="Y85" i="1"/>
  <c r="A92" i="21" s="1"/>
  <c r="BF83" i="1"/>
  <c r="AY83" i="1"/>
  <c r="D90" i="21" s="1"/>
  <c r="AY86" i="3"/>
  <c r="Z87" i="3"/>
  <c r="BF86" i="3"/>
  <c r="Z86" i="2"/>
  <c r="AY85" i="2"/>
  <c r="BF85" i="2"/>
  <c r="A87" i="28" l="1"/>
  <c r="H92" i="24"/>
  <c r="D92" i="24"/>
  <c r="AE68" i="4"/>
  <c r="AU86" i="4"/>
  <c r="BF86" i="4"/>
  <c r="AY86" i="4"/>
  <c r="Z87" i="4"/>
  <c r="BB85" i="4"/>
  <c r="Y86" i="4"/>
  <c r="A92" i="24"/>
  <c r="BB86" i="3"/>
  <c r="Y87" i="3"/>
  <c r="A93" i="23"/>
  <c r="H93" i="23"/>
  <c r="AE71" i="3"/>
  <c r="AU87" i="3"/>
  <c r="D93" i="23"/>
  <c r="H92" i="22"/>
  <c r="D92" i="22"/>
  <c r="AE72" i="2"/>
  <c r="AU86" i="2"/>
  <c r="Y86" i="2"/>
  <c r="A92" i="22"/>
  <c r="BB85" i="2"/>
  <c r="H90" i="21"/>
  <c r="AE57" i="1"/>
  <c r="AU84" i="1"/>
  <c r="Z85" i="1"/>
  <c r="Y86" i="1"/>
  <c r="A93" i="21" s="1"/>
  <c r="AY84" i="1"/>
  <c r="D91" i="21" s="1"/>
  <c r="BF84" i="1"/>
  <c r="BF87" i="3"/>
  <c r="AY87" i="3"/>
  <c r="Z88" i="3"/>
  <c r="Z87" i="2"/>
  <c r="BF86" i="2"/>
  <c r="AY86" i="2"/>
  <c r="A88" i="28" l="1"/>
  <c r="Y87" i="4"/>
  <c r="A93" i="24"/>
  <c r="D93" i="24"/>
  <c r="AE69" i="4"/>
  <c r="AU87" i="4"/>
  <c r="BF87" i="4"/>
  <c r="AY87" i="4"/>
  <c r="Z88" i="4"/>
  <c r="H93" i="24"/>
  <c r="BB86" i="4"/>
  <c r="BB87" i="3"/>
  <c r="AE72" i="3"/>
  <c r="AU88" i="3"/>
  <c r="Y88" i="3"/>
  <c r="A94" i="23"/>
  <c r="D94" i="23"/>
  <c r="H94" i="23"/>
  <c r="Y87" i="2"/>
  <c r="A93" i="22"/>
  <c r="D93" i="22"/>
  <c r="AE73" i="2"/>
  <c r="AU87" i="2"/>
  <c r="BB86" i="2"/>
  <c r="H93" i="22"/>
  <c r="H91" i="21"/>
  <c r="BB84" i="1"/>
  <c r="AE58" i="1"/>
  <c r="AU85" i="1"/>
  <c r="Z86" i="1"/>
  <c r="Y87" i="1"/>
  <c r="A94" i="21" s="1"/>
  <c r="AY85" i="1"/>
  <c r="D92" i="21" s="1"/>
  <c r="BF85" i="1"/>
  <c r="Z89" i="3"/>
  <c r="BF88" i="3"/>
  <c r="AY88" i="3"/>
  <c r="Z88" i="2"/>
  <c r="BF87" i="2"/>
  <c r="AY87" i="2"/>
  <c r="A89" i="28" l="1"/>
  <c r="AE70" i="4"/>
  <c r="AU88" i="4"/>
  <c r="AY88" i="4"/>
  <c r="Z89" i="4"/>
  <c r="BF88" i="4"/>
  <c r="BB87" i="4"/>
  <c r="D94" i="24"/>
  <c r="H94" i="24"/>
  <c r="Y88" i="4"/>
  <c r="A94" i="24"/>
  <c r="Y89" i="3"/>
  <c r="A95" i="23"/>
  <c r="D95" i="23"/>
  <c r="BB88" i="3"/>
  <c r="H95" i="23"/>
  <c r="AE73" i="3"/>
  <c r="AU89" i="3"/>
  <c r="AE74" i="2"/>
  <c r="AU88" i="2"/>
  <c r="H94" i="22"/>
  <c r="BB87" i="2"/>
  <c r="D94" i="22"/>
  <c r="Y88" i="2"/>
  <c r="A94" i="22"/>
  <c r="H92" i="21"/>
  <c r="BB85" i="1"/>
  <c r="AE59" i="1"/>
  <c r="AU86" i="1"/>
  <c r="Z87" i="1"/>
  <c r="Y88" i="1"/>
  <c r="A95" i="21" s="1"/>
  <c r="AY86" i="1"/>
  <c r="D93" i="21" s="1"/>
  <c r="BF86" i="1"/>
  <c r="BF89" i="3"/>
  <c r="Z90" i="3"/>
  <c r="AY89" i="3"/>
  <c r="Z89" i="2"/>
  <c r="BF88" i="2"/>
  <c r="AY88" i="2"/>
  <c r="A90" i="28" l="1"/>
  <c r="BB88" i="4"/>
  <c r="Y89" i="4"/>
  <c r="A95" i="24"/>
  <c r="H95" i="24"/>
  <c r="AE71" i="4"/>
  <c r="AU89" i="4"/>
  <c r="BF89" i="4"/>
  <c r="AY89" i="4"/>
  <c r="Z90" i="4"/>
  <c r="D95" i="24"/>
  <c r="BB89" i="3"/>
  <c r="D96" i="23"/>
  <c r="AE74" i="3"/>
  <c r="AU90" i="3"/>
  <c r="H96" i="23"/>
  <c r="Y90" i="3"/>
  <c r="A96" i="23"/>
  <c r="H95" i="22"/>
  <c r="Y89" i="2"/>
  <c r="A95" i="22"/>
  <c r="BB88" i="2"/>
  <c r="AE75" i="2"/>
  <c r="AU89" i="2"/>
  <c r="D95" i="22"/>
  <c r="H93" i="21"/>
  <c r="BB86" i="1"/>
  <c r="AE60" i="1"/>
  <c r="AU87" i="1"/>
  <c r="Z88" i="1"/>
  <c r="Y89" i="1"/>
  <c r="A96" i="21" s="1"/>
  <c r="AY87" i="1"/>
  <c r="D94" i="21" s="1"/>
  <c r="BF87" i="1"/>
  <c r="BF90" i="3"/>
  <c r="AY90" i="3"/>
  <c r="Z91" i="3"/>
  <c r="BF89" i="2"/>
  <c r="AY89" i="2"/>
  <c r="Z90" i="2"/>
  <c r="A91" i="28" l="1"/>
  <c r="D96" i="24"/>
  <c r="H96" i="24"/>
  <c r="AE72" i="4"/>
  <c r="AU90" i="4"/>
  <c r="BF90" i="4"/>
  <c r="AY90" i="4"/>
  <c r="Z91" i="4"/>
  <c r="BB89" i="4"/>
  <c r="Y90" i="4"/>
  <c r="A96" i="24"/>
  <c r="AE75" i="3"/>
  <c r="AU91" i="3"/>
  <c r="D97" i="23"/>
  <c r="Y91" i="3"/>
  <c r="A97" i="23"/>
  <c r="BB90" i="3"/>
  <c r="H97" i="23"/>
  <c r="D96" i="22"/>
  <c r="BB89" i="2"/>
  <c r="H96" i="22"/>
  <c r="Y90" i="2"/>
  <c r="A96" i="22"/>
  <c r="AE76" i="2"/>
  <c r="AU90" i="2"/>
  <c r="H94" i="21"/>
  <c r="BB87" i="1"/>
  <c r="AE61" i="1"/>
  <c r="AU88" i="1"/>
  <c r="Z89" i="1"/>
  <c r="Y90" i="1"/>
  <c r="A97" i="21" s="1"/>
  <c r="AY88" i="1"/>
  <c r="D95" i="21" s="1"/>
  <c r="BF88" i="1"/>
  <c r="AY91" i="3"/>
  <c r="BF91" i="3"/>
  <c r="Z92" i="3"/>
  <c r="BF90" i="2"/>
  <c r="AY90" i="2"/>
  <c r="Z91" i="2"/>
  <c r="A92" i="28" l="1"/>
  <c r="D97" i="24"/>
  <c r="BB90" i="4"/>
  <c r="Y91" i="4"/>
  <c r="A97" i="24"/>
  <c r="AE73" i="4"/>
  <c r="AU91" i="4"/>
  <c r="Z92" i="4"/>
  <c r="BF91" i="4"/>
  <c r="AY91" i="4"/>
  <c r="H97" i="24"/>
  <c r="Y92" i="3"/>
  <c r="A98" i="23"/>
  <c r="BB91" i="3"/>
  <c r="AE76" i="3"/>
  <c r="AU92" i="3"/>
  <c r="H98" i="23"/>
  <c r="D98" i="23"/>
  <c r="H97" i="22"/>
  <c r="Y91" i="2"/>
  <c r="A97" i="22"/>
  <c r="D97" i="22"/>
  <c r="BB90" i="2"/>
  <c r="AE77" i="2"/>
  <c r="AU91" i="2"/>
  <c r="H95" i="21"/>
  <c r="BB88" i="1"/>
  <c r="AE62" i="1"/>
  <c r="AU89" i="1"/>
  <c r="Z90" i="1"/>
  <c r="Y91" i="1"/>
  <c r="A98" i="21" s="1"/>
  <c r="AY89" i="1"/>
  <c r="D96" i="21" s="1"/>
  <c r="BF89" i="1"/>
  <c r="Z93" i="3"/>
  <c r="BF92" i="3"/>
  <c r="AY92" i="3"/>
  <c r="BF91" i="2"/>
  <c r="AY91" i="2"/>
  <c r="Z92" i="2"/>
  <c r="A93" i="28" l="1"/>
  <c r="H98" i="24"/>
  <c r="D98" i="24"/>
  <c r="BB91" i="4"/>
  <c r="AE74" i="4"/>
  <c r="AU92" i="4"/>
  <c r="Z93" i="4"/>
  <c r="BF92" i="4"/>
  <c r="AY92" i="4"/>
  <c r="Y92" i="4"/>
  <c r="A98" i="24"/>
  <c r="BB92" i="3"/>
  <c r="D99" i="23"/>
  <c r="H99" i="23"/>
  <c r="AE77" i="3"/>
  <c r="AU93" i="3"/>
  <c r="Y93" i="3"/>
  <c r="A99" i="23"/>
  <c r="BB91" i="2"/>
  <c r="D98" i="22"/>
  <c r="Y92" i="2"/>
  <c r="A98" i="22"/>
  <c r="H98" i="22"/>
  <c r="AE78" i="2"/>
  <c r="AU92" i="2"/>
  <c r="H96" i="21"/>
  <c r="BB89" i="1"/>
  <c r="AE63" i="1"/>
  <c r="AU90" i="1"/>
  <c r="Z91" i="1"/>
  <c r="Y92" i="1"/>
  <c r="A99" i="21" s="1"/>
  <c r="AY90" i="1"/>
  <c r="D97" i="21" s="1"/>
  <c r="BF90" i="1"/>
  <c r="AY93" i="3"/>
  <c r="Z94" i="3"/>
  <c r="BF93" i="3"/>
  <c r="BF92" i="2"/>
  <c r="AY92" i="2"/>
  <c r="Z93" i="2"/>
  <c r="A94" i="28" l="1"/>
  <c r="Y93" i="4"/>
  <c r="A99" i="24"/>
  <c r="H99" i="24"/>
  <c r="BB92" i="4"/>
  <c r="D99" i="24"/>
  <c r="AE75" i="4"/>
  <c r="AU93" i="4"/>
  <c r="Z94" i="4"/>
  <c r="BF93" i="4"/>
  <c r="AY93" i="4"/>
  <c r="BB93" i="3"/>
  <c r="H100" i="23"/>
  <c r="Y94" i="3"/>
  <c r="A100" i="23"/>
  <c r="AE78" i="3"/>
  <c r="AU94" i="3"/>
  <c r="D100" i="23"/>
  <c r="D99" i="22"/>
  <c r="BB92" i="2"/>
  <c r="H99" i="22"/>
  <c r="Y93" i="2"/>
  <c r="A99" i="22"/>
  <c r="AE79" i="2"/>
  <c r="AU93" i="2"/>
  <c r="H97" i="21"/>
  <c r="BB90" i="1"/>
  <c r="AE64" i="1"/>
  <c r="AU91" i="1"/>
  <c r="Z92" i="1"/>
  <c r="Y93" i="1"/>
  <c r="A100" i="21" s="1"/>
  <c r="BF91" i="1"/>
  <c r="AY91" i="1"/>
  <c r="D98" i="21" s="1"/>
  <c r="BF94" i="3"/>
  <c r="AY94" i="3"/>
  <c r="Z95" i="3"/>
  <c r="Z94" i="2"/>
  <c r="BF93" i="2"/>
  <c r="AY93" i="2"/>
  <c r="A95" i="28" l="1"/>
  <c r="H100" i="24"/>
  <c r="BB93" i="4"/>
  <c r="D100" i="24"/>
  <c r="AE76" i="4"/>
  <c r="AU94" i="4"/>
  <c r="Z95" i="4"/>
  <c r="BF94" i="4"/>
  <c r="AY94" i="4"/>
  <c r="Y94" i="4"/>
  <c r="A100" i="24"/>
  <c r="Y95" i="3"/>
  <c r="A101" i="23"/>
  <c r="BB94" i="3"/>
  <c r="AE79" i="3"/>
  <c r="AU95" i="3"/>
  <c r="D101" i="23"/>
  <c r="H101" i="23"/>
  <c r="H100" i="22"/>
  <c r="AE80" i="2"/>
  <c r="AU94" i="2"/>
  <c r="Y94" i="2"/>
  <c r="A100" i="22"/>
  <c r="BB93" i="2"/>
  <c r="D100" i="22"/>
  <c r="H98" i="21"/>
  <c r="BB91" i="1"/>
  <c r="AE65" i="1"/>
  <c r="AU92" i="1"/>
  <c r="Z93" i="1"/>
  <c r="Y94" i="1"/>
  <c r="A101" i="21" s="1"/>
  <c r="AY92" i="1"/>
  <c r="D99" i="21" s="1"/>
  <c r="BF92" i="1"/>
  <c r="AY95" i="3"/>
  <c r="Z96" i="3"/>
  <c r="BF95" i="3"/>
  <c r="BF94" i="2"/>
  <c r="AY94" i="2"/>
  <c r="Z95" i="2"/>
  <c r="A96" i="28" l="1"/>
  <c r="AE77" i="4"/>
  <c r="AU95" i="4"/>
  <c r="Z96" i="4"/>
  <c r="BF95" i="4"/>
  <c r="AY95" i="4"/>
  <c r="Y95" i="4"/>
  <c r="A101" i="24"/>
  <c r="H101" i="24"/>
  <c r="D101" i="24"/>
  <c r="BB94" i="4"/>
  <c r="H102" i="23"/>
  <c r="BB95" i="3"/>
  <c r="AE80" i="3"/>
  <c r="AU96" i="3"/>
  <c r="D102" i="23"/>
  <c r="Y96" i="3"/>
  <c r="A102" i="23"/>
  <c r="H101" i="22"/>
  <c r="D101" i="22"/>
  <c r="Y95" i="2"/>
  <c r="A101" i="22"/>
  <c r="BB94" i="2"/>
  <c r="AE81" i="2"/>
  <c r="AU95" i="2"/>
  <c r="H99" i="21"/>
  <c r="BB92" i="1"/>
  <c r="AE66" i="1"/>
  <c r="AU93" i="1"/>
  <c r="Z94" i="1"/>
  <c r="Y95" i="1"/>
  <c r="A102" i="21" s="1"/>
  <c r="AY93" i="1"/>
  <c r="D100" i="21" s="1"/>
  <c r="BF93" i="1"/>
  <c r="Z97" i="3"/>
  <c r="BF96" i="3"/>
  <c r="AY96" i="3"/>
  <c r="Z96" i="2"/>
  <c r="BF95" i="2"/>
  <c r="AY95" i="2"/>
  <c r="A97" i="28" l="1"/>
  <c r="AE78" i="4"/>
  <c r="AU96" i="4"/>
  <c r="Z97" i="4"/>
  <c r="BF96" i="4"/>
  <c r="AY96" i="4"/>
  <c r="D102" i="24"/>
  <c r="BB95" i="4"/>
  <c r="Y96" i="4"/>
  <c r="A102" i="24"/>
  <c r="H102" i="24"/>
  <c r="D103" i="23"/>
  <c r="Y97" i="3"/>
  <c r="A103" i="23"/>
  <c r="BB96" i="3"/>
  <c r="H103" i="23"/>
  <c r="AE81" i="3"/>
  <c r="AU97" i="3"/>
  <c r="H102" i="22"/>
  <c r="Y96" i="2"/>
  <c r="A102" i="22"/>
  <c r="AE82" i="2"/>
  <c r="AU96" i="2"/>
  <c r="BB95" i="2"/>
  <c r="D102" i="22"/>
  <c r="H100" i="21"/>
  <c r="BB93" i="1"/>
  <c r="AE67" i="1"/>
  <c r="AU94" i="1"/>
  <c r="Z95" i="1"/>
  <c r="Y96" i="1"/>
  <c r="A103" i="21" s="1"/>
  <c r="AY94" i="1"/>
  <c r="D101" i="21" s="1"/>
  <c r="BF94" i="1"/>
  <c r="AY97" i="3"/>
  <c r="Z98" i="3"/>
  <c r="BF97" i="3"/>
  <c r="BF96" i="2"/>
  <c r="AY96" i="2"/>
  <c r="Z97" i="2"/>
  <c r="A98" i="28" l="1"/>
  <c r="Y97" i="4"/>
  <c r="A103" i="24"/>
  <c r="D103" i="24"/>
  <c r="BB96" i="4"/>
  <c r="H103" i="24"/>
  <c r="AE79" i="4"/>
  <c r="AU97" i="4"/>
  <c r="BF97" i="4"/>
  <c r="AY97" i="4"/>
  <c r="Z98" i="4"/>
  <c r="BB97" i="3"/>
  <c r="H104" i="23"/>
  <c r="AE82" i="3"/>
  <c r="AU98" i="3"/>
  <c r="Y98" i="3"/>
  <c r="A104" i="23"/>
  <c r="D104" i="23"/>
  <c r="BB96" i="2"/>
  <c r="H103" i="22"/>
  <c r="D103" i="22"/>
  <c r="Y97" i="2"/>
  <c r="A103" i="22"/>
  <c r="AE83" i="2"/>
  <c r="AU97" i="2"/>
  <c r="H101" i="21"/>
  <c r="BB94" i="1"/>
  <c r="AE68" i="1"/>
  <c r="AU95" i="1"/>
  <c r="Z96" i="1"/>
  <c r="Y97" i="1"/>
  <c r="A104" i="21" s="1"/>
  <c r="AY95" i="1"/>
  <c r="D102" i="21" s="1"/>
  <c r="BF95" i="1"/>
  <c r="BF98" i="3"/>
  <c r="AY98" i="3"/>
  <c r="Z99" i="3"/>
  <c r="Z98" i="2"/>
  <c r="BF97" i="2"/>
  <c r="AY97" i="2"/>
  <c r="A99" i="28" l="1"/>
  <c r="AE80" i="4"/>
  <c r="AU98" i="4"/>
  <c r="Z99" i="4"/>
  <c r="AY98" i="4"/>
  <c r="BF98" i="4"/>
  <c r="BB97" i="4"/>
  <c r="D104" i="24"/>
  <c r="H104" i="24"/>
  <c r="Y98" i="4"/>
  <c r="A104" i="24"/>
  <c r="BB98" i="3"/>
  <c r="AE83" i="3"/>
  <c r="AU99" i="3"/>
  <c r="Y99" i="3"/>
  <c r="A105" i="23"/>
  <c r="D105" i="23"/>
  <c r="H105" i="23"/>
  <c r="AE84" i="2"/>
  <c r="AU98" i="2"/>
  <c r="BB97" i="2"/>
  <c r="H104" i="22"/>
  <c r="Y98" i="2"/>
  <c r="A104" i="22"/>
  <c r="D104" i="22"/>
  <c r="H102" i="21"/>
  <c r="BB95" i="1"/>
  <c r="AE69" i="1"/>
  <c r="AU96" i="1"/>
  <c r="Z97" i="1"/>
  <c r="Y98" i="1"/>
  <c r="A105" i="21" s="1"/>
  <c r="BF96" i="1"/>
  <c r="AY96" i="1"/>
  <c r="D103" i="21" s="1"/>
  <c r="Z100" i="3"/>
  <c r="BF99" i="3"/>
  <c r="AY99" i="3"/>
  <c r="BF98" i="2"/>
  <c r="AY98" i="2"/>
  <c r="Z99" i="2"/>
  <c r="A100" i="28" l="1"/>
  <c r="Y99" i="4"/>
  <c r="A105" i="24"/>
  <c r="BB98" i="4"/>
  <c r="H105" i="24"/>
  <c r="D105" i="24"/>
  <c r="AE81" i="4"/>
  <c r="AU99" i="4"/>
  <c r="Z100" i="4"/>
  <c r="AY99" i="4"/>
  <c r="BF99" i="4"/>
  <c r="Y100" i="3"/>
  <c r="A106" i="23"/>
  <c r="BB99" i="3"/>
  <c r="D106" i="23"/>
  <c r="H106" i="23"/>
  <c r="AE84" i="3"/>
  <c r="AU100" i="3"/>
  <c r="H105" i="22"/>
  <c r="D105" i="22"/>
  <c r="Y99" i="2"/>
  <c r="A105" i="22"/>
  <c r="BB98" i="2"/>
  <c r="AE85" i="2"/>
  <c r="AU99" i="2"/>
  <c r="H103" i="21"/>
  <c r="BB96" i="1"/>
  <c r="AE70" i="1"/>
  <c r="AU97" i="1"/>
  <c r="Z98" i="1"/>
  <c r="Y99" i="1"/>
  <c r="A106" i="21" s="1"/>
  <c r="BF97" i="1"/>
  <c r="AY97" i="1"/>
  <c r="D104" i="21" s="1"/>
  <c r="AY100" i="3"/>
  <c r="BF100" i="3"/>
  <c r="Z101" i="3"/>
  <c r="Z100" i="2"/>
  <c r="BF99" i="2"/>
  <c r="AY99" i="2"/>
  <c r="A101" i="28" l="1"/>
  <c r="BB99" i="4"/>
  <c r="H106" i="24"/>
  <c r="AE82" i="4"/>
  <c r="AU100" i="4"/>
  <c r="AY100" i="4"/>
  <c r="Z101" i="4"/>
  <c r="BF100" i="4"/>
  <c r="D106" i="24"/>
  <c r="Y100" i="4"/>
  <c r="A106" i="24"/>
  <c r="BB100" i="3"/>
  <c r="AE85" i="3"/>
  <c r="AU101" i="3"/>
  <c r="H107" i="23"/>
  <c r="D107" i="23"/>
  <c r="Y101" i="3"/>
  <c r="A107" i="23"/>
  <c r="H106" i="22"/>
  <c r="BB99" i="2"/>
  <c r="Y100" i="2"/>
  <c r="A106" i="22"/>
  <c r="AE86" i="2"/>
  <c r="AU100" i="2"/>
  <c r="D106" i="22"/>
  <c r="H104" i="21"/>
  <c r="BB97" i="1"/>
  <c r="AE71" i="1"/>
  <c r="AU98" i="1"/>
  <c r="Z99" i="1"/>
  <c r="AU99" i="1" s="1"/>
  <c r="Y100" i="1"/>
  <c r="A107" i="21" s="1"/>
  <c r="AY98" i="1"/>
  <c r="D105" i="21" s="1"/>
  <c r="BF98" i="1"/>
  <c r="Z102" i="3"/>
  <c r="BF101" i="3"/>
  <c r="AY101" i="3"/>
  <c r="AY100" i="2"/>
  <c r="Z101" i="2"/>
  <c r="BF100" i="2"/>
  <c r="A102" i="28" l="1"/>
  <c r="Y101" i="4"/>
  <c r="A107" i="24"/>
  <c r="AE83" i="4"/>
  <c r="AU101" i="4"/>
  <c r="AY101" i="4"/>
  <c r="BF101" i="4"/>
  <c r="Z102" i="4"/>
  <c r="H107" i="24"/>
  <c r="D107" i="24"/>
  <c r="BB100" i="4"/>
  <c r="Y102" i="3"/>
  <c r="A108" i="23"/>
  <c r="D108" i="23"/>
  <c r="BB101" i="3"/>
  <c r="H108" i="23"/>
  <c r="AE86" i="3"/>
  <c r="AU102" i="3"/>
  <c r="BB100" i="2"/>
  <c r="D107" i="22"/>
  <c r="AE87" i="2"/>
  <c r="AU101" i="2"/>
  <c r="Y101" i="2"/>
  <c r="A107" i="22"/>
  <c r="H107" i="22"/>
  <c r="H105" i="21"/>
  <c r="BB99" i="1"/>
  <c r="BB98" i="1"/>
  <c r="Z100" i="1"/>
  <c r="AU100" i="1" s="1"/>
  <c r="Y101" i="1"/>
  <c r="A108" i="21" s="1"/>
  <c r="BF99" i="1"/>
  <c r="AY99" i="1"/>
  <c r="D106" i="21" s="1"/>
  <c r="Z103" i="3"/>
  <c r="BF102" i="3"/>
  <c r="AY102" i="3"/>
  <c r="Z102" i="2"/>
  <c r="AY101" i="2"/>
  <c r="BF101" i="2"/>
  <c r="A103" i="28" l="1"/>
  <c r="AE84" i="4"/>
  <c r="AU102" i="4"/>
  <c r="Z103" i="4"/>
  <c r="BF102" i="4"/>
  <c r="AY102" i="4"/>
  <c r="H108" i="24"/>
  <c r="D108" i="24"/>
  <c r="BB101" i="4"/>
  <c r="Y102" i="4"/>
  <c r="A108" i="24"/>
  <c r="BB102" i="3"/>
  <c r="D109" i="23"/>
  <c r="H109" i="23"/>
  <c r="AE87" i="3"/>
  <c r="AU103" i="3"/>
  <c r="Y103" i="3"/>
  <c r="A109" i="23"/>
  <c r="D108" i="22"/>
  <c r="BB101" i="2"/>
  <c r="H108" i="22"/>
  <c r="AE88" i="2"/>
  <c r="AU102" i="2"/>
  <c r="Y102" i="2"/>
  <c r="A108" i="22"/>
  <c r="H106" i="21"/>
  <c r="BB100" i="1"/>
  <c r="Z101" i="1"/>
  <c r="AU101" i="1" s="1"/>
  <c r="Y102" i="1"/>
  <c r="A109" i="21" s="1"/>
  <c r="AY100" i="1"/>
  <c r="D107" i="21" s="1"/>
  <c r="BF100" i="1"/>
  <c r="BF103" i="3"/>
  <c r="AY103" i="3"/>
  <c r="Z104" i="3"/>
  <c r="Z103" i="2"/>
  <c r="BF102" i="2"/>
  <c r="AY102" i="2"/>
  <c r="A104" i="28" l="1"/>
  <c r="D109" i="24"/>
  <c r="Y103" i="4"/>
  <c r="A109" i="24"/>
  <c r="BB102" i="4"/>
  <c r="H109" i="24"/>
  <c r="AE85" i="4"/>
  <c r="AU103" i="4"/>
  <c r="BF103" i="4"/>
  <c r="AY103" i="4"/>
  <c r="Z104" i="4"/>
  <c r="BB103" i="3"/>
  <c r="Y104" i="3"/>
  <c r="A110" i="23"/>
  <c r="AE88" i="3"/>
  <c r="AU104" i="3"/>
  <c r="D110" i="23"/>
  <c r="H110" i="23"/>
  <c r="D109" i="22"/>
  <c r="AE89" i="2"/>
  <c r="AU103" i="2"/>
  <c r="Y103" i="2"/>
  <c r="A109" i="22"/>
  <c r="BB102" i="2"/>
  <c r="H109" i="22"/>
  <c r="H107" i="21"/>
  <c r="BB101" i="1"/>
  <c r="Z102" i="1"/>
  <c r="AU102" i="1" s="1"/>
  <c r="Y103" i="1"/>
  <c r="A110" i="21" s="1"/>
  <c r="AY101" i="1"/>
  <c r="D108" i="21" s="1"/>
  <c r="BF101" i="1"/>
  <c r="Z105" i="3"/>
  <c r="BF104" i="3"/>
  <c r="AY104" i="3"/>
  <c r="Z104" i="2"/>
  <c r="BF103" i="2"/>
  <c r="AY103" i="2"/>
  <c r="A105" i="28" l="1"/>
  <c r="BB103" i="4"/>
  <c r="AE86" i="4"/>
  <c r="AU104" i="4"/>
  <c r="Z105" i="4"/>
  <c r="BF104" i="4"/>
  <c r="AY104" i="4"/>
  <c r="D110" i="24"/>
  <c r="Y104" i="4"/>
  <c r="A110" i="24"/>
  <c r="H110" i="24"/>
  <c r="BB104" i="3"/>
  <c r="Y105" i="3"/>
  <c r="A111" i="23"/>
  <c r="D111" i="23"/>
  <c r="H111" i="23"/>
  <c r="AE89" i="3"/>
  <c r="AU105" i="3"/>
  <c r="AE90" i="2"/>
  <c r="AU104" i="2"/>
  <c r="D110" i="22"/>
  <c r="H110" i="22"/>
  <c r="Y104" i="2"/>
  <c r="A110" i="22"/>
  <c r="BB103" i="2"/>
  <c r="H108" i="21"/>
  <c r="BB102" i="1"/>
  <c r="Z103" i="1"/>
  <c r="AU103" i="1" s="1"/>
  <c r="Y104" i="1"/>
  <c r="A111" i="21" s="1"/>
  <c r="AY102" i="1"/>
  <c r="D109" i="21" s="1"/>
  <c r="BF102" i="1"/>
  <c r="Z106" i="3"/>
  <c r="AU106" i="3" s="1"/>
  <c r="AY105" i="3"/>
  <c r="BF105" i="3"/>
  <c r="AY104" i="2"/>
  <c r="Z105" i="2"/>
  <c r="BF104" i="2"/>
  <c r="A106" i="28" l="1"/>
  <c r="AU105" i="4"/>
  <c r="Z106" i="4"/>
  <c r="BF105" i="4"/>
  <c r="AY105" i="4"/>
  <c r="Y105" i="4"/>
  <c r="A111" i="24"/>
  <c r="D111" i="24"/>
  <c r="H111" i="24"/>
  <c r="BB104" i="4"/>
  <c r="BB105" i="3"/>
  <c r="Y106" i="3"/>
  <c r="A112" i="23"/>
  <c r="H112" i="23"/>
  <c r="D112" i="23"/>
  <c r="BB106" i="3"/>
  <c r="H111" i="22"/>
  <c r="Y105" i="2"/>
  <c r="A111" i="22"/>
  <c r="D111" i="22"/>
  <c r="BB104" i="2"/>
  <c r="AE91" i="2"/>
  <c r="AU105" i="2"/>
  <c r="H109" i="21"/>
  <c r="BB103" i="1"/>
  <c r="Z104" i="1"/>
  <c r="AU104" i="1" s="1"/>
  <c r="Y105" i="1"/>
  <c r="A112" i="21" s="1"/>
  <c r="AY103" i="1"/>
  <c r="D110" i="21" s="1"/>
  <c r="BF103" i="1"/>
  <c r="Z107" i="3"/>
  <c r="AU107" i="3" s="1"/>
  <c r="BF106" i="3"/>
  <c r="AY106" i="3"/>
  <c r="AY105" i="2"/>
  <c r="BF105" i="2"/>
  <c r="Z106" i="2"/>
  <c r="AU106" i="2" s="1"/>
  <c r="A107" i="28" l="1"/>
  <c r="AU106" i="4"/>
  <c r="BF106" i="4"/>
  <c r="AY106" i="4"/>
  <c r="Z107" i="4"/>
  <c r="Y106" i="4"/>
  <c r="A112" i="24"/>
  <c r="D112" i="24"/>
  <c r="H112" i="24"/>
  <c r="BB105" i="4"/>
  <c r="H113" i="23"/>
  <c r="D113" i="23"/>
  <c r="Y107" i="3"/>
  <c r="A113" i="23"/>
  <c r="BB107" i="3"/>
  <c r="H112" i="22"/>
  <c r="BB106" i="2"/>
  <c r="D112" i="22"/>
  <c r="BB105" i="2"/>
  <c r="Y106" i="2"/>
  <c r="A112" i="22"/>
  <c r="BB104" i="1"/>
  <c r="H110" i="21"/>
  <c r="Z105" i="1"/>
  <c r="AU105" i="1" s="1"/>
  <c r="Y106" i="1"/>
  <c r="A113" i="21" s="1"/>
  <c r="AY104" i="1"/>
  <c r="D111" i="21" s="1"/>
  <c r="BF104" i="1"/>
  <c r="Z108" i="3"/>
  <c r="AU108" i="3" s="1"/>
  <c r="BF107" i="3"/>
  <c r="AY107" i="3"/>
  <c r="BF106" i="2"/>
  <c r="Z107" i="2"/>
  <c r="AU107" i="2" s="1"/>
  <c r="AY106" i="2"/>
  <c r="A108" i="28" l="1"/>
  <c r="H113" i="24"/>
  <c r="Y107" i="4"/>
  <c r="A113" i="24"/>
  <c r="AU107" i="4"/>
  <c r="AY107" i="4"/>
  <c r="Z108" i="4"/>
  <c r="BF107" i="4"/>
  <c r="D113" i="24"/>
  <c r="BB106" i="4"/>
  <c r="D114" i="23"/>
  <c r="H114" i="23"/>
  <c r="BB108" i="3"/>
  <c r="Y108" i="3"/>
  <c r="A114" i="23"/>
  <c r="D113" i="22"/>
  <c r="BB107" i="2"/>
  <c r="H113" i="22"/>
  <c r="Y107" i="2"/>
  <c r="A113" i="22"/>
  <c r="H111" i="21"/>
  <c r="BB105" i="1"/>
  <c r="Z106" i="1"/>
  <c r="AU106" i="1" s="1"/>
  <c r="Y107" i="1"/>
  <c r="A114" i="21" s="1"/>
  <c r="AY105" i="1"/>
  <c r="D112" i="21" s="1"/>
  <c r="BF105" i="1"/>
  <c r="Z109" i="3"/>
  <c r="AU109" i="3" s="1"/>
  <c r="BF108" i="3"/>
  <c r="AY108" i="3"/>
  <c r="Z108" i="2"/>
  <c r="AU108" i="2" s="1"/>
  <c r="BF107" i="2"/>
  <c r="AY107" i="2"/>
  <c r="A109" i="28" l="1"/>
  <c r="BB107" i="4"/>
  <c r="AU108" i="4"/>
  <c r="BF108" i="4"/>
  <c r="Z109" i="4"/>
  <c r="AY108" i="4"/>
  <c r="Y108" i="4"/>
  <c r="A114" i="24"/>
  <c r="H114" i="24"/>
  <c r="D114" i="24"/>
  <c r="H115" i="23"/>
  <c r="BB109" i="3"/>
  <c r="Y109" i="3"/>
  <c r="A115" i="23"/>
  <c r="D115" i="23"/>
  <c r="Y108" i="2"/>
  <c r="A114" i="22"/>
  <c r="D114" i="22"/>
  <c r="BB108" i="2"/>
  <c r="H114" i="22"/>
  <c r="H112" i="21"/>
  <c r="BB106" i="1"/>
  <c r="Z107" i="1"/>
  <c r="AU107" i="1" s="1"/>
  <c r="Y108" i="1"/>
  <c r="A115" i="21" s="1"/>
  <c r="BF106" i="1"/>
  <c r="AY106" i="1"/>
  <c r="D113" i="21" s="1"/>
  <c r="Z110" i="3"/>
  <c r="AU110" i="3" s="1"/>
  <c r="BF109" i="3"/>
  <c r="AY109" i="3"/>
  <c r="AY108" i="2"/>
  <c r="Z109" i="2"/>
  <c r="AU109" i="2" s="1"/>
  <c r="BF108" i="2"/>
  <c r="A110" i="28" l="1"/>
  <c r="AU109" i="4"/>
  <c r="BF109" i="4"/>
  <c r="Z110" i="4"/>
  <c r="AY109" i="4"/>
  <c r="Y109" i="4"/>
  <c r="A115" i="24"/>
  <c r="H115" i="24"/>
  <c r="D115" i="24"/>
  <c r="BB108" i="4"/>
  <c r="D116" i="23"/>
  <c r="H116" i="23"/>
  <c r="BB110" i="3"/>
  <c r="Y110" i="3"/>
  <c r="A116" i="23"/>
  <c r="BB109" i="2"/>
  <c r="H115" i="22"/>
  <c r="D115" i="22"/>
  <c r="Y109" i="2"/>
  <c r="A115" i="22"/>
  <c r="BB107" i="1"/>
  <c r="H113" i="21"/>
  <c r="Z108" i="1"/>
  <c r="AU108" i="1" s="1"/>
  <c r="Y109" i="1"/>
  <c r="A116" i="21" s="1"/>
  <c r="BF107" i="1"/>
  <c r="AY107" i="1"/>
  <c r="D114" i="21" s="1"/>
  <c r="AY110" i="3"/>
  <c r="BF110" i="3"/>
  <c r="Z111" i="3"/>
  <c r="AU111" i="3" s="1"/>
  <c r="BF109" i="2"/>
  <c r="AY109" i="2"/>
  <c r="Z110" i="2"/>
  <c r="AU110" i="2" s="1"/>
  <c r="A111" i="28" l="1"/>
  <c r="H116" i="24"/>
  <c r="Y110" i="4"/>
  <c r="A116" i="24"/>
  <c r="D116" i="24"/>
  <c r="AU110" i="4"/>
  <c r="Z111" i="4"/>
  <c r="BF110" i="4"/>
  <c r="AY110" i="4"/>
  <c r="BB109" i="4"/>
  <c r="BB111" i="3"/>
  <c r="D117" i="23"/>
  <c r="Y111" i="3"/>
  <c r="A117" i="23"/>
  <c r="H117" i="23"/>
  <c r="Y110" i="2"/>
  <c r="A116" i="22"/>
  <c r="BB110" i="2"/>
  <c r="H116" i="22"/>
  <c r="D116" i="22"/>
  <c r="H114" i="21"/>
  <c r="BB108" i="1"/>
  <c r="Z109" i="1"/>
  <c r="AU109" i="1" s="1"/>
  <c r="Y110" i="1"/>
  <c r="A117" i="21" s="1"/>
  <c r="AY108" i="1"/>
  <c r="D115" i="21" s="1"/>
  <c r="BF108" i="1"/>
  <c r="Z112" i="3"/>
  <c r="AY111" i="3"/>
  <c r="BF111" i="3"/>
  <c r="Z111" i="2"/>
  <c r="AU111" i="2" s="1"/>
  <c r="BF110" i="2"/>
  <c r="AY110" i="2"/>
  <c r="A112" i="28" l="1"/>
  <c r="AU111" i="4"/>
  <c r="BF111" i="4"/>
  <c r="Z112" i="4"/>
  <c r="AY111" i="4"/>
  <c r="D117" i="24"/>
  <c r="H117" i="24"/>
  <c r="BB110" i="4"/>
  <c r="Y111" i="4"/>
  <c r="A117" i="24"/>
  <c r="AE90" i="3"/>
  <c r="AU112" i="3"/>
  <c r="H118" i="23"/>
  <c r="D118" i="23"/>
  <c r="Y112" i="3"/>
  <c r="A118" i="23"/>
  <c r="H117" i="22"/>
  <c r="D117" i="22"/>
  <c r="BB111" i="2"/>
  <c r="Y111" i="2"/>
  <c r="A117" i="22"/>
  <c r="H115" i="21"/>
  <c r="BB109" i="1"/>
  <c r="Z110" i="1"/>
  <c r="AU110" i="1" s="1"/>
  <c r="Y111" i="1"/>
  <c r="A118" i="21" s="1"/>
  <c r="AY109" i="1"/>
  <c r="D116" i="21" s="1"/>
  <c r="BF109" i="1"/>
  <c r="AY112" i="3"/>
  <c r="BF112" i="3"/>
  <c r="Z113" i="3"/>
  <c r="Z112" i="2"/>
  <c r="AU112" i="2" s="1"/>
  <c r="BF111" i="2"/>
  <c r="AY111" i="2"/>
  <c r="A113" i="28" l="1"/>
  <c r="Y112" i="4"/>
  <c r="A118" i="24"/>
  <c r="H118" i="24"/>
  <c r="D118" i="24"/>
  <c r="AU112" i="4"/>
  <c r="Z113" i="4"/>
  <c r="BF112" i="4"/>
  <c r="AY112" i="4"/>
  <c r="BB111" i="4"/>
  <c r="AE91" i="3"/>
  <c r="AU113" i="3"/>
  <c r="H119" i="23"/>
  <c r="BB112" i="3"/>
  <c r="D119" i="23"/>
  <c r="Y113" i="3"/>
  <c r="A119" i="23"/>
  <c r="D118" i="22"/>
  <c r="BB112" i="2"/>
  <c r="Y112" i="2"/>
  <c r="A118" i="22"/>
  <c r="H118" i="22"/>
  <c r="H116" i="21"/>
  <c r="BB110" i="1"/>
  <c r="Z111" i="1"/>
  <c r="AU111" i="1" s="1"/>
  <c r="Y112" i="1"/>
  <c r="A119" i="21" s="1"/>
  <c r="BF110" i="1"/>
  <c r="AY110" i="1"/>
  <c r="D117" i="21" s="1"/>
  <c r="Z114" i="3"/>
  <c r="BF113" i="3"/>
  <c r="AY113" i="3"/>
  <c r="AY112" i="2"/>
  <c r="BF112" i="2"/>
  <c r="Z113" i="2"/>
  <c r="AU113" i="2" s="1"/>
  <c r="A114" i="28" l="1"/>
  <c r="H119" i="24"/>
  <c r="BB112" i="4"/>
  <c r="D119" i="24"/>
  <c r="AU113" i="4"/>
  <c r="BF113" i="4"/>
  <c r="AY113" i="4"/>
  <c r="Z114" i="4"/>
  <c r="Y113" i="4"/>
  <c r="A119" i="24"/>
  <c r="AE92" i="3"/>
  <c r="AU114" i="3"/>
  <c r="Y114" i="3"/>
  <c r="A120" i="23"/>
  <c r="H120" i="23"/>
  <c r="BB113" i="3"/>
  <c r="D120" i="23"/>
  <c r="H119" i="22"/>
  <c r="Y113" i="2"/>
  <c r="A119" i="22"/>
  <c r="BB113" i="2"/>
  <c r="D119" i="22"/>
  <c r="H117" i="21"/>
  <c r="BB111" i="1"/>
  <c r="Z112" i="1"/>
  <c r="AU112" i="1" s="1"/>
  <c r="Y113" i="1"/>
  <c r="A120" i="21" s="1"/>
  <c r="BF111" i="1"/>
  <c r="AY111" i="1"/>
  <c r="D118" i="21" s="1"/>
  <c r="Z115" i="3"/>
  <c r="BF114" i="3"/>
  <c r="AY114" i="3"/>
  <c r="Z114" i="2"/>
  <c r="AU114" i="2" s="1"/>
  <c r="BF113" i="2"/>
  <c r="AY113" i="2"/>
  <c r="A115" i="28" l="1"/>
  <c r="Y114" i="4"/>
  <c r="A120" i="24"/>
  <c r="H120" i="24"/>
  <c r="D120" i="24"/>
  <c r="BB113" i="4"/>
  <c r="AU114" i="4"/>
  <c r="Z115" i="4"/>
  <c r="BF114" i="4"/>
  <c r="AY114" i="4"/>
  <c r="AE93" i="3"/>
  <c r="AU115" i="3"/>
  <c r="H121" i="23"/>
  <c r="BB114" i="3"/>
  <c r="Y115" i="3"/>
  <c r="A121" i="23"/>
  <c r="D121" i="23"/>
  <c r="D120" i="22"/>
  <c r="H120" i="22"/>
  <c r="BB114" i="2"/>
  <c r="Y114" i="2"/>
  <c r="A120" i="22"/>
  <c r="H118" i="21"/>
  <c r="BB112" i="1"/>
  <c r="Z113" i="1"/>
  <c r="AU113" i="1" s="1"/>
  <c r="Y114" i="1"/>
  <c r="A121" i="21" s="1"/>
  <c r="AY112" i="1"/>
  <c r="D119" i="21" s="1"/>
  <c r="BF112" i="1"/>
  <c r="BF115" i="3"/>
  <c r="AY115" i="3"/>
  <c r="Z116" i="3"/>
  <c r="Z115" i="2"/>
  <c r="AU115" i="2" s="1"/>
  <c r="BF114" i="2"/>
  <c r="AY114" i="2"/>
  <c r="A116" i="28" l="1"/>
  <c r="H121" i="24"/>
  <c r="D121" i="24"/>
  <c r="AE87" i="4"/>
  <c r="AU115" i="4"/>
  <c r="AY115" i="4"/>
  <c r="Z116" i="4"/>
  <c r="BF115" i="4"/>
  <c r="BB114" i="4"/>
  <c r="Y115" i="4"/>
  <c r="A121" i="24"/>
  <c r="H122" i="23"/>
  <c r="Y116" i="3"/>
  <c r="A122" i="23"/>
  <c r="D122" i="23"/>
  <c r="BB115" i="3"/>
  <c r="AE94" i="3"/>
  <c r="AU116" i="3"/>
  <c r="BB115" i="2"/>
  <c r="D121" i="22"/>
  <c r="Y115" i="2"/>
  <c r="A121" i="22"/>
  <c r="H121" i="22"/>
  <c r="H119" i="21"/>
  <c r="BB113" i="1"/>
  <c r="Z114" i="1"/>
  <c r="AU114" i="1" s="1"/>
  <c r="Y115" i="1"/>
  <c r="A122" i="21" s="1"/>
  <c r="AY113" i="1"/>
  <c r="D120" i="21" s="1"/>
  <c r="BF113" i="1"/>
  <c r="Z117" i="3"/>
  <c r="BF116" i="3"/>
  <c r="AY116" i="3"/>
  <c r="BF115" i="2"/>
  <c r="AY115" i="2"/>
  <c r="Z116" i="2"/>
  <c r="AU116" i="2" s="1"/>
  <c r="A117" i="28" l="1"/>
  <c r="H122" i="24"/>
  <c r="D122" i="24"/>
  <c r="Y116" i="4"/>
  <c r="A122" i="24"/>
  <c r="AE88" i="4"/>
  <c r="AU116" i="4"/>
  <c r="Z117" i="4"/>
  <c r="AY116" i="4"/>
  <c r="BF116" i="4"/>
  <c r="BB115" i="4"/>
  <c r="D123" i="23"/>
  <c r="AE95" i="3"/>
  <c r="AU117" i="3"/>
  <c r="H123" i="23"/>
  <c r="BB116" i="3"/>
  <c r="Y117" i="3"/>
  <c r="A123" i="23"/>
  <c r="Y116" i="2"/>
  <c r="A122" i="22"/>
  <c r="D122" i="22"/>
  <c r="BB116" i="2"/>
  <c r="H122" i="22"/>
  <c r="H120" i="21"/>
  <c r="BB114" i="1"/>
  <c r="Z115" i="1"/>
  <c r="AU115" i="1" s="1"/>
  <c r="Y116" i="1"/>
  <c r="A123" i="21" s="1"/>
  <c r="AY114" i="1"/>
  <c r="D121" i="21" s="1"/>
  <c r="BF114" i="1"/>
  <c r="BF117" i="3"/>
  <c r="Z118" i="3"/>
  <c r="AY117" i="3"/>
  <c r="Z117" i="2"/>
  <c r="BF116" i="2"/>
  <c r="AY116" i="2"/>
  <c r="A118" i="28" l="1"/>
  <c r="D123" i="24"/>
  <c r="H123" i="24"/>
  <c r="AE89" i="4"/>
  <c r="AU117" i="4"/>
  <c r="AY117" i="4"/>
  <c r="BF117" i="4"/>
  <c r="Z118" i="4"/>
  <c r="Y117" i="4"/>
  <c r="A123" i="24"/>
  <c r="BB116" i="4"/>
  <c r="AE96" i="3"/>
  <c r="AU118" i="3"/>
  <c r="H124" i="23"/>
  <c r="Y118" i="3"/>
  <c r="A124" i="23"/>
  <c r="BB117" i="3"/>
  <c r="D124" i="23"/>
  <c r="H123" i="22"/>
  <c r="D123" i="22"/>
  <c r="AE92" i="2"/>
  <c r="AU117" i="2"/>
  <c r="Y117" i="2"/>
  <c r="A123" i="22"/>
  <c r="H121" i="21"/>
  <c r="BB115" i="1"/>
  <c r="Z116" i="1"/>
  <c r="AU116" i="1" s="1"/>
  <c r="Y117" i="1"/>
  <c r="A124" i="21" s="1"/>
  <c r="AY115" i="1"/>
  <c r="D122" i="21" s="1"/>
  <c r="BF115" i="1"/>
  <c r="BF118" i="3"/>
  <c r="AY118" i="3"/>
  <c r="Z119" i="3"/>
  <c r="Z118" i="2"/>
  <c r="BF117" i="2"/>
  <c r="AY117" i="2"/>
  <c r="A119" i="28" l="1"/>
  <c r="Y118" i="4"/>
  <c r="A124" i="24"/>
  <c r="H124" i="24"/>
  <c r="AE90" i="4"/>
  <c r="AU118" i="4"/>
  <c r="BF118" i="4"/>
  <c r="AY118" i="4"/>
  <c r="Z119" i="4"/>
  <c r="D124" i="24"/>
  <c r="BB117" i="4"/>
  <c r="H125" i="23"/>
  <c r="Y119" i="3"/>
  <c r="A125" i="23"/>
  <c r="BB118" i="3"/>
  <c r="AE97" i="3"/>
  <c r="AU119" i="3"/>
  <c r="D125" i="23"/>
  <c r="BB117" i="2"/>
  <c r="D124" i="22"/>
  <c r="AE93" i="2"/>
  <c r="AU118" i="2"/>
  <c r="H124" i="22"/>
  <c r="Y118" i="2"/>
  <c r="A124" i="22"/>
  <c r="H122" i="21"/>
  <c r="BB116" i="1"/>
  <c r="Z117" i="1"/>
  <c r="AU117" i="1" s="1"/>
  <c r="Y118" i="1"/>
  <c r="A125" i="21" s="1"/>
  <c r="AY116" i="1"/>
  <c r="D123" i="21" s="1"/>
  <c r="BF116" i="1"/>
  <c r="AY119" i="3"/>
  <c r="BF119" i="3"/>
  <c r="Z120" i="3"/>
  <c r="AY118" i="2"/>
  <c r="Z119" i="2"/>
  <c r="BF118" i="2"/>
  <c r="A120" i="28" l="1"/>
  <c r="H125" i="24"/>
  <c r="BB118" i="4"/>
  <c r="AE91" i="4"/>
  <c r="AU119" i="4"/>
  <c r="BF119" i="4"/>
  <c r="AY119" i="4"/>
  <c r="Z120" i="4"/>
  <c r="D125" i="24"/>
  <c r="Y119" i="4"/>
  <c r="A125" i="24"/>
  <c r="BB119" i="3"/>
  <c r="Y120" i="3"/>
  <c r="A126" i="23"/>
  <c r="AE98" i="3"/>
  <c r="AU120" i="3"/>
  <c r="H126" i="23"/>
  <c r="D126" i="23"/>
  <c r="D125" i="22"/>
  <c r="Y119" i="2"/>
  <c r="A125" i="22"/>
  <c r="H125" i="22"/>
  <c r="AE94" i="2"/>
  <c r="AU119" i="2"/>
  <c r="BB118" i="2"/>
  <c r="H123" i="21"/>
  <c r="BB117" i="1"/>
  <c r="Z118" i="1"/>
  <c r="AU118" i="1" s="1"/>
  <c r="Y119" i="1"/>
  <c r="A126" i="21" s="1"/>
  <c r="BF117" i="1"/>
  <c r="AY117" i="1"/>
  <c r="D124" i="21" s="1"/>
  <c r="Z121" i="3"/>
  <c r="AY120" i="3"/>
  <c r="BF120" i="3"/>
  <c r="BF119" i="2"/>
  <c r="AY119" i="2"/>
  <c r="Z120" i="2"/>
  <c r="A121" i="28" l="1"/>
  <c r="BB119" i="4"/>
  <c r="AE92" i="4"/>
  <c r="AU120" i="4"/>
  <c r="Z121" i="4"/>
  <c r="BF120" i="4"/>
  <c r="AY120" i="4"/>
  <c r="H126" i="24"/>
  <c r="Y120" i="4"/>
  <c r="A126" i="24"/>
  <c r="D126" i="24"/>
  <c r="Y121" i="3"/>
  <c r="A127" i="23"/>
  <c r="BB120" i="3"/>
  <c r="H127" i="23"/>
  <c r="D127" i="23"/>
  <c r="AE99" i="3"/>
  <c r="AU121" i="3"/>
  <c r="AE95" i="2"/>
  <c r="AU120" i="2"/>
  <c r="D126" i="22"/>
  <c r="H126" i="22"/>
  <c r="BB119" i="2"/>
  <c r="Y120" i="2"/>
  <c r="A126" i="22"/>
  <c r="H124" i="21"/>
  <c r="BB118" i="1"/>
  <c r="Z119" i="1"/>
  <c r="AU119" i="1" s="1"/>
  <c r="Y120" i="1"/>
  <c r="A127" i="21" s="1"/>
  <c r="AY118" i="1"/>
  <c r="D125" i="21" s="1"/>
  <c r="BF118" i="1"/>
  <c r="BF121" i="3"/>
  <c r="AY121" i="3"/>
  <c r="Z122" i="3"/>
  <c r="Z121" i="2"/>
  <c r="BF120" i="2"/>
  <c r="AY120" i="2"/>
  <c r="A122" i="28" l="1"/>
  <c r="D127" i="24"/>
  <c r="Y121" i="4"/>
  <c r="A127" i="24"/>
  <c r="H127" i="24"/>
  <c r="AE93" i="4"/>
  <c r="AU121" i="4"/>
  <c r="AY121" i="4"/>
  <c r="Z122" i="4"/>
  <c r="BF121" i="4"/>
  <c r="BB120" i="4"/>
  <c r="BB121" i="3"/>
  <c r="AE100" i="3"/>
  <c r="AU122" i="3"/>
  <c r="D128" i="23"/>
  <c r="H128" i="23"/>
  <c r="Y122" i="3"/>
  <c r="A128" i="23"/>
  <c r="D127" i="22"/>
  <c r="AE96" i="2"/>
  <c r="AU121" i="2"/>
  <c r="Y121" i="2"/>
  <c r="A127" i="22"/>
  <c r="BB120" i="2"/>
  <c r="H127" i="22"/>
  <c r="H125" i="21"/>
  <c r="BB119" i="1"/>
  <c r="Z120" i="1"/>
  <c r="AU120" i="1" s="1"/>
  <c r="Y121" i="1"/>
  <c r="A128" i="21" s="1"/>
  <c r="BF119" i="1"/>
  <c r="AY119" i="1"/>
  <c r="D126" i="21" s="1"/>
  <c r="BF122" i="3"/>
  <c r="AY122" i="3"/>
  <c r="Z123" i="3"/>
  <c r="BF121" i="2"/>
  <c r="Z122" i="2"/>
  <c r="AY121" i="2"/>
  <c r="A123" i="28" l="1"/>
  <c r="H128" i="24"/>
  <c r="D128" i="24"/>
  <c r="AE94" i="4"/>
  <c r="AU122" i="4"/>
  <c r="AY122" i="4"/>
  <c r="Z123" i="4"/>
  <c r="BF122" i="4"/>
  <c r="BB121" i="4"/>
  <c r="Y122" i="4"/>
  <c r="A128" i="24"/>
  <c r="Y123" i="3"/>
  <c r="A129" i="23"/>
  <c r="BB122" i="3"/>
  <c r="AE101" i="3"/>
  <c r="AU123" i="3"/>
  <c r="D129" i="23"/>
  <c r="H129" i="23"/>
  <c r="AE97" i="2"/>
  <c r="AU122" i="2"/>
  <c r="D128" i="22"/>
  <c r="H128" i="22"/>
  <c r="Y122" i="2"/>
  <c r="A128" i="22"/>
  <c r="BB121" i="2"/>
  <c r="H126" i="21"/>
  <c r="BB120" i="1"/>
  <c r="Z121" i="1"/>
  <c r="AU121" i="1" s="1"/>
  <c r="Y122" i="1"/>
  <c r="A129" i="21" s="1"/>
  <c r="AY120" i="1"/>
  <c r="D127" i="21" s="1"/>
  <c r="BF120" i="1"/>
  <c r="BF123" i="3"/>
  <c r="AY123" i="3"/>
  <c r="Z124" i="3"/>
  <c r="Z123" i="2"/>
  <c r="BF122" i="2"/>
  <c r="AY122" i="2"/>
  <c r="A124" i="28" l="1"/>
  <c r="Y123" i="4"/>
  <c r="A129" i="24"/>
  <c r="H129" i="24"/>
  <c r="AE95" i="4"/>
  <c r="AU123" i="4"/>
  <c r="BF123" i="4"/>
  <c r="AY123" i="4"/>
  <c r="Z124" i="4"/>
  <c r="D129" i="24"/>
  <c r="BB122" i="4"/>
  <c r="BB123" i="3"/>
  <c r="AE102" i="3"/>
  <c r="AU124" i="3"/>
  <c r="D130" i="23"/>
  <c r="H130" i="23"/>
  <c r="Y124" i="3"/>
  <c r="A130" i="23"/>
  <c r="H129" i="22"/>
  <c r="AE98" i="2"/>
  <c r="AU123" i="2"/>
  <c r="Y123" i="2"/>
  <c r="A129" i="22"/>
  <c r="BB122" i="2"/>
  <c r="D129" i="22"/>
  <c r="H127" i="21"/>
  <c r="BB121" i="1"/>
  <c r="Z122" i="1"/>
  <c r="Y123" i="1"/>
  <c r="A130" i="21" s="1"/>
  <c r="BF121" i="1"/>
  <c r="AY121" i="1"/>
  <c r="D128" i="21" s="1"/>
  <c r="AY124" i="3"/>
  <c r="BF124" i="3"/>
  <c r="Z125" i="3"/>
  <c r="Z124" i="2"/>
  <c r="BF123" i="2"/>
  <c r="AY123" i="2"/>
  <c r="A125" i="28" l="1"/>
  <c r="BB123" i="4"/>
  <c r="AE96" i="4"/>
  <c r="AU124" i="4"/>
  <c r="AY124" i="4"/>
  <c r="Z125" i="4"/>
  <c r="BF124" i="4"/>
  <c r="D130" i="24"/>
  <c r="H130" i="24"/>
  <c r="Y124" i="4"/>
  <c r="A130" i="24"/>
  <c r="Y125" i="3"/>
  <c r="A131" i="23"/>
  <c r="BB124" i="3"/>
  <c r="AE103" i="3"/>
  <c r="AU125" i="3"/>
  <c r="H131" i="23"/>
  <c r="D131" i="23"/>
  <c r="D130" i="22"/>
  <c r="Y124" i="2"/>
  <c r="A130" i="22"/>
  <c r="H130" i="22"/>
  <c r="AE99" i="2"/>
  <c r="AU124" i="2"/>
  <c r="BB123" i="2"/>
  <c r="H128" i="21"/>
  <c r="AE72" i="1"/>
  <c r="AU122" i="1"/>
  <c r="Z123" i="1"/>
  <c r="Y124" i="1"/>
  <c r="A131" i="21" s="1"/>
  <c r="BF122" i="1"/>
  <c r="AY122" i="1"/>
  <c r="D129" i="21" s="1"/>
  <c r="AY125" i="3"/>
  <c r="Z126" i="3"/>
  <c r="BF125" i="3"/>
  <c r="Z125" i="2"/>
  <c r="BF124" i="2"/>
  <c r="AY124" i="2"/>
  <c r="A126" i="28" l="1"/>
  <c r="AE97" i="4"/>
  <c r="AU125" i="4"/>
  <c r="AY125" i="4"/>
  <c r="Z126" i="4"/>
  <c r="BF125" i="4"/>
  <c r="Y125" i="4"/>
  <c r="A131" i="24"/>
  <c r="D131" i="24"/>
  <c r="H131" i="24"/>
  <c r="BB124" i="4"/>
  <c r="BB125" i="3"/>
  <c r="H132" i="23"/>
  <c r="AE104" i="3"/>
  <c r="AU126" i="3"/>
  <c r="D132" i="23"/>
  <c r="Y126" i="3"/>
  <c r="A132" i="23"/>
  <c r="D131" i="22"/>
  <c r="H131" i="22"/>
  <c r="BB124" i="2"/>
  <c r="Y125" i="2"/>
  <c r="A131" i="22"/>
  <c r="AE100" i="2"/>
  <c r="AU125" i="2"/>
  <c r="H129" i="21"/>
  <c r="BB122" i="1"/>
  <c r="AE73" i="1"/>
  <c r="AU123" i="1"/>
  <c r="Z124" i="1"/>
  <c r="Y125" i="1"/>
  <c r="A132" i="21" s="1"/>
  <c r="BF123" i="1"/>
  <c r="AY123" i="1"/>
  <c r="D130" i="21" s="1"/>
  <c r="BF126" i="3"/>
  <c r="AY126" i="3"/>
  <c r="Z127" i="3"/>
  <c r="Z126" i="2"/>
  <c r="BF125" i="2"/>
  <c r="AY125" i="2"/>
  <c r="A127" i="28" l="1"/>
  <c r="BB125" i="4"/>
  <c r="Y126" i="4"/>
  <c r="A132" i="24"/>
  <c r="H132" i="24"/>
  <c r="AE98" i="4"/>
  <c r="AU126" i="4"/>
  <c r="BF126" i="4"/>
  <c r="AY126" i="4"/>
  <c r="Z127" i="4"/>
  <c r="D132" i="24"/>
  <c r="Y127" i="3"/>
  <c r="A133" i="23"/>
  <c r="BB126" i="3"/>
  <c r="AE105" i="3"/>
  <c r="AU127" i="3"/>
  <c r="D133" i="23"/>
  <c r="H133" i="23"/>
  <c r="AE101" i="2"/>
  <c r="AU126" i="2"/>
  <c r="Y126" i="2"/>
  <c r="A132" i="22"/>
  <c r="H132" i="22"/>
  <c r="BB125" i="2"/>
  <c r="D132" i="22"/>
  <c r="H130" i="21"/>
  <c r="BB123" i="1"/>
  <c r="AE74" i="1"/>
  <c r="AU124" i="1"/>
  <c r="Z125" i="1"/>
  <c r="Y126" i="1"/>
  <c r="A133" i="21" s="1"/>
  <c r="AY124" i="1"/>
  <c r="D131" i="21" s="1"/>
  <c r="BF124" i="1"/>
  <c r="BF127" i="3"/>
  <c r="AY127" i="3"/>
  <c r="Z128" i="3"/>
  <c r="Z127" i="2"/>
  <c r="BF126" i="2"/>
  <c r="AY126" i="2"/>
  <c r="A128" i="28" l="1"/>
  <c r="D133" i="24"/>
  <c r="AE99" i="4"/>
  <c r="AU127" i="4"/>
  <c r="BF127" i="4"/>
  <c r="Z128" i="4"/>
  <c r="AY127" i="4"/>
  <c r="H133" i="24"/>
  <c r="BB126" i="4"/>
  <c r="Y127" i="4"/>
  <c r="A133" i="24"/>
  <c r="BB127" i="3"/>
  <c r="AE106" i="3"/>
  <c r="AU128" i="3"/>
  <c r="D134" i="23"/>
  <c r="H134" i="23"/>
  <c r="Y128" i="3"/>
  <c r="A134" i="23"/>
  <c r="AE102" i="2"/>
  <c r="AU127" i="2"/>
  <c r="BB126" i="2"/>
  <c r="H133" i="22"/>
  <c r="Y127" i="2"/>
  <c r="A133" i="22"/>
  <c r="D133" i="22"/>
  <c r="H131" i="21"/>
  <c r="BB124" i="1"/>
  <c r="AE75" i="1"/>
  <c r="AU125" i="1"/>
  <c r="Z126" i="1"/>
  <c r="Y127" i="1"/>
  <c r="A134" i="21" s="1"/>
  <c r="AY125" i="1"/>
  <c r="D132" i="21" s="1"/>
  <c r="BF125" i="1"/>
  <c r="Z129" i="3"/>
  <c r="AY128" i="3"/>
  <c r="BF128" i="3"/>
  <c r="BF127" i="2"/>
  <c r="AY127" i="2"/>
  <c r="Z128" i="2"/>
  <c r="A129" i="28" l="1"/>
  <c r="Y128" i="4"/>
  <c r="A134" i="24"/>
  <c r="D134" i="24"/>
  <c r="H134" i="24"/>
  <c r="AE100" i="4"/>
  <c r="AU128" i="4"/>
  <c r="BF128" i="4"/>
  <c r="Z129" i="4"/>
  <c r="AY128" i="4"/>
  <c r="BB127" i="4"/>
  <c r="Y129" i="3"/>
  <c r="A135" i="23"/>
  <c r="H135" i="23"/>
  <c r="BB128" i="3"/>
  <c r="D135" i="23"/>
  <c r="AE107" i="3"/>
  <c r="AU129" i="3"/>
  <c r="Y128" i="2"/>
  <c r="A134" i="22"/>
  <c r="D134" i="22"/>
  <c r="BB127" i="2"/>
  <c r="H134" i="22"/>
  <c r="AE103" i="2"/>
  <c r="AU128" i="2"/>
  <c r="H132" i="21"/>
  <c r="BB125" i="1"/>
  <c r="AE76" i="1"/>
  <c r="AU126" i="1"/>
  <c r="Z127" i="1"/>
  <c r="Y128" i="1"/>
  <c r="A135" i="21" s="1"/>
  <c r="AY126" i="1"/>
  <c r="D133" i="21" s="1"/>
  <c r="BF126" i="1"/>
  <c r="Z130" i="3"/>
  <c r="BF129" i="3"/>
  <c r="AY129" i="3"/>
  <c r="Z129" i="2"/>
  <c r="BF128" i="2"/>
  <c r="AY128" i="2"/>
  <c r="A130" i="28" l="1"/>
  <c r="AE101" i="4"/>
  <c r="AU129" i="4"/>
  <c r="BF129" i="4"/>
  <c r="AY129" i="4"/>
  <c r="Z130" i="4"/>
  <c r="H135" i="24"/>
  <c r="D135" i="24"/>
  <c r="BB128" i="4"/>
  <c r="Y129" i="4"/>
  <c r="A135" i="24"/>
  <c r="H136" i="23"/>
  <c r="D136" i="23"/>
  <c r="AE108" i="3"/>
  <c r="AU130" i="3"/>
  <c r="BB129" i="3"/>
  <c r="Y130" i="3"/>
  <c r="A136" i="23"/>
  <c r="H135" i="22"/>
  <c r="AE104" i="2"/>
  <c r="AU129" i="2"/>
  <c r="BB128" i="2"/>
  <c r="D135" i="22"/>
  <c r="Y129" i="2"/>
  <c r="A135" i="22"/>
  <c r="H133" i="21"/>
  <c r="BB126" i="1"/>
  <c r="AE77" i="1"/>
  <c r="AU127" i="1"/>
  <c r="Z128" i="1"/>
  <c r="Y129" i="1"/>
  <c r="A136" i="21" s="1"/>
  <c r="AY127" i="1"/>
  <c r="D134" i="21" s="1"/>
  <c r="BF127" i="1"/>
  <c r="AY130" i="3"/>
  <c r="BF130" i="3"/>
  <c r="Z131" i="3"/>
  <c r="Z130" i="2"/>
  <c r="BF129" i="2"/>
  <c r="AY129" i="2"/>
  <c r="A131" i="28" l="1"/>
  <c r="BB129" i="4"/>
  <c r="Y130" i="4"/>
  <c r="A136" i="24"/>
  <c r="AE102" i="4"/>
  <c r="AU130" i="4"/>
  <c r="Z131" i="4"/>
  <c r="AY130" i="4"/>
  <c r="BF130" i="4"/>
  <c r="D136" i="24"/>
  <c r="H136" i="24"/>
  <c r="Y131" i="3"/>
  <c r="A137" i="23"/>
  <c r="BB130" i="3"/>
  <c r="H137" i="23"/>
  <c r="AE109" i="3"/>
  <c r="AU131" i="3"/>
  <c r="D137" i="23"/>
  <c r="H136" i="22"/>
  <c r="Y130" i="2"/>
  <c r="A136" i="22"/>
  <c r="AE105" i="2"/>
  <c r="AU130" i="2"/>
  <c r="BB129" i="2"/>
  <c r="D136" i="22"/>
  <c r="H134" i="21"/>
  <c r="BB127" i="1"/>
  <c r="AE78" i="1"/>
  <c r="AU128" i="1"/>
  <c r="Z129" i="1"/>
  <c r="Y130" i="1"/>
  <c r="A137" i="21" s="1"/>
  <c r="AY128" i="1"/>
  <c r="D135" i="21" s="1"/>
  <c r="BF128" i="1"/>
  <c r="Z132" i="3"/>
  <c r="BF131" i="3"/>
  <c r="AY131" i="3"/>
  <c r="Z131" i="2"/>
  <c r="BF130" i="2"/>
  <c r="AY130" i="2"/>
  <c r="A132" i="28" l="1"/>
  <c r="BB130" i="4"/>
  <c r="H137" i="24"/>
  <c r="D137" i="24"/>
  <c r="AE103" i="4"/>
  <c r="AU131" i="4"/>
  <c r="BF131" i="4"/>
  <c r="Z132" i="4"/>
  <c r="AY131" i="4"/>
  <c r="Y131" i="4"/>
  <c r="A137" i="24"/>
  <c r="BB131" i="3"/>
  <c r="D138" i="23"/>
  <c r="H138" i="23"/>
  <c r="AE110" i="3"/>
  <c r="AU132" i="3"/>
  <c r="Y132" i="3"/>
  <c r="A138" i="23"/>
  <c r="H137" i="22"/>
  <c r="AE106" i="2"/>
  <c r="AU131" i="2"/>
  <c r="BB130" i="2"/>
  <c r="Y131" i="2"/>
  <c r="A137" i="22"/>
  <c r="D137" i="22"/>
  <c r="BB128" i="1"/>
  <c r="H135" i="21"/>
  <c r="AE79" i="1"/>
  <c r="AU129" i="1"/>
  <c r="Z130" i="1"/>
  <c r="Y131" i="1"/>
  <c r="A138" i="21" s="1"/>
  <c r="BF129" i="1"/>
  <c r="AY129" i="1"/>
  <c r="D136" i="21" s="1"/>
  <c r="Z133" i="3"/>
  <c r="BF132" i="3"/>
  <c r="AY132" i="3"/>
  <c r="Z132" i="2"/>
  <c r="BF131" i="2"/>
  <c r="AY131" i="2"/>
  <c r="A133" i="28" l="1"/>
  <c r="BB131" i="4"/>
  <c r="D138" i="24"/>
  <c r="AE104" i="4"/>
  <c r="AU132" i="4"/>
  <c r="Z133" i="4"/>
  <c r="BF132" i="4"/>
  <c r="AY132" i="4"/>
  <c r="Y132" i="4"/>
  <c r="A138" i="24"/>
  <c r="H138" i="24"/>
  <c r="BB132" i="3"/>
  <c r="Y133" i="3"/>
  <c r="A139" i="23"/>
  <c r="D139" i="23"/>
  <c r="H139" i="23"/>
  <c r="AE111" i="3"/>
  <c r="AU133" i="3"/>
  <c r="D138" i="22"/>
  <c r="Y132" i="2"/>
  <c r="A138" i="22"/>
  <c r="AE107" i="2"/>
  <c r="AU132" i="2"/>
  <c r="H138" i="22"/>
  <c r="BB131" i="2"/>
  <c r="H136" i="21"/>
  <c r="BB129" i="1"/>
  <c r="AE80" i="1"/>
  <c r="AU130" i="1"/>
  <c r="Z131" i="1"/>
  <c r="Y132" i="1"/>
  <c r="A139" i="21" s="1"/>
  <c r="AY130" i="1"/>
  <c r="D137" i="21" s="1"/>
  <c r="BF130" i="1"/>
  <c r="Z134" i="3"/>
  <c r="BF133" i="3"/>
  <c r="AY133" i="3"/>
  <c r="Z133" i="2"/>
  <c r="BF132" i="2"/>
  <c r="AY132" i="2"/>
  <c r="A134" i="28" l="1"/>
  <c r="D139" i="24"/>
  <c r="AE105" i="4"/>
  <c r="AU133" i="4"/>
  <c r="BF133" i="4"/>
  <c r="Z134" i="4"/>
  <c r="AY133" i="4"/>
  <c r="Y133" i="4"/>
  <c r="A139" i="24"/>
  <c r="H139" i="24"/>
  <c r="BB132" i="4"/>
  <c r="H140" i="23"/>
  <c r="BB133" i="3"/>
  <c r="D140" i="23"/>
  <c r="Y134" i="3"/>
  <c r="A140" i="23"/>
  <c r="AE112" i="3"/>
  <c r="AU134" i="3"/>
  <c r="BB132" i="2"/>
  <c r="AE108" i="2"/>
  <c r="AU133" i="2"/>
  <c r="H139" i="22"/>
  <c r="Y133" i="2"/>
  <c r="A139" i="22"/>
  <c r="D139" i="22"/>
  <c r="H137" i="21"/>
  <c r="BB130" i="1"/>
  <c r="AE81" i="1"/>
  <c r="AU131" i="1"/>
  <c r="Z132" i="1"/>
  <c r="Y133" i="1"/>
  <c r="A140" i="21" s="1"/>
  <c r="BF131" i="1"/>
  <c r="AY131" i="1"/>
  <c r="D138" i="21" s="1"/>
  <c r="Z135" i="3"/>
  <c r="BF134" i="3"/>
  <c r="AY134" i="3"/>
  <c r="Z134" i="2"/>
  <c r="BF133" i="2"/>
  <c r="AY133" i="2"/>
  <c r="A135" i="28" l="1"/>
  <c r="D140" i="24"/>
  <c r="H140" i="24"/>
  <c r="Y134" i="4"/>
  <c r="A140" i="24"/>
  <c r="AE106" i="4"/>
  <c r="AU134" i="4"/>
  <c r="BF134" i="4"/>
  <c r="Z135" i="4"/>
  <c r="AY134" i="4"/>
  <c r="BB133" i="4"/>
  <c r="H141" i="23"/>
  <c r="BB134" i="3"/>
  <c r="Y135" i="3"/>
  <c r="A141" i="23"/>
  <c r="D141" i="23"/>
  <c r="AE113" i="3"/>
  <c r="AU135" i="3"/>
  <c r="H140" i="22"/>
  <c r="AE109" i="2"/>
  <c r="AU134" i="2"/>
  <c r="Y134" i="2"/>
  <c r="A140" i="22"/>
  <c r="BB133" i="2"/>
  <c r="D140" i="22"/>
  <c r="H138" i="21"/>
  <c r="BB131" i="1"/>
  <c r="AE82" i="1"/>
  <c r="AU132" i="1"/>
  <c r="Z133" i="1"/>
  <c r="Y134" i="1"/>
  <c r="A141" i="21" s="1"/>
  <c r="AY132" i="1"/>
  <c r="D139" i="21" s="1"/>
  <c r="BF132" i="1"/>
  <c r="Z136" i="3"/>
  <c r="BF135" i="3"/>
  <c r="AY135" i="3"/>
  <c r="Z135" i="2"/>
  <c r="AY134" i="2"/>
  <c r="BF134" i="2"/>
  <c r="A136" i="28" l="1"/>
  <c r="D141" i="24"/>
  <c r="AE107" i="4"/>
  <c r="AU135" i="4"/>
  <c r="BF135" i="4"/>
  <c r="Z136" i="4"/>
  <c r="AY135" i="4"/>
  <c r="H141" i="24"/>
  <c r="BB134" i="4"/>
  <c r="Y135" i="4"/>
  <c r="A141" i="24"/>
  <c r="BB135" i="3"/>
  <c r="AE114" i="3"/>
  <c r="AU136" i="3"/>
  <c r="Y136" i="3"/>
  <c r="A142" i="23"/>
  <c r="D142" i="23"/>
  <c r="H142" i="23"/>
  <c r="AE110" i="2"/>
  <c r="AU135" i="2"/>
  <c r="D141" i="22"/>
  <c r="Y135" i="2"/>
  <c r="A141" i="22"/>
  <c r="BB134" i="2"/>
  <c r="H141" i="22"/>
  <c r="H139" i="21"/>
  <c r="BB132" i="1"/>
  <c r="AE83" i="1"/>
  <c r="AU133" i="1"/>
  <c r="Z134" i="1"/>
  <c r="Y135" i="1"/>
  <c r="A142" i="21" s="1"/>
  <c r="AY133" i="1"/>
  <c r="D140" i="21" s="1"/>
  <c r="BF133" i="1"/>
  <c r="Z137" i="3"/>
  <c r="AY136" i="3"/>
  <c r="BF136" i="3"/>
  <c r="BF135" i="2"/>
  <c r="Z136" i="2"/>
  <c r="AY135" i="2"/>
  <c r="N135" i="1"/>
  <c r="O135" i="1"/>
  <c r="P135" i="1"/>
  <c r="Q135" i="1"/>
  <c r="R135" i="1"/>
  <c r="S135" i="1"/>
  <c r="T135" i="1"/>
  <c r="U135" i="1"/>
  <c r="M135" i="1"/>
  <c r="N101" i="1"/>
  <c r="O101" i="1"/>
  <c r="P101" i="1"/>
  <c r="Q101" i="1"/>
  <c r="R101" i="1"/>
  <c r="S101" i="1"/>
  <c r="T101" i="1"/>
  <c r="U101" i="1"/>
  <c r="M101" i="1"/>
  <c r="N164" i="1"/>
  <c r="N165" i="1" s="1"/>
  <c r="O164" i="1"/>
  <c r="O165" i="1" s="1"/>
  <c r="P164" i="1"/>
  <c r="P165" i="1" s="1"/>
  <c r="Q164" i="1"/>
  <c r="Q165" i="1" s="1"/>
  <c r="R164" i="1"/>
  <c r="R165" i="1" s="1"/>
  <c r="S164" i="1"/>
  <c r="S165" i="1" s="1"/>
  <c r="T164" i="1"/>
  <c r="T165" i="1" s="1"/>
  <c r="U164" i="1"/>
  <c r="U165" i="1" s="1"/>
  <c r="M164" i="1"/>
  <c r="M165" i="1" s="1"/>
  <c r="N151" i="1"/>
  <c r="O151" i="1"/>
  <c r="P151" i="1"/>
  <c r="Q151" i="1"/>
  <c r="R151" i="1"/>
  <c r="S151" i="1"/>
  <c r="T151" i="1"/>
  <c r="U151" i="1"/>
  <c r="N153" i="1"/>
  <c r="O153" i="1"/>
  <c r="P153" i="1"/>
  <c r="Q153" i="1"/>
  <c r="R153" i="1"/>
  <c r="S153" i="1"/>
  <c r="T153" i="1"/>
  <c r="U153" i="1"/>
  <c r="N155" i="1"/>
  <c r="O155" i="1"/>
  <c r="P155" i="1"/>
  <c r="Q155" i="1"/>
  <c r="R155" i="1"/>
  <c r="S155" i="1"/>
  <c r="T155" i="1"/>
  <c r="U155" i="1"/>
  <c r="N157" i="1"/>
  <c r="N158" i="1" s="1"/>
  <c r="O157" i="1"/>
  <c r="O158" i="1" s="1"/>
  <c r="P157" i="1"/>
  <c r="P158" i="1" s="1"/>
  <c r="Q157" i="1"/>
  <c r="Q158" i="1" s="1"/>
  <c r="R157" i="1"/>
  <c r="R158" i="1" s="1"/>
  <c r="S157" i="1"/>
  <c r="S158" i="1" s="1"/>
  <c r="T157" i="1"/>
  <c r="T158" i="1" s="1"/>
  <c r="U157" i="1"/>
  <c r="U158" i="1" s="1"/>
  <c r="N159" i="1"/>
  <c r="O159" i="1"/>
  <c r="P159" i="1"/>
  <c r="Q159" i="1"/>
  <c r="R159" i="1"/>
  <c r="S159" i="1"/>
  <c r="T159" i="1"/>
  <c r="U159" i="1"/>
  <c r="N161" i="1"/>
  <c r="O161" i="1"/>
  <c r="P161" i="1"/>
  <c r="Q161" i="1"/>
  <c r="R161" i="1"/>
  <c r="S161" i="1"/>
  <c r="T161" i="1"/>
  <c r="U161" i="1"/>
  <c r="M161" i="1"/>
  <c r="M159" i="1"/>
  <c r="M157" i="1"/>
  <c r="M158" i="1" s="1"/>
  <c r="M155" i="1"/>
  <c r="M153" i="1"/>
  <c r="M151" i="1"/>
  <c r="N143" i="1"/>
  <c r="O143" i="1"/>
  <c r="P143" i="1"/>
  <c r="Q143" i="1"/>
  <c r="R143" i="1"/>
  <c r="S143" i="1"/>
  <c r="T143" i="1"/>
  <c r="U143" i="1"/>
  <c r="M143" i="1"/>
  <c r="N137" i="1"/>
  <c r="O137" i="1"/>
  <c r="P137" i="1"/>
  <c r="Q137" i="1"/>
  <c r="R137" i="1"/>
  <c r="S137" i="1"/>
  <c r="T137" i="1"/>
  <c r="U137" i="1"/>
  <c r="M137" i="1"/>
  <c r="N124" i="1"/>
  <c r="O124" i="1"/>
  <c r="P124" i="1"/>
  <c r="Q124" i="1"/>
  <c r="R124" i="1"/>
  <c r="S124" i="1"/>
  <c r="T124" i="1"/>
  <c r="U124" i="1"/>
  <c r="M124" i="1"/>
  <c r="N119" i="1"/>
  <c r="O119" i="1"/>
  <c r="P119" i="1"/>
  <c r="Q119" i="1"/>
  <c r="R119" i="1"/>
  <c r="S119" i="1"/>
  <c r="T119" i="1"/>
  <c r="U119" i="1"/>
  <c r="N120" i="1"/>
  <c r="O120" i="1"/>
  <c r="P120" i="1"/>
  <c r="Q120" i="1"/>
  <c r="R120" i="1"/>
  <c r="S120" i="1"/>
  <c r="T120" i="1"/>
  <c r="U120" i="1"/>
  <c r="N121" i="1"/>
  <c r="O121" i="1"/>
  <c r="P121" i="1"/>
  <c r="Q121" i="1"/>
  <c r="R121" i="1"/>
  <c r="S121" i="1"/>
  <c r="T121" i="1"/>
  <c r="U121" i="1"/>
  <c r="N116" i="1"/>
  <c r="O116" i="1"/>
  <c r="P116" i="1"/>
  <c r="Q116" i="1"/>
  <c r="R116" i="1"/>
  <c r="S116" i="1"/>
  <c r="T116" i="1"/>
  <c r="U116" i="1"/>
  <c r="M121" i="1"/>
  <c r="M120" i="1"/>
  <c r="M119" i="1"/>
  <c r="M116" i="1"/>
  <c r="N113" i="1"/>
  <c r="O113" i="1"/>
  <c r="P113" i="1"/>
  <c r="Q113" i="1"/>
  <c r="R113" i="1"/>
  <c r="S113" i="1"/>
  <c r="T113" i="1"/>
  <c r="U113" i="1"/>
  <c r="M113" i="1"/>
  <c r="N90" i="1"/>
  <c r="O90" i="1"/>
  <c r="P90" i="1"/>
  <c r="Q90" i="1"/>
  <c r="R90" i="1"/>
  <c r="S90" i="1"/>
  <c r="T90" i="1"/>
  <c r="U90" i="1"/>
  <c r="M90" i="1"/>
  <c r="T8" i="1"/>
  <c r="S8" i="1"/>
  <c r="R8" i="1"/>
  <c r="Q8" i="1"/>
  <c r="P8" i="1"/>
  <c r="O8" i="1"/>
  <c r="N8" i="1"/>
  <c r="N6" i="1"/>
  <c r="O6" i="1"/>
  <c r="P6" i="1"/>
  <c r="Q6" i="1"/>
  <c r="R6" i="1"/>
  <c r="S6" i="1"/>
  <c r="T6" i="1"/>
  <c r="U6" i="1"/>
  <c r="M6" i="1"/>
  <c r="N10" i="1"/>
  <c r="O10" i="1"/>
  <c r="P10" i="1"/>
  <c r="Q10" i="1"/>
  <c r="R10" i="1"/>
  <c r="S10" i="1"/>
  <c r="T10" i="1"/>
  <c r="U10" i="1"/>
  <c r="M10" i="1"/>
  <c r="N80" i="1"/>
  <c r="N81" i="1" s="1"/>
  <c r="O80" i="1"/>
  <c r="O81" i="1" s="1"/>
  <c r="P80" i="1"/>
  <c r="P81" i="1" s="1"/>
  <c r="Q80" i="1"/>
  <c r="Q81" i="1" s="1"/>
  <c r="R80" i="1"/>
  <c r="R81" i="1" s="1"/>
  <c r="S80" i="1"/>
  <c r="S81" i="1" s="1"/>
  <c r="T80" i="1"/>
  <c r="T81" i="1" s="1"/>
  <c r="U80" i="1"/>
  <c r="U81" i="1" s="1"/>
  <c r="M80" i="1"/>
  <c r="M81" i="1" s="1"/>
  <c r="N52" i="1"/>
  <c r="O52" i="1"/>
  <c r="P52" i="1"/>
  <c r="Q52" i="1"/>
  <c r="Q53" i="1" s="1"/>
  <c r="R52" i="1"/>
  <c r="R53" i="1" s="1"/>
  <c r="S52" i="1"/>
  <c r="T52" i="1"/>
  <c r="U52" i="1"/>
  <c r="M52" i="1"/>
  <c r="N50" i="1"/>
  <c r="O50" i="1"/>
  <c r="P50" i="1"/>
  <c r="Q50" i="1"/>
  <c r="R50" i="1"/>
  <c r="S50" i="1"/>
  <c r="T50" i="1"/>
  <c r="U50" i="1"/>
  <c r="M50" i="1"/>
  <c r="N20" i="1"/>
  <c r="O20" i="1"/>
  <c r="P20" i="1"/>
  <c r="Q20" i="1"/>
  <c r="R20" i="1"/>
  <c r="S20" i="1"/>
  <c r="T20" i="1"/>
  <c r="U20" i="1"/>
  <c r="M20" i="1"/>
  <c r="N16" i="1"/>
  <c r="O16" i="1"/>
  <c r="P16" i="1"/>
  <c r="Q16" i="1"/>
  <c r="R16" i="1"/>
  <c r="S16" i="1"/>
  <c r="T16" i="1"/>
  <c r="U16" i="1"/>
  <c r="M16" i="1"/>
  <c r="A137" i="28" l="1"/>
  <c r="P53" i="1"/>
  <c r="O125" i="1"/>
  <c r="Y136" i="4"/>
  <c r="A142" i="24"/>
  <c r="H142" i="24"/>
  <c r="D142" i="24"/>
  <c r="BB135" i="4"/>
  <c r="AE108" i="4"/>
  <c r="AU136" i="4"/>
  <c r="Z137" i="4"/>
  <c r="BF136" i="4"/>
  <c r="AY136" i="4"/>
  <c r="Y137" i="3"/>
  <c r="A143" i="23"/>
  <c r="BB136" i="3"/>
  <c r="D143" i="23"/>
  <c r="H143" i="23"/>
  <c r="AE115" i="3"/>
  <c r="AU137" i="3"/>
  <c r="AE111" i="2"/>
  <c r="AU136" i="2"/>
  <c r="H142" i="22"/>
  <c r="Y136" i="2"/>
  <c r="A142" i="22"/>
  <c r="BB135" i="2"/>
  <c r="D142" i="22"/>
  <c r="BB133" i="1"/>
  <c r="H140" i="21"/>
  <c r="U53" i="1"/>
  <c r="T53" i="1"/>
  <c r="S53" i="1"/>
  <c r="T154" i="1"/>
  <c r="AE84" i="1"/>
  <c r="AU134" i="1"/>
  <c r="P138" i="1"/>
  <c r="Z135" i="1"/>
  <c r="Y136" i="1"/>
  <c r="A143" i="21" s="1"/>
  <c r="Q138" i="1"/>
  <c r="P160" i="1"/>
  <c r="P152" i="1"/>
  <c r="AY134" i="1"/>
  <c r="D141" i="21" s="1"/>
  <c r="BF134" i="1"/>
  <c r="O160" i="1"/>
  <c r="O152" i="1"/>
  <c r="O138" i="1"/>
  <c r="N125" i="1"/>
  <c r="O53" i="1"/>
  <c r="P154" i="1"/>
  <c r="R122" i="1"/>
  <c r="R123" i="1" s="1"/>
  <c r="N122" i="1"/>
  <c r="N123" i="1" s="1"/>
  <c r="N160" i="1"/>
  <c r="N152" i="1"/>
  <c r="N138" i="1"/>
  <c r="N53" i="1"/>
  <c r="O154" i="1"/>
  <c r="Q122" i="1"/>
  <c r="Q123" i="1" s="1"/>
  <c r="BF137" i="3"/>
  <c r="AY137" i="3"/>
  <c r="Z138" i="3"/>
  <c r="BF136" i="2"/>
  <c r="AY136" i="2"/>
  <c r="Z137" i="2"/>
  <c r="M125" i="1"/>
  <c r="P122" i="1"/>
  <c r="P123" i="1" s="1"/>
  <c r="R91" i="1"/>
  <c r="R83" i="1"/>
  <c r="R207" i="1" s="1"/>
  <c r="Q91" i="1"/>
  <c r="Q83" i="1"/>
  <c r="Q207" i="1" s="1"/>
  <c r="M122" i="1"/>
  <c r="M123" i="1" s="1"/>
  <c r="M160" i="1"/>
  <c r="AA261" i="1"/>
  <c r="AF93" i="1" s="1"/>
  <c r="AA259" i="1"/>
  <c r="AF91" i="1" s="1"/>
  <c r="AA254" i="1"/>
  <c r="AF86" i="1" s="1"/>
  <c r="AA258" i="1"/>
  <c r="AF90" i="1" s="1"/>
  <c r="AA260" i="1"/>
  <c r="AF92" i="1" s="1"/>
  <c r="AA262" i="1"/>
  <c r="AF94" i="1" s="1"/>
  <c r="AA267" i="1"/>
  <c r="AF99" i="1" s="1"/>
  <c r="AA256" i="1"/>
  <c r="AF88" i="1" s="1"/>
  <c r="AA263" i="1"/>
  <c r="AF95" i="1" s="1"/>
  <c r="AA266" i="1"/>
  <c r="AF98" i="1" s="1"/>
  <c r="AA265" i="1"/>
  <c r="AF97" i="1" s="1"/>
  <c r="AA257" i="1"/>
  <c r="AF89" i="1" s="1"/>
  <c r="AA264" i="1"/>
  <c r="AF96" i="1" s="1"/>
  <c r="AA255" i="1"/>
  <c r="AF87" i="1" s="1"/>
  <c r="P91" i="1"/>
  <c r="P83" i="1"/>
  <c r="P207" i="1" s="1"/>
  <c r="AA135" i="1"/>
  <c r="AF85" i="1" s="1"/>
  <c r="AA127" i="1"/>
  <c r="AF77" i="1" s="1"/>
  <c r="AA129" i="1"/>
  <c r="AF79" i="1" s="1"/>
  <c r="AA122" i="1"/>
  <c r="AF72" i="1" s="1"/>
  <c r="AA134" i="1"/>
  <c r="AF84" i="1" s="1"/>
  <c r="AA126" i="1"/>
  <c r="AF76" i="1" s="1"/>
  <c r="AA133" i="1"/>
  <c r="AF83" i="1" s="1"/>
  <c r="AA124" i="1"/>
  <c r="AF74" i="1" s="1"/>
  <c r="AA125" i="1"/>
  <c r="AF75" i="1" s="1"/>
  <c r="AA123" i="1"/>
  <c r="AF73" i="1" s="1"/>
  <c r="AA132" i="1"/>
  <c r="AF82" i="1" s="1"/>
  <c r="AA128" i="1"/>
  <c r="AF78" i="1" s="1"/>
  <c r="AA131" i="1"/>
  <c r="AF81" i="1" s="1"/>
  <c r="AA130" i="1"/>
  <c r="AF80" i="1" s="1"/>
  <c r="O91" i="1"/>
  <c r="O83" i="1"/>
  <c r="O207" i="1" s="1"/>
  <c r="U154" i="1"/>
  <c r="AA96" i="1"/>
  <c r="AF69" i="1" s="1"/>
  <c r="AA88" i="1"/>
  <c r="AF61" i="1" s="1"/>
  <c r="AA85" i="1"/>
  <c r="AF58" i="1" s="1"/>
  <c r="AA97" i="1"/>
  <c r="AF70" i="1" s="1"/>
  <c r="AA94" i="1"/>
  <c r="AF67" i="1" s="1"/>
  <c r="AA84" i="1"/>
  <c r="AF57" i="1" s="1"/>
  <c r="AA95" i="1"/>
  <c r="AF68" i="1" s="1"/>
  <c r="AA87" i="1"/>
  <c r="AF60" i="1" s="1"/>
  <c r="AA86" i="1"/>
  <c r="AF59" i="1" s="1"/>
  <c r="AA93" i="1"/>
  <c r="AF66" i="1" s="1"/>
  <c r="AA90" i="1"/>
  <c r="AF63" i="1" s="1"/>
  <c r="AA92" i="1"/>
  <c r="AF65" i="1" s="1"/>
  <c r="AA91" i="1"/>
  <c r="AF64" i="1" s="1"/>
  <c r="AA98" i="1"/>
  <c r="AF71" i="1" s="1"/>
  <c r="AA89" i="1"/>
  <c r="AF62" i="1" s="1"/>
  <c r="N83" i="1"/>
  <c r="N207" i="1" s="1"/>
  <c r="N91" i="1"/>
  <c r="M144" i="1"/>
  <c r="AA70" i="1"/>
  <c r="AF53" i="1" s="1"/>
  <c r="AA62" i="1"/>
  <c r="AF45" i="1" s="1"/>
  <c r="AA68" i="1"/>
  <c r="AF51" i="1" s="1"/>
  <c r="AA63" i="1"/>
  <c r="AF46" i="1" s="1"/>
  <c r="AA69" i="1"/>
  <c r="AF52" i="1" s="1"/>
  <c r="AA61" i="1"/>
  <c r="AF44" i="1" s="1"/>
  <c r="AA66" i="1"/>
  <c r="AF49" i="1" s="1"/>
  <c r="AA72" i="1"/>
  <c r="AF55" i="1" s="1"/>
  <c r="AA67" i="1"/>
  <c r="AF50" i="1" s="1"/>
  <c r="AA65" i="1"/>
  <c r="AF48" i="1" s="1"/>
  <c r="AA73" i="1"/>
  <c r="AF56" i="1" s="1"/>
  <c r="AA64" i="1"/>
  <c r="AF47" i="1" s="1"/>
  <c r="AA71" i="1"/>
  <c r="AF54" i="1" s="1"/>
  <c r="U144" i="1"/>
  <c r="S154" i="1"/>
  <c r="M51" i="1"/>
  <c r="AA50" i="1"/>
  <c r="AF37" i="1" s="1"/>
  <c r="AA52" i="1"/>
  <c r="AF39" i="1" s="1"/>
  <c r="AA49" i="1"/>
  <c r="AF36" i="1" s="1"/>
  <c r="AA56" i="1"/>
  <c r="AF43" i="1" s="1"/>
  <c r="AA53" i="1"/>
  <c r="AF40" i="1" s="1"/>
  <c r="AA55" i="1"/>
  <c r="AF42" i="1" s="1"/>
  <c r="AA48" i="1"/>
  <c r="AF35" i="1" s="1"/>
  <c r="AA51" i="1"/>
  <c r="AF38" i="1" s="1"/>
  <c r="AA54" i="1"/>
  <c r="AF41" i="1" s="1"/>
  <c r="R125" i="1"/>
  <c r="T144" i="1"/>
  <c r="R154" i="1"/>
  <c r="U125" i="1"/>
  <c r="AB257" i="1"/>
  <c r="AG89" i="1" s="1"/>
  <c r="AB260" i="1"/>
  <c r="AG92" i="1" s="1"/>
  <c r="AB255" i="1"/>
  <c r="AG87" i="1" s="1"/>
  <c r="AB267" i="1"/>
  <c r="AG99" i="1" s="1"/>
  <c r="AB259" i="1"/>
  <c r="AG91" i="1" s="1"/>
  <c r="AB263" i="1"/>
  <c r="AG95" i="1" s="1"/>
  <c r="AB262" i="1"/>
  <c r="AG94" i="1" s="1"/>
  <c r="AB266" i="1"/>
  <c r="AG98" i="1" s="1"/>
  <c r="AB258" i="1"/>
  <c r="AG90" i="1" s="1"/>
  <c r="AB265" i="1"/>
  <c r="AG97" i="1" s="1"/>
  <c r="AB254" i="1"/>
  <c r="AG86" i="1" s="1"/>
  <c r="AB264" i="1"/>
  <c r="AG96" i="1" s="1"/>
  <c r="AB256" i="1"/>
  <c r="AG88" i="1" s="1"/>
  <c r="AB261" i="1"/>
  <c r="AG93" i="1" s="1"/>
  <c r="AA42" i="1"/>
  <c r="AF29" i="1" s="1"/>
  <c r="AA38" i="1"/>
  <c r="AF25" i="1" s="1"/>
  <c r="AA45" i="1"/>
  <c r="AF32" i="1" s="1"/>
  <c r="AA40" i="1"/>
  <c r="AF27" i="1" s="1"/>
  <c r="AA41" i="1"/>
  <c r="AF28" i="1" s="1"/>
  <c r="AA43" i="1"/>
  <c r="AF30" i="1" s="1"/>
  <c r="AA39" i="1"/>
  <c r="AF26" i="1" s="1"/>
  <c r="AA46" i="1"/>
  <c r="AF33" i="1" s="1"/>
  <c r="AA44" i="1"/>
  <c r="AF31" i="1" s="1"/>
  <c r="AA47" i="1"/>
  <c r="AF34" i="1" s="1"/>
  <c r="Q125" i="1"/>
  <c r="S144" i="1"/>
  <c r="Q154" i="1"/>
  <c r="T125" i="1"/>
  <c r="T51" i="1"/>
  <c r="AB132" i="1"/>
  <c r="AG82" i="1" s="1"/>
  <c r="AB130" i="1"/>
  <c r="AG80" i="1" s="1"/>
  <c r="AB134" i="1"/>
  <c r="AG84" i="1" s="1"/>
  <c r="AB126" i="1"/>
  <c r="AG76" i="1" s="1"/>
  <c r="AB124" i="1"/>
  <c r="AG74" i="1" s="1"/>
  <c r="AB123" i="1"/>
  <c r="AG73" i="1" s="1"/>
  <c r="AB133" i="1"/>
  <c r="AG83" i="1" s="1"/>
  <c r="AB125" i="1"/>
  <c r="AG75" i="1" s="1"/>
  <c r="AB122" i="1"/>
  <c r="AG72" i="1" s="1"/>
  <c r="AB135" i="1"/>
  <c r="AG85" i="1" s="1"/>
  <c r="AB131" i="1"/>
  <c r="AG81" i="1" s="1"/>
  <c r="AB128" i="1"/>
  <c r="AG78" i="1" s="1"/>
  <c r="AB129" i="1"/>
  <c r="AG79" i="1" s="1"/>
  <c r="AB127" i="1"/>
  <c r="AG77" i="1" s="1"/>
  <c r="AA33" i="1"/>
  <c r="AF21" i="1" s="1"/>
  <c r="AA30" i="1"/>
  <c r="AF18" i="1" s="1"/>
  <c r="AA27" i="1"/>
  <c r="AF15" i="1" s="1"/>
  <c r="AA34" i="1"/>
  <c r="AF22" i="1" s="1"/>
  <c r="AA32" i="1"/>
  <c r="AF20" i="1" s="1"/>
  <c r="AA31" i="1"/>
  <c r="AF19" i="1" s="1"/>
  <c r="AA26" i="1"/>
  <c r="AF14" i="1" s="1"/>
  <c r="AA35" i="1"/>
  <c r="AF23" i="1" s="1"/>
  <c r="AA29" i="1"/>
  <c r="AF17" i="1" s="1"/>
  <c r="AA36" i="1"/>
  <c r="AF24" i="1" s="1"/>
  <c r="AA28" i="1"/>
  <c r="AF16" i="1" s="1"/>
  <c r="P125" i="1"/>
  <c r="R144" i="1"/>
  <c r="S125" i="1"/>
  <c r="S49" i="1"/>
  <c r="AB85" i="1"/>
  <c r="AG58" i="1" s="1"/>
  <c r="AB98" i="1"/>
  <c r="AG71" i="1" s="1"/>
  <c r="AB95" i="1"/>
  <c r="AG68" i="1" s="1"/>
  <c r="AB87" i="1"/>
  <c r="AG60" i="1" s="1"/>
  <c r="AB92" i="1"/>
  <c r="AG65" i="1" s="1"/>
  <c r="AB96" i="1"/>
  <c r="AG69" i="1" s="1"/>
  <c r="AB91" i="1"/>
  <c r="AG64" i="1" s="1"/>
  <c r="AB88" i="1"/>
  <c r="AG61" i="1" s="1"/>
  <c r="AB94" i="1"/>
  <c r="AG67" i="1" s="1"/>
  <c r="AB86" i="1"/>
  <c r="AG59" i="1" s="1"/>
  <c r="AB93" i="1"/>
  <c r="AG66" i="1" s="1"/>
  <c r="AB97" i="1"/>
  <c r="AG70" i="1" s="1"/>
  <c r="AB89" i="1"/>
  <c r="AG62" i="1" s="1"/>
  <c r="AB90" i="1"/>
  <c r="AG63" i="1" s="1"/>
  <c r="AB84" i="1"/>
  <c r="AG57" i="1" s="1"/>
  <c r="AA17" i="1"/>
  <c r="AF13" i="1" s="1"/>
  <c r="AA15" i="1"/>
  <c r="AF11" i="1" s="1"/>
  <c r="AA12" i="1"/>
  <c r="AA16" i="1"/>
  <c r="AF12" i="1" s="1"/>
  <c r="AA14" i="1"/>
  <c r="AF10" i="1" s="1"/>
  <c r="AA13" i="1"/>
  <c r="AF9" i="1" s="1"/>
  <c r="Q144" i="1"/>
  <c r="R136" i="1"/>
  <c r="R51" i="1"/>
  <c r="AB70" i="1"/>
  <c r="AG53" i="1" s="1"/>
  <c r="AB69" i="1"/>
  <c r="AG52" i="1" s="1"/>
  <c r="AB61" i="1"/>
  <c r="AG44" i="1" s="1"/>
  <c r="AB67" i="1"/>
  <c r="AG50" i="1" s="1"/>
  <c r="AB64" i="1"/>
  <c r="AG47" i="1" s="1"/>
  <c r="AB68" i="1"/>
  <c r="AG51" i="1" s="1"/>
  <c r="AB66" i="1"/>
  <c r="AG49" i="1" s="1"/>
  <c r="AB72" i="1"/>
  <c r="AG55" i="1" s="1"/>
  <c r="AB63" i="1"/>
  <c r="AG46" i="1" s="1"/>
  <c r="AB65" i="1"/>
  <c r="AG48" i="1" s="1"/>
  <c r="AB62" i="1"/>
  <c r="AG45" i="1" s="1"/>
  <c r="AB73" i="1"/>
  <c r="AG56" i="1" s="1"/>
  <c r="AB71" i="1"/>
  <c r="AG54" i="1" s="1"/>
  <c r="T11" i="1"/>
  <c r="U11" i="1" s="1"/>
  <c r="V10" i="1" s="1"/>
  <c r="U122" i="1"/>
  <c r="U123" i="1" s="1"/>
  <c r="P144" i="1"/>
  <c r="N154" i="1"/>
  <c r="Q136" i="1"/>
  <c r="O122" i="1"/>
  <c r="O123" i="1" s="1"/>
  <c r="Q51" i="1"/>
  <c r="AB49" i="1"/>
  <c r="AG36" i="1" s="1"/>
  <c r="AB53" i="1"/>
  <c r="AG40" i="1" s="1"/>
  <c r="AB56" i="1"/>
  <c r="AG43" i="1" s="1"/>
  <c r="AB48" i="1"/>
  <c r="AG35" i="1" s="1"/>
  <c r="AB54" i="1"/>
  <c r="AG41" i="1" s="1"/>
  <c r="AB55" i="1"/>
  <c r="AG42" i="1" s="1"/>
  <c r="AB52" i="1"/>
  <c r="AG39" i="1" s="1"/>
  <c r="AB50" i="1"/>
  <c r="AG37" i="1" s="1"/>
  <c r="AB51" i="1"/>
  <c r="AG38" i="1" s="1"/>
  <c r="O11" i="1"/>
  <c r="T122" i="1"/>
  <c r="T123" i="1" s="1"/>
  <c r="M138" i="1"/>
  <c r="O144" i="1"/>
  <c r="U160" i="1"/>
  <c r="U152" i="1"/>
  <c r="P136" i="1"/>
  <c r="P51" i="1"/>
  <c r="AB41" i="1"/>
  <c r="AG28" i="1" s="1"/>
  <c r="AB39" i="1"/>
  <c r="AG26" i="1" s="1"/>
  <c r="AB40" i="1"/>
  <c r="AG27" i="1" s="1"/>
  <c r="AB47" i="1"/>
  <c r="AG34" i="1" s="1"/>
  <c r="AB45" i="1"/>
  <c r="AG32" i="1" s="1"/>
  <c r="AB43" i="1"/>
  <c r="AG30" i="1" s="1"/>
  <c r="AB42" i="1"/>
  <c r="AG29" i="1" s="1"/>
  <c r="AB46" i="1"/>
  <c r="AG33" i="1" s="1"/>
  <c r="AB38" i="1"/>
  <c r="AG25" i="1" s="1"/>
  <c r="AB44" i="1"/>
  <c r="AG31" i="1" s="1"/>
  <c r="M83" i="1"/>
  <c r="M207" i="1" s="1"/>
  <c r="M91" i="1"/>
  <c r="S122" i="1"/>
  <c r="S123" i="1" s="1"/>
  <c r="U138" i="1"/>
  <c r="N144" i="1"/>
  <c r="T160" i="1"/>
  <c r="T152" i="1"/>
  <c r="O136" i="1"/>
  <c r="O51" i="1"/>
  <c r="AB30" i="1"/>
  <c r="AG18" i="1" s="1"/>
  <c r="AB34" i="1"/>
  <c r="AG22" i="1" s="1"/>
  <c r="AB32" i="1"/>
  <c r="AG20" i="1" s="1"/>
  <c r="AB31" i="1"/>
  <c r="AG19" i="1" s="1"/>
  <c r="AB28" i="1"/>
  <c r="AG16" i="1" s="1"/>
  <c r="AB27" i="1"/>
  <c r="AG15" i="1" s="1"/>
  <c r="AB26" i="1"/>
  <c r="AG14" i="1" s="1"/>
  <c r="AB29" i="1"/>
  <c r="AG17" i="1" s="1"/>
  <c r="AB33" i="1"/>
  <c r="AG21" i="1" s="1"/>
  <c r="AB36" i="1"/>
  <c r="AG24" i="1" s="1"/>
  <c r="AB35" i="1"/>
  <c r="AG23" i="1" s="1"/>
  <c r="U91" i="1"/>
  <c r="U83" i="1"/>
  <c r="U207" i="1" s="1"/>
  <c r="T138" i="1"/>
  <c r="M152" i="1"/>
  <c r="S160" i="1"/>
  <c r="S152" i="1"/>
  <c r="N136" i="1"/>
  <c r="N51" i="1"/>
  <c r="AB12" i="1"/>
  <c r="AB16" i="1"/>
  <c r="AG12" i="1" s="1"/>
  <c r="AB17" i="1"/>
  <c r="AG13" i="1" s="1"/>
  <c r="AB15" i="1"/>
  <c r="AG11" i="1" s="1"/>
  <c r="AB13" i="1"/>
  <c r="AG9" i="1" s="1"/>
  <c r="AB14" i="1"/>
  <c r="AG10" i="1" s="1"/>
  <c r="T91" i="1"/>
  <c r="T83" i="1"/>
  <c r="T207" i="1" s="1"/>
  <c r="S138" i="1"/>
  <c r="M154" i="1"/>
  <c r="R160" i="1"/>
  <c r="R152" i="1"/>
  <c r="M53" i="1"/>
  <c r="S91" i="1"/>
  <c r="S83" i="1"/>
  <c r="S207" i="1" s="1"/>
  <c r="R138" i="1"/>
  <c r="Q160" i="1"/>
  <c r="Q152" i="1"/>
  <c r="S11" i="1"/>
  <c r="S51" i="1"/>
  <c r="R11" i="1"/>
  <c r="Q11" i="1"/>
  <c r="M136" i="1"/>
  <c r="P11" i="1"/>
  <c r="U136" i="1"/>
  <c r="T136" i="1"/>
  <c r="S136" i="1"/>
  <c r="U49" i="1"/>
  <c r="T49" i="1"/>
  <c r="R49" i="1"/>
  <c r="Q49" i="1"/>
  <c r="P49" i="1"/>
  <c r="O49" i="1"/>
  <c r="N11" i="1"/>
  <c r="U51" i="1"/>
  <c r="A138" i="28" l="1"/>
  <c r="AE109" i="4"/>
  <c r="AU137" i="4"/>
  <c r="BF137" i="4"/>
  <c r="Z138" i="4"/>
  <c r="AY137" i="4"/>
  <c r="BB136" i="4"/>
  <c r="D143" i="24"/>
  <c r="H143" i="24"/>
  <c r="Y137" i="4"/>
  <c r="A143" i="24"/>
  <c r="AE116" i="3"/>
  <c r="AU138" i="3"/>
  <c r="D144" i="23"/>
  <c r="BB137" i="3"/>
  <c r="H144" i="23"/>
  <c r="Y138" i="3"/>
  <c r="A144" i="23"/>
  <c r="D143" i="22"/>
  <c r="Y137" i="2"/>
  <c r="A143" i="22"/>
  <c r="H143" i="22"/>
  <c r="BB136" i="2"/>
  <c r="AE112" i="2"/>
  <c r="AU137" i="2"/>
  <c r="BB134" i="1"/>
  <c r="H141" i="21"/>
  <c r="AE85" i="1"/>
  <c r="AU135" i="1"/>
  <c r="AA6" i="1"/>
  <c r="AF8" i="1"/>
  <c r="AB6" i="1"/>
  <c r="AG8" i="1"/>
  <c r="Z136" i="1"/>
  <c r="AU136" i="1" s="1"/>
  <c r="Y137" i="1"/>
  <c r="A144" i="21" s="1"/>
  <c r="AY135" i="1"/>
  <c r="D142" i="21" s="1"/>
  <c r="BF135" i="1"/>
  <c r="P206" i="1"/>
  <c r="AD44" i="1" s="1"/>
  <c r="AI31" i="1" s="1"/>
  <c r="AY138" i="3"/>
  <c r="Z139" i="3"/>
  <c r="BF138" i="3"/>
  <c r="BF137" i="2"/>
  <c r="AY137" i="2"/>
  <c r="Z138" i="2"/>
  <c r="N206" i="1"/>
  <c r="AD13" i="1" s="1"/>
  <c r="AI9" i="1" s="1"/>
  <c r="T206" i="1"/>
  <c r="AD126" i="1" s="1"/>
  <c r="AI76" i="1" s="1"/>
  <c r="U206" i="1"/>
  <c r="R206" i="1"/>
  <c r="O206" i="1"/>
  <c r="AD33" i="1" s="1"/>
  <c r="AI21" i="1" s="1"/>
  <c r="Q206" i="1"/>
  <c r="AD54" i="1" s="1"/>
  <c r="AI41" i="1" s="1"/>
  <c r="S206" i="1"/>
  <c r="AD93" i="1" s="1"/>
  <c r="AI66" i="1" s="1"/>
  <c r="AC262" i="1"/>
  <c r="AH94" i="1" s="1"/>
  <c r="AC264" i="1"/>
  <c r="AH96" i="1" s="1"/>
  <c r="AC255" i="1"/>
  <c r="AH87" i="1" s="1"/>
  <c r="AC263" i="1"/>
  <c r="AH95" i="1" s="1"/>
  <c r="AC256" i="1"/>
  <c r="AH88" i="1" s="1"/>
  <c r="AC254" i="1"/>
  <c r="AH86" i="1" s="1"/>
  <c r="AC261" i="1"/>
  <c r="AH93" i="1" s="1"/>
  <c r="AC257" i="1"/>
  <c r="AH89" i="1" s="1"/>
  <c r="AC265" i="1"/>
  <c r="AH97" i="1" s="1"/>
  <c r="AC267" i="1"/>
  <c r="AH99" i="1" s="1"/>
  <c r="AC260" i="1"/>
  <c r="AH92" i="1" s="1"/>
  <c r="AC259" i="1"/>
  <c r="AH91" i="1" s="1"/>
  <c r="AC258" i="1"/>
  <c r="AH90" i="1" s="1"/>
  <c r="AC266" i="1"/>
  <c r="AH98" i="1" s="1"/>
  <c r="AC14" i="1"/>
  <c r="AH10" i="1" s="1"/>
  <c r="AC16" i="1"/>
  <c r="AH12" i="1" s="1"/>
  <c r="AC15" i="1"/>
  <c r="AH11" i="1" s="1"/>
  <c r="AC17" i="1"/>
  <c r="AH13" i="1" s="1"/>
  <c r="AC13" i="1"/>
  <c r="AH9" i="1" s="1"/>
  <c r="AC12" i="1"/>
  <c r="AH8" i="1" s="1"/>
  <c r="AC31" i="1"/>
  <c r="AH19" i="1" s="1"/>
  <c r="AC30" i="1"/>
  <c r="AH18" i="1" s="1"/>
  <c r="AC36" i="1"/>
  <c r="AH24" i="1" s="1"/>
  <c r="AC32" i="1"/>
  <c r="AH20" i="1" s="1"/>
  <c r="AC33" i="1"/>
  <c r="AH21" i="1" s="1"/>
  <c r="AC29" i="1"/>
  <c r="AH17" i="1" s="1"/>
  <c r="AC26" i="1"/>
  <c r="AH14" i="1" s="1"/>
  <c r="AC34" i="1"/>
  <c r="AH22" i="1" s="1"/>
  <c r="AC27" i="1"/>
  <c r="AH15" i="1" s="1"/>
  <c r="AC35" i="1"/>
  <c r="AH23" i="1" s="1"/>
  <c r="AC28" i="1"/>
  <c r="AH16" i="1" s="1"/>
  <c r="AC45" i="1"/>
  <c r="AH32" i="1" s="1"/>
  <c r="AC43" i="1"/>
  <c r="AH30" i="1" s="1"/>
  <c r="AC44" i="1"/>
  <c r="AH31" i="1" s="1"/>
  <c r="AC46" i="1"/>
  <c r="AH33" i="1" s="1"/>
  <c r="AC47" i="1"/>
  <c r="AH34" i="1" s="1"/>
  <c r="AC42" i="1"/>
  <c r="AH29" i="1" s="1"/>
  <c r="AC39" i="1"/>
  <c r="AH26" i="1" s="1"/>
  <c r="AC40" i="1"/>
  <c r="AH27" i="1" s="1"/>
  <c r="AC38" i="1"/>
  <c r="AH25" i="1" s="1"/>
  <c r="AC41" i="1"/>
  <c r="AH28" i="1" s="1"/>
  <c r="AC88" i="1"/>
  <c r="AH61" i="1" s="1"/>
  <c r="AC96" i="1"/>
  <c r="AH69" i="1" s="1"/>
  <c r="AC90" i="1"/>
  <c r="AH63" i="1" s="1"/>
  <c r="AC85" i="1"/>
  <c r="AH58" i="1" s="1"/>
  <c r="AC89" i="1"/>
  <c r="AH62" i="1" s="1"/>
  <c r="AC97" i="1"/>
  <c r="AH70" i="1" s="1"/>
  <c r="AC98" i="1"/>
  <c r="AH71" i="1" s="1"/>
  <c r="AC94" i="1"/>
  <c r="AH67" i="1" s="1"/>
  <c r="AC86" i="1"/>
  <c r="AH59" i="1" s="1"/>
  <c r="AC93" i="1"/>
  <c r="AH66" i="1" s="1"/>
  <c r="AC91" i="1"/>
  <c r="AH64" i="1" s="1"/>
  <c r="AC87" i="1"/>
  <c r="AH60" i="1" s="1"/>
  <c r="AC84" i="1"/>
  <c r="AH57" i="1" s="1"/>
  <c r="AC95" i="1"/>
  <c r="AH68" i="1" s="1"/>
  <c r="AC92" i="1"/>
  <c r="AH65" i="1" s="1"/>
  <c r="M206" i="1"/>
  <c r="AC54" i="1"/>
  <c r="AH41" i="1" s="1"/>
  <c r="AC55" i="1"/>
  <c r="AH42" i="1" s="1"/>
  <c r="AC50" i="1"/>
  <c r="AH37" i="1" s="1"/>
  <c r="AC56" i="1"/>
  <c r="AH43" i="1" s="1"/>
  <c r="AC52" i="1"/>
  <c r="AH39" i="1" s="1"/>
  <c r="AC48" i="1"/>
  <c r="AH35" i="1" s="1"/>
  <c r="AC53" i="1"/>
  <c r="AH40" i="1" s="1"/>
  <c r="AC51" i="1"/>
  <c r="AH38" i="1" s="1"/>
  <c r="AC49" i="1"/>
  <c r="AH36" i="1" s="1"/>
  <c r="AC66" i="1"/>
  <c r="AH49" i="1" s="1"/>
  <c r="AC71" i="1"/>
  <c r="AH54" i="1" s="1"/>
  <c r="AC61" i="1"/>
  <c r="AH44" i="1" s="1"/>
  <c r="AC67" i="1"/>
  <c r="AH50" i="1" s="1"/>
  <c r="AC68" i="1"/>
  <c r="AH51" i="1" s="1"/>
  <c r="AC63" i="1"/>
  <c r="AH46" i="1" s="1"/>
  <c r="AC69" i="1"/>
  <c r="AH52" i="1" s="1"/>
  <c r="AC62" i="1"/>
  <c r="AH45" i="1" s="1"/>
  <c r="AC70" i="1"/>
  <c r="AH53" i="1" s="1"/>
  <c r="AC72" i="1"/>
  <c r="AH55" i="1" s="1"/>
  <c r="AC73" i="1"/>
  <c r="AH56" i="1" s="1"/>
  <c r="AC64" i="1"/>
  <c r="AH47" i="1" s="1"/>
  <c r="AC65" i="1"/>
  <c r="AH48" i="1" s="1"/>
  <c r="AC124" i="1"/>
  <c r="AH74" i="1" s="1"/>
  <c r="AC132" i="1"/>
  <c r="AH82" i="1" s="1"/>
  <c r="AC131" i="1"/>
  <c r="AH81" i="1" s="1"/>
  <c r="AC125" i="1"/>
  <c r="AH75" i="1" s="1"/>
  <c r="AC133" i="1"/>
  <c r="AH83" i="1" s="1"/>
  <c r="AC130" i="1"/>
  <c r="AH80" i="1" s="1"/>
  <c r="AC126" i="1"/>
  <c r="AH76" i="1" s="1"/>
  <c r="AC129" i="1"/>
  <c r="AH79" i="1" s="1"/>
  <c r="AC134" i="1"/>
  <c r="AH84" i="1" s="1"/>
  <c r="AC123" i="1"/>
  <c r="AH73" i="1" s="1"/>
  <c r="AC127" i="1"/>
  <c r="AH77" i="1" s="1"/>
  <c r="AC135" i="1"/>
  <c r="AH85" i="1" s="1"/>
  <c r="AC128" i="1"/>
  <c r="AH78" i="1" s="1"/>
  <c r="AC122" i="1"/>
  <c r="AH72" i="1" s="1"/>
  <c r="A139" i="28" l="1"/>
  <c r="Y138" i="4"/>
  <c r="A144" i="24"/>
  <c r="AE110" i="4"/>
  <c r="AU138" i="4"/>
  <c r="Z139" i="4"/>
  <c r="AY138" i="4"/>
  <c r="BF138" i="4"/>
  <c r="H144" i="24"/>
  <c r="BB137" i="4"/>
  <c r="D144" i="24"/>
  <c r="H145" i="23"/>
  <c r="Y139" i="3"/>
  <c r="A145" i="23"/>
  <c r="BB138" i="3"/>
  <c r="AE117" i="3"/>
  <c r="AU139" i="3"/>
  <c r="D145" i="23"/>
  <c r="BB137" i="2"/>
  <c r="AE113" i="2"/>
  <c r="AU138" i="2"/>
  <c r="D144" i="22"/>
  <c r="H144" i="22"/>
  <c r="Y138" i="2"/>
  <c r="A144" i="22"/>
  <c r="H142" i="21"/>
  <c r="BB136" i="1"/>
  <c r="BB135" i="1"/>
  <c r="AD42" i="1"/>
  <c r="AI29" i="1" s="1"/>
  <c r="AD45" i="1"/>
  <c r="AI32" i="1" s="1"/>
  <c r="AD16" i="1"/>
  <c r="AI12" i="1" s="1"/>
  <c r="AD46" i="1"/>
  <c r="AI33" i="1" s="1"/>
  <c r="AD39" i="1"/>
  <c r="AI26" i="1" s="1"/>
  <c r="AD15" i="1"/>
  <c r="AI11" i="1" s="1"/>
  <c r="AD38" i="1"/>
  <c r="AI25" i="1" s="1"/>
  <c r="AD47" i="1"/>
  <c r="AI34" i="1" s="1"/>
  <c r="AD41" i="1"/>
  <c r="AI28" i="1" s="1"/>
  <c r="AD40" i="1"/>
  <c r="AI27" i="1" s="1"/>
  <c r="Z137" i="1"/>
  <c r="AU137" i="1" s="1"/>
  <c r="Y138" i="1"/>
  <c r="A145" i="21" s="1"/>
  <c r="AD43" i="1"/>
  <c r="AI30" i="1" s="1"/>
  <c r="AY136" i="1"/>
  <c r="D143" i="21" s="1"/>
  <c r="BF136" i="1"/>
  <c r="AD90" i="1"/>
  <c r="AI63" i="1" s="1"/>
  <c r="AD35" i="1"/>
  <c r="AI23" i="1" s="1"/>
  <c r="AD27" i="1"/>
  <c r="AI15" i="1" s="1"/>
  <c r="AD26" i="1"/>
  <c r="AI14" i="1" s="1"/>
  <c r="AD122" i="1"/>
  <c r="AI72" i="1" s="1"/>
  <c r="AD135" i="1"/>
  <c r="AI85" i="1" s="1"/>
  <c r="AD127" i="1"/>
  <c r="AI77" i="1" s="1"/>
  <c r="AD134" i="1"/>
  <c r="AI84" i="1" s="1"/>
  <c r="AD91" i="1"/>
  <c r="AI64" i="1" s="1"/>
  <c r="AD51" i="1"/>
  <c r="AI38" i="1" s="1"/>
  <c r="AD63" i="1"/>
  <c r="AI46" i="1" s="1"/>
  <c r="AD259" i="1"/>
  <c r="AI91" i="1" s="1"/>
  <c r="AD62" i="1"/>
  <c r="AI45" i="1" s="1"/>
  <c r="AD128" i="1"/>
  <c r="AI78" i="1" s="1"/>
  <c r="AD71" i="1"/>
  <c r="AI54" i="1" s="1"/>
  <c r="AD69" i="1"/>
  <c r="AI52" i="1" s="1"/>
  <c r="AD68" i="1"/>
  <c r="AI51" i="1" s="1"/>
  <c r="AD73" i="1"/>
  <c r="AI56" i="1" s="1"/>
  <c r="AD48" i="1"/>
  <c r="AI35" i="1" s="1"/>
  <c r="AD67" i="1"/>
  <c r="AI50" i="1" s="1"/>
  <c r="AD55" i="1"/>
  <c r="AI42" i="1" s="1"/>
  <c r="AD64" i="1"/>
  <c r="AI47" i="1" s="1"/>
  <c r="AD256" i="1"/>
  <c r="AI88" i="1" s="1"/>
  <c r="AD263" i="1"/>
  <c r="AI95" i="1" s="1"/>
  <c r="AD66" i="1"/>
  <c r="AI49" i="1" s="1"/>
  <c r="AD133" i="1"/>
  <c r="AI83" i="1" s="1"/>
  <c r="AD255" i="1"/>
  <c r="AI87" i="1" s="1"/>
  <c r="AD125" i="1"/>
  <c r="AI75" i="1" s="1"/>
  <c r="AD262" i="1"/>
  <c r="AI94" i="1" s="1"/>
  <c r="AD131" i="1"/>
  <c r="AI81" i="1" s="1"/>
  <c r="AD261" i="1"/>
  <c r="AI93" i="1" s="1"/>
  <c r="AD264" i="1"/>
  <c r="AI96" i="1" s="1"/>
  <c r="AD123" i="1"/>
  <c r="AI73" i="1" s="1"/>
  <c r="AD12" i="1"/>
  <c r="AI8" i="1" s="1"/>
  <c r="AD56" i="1"/>
  <c r="AI43" i="1" s="1"/>
  <c r="AD132" i="1"/>
  <c r="AI82" i="1" s="1"/>
  <c r="AD17" i="1"/>
  <c r="AI13" i="1" s="1"/>
  <c r="AD98" i="1"/>
  <c r="AI71" i="1" s="1"/>
  <c r="AD29" i="1"/>
  <c r="AI17" i="1" s="1"/>
  <c r="AD61" i="1"/>
  <c r="AI44" i="1" s="1"/>
  <c r="AD266" i="1"/>
  <c r="AI98" i="1" s="1"/>
  <c r="AD28" i="1"/>
  <c r="AI16" i="1" s="1"/>
  <c r="AD124" i="1"/>
  <c r="AI74" i="1" s="1"/>
  <c r="AD258" i="1"/>
  <c r="AI90" i="1" s="1"/>
  <c r="AD14" i="1"/>
  <c r="AI10" i="1" s="1"/>
  <c r="AD32" i="1"/>
  <c r="AI20" i="1" s="1"/>
  <c r="AD130" i="1"/>
  <c r="AI80" i="1" s="1"/>
  <c r="AD254" i="1"/>
  <c r="AI86" i="1" s="1"/>
  <c r="AD36" i="1"/>
  <c r="AI24" i="1" s="1"/>
  <c r="AD129" i="1"/>
  <c r="AI79" i="1" s="1"/>
  <c r="AD265" i="1"/>
  <c r="AI97" i="1" s="1"/>
  <c r="AD84" i="1"/>
  <c r="AI57" i="1" s="1"/>
  <c r="AD34" i="1"/>
  <c r="AI22" i="1" s="1"/>
  <c r="AD31" i="1"/>
  <c r="AI19" i="1" s="1"/>
  <c r="AD65" i="1"/>
  <c r="AI48" i="1" s="1"/>
  <c r="AD257" i="1"/>
  <c r="AI89" i="1" s="1"/>
  <c r="AD94" i="1"/>
  <c r="AI67" i="1" s="1"/>
  <c r="AD30" i="1"/>
  <c r="AI18" i="1" s="1"/>
  <c r="AD72" i="1"/>
  <c r="AI55" i="1" s="1"/>
  <c r="AD260" i="1"/>
  <c r="AI92" i="1" s="1"/>
  <c r="AD97" i="1"/>
  <c r="AI70" i="1" s="1"/>
  <c r="AD70" i="1"/>
  <c r="AI53" i="1" s="1"/>
  <c r="AD267" i="1"/>
  <c r="AI99" i="1" s="1"/>
  <c r="AD89" i="1"/>
  <c r="AI62" i="1" s="1"/>
  <c r="Z140" i="3"/>
  <c r="AY139" i="3"/>
  <c r="BF139" i="3"/>
  <c r="Z139" i="2"/>
  <c r="BF138" i="2"/>
  <c r="AY138" i="2"/>
  <c r="AD96" i="1"/>
  <c r="AI69" i="1" s="1"/>
  <c r="AD88" i="1"/>
  <c r="AI61" i="1" s="1"/>
  <c r="AD92" i="1"/>
  <c r="AI65" i="1" s="1"/>
  <c r="AD53" i="1"/>
  <c r="AI40" i="1" s="1"/>
  <c r="AD95" i="1"/>
  <c r="AI68" i="1" s="1"/>
  <c r="AD52" i="1"/>
  <c r="AI39" i="1" s="1"/>
  <c r="AD85" i="1"/>
  <c r="AI58" i="1" s="1"/>
  <c r="AD50" i="1"/>
  <c r="AI37" i="1" s="1"/>
  <c r="AD87" i="1"/>
  <c r="AI60" i="1" s="1"/>
  <c r="AD49" i="1"/>
  <c r="AI36" i="1" s="1"/>
  <c r="AD86" i="1"/>
  <c r="AI59" i="1" s="1"/>
  <c r="A140" i="28" l="1"/>
  <c r="H145" i="24"/>
  <c r="AE111" i="4"/>
  <c r="AU139" i="4"/>
  <c r="Z140" i="4"/>
  <c r="BF139" i="4"/>
  <c r="AY139" i="4"/>
  <c r="D145" i="24"/>
  <c r="BB138" i="4"/>
  <c r="Y139" i="4"/>
  <c r="A145" i="24"/>
  <c r="H146" i="23"/>
  <c r="D146" i="23"/>
  <c r="AE118" i="3"/>
  <c r="AU140" i="3"/>
  <c r="BB139" i="3"/>
  <c r="Y140" i="3"/>
  <c r="A146" i="23"/>
  <c r="D145" i="22"/>
  <c r="AE114" i="2"/>
  <c r="AU139" i="2"/>
  <c r="BB138" i="2"/>
  <c r="Y139" i="2"/>
  <c r="A145" i="22"/>
  <c r="H145" i="22"/>
  <c r="H143" i="21"/>
  <c r="BB137" i="1"/>
  <c r="Z138" i="1"/>
  <c r="AU138" i="1" s="1"/>
  <c r="Y139" i="1"/>
  <c r="A146" i="21" s="1"/>
  <c r="AY137" i="1"/>
  <c r="D144" i="21" s="1"/>
  <c r="BF137" i="1"/>
  <c r="BF140" i="3"/>
  <c r="AY140" i="3"/>
  <c r="Z141" i="3"/>
  <c r="Z140" i="2"/>
  <c r="BF139" i="2"/>
  <c r="AY139" i="2"/>
  <c r="A141" i="28" l="1"/>
  <c r="H146" i="24"/>
  <c r="AE112" i="4"/>
  <c r="AU140" i="4"/>
  <c r="Z141" i="4"/>
  <c r="AY140" i="4"/>
  <c r="BF140" i="4"/>
  <c r="Y140" i="4"/>
  <c r="A146" i="24"/>
  <c r="D146" i="24"/>
  <c r="BB139" i="4"/>
  <c r="Y141" i="3"/>
  <c r="A147" i="23"/>
  <c r="BB140" i="3"/>
  <c r="AE119" i="3"/>
  <c r="AU141" i="3"/>
  <c r="D147" i="23"/>
  <c r="H147" i="23"/>
  <c r="H146" i="22"/>
  <c r="D146" i="22"/>
  <c r="Y140" i="2"/>
  <c r="A146" i="22"/>
  <c r="AE115" i="2"/>
  <c r="AU140" i="2"/>
  <c r="BB139" i="2"/>
  <c r="H144" i="21"/>
  <c r="BB138" i="1"/>
  <c r="Z139" i="1"/>
  <c r="AU139" i="1" s="1"/>
  <c r="Y140" i="1"/>
  <c r="A147" i="21" s="1"/>
  <c r="BF138" i="1"/>
  <c r="AY138" i="1"/>
  <c r="D145" i="21" s="1"/>
  <c r="Z142" i="3"/>
  <c r="BF141" i="3"/>
  <c r="AY141" i="3"/>
  <c r="Z141" i="2"/>
  <c r="BF140" i="2"/>
  <c r="AY140" i="2"/>
  <c r="A142" i="28" l="1"/>
  <c r="H147" i="24"/>
  <c r="AE113" i="4"/>
  <c r="AU141" i="4"/>
  <c r="AY141" i="4"/>
  <c r="Z142" i="4"/>
  <c r="BF141" i="4"/>
  <c r="Y141" i="4"/>
  <c r="A147" i="24"/>
  <c r="D147" i="24"/>
  <c r="BB140" i="4"/>
  <c r="BB141" i="3"/>
  <c r="D148" i="23"/>
  <c r="H148" i="23"/>
  <c r="AE120" i="3"/>
  <c r="AU142" i="3"/>
  <c r="Y142" i="3"/>
  <c r="A148" i="23"/>
  <c r="D147" i="22"/>
  <c r="H147" i="22"/>
  <c r="AE116" i="2"/>
  <c r="AU141" i="2"/>
  <c r="BB140" i="2"/>
  <c r="Y141" i="2"/>
  <c r="A147" i="22"/>
  <c r="H145" i="21"/>
  <c r="BB139" i="1"/>
  <c r="Z140" i="1"/>
  <c r="AU140" i="1" s="1"/>
  <c r="Y141" i="1"/>
  <c r="A148" i="21" s="1"/>
  <c r="AY139" i="1"/>
  <c r="D146" i="21" s="1"/>
  <c r="BF139" i="1"/>
  <c r="AY142" i="3"/>
  <c r="BF142" i="3"/>
  <c r="Z143" i="3"/>
  <c r="BF141" i="2"/>
  <c r="AY141" i="2"/>
  <c r="Z142" i="2"/>
  <c r="AU142" i="2" s="1"/>
  <c r="A143" i="28" l="1"/>
  <c r="H148" i="24"/>
  <c r="AE114" i="4"/>
  <c r="AU142" i="4"/>
  <c r="Z143" i="4"/>
  <c r="BF142" i="4"/>
  <c r="AY142" i="4"/>
  <c r="Y142" i="4"/>
  <c r="A148" i="24"/>
  <c r="D148" i="24"/>
  <c r="BB141" i="4"/>
  <c r="BB142" i="3"/>
  <c r="Y143" i="3"/>
  <c r="A149" i="23"/>
  <c r="AE121" i="3"/>
  <c r="AU143" i="3"/>
  <c r="H149" i="23"/>
  <c r="D149" i="23"/>
  <c r="BB141" i="2"/>
  <c r="D148" i="22"/>
  <c r="H148" i="22"/>
  <c r="Y142" i="2"/>
  <c r="A148" i="22"/>
  <c r="BB142" i="2"/>
  <c r="BB140" i="1"/>
  <c r="H146" i="21"/>
  <c r="Z141" i="1"/>
  <c r="AU141" i="1" s="1"/>
  <c r="Y142" i="1"/>
  <c r="A149" i="21" s="1"/>
  <c r="AY140" i="1"/>
  <c r="D147" i="21" s="1"/>
  <c r="BF140" i="1"/>
  <c r="BF143" i="3"/>
  <c r="AY143" i="3"/>
  <c r="Z144" i="3"/>
  <c r="Z143" i="2"/>
  <c r="AU143" i="2" s="1"/>
  <c r="AY142" i="2"/>
  <c r="BF142" i="2"/>
  <c r="A144" i="28" l="1"/>
  <c r="H149" i="24"/>
  <c r="Y143" i="4"/>
  <c r="A149" i="24"/>
  <c r="BB142" i="4"/>
  <c r="D149" i="24"/>
  <c r="AE115" i="4"/>
  <c r="AU143" i="4"/>
  <c r="Z144" i="4"/>
  <c r="BF143" i="4"/>
  <c r="AY143" i="4"/>
  <c r="H150" i="23"/>
  <c r="BB143" i="3"/>
  <c r="Y144" i="3"/>
  <c r="A150" i="23"/>
  <c r="AE122" i="3"/>
  <c r="AU144" i="3"/>
  <c r="D150" i="23"/>
  <c r="D149" i="22"/>
  <c r="H149" i="22"/>
  <c r="Y143" i="2"/>
  <c r="A149" i="22"/>
  <c r="BB143" i="2"/>
  <c r="BB141" i="1"/>
  <c r="H147" i="21"/>
  <c r="Z142" i="1"/>
  <c r="AU142" i="1" s="1"/>
  <c r="Y143" i="1"/>
  <c r="A150" i="21" s="1"/>
  <c r="AY141" i="1"/>
  <c r="D148" i="21" s="1"/>
  <c r="BF141" i="1"/>
  <c r="BF144" i="3"/>
  <c r="Z145" i="3"/>
  <c r="AY144" i="3"/>
  <c r="BF143" i="2"/>
  <c r="AY143" i="2"/>
  <c r="Z144" i="2"/>
  <c r="AU144" i="2" s="1"/>
  <c r="A145" i="28" l="1"/>
  <c r="AE116" i="4"/>
  <c r="AU144" i="4"/>
  <c r="BF144" i="4"/>
  <c r="AY144" i="4"/>
  <c r="Z145" i="4"/>
  <c r="D150" i="24"/>
  <c r="BB143" i="4"/>
  <c r="H150" i="24"/>
  <c r="Y144" i="4"/>
  <c r="A150" i="24"/>
  <c r="AE123" i="3"/>
  <c r="AU145" i="3"/>
  <c r="BB144" i="3"/>
  <c r="H151" i="23"/>
  <c r="Y145" i="3"/>
  <c r="A151" i="23"/>
  <c r="D151" i="23"/>
  <c r="D150" i="22"/>
  <c r="BB144" i="2"/>
  <c r="H150" i="22"/>
  <c r="Y144" i="2"/>
  <c r="A150" i="22"/>
  <c r="H148" i="21"/>
  <c r="BB142" i="1"/>
  <c r="Z143" i="1"/>
  <c r="AU143" i="1" s="1"/>
  <c r="Y144" i="1"/>
  <c r="A151" i="21" s="1"/>
  <c r="AY142" i="1"/>
  <c r="D149" i="21" s="1"/>
  <c r="BF142" i="1"/>
  <c r="BF145" i="3"/>
  <c r="AY145" i="3"/>
  <c r="Z146" i="3"/>
  <c r="BF144" i="2"/>
  <c r="AY144" i="2"/>
  <c r="Z145" i="2"/>
  <c r="AU145" i="2" s="1"/>
  <c r="A146" i="28" l="1"/>
  <c r="Y145" i="4"/>
  <c r="A151" i="24"/>
  <c r="BB144" i="4"/>
  <c r="AU145" i="4"/>
  <c r="Z146" i="4"/>
  <c r="BF145" i="4"/>
  <c r="AY145" i="4"/>
  <c r="D151" i="24"/>
  <c r="H151" i="24"/>
  <c r="H152" i="23"/>
  <c r="Y146" i="3"/>
  <c r="A152" i="23"/>
  <c r="BB145" i="3"/>
  <c r="D152" i="23"/>
  <c r="AE124" i="3"/>
  <c r="AU146" i="3"/>
  <c r="D151" i="22"/>
  <c r="BB145" i="2"/>
  <c r="H151" i="22"/>
  <c r="Y145" i="2"/>
  <c r="A151" i="22"/>
  <c r="BB143" i="1"/>
  <c r="H149" i="21"/>
  <c r="Z144" i="1"/>
  <c r="AU144" i="1" s="1"/>
  <c r="Y145" i="1"/>
  <c r="A152" i="21" s="1"/>
  <c r="AY143" i="1"/>
  <c r="D150" i="21" s="1"/>
  <c r="BF143" i="1"/>
  <c r="Z147" i="3"/>
  <c r="BF146" i="3"/>
  <c r="AY146" i="3"/>
  <c r="BF145" i="2"/>
  <c r="AY145" i="2"/>
  <c r="Z146" i="2"/>
  <c r="AU146" i="2" s="1"/>
  <c r="A147" i="28" l="1"/>
  <c r="AU146" i="4"/>
  <c r="AY146" i="4"/>
  <c r="BF146" i="4"/>
  <c r="Z147" i="4"/>
  <c r="D152" i="24"/>
  <c r="H152" i="24"/>
  <c r="BB145" i="4"/>
  <c r="Y146" i="4"/>
  <c r="A152" i="24"/>
  <c r="AE125" i="3"/>
  <c r="AU147" i="3"/>
  <c r="D153" i="23"/>
  <c r="H153" i="23"/>
  <c r="BB146" i="3"/>
  <c r="Y147" i="3"/>
  <c r="A153" i="23"/>
  <c r="BB146" i="2"/>
  <c r="H152" i="22"/>
  <c r="Y146" i="2"/>
  <c r="A152" i="22"/>
  <c r="D152" i="22"/>
  <c r="H150" i="21"/>
  <c r="BB144" i="1"/>
  <c r="Z145" i="1"/>
  <c r="AU145" i="1" s="1"/>
  <c r="Y146" i="1"/>
  <c r="A153" i="21" s="1"/>
  <c r="AY144" i="1"/>
  <c r="D151" i="21" s="1"/>
  <c r="BF144" i="1"/>
  <c r="AY147" i="3"/>
  <c r="BF147" i="3"/>
  <c r="Z148" i="3"/>
  <c r="AU148" i="3" s="1"/>
  <c r="Z147" i="2"/>
  <c r="AU147" i="2" s="1"/>
  <c r="BF146" i="2"/>
  <c r="AY146" i="2"/>
  <c r="A148" i="28" l="1"/>
  <c r="Y147" i="4"/>
  <c r="A153" i="24"/>
  <c r="D153" i="24"/>
  <c r="AU147" i="4"/>
  <c r="Z148" i="4"/>
  <c r="BF147" i="4"/>
  <c r="AY147" i="4"/>
  <c r="H153" i="24"/>
  <c r="BB146" i="4"/>
  <c r="D154" i="23"/>
  <c r="Y148" i="3"/>
  <c r="A154" i="23"/>
  <c r="BB147" i="3"/>
  <c r="H154" i="23"/>
  <c r="BB148" i="3"/>
  <c r="D153" i="22"/>
  <c r="BB147" i="2"/>
  <c r="H153" i="22"/>
  <c r="Y147" i="2"/>
  <c r="A153" i="22"/>
  <c r="H151" i="21"/>
  <c r="BB145" i="1"/>
  <c r="Z146" i="1"/>
  <c r="AU146" i="1" s="1"/>
  <c r="Y147" i="1"/>
  <c r="A154" i="21" s="1"/>
  <c r="AY145" i="1"/>
  <c r="D152" i="21" s="1"/>
  <c r="BF145" i="1"/>
  <c r="Z149" i="3"/>
  <c r="AU149" i="3" s="1"/>
  <c r="BF148" i="3"/>
  <c r="AY148" i="3"/>
  <c r="Z148" i="2"/>
  <c r="AU148" i="2" s="1"/>
  <c r="BF147" i="2"/>
  <c r="AY147" i="2"/>
  <c r="A149" i="28" l="1"/>
  <c r="D154" i="24"/>
  <c r="AU148" i="4"/>
  <c r="Z149" i="4"/>
  <c r="BF148" i="4"/>
  <c r="AY148" i="4"/>
  <c r="H154" i="24"/>
  <c r="BB147" i="4"/>
  <c r="Y148" i="4"/>
  <c r="A154" i="24"/>
  <c r="BB149" i="3"/>
  <c r="Y149" i="3"/>
  <c r="A155" i="23"/>
  <c r="D155" i="23"/>
  <c r="H155" i="23"/>
  <c r="D154" i="22"/>
  <c r="BB148" i="2"/>
  <c r="Y148" i="2"/>
  <c r="A154" i="22"/>
  <c r="H154" i="22"/>
  <c r="H152" i="21"/>
  <c r="BB146" i="1"/>
  <c r="Z147" i="1"/>
  <c r="AU147" i="1" s="1"/>
  <c r="Y148" i="1"/>
  <c r="A155" i="21" s="1"/>
  <c r="AY146" i="1"/>
  <c r="D153" i="21" s="1"/>
  <c r="BF146" i="1"/>
  <c r="AY149" i="3"/>
  <c r="BF149" i="3"/>
  <c r="Z150" i="3"/>
  <c r="AU150" i="3" s="1"/>
  <c r="BF148" i="2"/>
  <c r="AY148" i="2"/>
  <c r="Z149" i="2"/>
  <c r="AU149" i="2" s="1"/>
  <c r="A150" i="28" l="1"/>
  <c r="H155" i="24"/>
  <c r="Y149" i="4"/>
  <c r="A155" i="24"/>
  <c r="D155" i="24"/>
  <c r="AU149" i="4"/>
  <c r="Z150" i="4"/>
  <c r="BF149" i="4"/>
  <c r="AY149" i="4"/>
  <c r="BB148" i="4"/>
  <c r="BB150" i="3"/>
  <c r="D156" i="23"/>
  <c r="H156" i="23"/>
  <c r="Y150" i="3"/>
  <c r="A156" i="23"/>
  <c r="BB149" i="2"/>
  <c r="H155" i="22"/>
  <c r="Y149" i="2"/>
  <c r="A155" i="22"/>
  <c r="D155" i="22"/>
  <c r="H153" i="21"/>
  <c r="BB147" i="1"/>
  <c r="Z148" i="1"/>
  <c r="AU148" i="1" s="1"/>
  <c r="Y149" i="1"/>
  <c r="A156" i="21" s="1"/>
  <c r="AY147" i="1"/>
  <c r="D154" i="21" s="1"/>
  <c r="BF147" i="1"/>
  <c r="Z151" i="3"/>
  <c r="AU151" i="3" s="1"/>
  <c r="AY150" i="3"/>
  <c r="BF150" i="3"/>
  <c r="Z150" i="2"/>
  <c r="AU150" i="2" s="1"/>
  <c r="BF149" i="2"/>
  <c r="AY149" i="2"/>
  <c r="A151" i="28" l="1"/>
  <c r="D156" i="24"/>
  <c r="H156" i="24"/>
  <c r="BB149" i="4"/>
  <c r="AU150" i="4"/>
  <c r="Z151" i="4"/>
  <c r="AY150" i="4"/>
  <c r="BF150" i="4"/>
  <c r="Y150" i="4"/>
  <c r="A156" i="24"/>
  <c r="D157" i="23"/>
  <c r="H157" i="23"/>
  <c r="Y151" i="3"/>
  <c r="A157" i="23"/>
  <c r="BB151" i="3"/>
  <c r="D156" i="22"/>
  <c r="Y150" i="2"/>
  <c r="A156" i="22"/>
  <c r="H156" i="22"/>
  <c r="BB150" i="2"/>
  <c r="H154" i="21"/>
  <c r="BB148" i="1"/>
  <c r="Z149" i="1"/>
  <c r="AU149" i="1" s="1"/>
  <c r="Y150" i="1"/>
  <c r="A157" i="21" s="1"/>
  <c r="AY148" i="1"/>
  <c r="D155" i="21" s="1"/>
  <c r="BF148" i="1"/>
  <c r="BF151" i="3"/>
  <c r="AY151" i="3"/>
  <c r="Z152" i="3"/>
  <c r="AU152" i="3" s="1"/>
  <c r="AY150" i="2"/>
  <c r="Z151" i="2"/>
  <c r="AU151" i="2" s="1"/>
  <c r="BF150" i="2"/>
  <c r="A152" i="28" l="1"/>
  <c r="D157" i="24"/>
  <c r="H157" i="24"/>
  <c r="BB150" i="4"/>
  <c r="Y151" i="4"/>
  <c r="A157" i="24"/>
  <c r="AU151" i="4"/>
  <c r="AY151" i="4"/>
  <c r="Z152" i="4"/>
  <c r="BF151" i="4"/>
  <c r="D158" i="23"/>
  <c r="BB152" i="3"/>
  <c r="H158" i="23"/>
  <c r="Y152" i="3"/>
  <c r="A158" i="23"/>
  <c r="BB151" i="2"/>
  <c r="H157" i="22"/>
  <c r="D157" i="22"/>
  <c r="Y151" i="2"/>
  <c r="A157" i="22"/>
  <c r="H155" i="21"/>
  <c r="BB149" i="1"/>
  <c r="Z150" i="1"/>
  <c r="AU150" i="1" s="1"/>
  <c r="Y151" i="1"/>
  <c r="A158" i="21" s="1"/>
  <c r="AY149" i="1"/>
  <c r="D156" i="21" s="1"/>
  <c r="BF149" i="1"/>
  <c r="Z153" i="3"/>
  <c r="AU153" i="3" s="1"/>
  <c r="BF152" i="3"/>
  <c r="AY152" i="3"/>
  <c r="Z152" i="2"/>
  <c r="AU152" i="2" s="1"/>
  <c r="BF151" i="2"/>
  <c r="AY151" i="2"/>
  <c r="A153" i="28" l="1"/>
  <c r="D158" i="24"/>
  <c r="H158" i="24"/>
  <c r="AU152" i="4"/>
  <c r="BF152" i="4"/>
  <c r="AY152" i="4"/>
  <c r="Z153" i="4"/>
  <c r="BB151" i="4"/>
  <c r="Y152" i="4"/>
  <c r="A158" i="24"/>
  <c r="D159" i="23"/>
  <c r="H159" i="23"/>
  <c r="Y153" i="3"/>
  <c r="A159" i="23"/>
  <c r="BB153" i="3"/>
  <c r="Y152" i="2"/>
  <c r="A158" i="22"/>
  <c r="H158" i="22"/>
  <c r="D158" i="22"/>
  <c r="BB152" i="2"/>
  <c r="H156" i="21"/>
  <c r="BB150" i="1"/>
  <c r="Z151" i="1"/>
  <c r="AU151" i="1" s="1"/>
  <c r="Y152" i="1"/>
  <c r="A159" i="21" s="1"/>
  <c r="BF150" i="1"/>
  <c r="AY150" i="1"/>
  <c r="D157" i="21" s="1"/>
  <c r="Z154" i="3"/>
  <c r="AU154" i="3" s="1"/>
  <c r="BF153" i="3"/>
  <c r="AY153" i="3"/>
  <c r="BF152" i="2"/>
  <c r="AY152" i="2"/>
  <c r="Z153" i="2"/>
  <c r="AU153" i="2" s="1"/>
  <c r="A154" i="28" l="1"/>
  <c r="D159" i="24"/>
  <c r="Y153" i="4"/>
  <c r="A159" i="24"/>
  <c r="BB152" i="4"/>
  <c r="H159" i="24"/>
  <c r="AU153" i="4"/>
  <c r="Z154" i="4"/>
  <c r="BF153" i="4"/>
  <c r="AY153" i="4"/>
  <c r="D160" i="23"/>
  <c r="BB154" i="3"/>
  <c r="Y154" i="3"/>
  <c r="A160" i="23"/>
  <c r="H160" i="23"/>
  <c r="BB153" i="2"/>
  <c r="D159" i="22"/>
  <c r="H159" i="22"/>
  <c r="Y153" i="2"/>
  <c r="A159" i="22"/>
  <c r="H157" i="21"/>
  <c r="BB151" i="1"/>
  <c r="Z152" i="1"/>
  <c r="AU152" i="1" s="1"/>
  <c r="Y153" i="1"/>
  <c r="A160" i="21" s="1"/>
  <c r="AY151" i="1"/>
  <c r="D158" i="21" s="1"/>
  <c r="BF151" i="1"/>
  <c r="Z155" i="3"/>
  <c r="AU155" i="3" s="1"/>
  <c r="BF154" i="3"/>
  <c r="AY154" i="3"/>
  <c r="BF153" i="2"/>
  <c r="Z154" i="2"/>
  <c r="AU154" i="2" s="1"/>
  <c r="AY153" i="2"/>
  <c r="A155" i="28" l="1"/>
  <c r="BB153" i="4"/>
  <c r="AU154" i="4"/>
  <c r="AY154" i="4"/>
  <c r="Z155" i="4"/>
  <c r="BF154" i="4"/>
  <c r="D160" i="24"/>
  <c r="H160" i="24"/>
  <c r="Y154" i="4"/>
  <c r="A160" i="24"/>
  <c r="Y155" i="3"/>
  <c r="A161" i="23"/>
  <c r="H161" i="23"/>
  <c r="D161" i="23"/>
  <c r="BB155" i="3"/>
  <c r="BB154" i="2"/>
  <c r="D160" i="22"/>
  <c r="H160" i="22"/>
  <c r="Y154" i="2"/>
  <c r="A160" i="22"/>
  <c r="H158" i="21"/>
  <c r="BB152" i="1"/>
  <c r="Z153" i="1"/>
  <c r="AU153" i="1" s="1"/>
  <c r="Y154" i="1"/>
  <c r="A161" i="21" s="1"/>
  <c r="AY152" i="1"/>
  <c r="D159" i="21" s="1"/>
  <c r="BF152" i="1"/>
  <c r="AY155" i="3"/>
  <c r="BF155" i="3"/>
  <c r="Z156" i="3"/>
  <c r="AU156" i="3" s="1"/>
  <c r="AY154" i="2"/>
  <c r="Z155" i="2"/>
  <c r="AU155" i="2" s="1"/>
  <c r="BF154" i="2"/>
  <c r="A156" i="28" l="1"/>
  <c r="AU155" i="4"/>
  <c r="Z156" i="4"/>
  <c r="BF155" i="4"/>
  <c r="AY155" i="4"/>
  <c r="Y155" i="4"/>
  <c r="A161" i="24"/>
  <c r="H161" i="24"/>
  <c r="D161" i="24"/>
  <c r="BB154" i="4"/>
  <c r="BB156" i="3"/>
  <c r="D162" i="23"/>
  <c r="H162" i="23"/>
  <c r="Y156" i="3"/>
  <c r="A162" i="23"/>
  <c r="BB155" i="2"/>
  <c r="Y155" i="2"/>
  <c r="A161" i="22"/>
  <c r="H161" i="22"/>
  <c r="D161" i="22"/>
  <c r="H159" i="21"/>
  <c r="BB153" i="1"/>
  <c r="Z154" i="1"/>
  <c r="AU154" i="1" s="1"/>
  <c r="Y155" i="1"/>
  <c r="A162" i="21" s="1"/>
  <c r="AY153" i="1"/>
  <c r="D160" i="21" s="1"/>
  <c r="BF153" i="1"/>
  <c r="Z157" i="3"/>
  <c r="AU157" i="3" s="1"/>
  <c r="BF156" i="3"/>
  <c r="AY156" i="3"/>
  <c r="Z156" i="2"/>
  <c r="AU156" i="2" s="1"/>
  <c r="BF155" i="2"/>
  <c r="AY155" i="2"/>
  <c r="A157" i="28" l="1"/>
  <c r="AU156" i="4"/>
  <c r="AY156" i="4"/>
  <c r="BF156" i="4"/>
  <c r="Z157" i="4"/>
  <c r="Y156" i="4"/>
  <c r="A162" i="24"/>
  <c r="D162" i="24"/>
  <c r="H162" i="24"/>
  <c r="BB155" i="4"/>
  <c r="D163" i="23"/>
  <c r="H163" i="23"/>
  <c r="BB157" i="3"/>
  <c r="Y157" i="3"/>
  <c r="A163" i="23"/>
  <c r="D162" i="22"/>
  <c r="BB156" i="2"/>
  <c r="H162" i="22"/>
  <c r="Y156" i="2"/>
  <c r="A162" i="22"/>
  <c r="H160" i="21"/>
  <c r="BB154" i="1"/>
  <c r="Z155" i="1"/>
  <c r="AU155" i="1" s="1"/>
  <c r="Y156" i="1"/>
  <c r="A163" i="21" s="1"/>
  <c r="AY154" i="1"/>
  <c r="D161" i="21" s="1"/>
  <c r="BF154" i="1"/>
  <c r="Z158" i="3"/>
  <c r="AU158" i="3" s="1"/>
  <c r="BF157" i="3"/>
  <c r="AY157" i="3"/>
  <c r="Z157" i="2"/>
  <c r="AU157" i="2" s="1"/>
  <c r="BF156" i="2"/>
  <c r="AY156" i="2"/>
  <c r="A158" i="28" l="1"/>
  <c r="AU157" i="4"/>
  <c r="BF157" i="4"/>
  <c r="AY157" i="4"/>
  <c r="Z158" i="4"/>
  <c r="D163" i="24"/>
  <c r="Y157" i="4"/>
  <c r="A163" i="24"/>
  <c r="H163" i="24"/>
  <c r="BB156" i="4"/>
  <c r="D164" i="23"/>
  <c r="H164" i="23"/>
  <c r="Y158" i="3"/>
  <c r="A164" i="23"/>
  <c r="BB158" i="3"/>
  <c r="D163" i="22"/>
  <c r="BB157" i="2"/>
  <c r="Y157" i="2"/>
  <c r="A163" i="22"/>
  <c r="H163" i="22"/>
  <c r="H161" i="21"/>
  <c r="BB155" i="1"/>
  <c r="Z156" i="1"/>
  <c r="AU156" i="1" s="1"/>
  <c r="Y157" i="1"/>
  <c r="A164" i="21" s="1"/>
  <c r="BF155" i="1"/>
  <c r="AY155" i="1"/>
  <c r="D162" i="21" s="1"/>
  <c r="BF158" i="3"/>
  <c r="AY158" i="3"/>
  <c r="Z159" i="3"/>
  <c r="AU159" i="3" s="1"/>
  <c r="BF157" i="2"/>
  <c r="AY157" i="2"/>
  <c r="Z158" i="2"/>
  <c r="AU158" i="2" s="1"/>
  <c r="A159" i="28" l="1"/>
  <c r="H164" i="24"/>
  <c r="Y158" i="4"/>
  <c r="A164" i="24"/>
  <c r="AU158" i="4"/>
  <c r="AY158" i="4"/>
  <c r="BF158" i="4"/>
  <c r="Z159" i="4"/>
  <c r="D164" i="24"/>
  <c r="BB157" i="4"/>
  <c r="H165" i="23"/>
  <c r="BB159" i="3"/>
  <c r="D165" i="23"/>
  <c r="Y159" i="3"/>
  <c r="A165" i="23"/>
  <c r="BB158" i="2"/>
  <c r="H164" i="22"/>
  <c r="Y158" i="2"/>
  <c r="A164" i="22"/>
  <c r="D164" i="22"/>
  <c r="H162" i="21"/>
  <c r="BB156" i="1"/>
  <c r="Z157" i="1"/>
  <c r="AU157" i="1" s="1"/>
  <c r="Y158" i="1"/>
  <c r="A165" i="21" s="1"/>
  <c r="AY156" i="1"/>
  <c r="D163" i="21" s="1"/>
  <c r="BF156" i="1"/>
  <c r="Z160" i="3"/>
  <c r="AU160" i="3" s="1"/>
  <c r="BF159" i="3"/>
  <c r="AY159" i="3"/>
  <c r="BF158" i="2"/>
  <c r="AY158" i="2"/>
  <c r="Z159" i="2"/>
  <c r="AU159" i="2" s="1"/>
  <c r="A160" i="28" l="1"/>
  <c r="H165" i="24"/>
  <c r="BB158" i="4"/>
  <c r="AU159" i="4"/>
  <c r="Z160" i="4"/>
  <c r="BF159" i="4"/>
  <c r="AY159" i="4"/>
  <c r="D165" i="24"/>
  <c r="Y159" i="4"/>
  <c r="A165" i="24"/>
  <c r="BB160" i="3"/>
  <c r="D166" i="23"/>
  <c r="H166" i="23"/>
  <c r="Y160" i="3"/>
  <c r="A166" i="23"/>
  <c r="Y159" i="2"/>
  <c r="A165" i="22"/>
  <c r="BB159" i="2"/>
  <c r="H165" i="22"/>
  <c r="D165" i="22"/>
  <c r="H163" i="21"/>
  <c r="BB157" i="1"/>
  <c r="Z158" i="1"/>
  <c r="AU158" i="1" s="1"/>
  <c r="Y159" i="1"/>
  <c r="A166" i="21" s="1"/>
  <c r="AY157" i="1"/>
  <c r="D164" i="21" s="1"/>
  <c r="BF157" i="1"/>
  <c r="AY160" i="3"/>
  <c r="Z161" i="3"/>
  <c r="AU161" i="3" s="1"/>
  <c r="BF160" i="3"/>
  <c r="Z160" i="2"/>
  <c r="AU160" i="2" s="1"/>
  <c r="BF159" i="2"/>
  <c r="AY159" i="2"/>
  <c r="A161" i="28" l="1"/>
  <c r="H166" i="24"/>
  <c r="BB159" i="4"/>
  <c r="Y160" i="4"/>
  <c r="A166" i="24"/>
  <c r="D166" i="24"/>
  <c r="AU160" i="4"/>
  <c r="BF160" i="4"/>
  <c r="AY160" i="4"/>
  <c r="Z161" i="4"/>
  <c r="H167" i="23"/>
  <c r="D167" i="23"/>
  <c r="BB161" i="3"/>
  <c r="Y161" i="3"/>
  <c r="A167" i="23"/>
  <c r="D166" i="22"/>
  <c r="BB160" i="2"/>
  <c r="H166" i="22"/>
  <c r="Y160" i="2"/>
  <c r="A166" i="22"/>
  <c r="BB158" i="1"/>
  <c r="H164" i="21"/>
  <c r="Z159" i="1"/>
  <c r="AU159" i="1" s="1"/>
  <c r="Y160" i="1"/>
  <c r="A167" i="21" s="1"/>
  <c r="AY158" i="1"/>
  <c r="D165" i="21" s="1"/>
  <c r="BF158" i="1"/>
  <c r="Z162" i="3"/>
  <c r="AU162" i="3" s="1"/>
  <c r="BF161" i="3"/>
  <c r="AY161" i="3"/>
  <c r="AY160" i="2"/>
  <c r="Z161" i="2"/>
  <c r="AU161" i="2" s="1"/>
  <c r="BF160" i="2"/>
  <c r="A162" i="28" l="1"/>
  <c r="H167" i="24"/>
  <c r="Y161" i="4"/>
  <c r="A167" i="24"/>
  <c r="AU161" i="4"/>
  <c r="BF161" i="4"/>
  <c r="Z162" i="4"/>
  <c r="AY161" i="4"/>
  <c r="BB160" i="4"/>
  <c r="D167" i="24"/>
  <c r="D168" i="23"/>
  <c r="H168" i="23"/>
  <c r="Y162" i="3"/>
  <c r="A168" i="23"/>
  <c r="BB162" i="3"/>
  <c r="H167" i="22"/>
  <c r="D167" i="22"/>
  <c r="Y161" i="2"/>
  <c r="A167" i="22"/>
  <c r="BB161" i="2"/>
  <c r="BB159" i="1"/>
  <c r="H165" i="21"/>
  <c r="Z160" i="1"/>
  <c r="AU160" i="1" s="1"/>
  <c r="Y161" i="1"/>
  <c r="A168" i="21" s="1"/>
  <c r="BF159" i="1"/>
  <c r="AY159" i="1"/>
  <c r="D166" i="21" s="1"/>
  <c r="Z163" i="3"/>
  <c r="AU163" i="3" s="1"/>
  <c r="BF162" i="3"/>
  <c r="AY162" i="3"/>
  <c r="Z162" i="2"/>
  <c r="AU162" i="2" s="1"/>
  <c r="BF161" i="2"/>
  <c r="AY161" i="2"/>
  <c r="A163" i="28" l="1"/>
  <c r="H168" i="24"/>
  <c r="D168" i="24"/>
  <c r="AU162" i="4"/>
  <c r="Z163" i="4"/>
  <c r="BF162" i="4"/>
  <c r="AY162" i="4"/>
  <c r="BB161" i="4"/>
  <c r="Y162" i="4"/>
  <c r="A168" i="24"/>
  <c r="H169" i="23"/>
  <c r="D169" i="23"/>
  <c r="Y163" i="3"/>
  <c r="A169" i="23"/>
  <c r="BB163" i="3"/>
  <c r="H168" i="22"/>
  <c r="D168" i="22"/>
  <c r="BB162" i="2"/>
  <c r="Y162" i="2"/>
  <c r="A168" i="22"/>
  <c r="H166" i="21"/>
  <c r="BB160" i="1"/>
  <c r="Z161" i="1"/>
  <c r="AU161" i="1" s="1"/>
  <c r="Y162" i="1"/>
  <c r="A169" i="21" s="1"/>
  <c r="AY160" i="1"/>
  <c r="D167" i="21" s="1"/>
  <c r="BF160" i="1"/>
  <c r="AY163" i="3"/>
  <c r="Z164" i="3"/>
  <c r="AU164" i="3" s="1"/>
  <c r="BF163" i="3"/>
  <c r="AY162" i="2"/>
  <c r="Z163" i="2"/>
  <c r="AU163" i="2" s="1"/>
  <c r="BF162" i="2"/>
  <c r="A164" i="28" l="1"/>
  <c r="BB162" i="4"/>
  <c r="D169" i="24"/>
  <c r="AU163" i="4"/>
  <c r="BF163" i="4"/>
  <c r="AY163" i="4"/>
  <c r="Z164" i="4"/>
  <c r="Y163" i="4"/>
  <c r="A169" i="24"/>
  <c r="H169" i="24"/>
  <c r="BB164" i="3"/>
  <c r="H170" i="23"/>
  <c r="D170" i="23"/>
  <c r="Y164" i="3"/>
  <c r="A170" i="23"/>
  <c r="H169" i="22"/>
  <c r="BB163" i="2"/>
  <c r="D169" i="22"/>
  <c r="Y163" i="2"/>
  <c r="A169" i="22"/>
  <c r="H167" i="21"/>
  <c r="BB161" i="1"/>
  <c r="Z162" i="1"/>
  <c r="AU162" i="1" s="1"/>
  <c r="Y163" i="1"/>
  <c r="A170" i="21" s="1"/>
  <c r="BF161" i="1"/>
  <c r="AY161" i="1"/>
  <c r="D168" i="21" s="1"/>
  <c r="BF164" i="3"/>
  <c r="AY164" i="3"/>
  <c r="Z165" i="3"/>
  <c r="AU165" i="3" s="1"/>
  <c r="Z164" i="2"/>
  <c r="AU164" i="2" s="1"/>
  <c r="AY163" i="2"/>
  <c r="BF163" i="2"/>
  <c r="A165" i="28" l="1"/>
  <c r="AU164" i="4"/>
  <c r="BF164" i="4"/>
  <c r="Z165" i="4"/>
  <c r="AY164" i="4"/>
  <c r="H170" i="24"/>
  <c r="Y164" i="4"/>
  <c r="A170" i="24"/>
  <c r="D170" i="24"/>
  <c r="BB163" i="4"/>
  <c r="D171" i="23"/>
  <c r="Y165" i="3"/>
  <c r="A171" i="23"/>
  <c r="BB165" i="3"/>
  <c r="H171" i="23"/>
  <c r="H170" i="22"/>
  <c r="BB164" i="2"/>
  <c r="Y164" i="2"/>
  <c r="A170" i="22"/>
  <c r="D170" i="22"/>
  <c r="H168" i="21"/>
  <c r="BB162" i="1"/>
  <c r="Z163" i="1"/>
  <c r="AU163" i="1" s="1"/>
  <c r="Y164" i="1"/>
  <c r="A171" i="21" s="1"/>
  <c r="AY162" i="1"/>
  <c r="D169" i="21" s="1"/>
  <c r="BF162" i="1"/>
  <c r="Z166" i="3"/>
  <c r="AU166" i="3" s="1"/>
  <c r="BF165" i="3"/>
  <c r="AY165" i="3"/>
  <c r="AY164" i="2"/>
  <c r="Z165" i="2"/>
  <c r="AU165" i="2" s="1"/>
  <c r="BF164" i="2"/>
  <c r="A166" i="28" l="1"/>
  <c r="Y165" i="4"/>
  <c r="A171" i="24"/>
  <c r="H171" i="24"/>
  <c r="D171" i="24"/>
  <c r="AU165" i="4"/>
  <c r="BF165" i="4"/>
  <c r="Z166" i="4"/>
  <c r="AY165" i="4"/>
  <c r="BB164" i="4"/>
  <c r="D172" i="23"/>
  <c r="BB166" i="3"/>
  <c r="H172" i="23"/>
  <c r="Y166" i="3"/>
  <c r="A172" i="23"/>
  <c r="BB165" i="2"/>
  <c r="H171" i="22"/>
  <c r="D171" i="22"/>
  <c r="Y165" i="2"/>
  <c r="A171" i="22"/>
  <c r="H169" i="21"/>
  <c r="BB163" i="1"/>
  <c r="Z164" i="1"/>
  <c r="AU164" i="1" s="1"/>
  <c r="Y165" i="1"/>
  <c r="A172" i="21" s="1"/>
  <c r="BF163" i="1"/>
  <c r="AY163" i="1"/>
  <c r="D170" i="21" s="1"/>
  <c r="BF166" i="3"/>
  <c r="AY166" i="3"/>
  <c r="Z167" i="3"/>
  <c r="AU167" i="3" s="1"/>
  <c r="BF165" i="2"/>
  <c r="AY165" i="2"/>
  <c r="Z166" i="2"/>
  <c r="AU166" i="2" s="1"/>
  <c r="A167" i="28" l="1"/>
  <c r="D172" i="24"/>
  <c r="H172" i="24"/>
  <c r="AU166" i="4"/>
  <c r="Z167" i="4"/>
  <c r="BF166" i="4"/>
  <c r="AY166" i="4"/>
  <c r="BB165" i="4"/>
  <c r="Y166" i="4"/>
  <c r="A172" i="24"/>
  <c r="BB167" i="3"/>
  <c r="H173" i="23"/>
  <c r="Y167" i="3"/>
  <c r="A173" i="23"/>
  <c r="D173" i="23"/>
  <c r="BB166" i="2"/>
  <c r="H172" i="22"/>
  <c r="Y166" i="2"/>
  <c r="A172" i="22"/>
  <c r="D172" i="22"/>
  <c r="H170" i="21"/>
  <c r="BB164" i="1"/>
  <c r="Z165" i="1"/>
  <c r="AU165" i="1" s="1"/>
  <c r="Y166" i="1"/>
  <c r="A173" i="21" s="1"/>
  <c r="AY164" i="1"/>
  <c r="D171" i="21" s="1"/>
  <c r="BF164" i="1"/>
  <c r="Z168" i="3"/>
  <c r="AU168" i="3" s="1"/>
  <c r="BF167" i="3"/>
  <c r="AY167" i="3"/>
  <c r="BF166" i="2"/>
  <c r="AY166" i="2"/>
  <c r="Z167" i="2"/>
  <c r="AU167" i="2" s="1"/>
  <c r="A168" i="28" l="1"/>
  <c r="Y167" i="4"/>
  <c r="A173" i="24"/>
  <c r="D173" i="24"/>
  <c r="BB166" i="4"/>
  <c r="H173" i="24"/>
  <c r="AU167" i="4"/>
  <c r="Z168" i="4"/>
  <c r="BF167" i="4"/>
  <c r="AY167" i="4"/>
  <c r="BB168" i="3"/>
  <c r="D174" i="23"/>
  <c r="H174" i="23"/>
  <c r="Y168" i="3"/>
  <c r="A174" i="23"/>
  <c r="BB167" i="2"/>
  <c r="H173" i="22"/>
  <c r="D173" i="22"/>
  <c r="Y167" i="2"/>
  <c r="A173" i="22"/>
  <c r="H171" i="21"/>
  <c r="BB165" i="1"/>
  <c r="Z166" i="1"/>
  <c r="AU166" i="1" s="1"/>
  <c r="Y167" i="1"/>
  <c r="A174" i="21" s="1"/>
  <c r="BF165" i="1"/>
  <c r="AY165" i="1"/>
  <c r="D172" i="21" s="1"/>
  <c r="BF168" i="3"/>
  <c r="AY168" i="3"/>
  <c r="Z169" i="3"/>
  <c r="AU169" i="3" s="1"/>
  <c r="Z168" i="2"/>
  <c r="AU168" i="2" s="1"/>
  <c r="BF167" i="2"/>
  <c r="AY167" i="2"/>
  <c r="A169" i="28" l="1"/>
  <c r="D174" i="24"/>
  <c r="AU168" i="4"/>
  <c r="AY168" i="4"/>
  <c r="BF168" i="4"/>
  <c r="Z169" i="4"/>
  <c r="H174" i="24"/>
  <c r="BB167" i="4"/>
  <c r="Y168" i="4"/>
  <c r="A174" i="24"/>
  <c r="D175" i="23"/>
  <c r="BB169" i="3"/>
  <c r="Y169" i="3"/>
  <c r="A175" i="23"/>
  <c r="H175" i="23"/>
  <c r="D174" i="22"/>
  <c r="H174" i="22"/>
  <c r="BB168" i="2"/>
  <c r="Y168" i="2"/>
  <c r="A174" i="22"/>
  <c r="H172" i="21"/>
  <c r="BB166" i="1"/>
  <c r="Z167" i="1"/>
  <c r="AU167" i="1" s="1"/>
  <c r="Y168" i="1"/>
  <c r="A175" i="21" s="1"/>
  <c r="AY166" i="1"/>
  <c r="D173" i="21" s="1"/>
  <c r="BF166" i="1"/>
  <c r="Z170" i="3"/>
  <c r="AU170" i="3" s="1"/>
  <c r="BF169" i="3"/>
  <c r="AY169" i="3"/>
  <c r="Z169" i="2"/>
  <c r="AU169" i="2" s="1"/>
  <c r="BF168" i="2"/>
  <c r="AY168" i="2"/>
  <c r="A170" i="28" l="1"/>
  <c r="Y169" i="4"/>
  <c r="A175" i="24"/>
  <c r="H175" i="24"/>
  <c r="D175" i="24"/>
  <c r="AU169" i="4"/>
  <c r="BF169" i="4"/>
  <c r="Z170" i="4"/>
  <c r="AY169" i="4"/>
  <c r="BB168" i="4"/>
  <c r="H176" i="23"/>
  <c r="Y170" i="3"/>
  <c r="A176" i="23"/>
  <c r="D176" i="23"/>
  <c r="BB170" i="3"/>
  <c r="H175" i="22"/>
  <c r="BB169" i="2"/>
  <c r="D175" i="22"/>
  <c r="Y169" i="2"/>
  <c r="A175" i="22"/>
  <c r="H173" i="21"/>
  <c r="BB167" i="1"/>
  <c r="Z168" i="1"/>
  <c r="AU168" i="1" s="1"/>
  <c r="Y169" i="1"/>
  <c r="A176" i="21" s="1"/>
  <c r="AY167" i="1"/>
  <c r="D174" i="21" s="1"/>
  <c r="BF167" i="1"/>
  <c r="AY170" i="3"/>
  <c r="Z171" i="3"/>
  <c r="AU171" i="3" s="1"/>
  <c r="BF170" i="3"/>
  <c r="BF169" i="2"/>
  <c r="AY169" i="2"/>
  <c r="Z170" i="2"/>
  <c r="AU170" i="2" s="1"/>
  <c r="A171" i="28" l="1"/>
  <c r="D176" i="24"/>
  <c r="H176" i="24"/>
  <c r="AU170" i="4"/>
  <c r="AY170" i="4"/>
  <c r="Z171" i="4"/>
  <c r="BF170" i="4"/>
  <c r="BB169" i="4"/>
  <c r="Y170" i="4"/>
  <c r="A176" i="24"/>
  <c r="BB171" i="3"/>
  <c r="H177" i="23"/>
  <c r="D177" i="23"/>
  <c r="Y171" i="3"/>
  <c r="A177" i="23"/>
  <c r="BB170" i="2"/>
  <c r="D176" i="22"/>
  <c r="H176" i="22"/>
  <c r="Y170" i="2"/>
  <c r="A176" i="22"/>
  <c r="H174" i="21"/>
  <c r="BB168" i="1"/>
  <c r="Z169" i="1"/>
  <c r="AU169" i="1" s="1"/>
  <c r="Y170" i="1"/>
  <c r="A177" i="21" s="1"/>
  <c r="AY168" i="1"/>
  <c r="D175" i="21" s="1"/>
  <c r="BF168" i="1"/>
  <c r="BF171" i="3"/>
  <c r="AY171" i="3"/>
  <c r="Z172" i="3"/>
  <c r="AU172" i="3" s="1"/>
  <c r="Z171" i="2"/>
  <c r="AU171" i="2" s="1"/>
  <c r="BF170" i="2"/>
  <c r="AY170" i="2"/>
  <c r="A172" i="28" l="1"/>
  <c r="Y171" i="4"/>
  <c r="A177" i="24"/>
  <c r="AU171" i="4"/>
  <c r="BF171" i="4"/>
  <c r="AY171" i="4"/>
  <c r="Z172" i="4"/>
  <c r="BB170" i="4"/>
  <c r="H177" i="24"/>
  <c r="D177" i="24"/>
  <c r="D178" i="23"/>
  <c r="BB172" i="3"/>
  <c r="H178" i="23"/>
  <c r="Y172" i="3"/>
  <c r="A178" i="23"/>
  <c r="D177" i="22"/>
  <c r="H177" i="22"/>
  <c r="Y171" i="2"/>
  <c r="A177" i="22"/>
  <c r="BB171" i="2"/>
  <c r="H175" i="21"/>
  <c r="BB169" i="1"/>
  <c r="Z170" i="1"/>
  <c r="AU170" i="1" s="1"/>
  <c r="Y171" i="1"/>
  <c r="A178" i="21" s="1"/>
  <c r="BF169" i="1"/>
  <c r="AY169" i="1"/>
  <c r="D176" i="21" s="1"/>
  <c r="Z173" i="3"/>
  <c r="AU173" i="3" s="1"/>
  <c r="BF172" i="3"/>
  <c r="AY172" i="3"/>
  <c r="Z172" i="2"/>
  <c r="AU172" i="2" s="1"/>
  <c r="BF171" i="2"/>
  <c r="AY171" i="2"/>
  <c r="A173" i="28" l="1"/>
  <c r="D178" i="24"/>
  <c r="AU172" i="4"/>
  <c r="Z173" i="4"/>
  <c r="BF172" i="4"/>
  <c r="AY172" i="4"/>
  <c r="H178" i="24"/>
  <c r="BB171" i="4"/>
  <c r="Y172" i="4"/>
  <c r="A178" i="24"/>
  <c r="D179" i="23"/>
  <c r="H179" i="23"/>
  <c r="BB173" i="3"/>
  <c r="Y173" i="3"/>
  <c r="A179" i="23"/>
  <c r="BB172" i="2"/>
  <c r="D178" i="22"/>
  <c r="H178" i="22"/>
  <c r="Y172" i="2"/>
  <c r="A178" i="22"/>
  <c r="H176" i="21"/>
  <c r="BB170" i="1"/>
  <c r="Z171" i="1"/>
  <c r="AU171" i="1" s="1"/>
  <c r="Y172" i="1"/>
  <c r="A179" i="21" s="1"/>
  <c r="BF170" i="1"/>
  <c r="AY170" i="1"/>
  <c r="D177" i="21" s="1"/>
  <c r="BF173" i="3"/>
  <c r="AY173" i="3"/>
  <c r="Z174" i="3"/>
  <c r="AU174" i="3" s="1"/>
  <c r="Z173" i="2"/>
  <c r="AU173" i="2" s="1"/>
  <c r="BF172" i="2"/>
  <c r="AY172" i="2"/>
  <c r="A174" i="28" l="1"/>
  <c r="Y173" i="4"/>
  <c r="A179" i="24"/>
  <c r="D179" i="24"/>
  <c r="H179" i="24"/>
  <c r="AU173" i="4"/>
  <c r="Z174" i="4"/>
  <c r="BF173" i="4"/>
  <c r="AY173" i="4"/>
  <c r="BB172" i="4"/>
  <c r="BB174" i="3"/>
  <c r="H180" i="23"/>
  <c r="Y174" i="3"/>
  <c r="A180" i="23"/>
  <c r="D180" i="23"/>
  <c r="H179" i="22"/>
  <c r="D179" i="22"/>
  <c r="BB173" i="2"/>
  <c r="Y173" i="2"/>
  <c r="A179" i="22"/>
  <c r="H177" i="21"/>
  <c r="BB171" i="1"/>
  <c r="Z172" i="1"/>
  <c r="AU172" i="1" s="1"/>
  <c r="Y173" i="1"/>
  <c r="A180" i="21" s="1"/>
  <c r="BF171" i="1"/>
  <c r="AY171" i="1"/>
  <c r="D178" i="21" s="1"/>
  <c r="BF174" i="3"/>
  <c r="AY174" i="3"/>
  <c r="Z175" i="3"/>
  <c r="AU175" i="3" s="1"/>
  <c r="BF173" i="2"/>
  <c r="AY173" i="2"/>
  <c r="Z174" i="2"/>
  <c r="AU174" i="2" s="1"/>
  <c r="A175" i="28" l="1"/>
  <c r="H180" i="24"/>
  <c r="D180" i="24"/>
  <c r="AU174" i="4"/>
  <c r="Z175" i="4"/>
  <c r="BF174" i="4"/>
  <c r="AY174" i="4"/>
  <c r="BB173" i="4"/>
  <c r="Y174" i="4"/>
  <c r="A180" i="24"/>
  <c r="BB175" i="3"/>
  <c r="H181" i="23"/>
  <c r="D181" i="23"/>
  <c r="Y175" i="3"/>
  <c r="A181" i="23"/>
  <c r="D180" i="22"/>
  <c r="Y174" i="2"/>
  <c r="A180" i="22"/>
  <c r="BB174" i="2"/>
  <c r="H180" i="22"/>
  <c r="H178" i="21"/>
  <c r="BB172" i="1"/>
  <c r="Z173" i="1"/>
  <c r="AU173" i="1" s="1"/>
  <c r="Y174" i="1"/>
  <c r="A181" i="21" s="1"/>
  <c r="AY172" i="1"/>
  <c r="D179" i="21" s="1"/>
  <c r="BF172" i="1"/>
  <c r="AY175" i="3"/>
  <c r="Z176" i="3"/>
  <c r="AU176" i="3" s="1"/>
  <c r="BF175" i="3"/>
  <c r="Z175" i="2"/>
  <c r="AU175" i="2" s="1"/>
  <c r="BF174" i="2"/>
  <c r="AY174" i="2"/>
  <c r="A176" i="28" l="1"/>
  <c r="Y175" i="4"/>
  <c r="A181" i="24"/>
  <c r="AU175" i="4"/>
  <c r="Z176" i="4"/>
  <c r="BF175" i="4"/>
  <c r="AY175" i="4"/>
  <c r="D181" i="24"/>
  <c r="H181" i="24"/>
  <c r="BB174" i="4"/>
  <c r="H182" i="23"/>
  <c r="BB176" i="3"/>
  <c r="D182" i="23"/>
  <c r="Y176" i="3"/>
  <c r="A182" i="23"/>
  <c r="H181" i="22"/>
  <c r="Y175" i="2"/>
  <c r="A181" i="22"/>
  <c r="D181" i="22"/>
  <c r="BB175" i="2"/>
  <c r="H179" i="21"/>
  <c r="BB173" i="1"/>
  <c r="Z174" i="1"/>
  <c r="AU174" i="1" s="1"/>
  <c r="Y175" i="1"/>
  <c r="A182" i="21" s="1"/>
  <c r="AY173" i="1"/>
  <c r="D180" i="21" s="1"/>
  <c r="BF173" i="1"/>
  <c r="Z177" i="3"/>
  <c r="AU177" i="3" s="1"/>
  <c r="BF176" i="3"/>
  <c r="AY176" i="3"/>
  <c r="BF175" i="2"/>
  <c r="AY175" i="2"/>
  <c r="Z176" i="2"/>
  <c r="AU176" i="2" s="1"/>
  <c r="A177" i="28" l="1"/>
  <c r="D182" i="24"/>
  <c r="H182" i="24"/>
  <c r="AU176" i="4"/>
  <c r="Z177" i="4"/>
  <c r="BF176" i="4"/>
  <c r="AY176" i="4"/>
  <c r="BB175" i="4"/>
  <c r="Y176" i="4"/>
  <c r="A182" i="24"/>
  <c r="D183" i="23"/>
  <c r="BB177" i="3"/>
  <c r="H183" i="23"/>
  <c r="Y177" i="3"/>
  <c r="A183" i="23"/>
  <c r="D182" i="22"/>
  <c r="BB176" i="2"/>
  <c r="H182" i="22"/>
  <c r="Y176" i="2"/>
  <c r="A182" i="22"/>
  <c r="H180" i="21"/>
  <c r="BB174" i="1"/>
  <c r="Z175" i="1"/>
  <c r="AU175" i="1" s="1"/>
  <c r="Y176" i="1"/>
  <c r="A183" i="21" s="1"/>
  <c r="AY174" i="1"/>
  <c r="D181" i="21" s="1"/>
  <c r="BF174" i="1"/>
  <c r="Z178" i="3"/>
  <c r="AU178" i="3" s="1"/>
  <c r="BF177" i="3"/>
  <c r="AY177" i="3"/>
  <c r="Z177" i="2"/>
  <c r="AU177" i="2" s="1"/>
  <c r="AY176" i="2"/>
  <c r="BF176" i="2"/>
  <c r="A178" i="28" l="1"/>
  <c r="D183" i="24"/>
  <c r="AU177" i="4"/>
  <c r="Z178" i="4"/>
  <c r="BF177" i="4"/>
  <c r="AY177" i="4"/>
  <c r="Y177" i="4"/>
  <c r="A183" i="24"/>
  <c r="H183" i="24"/>
  <c r="BB176" i="4"/>
  <c r="H184" i="23"/>
  <c r="D184" i="23"/>
  <c r="BB178" i="3"/>
  <c r="Y178" i="3"/>
  <c r="A184" i="23"/>
  <c r="H183" i="22"/>
  <c r="BB177" i="2"/>
  <c r="Y177" i="2"/>
  <c r="A183" i="22"/>
  <c r="D183" i="22"/>
  <c r="H181" i="21"/>
  <c r="BB175" i="1"/>
  <c r="Z176" i="1"/>
  <c r="AU176" i="1" s="1"/>
  <c r="Y177" i="1"/>
  <c r="A184" i="21" s="1"/>
  <c r="AY175" i="1"/>
  <c r="D182" i="21" s="1"/>
  <c r="BF175" i="1"/>
  <c r="Z179" i="3"/>
  <c r="AU179" i="3" s="1"/>
  <c r="BF178" i="3"/>
  <c r="AY178" i="3"/>
  <c r="BF177" i="2"/>
  <c r="AY177" i="2"/>
  <c r="Z178" i="2"/>
  <c r="AU178" i="2" s="1"/>
  <c r="A179" i="28" l="1"/>
  <c r="H184" i="24"/>
  <c r="D184" i="24"/>
  <c r="Y178" i="4"/>
  <c r="A184" i="24"/>
  <c r="AU178" i="4"/>
  <c r="Z179" i="4"/>
  <c r="AY178" i="4"/>
  <c r="BF178" i="4"/>
  <c r="BB177" i="4"/>
  <c r="D185" i="23"/>
  <c r="BB179" i="3"/>
  <c r="Y179" i="3"/>
  <c r="A185" i="23"/>
  <c r="H185" i="23"/>
  <c r="H184" i="22"/>
  <c r="BB178" i="2"/>
  <c r="D184" i="22"/>
  <c r="Y178" i="2"/>
  <c r="A184" i="22"/>
  <c r="H182" i="21"/>
  <c r="BB176" i="1"/>
  <c r="Z177" i="1"/>
  <c r="AU177" i="1" s="1"/>
  <c r="Y178" i="1"/>
  <c r="A185" i="21" s="1"/>
  <c r="AY176" i="1"/>
  <c r="D183" i="21" s="1"/>
  <c r="BF176" i="1"/>
  <c r="Z180" i="3"/>
  <c r="AU180" i="3" s="1"/>
  <c r="BF179" i="3"/>
  <c r="AY179" i="3"/>
  <c r="Z179" i="2"/>
  <c r="AU179" i="2" s="1"/>
  <c r="BF178" i="2"/>
  <c r="AY178" i="2"/>
  <c r="A180" i="28" l="1"/>
  <c r="D185" i="24"/>
  <c r="BB178" i="4"/>
  <c r="Y179" i="4"/>
  <c r="A185" i="24"/>
  <c r="H185" i="24"/>
  <c r="AU179" i="4"/>
  <c r="Z180" i="4"/>
  <c r="BF179" i="4"/>
  <c r="AY179" i="4"/>
  <c r="H186" i="23"/>
  <c r="BB180" i="3"/>
  <c r="D186" i="23"/>
  <c r="Y180" i="3"/>
  <c r="A186" i="23"/>
  <c r="H185" i="22"/>
  <c r="Y179" i="2"/>
  <c r="A185" i="22"/>
  <c r="D185" i="22"/>
  <c r="BB179" i="2"/>
  <c r="H183" i="21"/>
  <c r="BB177" i="1"/>
  <c r="Z178" i="1"/>
  <c r="AU178" i="1" s="1"/>
  <c r="Y179" i="1"/>
  <c r="A186" i="21" s="1"/>
  <c r="AY177" i="1"/>
  <c r="D184" i="21" s="1"/>
  <c r="BF177" i="1"/>
  <c r="AY180" i="3"/>
  <c r="Z181" i="3"/>
  <c r="AU181" i="3" s="1"/>
  <c r="BF180" i="3"/>
  <c r="Z180" i="2"/>
  <c r="AU180" i="2" s="1"/>
  <c r="BF179" i="2"/>
  <c r="AY179" i="2"/>
  <c r="A181" i="28" l="1"/>
  <c r="D186" i="24"/>
  <c r="BB179" i="4"/>
  <c r="H186" i="24"/>
  <c r="AU180" i="4"/>
  <c r="Z181" i="4"/>
  <c r="BF180" i="4"/>
  <c r="AY180" i="4"/>
  <c r="Y180" i="4"/>
  <c r="A186" i="24"/>
  <c r="H187" i="23"/>
  <c r="D187" i="23"/>
  <c r="BB181" i="3"/>
  <c r="Y181" i="3"/>
  <c r="A187" i="23"/>
  <c r="BB180" i="2"/>
  <c r="H186" i="22"/>
  <c r="D186" i="22"/>
  <c r="Y180" i="2"/>
  <c r="A186" i="22"/>
  <c r="H184" i="21"/>
  <c r="BB178" i="1"/>
  <c r="Z179" i="1"/>
  <c r="AU179" i="1" s="1"/>
  <c r="Y180" i="1"/>
  <c r="A187" i="21" s="1"/>
  <c r="AY178" i="1"/>
  <c r="D185" i="21" s="1"/>
  <c r="BF178" i="1"/>
  <c r="Z182" i="3"/>
  <c r="AU182" i="3" s="1"/>
  <c r="BF181" i="3"/>
  <c r="AY181" i="3"/>
  <c r="BF180" i="2"/>
  <c r="AY180" i="2"/>
  <c r="Z181" i="2"/>
  <c r="AU181" i="2" s="1"/>
  <c r="A182" i="28" l="1"/>
  <c r="D187" i="24"/>
  <c r="H187" i="24"/>
  <c r="BB180" i="4"/>
  <c r="Y181" i="4"/>
  <c r="A187" i="24"/>
  <c r="AU181" i="4"/>
  <c r="Z182" i="4"/>
  <c r="BF181" i="4"/>
  <c r="AY181" i="4"/>
  <c r="BB182" i="3"/>
  <c r="D188" i="23"/>
  <c r="H188" i="23"/>
  <c r="Y182" i="3"/>
  <c r="A188" i="23"/>
  <c r="BB181" i="2"/>
  <c r="H187" i="22"/>
  <c r="Y181" i="2"/>
  <c r="A187" i="22"/>
  <c r="D187" i="22"/>
  <c r="H185" i="21"/>
  <c r="BB179" i="1"/>
  <c r="Z180" i="1"/>
  <c r="AU180" i="1" s="1"/>
  <c r="Y181" i="1"/>
  <c r="A188" i="21" s="1"/>
  <c r="BF179" i="1"/>
  <c r="AY179" i="1"/>
  <c r="D186" i="21" s="1"/>
  <c r="Z183" i="3"/>
  <c r="AU183" i="3" s="1"/>
  <c r="BF182" i="3"/>
  <c r="AY182" i="3"/>
  <c r="BF181" i="2"/>
  <c r="AY181" i="2"/>
  <c r="Z182" i="2"/>
  <c r="AU182" i="2" s="1"/>
  <c r="A183" i="28" l="1"/>
  <c r="H188" i="24"/>
  <c r="AU182" i="4"/>
  <c r="BF182" i="4"/>
  <c r="AY182" i="4"/>
  <c r="Z183" i="4"/>
  <c r="Y182" i="4"/>
  <c r="A188" i="24"/>
  <c r="D188" i="24"/>
  <c r="BB181" i="4"/>
  <c r="BB183" i="3"/>
  <c r="D189" i="23"/>
  <c r="Y183" i="3"/>
  <c r="A189" i="23"/>
  <c r="H189" i="23"/>
  <c r="BB182" i="2"/>
  <c r="D188" i="22"/>
  <c r="Y182" i="2"/>
  <c r="A188" i="22"/>
  <c r="H188" i="22"/>
  <c r="H186" i="21"/>
  <c r="BB180" i="1"/>
  <c r="Z181" i="1"/>
  <c r="AU181" i="1" s="1"/>
  <c r="Y182" i="1"/>
  <c r="A189" i="21" s="1"/>
  <c r="AY180" i="1"/>
  <c r="D187" i="21" s="1"/>
  <c r="BF180" i="1"/>
  <c r="AY183" i="3"/>
  <c r="Z184" i="3"/>
  <c r="AU184" i="3" s="1"/>
  <c r="BF183" i="3"/>
  <c r="Z183" i="2"/>
  <c r="AU183" i="2" s="1"/>
  <c r="BF182" i="2"/>
  <c r="AY182" i="2"/>
  <c r="A184" i="28" l="1"/>
  <c r="H189" i="24"/>
  <c r="Y183" i="4"/>
  <c r="A189" i="24"/>
  <c r="D189" i="24"/>
  <c r="AU183" i="4"/>
  <c r="AY183" i="4"/>
  <c r="Z184" i="4"/>
  <c r="BF183" i="4"/>
  <c r="BB182" i="4"/>
  <c r="BB184" i="3"/>
  <c r="H190" i="23"/>
  <c r="D190" i="23"/>
  <c r="Y184" i="3"/>
  <c r="A190" i="23"/>
  <c r="BB183" i="2"/>
  <c r="D189" i="22"/>
  <c r="H189" i="22"/>
  <c r="Y183" i="2"/>
  <c r="A189" i="22"/>
  <c r="H187" i="21"/>
  <c r="BB181" i="1"/>
  <c r="Z182" i="1"/>
  <c r="AU182" i="1" s="1"/>
  <c r="Y183" i="1"/>
  <c r="A190" i="21" s="1"/>
  <c r="AY181" i="1"/>
  <c r="D188" i="21" s="1"/>
  <c r="BF181" i="1"/>
  <c r="BF184" i="3"/>
  <c r="Z185" i="3"/>
  <c r="AU185" i="3" s="1"/>
  <c r="AY184" i="3"/>
  <c r="Z184" i="2"/>
  <c r="AU184" i="2" s="1"/>
  <c r="BF183" i="2"/>
  <c r="AY183" i="2"/>
  <c r="A185" i="28" l="1"/>
  <c r="H190" i="24"/>
  <c r="D190" i="24"/>
  <c r="AU184" i="4"/>
  <c r="Z185" i="4"/>
  <c r="AY184" i="4"/>
  <c r="BF184" i="4"/>
  <c r="BB183" i="4"/>
  <c r="Y184" i="4"/>
  <c r="A190" i="24"/>
  <c r="BB185" i="3"/>
  <c r="Y185" i="3"/>
  <c r="A191" i="23"/>
  <c r="D191" i="23"/>
  <c r="H191" i="23"/>
  <c r="Y184" i="2"/>
  <c r="A190" i="22"/>
  <c r="H190" i="22"/>
  <c r="D190" i="22"/>
  <c r="BB184" i="2"/>
  <c r="H188" i="21"/>
  <c r="BB182" i="1"/>
  <c r="Z183" i="1"/>
  <c r="AU183" i="1" s="1"/>
  <c r="Y184" i="1"/>
  <c r="A191" i="21" s="1"/>
  <c r="AY182" i="1"/>
  <c r="D189" i="21" s="1"/>
  <c r="BF182" i="1"/>
  <c r="AY185" i="3"/>
  <c r="Z186" i="3"/>
  <c r="AU186" i="3" s="1"/>
  <c r="BF185" i="3"/>
  <c r="BF184" i="2"/>
  <c r="AY184" i="2"/>
  <c r="Z185" i="2"/>
  <c r="AU185" i="2" s="1"/>
  <c r="A186" i="28" l="1"/>
  <c r="H191" i="24"/>
  <c r="BB184" i="4"/>
  <c r="Y185" i="4"/>
  <c r="A191" i="24"/>
  <c r="D191" i="24"/>
  <c r="AU185" i="4"/>
  <c r="Z186" i="4"/>
  <c r="BF185" i="4"/>
  <c r="AY185" i="4"/>
  <c r="H192" i="23"/>
  <c r="D192" i="23"/>
  <c r="BB186" i="3"/>
  <c r="Y186" i="3"/>
  <c r="A192" i="23"/>
  <c r="BB185" i="2"/>
  <c r="H191" i="22"/>
  <c r="D191" i="22"/>
  <c r="Y185" i="2"/>
  <c r="A191" i="22"/>
  <c r="H189" i="21"/>
  <c r="BB183" i="1"/>
  <c r="Z184" i="1"/>
  <c r="AU184" i="1" s="1"/>
  <c r="Y185" i="1"/>
  <c r="A192" i="21" s="1"/>
  <c r="AY183" i="1"/>
  <c r="D190" i="21" s="1"/>
  <c r="BF183" i="1"/>
  <c r="AY186" i="3"/>
  <c r="Z187" i="3"/>
  <c r="AU187" i="3" s="1"/>
  <c r="BF186" i="3"/>
  <c r="BF185" i="2"/>
  <c r="AY185" i="2"/>
  <c r="Z186" i="2"/>
  <c r="AU186" i="2" s="1"/>
  <c r="A187" i="28" l="1"/>
  <c r="H192" i="24"/>
  <c r="D192" i="24"/>
  <c r="BB185" i="4"/>
  <c r="AU186" i="4"/>
  <c r="Z187" i="4"/>
  <c r="BF186" i="4"/>
  <c r="AY186" i="4"/>
  <c r="Y186" i="4"/>
  <c r="A192" i="24"/>
  <c r="H193" i="23"/>
  <c r="D193" i="23"/>
  <c r="Y187" i="3"/>
  <c r="A193" i="23"/>
  <c r="BB187" i="3"/>
  <c r="BB186" i="2"/>
  <c r="H192" i="22"/>
  <c r="Y186" i="2"/>
  <c r="A192" i="22"/>
  <c r="D192" i="22"/>
  <c r="H190" i="21"/>
  <c r="BB184" i="1"/>
  <c r="Z185" i="1"/>
  <c r="AU185" i="1" s="1"/>
  <c r="Y186" i="1"/>
  <c r="A193" i="21" s="1"/>
  <c r="AY184" i="1"/>
  <c r="D191" i="21" s="1"/>
  <c r="BF184" i="1"/>
  <c r="BF187" i="3"/>
  <c r="AY187" i="3"/>
  <c r="Z188" i="3"/>
  <c r="AU188" i="3" s="1"/>
  <c r="Z187" i="2"/>
  <c r="AU187" i="2" s="1"/>
  <c r="BF186" i="2"/>
  <c r="AY186" i="2"/>
  <c r="A188" i="28" l="1"/>
  <c r="AU187" i="4"/>
  <c r="Z188" i="4"/>
  <c r="BF187" i="4"/>
  <c r="AY187" i="4"/>
  <c r="Y187" i="4"/>
  <c r="A193" i="24"/>
  <c r="BB186" i="4"/>
  <c r="H193" i="24"/>
  <c r="D193" i="24"/>
  <c r="Y188" i="3"/>
  <c r="A194" i="23"/>
  <c r="BB188" i="3"/>
  <c r="H194" i="23"/>
  <c r="D194" i="23"/>
  <c r="D193" i="22"/>
  <c r="BB187" i="2"/>
  <c r="H193" i="22"/>
  <c r="Y187" i="2"/>
  <c r="A193" i="22"/>
  <c r="H191" i="21"/>
  <c r="BB185" i="1"/>
  <c r="Z186" i="1"/>
  <c r="AU186" i="1" s="1"/>
  <c r="Y187" i="1"/>
  <c r="A194" i="21" s="1"/>
  <c r="AY185" i="1"/>
  <c r="D192" i="21" s="1"/>
  <c r="BF185" i="1"/>
  <c r="Z189" i="3"/>
  <c r="AU189" i="3" s="1"/>
  <c r="BF188" i="3"/>
  <c r="AY188" i="3"/>
  <c r="Z188" i="2"/>
  <c r="AU188" i="2" s="1"/>
  <c r="BF187" i="2"/>
  <c r="AY187" i="2"/>
  <c r="A189" i="28" l="1"/>
  <c r="AU188" i="4"/>
  <c r="Z189" i="4"/>
  <c r="BF188" i="4"/>
  <c r="AY188" i="4"/>
  <c r="Y188" i="4"/>
  <c r="A194" i="24"/>
  <c r="D194" i="24"/>
  <c r="H194" i="24"/>
  <c r="BB187" i="4"/>
  <c r="D195" i="23"/>
  <c r="BB189" i="3"/>
  <c r="H195" i="23"/>
  <c r="Y189" i="3"/>
  <c r="A195" i="23"/>
  <c r="H194" i="22"/>
  <c r="D194" i="22"/>
  <c r="BB188" i="2"/>
  <c r="Y188" i="2"/>
  <c r="A194" i="22"/>
  <c r="H192" i="21"/>
  <c r="BB186" i="1"/>
  <c r="Z187" i="1"/>
  <c r="AU187" i="1" s="1"/>
  <c r="Y188" i="1"/>
  <c r="A195" i="21" s="1"/>
  <c r="AY186" i="1"/>
  <c r="D193" i="21" s="1"/>
  <c r="BF186" i="1"/>
  <c r="BF189" i="3"/>
  <c r="AY189" i="3"/>
  <c r="Z190" i="3"/>
  <c r="AU190" i="3" s="1"/>
  <c r="Z189" i="2"/>
  <c r="AU189" i="2" s="1"/>
  <c r="BF188" i="2"/>
  <c r="AY188" i="2"/>
  <c r="A190" i="28" l="1"/>
  <c r="AU189" i="4"/>
  <c r="Z190" i="4"/>
  <c r="BF189" i="4"/>
  <c r="AY189" i="4"/>
  <c r="Y189" i="4"/>
  <c r="A195" i="24"/>
  <c r="D195" i="24"/>
  <c r="H195" i="24"/>
  <c r="BB188" i="4"/>
  <c r="D196" i="23"/>
  <c r="BB190" i="3"/>
  <c r="Y190" i="3"/>
  <c r="A196" i="23"/>
  <c r="H196" i="23"/>
  <c r="D195" i="22"/>
  <c r="BB189" i="2"/>
  <c r="H195" i="22"/>
  <c r="Y189" i="2"/>
  <c r="A195" i="22"/>
  <c r="H193" i="21"/>
  <c r="BB187" i="1"/>
  <c r="Z188" i="1"/>
  <c r="AU188" i="1" s="1"/>
  <c r="Y189" i="1"/>
  <c r="A196" i="21" s="1"/>
  <c r="BF187" i="1"/>
  <c r="AY187" i="1"/>
  <c r="D194" i="21" s="1"/>
  <c r="BF190" i="3"/>
  <c r="AY190" i="3"/>
  <c r="Z191" i="3"/>
  <c r="AU191" i="3" s="1"/>
  <c r="BF189" i="2"/>
  <c r="AY189" i="2"/>
  <c r="Z190" i="2"/>
  <c r="AU190" i="2" s="1"/>
  <c r="A191" i="28" l="1"/>
  <c r="D196" i="24"/>
  <c r="AU190" i="4"/>
  <c r="Z191" i="4"/>
  <c r="BF190" i="4"/>
  <c r="AY190" i="4"/>
  <c r="Y190" i="4"/>
  <c r="A196" i="24"/>
  <c r="H196" i="24"/>
  <c r="BB189" i="4"/>
  <c r="BB191" i="3"/>
  <c r="D197" i="23"/>
  <c r="H197" i="23"/>
  <c r="Y191" i="3"/>
  <c r="A197" i="23"/>
  <c r="BB190" i="2"/>
  <c r="D196" i="22"/>
  <c r="H196" i="22"/>
  <c r="Y190" i="2"/>
  <c r="A196" i="22"/>
  <c r="H194" i="21"/>
  <c r="BB188" i="1"/>
  <c r="Z189" i="1"/>
  <c r="AU189" i="1" s="1"/>
  <c r="Y190" i="1"/>
  <c r="A197" i="21" s="1"/>
  <c r="AY188" i="1"/>
  <c r="D195" i="21" s="1"/>
  <c r="BF188" i="1"/>
  <c r="BF191" i="3"/>
  <c r="Z192" i="3"/>
  <c r="AU192" i="3" s="1"/>
  <c r="AY191" i="3"/>
  <c r="Z191" i="2"/>
  <c r="AU191" i="2" s="1"/>
  <c r="BF190" i="2"/>
  <c r="AY190" i="2"/>
  <c r="A192" i="28" l="1"/>
  <c r="D197" i="24"/>
  <c r="AU191" i="4"/>
  <c r="AY191" i="4"/>
  <c r="Z192" i="4"/>
  <c r="BF191" i="4"/>
  <c r="Y191" i="4"/>
  <c r="A197" i="24"/>
  <c r="H197" i="24"/>
  <c r="BB190" i="4"/>
  <c r="D198" i="23"/>
  <c r="H198" i="23"/>
  <c r="BB192" i="3"/>
  <c r="Y192" i="3"/>
  <c r="A198" i="23"/>
  <c r="H197" i="22"/>
  <c r="BB191" i="2"/>
  <c r="Y191" i="2"/>
  <c r="A197" i="22"/>
  <c r="H195" i="21"/>
  <c r="BB189" i="1"/>
  <c r="Z190" i="1"/>
  <c r="AU190" i="1" s="1"/>
  <c r="Y191" i="1"/>
  <c r="A198" i="21" s="1"/>
  <c r="BF189" i="1"/>
  <c r="AY189" i="1"/>
  <c r="D196" i="21" s="1"/>
  <c r="Z193" i="3"/>
  <c r="AU193" i="3" s="1"/>
  <c r="BF192" i="3"/>
  <c r="AY192" i="3"/>
  <c r="Z192" i="2"/>
  <c r="AU192" i="2" s="1"/>
  <c r="BF191" i="2"/>
  <c r="AY191" i="2"/>
  <c r="A193" i="28" l="1"/>
  <c r="Y192" i="4"/>
  <c r="A198" i="24"/>
  <c r="H198" i="24"/>
  <c r="D198" i="24"/>
  <c r="AU192" i="4"/>
  <c r="BF192" i="4"/>
  <c r="Z193" i="4"/>
  <c r="AY192" i="4"/>
  <c r="BB191" i="4"/>
  <c r="BB193" i="3"/>
  <c r="D199" i="23"/>
  <c r="H199" i="23"/>
  <c r="Y193" i="3"/>
  <c r="A199" i="23"/>
  <c r="D198" i="22"/>
  <c r="Y192" i="2"/>
  <c r="A198" i="22"/>
  <c r="BB192" i="2"/>
  <c r="H198" i="22"/>
  <c r="H196" i="21"/>
  <c r="BB190" i="1"/>
  <c r="Z191" i="1"/>
  <c r="AU191" i="1" s="1"/>
  <c r="Y192" i="1"/>
  <c r="A199" i="21" s="1"/>
  <c r="AY190" i="1"/>
  <c r="D197" i="21" s="1"/>
  <c r="BF190" i="1"/>
  <c r="Z194" i="3"/>
  <c r="AU194" i="3" s="1"/>
  <c r="AY193" i="3"/>
  <c r="BF193" i="3"/>
  <c r="Z193" i="2"/>
  <c r="AU193" i="2" s="1"/>
  <c r="BF192" i="2"/>
  <c r="AY192" i="2"/>
  <c r="A194" i="28" l="1"/>
  <c r="D199" i="24"/>
  <c r="H199" i="24"/>
  <c r="AU193" i="4"/>
  <c r="Z194" i="4"/>
  <c r="AY193" i="4"/>
  <c r="BF193" i="4"/>
  <c r="BB192" i="4"/>
  <c r="Y193" i="4"/>
  <c r="A199" i="24"/>
  <c r="BB194" i="3"/>
  <c r="D200" i="23"/>
  <c r="H200" i="23"/>
  <c r="Y194" i="3"/>
  <c r="A200" i="23"/>
  <c r="H199" i="22"/>
  <c r="D199" i="22"/>
  <c r="BB193" i="2"/>
  <c r="Y193" i="2"/>
  <c r="A199" i="22"/>
  <c r="H197" i="21"/>
  <c r="BB191" i="1"/>
  <c r="Z192" i="1"/>
  <c r="AU192" i="1" s="1"/>
  <c r="Y193" i="1"/>
  <c r="A200" i="21" s="1"/>
  <c r="AY191" i="1"/>
  <c r="D198" i="21" s="1"/>
  <c r="BF191" i="1"/>
  <c r="AY194" i="3"/>
  <c r="BF194" i="3"/>
  <c r="Z195" i="3"/>
  <c r="AU195" i="3" s="1"/>
  <c r="BF193" i="2"/>
  <c r="AY193" i="2"/>
  <c r="Z194" i="2"/>
  <c r="AU194" i="2" s="1"/>
  <c r="A195" i="28" l="1"/>
  <c r="Y194" i="4"/>
  <c r="A200" i="24"/>
  <c r="AU194" i="4"/>
  <c r="Z195" i="4"/>
  <c r="BF194" i="4"/>
  <c r="AY194" i="4"/>
  <c r="H200" i="24"/>
  <c r="D200" i="24"/>
  <c r="BB193" i="4"/>
  <c r="BB195" i="3"/>
  <c r="H201" i="23"/>
  <c r="D201" i="23"/>
  <c r="Y195" i="3"/>
  <c r="A201" i="23"/>
  <c r="BB194" i="2"/>
  <c r="D200" i="22"/>
  <c r="H200" i="22"/>
  <c r="Y194" i="2"/>
  <c r="A200" i="22"/>
  <c r="H198" i="21"/>
  <c r="BB192" i="1"/>
  <c r="Z193" i="1"/>
  <c r="AU193" i="1" s="1"/>
  <c r="Y194" i="1"/>
  <c r="A201" i="21" s="1"/>
  <c r="AY192" i="1"/>
  <c r="D199" i="21" s="1"/>
  <c r="BF192" i="1"/>
  <c r="Z196" i="3"/>
  <c r="AU196" i="3" s="1"/>
  <c r="BF195" i="3"/>
  <c r="AY195" i="3"/>
  <c r="BF194" i="2"/>
  <c r="AY194" i="2"/>
  <c r="Z195" i="2"/>
  <c r="AU195" i="2" s="1"/>
  <c r="A196" i="28" l="1"/>
  <c r="D201" i="24"/>
  <c r="H201" i="24"/>
  <c r="AU195" i="4"/>
  <c r="BF195" i="4"/>
  <c r="AY195" i="4"/>
  <c r="Z196" i="4"/>
  <c r="BB194" i="4"/>
  <c r="Y195" i="4"/>
  <c r="A201" i="24"/>
  <c r="BB196" i="3"/>
  <c r="D202" i="23"/>
  <c r="H202" i="23"/>
  <c r="Y196" i="3"/>
  <c r="A202" i="23"/>
  <c r="BB195" i="2"/>
  <c r="H201" i="22"/>
  <c r="Y195" i="2"/>
  <c r="A201" i="22"/>
  <c r="D201" i="22"/>
  <c r="H199" i="21"/>
  <c r="BB193" i="1"/>
  <c r="Z194" i="1"/>
  <c r="AU194" i="1" s="1"/>
  <c r="Y195" i="1"/>
  <c r="A202" i="21" s="1"/>
  <c r="BF193" i="1"/>
  <c r="AY193" i="1"/>
  <c r="D200" i="21" s="1"/>
  <c r="BF196" i="3"/>
  <c r="AY196" i="3"/>
  <c r="Z197" i="3"/>
  <c r="AU197" i="3" s="1"/>
  <c r="Z196" i="2"/>
  <c r="AU196" i="2" s="1"/>
  <c r="BF195" i="2"/>
  <c r="AY195" i="2"/>
  <c r="A197" i="28" l="1"/>
  <c r="Y196" i="4"/>
  <c r="A202" i="24"/>
  <c r="AU196" i="4"/>
  <c r="AY196" i="4"/>
  <c r="Z197" i="4"/>
  <c r="BF196" i="4"/>
  <c r="H202" i="24"/>
  <c r="D202" i="24"/>
  <c r="BB195" i="4"/>
  <c r="D203" i="23"/>
  <c r="BB197" i="3"/>
  <c r="H203" i="23"/>
  <c r="Y197" i="3"/>
  <c r="A203" i="23"/>
  <c r="D202" i="22"/>
  <c r="H202" i="22"/>
  <c r="BB196" i="2"/>
  <c r="Y196" i="2"/>
  <c r="A202" i="22"/>
  <c r="H200" i="21"/>
  <c r="BB194" i="1"/>
  <c r="Z195" i="1"/>
  <c r="AU195" i="1" s="1"/>
  <c r="Y196" i="1"/>
  <c r="A203" i="21" s="1"/>
  <c r="AY194" i="1"/>
  <c r="D201" i="21" s="1"/>
  <c r="BF194" i="1"/>
  <c r="Z198" i="3"/>
  <c r="AU198" i="3" s="1"/>
  <c r="BF197" i="3"/>
  <c r="AY197" i="3"/>
  <c r="Z197" i="2"/>
  <c r="AU197" i="2" s="1"/>
  <c r="BF196" i="2"/>
  <c r="AY196" i="2"/>
  <c r="A198" i="28" l="1"/>
  <c r="H203" i="24"/>
  <c r="AU197" i="4"/>
  <c r="BF197" i="4"/>
  <c r="AY197" i="4"/>
  <c r="Z198" i="4"/>
  <c r="D203" i="24"/>
  <c r="BB196" i="4"/>
  <c r="Y197" i="4"/>
  <c r="A203" i="24"/>
  <c r="D204" i="23"/>
  <c r="H204" i="23"/>
  <c r="BB198" i="3"/>
  <c r="Y198" i="3"/>
  <c r="A204" i="23"/>
  <c r="H203" i="22"/>
  <c r="Y197" i="2"/>
  <c r="A203" i="22"/>
  <c r="D203" i="22"/>
  <c r="BB197" i="2"/>
  <c r="H201" i="21"/>
  <c r="BB195" i="1"/>
  <c r="Z196" i="1"/>
  <c r="AU196" i="1" s="1"/>
  <c r="Y197" i="1"/>
  <c r="A204" i="21" s="1"/>
  <c r="BF195" i="1"/>
  <c r="AY195" i="1"/>
  <c r="D202" i="21" s="1"/>
  <c r="Z199" i="3"/>
  <c r="AU199" i="3" s="1"/>
  <c r="BF198" i="3"/>
  <c r="AY198" i="3"/>
  <c r="BF197" i="2"/>
  <c r="AY197" i="2"/>
  <c r="Z198" i="2"/>
  <c r="AU198" i="2" s="1"/>
  <c r="A199" i="28" l="1"/>
  <c r="D204" i="24"/>
  <c r="Y198" i="4"/>
  <c r="A204" i="24"/>
  <c r="AU198" i="4"/>
  <c r="Z199" i="4"/>
  <c r="BF198" i="4"/>
  <c r="AY198" i="4"/>
  <c r="H204" i="24"/>
  <c r="BB197" i="4"/>
  <c r="D205" i="23"/>
  <c r="H205" i="23"/>
  <c r="BB199" i="3"/>
  <c r="Y199" i="3"/>
  <c r="A205" i="23"/>
  <c r="BB198" i="2"/>
  <c r="D204" i="22"/>
  <c r="H204" i="22"/>
  <c r="Y198" i="2"/>
  <c r="A204" i="22"/>
  <c r="H202" i="21"/>
  <c r="BB196" i="1"/>
  <c r="Z197" i="1"/>
  <c r="AU197" i="1" s="1"/>
  <c r="Y198" i="1"/>
  <c r="A205" i="21" s="1"/>
  <c r="AY196" i="1"/>
  <c r="D203" i="21" s="1"/>
  <c r="BF196" i="1"/>
  <c r="Z200" i="3"/>
  <c r="AU200" i="3" s="1"/>
  <c r="AY199" i="3"/>
  <c r="BF199" i="3"/>
  <c r="BF198" i="2"/>
  <c r="AY198" i="2"/>
  <c r="Z199" i="2"/>
  <c r="AU199" i="2" s="1"/>
  <c r="A200" i="28" l="1"/>
  <c r="D205" i="24"/>
  <c r="AU199" i="4"/>
  <c r="AY199" i="4"/>
  <c r="Z200" i="4"/>
  <c r="BF199" i="4"/>
  <c r="H205" i="24"/>
  <c r="BB198" i="4"/>
  <c r="Y199" i="4"/>
  <c r="A205" i="24"/>
  <c r="D206" i="23"/>
  <c r="BB200" i="3"/>
  <c r="Y200" i="3"/>
  <c r="A206" i="23"/>
  <c r="H206" i="23"/>
  <c r="Y199" i="2"/>
  <c r="A205" i="22"/>
  <c r="BB199" i="2"/>
  <c r="H205" i="22"/>
  <c r="D205" i="22"/>
  <c r="H203" i="21"/>
  <c r="BB197" i="1"/>
  <c r="Z198" i="1"/>
  <c r="AU198" i="1" s="1"/>
  <c r="Y199" i="1"/>
  <c r="A206" i="21" s="1"/>
  <c r="AY197" i="1"/>
  <c r="D204" i="21" s="1"/>
  <c r="BF197" i="1"/>
  <c r="AY200" i="3"/>
  <c r="Z201" i="3"/>
  <c r="AU201" i="3" s="1"/>
  <c r="BF200" i="3"/>
  <c r="Z200" i="2"/>
  <c r="AU200" i="2" s="1"/>
  <c r="BF199" i="2"/>
  <c r="AY199" i="2"/>
  <c r="A201" i="28" l="1"/>
  <c r="AU200" i="4"/>
  <c r="Z201" i="4"/>
  <c r="BF200" i="4"/>
  <c r="AY200" i="4"/>
  <c r="Y200" i="4"/>
  <c r="A206" i="24"/>
  <c r="D206" i="24"/>
  <c r="H206" i="24"/>
  <c r="BB199" i="4"/>
  <c r="BB201" i="3"/>
  <c r="H207" i="23"/>
  <c r="D207" i="23"/>
  <c r="Y201" i="3"/>
  <c r="A207" i="23"/>
  <c r="H206" i="22"/>
  <c r="D206" i="22"/>
  <c r="BB200" i="2"/>
  <c r="Y200" i="2"/>
  <c r="A206" i="22"/>
  <c r="H204" i="21"/>
  <c r="BB198" i="1"/>
  <c r="Z199" i="1"/>
  <c r="AU199" i="1" s="1"/>
  <c r="Y200" i="1"/>
  <c r="A207" i="21" s="1"/>
  <c r="AY198" i="1"/>
  <c r="D205" i="21" s="1"/>
  <c r="BF198" i="1"/>
  <c r="BF201" i="3"/>
  <c r="AY201" i="3"/>
  <c r="Z202" i="3"/>
  <c r="AU202" i="3" s="1"/>
  <c r="Z201" i="2"/>
  <c r="AU201" i="2" s="1"/>
  <c r="BF200" i="2"/>
  <c r="AY200" i="2"/>
  <c r="A202" i="28" l="1"/>
  <c r="AU201" i="4"/>
  <c r="Z202" i="4"/>
  <c r="BF201" i="4"/>
  <c r="AY201" i="4"/>
  <c r="Y201" i="4"/>
  <c r="A207" i="24"/>
  <c r="D207" i="24"/>
  <c r="H207" i="24"/>
  <c r="BB200" i="4"/>
  <c r="BB202" i="3"/>
  <c r="H208" i="23"/>
  <c r="Y202" i="3"/>
  <c r="A208" i="23"/>
  <c r="D208" i="23"/>
  <c r="D207" i="22"/>
  <c r="BB201" i="2"/>
  <c r="Y201" i="2"/>
  <c r="A207" i="22"/>
  <c r="H207" i="22"/>
  <c r="H205" i="21"/>
  <c r="BB199" i="1"/>
  <c r="Z200" i="1"/>
  <c r="AU200" i="1" s="1"/>
  <c r="Y201" i="1"/>
  <c r="A208" i="21" s="1"/>
  <c r="BF199" i="1"/>
  <c r="AY199" i="1"/>
  <c r="D206" i="21" s="1"/>
  <c r="Z203" i="3"/>
  <c r="AU203" i="3" s="1"/>
  <c r="BF202" i="3"/>
  <c r="AY202" i="3"/>
  <c r="BF201" i="2"/>
  <c r="AY201" i="2"/>
  <c r="Z202" i="2"/>
  <c r="AU202" i="2" s="1"/>
  <c r="A203" i="28" l="1"/>
  <c r="H208" i="24"/>
  <c r="Y202" i="4"/>
  <c r="A208" i="24"/>
  <c r="AU202" i="4"/>
  <c r="BF202" i="4"/>
  <c r="AY202" i="4"/>
  <c r="Z203" i="4"/>
  <c r="D208" i="24"/>
  <c r="BB201" i="4"/>
  <c r="BB203" i="3"/>
  <c r="D209" i="23"/>
  <c r="Y203" i="3"/>
  <c r="A209" i="23"/>
  <c r="H209" i="23"/>
  <c r="D208" i="22"/>
  <c r="BB202" i="2"/>
  <c r="H208" i="22"/>
  <c r="Y202" i="2"/>
  <c r="A208" i="22"/>
  <c r="H206" i="21"/>
  <c r="BB200" i="1"/>
  <c r="Z201" i="1"/>
  <c r="AU201" i="1" s="1"/>
  <c r="Y202" i="1"/>
  <c r="A209" i="21" s="1"/>
  <c r="AY200" i="1"/>
  <c r="D207" i="21" s="1"/>
  <c r="BF200" i="1"/>
  <c r="Z204" i="3"/>
  <c r="AU204" i="3" s="1"/>
  <c r="BF203" i="3"/>
  <c r="AY203" i="3"/>
  <c r="Z203" i="2"/>
  <c r="AU203" i="2" s="1"/>
  <c r="BF202" i="2"/>
  <c r="AY202" i="2"/>
  <c r="A204" i="28" l="1"/>
  <c r="D209" i="24"/>
  <c r="AU203" i="4"/>
  <c r="BF203" i="4"/>
  <c r="Z204" i="4"/>
  <c r="AY203" i="4"/>
  <c r="H209" i="24"/>
  <c r="BB202" i="4"/>
  <c r="Y203" i="4"/>
  <c r="A209" i="24"/>
  <c r="BB204" i="3"/>
  <c r="H210" i="23"/>
  <c r="D210" i="23"/>
  <c r="Y204" i="3"/>
  <c r="A210" i="23"/>
  <c r="H209" i="22"/>
  <c r="D209" i="22"/>
  <c r="BB203" i="2"/>
  <c r="Y203" i="2"/>
  <c r="A209" i="22"/>
  <c r="H207" i="21"/>
  <c r="BB201" i="1"/>
  <c r="Z202" i="1"/>
  <c r="AU202" i="1" s="1"/>
  <c r="Y203" i="1"/>
  <c r="A210" i="21" s="1"/>
  <c r="BF201" i="1"/>
  <c r="AY201" i="1"/>
  <c r="D208" i="21" s="1"/>
  <c r="BF204" i="3"/>
  <c r="AY204" i="3"/>
  <c r="Z205" i="3"/>
  <c r="AU205" i="3" s="1"/>
  <c r="BF203" i="2"/>
  <c r="Z204" i="2"/>
  <c r="AU204" i="2" s="1"/>
  <c r="AY203" i="2"/>
  <c r="A205" i="28" l="1"/>
  <c r="AU204" i="4"/>
  <c r="BF204" i="4"/>
  <c r="Z205" i="4"/>
  <c r="AY204" i="4"/>
  <c r="Y204" i="4"/>
  <c r="A210" i="24"/>
  <c r="D210" i="24"/>
  <c r="H210" i="24"/>
  <c r="BB203" i="4"/>
  <c r="D211" i="23"/>
  <c r="BB205" i="3"/>
  <c r="H211" i="23"/>
  <c r="Y205" i="3"/>
  <c r="A211" i="23"/>
  <c r="D210" i="22"/>
  <c r="H210" i="22"/>
  <c r="Y204" i="2"/>
  <c r="A210" i="22"/>
  <c r="BB204" i="2"/>
  <c r="H208" i="21"/>
  <c r="BB202" i="1"/>
  <c r="Z203" i="1"/>
  <c r="AU203" i="1" s="1"/>
  <c r="Y204" i="1"/>
  <c r="A211" i="21" s="1"/>
  <c r="AY202" i="1"/>
  <c r="D209" i="21" s="1"/>
  <c r="BF202" i="1"/>
  <c r="Z206" i="3"/>
  <c r="AU206" i="3" s="1"/>
  <c r="BF205" i="3"/>
  <c r="AY205" i="3"/>
  <c r="Z205" i="2"/>
  <c r="AU205" i="2" s="1"/>
  <c r="BF204" i="2"/>
  <c r="AY204" i="2"/>
  <c r="A206" i="28" l="1"/>
  <c r="H211" i="24"/>
  <c r="Y205" i="4"/>
  <c r="A211" i="24"/>
  <c r="D211" i="24"/>
  <c r="AU205" i="4"/>
  <c r="Z206" i="4"/>
  <c r="BF205" i="4"/>
  <c r="AY205" i="4"/>
  <c r="BB204" i="4"/>
  <c r="Y206" i="3"/>
  <c r="A212" i="23"/>
  <c r="D212" i="23"/>
  <c r="H212" i="23"/>
  <c r="BB206" i="3"/>
  <c r="D211" i="22"/>
  <c r="Y205" i="2"/>
  <c r="A211" i="22"/>
  <c r="H211" i="22"/>
  <c r="BB205" i="2"/>
  <c r="BB203" i="1"/>
  <c r="H209" i="21"/>
  <c r="Z204" i="1"/>
  <c r="AU204" i="1" s="1"/>
  <c r="Y205" i="1"/>
  <c r="A212" i="21" s="1"/>
  <c r="BF203" i="1"/>
  <c r="AY203" i="1"/>
  <c r="D210" i="21" s="1"/>
  <c r="BF206" i="3"/>
  <c r="AY206" i="3"/>
  <c r="Z207" i="3"/>
  <c r="AU207" i="3" s="1"/>
  <c r="BF205" i="2"/>
  <c r="AY205" i="2"/>
  <c r="Z206" i="2"/>
  <c r="AU206" i="2" s="1"/>
  <c r="A207" i="28" l="1"/>
  <c r="H212" i="24"/>
  <c r="D212" i="24"/>
  <c r="AU206" i="4"/>
  <c r="Z207" i="4"/>
  <c r="BF206" i="4"/>
  <c r="AY206" i="4"/>
  <c r="BB205" i="4"/>
  <c r="Y206" i="4"/>
  <c r="A212" i="24"/>
  <c r="BB207" i="3"/>
  <c r="D213" i="23"/>
  <c r="H213" i="23"/>
  <c r="Y207" i="3"/>
  <c r="A213" i="23"/>
  <c r="BB206" i="2"/>
  <c r="Y206" i="2"/>
  <c r="A212" i="22"/>
  <c r="D212" i="22"/>
  <c r="H212" i="22"/>
  <c r="BB204" i="1"/>
  <c r="H210" i="21"/>
  <c r="Z205" i="1"/>
  <c r="AU205" i="1" s="1"/>
  <c r="Y206" i="1"/>
  <c r="A213" i="21" s="1"/>
  <c r="BF204" i="1"/>
  <c r="AY204" i="1"/>
  <c r="D211" i="21" s="1"/>
  <c r="Z208" i="3"/>
  <c r="AU208" i="3" s="1"/>
  <c r="BF207" i="3"/>
  <c r="AY207" i="3"/>
  <c r="Z207" i="2"/>
  <c r="AU207" i="2" s="1"/>
  <c r="AY206" i="2"/>
  <c r="BF206" i="2"/>
  <c r="A208" i="28" l="1"/>
  <c r="Y207" i="4"/>
  <c r="A213" i="24"/>
  <c r="H213" i="24"/>
  <c r="BB206" i="4"/>
  <c r="D213" i="24"/>
  <c r="AU207" i="4"/>
  <c r="BF207" i="4"/>
  <c r="Z208" i="4"/>
  <c r="AY207" i="4"/>
  <c r="D214" i="23"/>
  <c r="Y208" i="3"/>
  <c r="A214" i="23"/>
  <c r="H214" i="23"/>
  <c r="BB208" i="3"/>
  <c r="BB207" i="2"/>
  <c r="Y207" i="2"/>
  <c r="A213" i="22"/>
  <c r="H213" i="22"/>
  <c r="D213" i="22"/>
  <c r="H211" i="21"/>
  <c r="BB205" i="1"/>
  <c r="Z206" i="1"/>
  <c r="AU206" i="1" s="1"/>
  <c r="Y207" i="1"/>
  <c r="A214" i="21" s="1"/>
  <c r="AY205" i="1"/>
  <c r="D212" i="21" s="1"/>
  <c r="BF205" i="1"/>
  <c r="BF208" i="3"/>
  <c r="AY208" i="3"/>
  <c r="Z209" i="3"/>
  <c r="AU209" i="3" s="1"/>
  <c r="BF207" i="2"/>
  <c r="AY207" i="2"/>
  <c r="Z208" i="2"/>
  <c r="AU208" i="2" s="1"/>
  <c r="A209" i="28" l="1"/>
  <c r="H214" i="24"/>
  <c r="AU208" i="4"/>
  <c r="Z209" i="4"/>
  <c r="BF208" i="4"/>
  <c r="AY208" i="4"/>
  <c r="BB207" i="4"/>
  <c r="D214" i="24"/>
  <c r="Y208" i="4"/>
  <c r="A214" i="24"/>
  <c r="BB209" i="3"/>
  <c r="H215" i="23"/>
  <c r="D215" i="23"/>
  <c r="Y209" i="3"/>
  <c r="A215" i="23"/>
  <c r="D214" i="22"/>
  <c r="Y208" i="2"/>
  <c r="A214" i="22"/>
  <c r="BB208" i="2"/>
  <c r="H214" i="22"/>
  <c r="H212" i="21"/>
  <c r="BB206" i="1"/>
  <c r="Z207" i="1"/>
  <c r="AU207" i="1" s="1"/>
  <c r="Y208" i="1"/>
  <c r="A215" i="21" s="1"/>
  <c r="AY206" i="1"/>
  <c r="D213" i="21" s="1"/>
  <c r="BF206" i="1"/>
  <c r="BF209" i="3"/>
  <c r="AY209" i="3"/>
  <c r="Z210" i="3"/>
  <c r="AU210" i="3" s="1"/>
  <c r="Z209" i="2"/>
  <c r="AU209" i="2" s="1"/>
  <c r="BF208" i="2"/>
  <c r="AY208" i="2"/>
  <c r="A210" i="28" l="1"/>
  <c r="H215" i="24"/>
  <c r="AU209" i="4"/>
  <c r="AY209" i="4"/>
  <c r="Z210" i="4"/>
  <c r="BF209" i="4"/>
  <c r="Y209" i="4"/>
  <c r="A215" i="24"/>
  <c r="D215" i="24"/>
  <c r="BB208" i="4"/>
  <c r="BB210" i="3"/>
  <c r="H216" i="23"/>
  <c r="Y210" i="3"/>
  <c r="A216" i="23"/>
  <c r="D216" i="23"/>
  <c r="H215" i="22"/>
  <c r="Y209" i="2"/>
  <c r="A215" i="22"/>
  <c r="D215" i="22"/>
  <c r="BB209" i="2"/>
  <c r="H213" i="21"/>
  <c r="BB207" i="1"/>
  <c r="Z208" i="1"/>
  <c r="AU208" i="1" s="1"/>
  <c r="Y209" i="1"/>
  <c r="A216" i="21" s="1"/>
  <c r="AY207" i="1"/>
  <c r="D214" i="21" s="1"/>
  <c r="BF207" i="1"/>
  <c r="AY210" i="3"/>
  <c r="Z211" i="3"/>
  <c r="AU211" i="3" s="1"/>
  <c r="BF210" i="3"/>
  <c r="Z210" i="2"/>
  <c r="AU210" i="2" s="1"/>
  <c r="BF209" i="2"/>
  <c r="AY209" i="2"/>
  <c r="A211" i="28" l="1"/>
  <c r="H216" i="24"/>
  <c r="D216" i="24"/>
  <c r="BB209" i="4"/>
  <c r="Y210" i="4"/>
  <c r="A216" i="24"/>
  <c r="AU210" i="4"/>
  <c r="Z211" i="4"/>
  <c r="BF210" i="4"/>
  <c r="AY210" i="4"/>
  <c r="D217" i="23"/>
  <c r="H217" i="23"/>
  <c r="BB211" i="3"/>
  <c r="Y211" i="3"/>
  <c r="A217" i="23"/>
  <c r="H216" i="22"/>
  <c r="Y210" i="2"/>
  <c r="A216" i="22"/>
  <c r="D216" i="22"/>
  <c r="BB210" i="2"/>
  <c r="H214" i="21"/>
  <c r="BB208" i="1"/>
  <c r="Z209" i="1"/>
  <c r="AU209" i="1" s="1"/>
  <c r="Y210" i="1"/>
  <c r="A217" i="21" s="1"/>
  <c r="AY208" i="1"/>
  <c r="D215" i="21" s="1"/>
  <c r="BF208" i="1"/>
  <c r="BF211" i="3"/>
  <c r="AY211" i="3"/>
  <c r="Z212" i="3"/>
  <c r="AU212" i="3" s="1"/>
  <c r="Z211" i="2"/>
  <c r="AU211" i="2" s="1"/>
  <c r="BF210" i="2"/>
  <c r="AY210" i="2"/>
  <c r="A212" i="28" l="1"/>
  <c r="Y211" i="4"/>
  <c r="A217" i="24"/>
  <c r="D217" i="24"/>
  <c r="AU211" i="4"/>
  <c r="Z212" i="4"/>
  <c r="BF211" i="4"/>
  <c r="AY211" i="4"/>
  <c r="H217" i="24"/>
  <c r="BB210" i="4"/>
  <c r="BB212" i="3"/>
  <c r="H218" i="23"/>
  <c r="Y212" i="3"/>
  <c r="A218" i="23"/>
  <c r="D218" i="23"/>
  <c r="D217" i="22"/>
  <c r="BB211" i="2"/>
  <c r="Y211" i="2"/>
  <c r="A217" i="22"/>
  <c r="H217" i="22"/>
  <c r="H215" i="21"/>
  <c r="BB209" i="1"/>
  <c r="Z210" i="1"/>
  <c r="AU210" i="1" s="1"/>
  <c r="Y211" i="1"/>
  <c r="A218" i="21" s="1"/>
  <c r="AY209" i="1"/>
  <c r="D216" i="21" s="1"/>
  <c r="BF209" i="1"/>
  <c r="BF212" i="3"/>
  <c r="Z213" i="3"/>
  <c r="AU213" i="3" s="1"/>
  <c r="AY212" i="3"/>
  <c r="Z212" i="2"/>
  <c r="AU212" i="2" s="1"/>
  <c r="BF211" i="2"/>
  <c r="AY211" i="2"/>
  <c r="A213" i="28" l="1"/>
  <c r="BB211" i="4"/>
  <c r="H218" i="24"/>
  <c r="D218" i="24"/>
  <c r="AU212" i="4"/>
  <c r="Z213" i="4"/>
  <c r="BF212" i="4"/>
  <c r="AY212" i="4"/>
  <c r="Y212" i="4"/>
  <c r="A218" i="24"/>
  <c r="D219" i="23"/>
  <c r="Y213" i="3"/>
  <c r="A219" i="23"/>
  <c r="BB213" i="3"/>
  <c r="H219" i="23"/>
  <c r="D218" i="22"/>
  <c r="BB212" i="2"/>
  <c r="Y212" i="2"/>
  <c r="A218" i="22"/>
  <c r="H218" i="22"/>
  <c r="H216" i="21"/>
  <c r="BB210" i="1"/>
  <c r="Z211" i="1"/>
  <c r="AU211" i="1" s="1"/>
  <c r="Y212" i="1"/>
  <c r="A219" i="21" s="1"/>
  <c r="BF210" i="1"/>
  <c r="AY210" i="1"/>
  <c r="D217" i="21" s="1"/>
  <c r="Z214" i="3"/>
  <c r="AU214" i="3" s="1"/>
  <c r="BF213" i="3"/>
  <c r="AY213" i="3"/>
  <c r="Z213" i="2"/>
  <c r="AU213" i="2" s="1"/>
  <c r="BF212" i="2"/>
  <c r="AY212" i="2"/>
  <c r="A214" i="28" l="1"/>
  <c r="H219" i="24"/>
  <c r="D219" i="24"/>
  <c r="BB212" i="4"/>
  <c r="Y213" i="4"/>
  <c r="A219" i="24"/>
  <c r="AU213" i="4"/>
  <c r="BF213" i="4"/>
  <c r="Z214" i="4"/>
  <c r="AY213" i="4"/>
  <c r="H220" i="23"/>
  <c r="D220" i="23"/>
  <c r="BB214" i="3"/>
  <c r="Y214" i="3"/>
  <c r="A220" i="23"/>
  <c r="D219" i="22"/>
  <c r="BB213" i="2"/>
  <c r="Y213" i="2"/>
  <c r="A219" i="22"/>
  <c r="H219" i="22"/>
  <c r="H217" i="21"/>
  <c r="BB211" i="1"/>
  <c r="Z212" i="1"/>
  <c r="AU212" i="1" s="1"/>
  <c r="Y213" i="1"/>
  <c r="A220" i="21" s="1"/>
  <c r="BF211" i="1"/>
  <c r="AY211" i="1"/>
  <c r="D218" i="21" s="1"/>
  <c r="AY214" i="3"/>
  <c r="BF214" i="3"/>
  <c r="Z215" i="3"/>
  <c r="AU215" i="3" s="1"/>
  <c r="Z214" i="2"/>
  <c r="AU214" i="2" s="1"/>
  <c r="AY213" i="2"/>
  <c r="BF213" i="2"/>
  <c r="A215" i="28" l="1"/>
  <c r="H220" i="24"/>
  <c r="D220" i="24"/>
  <c r="AU214" i="4"/>
  <c r="AY214" i="4"/>
  <c r="Z215" i="4"/>
  <c r="BF214" i="4"/>
  <c r="BB213" i="4"/>
  <c r="Y214" i="4"/>
  <c r="A220" i="24"/>
  <c r="H221" i="23"/>
  <c r="BB215" i="3"/>
  <c r="D221" i="23"/>
  <c r="Y215" i="3"/>
  <c r="A221" i="23"/>
  <c r="D220" i="22"/>
  <c r="H220" i="22"/>
  <c r="BB214" i="2"/>
  <c r="Y214" i="2"/>
  <c r="A220" i="22"/>
  <c r="H218" i="21"/>
  <c r="BB212" i="1"/>
  <c r="Z213" i="1"/>
  <c r="AU213" i="1" s="1"/>
  <c r="Y214" i="1"/>
  <c r="A221" i="21" s="1"/>
  <c r="AY212" i="1"/>
  <c r="D219" i="21" s="1"/>
  <c r="BF212" i="1"/>
  <c r="Z216" i="3"/>
  <c r="AU216" i="3" s="1"/>
  <c r="BF215" i="3"/>
  <c r="AY215" i="3"/>
  <c r="Z215" i="2"/>
  <c r="AU215" i="2" s="1"/>
  <c r="BF214" i="2"/>
  <c r="AY214" i="2"/>
  <c r="A216" i="28" l="1"/>
  <c r="AU215" i="4"/>
  <c r="Z216" i="4"/>
  <c r="BF215" i="4"/>
  <c r="AY215" i="4"/>
  <c r="BB214" i="4"/>
  <c r="Y215" i="4"/>
  <c r="A221" i="24"/>
  <c r="H221" i="24"/>
  <c r="D221" i="24"/>
  <c r="D222" i="23"/>
  <c r="BB216" i="3"/>
  <c r="Y216" i="3"/>
  <c r="A222" i="23"/>
  <c r="H222" i="23"/>
  <c r="H221" i="22"/>
  <c r="D221" i="22"/>
  <c r="BB215" i="2"/>
  <c r="Y215" i="2"/>
  <c r="A221" i="22"/>
  <c r="H219" i="21"/>
  <c r="BB213" i="1"/>
  <c r="Z214" i="1"/>
  <c r="AU214" i="1" s="1"/>
  <c r="Y215" i="1"/>
  <c r="A222" i="21" s="1"/>
  <c r="AY213" i="1"/>
  <c r="D220" i="21" s="1"/>
  <c r="BF213" i="1"/>
  <c r="Z217" i="3"/>
  <c r="AU217" i="3" s="1"/>
  <c r="AY216" i="3"/>
  <c r="BF216" i="3"/>
  <c r="Z216" i="2"/>
  <c r="AU216" i="2" s="1"/>
  <c r="BF215" i="2"/>
  <c r="AY215" i="2"/>
  <c r="A217" i="28" l="1"/>
  <c r="AU216" i="4"/>
  <c r="AY216" i="4"/>
  <c r="Z217" i="4"/>
  <c r="BF216" i="4"/>
  <c r="Y216" i="4"/>
  <c r="A222" i="24"/>
  <c r="D222" i="24"/>
  <c r="H222" i="24"/>
  <c r="BB215" i="4"/>
  <c r="BB217" i="3"/>
  <c r="D223" i="23"/>
  <c r="H223" i="23"/>
  <c r="Y217" i="3"/>
  <c r="A223" i="23"/>
  <c r="D222" i="22"/>
  <c r="BB216" i="2"/>
  <c r="Y216" i="2"/>
  <c r="A222" i="22"/>
  <c r="H222" i="22"/>
  <c r="H220" i="21"/>
  <c r="BB214" i="1"/>
  <c r="Z215" i="1"/>
  <c r="AU215" i="1" s="1"/>
  <c r="Y216" i="1"/>
  <c r="A223" i="21" s="1"/>
  <c r="AY214" i="1"/>
  <c r="D221" i="21" s="1"/>
  <c r="BF214" i="1"/>
  <c r="Z218" i="3"/>
  <c r="AU218" i="3" s="1"/>
  <c r="BF217" i="3"/>
  <c r="AY217" i="3"/>
  <c r="Z217" i="2"/>
  <c r="AU217" i="2" s="1"/>
  <c r="BF216" i="2"/>
  <c r="AY216" i="2"/>
  <c r="A218" i="28" l="1"/>
  <c r="Y217" i="4"/>
  <c r="A223" i="24"/>
  <c r="D223" i="24"/>
  <c r="H223" i="24"/>
  <c r="AU217" i="4"/>
  <c r="Z218" i="4"/>
  <c r="BF217" i="4"/>
  <c r="AY217" i="4"/>
  <c r="BB216" i="4"/>
  <c r="D224" i="23"/>
  <c r="H224" i="23"/>
  <c r="Y218" i="3"/>
  <c r="A224" i="23"/>
  <c r="BB218" i="3"/>
  <c r="Y217" i="2"/>
  <c r="A223" i="22"/>
  <c r="BB217" i="2"/>
  <c r="D223" i="22"/>
  <c r="H223" i="22"/>
  <c r="H221" i="21"/>
  <c r="BB215" i="1"/>
  <c r="Z216" i="1"/>
  <c r="AU216" i="1" s="1"/>
  <c r="Y217" i="1"/>
  <c r="A224" i="21" s="1"/>
  <c r="AY215" i="1"/>
  <c r="D222" i="21" s="1"/>
  <c r="BF215" i="1"/>
  <c r="AY218" i="3"/>
  <c r="Z219" i="3"/>
  <c r="AU219" i="3" s="1"/>
  <c r="BF218" i="3"/>
  <c r="AY217" i="2"/>
  <c r="BF217" i="2"/>
  <c r="Z218" i="2"/>
  <c r="AU218" i="2" s="1"/>
  <c r="A219" i="28" l="1"/>
  <c r="H224" i="24"/>
  <c r="AU218" i="4"/>
  <c r="AY218" i="4"/>
  <c r="Z219" i="4"/>
  <c r="BF218" i="4"/>
  <c r="BB217" i="4"/>
  <c r="D224" i="24"/>
  <c r="Y218" i="4"/>
  <c r="A224" i="24"/>
  <c r="Y219" i="3"/>
  <c r="A225" i="23"/>
  <c r="H225" i="23"/>
  <c r="D225" i="23"/>
  <c r="BB219" i="3"/>
  <c r="BB218" i="2"/>
  <c r="D224" i="22"/>
  <c r="H224" i="22"/>
  <c r="Y218" i="2"/>
  <c r="A224" i="22"/>
  <c r="BB216" i="1"/>
  <c r="H222" i="21"/>
  <c r="Z217" i="1"/>
  <c r="AU217" i="1" s="1"/>
  <c r="Y218" i="1"/>
  <c r="A225" i="21" s="1"/>
  <c r="AY216" i="1"/>
  <c r="D223" i="21" s="1"/>
  <c r="BF216" i="1"/>
  <c r="AY219" i="3"/>
  <c r="BF219" i="3"/>
  <c r="Z220" i="3"/>
  <c r="AU220" i="3" s="1"/>
  <c r="Z219" i="2"/>
  <c r="AU219" i="2" s="1"/>
  <c r="BF218" i="2"/>
  <c r="AY218" i="2"/>
  <c r="A220" i="28" l="1"/>
  <c r="AU219" i="4"/>
  <c r="AY219" i="4"/>
  <c r="BF219" i="4"/>
  <c r="Z220" i="4"/>
  <c r="D225" i="24"/>
  <c r="Y219" i="4"/>
  <c r="A225" i="24"/>
  <c r="H225" i="24"/>
  <c r="BB218" i="4"/>
  <c r="BB220" i="3"/>
  <c r="H226" i="23"/>
  <c r="D226" i="23"/>
  <c r="Y220" i="3"/>
  <c r="A226" i="23"/>
  <c r="D225" i="22"/>
  <c r="H225" i="22"/>
  <c r="Y219" i="2"/>
  <c r="A225" i="22"/>
  <c r="BB219" i="2"/>
  <c r="H223" i="21"/>
  <c r="BB217" i="1"/>
  <c r="Z218" i="1"/>
  <c r="AU218" i="1" s="1"/>
  <c r="Y219" i="1"/>
  <c r="A226" i="21" s="1"/>
  <c r="BF217" i="1"/>
  <c r="AY217" i="1"/>
  <c r="D224" i="21" s="1"/>
  <c r="Z221" i="3"/>
  <c r="AU221" i="3" s="1"/>
  <c r="BF220" i="3"/>
  <c r="AY220" i="3"/>
  <c r="Z220" i="2"/>
  <c r="AU220" i="2" s="1"/>
  <c r="BF219" i="2"/>
  <c r="AY219" i="2"/>
  <c r="A221" i="28" l="1"/>
  <c r="D226" i="24"/>
  <c r="Y220" i="4"/>
  <c r="A226" i="24"/>
  <c r="AU220" i="4"/>
  <c r="BF220" i="4"/>
  <c r="Z221" i="4"/>
  <c r="AY220" i="4"/>
  <c r="H226" i="24"/>
  <c r="BB219" i="4"/>
  <c r="H227" i="23"/>
  <c r="D227" i="23"/>
  <c r="BB221" i="3"/>
  <c r="Y221" i="3"/>
  <c r="A227" i="23"/>
  <c r="D226" i="22"/>
  <c r="H226" i="22"/>
  <c r="BB220" i="2"/>
  <c r="Y220" i="2"/>
  <c r="A226" i="22"/>
  <c r="H224" i="21"/>
  <c r="BB218" i="1"/>
  <c r="Z219" i="1"/>
  <c r="AU219" i="1" s="1"/>
  <c r="Y220" i="1"/>
  <c r="A227" i="21" s="1"/>
  <c r="BF218" i="1"/>
  <c r="AY218" i="1"/>
  <c r="D225" i="21" s="1"/>
  <c r="AY221" i="3"/>
  <c r="Z222" i="3"/>
  <c r="AU222" i="3" s="1"/>
  <c r="BF221" i="3"/>
  <c r="Z221" i="2"/>
  <c r="AU221" i="2" s="1"/>
  <c r="BF220" i="2"/>
  <c r="AY220" i="2"/>
  <c r="A222" i="28" l="1"/>
  <c r="BB220" i="4"/>
  <c r="D227" i="24"/>
  <c r="H227" i="24"/>
  <c r="AU221" i="4"/>
  <c r="Z222" i="4"/>
  <c r="BF221" i="4"/>
  <c r="AY221" i="4"/>
  <c r="Y221" i="4"/>
  <c r="A227" i="24"/>
  <c r="H228" i="23"/>
  <c r="D228" i="23"/>
  <c r="BB222" i="3"/>
  <c r="Y222" i="3"/>
  <c r="A228" i="23"/>
  <c r="H227" i="22"/>
  <c r="D227" i="22"/>
  <c r="BB221" i="2"/>
  <c r="Y221" i="2"/>
  <c r="A227" i="22"/>
  <c r="H225" i="21"/>
  <c r="BB219" i="1"/>
  <c r="Z220" i="1"/>
  <c r="AU220" i="1" s="1"/>
  <c r="Y221" i="1"/>
  <c r="A228" i="21" s="1"/>
  <c r="AY219" i="1"/>
  <c r="D226" i="21" s="1"/>
  <c r="BF219" i="1"/>
  <c r="AY222" i="3"/>
  <c r="Z223" i="3"/>
  <c r="AU223" i="3" s="1"/>
  <c r="BF222" i="3"/>
  <c r="Z222" i="2"/>
  <c r="AU222" i="2" s="1"/>
  <c r="BF221" i="2"/>
  <c r="AY221" i="2"/>
  <c r="A223" i="28" l="1"/>
  <c r="H228" i="24"/>
  <c r="Y222" i="4"/>
  <c r="A228" i="24"/>
  <c r="BB221" i="4"/>
  <c r="D228" i="24"/>
  <c r="AU222" i="4"/>
  <c r="BF222" i="4"/>
  <c r="Z223" i="4"/>
  <c r="AY222" i="4"/>
  <c r="H229" i="23"/>
  <c r="BB223" i="3"/>
  <c r="Y223" i="3"/>
  <c r="A229" i="23"/>
  <c r="D229" i="23"/>
  <c r="D228" i="22"/>
  <c r="BB222" i="2"/>
  <c r="H228" i="22"/>
  <c r="Y222" i="2"/>
  <c r="A228" i="22"/>
  <c r="H226" i="21"/>
  <c r="BB220" i="1"/>
  <c r="Z221" i="1"/>
  <c r="AU221" i="1" s="1"/>
  <c r="Y222" i="1"/>
  <c r="A229" i="21" s="1"/>
  <c r="AY220" i="1"/>
  <c r="D227" i="21" s="1"/>
  <c r="BF220" i="1"/>
  <c r="Z224" i="3"/>
  <c r="AU224" i="3" s="1"/>
  <c r="BF223" i="3"/>
  <c r="AY223" i="3"/>
  <c r="BF222" i="2"/>
  <c r="AY222" i="2"/>
  <c r="Z223" i="2"/>
  <c r="AU223" i="2" s="1"/>
  <c r="A224" i="28" l="1"/>
  <c r="D229" i="24"/>
  <c r="BB222" i="4"/>
  <c r="AU223" i="4"/>
  <c r="Z224" i="4"/>
  <c r="BF223" i="4"/>
  <c r="AY223" i="4"/>
  <c r="H229" i="24"/>
  <c r="Y223" i="4"/>
  <c r="A229" i="24"/>
  <c r="D230" i="23"/>
  <c r="H230" i="23"/>
  <c r="Y224" i="3"/>
  <c r="A230" i="23"/>
  <c r="BB224" i="3"/>
  <c r="BB223" i="2"/>
  <c r="D229" i="22"/>
  <c r="H229" i="22"/>
  <c r="Y223" i="2"/>
  <c r="A229" i="22"/>
  <c r="H227" i="21"/>
  <c r="BB221" i="1"/>
  <c r="Z222" i="1"/>
  <c r="AU222" i="1" s="1"/>
  <c r="Y223" i="1"/>
  <c r="A230" i="21" s="1"/>
  <c r="AY221" i="1"/>
  <c r="D228" i="21" s="1"/>
  <c r="BF221" i="1"/>
  <c r="Z225" i="3"/>
  <c r="AU225" i="3" s="1"/>
  <c r="BF224" i="3"/>
  <c r="AY224" i="3"/>
  <c r="Z224" i="2"/>
  <c r="AU224" i="2" s="1"/>
  <c r="BF223" i="2"/>
  <c r="AY223" i="2"/>
  <c r="A225" i="28" l="1"/>
  <c r="Y224" i="4"/>
  <c r="A230" i="24"/>
  <c r="H230" i="24"/>
  <c r="D230" i="24"/>
  <c r="AU224" i="4"/>
  <c r="BF224" i="4"/>
  <c r="AY224" i="4"/>
  <c r="Z225" i="4"/>
  <c r="BB223" i="4"/>
  <c r="D231" i="23"/>
  <c r="H231" i="23"/>
  <c r="Y225" i="3"/>
  <c r="A231" i="23"/>
  <c r="BB225" i="3"/>
  <c r="H230" i="22"/>
  <c r="D230" i="22"/>
  <c r="BB224" i="2"/>
  <c r="Y224" i="2"/>
  <c r="A230" i="22"/>
  <c r="H228" i="21"/>
  <c r="BB222" i="1"/>
  <c r="Z223" i="1"/>
  <c r="AU223" i="1" s="1"/>
  <c r="Y224" i="1"/>
  <c r="A231" i="21" s="1"/>
  <c r="AY222" i="1"/>
  <c r="D229" i="21" s="1"/>
  <c r="BF222" i="1"/>
  <c r="BF225" i="3"/>
  <c r="AY225" i="3"/>
  <c r="Z226" i="3"/>
  <c r="AU226" i="3" s="1"/>
  <c r="Z225" i="2"/>
  <c r="AU225" i="2" s="1"/>
  <c r="BF224" i="2"/>
  <c r="AY224" i="2"/>
  <c r="A226" i="28" l="1"/>
  <c r="H231" i="24"/>
  <c r="AU225" i="4"/>
  <c r="Z226" i="4"/>
  <c r="BF225" i="4"/>
  <c r="AY225" i="4"/>
  <c r="BB224" i="4"/>
  <c r="D231" i="24"/>
  <c r="Y225" i="4"/>
  <c r="A231" i="24"/>
  <c r="BB226" i="3"/>
  <c r="H232" i="23"/>
  <c r="Y226" i="3"/>
  <c r="A232" i="23"/>
  <c r="D232" i="23"/>
  <c r="D231" i="22"/>
  <c r="BB225" i="2"/>
  <c r="Y225" i="2"/>
  <c r="A231" i="22"/>
  <c r="H231" i="22"/>
  <c r="H229" i="21"/>
  <c r="BB223" i="1"/>
  <c r="Z224" i="1"/>
  <c r="AU224" i="1" s="1"/>
  <c r="Y225" i="1"/>
  <c r="A232" i="21" s="1"/>
  <c r="AY223" i="1"/>
  <c r="D230" i="21" s="1"/>
  <c r="BF223" i="1"/>
  <c r="AY226" i="3"/>
  <c r="Z227" i="3"/>
  <c r="AU227" i="3" s="1"/>
  <c r="BF226" i="3"/>
  <c r="AY225" i="2"/>
  <c r="Z226" i="2"/>
  <c r="AU226" i="2" s="1"/>
  <c r="BF225" i="2"/>
  <c r="A227" i="28" l="1"/>
  <c r="AU226" i="4"/>
  <c r="Z227" i="4"/>
  <c r="AY226" i="4"/>
  <c r="BF226" i="4"/>
  <c r="D232" i="24"/>
  <c r="Y226" i="4"/>
  <c r="A232" i="24"/>
  <c r="H232" i="24"/>
  <c r="BB225" i="4"/>
  <c r="BB227" i="3"/>
  <c r="Y227" i="3"/>
  <c r="A233" i="23"/>
  <c r="H233" i="23"/>
  <c r="D233" i="23"/>
  <c r="BB226" i="2"/>
  <c r="H232" i="22"/>
  <c r="D232" i="22"/>
  <c r="Y226" i="2"/>
  <c r="A232" i="22"/>
  <c r="H230" i="21"/>
  <c r="BB224" i="1"/>
  <c r="Z225" i="1"/>
  <c r="AU225" i="1" s="1"/>
  <c r="Y226" i="1"/>
  <c r="A233" i="21" s="1"/>
  <c r="AY224" i="1"/>
  <c r="D231" i="21" s="1"/>
  <c r="BF224" i="1"/>
  <c r="BF227" i="3"/>
  <c r="Z228" i="3"/>
  <c r="AU228" i="3" s="1"/>
  <c r="AY227" i="3"/>
  <c r="BF226" i="2"/>
  <c r="Z227" i="2"/>
  <c r="AU227" i="2" s="1"/>
  <c r="AY226" i="2"/>
  <c r="A228" i="28" l="1"/>
  <c r="Y227" i="4"/>
  <c r="A233" i="24"/>
  <c r="AU227" i="4"/>
  <c r="AY227" i="4"/>
  <c r="Z228" i="4"/>
  <c r="BF227" i="4"/>
  <c r="H233" i="24"/>
  <c r="D233" i="24"/>
  <c r="BB226" i="4"/>
  <c r="BB228" i="3"/>
  <c r="D234" i="23"/>
  <c r="H234" i="23"/>
  <c r="Y228" i="3"/>
  <c r="A234" i="23"/>
  <c r="D233" i="22"/>
  <c r="H233" i="22"/>
  <c r="Y227" i="2"/>
  <c r="A233" i="22"/>
  <c r="BB227" i="2"/>
  <c r="H231" i="21"/>
  <c r="BB225" i="1"/>
  <c r="Z226" i="1"/>
  <c r="AU226" i="1" s="1"/>
  <c r="Y227" i="1"/>
  <c r="A234" i="21" s="1"/>
  <c r="AY225" i="1"/>
  <c r="D232" i="21" s="1"/>
  <c r="BF225" i="1"/>
  <c r="BF228" i="3"/>
  <c r="Z229" i="3"/>
  <c r="AU229" i="3" s="1"/>
  <c r="AY228" i="3"/>
  <c r="BF227" i="2"/>
  <c r="AY227" i="2"/>
  <c r="Z228" i="2"/>
  <c r="AU228" i="2" s="1"/>
  <c r="A229" i="28" l="1"/>
  <c r="BB227" i="4"/>
  <c r="H234" i="24"/>
  <c r="D234" i="24"/>
  <c r="AU228" i="4"/>
  <c r="Z229" i="4"/>
  <c r="BF228" i="4"/>
  <c r="AY228" i="4"/>
  <c r="Y228" i="4"/>
  <c r="A234" i="24"/>
  <c r="D235" i="23"/>
  <c r="H235" i="23"/>
  <c r="Y229" i="3"/>
  <c r="A235" i="23"/>
  <c r="BB229" i="3"/>
  <c r="H234" i="22"/>
  <c r="BB228" i="2"/>
  <c r="Y228" i="2"/>
  <c r="A234" i="22"/>
  <c r="D234" i="22"/>
  <c r="H232" i="21"/>
  <c r="BB226" i="1"/>
  <c r="Z227" i="1"/>
  <c r="AU227" i="1" s="1"/>
  <c r="Y228" i="1"/>
  <c r="A235" i="21" s="1"/>
  <c r="AY226" i="1"/>
  <c r="D233" i="21" s="1"/>
  <c r="BF226" i="1"/>
  <c r="BF229" i="3"/>
  <c r="Z230" i="3"/>
  <c r="AU230" i="3" s="1"/>
  <c r="AY229" i="3"/>
  <c r="Z229" i="2"/>
  <c r="AU229" i="2" s="1"/>
  <c r="BF228" i="2"/>
  <c r="AY228" i="2"/>
  <c r="A230" i="28" l="1"/>
  <c r="H235" i="24"/>
  <c r="Y229" i="4"/>
  <c r="A235" i="24"/>
  <c r="AU229" i="4"/>
  <c r="BF229" i="4"/>
  <c r="AY229" i="4"/>
  <c r="Z230" i="4"/>
  <c r="D235" i="24"/>
  <c r="BB228" i="4"/>
  <c r="D236" i="23"/>
  <c r="Y230" i="3"/>
  <c r="A236" i="23"/>
  <c r="BB230" i="3"/>
  <c r="H236" i="23"/>
  <c r="H235" i="22"/>
  <c r="D235" i="22"/>
  <c r="BB229" i="2"/>
  <c r="Y229" i="2"/>
  <c r="A235" i="22"/>
  <c r="H233" i="21"/>
  <c r="BB227" i="1"/>
  <c r="Z228" i="1"/>
  <c r="AU228" i="1" s="1"/>
  <c r="Y229" i="1"/>
  <c r="A236" i="21" s="1"/>
  <c r="AY227" i="1"/>
  <c r="D234" i="21" s="1"/>
  <c r="BF227" i="1"/>
  <c r="AY230" i="3"/>
  <c r="Z231" i="3"/>
  <c r="AU231" i="3" s="1"/>
  <c r="BF230" i="3"/>
  <c r="BF229" i="2"/>
  <c r="AY229" i="2"/>
  <c r="Z230" i="2"/>
  <c r="AU230" i="2" s="1"/>
  <c r="A231" i="28" l="1"/>
  <c r="AU230" i="4"/>
  <c r="Z231" i="4"/>
  <c r="BF230" i="4"/>
  <c r="AY230" i="4"/>
  <c r="D236" i="24"/>
  <c r="BB229" i="4"/>
  <c r="Y230" i="4"/>
  <c r="A236" i="24"/>
  <c r="H236" i="24"/>
  <c r="H237" i="23"/>
  <c r="BB231" i="3"/>
  <c r="D237" i="23"/>
  <c r="Y231" i="3"/>
  <c r="A237" i="23"/>
  <c r="Y230" i="2"/>
  <c r="A236" i="22"/>
  <c r="D236" i="22"/>
  <c r="H236" i="22"/>
  <c r="BB230" i="2"/>
  <c r="H234" i="21"/>
  <c r="BB228" i="1"/>
  <c r="Z229" i="1"/>
  <c r="AU229" i="1" s="1"/>
  <c r="Y230" i="1"/>
  <c r="A237" i="21" s="1"/>
  <c r="AY228" i="1"/>
  <c r="D235" i="21" s="1"/>
  <c r="BF228" i="1"/>
  <c r="BF231" i="3"/>
  <c r="AY231" i="3"/>
  <c r="Z232" i="3"/>
  <c r="AU232" i="3" s="1"/>
  <c r="BF230" i="2"/>
  <c r="Z231" i="2"/>
  <c r="AU231" i="2" s="1"/>
  <c r="AY230" i="2"/>
  <c r="A232" i="28" l="1"/>
  <c r="Y231" i="4"/>
  <c r="A237" i="24"/>
  <c r="AU231" i="4"/>
  <c r="Z232" i="4"/>
  <c r="BF231" i="4"/>
  <c r="AY231" i="4"/>
  <c r="D237" i="24"/>
  <c r="H237" i="24"/>
  <c r="BB230" i="4"/>
  <c r="BB232" i="3"/>
  <c r="H238" i="23"/>
  <c r="D238" i="23"/>
  <c r="Y232" i="3"/>
  <c r="A238" i="23"/>
  <c r="D237" i="22"/>
  <c r="H237" i="22"/>
  <c r="BB231" i="2"/>
  <c r="Y231" i="2"/>
  <c r="A237" i="22"/>
  <c r="H235" i="21"/>
  <c r="BB229" i="1"/>
  <c r="Z230" i="1"/>
  <c r="AU230" i="1" s="1"/>
  <c r="Y231" i="1"/>
  <c r="A238" i="21" s="1"/>
  <c r="AY229" i="1"/>
  <c r="D236" i="21" s="1"/>
  <c r="BF229" i="1"/>
  <c r="Z233" i="3"/>
  <c r="AU233" i="3" s="1"/>
  <c r="BF232" i="3"/>
  <c r="AY232" i="3"/>
  <c r="Z232" i="2"/>
  <c r="AU232" i="2" s="1"/>
  <c r="BF231" i="2"/>
  <c r="AY231" i="2"/>
  <c r="A233" i="28" l="1"/>
  <c r="AU232" i="4"/>
  <c r="Z233" i="4"/>
  <c r="BF232" i="4"/>
  <c r="AY232" i="4"/>
  <c r="D238" i="24"/>
  <c r="H238" i="24"/>
  <c r="BB231" i="4"/>
  <c r="Y232" i="4"/>
  <c r="A238" i="24"/>
  <c r="BB233" i="3"/>
  <c r="D239" i="23"/>
  <c r="H239" i="23"/>
  <c r="Y233" i="3"/>
  <c r="A239" i="23"/>
  <c r="H238" i="22"/>
  <c r="D238" i="22"/>
  <c r="BB232" i="2"/>
  <c r="Y232" i="2"/>
  <c r="A238" i="22"/>
  <c r="H236" i="21"/>
  <c r="BB230" i="1"/>
  <c r="Z231" i="1"/>
  <c r="AU231" i="1" s="1"/>
  <c r="Y232" i="1"/>
  <c r="A239" i="21" s="1"/>
  <c r="AY230" i="1"/>
  <c r="D237" i="21" s="1"/>
  <c r="BF230" i="1"/>
  <c r="Z234" i="3"/>
  <c r="AU234" i="3" s="1"/>
  <c r="BF233" i="3"/>
  <c r="AY233" i="3"/>
  <c r="Z233" i="2"/>
  <c r="BF232" i="2"/>
  <c r="AY232" i="2"/>
  <c r="A234" i="28" l="1"/>
  <c r="Y233" i="4"/>
  <c r="A239" i="24"/>
  <c r="AU233" i="4"/>
  <c r="Z234" i="4"/>
  <c r="BF233" i="4"/>
  <c r="AY233" i="4"/>
  <c r="D239" i="24"/>
  <c r="H239" i="24"/>
  <c r="BB232" i="4"/>
  <c r="H240" i="23"/>
  <c r="D240" i="23"/>
  <c r="BB234" i="3"/>
  <c r="Y234" i="3"/>
  <c r="A240" i="23"/>
  <c r="D239" i="22"/>
  <c r="H239" i="22"/>
  <c r="AE117" i="2"/>
  <c r="AU233" i="2"/>
  <c r="Y233" i="2"/>
  <c r="A239" i="22"/>
  <c r="BB231" i="1"/>
  <c r="H237" i="21"/>
  <c r="Z232" i="1"/>
  <c r="AU232" i="1" s="1"/>
  <c r="Y233" i="1"/>
  <c r="A240" i="21" s="1"/>
  <c r="AY231" i="1"/>
  <c r="D238" i="21" s="1"/>
  <c r="BF231" i="1"/>
  <c r="AY234" i="3"/>
  <c r="Z235" i="3"/>
  <c r="AU235" i="3" s="1"/>
  <c r="BF234" i="3"/>
  <c r="BF233" i="2"/>
  <c r="AY233" i="2"/>
  <c r="Z234" i="2"/>
  <c r="A235" i="28" l="1"/>
  <c r="D240" i="24"/>
  <c r="H240" i="24"/>
  <c r="AU234" i="4"/>
  <c r="BF234" i="4"/>
  <c r="AY234" i="4"/>
  <c r="Z235" i="4"/>
  <c r="BB233" i="4"/>
  <c r="Y234" i="4"/>
  <c r="A240" i="24"/>
  <c r="H241" i="23"/>
  <c r="D241" i="23"/>
  <c r="BB235" i="3"/>
  <c r="Y235" i="3"/>
  <c r="A241" i="23"/>
  <c r="D240" i="22"/>
  <c r="BB233" i="2"/>
  <c r="AE118" i="2"/>
  <c r="AU234" i="2"/>
  <c r="H240" i="22"/>
  <c r="Y234" i="2"/>
  <c r="A240" i="22"/>
  <c r="H238" i="21"/>
  <c r="BB232" i="1"/>
  <c r="Z233" i="1"/>
  <c r="AU233" i="1" s="1"/>
  <c r="Y234" i="1"/>
  <c r="A241" i="21" s="1"/>
  <c r="AY232" i="1"/>
  <c r="D239" i="21" s="1"/>
  <c r="BF232" i="1"/>
  <c r="Z236" i="3"/>
  <c r="AU236" i="3" s="1"/>
  <c r="BF235" i="3"/>
  <c r="AY235" i="3"/>
  <c r="BF234" i="2"/>
  <c r="Z235" i="2"/>
  <c r="AY234" i="2"/>
  <c r="A236" i="28" l="1"/>
  <c r="AU235" i="4"/>
  <c r="Z236" i="4"/>
  <c r="BF235" i="4"/>
  <c r="AY235" i="4"/>
  <c r="H241" i="24"/>
  <c r="Y235" i="4"/>
  <c r="A241" i="24"/>
  <c r="D241" i="24"/>
  <c r="BB234" i="4"/>
  <c r="H242" i="23"/>
  <c r="BB236" i="3"/>
  <c r="Y236" i="3"/>
  <c r="A242" i="23"/>
  <c r="D242" i="23"/>
  <c r="AE119" i="2"/>
  <c r="AU235" i="2"/>
  <c r="D241" i="22"/>
  <c r="H241" i="22"/>
  <c r="Y235" i="2"/>
  <c r="A241" i="22"/>
  <c r="BB234" i="2"/>
  <c r="H239" i="21"/>
  <c r="BB233" i="1"/>
  <c r="Z234" i="1"/>
  <c r="AU234" i="1" s="1"/>
  <c r="Y235" i="1"/>
  <c r="A242" i="21" s="1"/>
  <c r="BF233" i="1"/>
  <c r="AY233" i="1"/>
  <c r="D240" i="21" s="1"/>
  <c r="AY236" i="3"/>
  <c r="Z237" i="3"/>
  <c r="AU237" i="3" s="1"/>
  <c r="BF236" i="3"/>
  <c r="Z236" i="2"/>
  <c r="AY235" i="2"/>
  <c r="BF235" i="2"/>
  <c r="A237" i="28" l="1"/>
  <c r="AU236" i="4"/>
  <c r="BF236" i="4"/>
  <c r="AY236" i="4"/>
  <c r="Z237" i="4"/>
  <c r="Y236" i="4"/>
  <c r="A242" i="24"/>
  <c r="D242" i="24"/>
  <c r="H242" i="24"/>
  <c r="BB235" i="4"/>
  <c r="D243" i="23"/>
  <c r="Y237" i="3"/>
  <c r="A243" i="23"/>
  <c r="BB237" i="3"/>
  <c r="H243" i="23"/>
  <c r="H242" i="22"/>
  <c r="AE120" i="2"/>
  <c r="AU236" i="2"/>
  <c r="BB235" i="2"/>
  <c r="D242" i="22"/>
  <c r="Y236" i="2"/>
  <c r="A242" i="22"/>
  <c r="H240" i="21"/>
  <c r="BB234" i="1"/>
  <c r="Z235" i="1"/>
  <c r="AU235" i="1" s="1"/>
  <c r="Y236" i="1"/>
  <c r="A243" i="21" s="1"/>
  <c r="AY234" i="1"/>
  <c r="D241" i="21" s="1"/>
  <c r="BF234" i="1"/>
  <c r="Z238" i="3"/>
  <c r="AU238" i="3" s="1"/>
  <c r="BF237" i="3"/>
  <c r="AY237" i="3"/>
  <c r="Z237" i="2"/>
  <c r="BF236" i="2"/>
  <c r="AY236" i="2"/>
  <c r="A238" i="28" l="1"/>
  <c r="H243" i="24"/>
  <c r="Y237" i="4"/>
  <c r="A243" i="24"/>
  <c r="AU237" i="4"/>
  <c r="BF237" i="4"/>
  <c r="Z238" i="4"/>
  <c r="AY237" i="4"/>
  <c r="D243" i="24"/>
  <c r="BB236" i="4"/>
  <c r="H244" i="23"/>
  <c r="BB238" i="3"/>
  <c r="Y238" i="3"/>
  <c r="A244" i="23"/>
  <c r="D244" i="23"/>
  <c r="D243" i="22"/>
  <c r="H243" i="22"/>
  <c r="AE121" i="2"/>
  <c r="AU237" i="2"/>
  <c r="Y237" i="2"/>
  <c r="A243" i="22"/>
  <c r="BB236" i="2"/>
  <c r="H241" i="21"/>
  <c r="BB235" i="1"/>
  <c r="Z236" i="1"/>
  <c r="AU236" i="1" s="1"/>
  <c r="Y237" i="1"/>
  <c r="A244" i="21" s="1"/>
  <c r="BF235" i="1"/>
  <c r="AY235" i="1"/>
  <c r="D242" i="21" s="1"/>
  <c r="AY238" i="3"/>
  <c r="BF238" i="3"/>
  <c r="Z239" i="3"/>
  <c r="AU239" i="3" s="1"/>
  <c r="Z238" i="2"/>
  <c r="BF237" i="2"/>
  <c r="AY237" i="2"/>
  <c r="A239" i="28" l="1"/>
  <c r="D244" i="24"/>
  <c r="H244" i="24"/>
  <c r="BB237" i="4"/>
  <c r="AU238" i="4"/>
  <c r="Z239" i="4"/>
  <c r="BF238" i="4"/>
  <c r="AY238" i="4"/>
  <c r="Y238" i="4"/>
  <c r="A244" i="24"/>
  <c r="D245" i="23"/>
  <c r="Y239" i="3"/>
  <c r="A245" i="23"/>
  <c r="H245" i="23"/>
  <c r="BB239" i="3"/>
  <c r="Y238" i="2"/>
  <c r="A244" i="22"/>
  <c r="H244" i="22"/>
  <c r="D244" i="22"/>
  <c r="AE122" i="2"/>
  <c r="AU238" i="2"/>
  <c r="BB237" i="2"/>
  <c r="H242" i="21"/>
  <c r="BB236" i="1"/>
  <c r="Z237" i="1"/>
  <c r="AU237" i="1" s="1"/>
  <c r="Y238" i="1"/>
  <c r="A245" i="21" s="1"/>
  <c r="AY236" i="1"/>
  <c r="D243" i="21" s="1"/>
  <c r="BF236" i="1"/>
  <c r="Z240" i="3"/>
  <c r="AU240" i="3" s="1"/>
  <c r="BF239" i="3"/>
  <c r="AY239" i="3"/>
  <c r="BF238" i="2"/>
  <c r="Z239" i="2"/>
  <c r="AY238" i="2"/>
  <c r="A240" i="28" l="1"/>
  <c r="D245" i="24"/>
  <c r="H245" i="24"/>
  <c r="BB238" i="4"/>
  <c r="Y239" i="4"/>
  <c r="A245" i="24"/>
  <c r="AU239" i="4"/>
  <c r="BF239" i="4"/>
  <c r="AY239" i="4"/>
  <c r="Z240" i="4"/>
  <c r="H246" i="23"/>
  <c r="BB240" i="3"/>
  <c r="Y240" i="3"/>
  <c r="A246" i="23"/>
  <c r="D246" i="23"/>
  <c r="BB238" i="2"/>
  <c r="AE123" i="2"/>
  <c r="AU239" i="2"/>
  <c r="H245" i="22"/>
  <c r="D245" i="22"/>
  <c r="Y239" i="2"/>
  <c r="A245" i="22"/>
  <c r="H243" i="21"/>
  <c r="BB237" i="1"/>
  <c r="Z238" i="1"/>
  <c r="AU238" i="1" s="1"/>
  <c r="Y239" i="1"/>
  <c r="A246" i="21" s="1"/>
  <c r="AY237" i="1"/>
  <c r="D244" i="21" s="1"/>
  <c r="BF237" i="1"/>
  <c r="Z241" i="3"/>
  <c r="AU241" i="3" s="1"/>
  <c r="BF240" i="3"/>
  <c r="AY240" i="3"/>
  <c r="BF239" i="2"/>
  <c r="AY239" i="2"/>
  <c r="Z240" i="2"/>
  <c r="A241" i="28" l="1"/>
  <c r="D246" i="24"/>
  <c r="AU240" i="4"/>
  <c r="Z241" i="4"/>
  <c r="AY240" i="4"/>
  <c r="BF240" i="4"/>
  <c r="BB239" i="4"/>
  <c r="Y240" i="4"/>
  <c r="A246" i="24"/>
  <c r="H246" i="24"/>
  <c r="H247" i="23"/>
  <c r="BB241" i="3"/>
  <c r="Y241" i="3"/>
  <c r="A247" i="23"/>
  <c r="D247" i="23"/>
  <c r="D246" i="22"/>
  <c r="Y240" i="2"/>
  <c r="A246" i="22"/>
  <c r="AE124" i="2"/>
  <c r="AU240" i="2"/>
  <c r="H246" i="22"/>
  <c r="BB239" i="2"/>
  <c r="H244" i="21"/>
  <c r="BB238" i="1"/>
  <c r="Z239" i="1"/>
  <c r="AU239" i="1" s="1"/>
  <c r="Y240" i="1"/>
  <c r="A247" i="21" s="1"/>
  <c r="AY238" i="1"/>
  <c r="D245" i="21" s="1"/>
  <c r="BF238" i="1"/>
  <c r="BF241" i="3"/>
  <c r="AY241" i="3"/>
  <c r="Z242" i="3"/>
  <c r="AU242" i="3" s="1"/>
  <c r="Z241" i="2"/>
  <c r="BF240" i="2"/>
  <c r="AY240" i="2"/>
  <c r="A242" i="28" l="1"/>
  <c r="D247" i="24"/>
  <c r="H247" i="24"/>
  <c r="Y241" i="4"/>
  <c r="A247" i="24"/>
  <c r="AU241" i="4"/>
  <c r="Z242" i="4"/>
  <c r="BF241" i="4"/>
  <c r="AY241" i="4"/>
  <c r="BB240" i="4"/>
  <c r="H248" i="23"/>
  <c r="Y242" i="3"/>
  <c r="A248" i="23"/>
  <c r="D248" i="23"/>
  <c r="BB242" i="3"/>
  <c r="H247" i="22"/>
  <c r="Y241" i="2"/>
  <c r="A247" i="22"/>
  <c r="D247" i="22"/>
  <c r="AE125" i="2"/>
  <c r="AU241" i="2"/>
  <c r="BB240" i="2"/>
  <c r="H245" i="21"/>
  <c r="BB239" i="1"/>
  <c r="Z240" i="1"/>
  <c r="AU240" i="1" s="1"/>
  <c r="Y241" i="1"/>
  <c r="A248" i="21" s="1"/>
  <c r="AY239" i="1"/>
  <c r="D246" i="21" s="1"/>
  <c r="BF239" i="1"/>
  <c r="AY242" i="3"/>
  <c r="BF242" i="3"/>
  <c r="Z243" i="3"/>
  <c r="Z242" i="2"/>
  <c r="BF241" i="2"/>
  <c r="AY241" i="2"/>
  <c r="A243" i="28" l="1"/>
  <c r="D248" i="24"/>
  <c r="H248" i="24"/>
  <c r="AU242" i="4"/>
  <c r="Z243" i="4"/>
  <c r="BF242" i="4"/>
  <c r="AY242" i="4"/>
  <c r="BB241" i="4"/>
  <c r="Y242" i="4"/>
  <c r="A248" i="24"/>
  <c r="D249" i="23"/>
  <c r="H249" i="23"/>
  <c r="Y243" i="3"/>
  <c r="A249" i="23"/>
  <c r="AE126" i="3"/>
  <c r="AU243" i="3"/>
  <c r="D248" i="22"/>
  <c r="AE126" i="2"/>
  <c r="AU242" i="2"/>
  <c r="BB241" i="2"/>
  <c r="H248" i="22"/>
  <c r="Y242" i="2"/>
  <c r="A248" i="22"/>
  <c r="H246" i="21"/>
  <c r="BB240" i="1"/>
  <c r="Z241" i="1"/>
  <c r="AU241" i="1" s="1"/>
  <c r="Y242" i="1"/>
  <c r="A249" i="21" s="1"/>
  <c r="AY240" i="1"/>
  <c r="D247" i="21" s="1"/>
  <c r="BF240" i="1"/>
  <c r="BF243" i="3"/>
  <c r="Z244" i="3"/>
  <c r="AY243" i="3"/>
  <c r="BF242" i="2"/>
  <c r="AY242" i="2"/>
  <c r="Z243" i="2"/>
  <c r="A244" i="28" l="1"/>
  <c r="Y243" i="4"/>
  <c r="A249" i="24"/>
  <c r="D249" i="24"/>
  <c r="BB242" i="4"/>
  <c r="H249" i="24"/>
  <c r="AE117" i="4"/>
  <c r="AU243" i="4"/>
  <c r="Z244" i="4"/>
  <c r="BF243" i="4"/>
  <c r="AY243" i="4"/>
  <c r="H250" i="23"/>
  <c r="AE127" i="3"/>
  <c r="AU244" i="3"/>
  <c r="BB243" i="3"/>
  <c r="Y244" i="3"/>
  <c r="A250" i="23"/>
  <c r="D250" i="23"/>
  <c r="D249" i="22"/>
  <c r="AE127" i="2"/>
  <c r="AU243" i="2"/>
  <c r="H249" i="22"/>
  <c r="Y243" i="2"/>
  <c r="A249" i="22"/>
  <c r="BB242" i="2"/>
  <c r="H247" i="21"/>
  <c r="BB241" i="1"/>
  <c r="Z242" i="1"/>
  <c r="AU242" i="1" s="1"/>
  <c r="Y243" i="1"/>
  <c r="A250" i="21" s="1"/>
  <c r="AY241" i="1"/>
  <c r="D248" i="21" s="1"/>
  <c r="BF241" i="1"/>
  <c r="Z245" i="3"/>
  <c r="BF244" i="3"/>
  <c r="AY244" i="3"/>
  <c r="Z244" i="2"/>
  <c r="BF243" i="2"/>
  <c r="AY243" i="2"/>
  <c r="A245" i="28" l="1"/>
  <c r="BB243" i="4"/>
  <c r="H250" i="24"/>
  <c r="AE118" i="4"/>
  <c r="AU244" i="4"/>
  <c r="BF244" i="4"/>
  <c r="AY244" i="4"/>
  <c r="Z245" i="4"/>
  <c r="D250" i="24"/>
  <c r="Y244" i="4"/>
  <c r="A250" i="24"/>
  <c r="H251" i="23"/>
  <c r="Y245" i="3"/>
  <c r="A251" i="23"/>
  <c r="BB244" i="3"/>
  <c r="D251" i="23"/>
  <c r="AE128" i="3"/>
  <c r="AU245" i="3"/>
  <c r="H250" i="22"/>
  <c r="AE128" i="2"/>
  <c r="AU244" i="2"/>
  <c r="BB243" i="2"/>
  <c r="D250" i="22"/>
  <c r="Y244" i="2"/>
  <c r="A250" i="22"/>
  <c r="H248" i="21"/>
  <c r="BB242" i="1"/>
  <c r="Z243" i="1"/>
  <c r="AU243" i="1" s="1"/>
  <c r="Y244" i="1"/>
  <c r="A251" i="21" s="1"/>
  <c r="BF242" i="1"/>
  <c r="AY242" i="1"/>
  <c r="D249" i="21" s="1"/>
  <c r="Z246" i="3"/>
  <c r="BF245" i="3"/>
  <c r="AY245" i="3"/>
  <c r="BF244" i="2"/>
  <c r="AY244" i="2"/>
  <c r="Z245" i="2"/>
  <c r="A246" i="28" l="1"/>
  <c r="Y245" i="4"/>
  <c r="A251" i="24"/>
  <c r="BB244" i="4"/>
  <c r="D251" i="24"/>
  <c r="AE119" i="4"/>
  <c r="AU245" i="4"/>
  <c r="Z246" i="4"/>
  <c r="BF245" i="4"/>
  <c r="AY245" i="4"/>
  <c r="H251" i="24"/>
  <c r="Y246" i="3"/>
  <c r="A252" i="23"/>
  <c r="BB245" i="3"/>
  <c r="D252" i="23"/>
  <c r="H252" i="23"/>
  <c r="AE129" i="3"/>
  <c r="AU246" i="3"/>
  <c r="H251" i="22"/>
  <c r="AE129" i="2"/>
  <c r="AU245" i="2"/>
  <c r="D251" i="22"/>
  <c r="Y245" i="2"/>
  <c r="A251" i="22"/>
  <c r="BB244" i="2"/>
  <c r="BB243" i="1"/>
  <c r="H249" i="21"/>
  <c r="Z244" i="1"/>
  <c r="AU244" i="1" s="1"/>
  <c r="Y245" i="1"/>
  <c r="A252" i="21" s="1"/>
  <c r="BF243" i="1"/>
  <c r="AY243" i="1"/>
  <c r="D250" i="21" s="1"/>
  <c r="AY246" i="3"/>
  <c r="Z247" i="3"/>
  <c r="BF246" i="3"/>
  <c r="Z246" i="2"/>
  <c r="BF245" i="2"/>
  <c r="AY245" i="2"/>
  <c r="A247" i="28" l="1"/>
  <c r="D252" i="24"/>
  <c r="AE120" i="4"/>
  <c r="AU246" i="4"/>
  <c r="Z247" i="4"/>
  <c r="BF246" i="4"/>
  <c r="AY246" i="4"/>
  <c r="H252" i="24"/>
  <c r="BB245" i="4"/>
  <c r="Y246" i="4"/>
  <c r="A252" i="24"/>
  <c r="BB246" i="3"/>
  <c r="H253" i="23"/>
  <c r="AE130" i="3"/>
  <c r="AU247" i="3"/>
  <c r="D253" i="23"/>
  <c r="Y247" i="3"/>
  <c r="A253" i="23"/>
  <c r="AE130" i="2"/>
  <c r="AU246" i="2"/>
  <c r="D252" i="22"/>
  <c r="H252" i="22"/>
  <c r="Y246" i="2"/>
  <c r="A252" i="22"/>
  <c r="BB245" i="2"/>
  <c r="H250" i="21"/>
  <c r="BB244" i="1"/>
  <c r="Z245" i="1"/>
  <c r="AU245" i="1" s="1"/>
  <c r="Y246" i="1"/>
  <c r="A253" i="21" s="1"/>
  <c r="AY244" i="1"/>
  <c r="D251" i="21" s="1"/>
  <c r="BF244" i="1"/>
  <c r="BF247" i="3"/>
  <c r="AY247" i="3"/>
  <c r="Z248" i="3"/>
  <c r="BF246" i="2"/>
  <c r="AY246" i="2"/>
  <c r="Z247" i="2"/>
  <c r="A248" i="28" l="1"/>
  <c r="Y247" i="4"/>
  <c r="A253" i="24"/>
  <c r="H253" i="24"/>
  <c r="D253" i="24"/>
  <c r="AE121" i="4"/>
  <c r="AU247" i="4"/>
  <c r="Z248" i="4"/>
  <c r="BF247" i="4"/>
  <c r="AY247" i="4"/>
  <c r="BB246" i="4"/>
  <c r="BB247" i="3"/>
  <c r="D254" i="23"/>
  <c r="Y248" i="3"/>
  <c r="A254" i="23"/>
  <c r="AE131" i="3"/>
  <c r="AU248" i="3"/>
  <c r="H254" i="23"/>
  <c r="D253" i="22"/>
  <c r="H253" i="22"/>
  <c r="Y247" i="2"/>
  <c r="A253" i="22"/>
  <c r="AE131" i="2"/>
  <c r="AU247" i="2"/>
  <c r="BB246" i="2"/>
  <c r="H251" i="21"/>
  <c r="BB245" i="1"/>
  <c r="Z246" i="1"/>
  <c r="AU246" i="1" s="1"/>
  <c r="Y247" i="1"/>
  <c r="A254" i="21" s="1"/>
  <c r="AY245" i="1"/>
  <c r="D252" i="21" s="1"/>
  <c r="BF245" i="1"/>
  <c r="BF248" i="3"/>
  <c r="AY248" i="3"/>
  <c r="Z249" i="3"/>
  <c r="Z248" i="2"/>
  <c r="BF247" i="2"/>
  <c r="AY247" i="2"/>
  <c r="A249" i="28" l="1"/>
  <c r="H254" i="24"/>
  <c r="AE122" i="4"/>
  <c r="AU248" i="4"/>
  <c r="BF248" i="4"/>
  <c r="AY248" i="4"/>
  <c r="Z249" i="4"/>
  <c r="BB247" i="4"/>
  <c r="D254" i="24"/>
  <c r="Y248" i="4"/>
  <c r="A254" i="24"/>
  <c r="BB248" i="3"/>
  <c r="Y249" i="3"/>
  <c r="A255" i="23"/>
  <c r="AE132" i="3"/>
  <c r="AU249" i="3"/>
  <c r="D255" i="23"/>
  <c r="H255" i="23"/>
  <c r="D254" i="22"/>
  <c r="AE132" i="2"/>
  <c r="AU248" i="2"/>
  <c r="BB247" i="2"/>
  <c r="Y248" i="2"/>
  <c r="A254" i="22"/>
  <c r="H254" i="22"/>
  <c r="H252" i="21"/>
  <c r="BB246" i="1"/>
  <c r="Z247" i="1"/>
  <c r="AU247" i="1" s="1"/>
  <c r="Y248" i="1"/>
  <c r="A255" i="21" s="1"/>
  <c r="AY246" i="1"/>
  <c r="D253" i="21" s="1"/>
  <c r="BF246" i="1"/>
  <c r="Z250" i="3"/>
  <c r="BF249" i="3"/>
  <c r="AY249" i="3"/>
  <c r="Z249" i="2"/>
  <c r="BF248" i="2"/>
  <c r="AY248" i="2"/>
  <c r="A250" i="28" l="1"/>
  <c r="Y249" i="4"/>
  <c r="A255" i="24"/>
  <c r="D255" i="24"/>
  <c r="AE123" i="4"/>
  <c r="AU249" i="4"/>
  <c r="Z250" i="4"/>
  <c r="BF249" i="4"/>
  <c r="AY249" i="4"/>
  <c r="H255" i="24"/>
  <c r="BB248" i="4"/>
  <c r="BB249" i="3"/>
  <c r="Y250" i="3"/>
  <c r="A256" i="23"/>
  <c r="D256" i="23"/>
  <c r="H256" i="23"/>
  <c r="AE133" i="3"/>
  <c r="AU250" i="3"/>
  <c r="AE133" i="2"/>
  <c r="AU249" i="2"/>
  <c r="D255" i="22"/>
  <c r="Y249" i="2"/>
  <c r="A255" i="22"/>
  <c r="BB248" i="2"/>
  <c r="H255" i="22"/>
  <c r="H253" i="21"/>
  <c r="BB247" i="1"/>
  <c r="Z248" i="1"/>
  <c r="AU248" i="1" s="1"/>
  <c r="Y249" i="1"/>
  <c r="A256" i="21" s="1"/>
  <c r="BF247" i="1"/>
  <c r="AY247" i="1"/>
  <c r="D254" i="21" s="1"/>
  <c r="AY250" i="3"/>
  <c r="Z251" i="3"/>
  <c r="BF250" i="3"/>
  <c r="Z250" i="2"/>
  <c r="BF249" i="2"/>
  <c r="AY249" i="2"/>
  <c r="A251" i="28" l="1"/>
  <c r="AE124" i="4"/>
  <c r="AU250" i="4"/>
  <c r="Z251" i="4"/>
  <c r="BF250" i="4"/>
  <c r="AY250" i="4"/>
  <c r="D256" i="24"/>
  <c r="BB249" i="4"/>
  <c r="H256" i="24"/>
  <c r="Y250" i="4"/>
  <c r="A256" i="24"/>
  <c r="BB250" i="3"/>
  <c r="AE134" i="3"/>
  <c r="AU251" i="3"/>
  <c r="Y251" i="3"/>
  <c r="A257" i="23"/>
  <c r="H257" i="23"/>
  <c r="D257" i="23"/>
  <c r="D256" i="22"/>
  <c r="H256" i="22"/>
  <c r="Y250" i="2"/>
  <c r="A256" i="22"/>
  <c r="BB249" i="2"/>
  <c r="AE134" i="2"/>
  <c r="AU250" i="2"/>
  <c r="H254" i="21"/>
  <c r="BB248" i="1"/>
  <c r="Z249" i="1"/>
  <c r="AU249" i="1" s="1"/>
  <c r="Y250" i="1"/>
  <c r="A257" i="21" s="1"/>
  <c r="AY248" i="1"/>
  <c r="D255" i="21" s="1"/>
  <c r="BF248" i="1"/>
  <c r="AY251" i="3"/>
  <c r="Z252" i="3"/>
  <c r="BF251" i="3"/>
  <c r="BF250" i="2"/>
  <c r="Z251" i="2"/>
  <c r="AY250" i="2"/>
  <c r="A252" i="28" l="1"/>
  <c r="Y251" i="4"/>
  <c r="A257" i="24"/>
  <c r="BB250" i="4"/>
  <c r="D257" i="24"/>
  <c r="H257" i="24"/>
  <c r="AE125" i="4"/>
  <c r="AU251" i="4"/>
  <c r="Z252" i="4"/>
  <c r="AY251" i="4"/>
  <c r="BF251" i="4"/>
  <c r="Y252" i="3"/>
  <c r="A258" i="23"/>
  <c r="BB251" i="3"/>
  <c r="H258" i="23"/>
  <c r="AE135" i="3"/>
  <c r="AU252" i="3"/>
  <c r="D258" i="23"/>
  <c r="BB250" i="2"/>
  <c r="Y251" i="2"/>
  <c r="A257" i="22"/>
  <c r="D257" i="22"/>
  <c r="AE135" i="2"/>
  <c r="AU251" i="2"/>
  <c r="H257" i="22"/>
  <c r="H255" i="21"/>
  <c r="BB249" i="1"/>
  <c r="Z250" i="1"/>
  <c r="AU250" i="1" s="1"/>
  <c r="Y251" i="1"/>
  <c r="A258" i="21" s="1"/>
  <c r="AY249" i="1"/>
  <c r="D256" i="21" s="1"/>
  <c r="BF249" i="1"/>
  <c r="Z253" i="3"/>
  <c r="BF252" i="3"/>
  <c r="AY252" i="3"/>
  <c r="AY251" i="2"/>
  <c r="Z252" i="2"/>
  <c r="BF251" i="2"/>
  <c r="A253" i="28" l="1"/>
  <c r="D258" i="24"/>
  <c r="H258" i="24"/>
  <c r="BB251" i="4"/>
  <c r="AE126" i="4"/>
  <c r="AU252" i="4"/>
  <c r="Z253" i="4"/>
  <c r="BF252" i="4"/>
  <c r="AY252" i="4"/>
  <c r="Y252" i="4"/>
  <c r="A258" i="24"/>
  <c r="BB252" i="3"/>
  <c r="D259" i="23"/>
  <c r="H259" i="23"/>
  <c r="AE136" i="3"/>
  <c r="AU253" i="3"/>
  <c r="Y253" i="3"/>
  <c r="A259" i="23"/>
  <c r="H258" i="22"/>
  <c r="D258" i="22"/>
  <c r="BB251" i="2"/>
  <c r="AE136" i="2"/>
  <c r="AU252" i="2"/>
  <c r="Y252" i="2"/>
  <c r="A258" i="22"/>
  <c r="H256" i="21"/>
  <c r="BB250" i="1"/>
  <c r="Z251" i="1"/>
  <c r="AU251" i="1" s="1"/>
  <c r="Y252" i="1"/>
  <c r="A259" i="21" s="1"/>
  <c r="AY250" i="1"/>
  <c r="D257" i="21" s="1"/>
  <c r="BF250" i="1"/>
  <c r="AY253" i="3"/>
  <c r="BF253" i="3"/>
  <c r="Z254" i="3"/>
  <c r="Z253" i="2"/>
  <c r="BF252" i="2"/>
  <c r="AY252" i="2"/>
  <c r="A254" i="28" l="1"/>
  <c r="D259" i="24"/>
  <c r="BB252" i="4"/>
  <c r="H259" i="24"/>
  <c r="Y253" i="4"/>
  <c r="A259" i="24"/>
  <c r="AE127" i="4"/>
  <c r="AU253" i="4"/>
  <c r="Z254" i="4"/>
  <c r="BF253" i="4"/>
  <c r="AY253" i="4"/>
  <c r="Y254" i="3"/>
  <c r="A260" i="23"/>
  <c r="BB253" i="3"/>
  <c r="AE137" i="3"/>
  <c r="AU254" i="3"/>
  <c r="H260" i="23"/>
  <c r="D260" i="23"/>
  <c r="H259" i="22"/>
  <c r="D259" i="22"/>
  <c r="BB252" i="2"/>
  <c r="AE137" i="2"/>
  <c r="AU253" i="2"/>
  <c r="Y253" i="2"/>
  <c r="A259" i="22"/>
  <c r="H257" i="21"/>
  <c r="BB251" i="1"/>
  <c r="Z252" i="1"/>
  <c r="AU252" i="1" s="1"/>
  <c r="Y253" i="1"/>
  <c r="A260" i="21" s="1"/>
  <c r="BF251" i="1"/>
  <c r="AY251" i="1"/>
  <c r="D258" i="21" s="1"/>
  <c r="BF254" i="3"/>
  <c r="AY254" i="3"/>
  <c r="Z255" i="3"/>
  <c r="Z254" i="2"/>
  <c r="BF253" i="2"/>
  <c r="AY253" i="2"/>
  <c r="A255" i="28" l="1"/>
  <c r="H260" i="24"/>
  <c r="D260" i="24"/>
  <c r="AE128" i="4"/>
  <c r="AU254" i="4"/>
  <c r="Z255" i="4"/>
  <c r="AY254" i="4"/>
  <c r="BF254" i="4"/>
  <c r="Y254" i="4"/>
  <c r="A260" i="24"/>
  <c r="BB253" i="4"/>
  <c r="BB254" i="3"/>
  <c r="AE138" i="3"/>
  <c r="AU255" i="3"/>
  <c r="D261" i="23"/>
  <c r="H261" i="23"/>
  <c r="Y255" i="3"/>
  <c r="A261" i="23"/>
  <c r="H260" i="22"/>
  <c r="BB253" i="2"/>
  <c r="D260" i="22"/>
  <c r="AE138" i="2"/>
  <c r="AU254" i="2"/>
  <c r="Y254" i="2"/>
  <c r="A260" i="22"/>
  <c r="H258" i="21"/>
  <c r="BB252" i="1"/>
  <c r="Z253" i="1"/>
  <c r="AU253" i="1" s="1"/>
  <c r="Y254" i="1"/>
  <c r="A261" i="21" s="1"/>
  <c r="AY252" i="1"/>
  <c r="D259" i="21" s="1"/>
  <c r="BF252" i="1"/>
  <c r="Z256" i="3"/>
  <c r="BF255" i="3"/>
  <c r="AY255" i="3"/>
  <c r="AY254" i="2"/>
  <c r="Z255" i="2"/>
  <c r="BF254" i="2"/>
  <c r="A256" i="28" l="1"/>
  <c r="Y255" i="4"/>
  <c r="A261" i="24"/>
  <c r="D261" i="24"/>
  <c r="H261" i="24"/>
  <c r="AE129" i="4"/>
  <c r="AU255" i="4"/>
  <c r="AY255" i="4"/>
  <c r="Z256" i="4"/>
  <c r="BF255" i="4"/>
  <c r="BB254" i="4"/>
  <c r="Y256" i="3"/>
  <c r="A262" i="23"/>
  <c r="BB255" i="3"/>
  <c r="D262" i="23"/>
  <c r="H262" i="23"/>
  <c r="AE139" i="3"/>
  <c r="AU256" i="3"/>
  <c r="AE139" i="2"/>
  <c r="AU255" i="2"/>
  <c r="H261" i="22"/>
  <c r="BB254" i="2"/>
  <c r="D261" i="22"/>
  <c r="Y255" i="2"/>
  <c r="A261" i="22"/>
  <c r="H259" i="21"/>
  <c r="BB253" i="1"/>
  <c r="Z254" i="1"/>
  <c r="Y255" i="1"/>
  <c r="A262" i="21" s="1"/>
  <c r="AY253" i="1"/>
  <c r="D260" i="21" s="1"/>
  <c r="BF253" i="1"/>
  <c r="BF256" i="3"/>
  <c r="Z257" i="3"/>
  <c r="AY256" i="3"/>
  <c r="Z256" i="2"/>
  <c r="BF255" i="2"/>
  <c r="AY255" i="2"/>
  <c r="A257" i="28" l="1"/>
  <c r="H262" i="24"/>
  <c r="AE130" i="4"/>
  <c r="AU256" i="4"/>
  <c r="BF256" i="4"/>
  <c r="AY256" i="4"/>
  <c r="Z257" i="4"/>
  <c r="BB255" i="4"/>
  <c r="D262" i="24"/>
  <c r="Y256" i="4"/>
  <c r="A262" i="24"/>
  <c r="BB256" i="3"/>
  <c r="D263" i="23"/>
  <c r="AE140" i="3"/>
  <c r="AU257" i="3"/>
  <c r="H263" i="23"/>
  <c r="Y257" i="3"/>
  <c r="A263" i="23"/>
  <c r="Y256" i="2"/>
  <c r="A262" i="22"/>
  <c r="H262" i="22"/>
  <c r="BB255" i="2"/>
  <c r="D262" i="22"/>
  <c r="AE140" i="2"/>
  <c r="AU256" i="2"/>
  <c r="H260" i="21"/>
  <c r="AE86" i="1"/>
  <c r="AU254" i="1"/>
  <c r="Z255" i="1"/>
  <c r="Y256" i="1"/>
  <c r="A263" i="21" s="1"/>
  <c r="AY254" i="1"/>
  <c r="D261" i="21" s="1"/>
  <c r="BF254" i="1"/>
  <c r="Z258" i="3"/>
  <c r="BF257" i="3"/>
  <c r="AY257" i="3"/>
  <c r="BF256" i="2"/>
  <c r="AY256" i="2"/>
  <c r="Z257" i="2"/>
  <c r="A258" i="28" l="1"/>
  <c r="AE131" i="4"/>
  <c r="AU257" i="4"/>
  <c r="Z258" i="4"/>
  <c r="BF257" i="4"/>
  <c r="AY257" i="4"/>
  <c r="Y257" i="4"/>
  <c r="A263" i="24"/>
  <c r="H263" i="24"/>
  <c r="D263" i="24"/>
  <c r="BB256" i="4"/>
  <c r="D264" i="23"/>
  <c r="Y258" i="3"/>
  <c r="A264" i="23"/>
  <c r="BB257" i="3"/>
  <c r="H264" i="23"/>
  <c r="AE141" i="3"/>
  <c r="AU258" i="3"/>
  <c r="D263" i="22"/>
  <c r="AE141" i="2"/>
  <c r="AU257" i="2"/>
  <c r="H263" i="22"/>
  <c r="BB256" i="2"/>
  <c r="Y257" i="2"/>
  <c r="A263" i="22"/>
  <c r="H261" i="21"/>
  <c r="BB254" i="1"/>
  <c r="AE87" i="1"/>
  <c r="AU255" i="1"/>
  <c r="Z256" i="1"/>
  <c r="Y257" i="1"/>
  <c r="A264" i="21" s="1"/>
  <c r="AY255" i="1"/>
  <c r="D262" i="21" s="1"/>
  <c r="BF255" i="1"/>
  <c r="Z259" i="3"/>
  <c r="BF258" i="3"/>
  <c r="AY258" i="3"/>
  <c r="BF257" i="2"/>
  <c r="AY257" i="2"/>
  <c r="Z258" i="2"/>
  <c r="A259" i="28" l="1"/>
  <c r="D264" i="24"/>
  <c r="BB257" i="4"/>
  <c r="Y258" i="4"/>
  <c r="A264" i="24"/>
  <c r="H264" i="24"/>
  <c r="AE132" i="4"/>
  <c r="AU258" i="4"/>
  <c r="Z259" i="4"/>
  <c r="BF258" i="4"/>
  <c r="AY258" i="4"/>
  <c r="BB258" i="3"/>
  <c r="Y259" i="3"/>
  <c r="A265" i="23"/>
  <c r="D265" i="23"/>
  <c r="H265" i="23"/>
  <c r="AE142" i="3"/>
  <c r="AU259" i="3"/>
  <c r="D264" i="22"/>
  <c r="H264" i="22"/>
  <c r="Y258" i="2"/>
  <c r="A264" i="22"/>
  <c r="BB257" i="2"/>
  <c r="AE142" i="2"/>
  <c r="AU258" i="2"/>
  <c r="H262" i="21"/>
  <c r="BB255" i="1"/>
  <c r="AE88" i="1"/>
  <c r="AU256" i="1"/>
  <c r="Z257" i="1"/>
  <c r="Y258" i="1"/>
  <c r="A265" i="21" s="1"/>
  <c r="BF256" i="1"/>
  <c r="AY256" i="1"/>
  <c r="D263" i="21" s="1"/>
  <c r="Z260" i="3"/>
  <c r="BF259" i="3"/>
  <c r="AY259" i="3"/>
  <c r="BF258" i="2"/>
  <c r="AY258" i="2"/>
  <c r="Z259" i="2"/>
  <c r="A260" i="28" l="1"/>
  <c r="H265" i="24"/>
  <c r="AE133" i="4"/>
  <c r="AU259" i="4"/>
  <c r="Z260" i="4"/>
  <c r="BF259" i="4"/>
  <c r="AY259" i="4"/>
  <c r="D265" i="24"/>
  <c r="BB258" i="4"/>
  <c r="Y259" i="4"/>
  <c r="A265" i="24"/>
  <c r="D266" i="23"/>
  <c r="BB259" i="3"/>
  <c r="H266" i="23"/>
  <c r="Y260" i="3"/>
  <c r="A266" i="23"/>
  <c r="AE143" i="3"/>
  <c r="AU260" i="3"/>
  <c r="H265" i="22"/>
  <c r="D265" i="22"/>
  <c r="Y259" i="2"/>
  <c r="A265" i="22"/>
  <c r="BB258" i="2"/>
  <c r="AE143" i="2"/>
  <c r="AU259" i="2"/>
  <c r="H263" i="21"/>
  <c r="BB256" i="1"/>
  <c r="AE89" i="1"/>
  <c r="AU257" i="1"/>
  <c r="Z258" i="1"/>
  <c r="Y259" i="1"/>
  <c r="A266" i="21" s="1"/>
  <c r="BF257" i="1"/>
  <c r="AY257" i="1"/>
  <c r="D264" i="21" s="1"/>
  <c r="Z261" i="3"/>
  <c r="BF260" i="3"/>
  <c r="AY260" i="3"/>
  <c r="Z260" i="2"/>
  <c r="BF259" i="2"/>
  <c r="AY259" i="2"/>
  <c r="A261" i="28" l="1"/>
  <c r="Y260" i="4"/>
  <c r="A266" i="24"/>
  <c r="AE134" i="4"/>
  <c r="AU260" i="4"/>
  <c r="AY260" i="4"/>
  <c r="Z261" i="4"/>
  <c r="BF260" i="4"/>
  <c r="D266" i="24"/>
  <c r="H266" i="24"/>
  <c r="BB259" i="4"/>
  <c r="BB260" i="3"/>
  <c r="D267" i="23"/>
  <c r="Y261" i="3"/>
  <c r="A267" i="23"/>
  <c r="H267" i="23"/>
  <c r="AE144" i="3"/>
  <c r="AU261" i="3"/>
  <c r="AE144" i="2"/>
  <c r="AU260" i="2"/>
  <c r="H266" i="22"/>
  <c r="Y260" i="2"/>
  <c r="A266" i="22"/>
  <c r="BB259" i="2"/>
  <c r="D266" i="22"/>
  <c r="H264" i="21"/>
  <c r="BB257" i="1"/>
  <c r="AE90" i="1"/>
  <c r="AU258" i="1"/>
  <c r="Z259" i="1"/>
  <c r="Y260" i="1"/>
  <c r="A267" i="21" s="1"/>
  <c r="AY258" i="1"/>
  <c r="D265" i="21" s="1"/>
  <c r="BF258" i="1"/>
  <c r="BF261" i="3"/>
  <c r="AY261" i="3"/>
  <c r="Z262" i="3"/>
  <c r="Z261" i="2"/>
  <c r="BF260" i="2"/>
  <c r="AY260" i="2"/>
  <c r="A262" i="28" l="1"/>
  <c r="AE135" i="4"/>
  <c r="AU261" i="4"/>
  <c r="Z262" i="4"/>
  <c r="BF261" i="4"/>
  <c r="AY261" i="4"/>
  <c r="H267" i="24"/>
  <c r="D267" i="24"/>
  <c r="BB260" i="4"/>
  <c r="Y261" i="4"/>
  <c r="A267" i="24"/>
  <c r="BB261" i="3"/>
  <c r="Y262" i="3"/>
  <c r="A268" i="23"/>
  <c r="AE145" i="3"/>
  <c r="AU262" i="3"/>
  <c r="D268" i="23"/>
  <c r="H268" i="23"/>
  <c r="Y261" i="2"/>
  <c r="A267" i="22"/>
  <c r="H267" i="22"/>
  <c r="BB260" i="2"/>
  <c r="AE145" i="2"/>
  <c r="AU261" i="2"/>
  <c r="D267" i="22"/>
  <c r="H265" i="21"/>
  <c r="BB258" i="1"/>
  <c r="AE91" i="1"/>
  <c r="AU259" i="1"/>
  <c r="Z260" i="1"/>
  <c r="Y261" i="1"/>
  <c r="A268" i="21" s="1"/>
  <c r="BF259" i="1"/>
  <c r="AY259" i="1"/>
  <c r="D266" i="21" s="1"/>
  <c r="Z263" i="3"/>
  <c r="BF262" i="3"/>
  <c r="AY262" i="3"/>
  <c r="Z262" i="2"/>
  <c r="AU262" i="2" s="1"/>
  <c r="BF261" i="2"/>
  <c r="AY261" i="2"/>
  <c r="A263" i="28" l="1"/>
  <c r="Y262" i="4"/>
  <c r="A268" i="24"/>
  <c r="BB261" i="4"/>
  <c r="D268" i="24"/>
  <c r="H268" i="24"/>
  <c r="AE136" i="4"/>
  <c r="AU262" i="4"/>
  <c r="BF262" i="4"/>
  <c r="AY262" i="4"/>
  <c r="Z263" i="4"/>
  <c r="H269" i="23"/>
  <c r="BB262" i="3"/>
  <c r="D269" i="23"/>
  <c r="Y263" i="3"/>
  <c r="A269" i="23"/>
  <c r="AE146" i="3"/>
  <c r="AU263" i="3"/>
  <c r="H268" i="22"/>
  <c r="BB262" i="2"/>
  <c r="BB261" i="2"/>
  <c r="AE4" i="2"/>
  <c r="AE3" i="2"/>
  <c r="D268" i="22"/>
  <c r="Y262" i="2"/>
  <c r="A268" i="22"/>
  <c r="H266" i="21"/>
  <c r="BB259" i="1"/>
  <c r="AE92" i="1"/>
  <c r="AU260" i="1"/>
  <c r="Z261" i="1"/>
  <c r="Y262" i="1"/>
  <c r="A269" i="21" s="1"/>
  <c r="AY260" i="1"/>
  <c r="D267" i="21" s="1"/>
  <c r="BF260" i="1"/>
  <c r="Z264" i="3"/>
  <c r="BF263" i="3"/>
  <c r="AY263" i="3"/>
  <c r="Z263" i="2"/>
  <c r="AU263" i="2" s="1"/>
  <c r="BF262" i="2"/>
  <c r="AY262" i="2"/>
  <c r="A264" i="28" l="1"/>
  <c r="BC261" i="2"/>
  <c r="BD261" i="2" s="1"/>
  <c r="BE261" i="2" s="1"/>
  <c r="G268" i="22" s="1"/>
  <c r="AV6" i="2"/>
  <c r="AW6" i="2" s="1"/>
  <c r="BC6" i="2"/>
  <c r="BD6" i="2" s="1"/>
  <c r="D269" i="24"/>
  <c r="H269" i="24"/>
  <c r="AE137" i="4"/>
  <c r="AU263" i="4"/>
  <c r="Z264" i="4"/>
  <c r="BF263" i="4"/>
  <c r="AY263" i="4"/>
  <c r="BB262" i="4"/>
  <c r="Y263" i="4"/>
  <c r="A269" i="24"/>
  <c r="BB263" i="3"/>
  <c r="Y264" i="3"/>
  <c r="A270" i="23"/>
  <c r="D270" i="23"/>
  <c r="H270" i="23"/>
  <c r="AE147" i="3"/>
  <c r="AU264" i="3"/>
  <c r="Y263" i="2"/>
  <c r="A269" i="22"/>
  <c r="BC262" i="2"/>
  <c r="BD262" i="2" s="1"/>
  <c r="BE262" i="2" s="1"/>
  <c r="G269" i="22" s="1"/>
  <c r="D269" i="22"/>
  <c r="AV8" i="2"/>
  <c r="AW8" i="2" s="1"/>
  <c r="BC8" i="2"/>
  <c r="BD8" i="2" s="1"/>
  <c r="AV9" i="2"/>
  <c r="AW9" i="2" s="1"/>
  <c r="BC9" i="2"/>
  <c r="BD9" i="2" s="1"/>
  <c r="BC10" i="2"/>
  <c r="BD10" i="2" s="1"/>
  <c r="AV10" i="2"/>
  <c r="AW10" i="2" s="1"/>
  <c r="AV11" i="2"/>
  <c r="AW11" i="2" s="1"/>
  <c r="BC12" i="2"/>
  <c r="BD12" i="2" s="1"/>
  <c r="BC11" i="2"/>
  <c r="BD11" i="2" s="1"/>
  <c r="AV12" i="2"/>
  <c r="AW12" i="2" s="1"/>
  <c r="AV13" i="2"/>
  <c r="AW13" i="2" s="1"/>
  <c r="BC13" i="2"/>
  <c r="BD13" i="2" s="1"/>
  <c r="AV14" i="2"/>
  <c r="AW14" i="2" s="1"/>
  <c r="BC14" i="2"/>
  <c r="BD14" i="2" s="1"/>
  <c r="AV15" i="2"/>
  <c r="AW15" i="2" s="1"/>
  <c r="BC15" i="2"/>
  <c r="BD15" i="2" s="1"/>
  <c r="BC16" i="2"/>
  <c r="BD16" i="2" s="1"/>
  <c r="AV16" i="2"/>
  <c r="AW16" i="2" s="1"/>
  <c r="AV17" i="2"/>
  <c r="AW17" i="2" s="1"/>
  <c r="BC17" i="2"/>
  <c r="BD17" i="2" s="1"/>
  <c r="BC18" i="2"/>
  <c r="BD18" i="2" s="1"/>
  <c r="AV18" i="2"/>
  <c r="AW18" i="2" s="1"/>
  <c r="AV19" i="2"/>
  <c r="AW19" i="2" s="1"/>
  <c r="BC19" i="2"/>
  <c r="BD19" i="2" s="1"/>
  <c r="AV20" i="2"/>
  <c r="AW20" i="2" s="1"/>
  <c r="BC20" i="2"/>
  <c r="BD20" i="2" s="1"/>
  <c r="AV21" i="2"/>
  <c r="AW21" i="2" s="1"/>
  <c r="BC21" i="2"/>
  <c r="BD21" i="2" s="1"/>
  <c r="BC22" i="2"/>
  <c r="BD22" i="2" s="1"/>
  <c r="AV22" i="2"/>
  <c r="AW22" i="2" s="1"/>
  <c r="AV23" i="2"/>
  <c r="AW23" i="2" s="1"/>
  <c r="BC23" i="2"/>
  <c r="BD23" i="2" s="1"/>
  <c r="BC24" i="2"/>
  <c r="BD24" i="2" s="1"/>
  <c r="AV24" i="2"/>
  <c r="AW24" i="2" s="1"/>
  <c r="AV25" i="2"/>
  <c r="AW25" i="2" s="1"/>
  <c r="BC25" i="2"/>
  <c r="BD25" i="2" s="1"/>
  <c r="BC26" i="2"/>
  <c r="BD26" i="2" s="1"/>
  <c r="AV26" i="2"/>
  <c r="AW26" i="2" s="1"/>
  <c r="AV27" i="2"/>
  <c r="AW27" i="2" s="1"/>
  <c r="BC27" i="2"/>
  <c r="BD27" i="2" s="1"/>
  <c r="BC28" i="2"/>
  <c r="BD28" i="2" s="1"/>
  <c r="AV28" i="2"/>
  <c r="AW28" i="2" s="1"/>
  <c r="AV29" i="2"/>
  <c r="AW29" i="2" s="1"/>
  <c r="BC29" i="2"/>
  <c r="BD29" i="2" s="1"/>
  <c r="BC30" i="2"/>
  <c r="BD30" i="2" s="1"/>
  <c r="AV30" i="2"/>
  <c r="AW30" i="2" s="1"/>
  <c r="BC31" i="2"/>
  <c r="BD31" i="2" s="1"/>
  <c r="AV31" i="2"/>
  <c r="AW31" i="2" s="1"/>
  <c r="AV32" i="2"/>
  <c r="AW32" i="2" s="1"/>
  <c r="BC32" i="2"/>
  <c r="BD32" i="2" s="1"/>
  <c r="BC33" i="2"/>
  <c r="BD33" i="2" s="1"/>
  <c r="AV33" i="2"/>
  <c r="AW33" i="2" s="1"/>
  <c r="BC34" i="2"/>
  <c r="BD34" i="2" s="1"/>
  <c r="AV34" i="2"/>
  <c r="AW34" i="2" s="1"/>
  <c r="AV35" i="2"/>
  <c r="AW35" i="2" s="1"/>
  <c r="BC35" i="2"/>
  <c r="BD35" i="2" s="1"/>
  <c r="BC36" i="2"/>
  <c r="BD36" i="2" s="1"/>
  <c r="AV36" i="2"/>
  <c r="AW36" i="2" s="1"/>
  <c r="AV37" i="2"/>
  <c r="AW37" i="2" s="1"/>
  <c r="BC37" i="2"/>
  <c r="BD37" i="2" s="1"/>
  <c r="AV38" i="2"/>
  <c r="AW38" i="2" s="1"/>
  <c r="BC38" i="2"/>
  <c r="BD38" i="2" s="1"/>
  <c r="BC39" i="2"/>
  <c r="BD39" i="2" s="1"/>
  <c r="AV39" i="2"/>
  <c r="AW39" i="2" s="1"/>
  <c r="BC40" i="2"/>
  <c r="BD40" i="2" s="1"/>
  <c r="AV40" i="2"/>
  <c r="AW40" i="2" s="1"/>
  <c r="BC41" i="2"/>
  <c r="BD41" i="2" s="1"/>
  <c r="AV41" i="2"/>
  <c r="AW41" i="2" s="1"/>
  <c r="AV42" i="2"/>
  <c r="AW42" i="2" s="1"/>
  <c r="BC42" i="2"/>
  <c r="BD42" i="2" s="1"/>
  <c r="AV43" i="2"/>
  <c r="AW43" i="2" s="1"/>
  <c r="BC43" i="2"/>
  <c r="BD43" i="2" s="1"/>
  <c r="BC44" i="2"/>
  <c r="BD44" i="2" s="1"/>
  <c r="AV44" i="2"/>
  <c r="AW44" i="2" s="1"/>
  <c r="BC45" i="2"/>
  <c r="BD45" i="2" s="1"/>
  <c r="AV45" i="2"/>
  <c r="AW45" i="2" s="1"/>
  <c r="AV46" i="2"/>
  <c r="AW46" i="2" s="1"/>
  <c r="BC46" i="2"/>
  <c r="BD46" i="2" s="1"/>
  <c r="BC47" i="2"/>
  <c r="BD47" i="2" s="1"/>
  <c r="AV47" i="2"/>
  <c r="AW47" i="2" s="1"/>
  <c r="BC48" i="2"/>
  <c r="BD48" i="2" s="1"/>
  <c r="AV48" i="2"/>
  <c r="AW48" i="2" s="1"/>
  <c r="BC49" i="2"/>
  <c r="BD49" i="2" s="1"/>
  <c r="AV49" i="2"/>
  <c r="AW49" i="2" s="1"/>
  <c r="BC50" i="2"/>
  <c r="BD50" i="2" s="1"/>
  <c r="AV50" i="2"/>
  <c r="AW50" i="2" s="1"/>
  <c r="BC51" i="2"/>
  <c r="BD51" i="2" s="1"/>
  <c r="AV51" i="2"/>
  <c r="AW51" i="2" s="1"/>
  <c r="BC52" i="2"/>
  <c r="BD52" i="2" s="1"/>
  <c r="AV52" i="2"/>
  <c r="AW52" i="2" s="1"/>
  <c r="BC53" i="2"/>
  <c r="BD53" i="2" s="1"/>
  <c r="AV53" i="2"/>
  <c r="AW53" i="2" s="1"/>
  <c r="BC54" i="2"/>
  <c r="BD54" i="2" s="1"/>
  <c r="AV54" i="2"/>
  <c r="AW54" i="2" s="1"/>
  <c r="BC55" i="2"/>
  <c r="BD55" i="2" s="1"/>
  <c r="AV55" i="2"/>
  <c r="AW55" i="2" s="1"/>
  <c r="BC57" i="2"/>
  <c r="BD57" i="2" s="1"/>
  <c r="AV56" i="2"/>
  <c r="AW56" i="2" s="1"/>
  <c r="AV57" i="2"/>
  <c r="AW57" i="2" s="1"/>
  <c r="BC56" i="2"/>
  <c r="BD56" i="2" s="1"/>
  <c r="BC58" i="2"/>
  <c r="BD58" i="2" s="1"/>
  <c r="AV58" i="2"/>
  <c r="AW58" i="2" s="1"/>
  <c r="AV59" i="2"/>
  <c r="AW59" i="2" s="1"/>
  <c r="BC59" i="2"/>
  <c r="BD59" i="2" s="1"/>
  <c r="AV60" i="2"/>
  <c r="AW60" i="2" s="1"/>
  <c r="BC60" i="2"/>
  <c r="BD60" i="2" s="1"/>
  <c r="BC61" i="2"/>
  <c r="BD61" i="2" s="1"/>
  <c r="AV61" i="2"/>
  <c r="AW61" i="2" s="1"/>
  <c r="BC62" i="2"/>
  <c r="BD62" i="2" s="1"/>
  <c r="AV62" i="2"/>
  <c r="AW62" i="2" s="1"/>
  <c r="BC63" i="2"/>
  <c r="BD63" i="2" s="1"/>
  <c r="AV63" i="2"/>
  <c r="AW63" i="2" s="1"/>
  <c r="AV64" i="2"/>
  <c r="AW64" i="2" s="1"/>
  <c r="BC64" i="2"/>
  <c r="BD64" i="2" s="1"/>
  <c r="AV65" i="2"/>
  <c r="AW65" i="2" s="1"/>
  <c r="BC65" i="2"/>
  <c r="BD65" i="2" s="1"/>
  <c r="BC66" i="2"/>
  <c r="BD66" i="2" s="1"/>
  <c r="AV66" i="2"/>
  <c r="AW66" i="2" s="1"/>
  <c r="AV67" i="2"/>
  <c r="AW67" i="2" s="1"/>
  <c r="BC67" i="2"/>
  <c r="BD67" i="2" s="1"/>
  <c r="BC68" i="2"/>
  <c r="BD68" i="2" s="1"/>
  <c r="AV68" i="2"/>
  <c r="AW68" i="2" s="1"/>
  <c r="AV69" i="2"/>
  <c r="AW69" i="2" s="1"/>
  <c r="BC69" i="2"/>
  <c r="BD69" i="2" s="1"/>
  <c r="BC70" i="2"/>
  <c r="BD70" i="2" s="1"/>
  <c r="AV70" i="2"/>
  <c r="AW70" i="2" s="1"/>
  <c r="BC71" i="2"/>
  <c r="BD71" i="2" s="1"/>
  <c r="AV71" i="2"/>
  <c r="AW71" i="2" s="1"/>
  <c r="AV72" i="2"/>
  <c r="AW72" i="2" s="1"/>
  <c r="BC72" i="2"/>
  <c r="BD72" i="2" s="1"/>
  <c r="BC73" i="2"/>
  <c r="BD73" i="2" s="1"/>
  <c r="AV73" i="2"/>
  <c r="AW73" i="2" s="1"/>
  <c r="AV74" i="2"/>
  <c r="AW74" i="2" s="1"/>
  <c r="BC74" i="2"/>
  <c r="BD74" i="2" s="1"/>
  <c r="BC75" i="2"/>
  <c r="BD75" i="2" s="1"/>
  <c r="AV75" i="2"/>
  <c r="AW75" i="2" s="1"/>
  <c r="AV77" i="2"/>
  <c r="AW77" i="2" s="1"/>
  <c r="BC77" i="2"/>
  <c r="BD77" i="2" s="1"/>
  <c r="BC76" i="2"/>
  <c r="BD76" i="2" s="1"/>
  <c r="AV76" i="2"/>
  <c r="AW76" i="2" s="1"/>
  <c r="AV78" i="2"/>
  <c r="AW78" i="2" s="1"/>
  <c r="BC78" i="2"/>
  <c r="BD78" i="2" s="1"/>
  <c r="AV79" i="2"/>
  <c r="AW79" i="2" s="1"/>
  <c r="BC79" i="2"/>
  <c r="BD79" i="2" s="1"/>
  <c r="AV80" i="2"/>
  <c r="AW80" i="2" s="1"/>
  <c r="BC80" i="2"/>
  <c r="BD80" i="2" s="1"/>
  <c r="BC81" i="2"/>
  <c r="BD81" i="2" s="1"/>
  <c r="AV81" i="2"/>
  <c r="AW81" i="2" s="1"/>
  <c r="BC82" i="2"/>
  <c r="BD82" i="2" s="1"/>
  <c r="AV82" i="2"/>
  <c r="AW82" i="2" s="1"/>
  <c r="AV83" i="2"/>
  <c r="AW83" i="2" s="1"/>
  <c r="BC83" i="2"/>
  <c r="BD83" i="2" s="1"/>
  <c r="BC84" i="2"/>
  <c r="BD84" i="2" s="1"/>
  <c r="AV84" i="2"/>
  <c r="AW84" i="2" s="1"/>
  <c r="BC85" i="2"/>
  <c r="BD85" i="2" s="1"/>
  <c r="AV85" i="2"/>
  <c r="AW85" i="2" s="1"/>
  <c r="BC86" i="2"/>
  <c r="BD86" i="2" s="1"/>
  <c r="AV86" i="2"/>
  <c r="AW86" i="2" s="1"/>
  <c r="BC87" i="2"/>
  <c r="BD87" i="2" s="1"/>
  <c r="AV87" i="2"/>
  <c r="AW87" i="2" s="1"/>
  <c r="AV88" i="2"/>
  <c r="AW88" i="2" s="1"/>
  <c r="BC88" i="2"/>
  <c r="BD88" i="2" s="1"/>
  <c r="BC89" i="2"/>
  <c r="BD89" i="2" s="1"/>
  <c r="AV89" i="2"/>
  <c r="AW89" i="2" s="1"/>
  <c r="BC90" i="2"/>
  <c r="BD90" i="2" s="1"/>
  <c r="AV90" i="2"/>
  <c r="AW90" i="2" s="1"/>
  <c r="BC91" i="2"/>
  <c r="BD91" i="2" s="1"/>
  <c r="AV91" i="2"/>
  <c r="AW91" i="2" s="1"/>
  <c r="AV92" i="2"/>
  <c r="AW92" i="2" s="1"/>
  <c r="BC92" i="2"/>
  <c r="BD92" i="2" s="1"/>
  <c r="BC93" i="2"/>
  <c r="BD93" i="2" s="1"/>
  <c r="AV93" i="2"/>
  <c r="AW93" i="2" s="1"/>
  <c r="AV94" i="2"/>
  <c r="AW94" i="2" s="1"/>
  <c r="BC94" i="2"/>
  <c r="BD94" i="2" s="1"/>
  <c r="AV95" i="2"/>
  <c r="AW95" i="2" s="1"/>
  <c r="BC95" i="2"/>
  <c r="BD95" i="2" s="1"/>
  <c r="AV96" i="2"/>
  <c r="AW96" i="2" s="1"/>
  <c r="BC96" i="2"/>
  <c r="BD96" i="2" s="1"/>
  <c r="BC97" i="2"/>
  <c r="BD97" i="2" s="1"/>
  <c r="AV97" i="2"/>
  <c r="AW97" i="2" s="1"/>
  <c r="BC98" i="2"/>
  <c r="BD98" i="2" s="1"/>
  <c r="AV98" i="2"/>
  <c r="AW98" i="2" s="1"/>
  <c r="AV99" i="2"/>
  <c r="AW99" i="2" s="1"/>
  <c r="BC99" i="2"/>
  <c r="BD99" i="2" s="1"/>
  <c r="BC100" i="2"/>
  <c r="BD100" i="2" s="1"/>
  <c r="AV100" i="2"/>
  <c r="AW100" i="2" s="1"/>
  <c r="AV101" i="2"/>
  <c r="AW101" i="2" s="1"/>
  <c r="BC101" i="2"/>
  <c r="BD101" i="2" s="1"/>
  <c r="AV102" i="2"/>
  <c r="AW102" i="2" s="1"/>
  <c r="BC102" i="2"/>
  <c r="BD102" i="2" s="1"/>
  <c r="AV103" i="2"/>
  <c r="AW103" i="2" s="1"/>
  <c r="BC103" i="2"/>
  <c r="BD103" i="2" s="1"/>
  <c r="AV104" i="2"/>
  <c r="AW104" i="2" s="1"/>
  <c r="BC104" i="2"/>
  <c r="BD104" i="2" s="1"/>
  <c r="AV106" i="2"/>
  <c r="AW106" i="2" s="1"/>
  <c r="BC106" i="2"/>
  <c r="BD106" i="2" s="1"/>
  <c r="BC105" i="2"/>
  <c r="BD105" i="2" s="1"/>
  <c r="AV105" i="2"/>
  <c r="AW105" i="2" s="1"/>
  <c r="BC107" i="2"/>
  <c r="BD107" i="2" s="1"/>
  <c r="AV107" i="2"/>
  <c r="AW107" i="2" s="1"/>
  <c r="BC108" i="2"/>
  <c r="BD108" i="2" s="1"/>
  <c r="AV108" i="2"/>
  <c r="AW108" i="2" s="1"/>
  <c r="AV109" i="2"/>
  <c r="AW109" i="2" s="1"/>
  <c r="BC109" i="2"/>
  <c r="BD109" i="2" s="1"/>
  <c r="BC110" i="2"/>
  <c r="BD110" i="2" s="1"/>
  <c r="AV110" i="2"/>
  <c r="AW110" i="2" s="1"/>
  <c r="BC111" i="2"/>
  <c r="BD111" i="2" s="1"/>
  <c r="AV111" i="2"/>
  <c r="AW111" i="2" s="1"/>
  <c r="BC112" i="2"/>
  <c r="BD112" i="2" s="1"/>
  <c r="AV112" i="2"/>
  <c r="AW112" i="2" s="1"/>
  <c r="BC113" i="2"/>
  <c r="BD113" i="2" s="1"/>
  <c r="AV113" i="2"/>
  <c r="AW113" i="2" s="1"/>
  <c r="BC114" i="2"/>
  <c r="BD114" i="2" s="1"/>
  <c r="AV114" i="2"/>
  <c r="AW114" i="2" s="1"/>
  <c r="BC115" i="2"/>
  <c r="BD115" i="2" s="1"/>
  <c r="AV115" i="2"/>
  <c r="AW115" i="2" s="1"/>
  <c r="BC116" i="2"/>
  <c r="BD116" i="2" s="1"/>
  <c r="AV116" i="2"/>
  <c r="AW116" i="2" s="1"/>
  <c r="AV117" i="2"/>
  <c r="AW117" i="2" s="1"/>
  <c r="BC117" i="2"/>
  <c r="BD117" i="2" s="1"/>
  <c r="BC118" i="2"/>
  <c r="BD118" i="2" s="1"/>
  <c r="AV118" i="2"/>
  <c r="AW118" i="2" s="1"/>
  <c r="AV119" i="2"/>
  <c r="AW119" i="2" s="1"/>
  <c r="BC119" i="2"/>
  <c r="BD119" i="2" s="1"/>
  <c r="AV120" i="2"/>
  <c r="AW120" i="2" s="1"/>
  <c r="BC120" i="2"/>
  <c r="BD120" i="2" s="1"/>
  <c r="BC121" i="2"/>
  <c r="BD121" i="2" s="1"/>
  <c r="AV121" i="2"/>
  <c r="AW121" i="2" s="1"/>
  <c r="AV122" i="2"/>
  <c r="AW122" i="2" s="1"/>
  <c r="BC122" i="2"/>
  <c r="BD122" i="2" s="1"/>
  <c r="AV123" i="2"/>
  <c r="AW123" i="2" s="1"/>
  <c r="BC123" i="2"/>
  <c r="BD123" i="2" s="1"/>
  <c r="AV124" i="2"/>
  <c r="AW124" i="2" s="1"/>
  <c r="BC124" i="2"/>
  <c r="BD124" i="2" s="1"/>
  <c r="BC125" i="2"/>
  <c r="BD125" i="2" s="1"/>
  <c r="AV125" i="2"/>
  <c r="AW125" i="2" s="1"/>
  <c r="AV126" i="2"/>
  <c r="AW126" i="2" s="1"/>
  <c r="BC126" i="2"/>
  <c r="BD126" i="2" s="1"/>
  <c r="AV127" i="2"/>
  <c r="AW127" i="2" s="1"/>
  <c r="BC127" i="2"/>
  <c r="BD127" i="2" s="1"/>
  <c r="BC128" i="2"/>
  <c r="BD128" i="2" s="1"/>
  <c r="AV128" i="2"/>
  <c r="AW128" i="2" s="1"/>
  <c r="AV129" i="2"/>
  <c r="AW129" i="2" s="1"/>
  <c r="BC129" i="2"/>
  <c r="BD129" i="2" s="1"/>
  <c r="BC130" i="2"/>
  <c r="BD130" i="2" s="1"/>
  <c r="AV130" i="2"/>
  <c r="AW130" i="2" s="1"/>
  <c r="AV131" i="2"/>
  <c r="AW131" i="2" s="1"/>
  <c r="BC131" i="2"/>
  <c r="BD131" i="2" s="1"/>
  <c r="BC132" i="2"/>
  <c r="BD132" i="2" s="1"/>
  <c r="AV132" i="2"/>
  <c r="AW132" i="2" s="1"/>
  <c r="BC133" i="2"/>
  <c r="BD133" i="2" s="1"/>
  <c r="AV133" i="2"/>
  <c r="AW133" i="2" s="1"/>
  <c r="AV134" i="2"/>
  <c r="AW134" i="2" s="1"/>
  <c r="BC134" i="2"/>
  <c r="BD134" i="2" s="1"/>
  <c r="AV135" i="2"/>
  <c r="AW135" i="2" s="1"/>
  <c r="BC135" i="2"/>
  <c r="BD135" i="2" s="1"/>
  <c r="AV136" i="2"/>
  <c r="AW136" i="2" s="1"/>
  <c r="BC136" i="2"/>
  <c r="BD136" i="2" s="1"/>
  <c r="AV137" i="2"/>
  <c r="AW137" i="2" s="1"/>
  <c r="BC137" i="2"/>
  <c r="BD137" i="2" s="1"/>
  <c r="AV138" i="2"/>
  <c r="AW138" i="2" s="1"/>
  <c r="BC138" i="2"/>
  <c r="BD138" i="2" s="1"/>
  <c r="AV139" i="2"/>
  <c r="AW139" i="2" s="1"/>
  <c r="BC139" i="2"/>
  <c r="BD139" i="2" s="1"/>
  <c r="AV140" i="2"/>
  <c r="AW140" i="2" s="1"/>
  <c r="BC140" i="2"/>
  <c r="BD140" i="2" s="1"/>
  <c r="BC141" i="2"/>
  <c r="BD141" i="2" s="1"/>
  <c r="BC142" i="2"/>
  <c r="BD142" i="2" s="1"/>
  <c r="AV141" i="2"/>
  <c r="AW141" i="2" s="1"/>
  <c r="AV142" i="2"/>
  <c r="AW142" i="2" s="1"/>
  <c r="BC143" i="2"/>
  <c r="BD143" i="2" s="1"/>
  <c r="AV143" i="2"/>
  <c r="AW143" i="2" s="1"/>
  <c r="AV144" i="2"/>
  <c r="AW144" i="2" s="1"/>
  <c r="BC144" i="2"/>
  <c r="BD144" i="2" s="1"/>
  <c r="AV145" i="2"/>
  <c r="AW145" i="2" s="1"/>
  <c r="BC145" i="2"/>
  <c r="BD145" i="2" s="1"/>
  <c r="BC146" i="2"/>
  <c r="BD146" i="2" s="1"/>
  <c r="AV146" i="2"/>
  <c r="AW146" i="2" s="1"/>
  <c r="BC147" i="2"/>
  <c r="BD147" i="2" s="1"/>
  <c r="AV147" i="2"/>
  <c r="AW147" i="2" s="1"/>
  <c r="AV148" i="2"/>
  <c r="AW148" i="2" s="1"/>
  <c r="BC148" i="2"/>
  <c r="BD148" i="2" s="1"/>
  <c r="BC149" i="2"/>
  <c r="BD149" i="2" s="1"/>
  <c r="AV149" i="2"/>
  <c r="AW149" i="2" s="1"/>
  <c r="BC150" i="2"/>
  <c r="BD150" i="2" s="1"/>
  <c r="AV150" i="2"/>
  <c r="AW150" i="2" s="1"/>
  <c r="BC151" i="2"/>
  <c r="BD151" i="2" s="1"/>
  <c r="AV151" i="2"/>
  <c r="AW151" i="2" s="1"/>
  <c r="AV152" i="2"/>
  <c r="AW152" i="2" s="1"/>
  <c r="BC152" i="2"/>
  <c r="BD152" i="2" s="1"/>
  <c r="AV153" i="2"/>
  <c r="AW153" i="2" s="1"/>
  <c r="BC153" i="2"/>
  <c r="BD153" i="2" s="1"/>
  <c r="AV154" i="2"/>
  <c r="AW154" i="2" s="1"/>
  <c r="BC154" i="2"/>
  <c r="BD154" i="2" s="1"/>
  <c r="AV155" i="2"/>
  <c r="AW155" i="2" s="1"/>
  <c r="BC155" i="2"/>
  <c r="BD155" i="2" s="1"/>
  <c r="BC156" i="2"/>
  <c r="BD156" i="2" s="1"/>
  <c r="AV156" i="2"/>
  <c r="AW156" i="2" s="1"/>
  <c r="BC157" i="2"/>
  <c r="BD157" i="2" s="1"/>
  <c r="AV157" i="2"/>
  <c r="AW157" i="2" s="1"/>
  <c r="AV158" i="2"/>
  <c r="AW158" i="2" s="1"/>
  <c r="BC158" i="2"/>
  <c r="BD158" i="2" s="1"/>
  <c r="AV159" i="2"/>
  <c r="AW159" i="2" s="1"/>
  <c r="BC159" i="2"/>
  <c r="BD159" i="2" s="1"/>
  <c r="AV160" i="2"/>
  <c r="AW160" i="2" s="1"/>
  <c r="BC160" i="2"/>
  <c r="BD160" i="2" s="1"/>
  <c r="AV161" i="2"/>
  <c r="AW161" i="2" s="1"/>
  <c r="BC161" i="2"/>
  <c r="BD161" i="2" s="1"/>
  <c r="AV162" i="2"/>
  <c r="AW162" i="2" s="1"/>
  <c r="BC162" i="2"/>
  <c r="BD162" i="2" s="1"/>
  <c r="AV163" i="2"/>
  <c r="AW163" i="2" s="1"/>
  <c r="BC163" i="2"/>
  <c r="BD163" i="2" s="1"/>
  <c r="AV164" i="2"/>
  <c r="AW164" i="2" s="1"/>
  <c r="BC164" i="2"/>
  <c r="BD164" i="2" s="1"/>
  <c r="AV165" i="2"/>
  <c r="AW165" i="2" s="1"/>
  <c r="BC165" i="2"/>
  <c r="BD165" i="2" s="1"/>
  <c r="BC166" i="2"/>
  <c r="BD166" i="2" s="1"/>
  <c r="AV166" i="2"/>
  <c r="AW166" i="2" s="1"/>
  <c r="BC167" i="2"/>
  <c r="BD167" i="2" s="1"/>
  <c r="AV167" i="2"/>
  <c r="AW167" i="2" s="1"/>
  <c r="BC168" i="2"/>
  <c r="BD168" i="2" s="1"/>
  <c r="AV168" i="2"/>
  <c r="AW168" i="2" s="1"/>
  <c r="BC169" i="2"/>
  <c r="BD169" i="2" s="1"/>
  <c r="AV169" i="2"/>
  <c r="AW169" i="2" s="1"/>
  <c r="AV170" i="2"/>
  <c r="AW170" i="2" s="1"/>
  <c r="BC170" i="2"/>
  <c r="BD170" i="2" s="1"/>
  <c r="AV171" i="2"/>
  <c r="AW171" i="2" s="1"/>
  <c r="BC171" i="2"/>
  <c r="BD171" i="2" s="1"/>
  <c r="AV172" i="2"/>
  <c r="AW172" i="2" s="1"/>
  <c r="BC172" i="2"/>
  <c r="BD172" i="2" s="1"/>
  <c r="AV173" i="2"/>
  <c r="AW173" i="2" s="1"/>
  <c r="BC173" i="2"/>
  <c r="BD173" i="2" s="1"/>
  <c r="AV174" i="2"/>
  <c r="AW174" i="2" s="1"/>
  <c r="BC174" i="2"/>
  <c r="BD174" i="2" s="1"/>
  <c r="BC175" i="2"/>
  <c r="BD175" i="2" s="1"/>
  <c r="AV175" i="2"/>
  <c r="AW175" i="2" s="1"/>
  <c r="BC176" i="2"/>
  <c r="BD176" i="2" s="1"/>
  <c r="AV176" i="2"/>
  <c r="AW176" i="2" s="1"/>
  <c r="AV177" i="2"/>
  <c r="AW177" i="2" s="1"/>
  <c r="BC177" i="2"/>
  <c r="BD177" i="2" s="1"/>
  <c r="BC178" i="2"/>
  <c r="BD178" i="2" s="1"/>
  <c r="AV178" i="2"/>
  <c r="AW178" i="2" s="1"/>
  <c r="AV179" i="2"/>
  <c r="AW179" i="2" s="1"/>
  <c r="BC179" i="2"/>
  <c r="BD179" i="2" s="1"/>
  <c r="AV180" i="2"/>
  <c r="AW180" i="2" s="1"/>
  <c r="BC180" i="2"/>
  <c r="BD180" i="2" s="1"/>
  <c r="BC181" i="2"/>
  <c r="BD181" i="2" s="1"/>
  <c r="AV181" i="2"/>
  <c r="AW181" i="2" s="1"/>
  <c r="AV182" i="2"/>
  <c r="AW182" i="2" s="1"/>
  <c r="BC182" i="2"/>
  <c r="BD182" i="2" s="1"/>
  <c r="AV183" i="2"/>
  <c r="AW183" i="2" s="1"/>
  <c r="BC183" i="2"/>
  <c r="BD183" i="2" s="1"/>
  <c r="BC184" i="2"/>
  <c r="BD184" i="2" s="1"/>
  <c r="AV184" i="2"/>
  <c r="AW184" i="2" s="1"/>
  <c r="AV185" i="2"/>
  <c r="AW185" i="2" s="1"/>
  <c r="BC185" i="2"/>
  <c r="BD185" i="2" s="1"/>
  <c r="AV186" i="2"/>
  <c r="AW186" i="2" s="1"/>
  <c r="BC186" i="2"/>
  <c r="BD186" i="2" s="1"/>
  <c r="AV187" i="2"/>
  <c r="AW187" i="2" s="1"/>
  <c r="BC187" i="2"/>
  <c r="BD187" i="2" s="1"/>
  <c r="AV188" i="2"/>
  <c r="AW188" i="2" s="1"/>
  <c r="BC188" i="2"/>
  <c r="BD188" i="2" s="1"/>
  <c r="AV189" i="2"/>
  <c r="AW189" i="2" s="1"/>
  <c r="BC189" i="2"/>
  <c r="BD189" i="2" s="1"/>
  <c r="AV190" i="2"/>
  <c r="AW190" i="2" s="1"/>
  <c r="BC190" i="2"/>
  <c r="BD190" i="2" s="1"/>
  <c r="BC191" i="2"/>
  <c r="BD191" i="2" s="1"/>
  <c r="AV191" i="2"/>
  <c r="AW191" i="2" s="1"/>
  <c r="BC192" i="2"/>
  <c r="BD192" i="2" s="1"/>
  <c r="AV192" i="2"/>
  <c r="AW192" i="2" s="1"/>
  <c r="BC193" i="2"/>
  <c r="BD193" i="2" s="1"/>
  <c r="AV193" i="2"/>
  <c r="AW193" i="2" s="1"/>
  <c r="AV194" i="2"/>
  <c r="AW194" i="2" s="1"/>
  <c r="BC194" i="2"/>
  <c r="BD194" i="2" s="1"/>
  <c r="BC195" i="2"/>
  <c r="BD195" i="2" s="1"/>
  <c r="AV195" i="2"/>
  <c r="AW195" i="2" s="1"/>
  <c r="BC196" i="2"/>
  <c r="BD196" i="2" s="1"/>
  <c r="AV196" i="2"/>
  <c r="AW196" i="2" s="1"/>
  <c r="BC197" i="2"/>
  <c r="BD197" i="2" s="1"/>
  <c r="AV197" i="2"/>
  <c r="AW197" i="2" s="1"/>
  <c r="BC198" i="2"/>
  <c r="BD198" i="2" s="1"/>
  <c r="AV198" i="2"/>
  <c r="AW198" i="2" s="1"/>
  <c r="BC199" i="2"/>
  <c r="BD199" i="2" s="1"/>
  <c r="AV199" i="2"/>
  <c r="AW199" i="2" s="1"/>
  <c r="BC200" i="2"/>
  <c r="BD200" i="2" s="1"/>
  <c r="AV200" i="2"/>
  <c r="AW200" i="2" s="1"/>
  <c r="BC201" i="2"/>
  <c r="BD201" i="2" s="1"/>
  <c r="AV201" i="2"/>
  <c r="AW201" i="2" s="1"/>
  <c r="BC202" i="2"/>
  <c r="BD202" i="2" s="1"/>
  <c r="AV202" i="2"/>
  <c r="AW202" i="2" s="1"/>
  <c r="AV203" i="2"/>
  <c r="AW203" i="2" s="1"/>
  <c r="BC203" i="2"/>
  <c r="BD203" i="2" s="1"/>
  <c r="AV204" i="2"/>
  <c r="AW204" i="2" s="1"/>
  <c r="BC204" i="2"/>
  <c r="BD204" i="2" s="1"/>
  <c r="BC205" i="2"/>
  <c r="BD205" i="2" s="1"/>
  <c r="AV205" i="2"/>
  <c r="AW205" i="2" s="1"/>
  <c r="AV206" i="2"/>
  <c r="AW206" i="2" s="1"/>
  <c r="BC206" i="2"/>
  <c r="BD206" i="2" s="1"/>
  <c r="BC207" i="2"/>
  <c r="BD207" i="2" s="1"/>
  <c r="AV207" i="2"/>
  <c r="AW207" i="2" s="1"/>
  <c r="AV208" i="2"/>
  <c r="AW208" i="2" s="1"/>
  <c r="BC208" i="2"/>
  <c r="BD208" i="2" s="1"/>
  <c r="AV209" i="2"/>
  <c r="AW209" i="2" s="1"/>
  <c r="BC209" i="2"/>
  <c r="BD209" i="2" s="1"/>
  <c r="BC210" i="2"/>
  <c r="BD210" i="2" s="1"/>
  <c r="AV210" i="2"/>
  <c r="AW210" i="2" s="1"/>
  <c r="BC211" i="2"/>
  <c r="BD211" i="2" s="1"/>
  <c r="AV211" i="2"/>
  <c r="AW211" i="2" s="1"/>
  <c r="AV212" i="2"/>
  <c r="AW212" i="2" s="1"/>
  <c r="BC212" i="2"/>
  <c r="BD212" i="2" s="1"/>
  <c r="AV213" i="2"/>
  <c r="AW213" i="2" s="1"/>
  <c r="BC213" i="2"/>
  <c r="BD213" i="2" s="1"/>
  <c r="AV214" i="2"/>
  <c r="AW214" i="2" s="1"/>
  <c r="BC214" i="2"/>
  <c r="BD214" i="2" s="1"/>
  <c r="BC215" i="2"/>
  <c r="BD215" i="2" s="1"/>
  <c r="AV215" i="2"/>
  <c r="AW215" i="2" s="1"/>
  <c r="BC216" i="2"/>
  <c r="BD216" i="2" s="1"/>
  <c r="AV216" i="2"/>
  <c r="AW216" i="2" s="1"/>
  <c r="BC217" i="2"/>
  <c r="BD217" i="2" s="1"/>
  <c r="AV217" i="2"/>
  <c r="AW217" i="2" s="1"/>
  <c r="AV218" i="2"/>
  <c r="AW218" i="2" s="1"/>
  <c r="BC218" i="2"/>
  <c r="BD218" i="2" s="1"/>
  <c r="BC219" i="2"/>
  <c r="BD219" i="2" s="1"/>
  <c r="AV219" i="2"/>
  <c r="AW219" i="2" s="1"/>
  <c r="BC220" i="2"/>
  <c r="BD220" i="2" s="1"/>
  <c r="AV220" i="2"/>
  <c r="AW220" i="2" s="1"/>
  <c r="AV221" i="2"/>
  <c r="AW221" i="2" s="1"/>
  <c r="BC221" i="2"/>
  <c r="BD221" i="2" s="1"/>
  <c r="AV222" i="2"/>
  <c r="AW222" i="2" s="1"/>
  <c r="BC222" i="2"/>
  <c r="BD222" i="2" s="1"/>
  <c r="AV223" i="2"/>
  <c r="AW223" i="2" s="1"/>
  <c r="BC223" i="2"/>
  <c r="BD223" i="2" s="1"/>
  <c r="BC224" i="2"/>
  <c r="BD224" i="2" s="1"/>
  <c r="AV224" i="2"/>
  <c r="AW224" i="2" s="1"/>
  <c r="BC225" i="2"/>
  <c r="BD225" i="2" s="1"/>
  <c r="AV225" i="2"/>
  <c r="AW225" i="2" s="1"/>
  <c r="AV226" i="2"/>
  <c r="AW226" i="2" s="1"/>
  <c r="BC226" i="2"/>
  <c r="BD226" i="2" s="1"/>
  <c r="AV227" i="2"/>
  <c r="AW227" i="2" s="1"/>
  <c r="BC227" i="2"/>
  <c r="BD227" i="2" s="1"/>
  <c r="AV228" i="2"/>
  <c r="AW228" i="2" s="1"/>
  <c r="BC228" i="2"/>
  <c r="BD228" i="2" s="1"/>
  <c r="BC229" i="2"/>
  <c r="BD229" i="2" s="1"/>
  <c r="AV229" i="2"/>
  <c r="AW229" i="2" s="1"/>
  <c r="BC230" i="2"/>
  <c r="BD230" i="2" s="1"/>
  <c r="AV230" i="2"/>
  <c r="AW230" i="2" s="1"/>
  <c r="AV231" i="2"/>
  <c r="AW231" i="2" s="1"/>
  <c r="BC231" i="2"/>
  <c r="BD231" i="2" s="1"/>
  <c r="BC232" i="2"/>
  <c r="BD232" i="2" s="1"/>
  <c r="AV232" i="2"/>
  <c r="AW232" i="2" s="1"/>
  <c r="AV233" i="2"/>
  <c r="AW233" i="2" s="1"/>
  <c r="BC233" i="2"/>
  <c r="BD233" i="2" s="1"/>
  <c r="BC234" i="2"/>
  <c r="BD234" i="2" s="1"/>
  <c r="AV234" i="2"/>
  <c r="AW234" i="2" s="1"/>
  <c r="AV235" i="2"/>
  <c r="AW235" i="2" s="1"/>
  <c r="BC235" i="2"/>
  <c r="BD235" i="2" s="1"/>
  <c r="AV236" i="2"/>
  <c r="AW236" i="2" s="1"/>
  <c r="BC236" i="2"/>
  <c r="BD236" i="2" s="1"/>
  <c r="AV237" i="2"/>
  <c r="AW237" i="2" s="1"/>
  <c r="BC237" i="2"/>
  <c r="BD237" i="2" s="1"/>
  <c r="AV238" i="2"/>
  <c r="AW238" i="2" s="1"/>
  <c r="BC238" i="2"/>
  <c r="BD238" i="2" s="1"/>
  <c r="BC239" i="2"/>
  <c r="BD239" i="2" s="1"/>
  <c r="AV239" i="2"/>
  <c r="AW239" i="2" s="1"/>
  <c r="BC240" i="2"/>
  <c r="BD240" i="2" s="1"/>
  <c r="AV240" i="2"/>
  <c r="AW240" i="2" s="1"/>
  <c r="AV241" i="2"/>
  <c r="AW241" i="2" s="1"/>
  <c r="BC241" i="2"/>
  <c r="BD241" i="2" s="1"/>
  <c r="BC242" i="2"/>
  <c r="BD242" i="2" s="1"/>
  <c r="AV242" i="2"/>
  <c r="AW242" i="2" s="1"/>
  <c r="AV243" i="2"/>
  <c r="AW243" i="2" s="1"/>
  <c r="BC243" i="2"/>
  <c r="BD243" i="2" s="1"/>
  <c r="AV244" i="2"/>
  <c r="AW244" i="2" s="1"/>
  <c r="BC244" i="2"/>
  <c r="BD244" i="2" s="1"/>
  <c r="BC245" i="2"/>
  <c r="BD245" i="2" s="1"/>
  <c r="AV245" i="2"/>
  <c r="AW245" i="2" s="1"/>
  <c r="BC246" i="2"/>
  <c r="BD246" i="2" s="1"/>
  <c r="AV246" i="2"/>
  <c r="AW246" i="2" s="1"/>
  <c r="BC247" i="2"/>
  <c r="BD247" i="2" s="1"/>
  <c r="AV247" i="2"/>
  <c r="AW247" i="2" s="1"/>
  <c r="AV248" i="2"/>
  <c r="AW248" i="2" s="1"/>
  <c r="BC248" i="2"/>
  <c r="BD248" i="2" s="1"/>
  <c r="BC249" i="2"/>
  <c r="BD249" i="2" s="1"/>
  <c r="AV249" i="2"/>
  <c r="AW249" i="2" s="1"/>
  <c r="AV250" i="2"/>
  <c r="AW250" i="2" s="1"/>
  <c r="BC250" i="2"/>
  <c r="BD250" i="2" s="1"/>
  <c r="BC251" i="2"/>
  <c r="BD251" i="2" s="1"/>
  <c r="AV251" i="2"/>
  <c r="AW251" i="2" s="1"/>
  <c r="AV252" i="2"/>
  <c r="AW252" i="2" s="1"/>
  <c r="BC252" i="2"/>
  <c r="BD252" i="2" s="1"/>
  <c r="AV253" i="2"/>
  <c r="AW253" i="2" s="1"/>
  <c r="BC253" i="2"/>
  <c r="BD253" i="2" s="1"/>
  <c r="BC254" i="2"/>
  <c r="BD254" i="2" s="1"/>
  <c r="AV254" i="2"/>
  <c r="AW254" i="2" s="1"/>
  <c r="AV255" i="2"/>
  <c r="AW255" i="2" s="1"/>
  <c r="BC255" i="2"/>
  <c r="BD255" i="2" s="1"/>
  <c r="AV256" i="2"/>
  <c r="AW256" i="2" s="1"/>
  <c r="BC256" i="2"/>
  <c r="BD256" i="2" s="1"/>
  <c r="AV257" i="2"/>
  <c r="AW257" i="2" s="1"/>
  <c r="BC257" i="2"/>
  <c r="BD257" i="2" s="1"/>
  <c r="BC258" i="2"/>
  <c r="BD258" i="2" s="1"/>
  <c r="AV258" i="2"/>
  <c r="AW258" i="2" s="1"/>
  <c r="BC259" i="2"/>
  <c r="BD259" i="2" s="1"/>
  <c r="AV259" i="2"/>
  <c r="AW259" i="2" s="1"/>
  <c r="BC260" i="2"/>
  <c r="BD260" i="2" s="1"/>
  <c r="AV260" i="2"/>
  <c r="AW260" i="2" s="1"/>
  <c r="AV261" i="2"/>
  <c r="AW261" i="2" s="1"/>
  <c r="AV262" i="2"/>
  <c r="AW262" i="2" s="1"/>
  <c r="AX262" i="2" s="1"/>
  <c r="C269" i="22" s="1"/>
  <c r="H269" i="22"/>
  <c r="AV263" i="2"/>
  <c r="AW263" i="2" s="1"/>
  <c r="BC263" i="2"/>
  <c r="BD263" i="2" s="1"/>
  <c r="BB263" i="2"/>
  <c r="H267" i="21"/>
  <c r="BB260" i="1"/>
  <c r="AE93" i="1"/>
  <c r="AU261" i="1"/>
  <c r="Z262" i="1"/>
  <c r="Y263" i="1"/>
  <c r="A270" i="21" s="1"/>
  <c r="AY261" i="1"/>
  <c r="D268" i="21" s="1"/>
  <c r="BF261" i="1"/>
  <c r="Z265" i="3"/>
  <c r="BF264" i="3"/>
  <c r="AY264" i="3"/>
  <c r="BF263" i="2"/>
  <c r="AY263" i="2"/>
  <c r="Z264" i="2"/>
  <c r="AU264" i="2" s="1"/>
  <c r="A265" i="28" l="1"/>
  <c r="BG261" i="2"/>
  <c r="I268" i="22" s="1"/>
  <c r="BG262" i="2"/>
  <c r="I269" i="22" s="1"/>
  <c r="BG6" i="2"/>
  <c r="M6" i="22" s="1"/>
  <c r="BE6" i="2"/>
  <c r="K6" i="22" s="1"/>
  <c r="AX6" i="2"/>
  <c r="K4" i="22" s="1"/>
  <c r="AZ6" i="2"/>
  <c r="M4" i="22" s="1"/>
  <c r="Y264" i="4"/>
  <c r="A270" i="24"/>
  <c r="D270" i="24"/>
  <c r="H270" i="24"/>
  <c r="AE138" i="4"/>
  <c r="AU264" i="4"/>
  <c r="Z265" i="4"/>
  <c r="AY264" i="4"/>
  <c r="BF264" i="4"/>
  <c r="BB263" i="4"/>
  <c r="BB264" i="3"/>
  <c r="AE148" i="3"/>
  <c r="AU265" i="3"/>
  <c r="Y265" i="3"/>
  <c r="A271" i="23"/>
  <c r="D271" i="23"/>
  <c r="H271" i="23"/>
  <c r="BE243" i="2"/>
  <c r="G250" i="22" s="1"/>
  <c r="BG243" i="2"/>
  <c r="I250" i="22" s="1"/>
  <c r="BE187" i="2"/>
  <c r="G194" i="22" s="1"/>
  <c r="BG187" i="2"/>
  <c r="I194" i="22" s="1"/>
  <c r="BG179" i="2"/>
  <c r="I186" i="22" s="1"/>
  <c r="BE179" i="2"/>
  <c r="G186" i="22" s="1"/>
  <c r="BE171" i="2"/>
  <c r="G178" i="22" s="1"/>
  <c r="BG171" i="2"/>
  <c r="I178" i="22" s="1"/>
  <c r="BG163" i="2"/>
  <c r="I170" i="22" s="1"/>
  <c r="BE163" i="2"/>
  <c r="G170" i="22" s="1"/>
  <c r="BE155" i="2"/>
  <c r="G162" i="22" s="1"/>
  <c r="BG155" i="2"/>
  <c r="I162" i="22" s="1"/>
  <c r="AZ147" i="2"/>
  <c r="E154" i="22" s="1"/>
  <c r="AX147" i="2"/>
  <c r="C154" i="22" s="1"/>
  <c r="BG139" i="2"/>
  <c r="I146" i="22" s="1"/>
  <c r="BE139" i="2"/>
  <c r="G146" i="22" s="1"/>
  <c r="BG131" i="2"/>
  <c r="I138" i="22" s="1"/>
  <c r="BE131" i="2"/>
  <c r="G138" i="22" s="1"/>
  <c r="BG123" i="2"/>
  <c r="I130" i="22" s="1"/>
  <c r="BE123" i="2"/>
  <c r="G130" i="22" s="1"/>
  <c r="AZ115" i="2"/>
  <c r="E122" i="22" s="1"/>
  <c r="AX115" i="2"/>
  <c r="C122" i="22" s="1"/>
  <c r="AX107" i="2"/>
  <c r="C114" i="22" s="1"/>
  <c r="AZ107" i="2"/>
  <c r="E114" i="22" s="1"/>
  <c r="BG99" i="2"/>
  <c r="I106" i="22" s="1"/>
  <c r="BE99" i="2"/>
  <c r="G106" i="22" s="1"/>
  <c r="AZ91" i="2"/>
  <c r="E98" i="22" s="1"/>
  <c r="AX91" i="2"/>
  <c r="C98" i="22" s="1"/>
  <c r="BG83" i="2"/>
  <c r="I90" i="22" s="1"/>
  <c r="BE83" i="2"/>
  <c r="G90" i="22" s="1"/>
  <c r="AX75" i="2"/>
  <c r="C82" i="22" s="1"/>
  <c r="AZ75" i="2"/>
  <c r="E82" i="22" s="1"/>
  <c r="BG67" i="2"/>
  <c r="I74" i="22" s="1"/>
  <c r="BE67" i="2"/>
  <c r="G74" i="22" s="1"/>
  <c r="BE59" i="2"/>
  <c r="G66" i="22" s="1"/>
  <c r="BG59" i="2"/>
  <c r="I66" i="22" s="1"/>
  <c r="AX51" i="2"/>
  <c r="C58" i="22" s="1"/>
  <c r="AZ51" i="2"/>
  <c r="E58" i="22" s="1"/>
  <c r="BE43" i="2"/>
  <c r="BG43" i="2"/>
  <c r="I50" i="22" s="1"/>
  <c r="BG35" i="2"/>
  <c r="I42" i="22" s="1"/>
  <c r="BE35" i="2"/>
  <c r="BG27" i="2"/>
  <c r="BE27" i="2"/>
  <c r="BE19" i="2"/>
  <c r="BG19" i="2"/>
  <c r="BG12" i="2"/>
  <c r="BE12" i="2"/>
  <c r="AX227" i="2"/>
  <c r="C234" i="22" s="1"/>
  <c r="AZ227" i="2"/>
  <c r="E234" i="22" s="1"/>
  <c r="BE195" i="2"/>
  <c r="G202" i="22" s="1"/>
  <c r="BG195" i="2"/>
  <c r="I202" i="22" s="1"/>
  <c r="AZ187" i="2"/>
  <c r="E194" i="22" s="1"/>
  <c r="AX187" i="2"/>
  <c r="C194" i="22" s="1"/>
  <c r="AX179" i="2"/>
  <c r="C186" i="22" s="1"/>
  <c r="AZ179" i="2"/>
  <c r="E186" i="22" s="1"/>
  <c r="AZ171" i="2"/>
  <c r="E178" i="22" s="1"/>
  <c r="AX171" i="2"/>
  <c r="C178" i="22" s="1"/>
  <c r="AZ163" i="2"/>
  <c r="E170" i="22" s="1"/>
  <c r="AX163" i="2"/>
  <c r="C170" i="22" s="1"/>
  <c r="AX155" i="2"/>
  <c r="C162" i="22" s="1"/>
  <c r="AZ155" i="2"/>
  <c r="E162" i="22" s="1"/>
  <c r="BG147" i="2"/>
  <c r="I154" i="22" s="1"/>
  <c r="BE147" i="2"/>
  <c r="G154" i="22" s="1"/>
  <c r="AZ139" i="2"/>
  <c r="E146" i="22" s="1"/>
  <c r="AX139" i="2"/>
  <c r="C146" i="22" s="1"/>
  <c r="AX131" i="2"/>
  <c r="C138" i="22" s="1"/>
  <c r="AZ131" i="2"/>
  <c r="E138" i="22" s="1"/>
  <c r="AZ123" i="2"/>
  <c r="E130" i="22" s="1"/>
  <c r="AX123" i="2"/>
  <c r="C130" i="22" s="1"/>
  <c r="BE115" i="2"/>
  <c r="G122" i="22" s="1"/>
  <c r="BG115" i="2"/>
  <c r="I122" i="22" s="1"/>
  <c r="BE107" i="2"/>
  <c r="G114" i="22" s="1"/>
  <c r="BG107" i="2"/>
  <c r="I114" i="22" s="1"/>
  <c r="AX99" i="2"/>
  <c r="C106" i="22" s="1"/>
  <c r="AZ99" i="2"/>
  <c r="E106" i="22" s="1"/>
  <c r="BG91" i="2"/>
  <c r="I98" i="22" s="1"/>
  <c r="BE91" i="2"/>
  <c r="G98" i="22" s="1"/>
  <c r="AZ83" i="2"/>
  <c r="E90" i="22" s="1"/>
  <c r="AX83" i="2"/>
  <c r="C90" i="22" s="1"/>
  <c r="BE75" i="2"/>
  <c r="G82" i="22" s="1"/>
  <c r="BG75" i="2"/>
  <c r="I82" i="22" s="1"/>
  <c r="AX67" i="2"/>
  <c r="C74" i="22" s="1"/>
  <c r="AZ67" i="2"/>
  <c r="E74" i="22" s="1"/>
  <c r="AZ59" i="2"/>
  <c r="E66" i="22" s="1"/>
  <c r="AX59" i="2"/>
  <c r="C66" i="22" s="1"/>
  <c r="BE51" i="2"/>
  <c r="G58" i="22" s="1"/>
  <c r="BG51" i="2"/>
  <c r="I58" i="22" s="1"/>
  <c r="AZ43" i="2"/>
  <c r="E50" i="22" s="1"/>
  <c r="AX43" i="2"/>
  <c r="AX35" i="2"/>
  <c r="AZ35" i="2"/>
  <c r="E42" i="22" s="1"/>
  <c r="AZ27" i="2"/>
  <c r="AX27" i="2"/>
  <c r="AZ19" i="2"/>
  <c r="AX19" i="2"/>
  <c r="AZ11" i="2"/>
  <c r="AX11" i="2"/>
  <c r="AZ234" i="2"/>
  <c r="E241" i="22" s="1"/>
  <c r="AX234" i="2"/>
  <c r="C241" i="22" s="1"/>
  <c r="BE186" i="2"/>
  <c r="G193" i="22" s="1"/>
  <c r="BG186" i="2"/>
  <c r="I193" i="22" s="1"/>
  <c r="AX178" i="2"/>
  <c r="C185" i="22" s="1"/>
  <c r="AZ178" i="2"/>
  <c r="E185" i="22" s="1"/>
  <c r="BE170" i="2"/>
  <c r="G177" i="22" s="1"/>
  <c r="BG170" i="2"/>
  <c r="I177" i="22" s="1"/>
  <c r="BE162" i="2"/>
  <c r="G169" i="22" s="1"/>
  <c r="BG162" i="2"/>
  <c r="I169" i="22" s="1"/>
  <c r="BG154" i="2"/>
  <c r="I161" i="22" s="1"/>
  <c r="BE154" i="2"/>
  <c r="G161" i="22" s="1"/>
  <c r="AZ146" i="2"/>
  <c r="E153" i="22" s="1"/>
  <c r="AX146" i="2"/>
  <c r="C153" i="22" s="1"/>
  <c r="BG138" i="2"/>
  <c r="I145" i="22" s="1"/>
  <c r="BE138" i="2"/>
  <c r="G145" i="22" s="1"/>
  <c r="AZ130" i="2"/>
  <c r="E137" i="22" s="1"/>
  <c r="AX130" i="2"/>
  <c r="C137" i="22" s="1"/>
  <c r="BE122" i="2"/>
  <c r="G129" i="22" s="1"/>
  <c r="BG122" i="2"/>
  <c r="I129" i="22" s="1"/>
  <c r="AZ114" i="2"/>
  <c r="E121" i="22" s="1"/>
  <c r="AX114" i="2"/>
  <c r="C121" i="22" s="1"/>
  <c r="AZ105" i="2"/>
  <c r="E112" i="22" s="1"/>
  <c r="AX105" i="2"/>
  <c r="C112" i="22" s="1"/>
  <c r="AX98" i="2"/>
  <c r="C105" i="22" s="1"/>
  <c r="AZ98" i="2"/>
  <c r="E105" i="22" s="1"/>
  <c r="AX90" i="2"/>
  <c r="C97" i="22" s="1"/>
  <c r="AZ90" i="2"/>
  <c r="E97" i="22" s="1"/>
  <c r="AX82" i="2"/>
  <c r="C89" i="22" s="1"/>
  <c r="AZ82" i="2"/>
  <c r="E89" i="22" s="1"/>
  <c r="BE74" i="2"/>
  <c r="G81" i="22" s="1"/>
  <c r="BG74" i="2"/>
  <c r="I81" i="22" s="1"/>
  <c r="AX66" i="2"/>
  <c r="C73" i="22" s="1"/>
  <c r="AZ66" i="2"/>
  <c r="E73" i="22" s="1"/>
  <c r="AZ58" i="2"/>
  <c r="E65" i="22" s="1"/>
  <c r="AX58" i="2"/>
  <c r="C65" i="22" s="1"/>
  <c r="AX50" i="2"/>
  <c r="C57" i="22" s="1"/>
  <c r="AZ50" i="2"/>
  <c r="E57" i="22" s="1"/>
  <c r="BG42" i="2"/>
  <c r="I49" i="22" s="1"/>
  <c r="BE42" i="2"/>
  <c r="AX34" i="2"/>
  <c r="AZ34" i="2"/>
  <c r="E41" i="22" s="1"/>
  <c r="AZ26" i="2"/>
  <c r="AX26" i="2"/>
  <c r="AZ18" i="2"/>
  <c r="AX18" i="2"/>
  <c r="AZ10" i="2"/>
  <c r="AX10" i="2"/>
  <c r="AZ235" i="2"/>
  <c r="E242" i="22" s="1"/>
  <c r="AX235" i="2"/>
  <c r="C242" i="22" s="1"/>
  <c r="AX226" i="2"/>
  <c r="C233" i="22" s="1"/>
  <c r="AZ226" i="2"/>
  <c r="E233" i="22" s="1"/>
  <c r="AZ186" i="2"/>
  <c r="E193" i="22" s="1"/>
  <c r="AX186" i="2"/>
  <c r="C193" i="22" s="1"/>
  <c r="BE178" i="2"/>
  <c r="G185" i="22" s="1"/>
  <c r="BG178" i="2"/>
  <c r="I185" i="22" s="1"/>
  <c r="AX170" i="2"/>
  <c r="C177" i="22" s="1"/>
  <c r="AZ170" i="2"/>
  <c r="E177" i="22" s="1"/>
  <c r="AZ162" i="2"/>
  <c r="E169" i="22" s="1"/>
  <c r="AX162" i="2"/>
  <c r="C169" i="22" s="1"/>
  <c r="AZ154" i="2"/>
  <c r="E161" i="22" s="1"/>
  <c r="AX154" i="2"/>
  <c r="C161" i="22" s="1"/>
  <c r="BG146" i="2"/>
  <c r="I153" i="22" s="1"/>
  <c r="BE146" i="2"/>
  <c r="G153" i="22" s="1"/>
  <c r="AX138" i="2"/>
  <c r="C145" i="22" s="1"/>
  <c r="AZ138" i="2"/>
  <c r="E145" i="22" s="1"/>
  <c r="BG130" i="2"/>
  <c r="I137" i="22" s="1"/>
  <c r="BE130" i="2"/>
  <c r="G137" i="22" s="1"/>
  <c r="AZ122" i="2"/>
  <c r="E129" i="22" s="1"/>
  <c r="AX122" i="2"/>
  <c r="C129" i="22" s="1"/>
  <c r="BE114" i="2"/>
  <c r="G121" i="22" s="1"/>
  <c r="BG114" i="2"/>
  <c r="I121" i="22" s="1"/>
  <c r="BG105" i="2"/>
  <c r="I112" i="22" s="1"/>
  <c r="BE105" i="2"/>
  <c r="G112" i="22" s="1"/>
  <c r="BE98" i="2"/>
  <c r="G105" i="22" s="1"/>
  <c r="BG98" i="2"/>
  <c r="I105" i="22" s="1"/>
  <c r="BE90" i="2"/>
  <c r="G97" i="22" s="1"/>
  <c r="BG90" i="2"/>
  <c r="I97" i="22" s="1"/>
  <c r="BG82" i="2"/>
  <c r="I89" i="22" s="1"/>
  <c r="BE82" i="2"/>
  <c r="G89" i="22" s="1"/>
  <c r="AX74" i="2"/>
  <c r="C81" i="22" s="1"/>
  <c r="AZ74" i="2"/>
  <c r="E81" i="22" s="1"/>
  <c r="BG66" i="2"/>
  <c r="I73" i="22" s="1"/>
  <c r="BE66" i="2"/>
  <c r="G73" i="22" s="1"/>
  <c r="BE58" i="2"/>
  <c r="G65" i="22" s="1"/>
  <c r="BG58" i="2"/>
  <c r="I65" i="22" s="1"/>
  <c r="BE50" i="2"/>
  <c r="G57" i="22" s="1"/>
  <c r="BG50" i="2"/>
  <c r="I57" i="22" s="1"/>
  <c r="AZ42" i="2"/>
  <c r="E49" i="22" s="1"/>
  <c r="AX42" i="2"/>
  <c r="BG34" i="2"/>
  <c r="I41" i="22" s="1"/>
  <c r="BE34" i="2"/>
  <c r="BE26" i="2"/>
  <c r="BG26" i="2"/>
  <c r="BG18" i="2"/>
  <c r="BE18" i="2"/>
  <c r="BG10" i="2"/>
  <c r="BE10" i="2"/>
  <c r="AX259" i="2"/>
  <c r="C266" i="22" s="1"/>
  <c r="AZ259" i="2"/>
  <c r="E266" i="22" s="1"/>
  <c r="BE251" i="2"/>
  <c r="G258" i="22" s="1"/>
  <c r="BG251" i="2"/>
  <c r="I258" i="22" s="1"/>
  <c r="AX210" i="2"/>
  <c r="C217" i="22" s="1"/>
  <c r="AZ210" i="2"/>
  <c r="E217" i="22" s="1"/>
  <c r="AZ217" i="2"/>
  <c r="E224" i="22" s="1"/>
  <c r="AX217" i="2"/>
  <c r="C224" i="22" s="1"/>
  <c r="AX193" i="2"/>
  <c r="C200" i="22" s="1"/>
  <c r="AZ193" i="2"/>
  <c r="E200" i="22" s="1"/>
  <c r="BE185" i="2"/>
  <c r="G192" i="22" s="1"/>
  <c r="BG185" i="2"/>
  <c r="I192" i="22" s="1"/>
  <c r="BG177" i="2"/>
  <c r="I184" i="22" s="1"/>
  <c r="BE177" i="2"/>
  <c r="G184" i="22" s="1"/>
  <c r="AX169" i="2"/>
  <c r="C176" i="22" s="1"/>
  <c r="AZ169" i="2"/>
  <c r="E176" i="22" s="1"/>
  <c r="BE161" i="2"/>
  <c r="G168" i="22" s="1"/>
  <c r="BG161" i="2"/>
  <c r="I168" i="22" s="1"/>
  <c r="BG153" i="2"/>
  <c r="I160" i="22" s="1"/>
  <c r="BE153" i="2"/>
  <c r="G160" i="22" s="1"/>
  <c r="BG145" i="2"/>
  <c r="I152" i="22" s="1"/>
  <c r="BE145" i="2"/>
  <c r="G152" i="22" s="1"/>
  <c r="BG137" i="2"/>
  <c r="I144" i="22" s="1"/>
  <c r="BE137" i="2"/>
  <c r="G144" i="22" s="1"/>
  <c r="BE129" i="2"/>
  <c r="G136" i="22" s="1"/>
  <c r="BG129" i="2"/>
  <c r="I136" i="22" s="1"/>
  <c r="AX121" i="2"/>
  <c r="C128" i="22" s="1"/>
  <c r="AZ121" i="2"/>
  <c r="E128" i="22" s="1"/>
  <c r="AX113" i="2"/>
  <c r="C120" i="22" s="1"/>
  <c r="AZ113" i="2"/>
  <c r="E120" i="22" s="1"/>
  <c r="BG106" i="2"/>
  <c r="I113" i="22" s="1"/>
  <c r="BE106" i="2"/>
  <c r="G113" i="22" s="1"/>
  <c r="AX97" i="2"/>
  <c r="C104" i="22" s="1"/>
  <c r="AZ97" i="2"/>
  <c r="E104" i="22" s="1"/>
  <c r="AX89" i="2"/>
  <c r="C96" i="22" s="1"/>
  <c r="AZ89" i="2"/>
  <c r="E96" i="22" s="1"/>
  <c r="AZ81" i="2"/>
  <c r="E88" i="22" s="1"/>
  <c r="AX81" i="2"/>
  <c r="C88" i="22" s="1"/>
  <c r="AZ73" i="2"/>
  <c r="E80" i="22" s="1"/>
  <c r="AX73" i="2"/>
  <c r="C80" i="22" s="1"/>
  <c r="BG65" i="2"/>
  <c r="I72" i="22" s="1"/>
  <c r="BE65" i="2"/>
  <c r="G72" i="22" s="1"/>
  <c r="BE56" i="2"/>
  <c r="G63" i="22" s="1"/>
  <c r="BG56" i="2"/>
  <c r="I63" i="22" s="1"/>
  <c r="AX49" i="2"/>
  <c r="C56" i="22" s="1"/>
  <c r="AZ49" i="2"/>
  <c r="E56" i="22" s="1"/>
  <c r="AZ41" i="2"/>
  <c r="E48" i="22" s="1"/>
  <c r="AX41" i="2"/>
  <c r="AX33" i="2"/>
  <c r="AZ33" i="2"/>
  <c r="E40" i="22" s="1"/>
  <c r="BG25" i="2"/>
  <c r="BE25" i="2"/>
  <c r="BG17" i="2"/>
  <c r="BE17" i="2"/>
  <c r="BG9" i="2"/>
  <c r="BE9" i="2"/>
  <c r="AZ219" i="2"/>
  <c r="E226" i="22" s="1"/>
  <c r="AX219" i="2"/>
  <c r="C226" i="22" s="1"/>
  <c r="BG226" i="2"/>
  <c r="I233" i="22" s="1"/>
  <c r="BE226" i="2"/>
  <c r="G233" i="22" s="1"/>
  <c r="BE210" i="2"/>
  <c r="G217" i="22" s="1"/>
  <c r="BG210" i="2"/>
  <c r="I217" i="22" s="1"/>
  <c r="BE217" i="2"/>
  <c r="G224" i="22" s="1"/>
  <c r="BG217" i="2"/>
  <c r="I224" i="22" s="1"/>
  <c r="BG193" i="2"/>
  <c r="I200" i="22" s="1"/>
  <c r="BE193" i="2"/>
  <c r="G200" i="22" s="1"/>
  <c r="AZ185" i="2"/>
  <c r="E192" i="22" s="1"/>
  <c r="AX185" i="2"/>
  <c r="C192" i="22" s="1"/>
  <c r="AX177" i="2"/>
  <c r="C184" i="22" s="1"/>
  <c r="AZ177" i="2"/>
  <c r="E184" i="22" s="1"/>
  <c r="BE169" i="2"/>
  <c r="G176" i="22" s="1"/>
  <c r="BG169" i="2"/>
  <c r="I176" i="22" s="1"/>
  <c r="AX161" i="2"/>
  <c r="C168" i="22" s="1"/>
  <c r="AZ161" i="2"/>
  <c r="E168" i="22" s="1"/>
  <c r="AX153" i="2"/>
  <c r="C160" i="22" s="1"/>
  <c r="AZ153" i="2"/>
  <c r="E160" i="22" s="1"/>
  <c r="AZ145" i="2"/>
  <c r="E152" i="22" s="1"/>
  <c r="AX145" i="2"/>
  <c r="C152" i="22" s="1"/>
  <c r="AZ137" i="2"/>
  <c r="E144" i="22" s="1"/>
  <c r="AX137" i="2"/>
  <c r="C144" i="22" s="1"/>
  <c r="AX129" i="2"/>
  <c r="C136" i="22" s="1"/>
  <c r="AZ129" i="2"/>
  <c r="E136" i="22" s="1"/>
  <c r="BG121" i="2"/>
  <c r="I128" i="22" s="1"/>
  <c r="BE121" i="2"/>
  <c r="G128" i="22" s="1"/>
  <c r="BG113" i="2"/>
  <c r="I120" i="22" s="1"/>
  <c r="BE113" i="2"/>
  <c r="G120" i="22" s="1"/>
  <c r="AZ106" i="2"/>
  <c r="E113" i="22" s="1"/>
  <c r="AX106" i="2"/>
  <c r="C113" i="22" s="1"/>
  <c r="BE97" i="2"/>
  <c r="G104" i="22" s="1"/>
  <c r="BG97" i="2"/>
  <c r="I104" i="22" s="1"/>
  <c r="BE89" i="2"/>
  <c r="G96" i="22" s="1"/>
  <c r="BG89" i="2"/>
  <c r="I96" i="22" s="1"/>
  <c r="BG81" i="2"/>
  <c r="I88" i="22" s="1"/>
  <c r="BE81" i="2"/>
  <c r="G88" i="22" s="1"/>
  <c r="BG73" i="2"/>
  <c r="I80" i="22" s="1"/>
  <c r="BE73" i="2"/>
  <c r="G80" i="22" s="1"/>
  <c r="AZ65" i="2"/>
  <c r="E72" i="22" s="1"/>
  <c r="AX65" i="2"/>
  <c r="C72" i="22" s="1"/>
  <c r="AX57" i="2"/>
  <c r="C64" i="22" s="1"/>
  <c r="AZ57" i="2"/>
  <c r="E64" i="22" s="1"/>
  <c r="BE49" i="2"/>
  <c r="G56" i="22" s="1"/>
  <c r="BG49" i="2"/>
  <c r="I56" i="22" s="1"/>
  <c r="BE41" i="2"/>
  <c r="BG41" i="2"/>
  <c r="I48" i="22" s="1"/>
  <c r="BE33" i="2"/>
  <c r="BG33" i="2"/>
  <c r="I40" i="22" s="1"/>
  <c r="AX25" i="2"/>
  <c r="AZ25" i="2"/>
  <c r="AZ17" i="2"/>
  <c r="AX17" i="2"/>
  <c r="AZ9" i="2"/>
  <c r="AX9" i="2"/>
  <c r="BG219" i="2"/>
  <c r="I226" i="22" s="1"/>
  <c r="BE219" i="2"/>
  <c r="G226" i="22" s="1"/>
  <c r="AX218" i="2"/>
  <c r="C225" i="22" s="1"/>
  <c r="AZ218" i="2"/>
  <c r="E225" i="22" s="1"/>
  <c r="H270" i="22"/>
  <c r="BG263" i="2"/>
  <c r="I270" i="22" s="1"/>
  <c r="BE263" i="2"/>
  <c r="G270" i="22" s="1"/>
  <c r="AZ168" i="2"/>
  <c r="E175" i="22" s="1"/>
  <c r="AX168" i="2"/>
  <c r="C175" i="22" s="1"/>
  <c r="BG136" i="2"/>
  <c r="I143" i="22" s="1"/>
  <c r="BE136" i="2"/>
  <c r="G143" i="22" s="1"/>
  <c r="AX128" i="2"/>
  <c r="C135" i="22" s="1"/>
  <c r="AZ128" i="2"/>
  <c r="E135" i="22" s="1"/>
  <c r="BG120" i="2"/>
  <c r="I127" i="22" s="1"/>
  <c r="BE120" i="2"/>
  <c r="G127" i="22" s="1"/>
  <c r="AX112" i="2"/>
  <c r="C119" i="22" s="1"/>
  <c r="AZ112" i="2"/>
  <c r="E119" i="22" s="1"/>
  <c r="BG104" i="2"/>
  <c r="I111" i="22" s="1"/>
  <c r="BE104" i="2"/>
  <c r="G111" i="22" s="1"/>
  <c r="BG96" i="2"/>
  <c r="I103" i="22" s="1"/>
  <c r="BE96" i="2"/>
  <c r="G103" i="22" s="1"/>
  <c r="BG88" i="2"/>
  <c r="I95" i="22" s="1"/>
  <c r="BE88" i="2"/>
  <c r="G95" i="22" s="1"/>
  <c r="BE80" i="2"/>
  <c r="G87" i="22" s="1"/>
  <c r="BG80" i="2"/>
  <c r="I87" i="22" s="1"/>
  <c r="BG72" i="2"/>
  <c r="I79" i="22" s="1"/>
  <c r="BE72" i="2"/>
  <c r="G79" i="22" s="1"/>
  <c r="BE64" i="2"/>
  <c r="G71" i="22" s="1"/>
  <c r="BG64" i="2"/>
  <c r="I71" i="22" s="1"/>
  <c r="AX56" i="2"/>
  <c r="C63" i="22" s="1"/>
  <c r="AZ56" i="2"/>
  <c r="E63" i="22" s="1"/>
  <c r="AZ48" i="2"/>
  <c r="E55" i="22" s="1"/>
  <c r="AX48" i="2"/>
  <c r="C55" i="22" s="1"/>
  <c r="AZ40" i="2"/>
  <c r="E47" i="22" s="1"/>
  <c r="AX40" i="2"/>
  <c r="BE32" i="2"/>
  <c r="BG32" i="2"/>
  <c r="I39" i="22" s="1"/>
  <c r="AX24" i="2"/>
  <c r="AZ24" i="2"/>
  <c r="AX16" i="2"/>
  <c r="AZ16" i="2"/>
  <c r="BE8" i="2"/>
  <c r="BG8" i="2"/>
  <c r="AZ243" i="2"/>
  <c r="E250" i="22" s="1"/>
  <c r="AX243" i="2"/>
  <c r="C250" i="22" s="1"/>
  <c r="BC264" i="2"/>
  <c r="BD264" i="2" s="1"/>
  <c r="AV264" i="2"/>
  <c r="AW264" i="2" s="1"/>
  <c r="BB264" i="2"/>
  <c r="BE202" i="2"/>
  <c r="G209" i="22" s="1"/>
  <c r="BG202" i="2"/>
  <c r="I209" i="22" s="1"/>
  <c r="BG249" i="2"/>
  <c r="I256" i="22" s="1"/>
  <c r="BE249" i="2"/>
  <c r="G256" i="22" s="1"/>
  <c r="AX240" i="2"/>
  <c r="C247" i="22" s="1"/>
  <c r="AZ240" i="2"/>
  <c r="E247" i="22" s="1"/>
  <c r="AZ176" i="2"/>
  <c r="E183" i="22" s="1"/>
  <c r="AX176" i="2"/>
  <c r="C183" i="22" s="1"/>
  <c r="BG216" i="2"/>
  <c r="I223" i="22" s="1"/>
  <c r="BE216" i="2"/>
  <c r="G223" i="22" s="1"/>
  <c r="AX208" i="2"/>
  <c r="C215" i="22" s="1"/>
  <c r="AZ208" i="2"/>
  <c r="E215" i="22" s="1"/>
  <c r="BG200" i="2"/>
  <c r="I207" i="22" s="1"/>
  <c r="BE200" i="2"/>
  <c r="G207" i="22" s="1"/>
  <c r="BE192" i="2"/>
  <c r="G199" i="22" s="1"/>
  <c r="BG192" i="2"/>
  <c r="I199" i="22" s="1"/>
  <c r="BE184" i="2"/>
  <c r="G191" i="22" s="1"/>
  <c r="BG184" i="2"/>
  <c r="I191" i="22" s="1"/>
  <c r="BE176" i="2"/>
  <c r="G183" i="22" s="1"/>
  <c r="BG176" i="2"/>
  <c r="I183" i="22" s="1"/>
  <c r="BE168" i="2"/>
  <c r="G175" i="22" s="1"/>
  <c r="BG168" i="2"/>
  <c r="I175" i="22" s="1"/>
  <c r="AX160" i="2"/>
  <c r="C167" i="22" s="1"/>
  <c r="AZ160" i="2"/>
  <c r="E167" i="22" s="1"/>
  <c r="AZ152" i="2"/>
  <c r="E159" i="22" s="1"/>
  <c r="AX152" i="2"/>
  <c r="C159" i="22" s="1"/>
  <c r="AX144" i="2"/>
  <c r="C151" i="22" s="1"/>
  <c r="AZ144" i="2"/>
  <c r="E151" i="22" s="1"/>
  <c r="AZ136" i="2"/>
  <c r="E143" i="22" s="1"/>
  <c r="AX136" i="2"/>
  <c r="C143" i="22" s="1"/>
  <c r="BG128" i="2"/>
  <c r="I135" i="22" s="1"/>
  <c r="BE128" i="2"/>
  <c r="G135" i="22" s="1"/>
  <c r="AZ120" i="2"/>
  <c r="E127" i="22" s="1"/>
  <c r="AX120" i="2"/>
  <c r="C127" i="22" s="1"/>
  <c r="BE112" i="2"/>
  <c r="G119" i="22" s="1"/>
  <c r="BG112" i="2"/>
  <c r="I119" i="22" s="1"/>
  <c r="AX104" i="2"/>
  <c r="C111" i="22" s="1"/>
  <c r="AZ104" i="2"/>
  <c r="E111" i="22" s="1"/>
  <c r="AX96" i="2"/>
  <c r="C103" i="22" s="1"/>
  <c r="AZ96" i="2"/>
  <c r="E103" i="22" s="1"/>
  <c r="AX88" i="2"/>
  <c r="C95" i="22" s="1"/>
  <c r="AZ88" i="2"/>
  <c r="E95" i="22" s="1"/>
  <c r="AX80" i="2"/>
  <c r="C87" i="22" s="1"/>
  <c r="AZ80" i="2"/>
  <c r="E87" i="22" s="1"/>
  <c r="AZ72" i="2"/>
  <c r="E79" i="22" s="1"/>
  <c r="AX72" i="2"/>
  <c r="C79" i="22" s="1"/>
  <c r="AX64" i="2"/>
  <c r="C71" i="22" s="1"/>
  <c r="AZ64" i="2"/>
  <c r="E71" i="22" s="1"/>
  <c r="BE57" i="2"/>
  <c r="G64" i="22" s="1"/>
  <c r="BG57" i="2"/>
  <c r="I64" i="22" s="1"/>
  <c r="BE48" i="2"/>
  <c r="G55" i="22" s="1"/>
  <c r="BG48" i="2"/>
  <c r="I55" i="22" s="1"/>
  <c r="BE40" i="2"/>
  <c r="BG40" i="2"/>
  <c r="I47" i="22" s="1"/>
  <c r="AX32" i="2"/>
  <c r="AZ32" i="2"/>
  <c r="E39" i="22" s="1"/>
  <c r="BE24" i="2"/>
  <c r="BG24" i="2"/>
  <c r="BE16" i="2"/>
  <c r="BG16" i="2"/>
  <c r="AX8" i="2"/>
  <c r="AZ8" i="2"/>
  <c r="BE211" i="2"/>
  <c r="G218" i="22" s="1"/>
  <c r="BG211" i="2"/>
  <c r="I218" i="22" s="1"/>
  <c r="BG242" i="2"/>
  <c r="I249" i="22" s="1"/>
  <c r="BE242" i="2"/>
  <c r="G249" i="22" s="1"/>
  <c r="AZ201" i="2"/>
  <c r="E208" i="22" s="1"/>
  <c r="AX201" i="2"/>
  <c r="C208" i="22" s="1"/>
  <c r="BG248" i="2"/>
  <c r="I255" i="22" s="1"/>
  <c r="BE248" i="2"/>
  <c r="G255" i="22" s="1"/>
  <c r="BG152" i="2"/>
  <c r="I159" i="22" s="1"/>
  <c r="BE152" i="2"/>
  <c r="G159" i="22" s="1"/>
  <c r="BG255" i="2"/>
  <c r="I262" i="22" s="1"/>
  <c r="BE255" i="2"/>
  <c r="G262" i="22" s="1"/>
  <c r="AX215" i="2"/>
  <c r="C222" i="22" s="1"/>
  <c r="AZ215" i="2"/>
  <c r="E222" i="22" s="1"/>
  <c r="AX207" i="2"/>
  <c r="C214" i="22" s="1"/>
  <c r="AZ207" i="2"/>
  <c r="E214" i="22" s="1"/>
  <c r="AX199" i="2"/>
  <c r="C206" i="22" s="1"/>
  <c r="AZ199" i="2"/>
  <c r="E206" i="22" s="1"/>
  <c r="AZ191" i="2"/>
  <c r="E198" i="22" s="1"/>
  <c r="AX191" i="2"/>
  <c r="C198" i="22" s="1"/>
  <c r="BE183" i="2"/>
  <c r="G190" i="22" s="1"/>
  <c r="BG183" i="2"/>
  <c r="I190" i="22" s="1"/>
  <c r="AX175" i="2"/>
  <c r="C182" i="22" s="1"/>
  <c r="AZ175" i="2"/>
  <c r="E182" i="22" s="1"/>
  <c r="AX167" i="2"/>
  <c r="C174" i="22" s="1"/>
  <c r="AZ167" i="2"/>
  <c r="E174" i="22" s="1"/>
  <c r="BG159" i="2"/>
  <c r="I166" i="22" s="1"/>
  <c r="BE159" i="2"/>
  <c r="G166" i="22" s="1"/>
  <c r="AX151" i="2"/>
  <c r="C158" i="22" s="1"/>
  <c r="AZ151" i="2"/>
  <c r="E158" i="22" s="1"/>
  <c r="AX143" i="2"/>
  <c r="C150" i="22" s="1"/>
  <c r="AZ143" i="2"/>
  <c r="E150" i="22" s="1"/>
  <c r="BG135" i="2"/>
  <c r="I142" i="22" s="1"/>
  <c r="BE135" i="2"/>
  <c r="G142" i="22" s="1"/>
  <c r="BE127" i="2"/>
  <c r="G134" i="22" s="1"/>
  <c r="BG127" i="2"/>
  <c r="I134" i="22" s="1"/>
  <c r="BG119" i="2"/>
  <c r="I126" i="22" s="1"/>
  <c r="BE119" i="2"/>
  <c r="G126" i="22" s="1"/>
  <c r="AX111" i="2"/>
  <c r="C118" i="22" s="1"/>
  <c r="AZ111" i="2"/>
  <c r="E118" i="22" s="1"/>
  <c r="BE103" i="2"/>
  <c r="G110" i="22" s="1"/>
  <c r="BG103" i="2"/>
  <c r="I110" i="22" s="1"/>
  <c r="BG95" i="2"/>
  <c r="I102" i="22" s="1"/>
  <c r="BE95" i="2"/>
  <c r="G102" i="22" s="1"/>
  <c r="AX87" i="2"/>
  <c r="C94" i="22" s="1"/>
  <c r="AZ87" i="2"/>
  <c r="E94" i="22" s="1"/>
  <c r="BE79" i="2"/>
  <c r="G86" i="22" s="1"/>
  <c r="BG79" i="2"/>
  <c r="I86" i="22" s="1"/>
  <c r="AZ71" i="2"/>
  <c r="E78" i="22" s="1"/>
  <c r="AX71" i="2"/>
  <c r="C78" i="22" s="1"/>
  <c r="AX63" i="2"/>
  <c r="C70" i="22" s="1"/>
  <c r="AZ63" i="2"/>
  <c r="E70" i="22" s="1"/>
  <c r="AZ55" i="2"/>
  <c r="E62" i="22" s="1"/>
  <c r="AX55" i="2"/>
  <c r="C62" i="22" s="1"/>
  <c r="AX47" i="2"/>
  <c r="AZ47" i="2"/>
  <c r="E54" i="22" s="1"/>
  <c r="AZ39" i="2"/>
  <c r="E46" i="22" s="1"/>
  <c r="AX39" i="2"/>
  <c r="AX31" i="2"/>
  <c r="AZ31" i="2"/>
  <c r="E38" i="22" s="1"/>
  <c r="BE23" i="2"/>
  <c r="BG23" i="2"/>
  <c r="BG15" i="2"/>
  <c r="BE15" i="2"/>
  <c r="AZ262" i="2"/>
  <c r="E269" i="22" s="1"/>
  <c r="BG227" i="2"/>
  <c r="I234" i="22" s="1"/>
  <c r="BE227" i="2"/>
  <c r="G234" i="22" s="1"/>
  <c r="AX242" i="2"/>
  <c r="C249" i="22" s="1"/>
  <c r="AZ242" i="2"/>
  <c r="E249" i="22" s="1"/>
  <c r="BE258" i="2"/>
  <c r="G265" i="22" s="1"/>
  <c r="BG258" i="2"/>
  <c r="I265" i="22" s="1"/>
  <c r="BG241" i="2"/>
  <c r="I248" i="22" s="1"/>
  <c r="BE241" i="2"/>
  <c r="G248" i="22" s="1"/>
  <c r="AX209" i="2"/>
  <c r="C216" i="22" s="1"/>
  <c r="AZ209" i="2"/>
  <c r="E216" i="22" s="1"/>
  <c r="BG208" i="2"/>
  <c r="I215" i="22" s="1"/>
  <c r="BE208" i="2"/>
  <c r="G215" i="22" s="1"/>
  <c r="AZ248" i="2"/>
  <c r="E255" i="22" s="1"/>
  <c r="AX248" i="2"/>
  <c r="C255" i="22" s="1"/>
  <c r="BE239" i="2"/>
  <c r="G246" i="22" s="1"/>
  <c r="BG239" i="2"/>
  <c r="I246" i="22" s="1"/>
  <c r="AX231" i="2"/>
  <c r="C238" i="22" s="1"/>
  <c r="AZ231" i="2"/>
  <c r="E238" i="22" s="1"/>
  <c r="AX223" i="2"/>
  <c r="C230" i="22" s="1"/>
  <c r="AZ223" i="2"/>
  <c r="E230" i="22" s="1"/>
  <c r="BG215" i="2"/>
  <c r="I222" i="22" s="1"/>
  <c r="BE215" i="2"/>
  <c r="G222" i="22" s="1"/>
  <c r="BE207" i="2"/>
  <c r="G214" i="22" s="1"/>
  <c r="BG207" i="2"/>
  <c r="I214" i="22" s="1"/>
  <c r="BE199" i="2"/>
  <c r="G206" i="22" s="1"/>
  <c r="BG199" i="2"/>
  <c r="I206" i="22" s="1"/>
  <c r="BG191" i="2"/>
  <c r="I198" i="22" s="1"/>
  <c r="BE191" i="2"/>
  <c r="G198" i="22" s="1"/>
  <c r="AZ183" i="2"/>
  <c r="E190" i="22" s="1"/>
  <c r="AX183" i="2"/>
  <c r="C190" i="22" s="1"/>
  <c r="BG175" i="2"/>
  <c r="I182" i="22" s="1"/>
  <c r="BE175" i="2"/>
  <c r="G182" i="22" s="1"/>
  <c r="BG167" i="2"/>
  <c r="I174" i="22" s="1"/>
  <c r="BE167" i="2"/>
  <c r="G174" i="22" s="1"/>
  <c r="AX159" i="2"/>
  <c r="C166" i="22" s="1"/>
  <c r="AZ159" i="2"/>
  <c r="E166" i="22" s="1"/>
  <c r="BG151" i="2"/>
  <c r="I158" i="22" s="1"/>
  <c r="BE151" i="2"/>
  <c r="G158" i="22" s="1"/>
  <c r="BE143" i="2"/>
  <c r="G150" i="22" s="1"/>
  <c r="BG143" i="2"/>
  <c r="I150" i="22" s="1"/>
  <c r="AX135" i="2"/>
  <c r="C142" i="22" s="1"/>
  <c r="AZ135" i="2"/>
  <c r="E142" i="22" s="1"/>
  <c r="AZ127" i="2"/>
  <c r="E134" i="22" s="1"/>
  <c r="AX127" i="2"/>
  <c r="C134" i="22" s="1"/>
  <c r="AX119" i="2"/>
  <c r="C126" i="22" s="1"/>
  <c r="AZ119" i="2"/>
  <c r="E126" i="22" s="1"/>
  <c r="BE111" i="2"/>
  <c r="G118" i="22" s="1"/>
  <c r="BG111" i="2"/>
  <c r="I118" i="22" s="1"/>
  <c r="AX103" i="2"/>
  <c r="C110" i="22" s="1"/>
  <c r="AZ103" i="2"/>
  <c r="E110" i="22" s="1"/>
  <c r="AZ95" i="2"/>
  <c r="E102" i="22" s="1"/>
  <c r="AX95" i="2"/>
  <c r="C102" i="22" s="1"/>
  <c r="BE87" i="2"/>
  <c r="G94" i="22" s="1"/>
  <c r="BG87" i="2"/>
  <c r="I94" i="22" s="1"/>
  <c r="AZ79" i="2"/>
  <c r="E86" i="22" s="1"/>
  <c r="AX79" i="2"/>
  <c r="C86" i="22" s="1"/>
  <c r="BG71" i="2"/>
  <c r="I78" i="22" s="1"/>
  <c r="BE71" i="2"/>
  <c r="G78" i="22" s="1"/>
  <c r="BE63" i="2"/>
  <c r="G70" i="22" s="1"/>
  <c r="BG63" i="2"/>
  <c r="I70" i="22" s="1"/>
  <c r="BG55" i="2"/>
  <c r="I62" i="22" s="1"/>
  <c r="BE55" i="2"/>
  <c r="G62" i="22" s="1"/>
  <c r="BG47" i="2"/>
  <c r="I54" i="22" s="1"/>
  <c r="BE47" i="2"/>
  <c r="BG39" i="2"/>
  <c r="I46" i="22" s="1"/>
  <c r="BE39" i="2"/>
  <c r="BG31" i="2"/>
  <c r="I38" i="22" s="1"/>
  <c r="BE31" i="2"/>
  <c r="AZ23" i="2"/>
  <c r="AX23" i="2"/>
  <c r="AZ15" i="2"/>
  <c r="AX15" i="2"/>
  <c r="BE259" i="2"/>
  <c r="G266" i="22" s="1"/>
  <c r="BG259" i="2"/>
  <c r="I266" i="22" s="1"/>
  <c r="AZ202" i="2"/>
  <c r="E209" i="22" s="1"/>
  <c r="AX202" i="2"/>
  <c r="C209" i="22" s="1"/>
  <c r="BE233" i="2"/>
  <c r="G240" i="22" s="1"/>
  <c r="BG233" i="2"/>
  <c r="I240" i="22" s="1"/>
  <c r="BE201" i="2"/>
  <c r="G208" i="22" s="1"/>
  <c r="BG201" i="2"/>
  <c r="I208" i="22" s="1"/>
  <c r="AX192" i="2"/>
  <c r="C199" i="22" s="1"/>
  <c r="AZ192" i="2"/>
  <c r="E199" i="22" s="1"/>
  <c r="BG240" i="2"/>
  <c r="I247" i="22" s="1"/>
  <c r="BE240" i="2"/>
  <c r="G247" i="22" s="1"/>
  <c r="BE231" i="2"/>
  <c r="G238" i="22" s="1"/>
  <c r="BG231" i="2"/>
  <c r="I238" i="22" s="1"/>
  <c r="AX246" i="2"/>
  <c r="C253" i="22" s="1"/>
  <c r="AZ246" i="2"/>
  <c r="E253" i="22" s="1"/>
  <c r="BE238" i="2"/>
  <c r="G245" i="22" s="1"/>
  <c r="BG238" i="2"/>
  <c r="I245" i="22" s="1"/>
  <c r="AX230" i="2"/>
  <c r="C237" i="22" s="1"/>
  <c r="AZ230" i="2"/>
  <c r="E237" i="22" s="1"/>
  <c r="BG222" i="2"/>
  <c r="I229" i="22" s="1"/>
  <c r="BE222" i="2"/>
  <c r="G229" i="22" s="1"/>
  <c r="BG214" i="2"/>
  <c r="I221" i="22" s="1"/>
  <c r="BE214" i="2"/>
  <c r="G221" i="22" s="1"/>
  <c r="BG206" i="2"/>
  <c r="I213" i="22" s="1"/>
  <c r="BE206" i="2"/>
  <c r="G213" i="22" s="1"/>
  <c r="AZ198" i="2"/>
  <c r="E205" i="22" s="1"/>
  <c r="AX198" i="2"/>
  <c r="C205" i="22" s="1"/>
  <c r="BG190" i="2"/>
  <c r="I197" i="22" s="1"/>
  <c r="BE190" i="2"/>
  <c r="G197" i="22" s="1"/>
  <c r="BG182" i="2"/>
  <c r="I189" i="22" s="1"/>
  <c r="BE182" i="2"/>
  <c r="G189" i="22" s="1"/>
  <c r="BE174" i="2"/>
  <c r="G181" i="22" s="1"/>
  <c r="BG174" i="2"/>
  <c r="I181" i="22" s="1"/>
  <c r="AX166" i="2"/>
  <c r="C173" i="22" s="1"/>
  <c r="AZ166" i="2"/>
  <c r="E173" i="22" s="1"/>
  <c r="BE158" i="2"/>
  <c r="G165" i="22" s="1"/>
  <c r="BG158" i="2"/>
  <c r="I165" i="22" s="1"/>
  <c r="AZ150" i="2"/>
  <c r="E157" i="22" s="1"/>
  <c r="AX150" i="2"/>
  <c r="C157" i="22" s="1"/>
  <c r="AX142" i="2"/>
  <c r="C149" i="22" s="1"/>
  <c r="AZ142" i="2"/>
  <c r="E149" i="22" s="1"/>
  <c r="BG134" i="2"/>
  <c r="I141" i="22" s="1"/>
  <c r="BE134" i="2"/>
  <c r="G141" i="22" s="1"/>
  <c r="BG126" i="2"/>
  <c r="I133" i="22" s="1"/>
  <c r="BE126" i="2"/>
  <c r="G133" i="22" s="1"/>
  <c r="AX118" i="2"/>
  <c r="C125" i="22" s="1"/>
  <c r="AZ118" i="2"/>
  <c r="E125" i="22" s="1"/>
  <c r="AZ110" i="2"/>
  <c r="E117" i="22" s="1"/>
  <c r="AX110" i="2"/>
  <c r="C117" i="22" s="1"/>
  <c r="BE102" i="2"/>
  <c r="G109" i="22" s="1"/>
  <c r="BG102" i="2"/>
  <c r="I109" i="22" s="1"/>
  <c r="BE94" i="2"/>
  <c r="G101" i="22" s="1"/>
  <c r="BG94" i="2"/>
  <c r="I101" i="22" s="1"/>
  <c r="AX86" i="2"/>
  <c r="C93" i="22" s="1"/>
  <c r="AZ86" i="2"/>
  <c r="E93" i="22" s="1"/>
  <c r="BE78" i="2"/>
  <c r="G85" i="22" s="1"/>
  <c r="BG78" i="2"/>
  <c r="I85" i="22" s="1"/>
  <c r="AZ70" i="2"/>
  <c r="E77" i="22" s="1"/>
  <c r="AX70" i="2"/>
  <c r="C77" i="22" s="1"/>
  <c r="AZ62" i="2"/>
  <c r="E69" i="22" s="1"/>
  <c r="AX62" i="2"/>
  <c r="C69" i="22" s="1"/>
  <c r="AZ54" i="2"/>
  <c r="E61" i="22" s="1"/>
  <c r="AX54" i="2"/>
  <c r="C61" i="22" s="1"/>
  <c r="BG46" i="2"/>
  <c r="I53" i="22" s="1"/>
  <c r="BE46" i="2"/>
  <c r="BE38" i="2"/>
  <c r="BG38" i="2"/>
  <c r="I45" i="22" s="1"/>
  <c r="AZ30" i="2"/>
  <c r="E37" i="22" s="1"/>
  <c r="AX30" i="2"/>
  <c r="AZ22" i="2"/>
  <c r="AX22" i="2"/>
  <c r="BG14" i="2"/>
  <c r="BE14" i="2"/>
  <c r="AZ211" i="2"/>
  <c r="E218" i="22" s="1"/>
  <c r="AX211" i="2"/>
  <c r="C218" i="22" s="1"/>
  <c r="BG194" i="2"/>
  <c r="I201" i="22" s="1"/>
  <c r="BE194" i="2"/>
  <c r="G201" i="22" s="1"/>
  <c r="AZ225" i="2"/>
  <c r="E232" i="22" s="1"/>
  <c r="AX225" i="2"/>
  <c r="C232" i="22" s="1"/>
  <c r="BG225" i="2"/>
  <c r="I232" i="22" s="1"/>
  <c r="BE225" i="2"/>
  <c r="G232" i="22" s="1"/>
  <c r="AZ200" i="2"/>
  <c r="E207" i="22" s="1"/>
  <c r="AX200" i="2"/>
  <c r="C207" i="22" s="1"/>
  <c r="AX256" i="2"/>
  <c r="C263" i="22" s="1"/>
  <c r="AZ256" i="2"/>
  <c r="E263" i="22" s="1"/>
  <c r="BG223" i="2"/>
  <c r="I230" i="22" s="1"/>
  <c r="BE223" i="2"/>
  <c r="G230" i="22" s="1"/>
  <c r="BG254" i="2"/>
  <c r="I261" i="22" s="1"/>
  <c r="BE254" i="2"/>
  <c r="G261" i="22" s="1"/>
  <c r="BE246" i="2"/>
  <c r="G253" i="22" s="1"/>
  <c r="BG246" i="2"/>
  <c r="I253" i="22" s="1"/>
  <c r="AX238" i="2"/>
  <c r="C245" i="22" s="1"/>
  <c r="AZ238" i="2"/>
  <c r="E245" i="22" s="1"/>
  <c r="BG230" i="2"/>
  <c r="I237" i="22" s="1"/>
  <c r="BE230" i="2"/>
  <c r="G237" i="22" s="1"/>
  <c r="AZ222" i="2"/>
  <c r="E229" i="22" s="1"/>
  <c r="AX222" i="2"/>
  <c r="C229" i="22" s="1"/>
  <c r="AZ214" i="2"/>
  <c r="E221" i="22" s="1"/>
  <c r="AX214" i="2"/>
  <c r="C221" i="22" s="1"/>
  <c r="AX206" i="2"/>
  <c r="C213" i="22" s="1"/>
  <c r="AZ206" i="2"/>
  <c r="E213" i="22" s="1"/>
  <c r="BE198" i="2"/>
  <c r="G205" i="22" s="1"/>
  <c r="BG198" i="2"/>
  <c r="I205" i="22" s="1"/>
  <c r="AX190" i="2"/>
  <c r="C197" i="22" s="1"/>
  <c r="AZ190" i="2"/>
  <c r="E197" i="22" s="1"/>
  <c r="AZ182" i="2"/>
  <c r="E189" i="22" s="1"/>
  <c r="AX182" i="2"/>
  <c r="C189" i="22" s="1"/>
  <c r="AZ174" i="2"/>
  <c r="E181" i="22" s="1"/>
  <c r="AX174" i="2"/>
  <c r="C181" i="22" s="1"/>
  <c r="BE166" i="2"/>
  <c r="G173" i="22" s="1"/>
  <c r="BG166" i="2"/>
  <c r="I173" i="22" s="1"/>
  <c r="AZ158" i="2"/>
  <c r="E165" i="22" s="1"/>
  <c r="AX158" i="2"/>
  <c r="C165" i="22" s="1"/>
  <c r="BG150" i="2"/>
  <c r="I157" i="22" s="1"/>
  <c r="BE150" i="2"/>
  <c r="G157" i="22" s="1"/>
  <c r="AZ141" i="2"/>
  <c r="E148" i="22" s="1"/>
  <c r="AX141" i="2"/>
  <c r="C148" i="22" s="1"/>
  <c r="AZ134" i="2"/>
  <c r="E141" i="22" s="1"/>
  <c r="AX134" i="2"/>
  <c r="C141" i="22" s="1"/>
  <c r="AZ126" i="2"/>
  <c r="E133" i="22" s="1"/>
  <c r="AX126" i="2"/>
  <c r="C133" i="22" s="1"/>
  <c r="BG118" i="2"/>
  <c r="I125" i="22" s="1"/>
  <c r="BE118" i="2"/>
  <c r="G125" i="22" s="1"/>
  <c r="BE110" i="2"/>
  <c r="G117" i="22" s="1"/>
  <c r="BG110" i="2"/>
  <c r="I117" i="22" s="1"/>
  <c r="AZ102" i="2"/>
  <c r="E109" i="22" s="1"/>
  <c r="AX102" i="2"/>
  <c r="C109" i="22" s="1"/>
  <c r="AZ94" i="2"/>
  <c r="E101" i="22" s="1"/>
  <c r="AX94" i="2"/>
  <c r="C101" i="22" s="1"/>
  <c r="BG86" i="2"/>
  <c r="I93" i="22" s="1"/>
  <c r="BE86" i="2"/>
  <c r="G93" i="22" s="1"/>
  <c r="AZ78" i="2"/>
  <c r="E85" i="22" s="1"/>
  <c r="AX78" i="2"/>
  <c r="C85" i="22" s="1"/>
  <c r="BE70" i="2"/>
  <c r="G77" i="22" s="1"/>
  <c r="BG70" i="2"/>
  <c r="I77" i="22" s="1"/>
  <c r="BE62" i="2"/>
  <c r="G69" i="22" s="1"/>
  <c r="BG62" i="2"/>
  <c r="I69" i="22" s="1"/>
  <c r="BG54" i="2"/>
  <c r="I61" i="22" s="1"/>
  <c r="BE54" i="2"/>
  <c r="G61" i="22" s="1"/>
  <c r="AX46" i="2"/>
  <c r="AZ46" i="2"/>
  <c r="E53" i="22" s="1"/>
  <c r="AX38" i="2"/>
  <c r="AZ38" i="2"/>
  <c r="E45" i="22" s="1"/>
  <c r="BG30" i="2"/>
  <c r="I37" i="22" s="1"/>
  <c r="BE30" i="2"/>
  <c r="BG22" i="2"/>
  <c r="BE22" i="2"/>
  <c r="AZ14" i="2"/>
  <c r="AX14" i="2"/>
  <c r="BE203" i="2"/>
  <c r="G210" i="22" s="1"/>
  <c r="BG203" i="2"/>
  <c r="I210" i="22" s="1"/>
  <c r="BG250" i="2"/>
  <c r="I257" i="22" s="1"/>
  <c r="BE250" i="2"/>
  <c r="G257" i="22" s="1"/>
  <c r="AZ250" i="2"/>
  <c r="E257" i="22" s="1"/>
  <c r="AX250" i="2"/>
  <c r="C257" i="22" s="1"/>
  <c r="BE257" i="2"/>
  <c r="G264" i="22" s="1"/>
  <c r="BG257" i="2"/>
  <c r="I264" i="22" s="1"/>
  <c r="AX241" i="2"/>
  <c r="C248" i="22" s="1"/>
  <c r="AZ241" i="2"/>
  <c r="E248" i="22" s="1"/>
  <c r="AX184" i="2"/>
  <c r="C191" i="22" s="1"/>
  <c r="AZ184" i="2"/>
  <c r="E191" i="22" s="1"/>
  <c r="AZ239" i="2"/>
  <c r="E246" i="22" s="1"/>
  <c r="AX239" i="2"/>
  <c r="C246" i="22" s="1"/>
  <c r="BE253" i="2"/>
  <c r="G260" i="22" s="1"/>
  <c r="BG253" i="2"/>
  <c r="I260" i="22" s="1"/>
  <c r="AX245" i="2"/>
  <c r="C252" i="22" s="1"/>
  <c r="AZ245" i="2"/>
  <c r="E252" i="22" s="1"/>
  <c r="BG237" i="2"/>
  <c r="I244" i="22" s="1"/>
  <c r="BE237" i="2"/>
  <c r="G244" i="22" s="1"/>
  <c r="AZ229" i="2"/>
  <c r="E236" i="22" s="1"/>
  <c r="AX229" i="2"/>
  <c r="C236" i="22" s="1"/>
  <c r="BG221" i="2"/>
  <c r="I228" i="22" s="1"/>
  <c r="BE221" i="2"/>
  <c r="G228" i="22" s="1"/>
  <c r="BE213" i="2"/>
  <c r="G220" i="22" s="1"/>
  <c r="BG213" i="2"/>
  <c r="I220" i="22" s="1"/>
  <c r="AX205" i="2"/>
  <c r="C212" i="22" s="1"/>
  <c r="AZ205" i="2"/>
  <c r="E212" i="22" s="1"/>
  <c r="AZ197" i="2"/>
  <c r="E204" i="22" s="1"/>
  <c r="AX197" i="2"/>
  <c r="C204" i="22" s="1"/>
  <c r="BG189" i="2"/>
  <c r="I196" i="22" s="1"/>
  <c r="BE189" i="2"/>
  <c r="G196" i="22" s="1"/>
  <c r="AX181" i="2"/>
  <c r="C188" i="22" s="1"/>
  <c r="AZ181" i="2"/>
  <c r="E188" i="22" s="1"/>
  <c r="BG173" i="2"/>
  <c r="I180" i="22" s="1"/>
  <c r="BE173" i="2"/>
  <c r="G180" i="22" s="1"/>
  <c r="BG165" i="2"/>
  <c r="I172" i="22" s="1"/>
  <c r="BE165" i="2"/>
  <c r="G172" i="22" s="1"/>
  <c r="AX157" i="2"/>
  <c r="C164" i="22" s="1"/>
  <c r="AZ157" i="2"/>
  <c r="E164" i="22" s="1"/>
  <c r="AZ149" i="2"/>
  <c r="E156" i="22" s="1"/>
  <c r="AX149" i="2"/>
  <c r="C156" i="22" s="1"/>
  <c r="BE142" i="2"/>
  <c r="G149" i="22" s="1"/>
  <c r="BG142" i="2"/>
  <c r="I149" i="22" s="1"/>
  <c r="AZ133" i="2"/>
  <c r="E140" i="22" s="1"/>
  <c r="AX133" i="2"/>
  <c r="C140" i="22" s="1"/>
  <c r="AZ125" i="2"/>
  <c r="E132" i="22" s="1"/>
  <c r="AX125" i="2"/>
  <c r="C132" i="22" s="1"/>
  <c r="BG117" i="2"/>
  <c r="I124" i="22" s="1"/>
  <c r="BE117" i="2"/>
  <c r="G124" i="22" s="1"/>
  <c r="BG109" i="2"/>
  <c r="I116" i="22" s="1"/>
  <c r="BE109" i="2"/>
  <c r="G116" i="22" s="1"/>
  <c r="BE101" i="2"/>
  <c r="G108" i="22" s="1"/>
  <c r="BG101" i="2"/>
  <c r="I108" i="22" s="1"/>
  <c r="AZ93" i="2"/>
  <c r="E100" i="22" s="1"/>
  <c r="AX93" i="2"/>
  <c r="C100" i="22" s="1"/>
  <c r="AX85" i="2"/>
  <c r="C92" i="22" s="1"/>
  <c r="AZ85" i="2"/>
  <c r="E92" i="22" s="1"/>
  <c r="AX76" i="2"/>
  <c r="C83" i="22" s="1"/>
  <c r="AZ76" i="2"/>
  <c r="E83" i="22" s="1"/>
  <c r="BG69" i="2"/>
  <c r="I76" i="22" s="1"/>
  <c r="BE69" i="2"/>
  <c r="G76" i="22" s="1"/>
  <c r="AX61" i="2"/>
  <c r="C68" i="22" s="1"/>
  <c r="AZ61" i="2"/>
  <c r="E68" i="22" s="1"/>
  <c r="AX53" i="2"/>
  <c r="C60" i="22" s="1"/>
  <c r="AZ53" i="2"/>
  <c r="E60" i="22" s="1"/>
  <c r="AX45" i="2"/>
  <c r="AZ45" i="2"/>
  <c r="E52" i="22" s="1"/>
  <c r="BE37" i="2"/>
  <c r="BG37" i="2"/>
  <c r="I44" i="22" s="1"/>
  <c r="BG29" i="2"/>
  <c r="BE29" i="2"/>
  <c r="BG21" i="2"/>
  <c r="BE21" i="2"/>
  <c r="BG13" i="2"/>
  <c r="BE13" i="2"/>
  <c r="BG235" i="2"/>
  <c r="I242" i="22" s="1"/>
  <c r="BE235" i="2"/>
  <c r="G242" i="22" s="1"/>
  <c r="BG218" i="2"/>
  <c r="I225" i="22" s="1"/>
  <c r="BE218" i="2"/>
  <c r="G225" i="22" s="1"/>
  <c r="D270" i="22"/>
  <c r="AZ263" i="2"/>
  <c r="E270" i="22" s="1"/>
  <c r="AX263" i="2"/>
  <c r="C270" i="22" s="1"/>
  <c r="AX249" i="2"/>
  <c r="C256" i="22" s="1"/>
  <c r="AZ249" i="2"/>
  <c r="E256" i="22" s="1"/>
  <c r="AZ233" i="2"/>
  <c r="E240" i="22" s="1"/>
  <c r="AX233" i="2"/>
  <c r="C240" i="22" s="1"/>
  <c r="BG256" i="2"/>
  <c r="I263" i="22" s="1"/>
  <c r="BE256" i="2"/>
  <c r="G263" i="22" s="1"/>
  <c r="AZ216" i="2"/>
  <c r="E223" i="22" s="1"/>
  <c r="AX216" i="2"/>
  <c r="C223" i="22" s="1"/>
  <c r="BG224" i="2"/>
  <c r="I231" i="22" s="1"/>
  <c r="BE224" i="2"/>
  <c r="G231" i="22" s="1"/>
  <c r="AX255" i="2"/>
  <c r="C262" i="22" s="1"/>
  <c r="AZ255" i="2"/>
  <c r="E262" i="22" s="1"/>
  <c r="AZ253" i="2"/>
  <c r="E260" i="22" s="1"/>
  <c r="AX253" i="2"/>
  <c r="C260" i="22" s="1"/>
  <c r="BE245" i="2"/>
  <c r="G252" i="22" s="1"/>
  <c r="BG245" i="2"/>
  <c r="I252" i="22" s="1"/>
  <c r="AX237" i="2"/>
  <c r="C244" i="22" s="1"/>
  <c r="AZ237" i="2"/>
  <c r="E244" i="22" s="1"/>
  <c r="BG229" i="2"/>
  <c r="I236" i="22" s="1"/>
  <c r="BE229" i="2"/>
  <c r="G236" i="22" s="1"/>
  <c r="AX221" i="2"/>
  <c r="C228" i="22" s="1"/>
  <c r="AZ221" i="2"/>
  <c r="E228" i="22" s="1"/>
  <c r="AX213" i="2"/>
  <c r="C220" i="22" s="1"/>
  <c r="AZ213" i="2"/>
  <c r="E220" i="22" s="1"/>
  <c r="BG205" i="2"/>
  <c r="I212" i="22" s="1"/>
  <c r="BE205" i="2"/>
  <c r="G212" i="22" s="1"/>
  <c r="BG197" i="2"/>
  <c r="I204" i="22" s="1"/>
  <c r="BE197" i="2"/>
  <c r="G204" i="22" s="1"/>
  <c r="AX189" i="2"/>
  <c r="C196" i="22" s="1"/>
  <c r="AZ189" i="2"/>
  <c r="E196" i="22" s="1"/>
  <c r="BG181" i="2"/>
  <c r="I188" i="22" s="1"/>
  <c r="BE181" i="2"/>
  <c r="G188" i="22" s="1"/>
  <c r="AZ173" i="2"/>
  <c r="E180" i="22" s="1"/>
  <c r="AX173" i="2"/>
  <c r="C180" i="22" s="1"/>
  <c r="AX165" i="2"/>
  <c r="C172" i="22" s="1"/>
  <c r="AZ165" i="2"/>
  <c r="E172" i="22" s="1"/>
  <c r="BE157" i="2"/>
  <c r="G164" i="22" s="1"/>
  <c r="BG157" i="2"/>
  <c r="I164" i="22" s="1"/>
  <c r="BG149" i="2"/>
  <c r="I156" i="22" s="1"/>
  <c r="BE149" i="2"/>
  <c r="G156" i="22" s="1"/>
  <c r="BE141" i="2"/>
  <c r="G148" i="22" s="1"/>
  <c r="BG141" i="2"/>
  <c r="I148" i="22" s="1"/>
  <c r="BE133" i="2"/>
  <c r="G140" i="22" s="1"/>
  <c r="BG133" i="2"/>
  <c r="I140" i="22" s="1"/>
  <c r="BG125" i="2"/>
  <c r="I132" i="22" s="1"/>
  <c r="BE125" i="2"/>
  <c r="G132" i="22" s="1"/>
  <c r="AX117" i="2"/>
  <c r="C124" i="22" s="1"/>
  <c r="AZ117" i="2"/>
  <c r="E124" i="22" s="1"/>
  <c r="AX109" i="2"/>
  <c r="C116" i="22" s="1"/>
  <c r="AZ109" i="2"/>
  <c r="E116" i="22" s="1"/>
  <c r="AX101" i="2"/>
  <c r="C108" i="22" s="1"/>
  <c r="AZ101" i="2"/>
  <c r="E108" i="22" s="1"/>
  <c r="BE93" i="2"/>
  <c r="G100" i="22" s="1"/>
  <c r="BG93" i="2"/>
  <c r="I100" i="22" s="1"/>
  <c r="BE85" i="2"/>
  <c r="G92" i="22" s="1"/>
  <c r="BG85" i="2"/>
  <c r="I92" i="22" s="1"/>
  <c r="BG76" i="2"/>
  <c r="I83" i="22" s="1"/>
  <c r="BE76" i="2"/>
  <c r="G83" i="22" s="1"/>
  <c r="AZ69" i="2"/>
  <c r="E76" i="22" s="1"/>
  <c r="AX69" i="2"/>
  <c r="C76" i="22" s="1"/>
  <c r="BE61" i="2"/>
  <c r="G68" i="22" s="1"/>
  <c r="BG61" i="2"/>
  <c r="I68" i="22" s="1"/>
  <c r="BG53" i="2"/>
  <c r="I60" i="22" s="1"/>
  <c r="BE53" i="2"/>
  <c r="G60" i="22" s="1"/>
  <c r="BG45" i="2"/>
  <c r="I52" i="22" s="1"/>
  <c r="BE45" i="2"/>
  <c r="AZ37" i="2"/>
  <c r="E44" i="22" s="1"/>
  <c r="AX37" i="2"/>
  <c r="AX29" i="2"/>
  <c r="AZ29" i="2"/>
  <c r="AX21" i="2"/>
  <c r="AZ21" i="2"/>
  <c r="AX13" i="2"/>
  <c r="AZ13" i="2"/>
  <c r="Y264" i="2"/>
  <c r="A270" i="22"/>
  <c r="AZ195" i="2"/>
  <c r="E202" i="22" s="1"/>
  <c r="AX195" i="2"/>
  <c r="C202" i="22" s="1"/>
  <c r="AX258" i="2"/>
  <c r="C265" i="22" s="1"/>
  <c r="AZ258" i="2"/>
  <c r="E265" i="22" s="1"/>
  <c r="AX194" i="2"/>
  <c r="C201" i="22" s="1"/>
  <c r="AZ194" i="2"/>
  <c r="E201" i="22" s="1"/>
  <c r="AZ257" i="2"/>
  <c r="E264" i="22" s="1"/>
  <c r="AX257" i="2"/>
  <c r="C264" i="22" s="1"/>
  <c r="AZ224" i="2"/>
  <c r="E231" i="22" s="1"/>
  <c r="AX224" i="2"/>
  <c r="C231" i="22" s="1"/>
  <c r="BE144" i="2"/>
  <c r="G151" i="22" s="1"/>
  <c r="BG144" i="2"/>
  <c r="I151" i="22" s="1"/>
  <c r="BG247" i="2"/>
  <c r="I254" i="22" s="1"/>
  <c r="BE247" i="2"/>
  <c r="G254" i="22" s="1"/>
  <c r="BE244" i="2"/>
  <c r="G251" i="22" s="1"/>
  <c r="BG244" i="2"/>
  <c r="I251" i="22" s="1"/>
  <c r="BG236" i="2"/>
  <c r="I243" i="22" s="1"/>
  <c r="BE236" i="2"/>
  <c r="G243" i="22" s="1"/>
  <c r="BG228" i="2"/>
  <c r="I235" i="22" s="1"/>
  <c r="BE228" i="2"/>
  <c r="G235" i="22" s="1"/>
  <c r="AX220" i="2"/>
  <c r="C227" i="22" s="1"/>
  <c r="AZ220" i="2"/>
  <c r="E227" i="22" s="1"/>
  <c r="BE212" i="2"/>
  <c r="G219" i="22" s="1"/>
  <c r="BG212" i="2"/>
  <c r="I219" i="22" s="1"/>
  <c r="BE204" i="2"/>
  <c r="G211" i="22" s="1"/>
  <c r="BG204" i="2"/>
  <c r="I211" i="22" s="1"/>
  <c r="AZ196" i="2"/>
  <c r="E203" i="22" s="1"/>
  <c r="AX196" i="2"/>
  <c r="C203" i="22" s="1"/>
  <c r="BG188" i="2"/>
  <c r="I195" i="22" s="1"/>
  <c r="BE188" i="2"/>
  <c r="G195" i="22" s="1"/>
  <c r="BE180" i="2"/>
  <c r="G187" i="22" s="1"/>
  <c r="BG180" i="2"/>
  <c r="I187" i="22" s="1"/>
  <c r="BG172" i="2"/>
  <c r="I179" i="22" s="1"/>
  <c r="BE172" i="2"/>
  <c r="G179" i="22" s="1"/>
  <c r="BE164" i="2"/>
  <c r="G171" i="22" s="1"/>
  <c r="BG164" i="2"/>
  <c r="I171" i="22" s="1"/>
  <c r="AX156" i="2"/>
  <c r="C163" i="22" s="1"/>
  <c r="AZ156" i="2"/>
  <c r="E163" i="22" s="1"/>
  <c r="BE148" i="2"/>
  <c r="G155" i="22" s="1"/>
  <c r="BG148" i="2"/>
  <c r="I155" i="22" s="1"/>
  <c r="BG140" i="2"/>
  <c r="I147" i="22" s="1"/>
  <c r="BE140" i="2"/>
  <c r="G147" i="22" s="1"/>
  <c r="AZ132" i="2"/>
  <c r="E139" i="22" s="1"/>
  <c r="AX132" i="2"/>
  <c r="C139" i="22" s="1"/>
  <c r="BE124" i="2"/>
  <c r="G131" i="22" s="1"/>
  <c r="BG124" i="2"/>
  <c r="I131" i="22" s="1"/>
  <c r="AZ116" i="2"/>
  <c r="E123" i="22" s="1"/>
  <c r="AX116" i="2"/>
  <c r="C123" i="22" s="1"/>
  <c r="AX108" i="2"/>
  <c r="C115" i="22" s="1"/>
  <c r="AZ108" i="2"/>
  <c r="E115" i="22" s="1"/>
  <c r="AZ100" i="2"/>
  <c r="E107" i="22" s="1"/>
  <c r="AX100" i="2"/>
  <c r="C107" i="22" s="1"/>
  <c r="BG92" i="2"/>
  <c r="I99" i="22" s="1"/>
  <c r="BE92" i="2"/>
  <c r="G99" i="22" s="1"/>
  <c r="AZ84" i="2"/>
  <c r="E91" i="22" s="1"/>
  <c r="AX84" i="2"/>
  <c r="C91" i="22" s="1"/>
  <c r="BG77" i="2"/>
  <c r="I84" i="22" s="1"/>
  <c r="BE77" i="2"/>
  <c r="G84" i="22" s="1"/>
  <c r="AX68" i="2"/>
  <c r="C75" i="22" s="1"/>
  <c r="AZ68" i="2"/>
  <c r="E75" i="22" s="1"/>
  <c r="BE60" i="2"/>
  <c r="G67" i="22" s="1"/>
  <c r="BG60" i="2"/>
  <c r="I67" i="22" s="1"/>
  <c r="AZ52" i="2"/>
  <c r="E59" i="22" s="1"/>
  <c r="AX52" i="2"/>
  <c r="C59" i="22" s="1"/>
  <c r="AZ44" i="2"/>
  <c r="E51" i="22" s="1"/>
  <c r="AX44" i="2"/>
  <c r="AX36" i="2"/>
  <c r="AZ36" i="2"/>
  <c r="E43" i="22" s="1"/>
  <c r="AX28" i="2"/>
  <c r="AZ28" i="2"/>
  <c r="BG20" i="2"/>
  <c r="BE20" i="2"/>
  <c r="AX12" i="2"/>
  <c r="AZ12" i="2"/>
  <c r="AX251" i="2"/>
  <c r="C258" i="22" s="1"/>
  <c r="AZ251" i="2"/>
  <c r="E258" i="22" s="1"/>
  <c r="AX203" i="2"/>
  <c r="C210" i="22" s="1"/>
  <c r="AZ203" i="2"/>
  <c r="E210" i="22" s="1"/>
  <c r="BE234" i="2"/>
  <c r="G241" i="22" s="1"/>
  <c r="BG234" i="2"/>
  <c r="I241" i="22" s="1"/>
  <c r="BG209" i="2"/>
  <c r="I216" i="22" s="1"/>
  <c r="BE209" i="2"/>
  <c r="G216" i="22" s="1"/>
  <c r="AX232" i="2"/>
  <c r="C239" i="22" s="1"/>
  <c r="AZ232" i="2"/>
  <c r="E239" i="22" s="1"/>
  <c r="BE160" i="2"/>
  <c r="G167" i="22" s="1"/>
  <c r="BG160" i="2"/>
  <c r="I167" i="22" s="1"/>
  <c r="BE232" i="2"/>
  <c r="G239" i="22" s="1"/>
  <c r="BG232" i="2"/>
  <c r="I239" i="22" s="1"/>
  <c r="AX247" i="2"/>
  <c r="C254" i="22" s="1"/>
  <c r="AZ247" i="2"/>
  <c r="E254" i="22" s="1"/>
  <c r="AX254" i="2"/>
  <c r="C261" i="22" s="1"/>
  <c r="AZ254" i="2"/>
  <c r="E261" i="22" s="1"/>
  <c r="AZ261" i="2"/>
  <c r="E268" i="22" s="1"/>
  <c r="AX261" i="2"/>
  <c r="C268" i="22" s="1"/>
  <c r="AZ260" i="2"/>
  <c r="E267" i="22" s="1"/>
  <c r="AX260" i="2"/>
  <c r="C267" i="22" s="1"/>
  <c r="BG252" i="2"/>
  <c r="I259" i="22" s="1"/>
  <c r="BE252" i="2"/>
  <c r="G259" i="22" s="1"/>
  <c r="BE260" i="2"/>
  <c r="G267" i="22" s="1"/>
  <c r="BG260" i="2"/>
  <c r="I267" i="22" s="1"/>
  <c r="AZ252" i="2"/>
  <c r="E259" i="22" s="1"/>
  <c r="AX252" i="2"/>
  <c r="C259" i="22" s="1"/>
  <c r="AZ244" i="2"/>
  <c r="E251" i="22" s="1"/>
  <c r="AX244" i="2"/>
  <c r="C251" i="22" s="1"/>
  <c r="AX236" i="2"/>
  <c r="C243" i="22" s="1"/>
  <c r="AZ236" i="2"/>
  <c r="E243" i="22" s="1"/>
  <c r="AZ228" i="2"/>
  <c r="E235" i="22" s="1"/>
  <c r="AX228" i="2"/>
  <c r="C235" i="22" s="1"/>
  <c r="BE220" i="2"/>
  <c r="G227" i="22" s="1"/>
  <c r="BG220" i="2"/>
  <c r="I227" i="22" s="1"/>
  <c r="AZ212" i="2"/>
  <c r="E219" i="22" s="1"/>
  <c r="AX212" i="2"/>
  <c r="C219" i="22" s="1"/>
  <c r="AX204" i="2"/>
  <c r="C211" i="22" s="1"/>
  <c r="AZ204" i="2"/>
  <c r="E211" i="22" s="1"/>
  <c r="BE196" i="2"/>
  <c r="G203" i="22" s="1"/>
  <c r="BG196" i="2"/>
  <c r="I203" i="22" s="1"/>
  <c r="AZ188" i="2"/>
  <c r="E195" i="22" s="1"/>
  <c r="AX188" i="2"/>
  <c r="C195" i="22" s="1"/>
  <c r="AZ180" i="2"/>
  <c r="E187" i="22" s="1"/>
  <c r="AX180" i="2"/>
  <c r="C187" i="22" s="1"/>
  <c r="AZ172" i="2"/>
  <c r="E179" i="22" s="1"/>
  <c r="AX172" i="2"/>
  <c r="C179" i="22" s="1"/>
  <c r="AX164" i="2"/>
  <c r="C171" i="22" s="1"/>
  <c r="AZ164" i="2"/>
  <c r="E171" i="22" s="1"/>
  <c r="BE156" i="2"/>
  <c r="G163" i="22" s="1"/>
  <c r="BG156" i="2"/>
  <c r="I163" i="22" s="1"/>
  <c r="AZ148" i="2"/>
  <c r="E155" i="22" s="1"/>
  <c r="AX148" i="2"/>
  <c r="C155" i="22" s="1"/>
  <c r="AZ140" i="2"/>
  <c r="E147" i="22" s="1"/>
  <c r="AX140" i="2"/>
  <c r="C147" i="22" s="1"/>
  <c r="BG132" i="2"/>
  <c r="I139" i="22" s="1"/>
  <c r="BE132" i="2"/>
  <c r="G139" i="22" s="1"/>
  <c r="AZ124" i="2"/>
  <c r="E131" i="22" s="1"/>
  <c r="AX124" i="2"/>
  <c r="C131" i="22" s="1"/>
  <c r="BE116" i="2"/>
  <c r="G123" i="22" s="1"/>
  <c r="BG116" i="2"/>
  <c r="I123" i="22" s="1"/>
  <c r="BG108" i="2"/>
  <c r="I115" i="22" s="1"/>
  <c r="BE108" i="2"/>
  <c r="G115" i="22" s="1"/>
  <c r="BE100" i="2"/>
  <c r="G107" i="22" s="1"/>
  <c r="BG100" i="2"/>
  <c r="I107" i="22" s="1"/>
  <c r="AX92" i="2"/>
  <c r="C99" i="22" s="1"/>
  <c r="AZ92" i="2"/>
  <c r="E99" i="22" s="1"/>
  <c r="BE84" i="2"/>
  <c r="G91" i="22" s="1"/>
  <c r="BG84" i="2"/>
  <c r="I91" i="22" s="1"/>
  <c r="AZ77" i="2"/>
  <c r="E84" i="22" s="1"/>
  <c r="AX77" i="2"/>
  <c r="C84" i="22" s="1"/>
  <c r="BE68" i="2"/>
  <c r="G75" i="22" s="1"/>
  <c r="BG68" i="2"/>
  <c r="I75" i="22" s="1"/>
  <c r="AZ60" i="2"/>
  <c r="E67" i="22" s="1"/>
  <c r="AX60" i="2"/>
  <c r="C67" i="22" s="1"/>
  <c r="BE52" i="2"/>
  <c r="G59" i="22" s="1"/>
  <c r="BG52" i="2"/>
  <c r="I59" i="22" s="1"/>
  <c r="BG44" i="2"/>
  <c r="I51" i="22" s="1"/>
  <c r="BE44" i="2"/>
  <c r="BE36" i="2"/>
  <c r="BG36" i="2"/>
  <c r="I43" i="22" s="1"/>
  <c r="BG28" i="2"/>
  <c r="BE28" i="2"/>
  <c r="AZ20" i="2"/>
  <c r="AX20" i="2"/>
  <c r="BG11" i="2"/>
  <c r="BE11" i="2"/>
  <c r="H268" i="21"/>
  <c r="BB261" i="1"/>
  <c r="AE94" i="1"/>
  <c r="AU262" i="1"/>
  <c r="Z263" i="1"/>
  <c r="Y264" i="1"/>
  <c r="A271" i="21" s="1"/>
  <c r="AY262" i="1"/>
  <c r="D269" i="21" s="1"/>
  <c r="BF262" i="1"/>
  <c r="BF265" i="3"/>
  <c r="AY265" i="3"/>
  <c r="Z266" i="3"/>
  <c r="Z265" i="2"/>
  <c r="AU265" i="2" s="1"/>
  <c r="BF264" i="2"/>
  <c r="AY264" i="2"/>
  <c r="A266" i="28" l="1"/>
  <c r="H271" i="24"/>
  <c r="D271" i="24"/>
  <c r="AE139" i="4"/>
  <c r="AU265" i="4"/>
  <c r="AY265" i="4"/>
  <c r="Z266" i="4"/>
  <c r="BF265" i="4"/>
  <c r="BB264" i="4"/>
  <c r="Y265" i="4"/>
  <c r="A271" i="24"/>
  <c r="H272" i="23"/>
  <c r="Y266" i="3"/>
  <c r="A272" i="23"/>
  <c r="BB265" i="3"/>
  <c r="AE149" i="3"/>
  <c r="AU266" i="3"/>
  <c r="D272" i="23"/>
  <c r="Y265" i="2"/>
  <c r="A271" i="22"/>
  <c r="BC265" i="2"/>
  <c r="BD265" i="2" s="1"/>
  <c r="AV265" i="2"/>
  <c r="AW265" i="2" s="1"/>
  <c r="BB265" i="2"/>
  <c r="D271" i="22"/>
  <c r="AX264" i="2"/>
  <c r="C271" i="22" s="1"/>
  <c r="AZ264" i="2"/>
  <c r="E271" i="22" s="1"/>
  <c r="H271" i="22"/>
  <c r="BG264" i="2"/>
  <c r="I271" i="22" s="1"/>
  <c r="BE264" i="2"/>
  <c r="G271" i="22" s="1"/>
  <c r="H269" i="21"/>
  <c r="BB262" i="1"/>
  <c r="AE95" i="1"/>
  <c r="AU263" i="1"/>
  <c r="Z264" i="1"/>
  <c r="Y265" i="1"/>
  <c r="A272" i="21" s="1"/>
  <c r="BF263" i="1"/>
  <c r="AY263" i="1"/>
  <c r="D270" i="21" s="1"/>
  <c r="Z267" i="3"/>
  <c r="BF266" i="3"/>
  <c r="AY266" i="3"/>
  <c r="Z266" i="2"/>
  <c r="AU266" i="2" s="1"/>
  <c r="BF265" i="2"/>
  <c r="AY265" i="2"/>
  <c r="A267" i="28" l="1"/>
  <c r="D272" i="24"/>
  <c r="H272" i="24"/>
  <c r="BB265" i="4"/>
  <c r="Y266" i="4"/>
  <c r="A272" i="24"/>
  <c r="AE140" i="4"/>
  <c r="AU266" i="4"/>
  <c r="Z267" i="4"/>
  <c r="BF266" i="4"/>
  <c r="AY266" i="4"/>
  <c r="BB266" i="3"/>
  <c r="D273" i="23"/>
  <c r="H273" i="23"/>
  <c r="AE150" i="3"/>
  <c r="AU267" i="3"/>
  <c r="Y267" i="3"/>
  <c r="A273" i="23"/>
  <c r="D272" i="22"/>
  <c r="AX265" i="2"/>
  <c r="C272" i="22" s="1"/>
  <c r="AZ265" i="2"/>
  <c r="E272" i="22" s="1"/>
  <c r="AV266" i="2"/>
  <c r="AW266" i="2" s="1"/>
  <c r="BC266" i="2"/>
  <c r="BD266" i="2" s="1"/>
  <c r="BB266" i="2"/>
  <c r="H272" i="22"/>
  <c r="BG265" i="2"/>
  <c r="I272" i="22" s="1"/>
  <c r="BE265" i="2"/>
  <c r="G272" i="22" s="1"/>
  <c r="Y266" i="2"/>
  <c r="A272" i="22"/>
  <c r="H270" i="21"/>
  <c r="BB263" i="1"/>
  <c r="AE96" i="1"/>
  <c r="AU264" i="1"/>
  <c r="Z265" i="1"/>
  <c r="Y266" i="1"/>
  <c r="A273" i="21" s="1"/>
  <c r="AY264" i="1"/>
  <c r="D271" i="21" s="1"/>
  <c r="BF264" i="1"/>
  <c r="Z268" i="3"/>
  <c r="BF267" i="3"/>
  <c r="AY267" i="3"/>
  <c r="Z267" i="2"/>
  <c r="AU267" i="2" s="1"/>
  <c r="BF266" i="2"/>
  <c r="AY266" i="2"/>
  <c r="A268" i="28" l="1"/>
  <c r="H273" i="24"/>
  <c r="D273" i="24"/>
  <c r="AE141" i="4"/>
  <c r="AU267" i="4"/>
  <c r="BF267" i="4"/>
  <c r="Z268" i="4"/>
  <c r="AY267" i="4"/>
  <c r="Y267" i="4"/>
  <c r="A273" i="24"/>
  <c r="BB266" i="4"/>
  <c r="BB267" i="3"/>
  <c r="AE151" i="3"/>
  <c r="AU268" i="3"/>
  <c r="Y268" i="3"/>
  <c r="A274" i="23"/>
  <c r="H274" i="23"/>
  <c r="D274" i="23"/>
  <c r="D273" i="22"/>
  <c r="AZ266" i="2"/>
  <c r="E273" i="22" s="1"/>
  <c r="AX266" i="2"/>
  <c r="C273" i="22" s="1"/>
  <c r="AV267" i="2"/>
  <c r="AW267" i="2" s="1"/>
  <c r="BC267" i="2"/>
  <c r="BD267" i="2" s="1"/>
  <c r="BB267" i="2"/>
  <c r="Y267" i="2"/>
  <c r="A273" i="22"/>
  <c r="H273" i="22"/>
  <c r="BG266" i="2"/>
  <c r="I273" i="22" s="1"/>
  <c r="BE266" i="2"/>
  <c r="G273" i="22" s="1"/>
  <c r="H271" i="21"/>
  <c r="BB264" i="1"/>
  <c r="AE97" i="1"/>
  <c r="AU265" i="1"/>
  <c r="Z266" i="1"/>
  <c r="Y267" i="1"/>
  <c r="A274" i="21" s="1"/>
  <c r="BF265" i="1"/>
  <c r="AY265" i="1"/>
  <c r="D272" i="21" s="1"/>
  <c r="AY268" i="3"/>
  <c r="BF268" i="3"/>
  <c r="Z269" i="3"/>
  <c r="Z268" i="2"/>
  <c r="AU268" i="2" s="1"/>
  <c r="BF267" i="2"/>
  <c r="AY267" i="2"/>
  <c r="A269" i="28" l="1"/>
  <c r="Y268" i="4"/>
  <c r="A274" i="24"/>
  <c r="D274" i="24"/>
  <c r="H274" i="24"/>
  <c r="AE142" i="4"/>
  <c r="AU268" i="4"/>
  <c r="BF268" i="4"/>
  <c r="AY268" i="4"/>
  <c r="Z269" i="4"/>
  <c r="BB267" i="4"/>
  <c r="D275" i="23"/>
  <c r="Y269" i="3"/>
  <c r="A275" i="23"/>
  <c r="AE152" i="3"/>
  <c r="AU269" i="3"/>
  <c r="H275" i="23"/>
  <c r="BB268" i="3"/>
  <c r="D274" i="22"/>
  <c r="AZ267" i="2"/>
  <c r="E274" i="22" s="1"/>
  <c r="AX267" i="2"/>
  <c r="C274" i="22" s="1"/>
  <c r="BB268" i="2"/>
  <c r="BC268" i="2"/>
  <c r="BD268" i="2" s="1"/>
  <c r="AV268" i="2"/>
  <c r="AW268" i="2" s="1"/>
  <c r="Y268" i="2"/>
  <c r="A274" i="22"/>
  <c r="H274" i="22"/>
  <c r="BE267" i="2"/>
  <c r="G274" i="22" s="1"/>
  <c r="BG267" i="2"/>
  <c r="I274" i="22" s="1"/>
  <c r="H272" i="21"/>
  <c r="BB265" i="1"/>
  <c r="AE98" i="1"/>
  <c r="AU266" i="1"/>
  <c r="Z267" i="1"/>
  <c r="Y268" i="1"/>
  <c r="A275" i="21" s="1"/>
  <c r="BF266" i="1"/>
  <c r="AY266" i="1"/>
  <c r="D273" i="21" s="1"/>
  <c r="Z270" i="3"/>
  <c r="BF269" i="3"/>
  <c r="AY269" i="3"/>
  <c r="BF268" i="2"/>
  <c r="Z269" i="2"/>
  <c r="AU269" i="2" s="1"/>
  <c r="AY268" i="2"/>
  <c r="A270" i="28" l="1"/>
  <c r="H275" i="24"/>
  <c r="D275" i="24"/>
  <c r="AE143" i="4"/>
  <c r="AU269" i="4"/>
  <c r="Z270" i="4"/>
  <c r="AY269" i="4"/>
  <c r="BF269" i="4"/>
  <c r="BB268" i="4"/>
  <c r="Y269" i="4"/>
  <c r="A275" i="24"/>
  <c r="D276" i="23"/>
  <c r="H276" i="23"/>
  <c r="AE153" i="3"/>
  <c r="AU270" i="3"/>
  <c r="BB269" i="3"/>
  <c r="Y270" i="3"/>
  <c r="A276" i="23"/>
  <c r="D275" i="22"/>
  <c r="AX268" i="2"/>
  <c r="C275" i="22" s="1"/>
  <c r="AZ268" i="2"/>
  <c r="E275" i="22" s="1"/>
  <c r="H275" i="22"/>
  <c r="BG268" i="2"/>
  <c r="I275" i="22" s="1"/>
  <c r="BE268" i="2"/>
  <c r="G275" i="22" s="1"/>
  <c r="BC269" i="2"/>
  <c r="BD269" i="2" s="1"/>
  <c r="AV269" i="2"/>
  <c r="AW269" i="2" s="1"/>
  <c r="BB269" i="2"/>
  <c r="Y269" i="2"/>
  <c r="A275" i="22"/>
  <c r="H273" i="21"/>
  <c r="BB266" i="1"/>
  <c r="AE99" i="1"/>
  <c r="AU267" i="1"/>
  <c r="Z268" i="1"/>
  <c r="AU268" i="1" s="1"/>
  <c r="Y269" i="1"/>
  <c r="A276" i="21" s="1"/>
  <c r="BF267" i="1"/>
  <c r="AY267" i="1"/>
  <c r="D274" i="21" s="1"/>
  <c r="Z271" i="3"/>
  <c r="BF270" i="3"/>
  <c r="AY270" i="3"/>
  <c r="Z270" i="2"/>
  <c r="AU270" i="2" s="1"/>
  <c r="BF269" i="2"/>
  <c r="AY269" i="2"/>
  <c r="A271" i="28" l="1"/>
  <c r="H276" i="24"/>
  <c r="Y270" i="4"/>
  <c r="A276" i="24"/>
  <c r="D276" i="24"/>
  <c r="BB269" i="4"/>
  <c r="AE144" i="4"/>
  <c r="AU270" i="4"/>
  <c r="BF270" i="4"/>
  <c r="Z271" i="4"/>
  <c r="AY270" i="4"/>
  <c r="Y271" i="3"/>
  <c r="A277" i="23"/>
  <c r="D277" i="23"/>
  <c r="H277" i="23"/>
  <c r="BB270" i="3"/>
  <c r="AE154" i="3"/>
  <c r="AU271" i="3"/>
  <c r="Y270" i="2"/>
  <c r="A276" i="22"/>
  <c r="D276" i="22"/>
  <c r="AZ269" i="2"/>
  <c r="E276" i="22" s="1"/>
  <c r="AX269" i="2"/>
  <c r="C276" i="22" s="1"/>
  <c r="BC270" i="2"/>
  <c r="BD270" i="2" s="1"/>
  <c r="BB270" i="2"/>
  <c r="AV270" i="2"/>
  <c r="AW270" i="2" s="1"/>
  <c r="H276" i="22"/>
  <c r="BG269" i="2"/>
  <c r="I276" i="22" s="1"/>
  <c r="BE269" i="2"/>
  <c r="G276" i="22" s="1"/>
  <c r="H274" i="21"/>
  <c r="BB268" i="1"/>
  <c r="BB267" i="1"/>
  <c r="AE3" i="1"/>
  <c r="AE4" i="1"/>
  <c r="Z269" i="1"/>
  <c r="AU269" i="1" s="1"/>
  <c r="Y270" i="1"/>
  <c r="A277" i="21" s="1"/>
  <c r="AY268" i="1"/>
  <c r="D275" i="21" s="1"/>
  <c r="BF268" i="1"/>
  <c r="AY271" i="3"/>
  <c r="BF271" i="3"/>
  <c r="Z272" i="3"/>
  <c r="Z271" i="2"/>
  <c r="AU271" i="2" s="1"/>
  <c r="BF270" i="2"/>
  <c r="AY270" i="2"/>
  <c r="A272" i="28" l="1"/>
  <c r="AV8" i="1"/>
  <c r="AW8" i="1" s="1"/>
  <c r="AZ8" i="1" s="1"/>
  <c r="BC8" i="1"/>
  <c r="BC6" i="1"/>
  <c r="BB270" i="4"/>
  <c r="H277" i="24"/>
  <c r="D277" i="24"/>
  <c r="AE145" i="4"/>
  <c r="AU271" i="4"/>
  <c r="Z272" i="4"/>
  <c r="BF271" i="4"/>
  <c r="AY271" i="4"/>
  <c r="Y271" i="4"/>
  <c r="A277" i="24"/>
  <c r="AE155" i="3"/>
  <c r="AU272" i="3"/>
  <c r="D278" i="23"/>
  <c r="BB271" i="3"/>
  <c r="H278" i="23"/>
  <c r="Y272" i="3"/>
  <c r="A278" i="23"/>
  <c r="H277" i="22"/>
  <c r="BG270" i="2"/>
  <c r="I277" i="22" s="1"/>
  <c r="BE270" i="2"/>
  <c r="G277" i="22" s="1"/>
  <c r="D277" i="22"/>
  <c r="AX270" i="2"/>
  <c r="C277" i="22" s="1"/>
  <c r="AZ270" i="2"/>
  <c r="E277" i="22" s="1"/>
  <c r="BC271" i="2"/>
  <c r="BD271" i="2" s="1"/>
  <c r="AV271" i="2"/>
  <c r="AW271" i="2" s="1"/>
  <c r="BB271" i="2"/>
  <c r="Y271" i="2"/>
  <c r="A277" i="22"/>
  <c r="BD8" i="1"/>
  <c r="BC9" i="1"/>
  <c r="BD9" i="1" s="1"/>
  <c r="BC10" i="1"/>
  <c r="BD10" i="1" s="1"/>
  <c r="BC11" i="1"/>
  <c r="BD11" i="1" s="1"/>
  <c r="BC12" i="1"/>
  <c r="BD12" i="1" s="1"/>
  <c r="BC13" i="1"/>
  <c r="BD13" i="1" s="1"/>
  <c r="AV14" i="1"/>
  <c r="AW14" i="1" s="1"/>
  <c r="BC14" i="1"/>
  <c r="BD14" i="1" s="1"/>
  <c r="BC15" i="1"/>
  <c r="BD15" i="1" s="1"/>
  <c r="BC16" i="1"/>
  <c r="BD16" i="1" s="1"/>
  <c r="BC17" i="1"/>
  <c r="BD17" i="1" s="1"/>
  <c r="BC18" i="1"/>
  <c r="BD18" i="1" s="1"/>
  <c r="BC19" i="1"/>
  <c r="BD19" i="1" s="1"/>
  <c r="BC20" i="1"/>
  <c r="BD20" i="1" s="1"/>
  <c r="BC21" i="1"/>
  <c r="BD21" i="1" s="1"/>
  <c r="BC22" i="1"/>
  <c r="BD22" i="1" s="1"/>
  <c r="BC23" i="1"/>
  <c r="BD23" i="1" s="1"/>
  <c r="BC24" i="1"/>
  <c r="BD24" i="1" s="1"/>
  <c r="BC25" i="1"/>
  <c r="BD25" i="1" s="1"/>
  <c r="BC26" i="1"/>
  <c r="BD26" i="1" s="1"/>
  <c r="BC27" i="1"/>
  <c r="BD27" i="1" s="1"/>
  <c r="BC28" i="1"/>
  <c r="BD28" i="1" s="1"/>
  <c r="BC29" i="1"/>
  <c r="BD29" i="1" s="1"/>
  <c r="BC30" i="1"/>
  <c r="BD30" i="1" s="1"/>
  <c r="BC31" i="1"/>
  <c r="BD31" i="1" s="1"/>
  <c r="BC32" i="1"/>
  <c r="BD32" i="1" s="1"/>
  <c r="BC33" i="1"/>
  <c r="BD33" i="1" s="1"/>
  <c r="BC34" i="1"/>
  <c r="BD34" i="1" s="1"/>
  <c r="BC35" i="1"/>
  <c r="BD35" i="1" s="1"/>
  <c r="BC37" i="1"/>
  <c r="BD37" i="1" s="1"/>
  <c r="BC36" i="1"/>
  <c r="BD36" i="1" s="1"/>
  <c r="BC38" i="1"/>
  <c r="BD38" i="1" s="1"/>
  <c r="BC39" i="1"/>
  <c r="BD39" i="1" s="1"/>
  <c r="BC40" i="1"/>
  <c r="BD40" i="1" s="1"/>
  <c r="BC41" i="1"/>
  <c r="BD41" i="1" s="1"/>
  <c r="BC42" i="1"/>
  <c r="BD42" i="1" s="1"/>
  <c r="BC43" i="1"/>
  <c r="BD43" i="1" s="1"/>
  <c r="BC44" i="1"/>
  <c r="BD44" i="1" s="1"/>
  <c r="BC45" i="1"/>
  <c r="BD45" i="1" s="1"/>
  <c r="BC46" i="1"/>
  <c r="BD46" i="1" s="1"/>
  <c r="BC47" i="1"/>
  <c r="BD47" i="1" s="1"/>
  <c r="BC48" i="1"/>
  <c r="BD48" i="1" s="1"/>
  <c r="BC49" i="1"/>
  <c r="BD49" i="1" s="1"/>
  <c r="BC50" i="1"/>
  <c r="BD50" i="1" s="1"/>
  <c r="BC51" i="1"/>
  <c r="BD51" i="1" s="1"/>
  <c r="BC52" i="1"/>
  <c r="BD52" i="1" s="1"/>
  <c r="BC53" i="1"/>
  <c r="BD53" i="1" s="1"/>
  <c r="BC54" i="1"/>
  <c r="BD54" i="1" s="1"/>
  <c r="BC55" i="1"/>
  <c r="BD55" i="1" s="1"/>
  <c r="BC56" i="1"/>
  <c r="BD56" i="1" s="1"/>
  <c r="BC57" i="1"/>
  <c r="BD57" i="1" s="1"/>
  <c r="BC58" i="1"/>
  <c r="BD58" i="1" s="1"/>
  <c r="BC59" i="1"/>
  <c r="BD59" i="1" s="1"/>
  <c r="BC60" i="1"/>
  <c r="BD60" i="1" s="1"/>
  <c r="BC61" i="1"/>
  <c r="BD61" i="1" s="1"/>
  <c r="BC62" i="1"/>
  <c r="BD62" i="1" s="1"/>
  <c r="BC63" i="1"/>
  <c r="BD63" i="1" s="1"/>
  <c r="BC64" i="1"/>
  <c r="BD64" i="1" s="1"/>
  <c r="BC65" i="1"/>
  <c r="BD65" i="1" s="1"/>
  <c r="BC66" i="1"/>
  <c r="BD66" i="1" s="1"/>
  <c r="BC67" i="1"/>
  <c r="BD67" i="1" s="1"/>
  <c r="BC68" i="1"/>
  <c r="BD68" i="1" s="1"/>
  <c r="BC69" i="1"/>
  <c r="BD69" i="1" s="1"/>
  <c r="BC70" i="1"/>
  <c r="BD70" i="1" s="1"/>
  <c r="BC71" i="1"/>
  <c r="BD71" i="1" s="1"/>
  <c r="BC72" i="1"/>
  <c r="BD72" i="1" s="1"/>
  <c r="BC74" i="1"/>
  <c r="BD74" i="1" s="1"/>
  <c r="BC73" i="1"/>
  <c r="BD73" i="1" s="1"/>
  <c r="BC75" i="1"/>
  <c r="BD75" i="1" s="1"/>
  <c r="BC76" i="1"/>
  <c r="BD76" i="1" s="1"/>
  <c r="BC77" i="1"/>
  <c r="BD77" i="1" s="1"/>
  <c r="BC78" i="1"/>
  <c r="BD78" i="1" s="1"/>
  <c r="BC79" i="1"/>
  <c r="BD79" i="1" s="1"/>
  <c r="BC80" i="1"/>
  <c r="BD80" i="1" s="1"/>
  <c r="BC81" i="1"/>
  <c r="BD81" i="1" s="1"/>
  <c r="BC82" i="1"/>
  <c r="BD82" i="1" s="1"/>
  <c r="BC83" i="1"/>
  <c r="BD83" i="1" s="1"/>
  <c r="BC84" i="1"/>
  <c r="BD84" i="1" s="1"/>
  <c r="BC85" i="1"/>
  <c r="BD85" i="1" s="1"/>
  <c r="BC86" i="1"/>
  <c r="BD86" i="1" s="1"/>
  <c r="BC87" i="1"/>
  <c r="BD87" i="1" s="1"/>
  <c r="BC88" i="1"/>
  <c r="BD88" i="1" s="1"/>
  <c r="BC89" i="1"/>
  <c r="BD89" i="1" s="1"/>
  <c r="BC90" i="1"/>
  <c r="BD90" i="1" s="1"/>
  <c r="BC91" i="1"/>
  <c r="BD91" i="1" s="1"/>
  <c r="BC92" i="1"/>
  <c r="BD92" i="1" s="1"/>
  <c r="BC93" i="1"/>
  <c r="BD93" i="1" s="1"/>
  <c r="BC94" i="1"/>
  <c r="BD94" i="1" s="1"/>
  <c r="BC95" i="1"/>
  <c r="BD95" i="1" s="1"/>
  <c r="BC96" i="1"/>
  <c r="BD96" i="1" s="1"/>
  <c r="BC97" i="1"/>
  <c r="BD97" i="1" s="1"/>
  <c r="BC99" i="1"/>
  <c r="BD99" i="1" s="1"/>
  <c r="BC98" i="1"/>
  <c r="BD98" i="1" s="1"/>
  <c r="BC100" i="1"/>
  <c r="BD100" i="1" s="1"/>
  <c r="BC101" i="1"/>
  <c r="BD101" i="1" s="1"/>
  <c r="BC102" i="1"/>
  <c r="BD102" i="1" s="1"/>
  <c r="BC103" i="1"/>
  <c r="BD103" i="1" s="1"/>
  <c r="BC104" i="1"/>
  <c r="BD104" i="1" s="1"/>
  <c r="BC105" i="1"/>
  <c r="BD105" i="1" s="1"/>
  <c r="BC106" i="1"/>
  <c r="BD106" i="1" s="1"/>
  <c r="BC107" i="1"/>
  <c r="BD107" i="1" s="1"/>
  <c r="BC108" i="1"/>
  <c r="BD108" i="1" s="1"/>
  <c r="BC109" i="1"/>
  <c r="BD109" i="1" s="1"/>
  <c r="BC110" i="1"/>
  <c r="BD110" i="1" s="1"/>
  <c r="BC111" i="1"/>
  <c r="BD111" i="1" s="1"/>
  <c r="BC112" i="1"/>
  <c r="BD112" i="1" s="1"/>
  <c r="BC113" i="1"/>
  <c r="BD113" i="1" s="1"/>
  <c r="BC114" i="1"/>
  <c r="BD114" i="1" s="1"/>
  <c r="BC115" i="1"/>
  <c r="BD115" i="1" s="1"/>
  <c r="BC116" i="1"/>
  <c r="BD116" i="1" s="1"/>
  <c r="BC117" i="1"/>
  <c r="BD117" i="1" s="1"/>
  <c r="BC118" i="1"/>
  <c r="BD118" i="1" s="1"/>
  <c r="BC119" i="1"/>
  <c r="BD119" i="1" s="1"/>
  <c r="BC120" i="1"/>
  <c r="BD120" i="1" s="1"/>
  <c r="BC121" i="1"/>
  <c r="BD121" i="1" s="1"/>
  <c r="BC122" i="1"/>
  <c r="BD122" i="1" s="1"/>
  <c r="BC123" i="1"/>
  <c r="BD123" i="1" s="1"/>
  <c r="BC124" i="1"/>
  <c r="BD124" i="1" s="1"/>
  <c r="BC125" i="1"/>
  <c r="BD125" i="1" s="1"/>
  <c r="BC126" i="1"/>
  <c r="BD126" i="1" s="1"/>
  <c r="BC127" i="1"/>
  <c r="BD127" i="1" s="1"/>
  <c r="BC128" i="1"/>
  <c r="BD128" i="1" s="1"/>
  <c r="BC129" i="1"/>
  <c r="BD129" i="1" s="1"/>
  <c r="BC130" i="1"/>
  <c r="BD130" i="1" s="1"/>
  <c r="BC131" i="1"/>
  <c r="BD131" i="1" s="1"/>
  <c r="BC132" i="1"/>
  <c r="BD132" i="1" s="1"/>
  <c r="BC133" i="1"/>
  <c r="BD133" i="1" s="1"/>
  <c r="BC134" i="1"/>
  <c r="BD134" i="1" s="1"/>
  <c r="BC136" i="1"/>
  <c r="BD136" i="1" s="1"/>
  <c r="BC135" i="1"/>
  <c r="BD135" i="1" s="1"/>
  <c r="BC137" i="1"/>
  <c r="BD137" i="1" s="1"/>
  <c r="BC138" i="1"/>
  <c r="BD138" i="1" s="1"/>
  <c r="BC139" i="1"/>
  <c r="BD139" i="1" s="1"/>
  <c r="BC140" i="1"/>
  <c r="BD140" i="1" s="1"/>
  <c r="BC141" i="1"/>
  <c r="BD141" i="1" s="1"/>
  <c r="BC142" i="1"/>
  <c r="BD142" i="1" s="1"/>
  <c r="BC143" i="1"/>
  <c r="BD143" i="1" s="1"/>
  <c r="BC144" i="1"/>
  <c r="BD144" i="1" s="1"/>
  <c r="BC145" i="1"/>
  <c r="BD145" i="1" s="1"/>
  <c r="BC146" i="1"/>
  <c r="BD146" i="1" s="1"/>
  <c r="BC147" i="1"/>
  <c r="BD147" i="1" s="1"/>
  <c r="BC148" i="1"/>
  <c r="BD148" i="1" s="1"/>
  <c r="BC149" i="1"/>
  <c r="BD149" i="1" s="1"/>
  <c r="BC150" i="1"/>
  <c r="BD150" i="1" s="1"/>
  <c r="BC151" i="1"/>
  <c r="BD151" i="1" s="1"/>
  <c r="BC152" i="1"/>
  <c r="BD152" i="1" s="1"/>
  <c r="BC153" i="1"/>
  <c r="BD153" i="1" s="1"/>
  <c r="BC154" i="1"/>
  <c r="BD154" i="1" s="1"/>
  <c r="BC155" i="1"/>
  <c r="BD155" i="1" s="1"/>
  <c r="BC156" i="1"/>
  <c r="BD156" i="1" s="1"/>
  <c r="BC157" i="1"/>
  <c r="BD157" i="1" s="1"/>
  <c r="BC158" i="1"/>
  <c r="BD158" i="1" s="1"/>
  <c r="BC159" i="1"/>
  <c r="BD159" i="1" s="1"/>
  <c r="BC160" i="1"/>
  <c r="BD160" i="1" s="1"/>
  <c r="BC161" i="1"/>
  <c r="BD161" i="1" s="1"/>
  <c r="BC162" i="1"/>
  <c r="BD162" i="1" s="1"/>
  <c r="BC163" i="1"/>
  <c r="BD163" i="1" s="1"/>
  <c r="BC164" i="1"/>
  <c r="BD164" i="1" s="1"/>
  <c r="BC165" i="1"/>
  <c r="BD165" i="1" s="1"/>
  <c r="BC166" i="1"/>
  <c r="BD166" i="1" s="1"/>
  <c r="BC167" i="1"/>
  <c r="BD167" i="1" s="1"/>
  <c r="BC168" i="1"/>
  <c r="BD168" i="1" s="1"/>
  <c r="BC169" i="1"/>
  <c r="BD169" i="1" s="1"/>
  <c r="BC170" i="1"/>
  <c r="BD170" i="1" s="1"/>
  <c r="BC171" i="1"/>
  <c r="BD171" i="1" s="1"/>
  <c r="BC172" i="1"/>
  <c r="BD172" i="1" s="1"/>
  <c r="BC173" i="1"/>
  <c r="BD173" i="1" s="1"/>
  <c r="BC174" i="1"/>
  <c r="BD174" i="1" s="1"/>
  <c r="BC175" i="1"/>
  <c r="BD175" i="1" s="1"/>
  <c r="BC176" i="1"/>
  <c r="BD176" i="1" s="1"/>
  <c r="BC177" i="1"/>
  <c r="BD177" i="1" s="1"/>
  <c r="BC178" i="1"/>
  <c r="BD178" i="1" s="1"/>
  <c r="BC179" i="1"/>
  <c r="BD179" i="1" s="1"/>
  <c r="BC180" i="1"/>
  <c r="BD180" i="1" s="1"/>
  <c r="BC181" i="1"/>
  <c r="BD181" i="1" s="1"/>
  <c r="BC182" i="1"/>
  <c r="BD182" i="1" s="1"/>
  <c r="BC183" i="1"/>
  <c r="BD183" i="1" s="1"/>
  <c r="BC184" i="1"/>
  <c r="BD184" i="1" s="1"/>
  <c r="BC185" i="1"/>
  <c r="BD185" i="1" s="1"/>
  <c r="BC186" i="1"/>
  <c r="BD186" i="1" s="1"/>
  <c r="BC187" i="1"/>
  <c r="BD187" i="1" s="1"/>
  <c r="BC188" i="1"/>
  <c r="BD188" i="1" s="1"/>
  <c r="BC189" i="1"/>
  <c r="BD189" i="1" s="1"/>
  <c r="BC190" i="1"/>
  <c r="BD190" i="1" s="1"/>
  <c r="BC191" i="1"/>
  <c r="BD191" i="1" s="1"/>
  <c r="BC192" i="1"/>
  <c r="BD192" i="1" s="1"/>
  <c r="BC193" i="1"/>
  <c r="BD193" i="1" s="1"/>
  <c r="BC194" i="1"/>
  <c r="BD194" i="1" s="1"/>
  <c r="BC195" i="1"/>
  <c r="BD195" i="1" s="1"/>
  <c r="BC196" i="1"/>
  <c r="BD196" i="1" s="1"/>
  <c r="BC197" i="1"/>
  <c r="BD197" i="1" s="1"/>
  <c r="BC198" i="1"/>
  <c r="BD198" i="1" s="1"/>
  <c r="BC199" i="1"/>
  <c r="BD199" i="1" s="1"/>
  <c r="BC200" i="1"/>
  <c r="BD200" i="1" s="1"/>
  <c r="BC201" i="1"/>
  <c r="BD201" i="1" s="1"/>
  <c r="BC202" i="1"/>
  <c r="BD202" i="1" s="1"/>
  <c r="BC203" i="1"/>
  <c r="BD203" i="1" s="1"/>
  <c r="BC204" i="1"/>
  <c r="BD204" i="1" s="1"/>
  <c r="BC205" i="1"/>
  <c r="BD205" i="1" s="1"/>
  <c r="BC206" i="1"/>
  <c r="BD206" i="1" s="1"/>
  <c r="BC207" i="1"/>
  <c r="BD207" i="1" s="1"/>
  <c r="BC208" i="1"/>
  <c r="BD208" i="1" s="1"/>
  <c r="BC209" i="1"/>
  <c r="BD209" i="1" s="1"/>
  <c r="BC210" i="1"/>
  <c r="BD210" i="1" s="1"/>
  <c r="BC211" i="1"/>
  <c r="BD211" i="1" s="1"/>
  <c r="BC212" i="1"/>
  <c r="BD212" i="1" s="1"/>
  <c r="BC213" i="1"/>
  <c r="BD213" i="1" s="1"/>
  <c r="BC214" i="1"/>
  <c r="BD214" i="1" s="1"/>
  <c r="BC215" i="1"/>
  <c r="BD215" i="1" s="1"/>
  <c r="BC216" i="1"/>
  <c r="BD216" i="1" s="1"/>
  <c r="BC217" i="1"/>
  <c r="BD217" i="1" s="1"/>
  <c r="BC218" i="1"/>
  <c r="BD218" i="1" s="1"/>
  <c r="BC219" i="1"/>
  <c r="BD219" i="1" s="1"/>
  <c r="BC220" i="1"/>
  <c r="BD220" i="1" s="1"/>
  <c r="BC221" i="1"/>
  <c r="BD221" i="1" s="1"/>
  <c r="BC222" i="1"/>
  <c r="BD222" i="1" s="1"/>
  <c r="BC223" i="1"/>
  <c r="BD223" i="1" s="1"/>
  <c r="BC224" i="1"/>
  <c r="BD224" i="1" s="1"/>
  <c r="BC225" i="1"/>
  <c r="BD225" i="1" s="1"/>
  <c r="BC226" i="1"/>
  <c r="BD226" i="1" s="1"/>
  <c r="BC227" i="1"/>
  <c r="BD227" i="1" s="1"/>
  <c r="BC228" i="1"/>
  <c r="BD228" i="1" s="1"/>
  <c r="BC229" i="1"/>
  <c r="BD229" i="1" s="1"/>
  <c r="BC230" i="1"/>
  <c r="BD230" i="1" s="1"/>
  <c r="BC231" i="1"/>
  <c r="BD231" i="1" s="1"/>
  <c r="BC232" i="1"/>
  <c r="BD232" i="1" s="1"/>
  <c r="BC233" i="1"/>
  <c r="BD233" i="1" s="1"/>
  <c r="BC234" i="1"/>
  <c r="BD234" i="1" s="1"/>
  <c r="BC235" i="1"/>
  <c r="BD235" i="1" s="1"/>
  <c r="BC236" i="1"/>
  <c r="BD236" i="1" s="1"/>
  <c r="BC237" i="1"/>
  <c r="BD237" i="1" s="1"/>
  <c r="BC238" i="1"/>
  <c r="BD238" i="1" s="1"/>
  <c r="BC239" i="1"/>
  <c r="BD239" i="1" s="1"/>
  <c r="BC240" i="1"/>
  <c r="BD240" i="1" s="1"/>
  <c r="BC241" i="1"/>
  <c r="BD241" i="1" s="1"/>
  <c r="BC242" i="1"/>
  <c r="BD242" i="1" s="1"/>
  <c r="BC243" i="1"/>
  <c r="BD243" i="1" s="1"/>
  <c r="BC244" i="1"/>
  <c r="BD244" i="1" s="1"/>
  <c r="BC245" i="1"/>
  <c r="BD245" i="1" s="1"/>
  <c r="BC246" i="1"/>
  <c r="BD246" i="1" s="1"/>
  <c r="BC247" i="1"/>
  <c r="BD247" i="1" s="1"/>
  <c r="BC248" i="1"/>
  <c r="BD248" i="1" s="1"/>
  <c r="BC249" i="1"/>
  <c r="BD249" i="1" s="1"/>
  <c r="BC250" i="1"/>
  <c r="BD250" i="1" s="1"/>
  <c r="BC251" i="1"/>
  <c r="BD251" i="1" s="1"/>
  <c r="BC252" i="1"/>
  <c r="BD252" i="1" s="1"/>
  <c r="BC253" i="1"/>
  <c r="BD253" i="1" s="1"/>
  <c r="BC254" i="1"/>
  <c r="BD254" i="1" s="1"/>
  <c r="BC255" i="1"/>
  <c r="BD255" i="1" s="1"/>
  <c r="BC256" i="1"/>
  <c r="BD256" i="1" s="1"/>
  <c r="BC257" i="1"/>
  <c r="BD257" i="1" s="1"/>
  <c r="BC258" i="1"/>
  <c r="BD258" i="1" s="1"/>
  <c r="BC259" i="1"/>
  <c r="BD259" i="1" s="1"/>
  <c r="BC260" i="1"/>
  <c r="BD260" i="1" s="1"/>
  <c r="BC261" i="1"/>
  <c r="BD261" i="1" s="1"/>
  <c r="BC262" i="1"/>
  <c r="BD262" i="1" s="1"/>
  <c r="BC263" i="1"/>
  <c r="BD263" i="1" s="1"/>
  <c r="BC264" i="1"/>
  <c r="BD264" i="1" s="1"/>
  <c r="BC265" i="1"/>
  <c r="BD265" i="1" s="1"/>
  <c r="BC266" i="1"/>
  <c r="BD266" i="1" s="1"/>
  <c r="H275" i="21"/>
  <c r="BB269" i="1"/>
  <c r="BC269" i="1"/>
  <c r="BD269" i="1" s="1"/>
  <c r="BC267" i="1"/>
  <c r="BD267" i="1" s="1"/>
  <c r="BC268" i="1"/>
  <c r="BD268" i="1" s="1"/>
  <c r="BE268" i="1" s="1"/>
  <c r="G275" i="21" s="1"/>
  <c r="AV269" i="1"/>
  <c r="AW269" i="1" s="1"/>
  <c r="AX8" i="1"/>
  <c r="AV9" i="1"/>
  <c r="AW9" i="1" s="1"/>
  <c r="AV10" i="1"/>
  <c r="AW10" i="1" s="1"/>
  <c r="AV11" i="1"/>
  <c r="AW11" i="1" s="1"/>
  <c r="AV12" i="1"/>
  <c r="AW12" i="1" s="1"/>
  <c r="AV13" i="1"/>
  <c r="AW13" i="1" s="1"/>
  <c r="AV15" i="1"/>
  <c r="AW15" i="1" s="1"/>
  <c r="AV16" i="1"/>
  <c r="AW16" i="1" s="1"/>
  <c r="AV17" i="1"/>
  <c r="AW17" i="1" s="1"/>
  <c r="AV18" i="1"/>
  <c r="AW18" i="1" s="1"/>
  <c r="AV19" i="1"/>
  <c r="AW19" i="1" s="1"/>
  <c r="AV20" i="1"/>
  <c r="AW20" i="1" s="1"/>
  <c r="AV21" i="1"/>
  <c r="AW21" i="1" s="1"/>
  <c r="AV22" i="1"/>
  <c r="AW22" i="1" s="1"/>
  <c r="AV23" i="1"/>
  <c r="AW23" i="1" s="1"/>
  <c r="AV24" i="1"/>
  <c r="AW24" i="1" s="1"/>
  <c r="AV25" i="1"/>
  <c r="AW25" i="1" s="1"/>
  <c r="AV26" i="1"/>
  <c r="AW26" i="1" s="1"/>
  <c r="AV27" i="1"/>
  <c r="AW27" i="1" s="1"/>
  <c r="AV28" i="1"/>
  <c r="AW28" i="1" s="1"/>
  <c r="AV29" i="1"/>
  <c r="AW29" i="1" s="1"/>
  <c r="AV30" i="1"/>
  <c r="AW30" i="1" s="1"/>
  <c r="AV31" i="1"/>
  <c r="AW31" i="1" s="1"/>
  <c r="AV32" i="1"/>
  <c r="AW32" i="1" s="1"/>
  <c r="AV33" i="1"/>
  <c r="AW33" i="1" s="1"/>
  <c r="AV34" i="1"/>
  <c r="AW34" i="1" s="1"/>
  <c r="AV35" i="1"/>
  <c r="AW35" i="1" s="1"/>
  <c r="AV36" i="1"/>
  <c r="AW36" i="1" s="1"/>
  <c r="AX36" i="1" s="1"/>
  <c r="AV37" i="1"/>
  <c r="AW37" i="1" s="1"/>
  <c r="AV38" i="1"/>
  <c r="AW38" i="1" s="1"/>
  <c r="AV39" i="1"/>
  <c r="AW39" i="1" s="1"/>
  <c r="AV40" i="1"/>
  <c r="AW40" i="1" s="1"/>
  <c r="AV41" i="1"/>
  <c r="AW41" i="1" s="1"/>
  <c r="AV42" i="1"/>
  <c r="AW42" i="1" s="1"/>
  <c r="AV43" i="1"/>
  <c r="AW43" i="1" s="1"/>
  <c r="AV44" i="1"/>
  <c r="AW44" i="1" s="1"/>
  <c r="AV45" i="1"/>
  <c r="AW45" i="1" s="1"/>
  <c r="AV46" i="1"/>
  <c r="AW46" i="1" s="1"/>
  <c r="AV47" i="1"/>
  <c r="AW47" i="1" s="1"/>
  <c r="AV48" i="1"/>
  <c r="AV49" i="1"/>
  <c r="AW49" i="1" s="1"/>
  <c r="AV50" i="1"/>
  <c r="AW50" i="1" s="1"/>
  <c r="AV51" i="1"/>
  <c r="AW51" i="1" s="1"/>
  <c r="AV52" i="1"/>
  <c r="AW52" i="1" s="1"/>
  <c r="AV53" i="1"/>
  <c r="AW53" i="1" s="1"/>
  <c r="AV54" i="1"/>
  <c r="AW54" i="1" s="1"/>
  <c r="AV55" i="1"/>
  <c r="AW55" i="1" s="1"/>
  <c r="AV56" i="1"/>
  <c r="AW56" i="1" s="1"/>
  <c r="AV57" i="1"/>
  <c r="AW57" i="1" s="1"/>
  <c r="AV58" i="1"/>
  <c r="AW58" i="1" s="1"/>
  <c r="AV59" i="1"/>
  <c r="AW59" i="1" s="1"/>
  <c r="AV60" i="1"/>
  <c r="AW60" i="1" s="1"/>
  <c r="AV61" i="1"/>
  <c r="AW61" i="1" s="1"/>
  <c r="AV62" i="1"/>
  <c r="AW62" i="1" s="1"/>
  <c r="AV63" i="1"/>
  <c r="AW63" i="1" s="1"/>
  <c r="AV64" i="1"/>
  <c r="AW64" i="1" s="1"/>
  <c r="AV65" i="1"/>
  <c r="AW65" i="1" s="1"/>
  <c r="AV66" i="1"/>
  <c r="AW66" i="1" s="1"/>
  <c r="AV67" i="1"/>
  <c r="AW67" i="1" s="1"/>
  <c r="AV68" i="1"/>
  <c r="AW68" i="1" s="1"/>
  <c r="AV69" i="1"/>
  <c r="AW69" i="1" s="1"/>
  <c r="AV70" i="1"/>
  <c r="AW70" i="1" s="1"/>
  <c r="AV71" i="1"/>
  <c r="AW71" i="1" s="1"/>
  <c r="AV72" i="1"/>
  <c r="AW72" i="1" s="1"/>
  <c r="AV74" i="1"/>
  <c r="AW74" i="1" s="1"/>
  <c r="AV73" i="1"/>
  <c r="AW73" i="1" s="1"/>
  <c r="AV75" i="1"/>
  <c r="AW75" i="1" s="1"/>
  <c r="AV76" i="1"/>
  <c r="AW76" i="1" s="1"/>
  <c r="AV77" i="1"/>
  <c r="AW77" i="1" s="1"/>
  <c r="AV78" i="1"/>
  <c r="AW78" i="1" s="1"/>
  <c r="AV79" i="1"/>
  <c r="AW79" i="1" s="1"/>
  <c r="AV80" i="1"/>
  <c r="AW80" i="1" s="1"/>
  <c r="AV81" i="1"/>
  <c r="AW81" i="1" s="1"/>
  <c r="AV82" i="1"/>
  <c r="AW82" i="1" s="1"/>
  <c r="AV83" i="1"/>
  <c r="AW83" i="1" s="1"/>
  <c r="AV84" i="1"/>
  <c r="AW84" i="1" s="1"/>
  <c r="AV85" i="1"/>
  <c r="AW85" i="1" s="1"/>
  <c r="AV86" i="1"/>
  <c r="AW86" i="1" s="1"/>
  <c r="AV87" i="1"/>
  <c r="AW87" i="1" s="1"/>
  <c r="AV88" i="1"/>
  <c r="AW88" i="1" s="1"/>
  <c r="AV89" i="1"/>
  <c r="AW89" i="1" s="1"/>
  <c r="AV90" i="1"/>
  <c r="AW90" i="1" s="1"/>
  <c r="AV91" i="1"/>
  <c r="AW91" i="1" s="1"/>
  <c r="AV92" i="1"/>
  <c r="AW92" i="1" s="1"/>
  <c r="AV93" i="1"/>
  <c r="AW93" i="1" s="1"/>
  <c r="AV94" i="1"/>
  <c r="AW94" i="1" s="1"/>
  <c r="AV95" i="1"/>
  <c r="AW95" i="1" s="1"/>
  <c r="AV96" i="1"/>
  <c r="AW96" i="1" s="1"/>
  <c r="AV97" i="1"/>
  <c r="AW97" i="1" s="1"/>
  <c r="AV99" i="1"/>
  <c r="AW99" i="1" s="1"/>
  <c r="AV98" i="1"/>
  <c r="AW98" i="1" s="1"/>
  <c r="AV100" i="1"/>
  <c r="AW100" i="1" s="1"/>
  <c r="AV101" i="1"/>
  <c r="AW101" i="1" s="1"/>
  <c r="AV102" i="1"/>
  <c r="AW102" i="1" s="1"/>
  <c r="AV103" i="1"/>
  <c r="AW103" i="1" s="1"/>
  <c r="AV104" i="1"/>
  <c r="AW104" i="1" s="1"/>
  <c r="AV105" i="1"/>
  <c r="AW105" i="1" s="1"/>
  <c r="AV106" i="1"/>
  <c r="AW106" i="1" s="1"/>
  <c r="AV107" i="1"/>
  <c r="AW107" i="1" s="1"/>
  <c r="AV108" i="1"/>
  <c r="AW108" i="1" s="1"/>
  <c r="AV109" i="1"/>
  <c r="AW109" i="1" s="1"/>
  <c r="AV110" i="1"/>
  <c r="AW110" i="1" s="1"/>
  <c r="AV111" i="1"/>
  <c r="AW111" i="1" s="1"/>
  <c r="AV112" i="1"/>
  <c r="AW112" i="1" s="1"/>
  <c r="AV113" i="1"/>
  <c r="AW113" i="1" s="1"/>
  <c r="AV114" i="1"/>
  <c r="AW114" i="1" s="1"/>
  <c r="AV115" i="1"/>
  <c r="AW115" i="1" s="1"/>
  <c r="AV116" i="1"/>
  <c r="AW116" i="1" s="1"/>
  <c r="AV117" i="1"/>
  <c r="AW117" i="1" s="1"/>
  <c r="AV118" i="1"/>
  <c r="AW118" i="1" s="1"/>
  <c r="AV119" i="1"/>
  <c r="AW119" i="1" s="1"/>
  <c r="AV120" i="1"/>
  <c r="AW120" i="1" s="1"/>
  <c r="AV121" i="1"/>
  <c r="AW121" i="1" s="1"/>
  <c r="AV122" i="1"/>
  <c r="AW122" i="1" s="1"/>
  <c r="AV123" i="1"/>
  <c r="AW123" i="1" s="1"/>
  <c r="AV124" i="1"/>
  <c r="AW124" i="1" s="1"/>
  <c r="AV125" i="1"/>
  <c r="AW125" i="1" s="1"/>
  <c r="AV126" i="1"/>
  <c r="AW126" i="1" s="1"/>
  <c r="AV127" i="1"/>
  <c r="AW127" i="1" s="1"/>
  <c r="AV128" i="1"/>
  <c r="AW128" i="1" s="1"/>
  <c r="AV129" i="1"/>
  <c r="AW129" i="1" s="1"/>
  <c r="AV130" i="1"/>
  <c r="AW130" i="1" s="1"/>
  <c r="AV131" i="1"/>
  <c r="AW131" i="1" s="1"/>
  <c r="AV132" i="1"/>
  <c r="AW132" i="1" s="1"/>
  <c r="AV133" i="1"/>
  <c r="AW133" i="1" s="1"/>
  <c r="AV134" i="1"/>
  <c r="AW134" i="1" s="1"/>
  <c r="AV136" i="1"/>
  <c r="AW136" i="1" s="1"/>
  <c r="AV135" i="1"/>
  <c r="AW135" i="1" s="1"/>
  <c r="AV137" i="1"/>
  <c r="AW137" i="1" s="1"/>
  <c r="AV138" i="1"/>
  <c r="AW138" i="1" s="1"/>
  <c r="AV139" i="1"/>
  <c r="AW139" i="1" s="1"/>
  <c r="AV140" i="1"/>
  <c r="AW140" i="1" s="1"/>
  <c r="AV141" i="1"/>
  <c r="AW141" i="1" s="1"/>
  <c r="AV142" i="1"/>
  <c r="AW142" i="1" s="1"/>
  <c r="AV143" i="1"/>
  <c r="AW143" i="1" s="1"/>
  <c r="AV144" i="1"/>
  <c r="AW144" i="1" s="1"/>
  <c r="AV145" i="1"/>
  <c r="AW145" i="1" s="1"/>
  <c r="AV146" i="1"/>
  <c r="AW146" i="1" s="1"/>
  <c r="AV147" i="1"/>
  <c r="AW147" i="1" s="1"/>
  <c r="AV148" i="1"/>
  <c r="AW148" i="1" s="1"/>
  <c r="AV149" i="1"/>
  <c r="AW149" i="1" s="1"/>
  <c r="AV150" i="1"/>
  <c r="AW150" i="1" s="1"/>
  <c r="AV151" i="1"/>
  <c r="AW151" i="1" s="1"/>
  <c r="AV152" i="1"/>
  <c r="AW152" i="1" s="1"/>
  <c r="AV153" i="1"/>
  <c r="AW153" i="1" s="1"/>
  <c r="AV154" i="1"/>
  <c r="AW154" i="1" s="1"/>
  <c r="AV155" i="1"/>
  <c r="AW155" i="1" s="1"/>
  <c r="AV156" i="1"/>
  <c r="AW156" i="1" s="1"/>
  <c r="AV157" i="1"/>
  <c r="AW157" i="1" s="1"/>
  <c r="AV158" i="1"/>
  <c r="AW158" i="1" s="1"/>
  <c r="AV159" i="1"/>
  <c r="AW159" i="1" s="1"/>
  <c r="AV160" i="1"/>
  <c r="AW160" i="1" s="1"/>
  <c r="AV161" i="1"/>
  <c r="AW161" i="1" s="1"/>
  <c r="AV162" i="1"/>
  <c r="AW162" i="1" s="1"/>
  <c r="AV163" i="1"/>
  <c r="AW163" i="1" s="1"/>
  <c r="AV164" i="1"/>
  <c r="AW164" i="1" s="1"/>
  <c r="AV165" i="1"/>
  <c r="AW165" i="1" s="1"/>
  <c r="AV166" i="1"/>
  <c r="AW166" i="1" s="1"/>
  <c r="AV167" i="1"/>
  <c r="AW167" i="1" s="1"/>
  <c r="AV168" i="1"/>
  <c r="AW168" i="1" s="1"/>
  <c r="AV169" i="1"/>
  <c r="AW169" i="1" s="1"/>
  <c r="AV170" i="1"/>
  <c r="AW170" i="1" s="1"/>
  <c r="AV171" i="1"/>
  <c r="AW171" i="1" s="1"/>
  <c r="AV172" i="1"/>
  <c r="AW172" i="1" s="1"/>
  <c r="AV173" i="1"/>
  <c r="AW173" i="1" s="1"/>
  <c r="AV174" i="1"/>
  <c r="AW174" i="1" s="1"/>
  <c r="AV175" i="1"/>
  <c r="AW175" i="1" s="1"/>
  <c r="AV176" i="1"/>
  <c r="AW176" i="1" s="1"/>
  <c r="AV177" i="1"/>
  <c r="AW177" i="1" s="1"/>
  <c r="AV178" i="1"/>
  <c r="AW178" i="1" s="1"/>
  <c r="AV179" i="1"/>
  <c r="AW179" i="1" s="1"/>
  <c r="AV180" i="1"/>
  <c r="AW180" i="1" s="1"/>
  <c r="AV181" i="1"/>
  <c r="AW181" i="1" s="1"/>
  <c r="AV182" i="1"/>
  <c r="AW182" i="1" s="1"/>
  <c r="AV183" i="1"/>
  <c r="AW183" i="1" s="1"/>
  <c r="AV184" i="1"/>
  <c r="AW184" i="1" s="1"/>
  <c r="AV185" i="1"/>
  <c r="AW185" i="1" s="1"/>
  <c r="AV186" i="1"/>
  <c r="AW186" i="1" s="1"/>
  <c r="AV187" i="1"/>
  <c r="AW187" i="1" s="1"/>
  <c r="AV188" i="1"/>
  <c r="AW188" i="1" s="1"/>
  <c r="AV189" i="1"/>
  <c r="AW189" i="1" s="1"/>
  <c r="AV190" i="1"/>
  <c r="AW190" i="1" s="1"/>
  <c r="AV191" i="1"/>
  <c r="AW191" i="1" s="1"/>
  <c r="AV192" i="1"/>
  <c r="AW192" i="1" s="1"/>
  <c r="AV193" i="1"/>
  <c r="AW193" i="1" s="1"/>
  <c r="AV194" i="1"/>
  <c r="AW194" i="1" s="1"/>
  <c r="AV195" i="1"/>
  <c r="AW195" i="1" s="1"/>
  <c r="AV196" i="1"/>
  <c r="AW196" i="1" s="1"/>
  <c r="AV197" i="1"/>
  <c r="AW197" i="1" s="1"/>
  <c r="AV198" i="1"/>
  <c r="AW198" i="1" s="1"/>
  <c r="AV199" i="1"/>
  <c r="AW199" i="1" s="1"/>
  <c r="AV200" i="1"/>
  <c r="AW200" i="1" s="1"/>
  <c r="AV201" i="1"/>
  <c r="AW201" i="1" s="1"/>
  <c r="AV202" i="1"/>
  <c r="AW202" i="1" s="1"/>
  <c r="AV203" i="1"/>
  <c r="AW203" i="1" s="1"/>
  <c r="AV204" i="1"/>
  <c r="AW204" i="1" s="1"/>
  <c r="AV205" i="1"/>
  <c r="AW205" i="1" s="1"/>
  <c r="AV206" i="1"/>
  <c r="AW206" i="1" s="1"/>
  <c r="AV207" i="1"/>
  <c r="AW207" i="1" s="1"/>
  <c r="AV208" i="1"/>
  <c r="AW208" i="1" s="1"/>
  <c r="AV209" i="1"/>
  <c r="AW209" i="1" s="1"/>
  <c r="AV210" i="1"/>
  <c r="AW210" i="1" s="1"/>
  <c r="AV211" i="1"/>
  <c r="AW211" i="1" s="1"/>
  <c r="AV212" i="1"/>
  <c r="AW212" i="1" s="1"/>
  <c r="AV213" i="1"/>
  <c r="AW213" i="1" s="1"/>
  <c r="AV214" i="1"/>
  <c r="AW214" i="1" s="1"/>
  <c r="AV215" i="1"/>
  <c r="AW215" i="1" s="1"/>
  <c r="AV216" i="1"/>
  <c r="AW216" i="1" s="1"/>
  <c r="AV217" i="1"/>
  <c r="AW217" i="1" s="1"/>
  <c r="AV218" i="1"/>
  <c r="AW218" i="1" s="1"/>
  <c r="AV219" i="1"/>
  <c r="AW219" i="1" s="1"/>
  <c r="AV220" i="1"/>
  <c r="AW220" i="1" s="1"/>
  <c r="AV221" i="1"/>
  <c r="AW221" i="1" s="1"/>
  <c r="AV222" i="1"/>
  <c r="AW222" i="1" s="1"/>
  <c r="AV223" i="1"/>
  <c r="AW223" i="1" s="1"/>
  <c r="AV224" i="1"/>
  <c r="AW224" i="1" s="1"/>
  <c r="AV225" i="1"/>
  <c r="AW225" i="1" s="1"/>
  <c r="AV226" i="1"/>
  <c r="AW226" i="1" s="1"/>
  <c r="AV227" i="1"/>
  <c r="AW227" i="1" s="1"/>
  <c r="AV228" i="1"/>
  <c r="AW228" i="1" s="1"/>
  <c r="AV229" i="1"/>
  <c r="AW229" i="1" s="1"/>
  <c r="AV230" i="1"/>
  <c r="AW230" i="1" s="1"/>
  <c r="AV231" i="1"/>
  <c r="AW231" i="1" s="1"/>
  <c r="AV232" i="1"/>
  <c r="AW232" i="1" s="1"/>
  <c r="AV233" i="1"/>
  <c r="AW233" i="1" s="1"/>
  <c r="AV234" i="1"/>
  <c r="AW234" i="1" s="1"/>
  <c r="AV235" i="1"/>
  <c r="AW235" i="1" s="1"/>
  <c r="AV236" i="1"/>
  <c r="AW236" i="1" s="1"/>
  <c r="AV237" i="1"/>
  <c r="AW237" i="1" s="1"/>
  <c r="AV238" i="1"/>
  <c r="AW238" i="1" s="1"/>
  <c r="AV239" i="1"/>
  <c r="AW239" i="1" s="1"/>
  <c r="AV240" i="1"/>
  <c r="AW240" i="1" s="1"/>
  <c r="AV241" i="1"/>
  <c r="AW241" i="1" s="1"/>
  <c r="AV242" i="1"/>
  <c r="AW242" i="1" s="1"/>
  <c r="AV243" i="1"/>
  <c r="AW243" i="1" s="1"/>
  <c r="AV244" i="1"/>
  <c r="AW244" i="1" s="1"/>
  <c r="AV245" i="1"/>
  <c r="AW245" i="1" s="1"/>
  <c r="AV246" i="1"/>
  <c r="AW246" i="1" s="1"/>
  <c r="AV247" i="1"/>
  <c r="AW247" i="1" s="1"/>
  <c r="AV248" i="1"/>
  <c r="AW248" i="1" s="1"/>
  <c r="AV249" i="1"/>
  <c r="AW249" i="1" s="1"/>
  <c r="AV250" i="1"/>
  <c r="AW250" i="1" s="1"/>
  <c r="AV251" i="1"/>
  <c r="AW251" i="1" s="1"/>
  <c r="AV252" i="1"/>
  <c r="AW252" i="1" s="1"/>
  <c r="AV253" i="1"/>
  <c r="AW253" i="1" s="1"/>
  <c r="AV254" i="1"/>
  <c r="AW254" i="1" s="1"/>
  <c r="AV255" i="1"/>
  <c r="AW255" i="1" s="1"/>
  <c r="AV256" i="1"/>
  <c r="AW256" i="1" s="1"/>
  <c r="AV257" i="1"/>
  <c r="AW257" i="1" s="1"/>
  <c r="AV258" i="1"/>
  <c r="AW258" i="1" s="1"/>
  <c r="AV259" i="1"/>
  <c r="AW259" i="1" s="1"/>
  <c r="AV260" i="1"/>
  <c r="AW260" i="1" s="1"/>
  <c r="AV261" i="1"/>
  <c r="AW261" i="1" s="1"/>
  <c r="AV262" i="1"/>
  <c r="AW262" i="1" s="1"/>
  <c r="AV263" i="1"/>
  <c r="AW263" i="1" s="1"/>
  <c r="AV264" i="1"/>
  <c r="AW264" i="1" s="1"/>
  <c r="AV265" i="1"/>
  <c r="AW265" i="1" s="1"/>
  <c r="AV266" i="1"/>
  <c r="AW266" i="1" s="1"/>
  <c r="AV268" i="1"/>
  <c r="AW268" i="1" s="1"/>
  <c r="AX268" i="1" s="1"/>
  <c r="C275" i="21" s="1"/>
  <c r="AV267" i="1"/>
  <c r="AW267" i="1" s="1"/>
  <c r="Z270" i="1"/>
  <c r="AU270" i="1" s="1"/>
  <c r="Y271" i="1"/>
  <c r="A278" i="21" s="1"/>
  <c r="AY269" i="1"/>
  <c r="D276" i="21" s="1"/>
  <c r="BF269" i="1"/>
  <c r="AY272" i="3"/>
  <c r="Z273" i="3"/>
  <c r="BF272" i="3"/>
  <c r="AY271" i="2"/>
  <c r="BF271" i="2"/>
  <c r="Z272" i="2"/>
  <c r="AU272" i="2" s="1"/>
  <c r="A273" i="28" l="1"/>
  <c r="Y272" i="4"/>
  <c r="A278" i="24"/>
  <c r="D278" i="24"/>
  <c r="H278" i="24"/>
  <c r="AE146" i="4"/>
  <c r="AU272" i="4"/>
  <c r="Z273" i="4"/>
  <c r="AY272" i="4"/>
  <c r="BF272" i="4"/>
  <c r="BB271" i="4"/>
  <c r="Y273" i="3"/>
  <c r="A279" i="23"/>
  <c r="H279" i="23"/>
  <c r="AE156" i="3"/>
  <c r="AU273" i="3"/>
  <c r="D279" i="23"/>
  <c r="BB272" i="3"/>
  <c r="Y272" i="2"/>
  <c r="A278" i="22"/>
  <c r="D278" i="22"/>
  <c r="AX271" i="2"/>
  <c r="C278" i="22" s="1"/>
  <c r="AZ271" i="2"/>
  <c r="E278" i="22" s="1"/>
  <c r="AV272" i="2"/>
  <c r="AW272" i="2" s="1"/>
  <c r="BC272" i="2"/>
  <c r="BD272" i="2" s="1"/>
  <c r="BB272" i="2"/>
  <c r="H278" i="22"/>
  <c r="BE271" i="2"/>
  <c r="G278" i="22" s="1"/>
  <c r="BG271" i="2"/>
  <c r="I278" i="22" s="1"/>
  <c r="BE260" i="1"/>
  <c r="G267" i="21" s="1"/>
  <c r="BG260" i="1"/>
  <c r="I267" i="21" s="1"/>
  <c r="BE244" i="1"/>
  <c r="G251" i="21" s="1"/>
  <c r="BG244" i="1"/>
  <c r="I251" i="21" s="1"/>
  <c r="BG228" i="1"/>
  <c r="I235" i="21" s="1"/>
  <c r="BE228" i="1"/>
  <c r="G235" i="21" s="1"/>
  <c r="BG212" i="1"/>
  <c r="I219" i="21" s="1"/>
  <c r="BE212" i="1"/>
  <c r="G219" i="21" s="1"/>
  <c r="BE196" i="1"/>
  <c r="G203" i="21" s="1"/>
  <c r="BG196" i="1"/>
  <c r="I203" i="21" s="1"/>
  <c r="BE180" i="1"/>
  <c r="G187" i="21" s="1"/>
  <c r="BG180" i="1"/>
  <c r="I187" i="21" s="1"/>
  <c r="BE164" i="1"/>
  <c r="G171" i="21" s="1"/>
  <c r="BG164" i="1"/>
  <c r="I171" i="21" s="1"/>
  <c r="BE148" i="1"/>
  <c r="G155" i="21" s="1"/>
  <c r="BG148" i="1"/>
  <c r="I155" i="21" s="1"/>
  <c r="BG132" i="1"/>
  <c r="I139" i="21" s="1"/>
  <c r="BE132" i="1"/>
  <c r="G139" i="21" s="1"/>
  <c r="BG116" i="1"/>
  <c r="I123" i="21" s="1"/>
  <c r="BE116" i="1"/>
  <c r="G123" i="21" s="1"/>
  <c r="BE100" i="1"/>
  <c r="G107" i="21" s="1"/>
  <c r="BG100" i="1"/>
  <c r="I107" i="21" s="1"/>
  <c r="BE84" i="1"/>
  <c r="G91" i="21" s="1"/>
  <c r="BG84" i="1"/>
  <c r="I91" i="21" s="1"/>
  <c r="BG68" i="1"/>
  <c r="I75" i="21" s="1"/>
  <c r="BE68" i="1"/>
  <c r="G75" i="21" s="1"/>
  <c r="BE52" i="1"/>
  <c r="G59" i="21" s="1"/>
  <c r="BG52" i="1"/>
  <c r="I59" i="21" s="1"/>
  <c r="BG37" i="1"/>
  <c r="I44" i="21" s="1"/>
  <c r="BE37" i="1"/>
  <c r="BG20" i="1"/>
  <c r="BE20" i="1"/>
  <c r="BG259" i="1"/>
  <c r="I266" i="21" s="1"/>
  <c r="BE259" i="1"/>
  <c r="G266" i="21" s="1"/>
  <c r="BG243" i="1"/>
  <c r="I250" i="21" s="1"/>
  <c r="BE243" i="1"/>
  <c r="G250" i="21" s="1"/>
  <c r="BE227" i="1"/>
  <c r="G234" i="21" s="1"/>
  <c r="BG227" i="1"/>
  <c r="I234" i="21" s="1"/>
  <c r="BE211" i="1"/>
  <c r="G218" i="21" s="1"/>
  <c r="BG211" i="1"/>
  <c r="I218" i="21" s="1"/>
  <c r="BG195" i="1"/>
  <c r="I202" i="21" s="1"/>
  <c r="BE195" i="1"/>
  <c r="G202" i="21" s="1"/>
  <c r="BG179" i="1"/>
  <c r="I186" i="21" s="1"/>
  <c r="BE179" i="1"/>
  <c r="G186" i="21" s="1"/>
  <c r="BE163" i="1"/>
  <c r="G170" i="21" s="1"/>
  <c r="BG163" i="1"/>
  <c r="I170" i="21" s="1"/>
  <c r="BG147" i="1"/>
  <c r="I154" i="21" s="1"/>
  <c r="BE147" i="1"/>
  <c r="G154" i="21" s="1"/>
  <c r="BE131" i="1"/>
  <c r="G138" i="21" s="1"/>
  <c r="BG131" i="1"/>
  <c r="I138" i="21" s="1"/>
  <c r="BG115" i="1"/>
  <c r="I122" i="21" s="1"/>
  <c r="BE115" i="1"/>
  <c r="G122" i="21" s="1"/>
  <c r="BG98" i="1"/>
  <c r="I105" i="21" s="1"/>
  <c r="BE98" i="1"/>
  <c r="G105" i="21" s="1"/>
  <c r="BE83" i="1"/>
  <c r="G90" i="21" s="1"/>
  <c r="BG83" i="1"/>
  <c r="I90" i="21" s="1"/>
  <c r="BE67" i="1"/>
  <c r="G74" i="21" s="1"/>
  <c r="BG67" i="1"/>
  <c r="I74" i="21" s="1"/>
  <c r="BG51" i="1"/>
  <c r="I58" i="21" s="1"/>
  <c r="BE51" i="1"/>
  <c r="G58" i="21" s="1"/>
  <c r="BE35" i="1"/>
  <c r="BG35" i="1"/>
  <c r="I42" i="21" s="1"/>
  <c r="BE19" i="1"/>
  <c r="BG19" i="1"/>
  <c r="BE258" i="1"/>
  <c r="G265" i="21" s="1"/>
  <c r="BG258" i="1"/>
  <c r="I265" i="21" s="1"/>
  <c r="BG242" i="1"/>
  <c r="I249" i="21" s="1"/>
  <c r="BE242" i="1"/>
  <c r="G249" i="21" s="1"/>
  <c r="BE226" i="1"/>
  <c r="G233" i="21" s="1"/>
  <c r="BG226" i="1"/>
  <c r="I233" i="21" s="1"/>
  <c r="BG210" i="1"/>
  <c r="I217" i="21" s="1"/>
  <c r="BE210" i="1"/>
  <c r="G217" i="21" s="1"/>
  <c r="BE194" i="1"/>
  <c r="G201" i="21" s="1"/>
  <c r="BG194" i="1"/>
  <c r="I201" i="21" s="1"/>
  <c r="BE178" i="1"/>
  <c r="G185" i="21" s="1"/>
  <c r="BG178" i="1"/>
  <c r="I185" i="21" s="1"/>
  <c r="BG162" i="1"/>
  <c r="I169" i="21" s="1"/>
  <c r="BE162" i="1"/>
  <c r="G169" i="21" s="1"/>
  <c r="BG146" i="1"/>
  <c r="I153" i="21" s="1"/>
  <c r="BE146" i="1"/>
  <c r="G153" i="21" s="1"/>
  <c r="BG130" i="1"/>
  <c r="I137" i="21" s="1"/>
  <c r="BE130" i="1"/>
  <c r="G137" i="21" s="1"/>
  <c r="BE114" i="1"/>
  <c r="G121" i="21" s="1"/>
  <c r="BG114" i="1"/>
  <c r="I121" i="21" s="1"/>
  <c r="BE99" i="1"/>
  <c r="G106" i="21" s="1"/>
  <c r="BG99" i="1"/>
  <c r="I106" i="21" s="1"/>
  <c r="BE82" i="1"/>
  <c r="G89" i="21" s="1"/>
  <c r="BG82" i="1"/>
  <c r="I89" i="21" s="1"/>
  <c r="BG66" i="1"/>
  <c r="I73" i="21" s="1"/>
  <c r="BE66" i="1"/>
  <c r="G73" i="21" s="1"/>
  <c r="BG50" i="1"/>
  <c r="I57" i="21" s="1"/>
  <c r="BE50" i="1"/>
  <c r="G57" i="21" s="1"/>
  <c r="BE34" i="1"/>
  <c r="BG34" i="1"/>
  <c r="I41" i="21" s="1"/>
  <c r="BE18" i="1"/>
  <c r="BG18" i="1"/>
  <c r="BE257" i="1"/>
  <c r="G264" i="21" s="1"/>
  <c r="BG257" i="1"/>
  <c r="I264" i="21" s="1"/>
  <c r="BG241" i="1"/>
  <c r="I248" i="21" s="1"/>
  <c r="BE241" i="1"/>
  <c r="G248" i="21" s="1"/>
  <c r="BE225" i="1"/>
  <c r="G232" i="21" s="1"/>
  <c r="BG225" i="1"/>
  <c r="I232" i="21" s="1"/>
  <c r="BG209" i="1"/>
  <c r="I216" i="21" s="1"/>
  <c r="BE209" i="1"/>
  <c r="G216" i="21" s="1"/>
  <c r="BE193" i="1"/>
  <c r="G200" i="21" s="1"/>
  <c r="BG193" i="1"/>
  <c r="I200" i="21" s="1"/>
  <c r="BE177" i="1"/>
  <c r="G184" i="21" s="1"/>
  <c r="BG177" i="1"/>
  <c r="I184" i="21" s="1"/>
  <c r="BG161" i="1"/>
  <c r="I168" i="21" s="1"/>
  <c r="BE161" i="1"/>
  <c r="G168" i="21" s="1"/>
  <c r="BG145" i="1"/>
  <c r="I152" i="21" s="1"/>
  <c r="BE145" i="1"/>
  <c r="G152" i="21" s="1"/>
  <c r="BE129" i="1"/>
  <c r="G136" i="21" s="1"/>
  <c r="BG129" i="1"/>
  <c r="I136" i="21" s="1"/>
  <c r="BG113" i="1"/>
  <c r="I120" i="21" s="1"/>
  <c r="BE113" i="1"/>
  <c r="G120" i="21" s="1"/>
  <c r="BE97" i="1"/>
  <c r="G104" i="21" s="1"/>
  <c r="BG97" i="1"/>
  <c r="I104" i="21" s="1"/>
  <c r="BG81" i="1"/>
  <c r="I88" i="21" s="1"/>
  <c r="BE81" i="1"/>
  <c r="G88" i="21" s="1"/>
  <c r="BG65" i="1"/>
  <c r="I72" i="21" s="1"/>
  <c r="BE65" i="1"/>
  <c r="G72" i="21" s="1"/>
  <c r="BG49" i="1"/>
  <c r="I56" i="21" s="1"/>
  <c r="BE49" i="1"/>
  <c r="G56" i="21" s="1"/>
  <c r="BE33" i="1"/>
  <c r="BG33" i="1"/>
  <c r="I40" i="21" s="1"/>
  <c r="BE17" i="1"/>
  <c r="BG17" i="1"/>
  <c r="BG256" i="1"/>
  <c r="I263" i="21" s="1"/>
  <c r="BE256" i="1"/>
  <c r="G263" i="21" s="1"/>
  <c r="BE240" i="1"/>
  <c r="G247" i="21" s="1"/>
  <c r="BG240" i="1"/>
  <c r="I247" i="21" s="1"/>
  <c r="BG224" i="1"/>
  <c r="I231" i="21" s="1"/>
  <c r="BE224" i="1"/>
  <c r="G231" i="21" s="1"/>
  <c r="BE208" i="1"/>
  <c r="G215" i="21" s="1"/>
  <c r="BG208" i="1"/>
  <c r="I215" i="21" s="1"/>
  <c r="BG192" i="1"/>
  <c r="I199" i="21" s="1"/>
  <c r="BE192" i="1"/>
  <c r="G199" i="21" s="1"/>
  <c r="BG176" i="1"/>
  <c r="I183" i="21" s="1"/>
  <c r="BE176" i="1"/>
  <c r="G183" i="21" s="1"/>
  <c r="BE160" i="1"/>
  <c r="G167" i="21" s="1"/>
  <c r="BG160" i="1"/>
  <c r="I167" i="21" s="1"/>
  <c r="BG144" i="1"/>
  <c r="I151" i="21" s="1"/>
  <c r="BE144" i="1"/>
  <c r="G151" i="21" s="1"/>
  <c r="BE128" i="1"/>
  <c r="G135" i="21" s="1"/>
  <c r="BG128" i="1"/>
  <c r="I135" i="21" s="1"/>
  <c r="BE112" i="1"/>
  <c r="G119" i="21" s="1"/>
  <c r="BG112" i="1"/>
  <c r="I119" i="21" s="1"/>
  <c r="BG96" i="1"/>
  <c r="I103" i="21" s="1"/>
  <c r="BE96" i="1"/>
  <c r="G103" i="21" s="1"/>
  <c r="BE80" i="1"/>
  <c r="G87" i="21" s="1"/>
  <c r="BG80" i="1"/>
  <c r="I87" i="21" s="1"/>
  <c r="BE64" i="1"/>
  <c r="G71" i="21" s="1"/>
  <c r="BG64" i="1"/>
  <c r="I71" i="21" s="1"/>
  <c r="BE48" i="1"/>
  <c r="G55" i="21" s="1"/>
  <c r="BG48" i="1"/>
  <c r="I55" i="21" s="1"/>
  <c r="BG32" i="1"/>
  <c r="I39" i="21" s="1"/>
  <c r="BE32" i="1"/>
  <c r="BG16" i="1"/>
  <c r="BE16" i="1"/>
  <c r="BE267" i="1"/>
  <c r="G274" i="21" s="1"/>
  <c r="BG267" i="1"/>
  <c r="I274" i="21" s="1"/>
  <c r="BE255" i="1"/>
  <c r="G262" i="21" s="1"/>
  <c r="BG255" i="1"/>
  <c r="I262" i="21" s="1"/>
  <c r="BE239" i="1"/>
  <c r="G246" i="21" s="1"/>
  <c r="BG239" i="1"/>
  <c r="I246" i="21" s="1"/>
  <c r="BE223" i="1"/>
  <c r="G230" i="21" s="1"/>
  <c r="BG223" i="1"/>
  <c r="I230" i="21" s="1"/>
  <c r="BG207" i="1"/>
  <c r="I214" i="21" s="1"/>
  <c r="BE207" i="1"/>
  <c r="G214" i="21" s="1"/>
  <c r="BG191" i="1"/>
  <c r="I198" i="21" s="1"/>
  <c r="BE191" i="1"/>
  <c r="G198" i="21" s="1"/>
  <c r="BE175" i="1"/>
  <c r="G182" i="21" s="1"/>
  <c r="BG175" i="1"/>
  <c r="I182" i="21" s="1"/>
  <c r="BG159" i="1"/>
  <c r="I166" i="21" s="1"/>
  <c r="BE159" i="1"/>
  <c r="G166" i="21" s="1"/>
  <c r="BG143" i="1"/>
  <c r="I150" i="21" s="1"/>
  <c r="BE143" i="1"/>
  <c r="G150" i="21" s="1"/>
  <c r="BG127" i="1"/>
  <c r="I134" i="21" s="1"/>
  <c r="BE127" i="1"/>
  <c r="G134" i="21" s="1"/>
  <c r="BE111" i="1"/>
  <c r="G118" i="21" s="1"/>
  <c r="BG111" i="1"/>
  <c r="I118" i="21" s="1"/>
  <c r="BE95" i="1"/>
  <c r="G102" i="21" s="1"/>
  <c r="BG95" i="1"/>
  <c r="I102" i="21" s="1"/>
  <c r="BE79" i="1"/>
  <c r="G86" i="21" s="1"/>
  <c r="BG79" i="1"/>
  <c r="I86" i="21" s="1"/>
  <c r="BE63" i="1"/>
  <c r="G70" i="21" s="1"/>
  <c r="BG63" i="1"/>
  <c r="I70" i="21" s="1"/>
  <c r="BG47" i="1"/>
  <c r="I54" i="21" s="1"/>
  <c r="BE47" i="1"/>
  <c r="BE31" i="1"/>
  <c r="BG31" i="1"/>
  <c r="I38" i="21" s="1"/>
  <c r="BE15" i="1"/>
  <c r="BG15" i="1"/>
  <c r="BE269" i="1"/>
  <c r="G276" i="21" s="1"/>
  <c r="BG254" i="1"/>
  <c r="I261" i="21" s="1"/>
  <c r="BE254" i="1"/>
  <c r="G261" i="21" s="1"/>
  <c r="BG238" i="1"/>
  <c r="I245" i="21" s="1"/>
  <c r="BE238" i="1"/>
  <c r="G245" i="21" s="1"/>
  <c r="BG222" i="1"/>
  <c r="I229" i="21" s="1"/>
  <c r="BE222" i="1"/>
  <c r="G229" i="21" s="1"/>
  <c r="BE206" i="1"/>
  <c r="G213" i="21" s="1"/>
  <c r="BG206" i="1"/>
  <c r="I213" i="21" s="1"/>
  <c r="BG190" i="1"/>
  <c r="I197" i="21" s="1"/>
  <c r="BE190" i="1"/>
  <c r="G197" i="21" s="1"/>
  <c r="BE174" i="1"/>
  <c r="G181" i="21" s="1"/>
  <c r="BG174" i="1"/>
  <c r="I181" i="21" s="1"/>
  <c r="BE158" i="1"/>
  <c r="G165" i="21" s="1"/>
  <c r="BG158" i="1"/>
  <c r="I165" i="21" s="1"/>
  <c r="BE142" i="1"/>
  <c r="G149" i="21" s="1"/>
  <c r="BG142" i="1"/>
  <c r="I149" i="21" s="1"/>
  <c r="BG126" i="1"/>
  <c r="I133" i="21" s="1"/>
  <c r="BE126" i="1"/>
  <c r="G133" i="21" s="1"/>
  <c r="BG110" i="1"/>
  <c r="I117" i="21" s="1"/>
  <c r="BE110" i="1"/>
  <c r="G117" i="21" s="1"/>
  <c r="BG94" i="1"/>
  <c r="I101" i="21" s="1"/>
  <c r="BE94" i="1"/>
  <c r="G101" i="21" s="1"/>
  <c r="BG78" i="1"/>
  <c r="I85" i="21" s="1"/>
  <c r="BE78" i="1"/>
  <c r="G85" i="21" s="1"/>
  <c r="BE62" i="1"/>
  <c r="G69" i="21" s="1"/>
  <c r="BG62" i="1"/>
  <c r="I69" i="21" s="1"/>
  <c r="BE46" i="1"/>
  <c r="BG46" i="1"/>
  <c r="I53" i="21" s="1"/>
  <c r="BE30" i="1"/>
  <c r="BG30" i="1"/>
  <c r="I37" i="21" s="1"/>
  <c r="BE14" i="1"/>
  <c r="BG14" i="1"/>
  <c r="BG253" i="1"/>
  <c r="I260" i="21" s="1"/>
  <c r="BE253" i="1"/>
  <c r="G260" i="21" s="1"/>
  <c r="BE237" i="1"/>
  <c r="G244" i="21" s="1"/>
  <c r="BG237" i="1"/>
  <c r="I244" i="21" s="1"/>
  <c r="BE221" i="1"/>
  <c r="G228" i="21" s="1"/>
  <c r="BG221" i="1"/>
  <c r="I228" i="21" s="1"/>
  <c r="BE205" i="1"/>
  <c r="G212" i="21" s="1"/>
  <c r="BG205" i="1"/>
  <c r="I212" i="21" s="1"/>
  <c r="BE189" i="1"/>
  <c r="G196" i="21" s="1"/>
  <c r="BG189" i="1"/>
  <c r="I196" i="21" s="1"/>
  <c r="BE173" i="1"/>
  <c r="G180" i="21" s="1"/>
  <c r="BG173" i="1"/>
  <c r="I180" i="21" s="1"/>
  <c r="BG157" i="1"/>
  <c r="I164" i="21" s="1"/>
  <c r="BE157" i="1"/>
  <c r="G164" i="21" s="1"/>
  <c r="BE141" i="1"/>
  <c r="G148" i="21" s="1"/>
  <c r="BG141" i="1"/>
  <c r="I148" i="21" s="1"/>
  <c r="BE125" i="1"/>
  <c r="G132" i="21" s="1"/>
  <c r="BG125" i="1"/>
  <c r="I132" i="21" s="1"/>
  <c r="BG109" i="1"/>
  <c r="I116" i="21" s="1"/>
  <c r="BE109" i="1"/>
  <c r="G116" i="21" s="1"/>
  <c r="BE93" i="1"/>
  <c r="G100" i="21" s="1"/>
  <c r="BG93" i="1"/>
  <c r="I100" i="21" s="1"/>
  <c r="BE77" i="1"/>
  <c r="G84" i="21" s="1"/>
  <c r="BG77" i="1"/>
  <c r="I84" i="21" s="1"/>
  <c r="BG61" i="1"/>
  <c r="I68" i="21" s="1"/>
  <c r="BE61" i="1"/>
  <c r="G68" i="21" s="1"/>
  <c r="BG45" i="1"/>
  <c r="I52" i="21" s="1"/>
  <c r="BE45" i="1"/>
  <c r="BG29" i="1"/>
  <c r="BE29" i="1"/>
  <c r="BG268" i="1"/>
  <c r="I275" i="21" s="1"/>
  <c r="BE252" i="1"/>
  <c r="G259" i="21" s="1"/>
  <c r="BG252" i="1"/>
  <c r="I259" i="21" s="1"/>
  <c r="BE236" i="1"/>
  <c r="G243" i="21" s="1"/>
  <c r="BG236" i="1"/>
  <c r="I243" i="21" s="1"/>
  <c r="BE220" i="1"/>
  <c r="G227" i="21" s="1"/>
  <c r="BG220" i="1"/>
  <c r="I227" i="21" s="1"/>
  <c r="BE204" i="1"/>
  <c r="G211" i="21" s="1"/>
  <c r="BG204" i="1"/>
  <c r="I211" i="21" s="1"/>
  <c r="BE188" i="1"/>
  <c r="G195" i="21" s="1"/>
  <c r="BG188" i="1"/>
  <c r="I195" i="21" s="1"/>
  <c r="BE172" i="1"/>
  <c r="G179" i="21" s="1"/>
  <c r="BG172" i="1"/>
  <c r="I179" i="21" s="1"/>
  <c r="BE156" i="1"/>
  <c r="G163" i="21" s="1"/>
  <c r="BG156" i="1"/>
  <c r="I163" i="21" s="1"/>
  <c r="BE140" i="1"/>
  <c r="G147" i="21" s="1"/>
  <c r="BG140" i="1"/>
  <c r="I147" i="21" s="1"/>
  <c r="BE124" i="1"/>
  <c r="G131" i="21" s="1"/>
  <c r="BG124" i="1"/>
  <c r="I131" i="21" s="1"/>
  <c r="BE108" i="1"/>
  <c r="G115" i="21" s="1"/>
  <c r="BG108" i="1"/>
  <c r="I115" i="21" s="1"/>
  <c r="BE92" i="1"/>
  <c r="G99" i="21" s="1"/>
  <c r="BG92" i="1"/>
  <c r="I99" i="21" s="1"/>
  <c r="BE76" i="1"/>
  <c r="G83" i="21" s="1"/>
  <c r="BG76" i="1"/>
  <c r="I83" i="21" s="1"/>
  <c r="BE60" i="1"/>
  <c r="G67" i="21" s="1"/>
  <c r="BG60" i="1"/>
  <c r="I67" i="21" s="1"/>
  <c r="BE44" i="1"/>
  <c r="BG44" i="1"/>
  <c r="I51" i="21" s="1"/>
  <c r="BE28" i="1"/>
  <c r="BG28" i="1"/>
  <c r="BE13" i="1"/>
  <c r="BG13" i="1"/>
  <c r="BE251" i="1"/>
  <c r="G258" i="21" s="1"/>
  <c r="BG251" i="1"/>
  <c r="I258" i="21" s="1"/>
  <c r="BG235" i="1"/>
  <c r="I242" i="21" s="1"/>
  <c r="BE235" i="1"/>
  <c r="G242" i="21" s="1"/>
  <c r="BE219" i="1"/>
  <c r="G226" i="21" s="1"/>
  <c r="BG219" i="1"/>
  <c r="I226" i="21" s="1"/>
  <c r="BG203" i="1"/>
  <c r="I210" i="21" s="1"/>
  <c r="BE203" i="1"/>
  <c r="G210" i="21" s="1"/>
  <c r="BE187" i="1"/>
  <c r="G194" i="21" s="1"/>
  <c r="BG187" i="1"/>
  <c r="I194" i="21" s="1"/>
  <c r="BE171" i="1"/>
  <c r="G178" i="21" s="1"/>
  <c r="BG171" i="1"/>
  <c r="I178" i="21" s="1"/>
  <c r="BE155" i="1"/>
  <c r="G162" i="21" s="1"/>
  <c r="BG155" i="1"/>
  <c r="I162" i="21" s="1"/>
  <c r="BE139" i="1"/>
  <c r="G146" i="21" s="1"/>
  <c r="BG139" i="1"/>
  <c r="I146" i="21" s="1"/>
  <c r="BE123" i="1"/>
  <c r="G130" i="21" s="1"/>
  <c r="BG123" i="1"/>
  <c r="I130" i="21" s="1"/>
  <c r="BE107" i="1"/>
  <c r="G114" i="21" s="1"/>
  <c r="BG107" i="1"/>
  <c r="I114" i="21" s="1"/>
  <c r="BE91" i="1"/>
  <c r="G98" i="21" s="1"/>
  <c r="BG91" i="1"/>
  <c r="I98" i="21" s="1"/>
  <c r="BE75" i="1"/>
  <c r="G82" i="21" s="1"/>
  <c r="BG75" i="1"/>
  <c r="I82" i="21" s="1"/>
  <c r="BE59" i="1"/>
  <c r="G66" i="21" s="1"/>
  <c r="BG59" i="1"/>
  <c r="I66" i="21" s="1"/>
  <c r="BE43" i="1"/>
  <c r="BG43" i="1"/>
  <c r="I50" i="21" s="1"/>
  <c r="BE27" i="1"/>
  <c r="BG27" i="1"/>
  <c r="BE12" i="1"/>
  <c r="BG12" i="1"/>
  <c r="BE266" i="1"/>
  <c r="G273" i="21" s="1"/>
  <c r="BG266" i="1"/>
  <c r="I273" i="21" s="1"/>
  <c r="BG250" i="1"/>
  <c r="I257" i="21" s="1"/>
  <c r="BE250" i="1"/>
  <c r="G257" i="21" s="1"/>
  <c r="BE234" i="1"/>
  <c r="G241" i="21" s="1"/>
  <c r="BG234" i="1"/>
  <c r="I241" i="21" s="1"/>
  <c r="BG218" i="1"/>
  <c r="I225" i="21" s="1"/>
  <c r="BE218" i="1"/>
  <c r="G225" i="21" s="1"/>
  <c r="BG202" i="1"/>
  <c r="I209" i="21" s="1"/>
  <c r="BE202" i="1"/>
  <c r="G209" i="21" s="1"/>
  <c r="BG186" i="1"/>
  <c r="I193" i="21" s="1"/>
  <c r="BE186" i="1"/>
  <c r="G193" i="21" s="1"/>
  <c r="BG170" i="1"/>
  <c r="I177" i="21" s="1"/>
  <c r="BE170" i="1"/>
  <c r="G177" i="21" s="1"/>
  <c r="BE154" i="1"/>
  <c r="G161" i="21" s="1"/>
  <c r="BG154" i="1"/>
  <c r="I161" i="21" s="1"/>
  <c r="BG138" i="1"/>
  <c r="I145" i="21" s="1"/>
  <c r="BE138" i="1"/>
  <c r="G145" i="21" s="1"/>
  <c r="BG122" i="1"/>
  <c r="I129" i="21" s="1"/>
  <c r="BE122" i="1"/>
  <c r="G129" i="21" s="1"/>
  <c r="BE106" i="1"/>
  <c r="G113" i="21" s="1"/>
  <c r="BG106" i="1"/>
  <c r="I113" i="21" s="1"/>
  <c r="BG90" i="1"/>
  <c r="I97" i="21" s="1"/>
  <c r="BE90" i="1"/>
  <c r="G97" i="21" s="1"/>
  <c r="BE73" i="1"/>
  <c r="G80" i="21" s="1"/>
  <c r="BG73" i="1"/>
  <c r="I80" i="21" s="1"/>
  <c r="BE58" i="1"/>
  <c r="G65" i="21" s="1"/>
  <c r="BG58" i="1"/>
  <c r="I65" i="21" s="1"/>
  <c r="BE42" i="1"/>
  <c r="BG42" i="1"/>
  <c r="I49" i="21" s="1"/>
  <c r="BE26" i="1"/>
  <c r="BG26" i="1"/>
  <c r="BE11" i="1"/>
  <c r="BG11" i="1"/>
  <c r="BE265" i="1"/>
  <c r="G272" i="21" s="1"/>
  <c r="BG265" i="1"/>
  <c r="I272" i="21" s="1"/>
  <c r="BE249" i="1"/>
  <c r="G256" i="21" s="1"/>
  <c r="BG249" i="1"/>
  <c r="I256" i="21" s="1"/>
  <c r="BE233" i="1"/>
  <c r="G240" i="21" s="1"/>
  <c r="BG233" i="1"/>
  <c r="I240" i="21" s="1"/>
  <c r="BG217" i="1"/>
  <c r="I224" i="21" s="1"/>
  <c r="BE217" i="1"/>
  <c r="G224" i="21" s="1"/>
  <c r="BE201" i="1"/>
  <c r="G208" i="21" s="1"/>
  <c r="BG201" i="1"/>
  <c r="I208" i="21" s="1"/>
  <c r="BG185" i="1"/>
  <c r="I192" i="21" s="1"/>
  <c r="BE185" i="1"/>
  <c r="G192" i="21" s="1"/>
  <c r="BE169" i="1"/>
  <c r="G176" i="21" s="1"/>
  <c r="BG169" i="1"/>
  <c r="I176" i="21" s="1"/>
  <c r="BE153" i="1"/>
  <c r="G160" i="21" s="1"/>
  <c r="BG153" i="1"/>
  <c r="I160" i="21" s="1"/>
  <c r="BG137" i="1"/>
  <c r="I144" i="21" s="1"/>
  <c r="BE137" i="1"/>
  <c r="G144" i="21" s="1"/>
  <c r="BE121" i="1"/>
  <c r="G128" i="21" s="1"/>
  <c r="BG121" i="1"/>
  <c r="I128" i="21" s="1"/>
  <c r="BE105" i="1"/>
  <c r="G112" i="21" s="1"/>
  <c r="BG105" i="1"/>
  <c r="I112" i="21" s="1"/>
  <c r="BE89" i="1"/>
  <c r="G96" i="21" s="1"/>
  <c r="BG89" i="1"/>
  <c r="I96" i="21" s="1"/>
  <c r="BG74" i="1"/>
  <c r="I81" i="21" s="1"/>
  <c r="BE74" i="1"/>
  <c r="G81" i="21" s="1"/>
  <c r="BG57" i="1"/>
  <c r="I64" i="21" s="1"/>
  <c r="BE57" i="1"/>
  <c r="G64" i="21" s="1"/>
  <c r="BE41" i="1"/>
  <c r="BG41" i="1"/>
  <c r="I48" i="21" s="1"/>
  <c r="BE25" i="1"/>
  <c r="BG25" i="1"/>
  <c r="BE10" i="1"/>
  <c r="BG10" i="1"/>
  <c r="BE264" i="1"/>
  <c r="G271" i="21" s="1"/>
  <c r="BG264" i="1"/>
  <c r="I271" i="21" s="1"/>
  <c r="BG248" i="1"/>
  <c r="I255" i="21" s="1"/>
  <c r="BE248" i="1"/>
  <c r="G255" i="21" s="1"/>
  <c r="BE232" i="1"/>
  <c r="G239" i="21" s="1"/>
  <c r="BG232" i="1"/>
  <c r="I239" i="21" s="1"/>
  <c r="BE216" i="1"/>
  <c r="G223" i="21" s="1"/>
  <c r="BG216" i="1"/>
  <c r="I223" i="21" s="1"/>
  <c r="BE200" i="1"/>
  <c r="G207" i="21" s="1"/>
  <c r="BG200" i="1"/>
  <c r="I207" i="21" s="1"/>
  <c r="BE184" i="1"/>
  <c r="G191" i="21" s="1"/>
  <c r="BG184" i="1"/>
  <c r="I191" i="21" s="1"/>
  <c r="BE168" i="1"/>
  <c r="G175" i="21" s="1"/>
  <c r="BG168" i="1"/>
  <c r="I175" i="21" s="1"/>
  <c r="BG152" i="1"/>
  <c r="I159" i="21" s="1"/>
  <c r="BE152" i="1"/>
  <c r="G159" i="21" s="1"/>
  <c r="BE135" i="1"/>
  <c r="G142" i="21" s="1"/>
  <c r="BG135" i="1"/>
  <c r="I142" i="21" s="1"/>
  <c r="BE120" i="1"/>
  <c r="G127" i="21" s="1"/>
  <c r="BG120" i="1"/>
  <c r="I127" i="21" s="1"/>
  <c r="BG104" i="1"/>
  <c r="I111" i="21" s="1"/>
  <c r="BE104" i="1"/>
  <c r="G111" i="21" s="1"/>
  <c r="BE88" i="1"/>
  <c r="G95" i="21" s="1"/>
  <c r="BG88" i="1"/>
  <c r="I95" i="21" s="1"/>
  <c r="BE72" i="1"/>
  <c r="G79" i="21" s="1"/>
  <c r="BG72" i="1"/>
  <c r="I79" i="21" s="1"/>
  <c r="BG56" i="1"/>
  <c r="I63" i="21" s="1"/>
  <c r="BE56" i="1"/>
  <c r="G63" i="21" s="1"/>
  <c r="BG40" i="1"/>
  <c r="I47" i="21" s="1"/>
  <c r="BE40" i="1"/>
  <c r="BE24" i="1"/>
  <c r="BG24" i="1"/>
  <c r="BE9" i="1"/>
  <c r="BG9" i="1"/>
  <c r="AV270" i="1"/>
  <c r="AW270" i="1" s="1"/>
  <c r="BB270" i="1"/>
  <c r="BC270" i="1"/>
  <c r="BD270" i="1" s="1"/>
  <c r="BG263" i="1"/>
  <c r="I270" i="21" s="1"/>
  <c r="BE263" i="1"/>
  <c r="G270" i="21" s="1"/>
  <c r="BE247" i="1"/>
  <c r="G254" i="21" s="1"/>
  <c r="BG247" i="1"/>
  <c r="I254" i="21" s="1"/>
  <c r="BE231" i="1"/>
  <c r="G238" i="21" s="1"/>
  <c r="BG231" i="1"/>
  <c r="I238" i="21" s="1"/>
  <c r="BE215" i="1"/>
  <c r="G222" i="21" s="1"/>
  <c r="BG215" i="1"/>
  <c r="I222" i="21" s="1"/>
  <c r="BG199" i="1"/>
  <c r="I206" i="21" s="1"/>
  <c r="BE199" i="1"/>
  <c r="G206" i="21" s="1"/>
  <c r="BE183" i="1"/>
  <c r="G190" i="21" s="1"/>
  <c r="BG183" i="1"/>
  <c r="I190" i="21" s="1"/>
  <c r="BG167" i="1"/>
  <c r="I174" i="21" s="1"/>
  <c r="BE167" i="1"/>
  <c r="G174" i="21" s="1"/>
  <c r="BE151" i="1"/>
  <c r="G158" i="21" s="1"/>
  <c r="BG151" i="1"/>
  <c r="I158" i="21" s="1"/>
  <c r="BG136" i="1"/>
  <c r="I143" i="21" s="1"/>
  <c r="BE136" i="1"/>
  <c r="G143" i="21" s="1"/>
  <c r="BE119" i="1"/>
  <c r="G126" i="21" s="1"/>
  <c r="BG119" i="1"/>
  <c r="I126" i="21" s="1"/>
  <c r="BE103" i="1"/>
  <c r="G110" i="21" s="1"/>
  <c r="BG103" i="1"/>
  <c r="I110" i="21" s="1"/>
  <c r="BE87" i="1"/>
  <c r="G94" i="21" s="1"/>
  <c r="BG87" i="1"/>
  <c r="I94" i="21" s="1"/>
  <c r="BE71" i="1"/>
  <c r="G78" i="21" s="1"/>
  <c r="BG71" i="1"/>
  <c r="I78" i="21" s="1"/>
  <c r="BE55" i="1"/>
  <c r="G62" i="21" s="1"/>
  <c r="BG55" i="1"/>
  <c r="I62" i="21" s="1"/>
  <c r="BG39" i="1"/>
  <c r="I46" i="21" s="1"/>
  <c r="BE39" i="1"/>
  <c r="BE23" i="1"/>
  <c r="BG23" i="1"/>
  <c r="BE8" i="1"/>
  <c r="BG8" i="1"/>
  <c r="BE262" i="1"/>
  <c r="G269" i="21" s="1"/>
  <c r="BG262" i="1"/>
  <c r="I269" i="21" s="1"/>
  <c r="BG246" i="1"/>
  <c r="I253" i="21" s="1"/>
  <c r="BE246" i="1"/>
  <c r="G253" i="21" s="1"/>
  <c r="BG230" i="1"/>
  <c r="I237" i="21" s="1"/>
  <c r="BE230" i="1"/>
  <c r="G237" i="21" s="1"/>
  <c r="BG214" i="1"/>
  <c r="I221" i="21" s="1"/>
  <c r="BE214" i="1"/>
  <c r="G221" i="21" s="1"/>
  <c r="BG198" i="1"/>
  <c r="I205" i="21" s="1"/>
  <c r="BE198" i="1"/>
  <c r="G205" i="21" s="1"/>
  <c r="BE182" i="1"/>
  <c r="G189" i="21" s="1"/>
  <c r="BG182" i="1"/>
  <c r="I189" i="21" s="1"/>
  <c r="BE166" i="1"/>
  <c r="G173" i="21" s="1"/>
  <c r="BG166" i="1"/>
  <c r="I173" i="21" s="1"/>
  <c r="BE150" i="1"/>
  <c r="G157" i="21" s="1"/>
  <c r="BG150" i="1"/>
  <c r="I157" i="21" s="1"/>
  <c r="BE134" i="1"/>
  <c r="G141" i="21" s="1"/>
  <c r="BG134" i="1"/>
  <c r="I141" i="21" s="1"/>
  <c r="BE118" i="1"/>
  <c r="G125" i="21" s="1"/>
  <c r="BG118" i="1"/>
  <c r="I125" i="21" s="1"/>
  <c r="BE102" i="1"/>
  <c r="G109" i="21" s="1"/>
  <c r="BG102" i="1"/>
  <c r="I109" i="21" s="1"/>
  <c r="BG86" i="1"/>
  <c r="I93" i="21" s="1"/>
  <c r="BE86" i="1"/>
  <c r="G93" i="21" s="1"/>
  <c r="BG70" i="1"/>
  <c r="I77" i="21" s="1"/>
  <c r="BE70" i="1"/>
  <c r="G77" i="21" s="1"/>
  <c r="BE54" i="1"/>
  <c r="G61" i="21" s="1"/>
  <c r="BG54" i="1"/>
  <c r="I61" i="21" s="1"/>
  <c r="BG38" i="1"/>
  <c r="I45" i="21" s="1"/>
  <c r="BE38" i="1"/>
  <c r="BG22" i="1"/>
  <c r="BE22" i="1"/>
  <c r="BD6" i="1"/>
  <c r="H276" i="21"/>
  <c r="BG269" i="1"/>
  <c r="I276" i="21" s="1"/>
  <c r="BG261" i="1"/>
  <c r="I268" i="21" s="1"/>
  <c r="BE261" i="1"/>
  <c r="G268" i="21" s="1"/>
  <c r="BE245" i="1"/>
  <c r="G252" i="21" s="1"/>
  <c r="BG245" i="1"/>
  <c r="I252" i="21" s="1"/>
  <c r="BG229" i="1"/>
  <c r="I236" i="21" s="1"/>
  <c r="BE229" i="1"/>
  <c r="G236" i="21" s="1"/>
  <c r="BE213" i="1"/>
  <c r="G220" i="21" s="1"/>
  <c r="BG213" i="1"/>
  <c r="I220" i="21" s="1"/>
  <c r="BE197" i="1"/>
  <c r="G204" i="21" s="1"/>
  <c r="BG197" i="1"/>
  <c r="I204" i="21" s="1"/>
  <c r="BG181" i="1"/>
  <c r="I188" i="21" s="1"/>
  <c r="BE181" i="1"/>
  <c r="G188" i="21" s="1"/>
  <c r="BG165" i="1"/>
  <c r="I172" i="21" s="1"/>
  <c r="BE165" i="1"/>
  <c r="G172" i="21" s="1"/>
  <c r="BG149" i="1"/>
  <c r="I156" i="21" s="1"/>
  <c r="BE149" i="1"/>
  <c r="G156" i="21" s="1"/>
  <c r="BG133" i="1"/>
  <c r="I140" i="21" s="1"/>
  <c r="BE133" i="1"/>
  <c r="G140" i="21" s="1"/>
  <c r="BE117" i="1"/>
  <c r="G124" i="21" s="1"/>
  <c r="BG117" i="1"/>
  <c r="I124" i="21" s="1"/>
  <c r="BE101" i="1"/>
  <c r="G108" i="21" s="1"/>
  <c r="BG101" i="1"/>
  <c r="I108" i="21" s="1"/>
  <c r="BG85" i="1"/>
  <c r="I92" i="21" s="1"/>
  <c r="BE85" i="1"/>
  <c r="G92" i="21" s="1"/>
  <c r="BG69" i="1"/>
  <c r="I76" i="21" s="1"/>
  <c r="BE69" i="1"/>
  <c r="G76" i="21" s="1"/>
  <c r="BE53" i="1"/>
  <c r="G60" i="21" s="1"/>
  <c r="BG53" i="1"/>
  <c r="I60" i="21" s="1"/>
  <c r="BE36" i="1"/>
  <c r="BG36" i="1"/>
  <c r="I43" i="21" s="1"/>
  <c r="BE21" i="1"/>
  <c r="BG21" i="1"/>
  <c r="AW6" i="1"/>
  <c r="AX6" i="1" s="1"/>
  <c r="AZ181" i="1"/>
  <c r="E188" i="21" s="1"/>
  <c r="AX181" i="1"/>
  <c r="C188" i="21" s="1"/>
  <c r="AX101" i="1"/>
  <c r="C108" i="21" s="1"/>
  <c r="AZ101" i="1"/>
  <c r="E108" i="21" s="1"/>
  <c r="AX85" i="1"/>
  <c r="C92" i="21" s="1"/>
  <c r="AZ85" i="1"/>
  <c r="E92" i="21" s="1"/>
  <c r="AX69" i="1"/>
  <c r="C76" i="21" s="1"/>
  <c r="AZ69" i="1"/>
  <c r="E76" i="21" s="1"/>
  <c r="AX53" i="1"/>
  <c r="C60" i="21" s="1"/>
  <c r="AZ53" i="1"/>
  <c r="E60" i="21" s="1"/>
  <c r="AZ37" i="1"/>
  <c r="E44" i="21" s="1"/>
  <c r="AX37" i="1"/>
  <c r="AX21" i="1"/>
  <c r="AZ21" i="1"/>
  <c r="AX148" i="1"/>
  <c r="C155" i="21" s="1"/>
  <c r="AZ148" i="1"/>
  <c r="E155" i="21" s="1"/>
  <c r="AX84" i="1"/>
  <c r="C91" i="21" s="1"/>
  <c r="AZ84" i="1"/>
  <c r="E91" i="21" s="1"/>
  <c r="AX68" i="1"/>
  <c r="C75" i="21" s="1"/>
  <c r="AZ68" i="1"/>
  <c r="E75" i="21" s="1"/>
  <c r="AX52" i="1"/>
  <c r="C59" i="21" s="1"/>
  <c r="AZ52" i="1"/>
  <c r="E59" i="21" s="1"/>
  <c r="AZ36" i="1"/>
  <c r="E43" i="21" s="1"/>
  <c r="AX20" i="1"/>
  <c r="AZ20" i="1"/>
  <c r="AX133" i="1"/>
  <c r="C140" i="21" s="1"/>
  <c r="AZ133" i="1"/>
  <c r="E140" i="21" s="1"/>
  <c r="AX227" i="1"/>
  <c r="C234" i="21" s="1"/>
  <c r="AZ227" i="1"/>
  <c r="E234" i="21" s="1"/>
  <c r="AX115" i="1"/>
  <c r="C122" i="21" s="1"/>
  <c r="AZ115" i="1"/>
  <c r="E122" i="21" s="1"/>
  <c r="AZ98" i="1"/>
  <c r="E105" i="21" s="1"/>
  <c r="AX98" i="1"/>
  <c r="C105" i="21" s="1"/>
  <c r="AX83" i="1"/>
  <c r="C90" i="21" s="1"/>
  <c r="AZ83" i="1"/>
  <c r="E90" i="21" s="1"/>
  <c r="AX67" i="1"/>
  <c r="C74" i="21" s="1"/>
  <c r="AZ67" i="1"/>
  <c r="E74" i="21" s="1"/>
  <c r="AX51" i="1"/>
  <c r="C58" i="21" s="1"/>
  <c r="AZ51" i="1"/>
  <c r="E58" i="21" s="1"/>
  <c r="AX35" i="1"/>
  <c r="AZ35" i="1"/>
  <c r="E42" i="21" s="1"/>
  <c r="AX19" i="1"/>
  <c r="AZ19" i="1"/>
  <c r="AZ165" i="1"/>
  <c r="E172" i="21" s="1"/>
  <c r="AX165" i="1"/>
  <c r="C172" i="21" s="1"/>
  <c r="AX179" i="1"/>
  <c r="C186" i="21" s="1"/>
  <c r="AZ179" i="1"/>
  <c r="E186" i="21" s="1"/>
  <c r="AZ178" i="1"/>
  <c r="E185" i="21" s="1"/>
  <c r="AX178" i="1"/>
  <c r="C185" i="21" s="1"/>
  <c r="AX114" i="1"/>
  <c r="C121" i="21" s="1"/>
  <c r="AZ114" i="1"/>
  <c r="E121" i="21" s="1"/>
  <c r="AX99" i="1"/>
  <c r="C106" i="21" s="1"/>
  <c r="AZ99" i="1"/>
  <c r="E106" i="21" s="1"/>
  <c r="AZ82" i="1"/>
  <c r="E89" i="21" s="1"/>
  <c r="AX82" i="1"/>
  <c r="C89" i="21" s="1"/>
  <c r="AX66" i="1"/>
  <c r="C73" i="21" s="1"/>
  <c r="AZ66" i="1"/>
  <c r="E73" i="21" s="1"/>
  <c r="AX50" i="1"/>
  <c r="C57" i="21" s="1"/>
  <c r="AZ50" i="1"/>
  <c r="E57" i="21" s="1"/>
  <c r="AZ34" i="1"/>
  <c r="E41" i="21" s="1"/>
  <c r="AX34" i="1"/>
  <c r="AZ18" i="1"/>
  <c r="AX18" i="1"/>
  <c r="AX100" i="1"/>
  <c r="C107" i="21" s="1"/>
  <c r="AZ100" i="1"/>
  <c r="E107" i="21" s="1"/>
  <c r="AZ226" i="1"/>
  <c r="E233" i="21" s="1"/>
  <c r="AX226" i="1"/>
  <c r="C233" i="21" s="1"/>
  <c r="AZ161" i="1"/>
  <c r="E168" i="21" s="1"/>
  <c r="AX161" i="1"/>
  <c r="C168" i="21" s="1"/>
  <c r="AX113" i="1"/>
  <c r="C120" i="21" s="1"/>
  <c r="AZ113" i="1"/>
  <c r="E120" i="21" s="1"/>
  <c r="AX97" i="1"/>
  <c r="C104" i="21" s="1"/>
  <c r="AZ97" i="1"/>
  <c r="E104" i="21" s="1"/>
  <c r="AX81" i="1"/>
  <c r="C88" i="21" s="1"/>
  <c r="AZ81" i="1"/>
  <c r="E88" i="21" s="1"/>
  <c r="AX65" i="1"/>
  <c r="C72" i="21" s="1"/>
  <c r="AZ65" i="1"/>
  <c r="E72" i="21" s="1"/>
  <c r="AX49" i="1"/>
  <c r="C56" i="21" s="1"/>
  <c r="AZ49" i="1"/>
  <c r="E56" i="21" s="1"/>
  <c r="AZ33" i="1"/>
  <c r="E40" i="21" s="1"/>
  <c r="AX33" i="1"/>
  <c r="AX17" i="1"/>
  <c r="AZ17" i="1"/>
  <c r="AX229" i="1"/>
  <c r="C236" i="21" s="1"/>
  <c r="AZ229" i="1"/>
  <c r="E236" i="21" s="1"/>
  <c r="AZ180" i="1"/>
  <c r="E187" i="21" s="1"/>
  <c r="AX180" i="1"/>
  <c r="C187" i="21" s="1"/>
  <c r="AX130" i="1"/>
  <c r="C137" i="21" s="1"/>
  <c r="AZ130" i="1"/>
  <c r="E137" i="21" s="1"/>
  <c r="AZ192" i="1"/>
  <c r="E199" i="21" s="1"/>
  <c r="AX192" i="1"/>
  <c r="C199" i="21" s="1"/>
  <c r="AZ128" i="1"/>
  <c r="E135" i="21" s="1"/>
  <c r="AX128" i="1"/>
  <c r="C135" i="21" s="1"/>
  <c r="AZ112" i="1"/>
  <c r="E119" i="21" s="1"/>
  <c r="AX112" i="1"/>
  <c r="C119" i="21" s="1"/>
  <c r="AZ96" i="1"/>
  <c r="E103" i="21" s="1"/>
  <c r="AX96" i="1"/>
  <c r="C103" i="21" s="1"/>
  <c r="AZ80" i="1"/>
  <c r="E87" i="21" s="1"/>
  <c r="AX80" i="1"/>
  <c r="C87" i="21" s="1"/>
  <c r="AZ64" i="1"/>
  <c r="E71" i="21" s="1"/>
  <c r="AX64" i="1"/>
  <c r="C71" i="21" s="1"/>
  <c r="AZ48" i="1"/>
  <c r="E55" i="21" s="1"/>
  <c r="AX48" i="1"/>
  <c r="C55" i="21" s="1"/>
  <c r="AX32" i="1"/>
  <c r="AZ32" i="1"/>
  <c r="E39" i="21" s="1"/>
  <c r="AZ16" i="1"/>
  <c r="AX16" i="1"/>
  <c r="AX164" i="1"/>
  <c r="C171" i="21" s="1"/>
  <c r="AZ164" i="1"/>
  <c r="E171" i="21" s="1"/>
  <c r="AZ63" i="1"/>
  <c r="E70" i="21" s="1"/>
  <c r="AX63" i="1"/>
  <c r="C70" i="21" s="1"/>
  <c r="AX47" i="1"/>
  <c r="AZ47" i="1"/>
  <c r="E54" i="21" s="1"/>
  <c r="AX31" i="1"/>
  <c r="AZ31" i="1"/>
  <c r="E38" i="21" s="1"/>
  <c r="AX15" i="1"/>
  <c r="AZ15" i="1"/>
  <c r="AZ196" i="1"/>
  <c r="E203" i="21" s="1"/>
  <c r="AX196" i="1"/>
  <c r="C203" i="21" s="1"/>
  <c r="AX259" i="1"/>
  <c r="C266" i="21" s="1"/>
  <c r="AZ259" i="1"/>
  <c r="E266" i="21" s="1"/>
  <c r="AX162" i="1"/>
  <c r="C169" i="21" s="1"/>
  <c r="AZ162" i="1"/>
  <c r="E169" i="21" s="1"/>
  <c r="AX257" i="1"/>
  <c r="C264" i="21" s="1"/>
  <c r="AZ257" i="1"/>
  <c r="E264" i="21" s="1"/>
  <c r="AZ208" i="1"/>
  <c r="E215" i="21" s="1"/>
  <c r="AX208" i="1"/>
  <c r="C215" i="21" s="1"/>
  <c r="AX269" i="1"/>
  <c r="C276" i="21" s="1"/>
  <c r="AZ269" i="1"/>
  <c r="E276" i="21" s="1"/>
  <c r="AZ191" i="1"/>
  <c r="E198" i="21" s="1"/>
  <c r="AX191" i="1"/>
  <c r="C198" i="21" s="1"/>
  <c r="AX238" i="1"/>
  <c r="C245" i="21" s="1"/>
  <c r="AZ238" i="1"/>
  <c r="E245" i="21" s="1"/>
  <c r="AX142" i="1"/>
  <c r="C149" i="21" s="1"/>
  <c r="AZ142" i="1"/>
  <c r="E149" i="21" s="1"/>
  <c r="AZ78" i="1"/>
  <c r="E85" i="21" s="1"/>
  <c r="AX78" i="1"/>
  <c r="C85" i="21" s="1"/>
  <c r="AX62" i="1"/>
  <c r="C69" i="21" s="1"/>
  <c r="AZ62" i="1"/>
  <c r="E69" i="21" s="1"/>
  <c r="AX46" i="1"/>
  <c r="AZ46" i="1"/>
  <c r="E53" i="21" s="1"/>
  <c r="AX30" i="1"/>
  <c r="AZ30" i="1"/>
  <c r="E37" i="21" s="1"/>
  <c r="AZ14" i="1"/>
  <c r="AX14" i="1"/>
  <c r="AX132" i="1"/>
  <c r="C139" i="21" s="1"/>
  <c r="AZ132" i="1"/>
  <c r="E139" i="21" s="1"/>
  <c r="AX210" i="1"/>
  <c r="C217" i="21" s="1"/>
  <c r="AZ210" i="1"/>
  <c r="E217" i="21" s="1"/>
  <c r="AX225" i="1"/>
  <c r="C232" i="21" s="1"/>
  <c r="AZ225" i="1"/>
  <c r="E232" i="21" s="1"/>
  <c r="AZ256" i="1"/>
  <c r="E263" i="21" s="1"/>
  <c r="AX256" i="1"/>
  <c r="C263" i="21" s="1"/>
  <c r="AZ239" i="1"/>
  <c r="E246" i="21" s="1"/>
  <c r="AX239" i="1"/>
  <c r="C246" i="21" s="1"/>
  <c r="AX95" i="1"/>
  <c r="C102" i="21" s="1"/>
  <c r="AZ95" i="1"/>
  <c r="E102" i="21" s="1"/>
  <c r="AX110" i="1"/>
  <c r="C117" i="21" s="1"/>
  <c r="AZ110" i="1"/>
  <c r="E117" i="21" s="1"/>
  <c r="AX173" i="1"/>
  <c r="C180" i="21" s="1"/>
  <c r="AZ173" i="1"/>
  <c r="E180" i="21" s="1"/>
  <c r="AX77" i="1"/>
  <c r="C84" i="21" s="1"/>
  <c r="AZ77" i="1"/>
  <c r="E84" i="21" s="1"/>
  <c r="AX45" i="1"/>
  <c r="AZ45" i="1"/>
  <c r="E52" i="21" s="1"/>
  <c r="AX29" i="1"/>
  <c r="AZ29" i="1"/>
  <c r="AX13" i="1"/>
  <c r="AZ13" i="1"/>
  <c r="AX116" i="1"/>
  <c r="C123" i="21" s="1"/>
  <c r="AZ116" i="1"/>
  <c r="E123" i="21" s="1"/>
  <c r="AZ146" i="1"/>
  <c r="E153" i="21" s="1"/>
  <c r="AX146" i="1"/>
  <c r="C153" i="21" s="1"/>
  <c r="AZ144" i="1"/>
  <c r="E151" i="21" s="1"/>
  <c r="AX144" i="1"/>
  <c r="C151" i="21" s="1"/>
  <c r="AX207" i="1"/>
  <c r="C214" i="21" s="1"/>
  <c r="AZ207" i="1"/>
  <c r="E214" i="21" s="1"/>
  <c r="AZ254" i="1"/>
  <c r="E261" i="21" s="1"/>
  <c r="AX254" i="1"/>
  <c r="C261" i="21" s="1"/>
  <c r="AX94" i="1"/>
  <c r="C101" i="21" s="1"/>
  <c r="AZ94" i="1"/>
  <c r="E101" i="21" s="1"/>
  <c r="AZ189" i="1"/>
  <c r="E196" i="21" s="1"/>
  <c r="AX189" i="1"/>
  <c r="C196" i="21" s="1"/>
  <c r="AX236" i="1"/>
  <c r="C243" i="21" s="1"/>
  <c r="AZ236" i="1"/>
  <c r="E243" i="21" s="1"/>
  <c r="AZ188" i="1"/>
  <c r="E195" i="21" s="1"/>
  <c r="AX188" i="1"/>
  <c r="C195" i="21" s="1"/>
  <c r="AX172" i="1"/>
  <c r="C179" i="21" s="1"/>
  <c r="AZ172" i="1"/>
  <c r="E179" i="21" s="1"/>
  <c r="AX156" i="1"/>
  <c r="C163" i="21" s="1"/>
  <c r="AZ156" i="1"/>
  <c r="E163" i="21" s="1"/>
  <c r="AX140" i="1"/>
  <c r="C147" i="21" s="1"/>
  <c r="AZ140" i="1"/>
  <c r="E147" i="21" s="1"/>
  <c r="AX124" i="1"/>
  <c r="C131" i="21" s="1"/>
  <c r="AZ124" i="1"/>
  <c r="E131" i="21" s="1"/>
  <c r="AX108" i="1"/>
  <c r="C115" i="21" s="1"/>
  <c r="AZ108" i="1"/>
  <c r="E115" i="21" s="1"/>
  <c r="AX92" i="1"/>
  <c r="C99" i="21" s="1"/>
  <c r="AZ92" i="1"/>
  <c r="E99" i="21" s="1"/>
  <c r="AX76" i="1"/>
  <c r="C83" i="21" s="1"/>
  <c r="AZ76" i="1"/>
  <c r="E83" i="21" s="1"/>
  <c r="AX60" i="1"/>
  <c r="C67" i="21" s="1"/>
  <c r="AZ60" i="1"/>
  <c r="E67" i="21" s="1"/>
  <c r="AX44" i="1"/>
  <c r="AZ44" i="1"/>
  <c r="E51" i="21" s="1"/>
  <c r="AX28" i="1"/>
  <c r="AZ28" i="1"/>
  <c r="AX12" i="1"/>
  <c r="AZ12" i="1"/>
  <c r="AX149" i="1"/>
  <c r="C156" i="21" s="1"/>
  <c r="AZ149" i="1"/>
  <c r="E156" i="21" s="1"/>
  <c r="AX163" i="1"/>
  <c r="C170" i="21" s="1"/>
  <c r="AZ163" i="1"/>
  <c r="E170" i="21" s="1"/>
  <c r="AX129" i="1"/>
  <c r="C136" i="21" s="1"/>
  <c r="AZ129" i="1"/>
  <c r="E136" i="21" s="1"/>
  <c r="AX255" i="1"/>
  <c r="C262" i="21" s="1"/>
  <c r="AZ255" i="1"/>
  <c r="E262" i="21" s="1"/>
  <c r="AZ175" i="1"/>
  <c r="E182" i="21" s="1"/>
  <c r="AX175" i="1"/>
  <c r="C182" i="21" s="1"/>
  <c r="AX190" i="1"/>
  <c r="C197" i="21" s="1"/>
  <c r="AZ190" i="1"/>
  <c r="E197" i="21" s="1"/>
  <c r="AX253" i="1"/>
  <c r="C260" i="21" s="1"/>
  <c r="AZ253" i="1"/>
  <c r="E260" i="21" s="1"/>
  <c r="AX125" i="1"/>
  <c r="C132" i="21" s="1"/>
  <c r="AZ125" i="1"/>
  <c r="E132" i="21" s="1"/>
  <c r="AX267" i="1"/>
  <c r="C274" i="21" s="1"/>
  <c r="AZ267" i="1"/>
  <c r="E274" i="21" s="1"/>
  <c r="AX187" i="1"/>
  <c r="C194" i="21" s="1"/>
  <c r="AZ187" i="1"/>
  <c r="E194" i="21" s="1"/>
  <c r="AX171" i="1"/>
  <c r="C178" i="21" s="1"/>
  <c r="AZ171" i="1"/>
  <c r="E178" i="21" s="1"/>
  <c r="AX155" i="1"/>
  <c r="C162" i="21" s="1"/>
  <c r="AZ155" i="1"/>
  <c r="E162" i="21" s="1"/>
  <c r="AX139" i="1"/>
  <c r="C146" i="21" s="1"/>
  <c r="AZ139" i="1"/>
  <c r="E146" i="21" s="1"/>
  <c r="AX123" i="1"/>
  <c r="C130" i="21" s="1"/>
  <c r="AZ123" i="1"/>
  <c r="E130" i="21" s="1"/>
  <c r="AX107" i="1"/>
  <c r="C114" i="21" s="1"/>
  <c r="AZ107" i="1"/>
  <c r="E114" i="21" s="1"/>
  <c r="AX91" i="1"/>
  <c r="C98" i="21" s="1"/>
  <c r="AZ91" i="1"/>
  <c r="E98" i="21" s="1"/>
  <c r="AX75" i="1"/>
  <c r="C82" i="21" s="1"/>
  <c r="AZ75" i="1"/>
  <c r="E82" i="21" s="1"/>
  <c r="AX59" i="1"/>
  <c r="C66" i="21" s="1"/>
  <c r="AZ59" i="1"/>
  <c r="E66" i="21" s="1"/>
  <c r="AX43" i="1"/>
  <c r="AZ43" i="1"/>
  <c r="E50" i="21" s="1"/>
  <c r="AX27" i="1"/>
  <c r="AZ27" i="1"/>
  <c r="AZ11" i="1"/>
  <c r="AX11" i="1"/>
  <c r="AX261" i="1"/>
  <c r="C268" i="21" s="1"/>
  <c r="AZ261" i="1"/>
  <c r="E268" i="21" s="1"/>
  <c r="AX228" i="1"/>
  <c r="C235" i="21" s="1"/>
  <c r="AZ228" i="1"/>
  <c r="E235" i="21" s="1"/>
  <c r="AX211" i="1"/>
  <c r="C218" i="21" s="1"/>
  <c r="AZ211" i="1"/>
  <c r="E218" i="21" s="1"/>
  <c r="AX258" i="1"/>
  <c r="C265" i="21" s="1"/>
  <c r="AZ258" i="1"/>
  <c r="E265" i="21" s="1"/>
  <c r="AX193" i="1"/>
  <c r="C200" i="21" s="1"/>
  <c r="AZ193" i="1"/>
  <c r="E200" i="21" s="1"/>
  <c r="AZ176" i="1"/>
  <c r="E183" i="21" s="1"/>
  <c r="AX176" i="1"/>
  <c r="C183" i="21" s="1"/>
  <c r="AX159" i="1"/>
  <c r="C166" i="21" s="1"/>
  <c r="AZ159" i="1"/>
  <c r="E166" i="21" s="1"/>
  <c r="AX158" i="1"/>
  <c r="C165" i="21" s="1"/>
  <c r="AZ158" i="1"/>
  <c r="E165" i="21" s="1"/>
  <c r="AX205" i="1"/>
  <c r="C212" i="21" s="1"/>
  <c r="AZ205" i="1"/>
  <c r="E212" i="21" s="1"/>
  <c r="AX93" i="1"/>
  <c r="C100" i="21" s="1"/>
  <c r="AZ93" i="1"/>
  <c r="E100" i="21" s="1"/>
  <c r="AZ250" i="1"/>
  <c r="E257" i="21" s="1"/>
  <c r="AX250" i="1"/>
  <c r="C257" i="21" s="1"/>
  <c r="AZ186" i="1"/>
  <c r="E193" i="21" s="1"/>
  <c r="AX186" i="1"/>
  <c r="C193" i="21" s="1"/>
  <c r="AX170" i="1"/>
  <c r="C177" i="21" s="1"/>
  <c r="AZ170" i="1"/>
  <c r="E177" i="21" s="1"/>
  <c r="AX154" i="1"/>
  <c r="C161" i="21" s="1"/>
  <c r="AZ154" i="1"/>
  <c r="E161" i="21" s="1"/>
  <c r="AZ138" i="1"/>
  <c r="E145" i="21" s="1"/>
  <c r="AX138" i="1"/>
  <c r="C145" i="21" s="1"/>
  <c r="AX122" i="1"/>
  <c r="C129" i="21" s="1"/>
  <c r="AZ122" i="1"/>
  <c r="E129" i="21" s="1"/>
  <c r="AX106" i="1"/>
  <c r="C113" i="21" s="1"/>
  <c r="AZ106" i="1"/>
  <c r="E113" i="21" s="1"/>
  <c r="AX90" i="1"/>
  <c r="C97" i="21" s="1"/>
  <c r="AZ90" i="1"/>
  <c r="E97" i="21" s="1"/>
  <c r="AX73" i="1"/>
  <c r="C80" i="21" s="1"/>
  <c r="AZ73" i="1"/>
  <c r="E80" i="21" s="1"/>
  <c r="AX58" i="1"/>
  <c r="C65" i="21" s="1"/>
  <c r="AZ58" i="1"/>
  <c r="E65" i="21" s="1"/>
  <c r="AX42" i="1"/>
  <c r="AZ42" i="1"/>
  <c r="E49" i="21" s="1"/>
  <c r="AZ26" i="1"/>
  <c r="AX26" i="1"/>
  <c r="AX10" i="1"/>
  <c r="AZ10" i="1"/>
  <c r="AX245" i="1"/>
  <c r="C252" i="21" s="1"/>
  <c r="AZ245" i="1"/>
  <c r="E252" i="21" s="1"/>
  <c r="AX244" i="1"/>
  <c r="C251" i="21" s="1"/>
  <c r="AZ244" i="1"/>
  <c r="E251" i="21" s="1"/>
  <c r="AX147" i="1"/>
  <c r="C154" i="21" s="1"/>
  <c r="AZ147" i="1"/>
  <c r="E154" i="21" s="1"/>
  <c r="AX177" i="1"/>
  <c r="C184" i="21" s="1"/>
  <c r="AZ177" i="1"/>
  <c r="E184" i="21" s="1"/>
  <c r="AZ160" i="1"/>
  <c r="E167" i="21" s="1"/>
  <c r="AX160" i="1"/>
  <c r="C167" i="21" s="1"/>
  <c r="AX143" i="1"/>
  <c r="C150" i="21" s="1"/>
  <c r="AZ143" i="1"/>
  <c r="E150" i="21" s="1"/>
  <c r="AX126" i="1"/>
  <c r="C133" i="21" s="1"/>
  <c r="AZ126" i="1"/>
  <c r="E133" i="21" s="1"/>
  <c r="AX157" i="1"/>
  <c r="C164" i="21" s="1"/>
  <c r="AZ157" i="1"/>
  <c r="E164" i="21" s="1"/>
  <c r="AX220" i="1"/>
  <c r="C227" i="21" s="1"/>
  <c r="AZ220" i="1"/>
  <c r="E227" i="21" s="1"/>
  <c r="AX235" i="1"/>
  <c r="C242" i="21" s="1"/>
  <c r="AZ235" i="1"/>
  <c r="E242" i="21" s="1"/>
  <c r="AX234" i="1"/>
  <c r="C241" i="21" s="1"/>
  <c r="AZ234" i="1"/>
  <c r="E241" i="21" s="1"/>
  <c r="AX217" i="1"/>
  <c r="C224" i="21" s="1"/>
  <c r="AZ217" i="1"/>
  <c r="E224" i="21" s="1"/>
  <c r="AX169" i="1"/>
  <c r="C176" i="21" s="1"/>
  <c r="AZ169" i="1"/>
  <c r="E176" i="21" s="1"/>
  <c r="AZ153" i="1"/>
  <c r="E160" i="21" s="1"/>
  <c r="AX153" i="1"/>
  <c r="C160" i="21" s="1"/>
  <c r="AX137" i="1"/>
  <c r="C144" i="21" s="1"/>
  <c r="AZ137" i="1"/>
  <c r="E144" i="21" s="1"/>
  <c r="AX121" i="1"/>
  <c r="C128" i="21" s="1"/>
  <c r="AZ121" i="1"/>
  <c r="E128" i="21" s="1"/>
  <c r="AX105" i="1"/>
  <c r="C112" i="21" s="1"/>
  <c r="AZ105" i="1"/>
  <c r="E112" i="21" s="1"/>
  <c r="AX89" i="1"/>
  <c r="C96" i="21" s="1"/>
  <c r="AZ89" i="1"/>
  <c r="E96" i="21" s="1"/>
  <c r="AX74" i="1"/>
  <c r="C81" i="21" s="1"/>
  <c r="AZ74" i="1"/>
  <c r="E81" i="21" s="1"/>
  <c r="AX57" i="1"/>
  <c r="C64" i="21" s="1"/>
  <c r="AZ57" i="1"/>
  <c r="E64" i="21" s="1"/>
  <c r="AX41" i="1"/>
  <c r="AZ41" i="1"/>
  <c r="E48" i="21" s="1"/>
  <c r="AZ25" i="1"/>
  <c r="AX25" i="1"/>
  <c r="AX9" i="1"/>
  <c r="AZ9" i="1"/>
  <c r="AX197" i="1"/>
  <c r="C204" i="21" s="1"/>
  <c r="AZ197" i="1"/>
  <c r="E204" i="21" s="1"/>
  <c r="AZ212" i="1"/>
  <c r="E219" i="21" s="1"/>
  <c r="AX212" i="1"/>
  <c r="C219" i="21" s="1"/>
  <c r="AX243" i="1"/>
  <c r="C250" i="21" s="1"/>
  <c r="AZ243" i="1"/>
  <c r="E250" i="21" s="1"/>
  <c r="AZ194" i="1"/>
  <c r="E201" i="21" s="1"/>
  <c r="AX194" i="1"/>
  <c r="C201" i="21" s="1"/>
  <c r="AX241" i="1"/>
  <c r="C248" i="21" s="1"/>
  <c r="AZ241" i="1"/>
  <c r="E248" i="21" s="1"/>
  <c r="AZ224" i="1"/>
  <c r="E231" i="21" s="1"/>
  <c r="AX224" i="1"/>
  <c r="C231" i="21" s="1"/>
  <c r="AX111" i="1"/>
  <c r="C118" i="21" s="1"/>
  <c r="AZ111" i="1"/>
  <c r="E118" i="21" s="1"/>
  <c r="AX222" i="1"/>
  <c r="C229" i="21" s="1"/>
  <c r="AZ222" i="1"/>
  <c r="E229" i="21" s="1"/>
  <c r="AZ141" i="1"/>
  <c r="E148" i="21" s="1"/>
  <c r="AX141" i="1"/>
  <c r="C148" i="21" s="1"/>
  <c r="AX204" i="1"/>
  <c r="C211" i="21" s="1"/>
  <c r="AZ204" i="1"/>
  <c r="E211" i="21" s="1"/>
  <c r="AX251" i="1"/>
  <c r="C258" i="21" s="1"/>
  <c r="AZ251" i="1"/>
  <c r="E258" i="21" s="1"/>
  <c r="AZ202" i="1"/>
  <c r="E209" i="21" s="1"/>
  <c r="AX202" i="1"/>
  <c r="C209" i="21" s="1"/>
  <c r="AX233" i="1"/>
  <c r="C240" i="21" s="1"/>
  <c r="AZ233" i="1"/>
  <c r="E240" i="21" s="1"/>
  <c r="AZ264" i="1"/>
  <c r="E271" i="21" s="1"/>
  <c r="AX264" i="1"/>
  <c r="C271" i="21" s="1"/>
  <c r="AZ232" i="1"/>
  <c r="E239" i="21" s="1"/>
  <c r="AX232" i="1"/>
  <c r="C239" i="21" s="1"/>
  <c r="AZ216" i="1"/>
  <c r="E223" i="21" s="1"/>
  <c r="AX216" i="1"/>
  <c r="C223" i="21" s="1"/>
  <c r="AZ200" i="1"/>
  <c r="E207" i="21" s="1"/>
  <c r="AX200" i="1"/>
  <c r="C207" i="21" s="1"/>
  <c r="AZ184" i="1"/>
  <c r="E191" i="21" s="1"/>
  <c r="AX184" i="1"/>
  <c r="C191" i="21" s="1"/>
  <c r="AZ168" i="1"/>
  <c r="E175" i="21" s="1"/>
  <c r="AX168" i="1"/>
  <c r="C175" i="21" s="1"/>
  <c r="AZ152" i="1"/>
  <c r="E159" i="21" s="1"/>
  <c r="AX152" i="1"/>
  <c r="C159" i="21" s="1"/>
  <c r="AX135" i="1"/>
  <c r="C142" i="21" s="1"/>
  <c r="AZ135" i="1"/>
  <c r="E142" i="21" s="1"/>
  <c r="AZ120" i="1"/>
  <c r="E127" i="21" s="1"/>
  <c r="AX120" i="1"/>
  <c r="C127" i="21" s="1"/>
  <c r="AZ104" i="1"/>
  <c r="E111" i="21" s="1"/>
  <c r="AX104" i="1"/>
  <c r="C111" i="21" s="1"/>
  <c r="AZ88" i="1"/>
  <c r="E95" i="21" s="1"/>
  <c r="AX88" i="1"/>
  <c r="C95" i="21" s="1"/>
  <c r="AZ72" i="1"/>
  <c r="E79" i="21" s="1"/>
  <c r="AX72" i="1"/>
  <c r="C79" i="21" s="1"/>
  <c r="AZ56" i="1"/>
  <c r="E63" i="21" s="1"/>
  <c r="AX56" i="1"/>
  <c r="C63" i="21" s="1"/>
  <c r="AZ40" i="1"/>
  <c r="E47" i="21" s="1"/>
  <c r="AX40" i="1"/>
  <c r="AZ24" i="1"/>
  <c r="AX24" i="1"/>
  <c r="AX213" i="1"/>
  <c r="C220" i="21" s="1"/>
  <c r="AZ213" i="1"/>
  <c r="E220" i="21" s="1"/>
  <c r="AX260" i="1"/>
  <c r="C267" i="21" s="1"/>
  <c r="AZ260" i="1"/>
  <c r="E267" i="21" s="1"/>
  <c r="AX195" i="1"/>
  <c r="C202" i="21" s="1"/>
  <c r="AZ195" i="1"/>
  <c r="E202" i="21" s="1"/>
  <c r="AX242" i="1"/>
  <c r="C249" i="21" s="1"/>
  <c r="AZ242" i="1"/>
  <c r="E249" i="21" s="1"/>
  <c r="AX209" i="1"/>
  <c r="C216" i="21" s="1"/>
  <c r="AZ209" i="1"/>
  <c r="E216" i="21" s="1"/>
  <c r="AZ240" i="1"/>
  <c r="E247" i="21" s="1"/>
  <c r="AX240" i="1"/>
  <c r="C247" i="21" s="1"/>
  <c r="AX79" i="1"/>
  <c r="C86" i="21" s="1"/>
  <c r="AZ79" i="1"/>
  <c r="E86" i="21" s="1"/>
  <c r="AX206" i="1"/>
  <c r="C213" i="21" s="1"/>
  <c r="AZ206" i="1"/>
  <c r="E213" i="21" s="1"/>
  <c r="AX221" i="1"/>
  <c r="C228" i="21" s="1"/>
  <c r="AZ221" i="1"/>
  <c r="E228" i="21" s="1"/>
  <c r="AZ61" i="1"/>
  <c r="E68" i="21" s="1"/>
  <c r="AX61" i="1"/>
  <c r="C68" i="21" s="1"/>
  <c r="AX203" i="1"/>
  <c r="C210" i="21" s="1"/>
  <c r="AZ203" i="1"/>
  <c r="E210" i="21" s="1"/>
  <c r="AZ218" i="1"/>
  <c r="E225" i="21" s="1"/>
  <c r="AX218" i="1"/>
  <c r="C225" i="21" s="1"/>
  <c r="AX249" i="1"/>
  <c r="C256" i="21" s="1"/>
  <c r="AZ249" i="1"/>
  <c r="E256" i="21" s="1"/>
  <c r="AX185" i="1"/>
  <c r="C192" i="21" s="1"/>
  <c r="AZ185" i="1"/>
  <c r="E192" i="21" s="1"/>
  <c r="AX263" i="1"/>
  <c r="C270" i="21" s="1"/>
  <c r="AZ263" i="1"/>
  <c r="E270" i="21" s="1"/>
  <c r="AX247" i="1"/>
  <c r="C254" i="21" s="1"/>
  <c r="AZ247" i="1"/>
  <c r="E254" i="21" s="1"/>
  <c r="AX231" i="1"/>
  <c r="C238" i="21" s="1"/>
  <c r="AZ231" i="1"/>
  <c r="E238" i="21" s="1"/>
  <c r="AX215" i="1"/>
  <c r="C222" i="21" s="1"/>
  <c r="AZ215" i="1"/>
  <c r="E222" i="21" s="1"/>
  <c r="AX199" i="1"/>
  <c r="C206" i="21" s="1"/>
  <c r="AZ199" i="1"/>
  <c r="E206" i="21" s="1"/>
  <c r="AX183" i="1"/>
  <c r="C190" i="21" s="1"/>
  <c r="AZ183" i="1"/>
  <c r="E190" i="21" s="1"/>
  <c r="AX167" i="1"/>
  <c r="C174" i="21" s="1"/>
  <c r="AZ167" i="1"/>
  <c r="E174" i="21" s="1"/>
  <c r="AX151" i="1"/>
  <c r="C158" i="21" s="1"/>
  <c r="AZ151" i="1"/>
  <c r="E158" i="21" s="1"/>
  <c r="AZ136" i="1"/>
  <c r="E143" i="21" s="1"/>
  <c r="AX136" i="1"/>
  <c r="C143" i="21" s="1"/>
  <c r="AZ119" i="1"/>
  <c r="E126" i="21" s="1"/>
  <c r="AX119" i="1"/>
  <c r="C126" i="21" s="1"/>
  <c r="AX103" i="1"/>
  <c r="C110" i="21" s="1"/>
  <c r="AZ103" i="1"/>
  <c r="E110" i="21" s="1"/>
  <c r="AX87" i="1"/>
  <c r="C94" i="21" s="1"/>
  <c r="AZ87" i="1"/>
  <c r="E94" i="21" s="1"/>
  <c r="AX71" i="1"/>
  <c r="C78" i="21" s="1"/>
  <c r="AZ71" i="1"/>
  <c r="E78" i="21" s="1"/>
  <c r="AX55" i="1"/>
  <c r="C62" i="21" s="1"/>
  <c r="AZ55" i="1"/>
  <c r="E62" i="21" s="1"/>
  <c r="AX39" i="1"/>
  <c r="AZ39" i="1"/>
  <c r="E46" i="21" s="1"/>
  <c r="AZ23" i="1"/>
  <c r="AX23" i="1"/>
  <c r="AX117" i="1"/>
  <c r="C124" i="21" s="1"/>
  <c r="AZ117" i="1"/>
  <c r="E124" i="21" s="1"/>
  <c r="AX131" i="1"/>
  <c r="C138" i="21" s="1"/>
  <c r="AZ131" i="1"/>
  <c r="E138" i="21" s="1"/>
  <c r="AX145" i="1"/>
  <c r="C152" i="21" s="1"/>
  <c r="AZ145" i="1"/>
  <c r="E152" i="21" s="1"/>
  <c r="AX223" i="1"/>
  <c r="C230" i="21" s="1"/>
  <c r="AZ223" i="1"/>
  <c r="E230" i="21" s="1"/>
  <c r="AX127" i="1"/>
  <c r="C134" i="21" s="1"/>
  <c r="AZ127" i="1"/>
  <c r="E134" i="21" s="1"/>
  <c r="AX174" i="1"/>
  <c r="C181" i="21" s="1"/>
  <c r="AZ174" i="1"/>
  <c r="E181" i="21" s="1"/>
  <c r="AX237" i="1"/>
  <c r="C244" i="21" s="1"/>
  <c r="AZ237" i="1"/>
  <c r="E244" i="21" s="1"/>
  <c r="AZ109" i="1"/>
  <c r="E116" i="21" s="1"/>
  <c r="AX109" i="1"/>
  <c r="C116" i="21" s="1"/>
  <c r="AX252" i="1"/>
  <c r="C259" i="21" s="1"/>
  <c r="AZ252" i="1"/>
  <c r="E259" i="21" s="1"/>
  <c r="AX219" i="1"/>
  <c r="C226" i="21" s="1"/>
  <c r="AZ219" i="1"/>
  <c r="E226" i="21" s="1"/>
  <c r="AX266" i="1"/>
  <c r="C273" i="21" s="1"/>
  <c r="AZ266" i="1"/>
  <c r="E273" i="21" s="1"/>
  <c r="AX265" i="1"/>
  <c r="C272" i="21" s="1"/>
  <c r="AZ265" i="1"/>
  <c r="E272" i="21" s="1"/>
  <c r="AX201" i="1"/>
  <c r="C208" i="21" s="1"/>
  <c r="AZ201" i="1"/>
  <c r="E208" i="21" s="1"/>
  <c r="AZ248" i="1"/>
  <c r="E255" i="21" s="1"/>
  <c r="AX248" i="1"/>
  <c r="C255" i="21" s="1"/>
  <c r="AZ262" i="1"/>
  <c r="E269" i="21" s="1"/>
  <c r="AX262" i="1"/>
  <c r="C269" i="21" s="1"/>
  <c r="AX246" i="1"/>
  <c r="C253" i="21" s="1"/>
  <c r="AZ246" i="1"/>
  <c r="E253" i="21" s="1"/>
  <c r="AX230" i="1"/>
  <c r="C237" i="21" s="1"/>
  <c r="AZ230" i="1"/>
  <c r="E237" i="21" s="1"/>
  <c r="AX214" i="1"/>
  <c r="C221" i="21" s="1"/>
  <c r="AZ214" i="1"/>
  <c r="E221" i="21" s="1"/>
  <c r="AX198" i="1"/>
  <c r="C205" i="21" s="1"/>
  <c r="AZ198" i="1"/>
  <c r="E205" i="21" s="1"/>
  <c r="AZ182" i="1"/>
  <c r="E189" i="21" s="1"/>
  <c r="AX182" i="1"/>
  <c r="C189" i="21" s="1"/>
  <c r="AX166" i="1"/>
  <c r="C173" i="21" s="1"/>
  <c r="AZ166" i="1"/>
  <c r="E173" i="21" s="1"/>
  <c r="AX150" i="1"/>
  <c r="C157" i="21" s="1"/>
  <c r="AZ150" i="1"/>
  <c r="E157" i="21" s="1"/>
  <c r="AX134" i="1"/>
  <c r="C141" i="21" s="1"/>
  <c r="AZ134" i="1"/>
  <c r="E141" i="21" s="1"/>
  <c r="AX118" i="1"/>
  <c r="C125" i="21" s="1"/>
  <c r="AZ118" i="1"/>
  <c r="E125" i="21" s="1"/>
  <c r="AX102" i="1"/>
  <c r="C109" i="21" s="1"/>
  <c r="AZ102" i="1"/>
  <c r="E109" i="21" s="1"/>
  <c r="AX86" i="1"/>
  <c r="C93" i="21" s="1"/>
  <c r="AZ86" i="1"/>
  <c r="E93" i="21" s="1"/>
  <c r="AZ70" i="1"/>
  <c r="E77" i="21" s="1"/>
  <c r="AX70" i="1"/>
  <c r="C77" i="21" s="1"/>
  <c r="AZ54" i="1"/>
  <c r="E61" i="21" s="1"/>
  <c r="AX54" i="1"/>
  <c r="C61" i="21" s="1"/>
  <c r="AX38" i="1"/>
  <c r="AZ38" i="1"/>
  <c r="E45" i="21" s="1"/>
  <c r="AX22" i="1"/>
  <c r="AZ22" i="1"/>
  <c r="AZ268" i="1"/>
  <c r="E275" i="21" s="1"/>
  <c r="Z271" i="1"/>
  <c r="AU271" i="1" s="1"/>
  <c r="Y272" i="1"/>
  <c r="A279" i="21" s="1"/>
  <c r="AY270" i="1"/>
  <c r="D277" i="21" s="1"/>
  <c r="BF270" i="1"/>
  <c r="AY273" i="3"/>
  <c r="Z274" i="3"/>
  <c r="BF273" i="3"/>
  <c r="BF272" i="2"/>
  <c r="AY272" i="2"/>
  <c r="Z273" i="2"/>
  <c r="AU273" i="2" s="1"/>
  <c r="A274" i="28" l="1"/>
  <c r="H279" i="24"/>
  <c r="D279" i="24"/>
  <c r="AE147" i="4"/>
  <c r="AU273" i="4"/>
  <c r="Z274" i="4"/>
  <c r="BF273" i="4"/>
  <c r="AY273" i="4"/>
  <c r="BB272" i="4"/>
  <c r="Y273" i="4"/>
  <c r="A279" i="24"/>
  <c r="D280" i="23"/>
  <c r="BB273" i="3"/>
  <c r="AE157" i="3"/>
  <c r="AU274" i="3"/>
  <c r="H280" i="23"/>
  <c r="Y274" i="3"/>
  <c r="A280" i="23"/>
  <c r="BC273" i="2"/>
  <c r="BD273" i="2" s="1"/>
  <c r="AV273" i="2"/>
  <c r="AW273" i="2" s="1"/>
  <c r="BB273" i="2"/>
  <c r="H279" i="22"/>
  <c r="BG272" i="2"/>
  <c r="I279" i="22" s="1"/>
  <c r="BE272" i="2"/>
  <c r="G279" i="22" s="1"/>
  <c r="D279" i="22"/>
  <c r="AX272" i="2"/>
  <c r="C279" i="22" s="1"/>
  <c r="AZ272" i="2"/>
  <c r="E279" i="22" s="1"/>
  <c r="Y273" i="2"/>
  <c r="A279" i="22"/>
  <c r="BG6" i="1"/>
  <c r="M7" i="21" s="1"/>
  <c r="BE6" i="1"/>
  <c r="K7" i="21" s="1"/>
  <c r="AV271" i="1"/>
  <c r="AW271" i="1" s="1"/>
  <c r="BC271" i="1"/>
  <c r="BD271" i="1" s="1"/>
  <c r="BB271" i="1"/>
  <c r="K4" i="21"/>
  <c r="AZ6" i="1"/>
  <c r="M4" i="21" s="1"/>
  <c r="H277" i="21"/>
  <c r="BE270" i="1"/>
  <c r="G277" i="21" s="1"/>
  <c r="BG270" i="1"/>
  <c r="I277" i="21" s="1"/>
  <c r="AX270" i="1"/>
  <c r="C277" i="21" s="1"/>
  <c r="AZ270" i="1"/>
  <c r="E277" i="21" s="1"/>
  <c r="Z272" i="1"/>
  <c r="AU272" i="1" s="1"/>
  <c r="Y273" i="1"/>
  <c r="A280" i="21" s="1"/>
  <c r="AY271" i="1"/>
  <c r="BF271" i="1"/>
  <c r="Z275" i="3"/>
  <c r="BF274" i="3"/>
  <c r="AY274" i="3"/>
  <c r="Z274" i="2"/>
  <c r="AU274" i="2" s="1"/>
  <c r="BF273" i="2"/>
  <c r="AY273" i="2"/>
  <c r="A275" i="28" l="1"/>
  <c r="H280" i="24"/>
  <c r="Y274" i="4"/>
  <c r="A280" i="24"/>
  <c r="D280" i="24"/>
  <c r="AE148" i="4"/>
  <c r="AU274" i="4"/>
  <c r="BF274" i="4"/>
  <c r="Z275" i="4"/>
  <c r="AY274" i="4"/>
  <c r="BB273" i="4"/>
  <c r="H281" i="23"/>
  <c r="Y275" i="3"/>
  <c r="A281" i="23"/>
  <c r="AE158" i="3"/>
  <c r="AU275" i="3"/>
  <c r="BB274" i="3"/>
  <c r="D281" i="23"/>
  <c r="H280" i="22"/>
  <c r="BG273" i="2"/>
  <c r="I280" i="22" s="1"/>
  <c r="BE273" i="2"/>
  <c r="G280" i="22" s="1"/>
  <c r="Y274" i="2"/>
  <c r="A280" i="22"/>
  <c r="D280" i="22"/>
  <c r="AX273" i="2"/>
  <c r="C280" i="22" s="1"/>
  <c r="AZ273" i="2"/>
  <c r="E280" i="22" s="1"/>
  <c r="BC274" i="2"/>
  <c r="BD274" i="2" s="1"/>
  <c r="BB274" i="2"/>
  <c r="AV274" i="2"/>
  <c r="AW274" i="2" s="1"/>
  <c r="AV272" i="1"/>
  <c r="AW272" i="1" s="1"/>
  <c r="BC272" i="1"/>
  <c r="BD272" i="1" s="1"/>
  <c r="BB272" i="1"/>
  <c r="H278" i="21"/>
  <c r="BE271" i="1"/>
  <c r="G278" i="21" s="1"/>
  <c r="BG271" i="1"/>
  <c r="I278" i="21" s="1"/>
  <c r="AZ271" i="1"/>
  <c r="E278" i="21" s="1"/>
  <c r="D278" i="21"/>
  <c r="AX271" i="1"/>
  <c r="C278" i="21" s="1"/>
  <c r="Z273" i="1"/>
  <c r="AU273" i="1" s="1"/>
  <c r="Y274" i="1"/>
  <c r="A281" i="21" s="1"/>
  <c r="AY272" i="1"/>
  <c r="BF272" i="1"/>
  <c r="BF275" i="3"/>
  <c r="AY275" i="3"/>
  <c r="Z276" i="3"/>
  <c r="Z275" i="2"/>
  <c r="AU275" i="2" s="1"/>
  <c r="BF274" i="2"/>
  <c r="AY274" i="2"/>
  <c r="A276" i="28" l="1"/>
  <c r="AE149" i="4"/>
  <c r="AU275" i="4"/>
  <c r="Z276" i="4"/>
  <c r="BF275" i="4"/>
  <c r="AY275" i="4"/>
  <c r="H281" i="24"/>
  <c r="D281" i="24"/>
  <c r="BB274" i="4"/>
  <c r="Y275" i="4"/>
  <c r="A281" i="24"/>
  <c r="AE159" i="3"/>
  <c r="AU276" i="3"/>
  <c r="D282" i="23"/>
  <c r="BB275" i="3"/>
  <c r="H282" i="23"/>
  <c r="Y276" i="3"/>
  <c r="A282" i="23"/>
  <c r="Y275" i="2"/>
  <c r="A281" i="22"/>
  <c r="D281" i="22"/>
  <c r="AZ274" i="2"/>
  <c r="E281" i="22" s="1"/>
  <c r="AX274" i="2"/>
  <c r="C281" i="22" s="1"/>
  <c r="H281" i="22"/>
  <c r="BG274" i="2"/>
  <c r="I281" i="22" s="1"/>
  <c r="BE274" i="2"/>
  <c r="G281" i="22" s="1"/>
  <c r="BC275" i="2"/>
  <c r="BD275" i="2" s="1"/>
  <c r="BB275" i="2"/>
  <c r="AV275" i="2"/>
  <c r="AW275" i="2" s="1"/>
  <c r="AV273" i="1"/>
  <c r="AW273" i="1" s="1"/>
  <c r="BB273" i="1"/>
  <c r="BC273" i="1"/>
  <c r="BD273" i="1" s="1"/>
  <c r="AX272" i="1"/>
  <c r="C279" i="21" s="1"/>
  <c r="D279" i="21"/>
  <c r="H279" i="21"/>
  <c r="BG272" i="1"/>
  <c r="I279" i="21" s="1"/>
  <c r="BE272" i="1"/>
  <c r="G279" i="21" s="1"/>
  <c r="AZ272" i="1"/>
  <c r="E279" i="21" s="1"/>
  <c r="Z274" i="1"/>
  <c r="AU274" i="1" s="1"/>
  <c r="Y275" i="1"/>
  <c r="A282" i="21" s="1"/>
  <c r="AY273" i="1"/>
  <c r="D280" i="21" s="1"/>
  <c r="BF273" i="1"/>
  <c r="AY276" i="3"/>
  <c r="Z277" i="3"/>
  <c r="BF276" i="3"/>
  <c r="BF275" i="2"/>
  <c r="AY275" i="2"/>
  <c r="Z276" i="2"/>
  <c r="AU276" i="2" s="1"/>
  <c r="A277" i="28" l="1"/>
  <c r="Y276" i="4"/>
  <c r="A282" i="24"/>
  <c r="D282" i="24"/>
  <c r="H282" i="24"/>
  <c r="BB275" i="4"/>
  <c r="AU276" i="4"/>
  <c r="Z277" i="4"/>
  <c r="BF276" i="4"/>
  <c r="AY276" i="4"/>
  <c r="AE3" i="4"/>
  <c r="AE4" i="4"/>
  <c r="Y277" i="3"/>
  <c r="A283" i="23"/>
  <c r="AE160" i="3"/>
  <c r="AU277" i="3"/>
  <c r="BB276" i="3"/>
  <c r="H283" i="23"/>
  <c r="D283" i="23"/>
  <c r="BB276" i="2"/>
  <c r="BC276" i="2"/>
  <c r="BD276" i="2" s="1"/>
  <c r="AV276" i="2"/>
  <c r="AW276" i="2" s="1"/>
  <c r="D282" i="22"/>
  <c r="AZ275" i="2"/>
  <c r="E282" i="22" s="1"/>
  <c r="AX275" i="2"/>
  <c r="C282" i="22" s="1"/>
  <c r="H282" i="22"/>
  <c r="BE275" i="2"/>
  <c r="G282" i="22" s="1"/>
  <c r="BG275" i="2"/>
  <c r="I282" i="22" s="1"/>
  <c r="Y276" i="2"/>
  <c r="A282" i="22"/>
  <c r="AV274" i="1"/>
  <c r="AW274" i="1" s="1"/>
  <c r="BB274" i="1"/>
  <c r="BC274" i="1"/>
  <c r="BD274" i="1" s="1"/>
  <c r="H280" i="21"/>
  <c r="BG273" i="1"/>
  <c r="I280" i="21" s="1"/>
  <c r="BE273" i="1"/>
  <c r="G280" i="21" s="1"/>
  <c r="AX273" i="1"/>
  <c r="C280" i="21" s="1"/>
  <c r="AZ273" i="1"/>
  <c r="E280" i="21" s="1"/>
  <c r="Z275" i="1"/>
  <c r="AU275" i="1" s="1"/>
  <c r="Y276" i="1"/>
  <c r="A283" i="21" s="1"/>
  <c r="BF274" i="1"/>
  <c r="AY274" i="1"/>
  <c r="Z278" i="3"/>
  <c r="AY277" i="3"/>
  <c r="BF277" i="3"/>
  <c r="BF276" i="2"/>
  <c r="Z277" i="2"/>
  <c r="AU277" i="2" s="1"/>
  <c r="AY276" i="2"/>
  <c r="A278" i="28" l="1"/>
  <c r="AV6" i="4"/>
  <c r="AW6" i="4" s="1"/>
  <c r="BC6" i="4"/>
  <c r="BD6" i="4" s="1"/>
  <c r="H283" i="24"/>
  <c r="BC8" i="4"/>
  <c r="BD8" i="4" s="1"/>
  <c r="AV8" i="4"/>
  <c r="AW8" i="4" s="1"/>
  <c r="BC9" i="4"/>
  <c r="BD9" i="4" s="1"/>
  <c r="AV9" i="4"/>
  <c r="AW9" i="4" s="1"/>
  <c r="BC10" i="4"/>
  <c r="BD10" i="4" s="1"/>
  <c r="AV10" i="4"/>
  <c r="AW10" i="4" s="1"/>
  <c r="BC11" i="4"/>
  <c r="BD11" i="4" s="1"/>
  <c r="AV11" i="4"/>
  <c r="AW11" i="4" s="1"/>
  <c r="BC12" i="4"/>
  <c r="BD12" i="4" s="1"/>
  <c r="AV12" i="4"/>
  <c r="AW12" i="4" s="1"/>
  <c r="AV13" i="4"/>
  <c r="AW13" i="4" s="1"/>
  <c r="BC13" i="4"/>
  <c r="BD13" i="4" s="1"/>
  <c r="BC14" i="4"/>
  <c r="BD14" i="4" s="1"/>
  <c r="AV14" i="4"/>
  <c r="AW14" i="4" s="1"/>
  <c r="AV15" i="4"/>
  <c r="AW15" i="4" s="1"/>
  <c r="BC15" i="4"/>
  <c r="BD15" i="4" s="1"/>
  <c r="AV16" i="4"/>
  <c r="AW16" i="4" s="1"/>
  <c r="BC16" i="4"/>
  <c r="BD16" i="4" s="1"/>
  <c r="BC17" i="4"/>
  <c r="BD17" i="4" s="1"/>
  <c r="AV17" i="4"/>
  <c r="AW17" i="4" s="1"/>
  <c r="AV18" i="4"/>
  <c r="AW18" i="4" s="1"/>
  <c r="BC18" i="4"/>
  <c r="BD18" i="4" s="1"/>
  <c r="AV19" i="4"/>
  <c r="AW19" i="4" s="1"/>
  <c r="BC19" i="4"/>
  <c r="BD19" i="4" s="1"/>
  <c r="AV20" i="4"/>
  <c r="AW20" i="4" s="1"/>
  <c r="BC20" i="4"/>
  <c r="BD20" i="4" s="1"/>
  <c r="BC21" i="4"/>
  <c r="BD21" i="4" s="1"/>
  <c r="AV21" i="4"/>
  <c r="AW21" i="4" s="1"/>
  <c r="AV22" i="4"/>
  <c r="AW22" i="4" s="1"/>
  <c r="BC22" i="4"/>
  <c r="BD22" i="4" s="1"/>
  <c r="AV23" i="4"/>
  <c r="AW23" i="4" s="1"/>
  <c r="BC23" i="4"/>
  <c r="BD23" i="4" s="1"/>
  <c r="BC24" i="4"/>
  <c r="BD24" i="4" s="1"/>
  <c r="AV24" i="4"/>
  <c r="AW24" i="4" s="1"/>
  <c r="BC25" i="4"/>
  <c r="BD25" i="4" s="1"/>
  <c r="AV25" i="4"/>
  <c r="AW25" i="4" s="1"/>
  <c r="BC26" i="4"/>
  <c r="BD26" i="4" s="1"/>
  <c r="AV26" i="4"/>
  <c r="AW26" i="4" s="1"/>
  <c r="BC27" i="4"/>
  <c r="BD27" i="4" s="1"/>
  <c r="AV27" i="4"/>
  <c r="AW27" i="4" s="1"/>
  <c r="BC28" i="4"/>
  <c r="BD28" i="4" s="1"/>
  <c r="AV28" i="4"/>
  <c r="AW28" i="4" s="1"/>
  <c r="BC29" i="4"/>
  <c r="BD29" i="4" s="1"/>
  <c r="AV29" i="4"/>
  <c r="AW29" i="4" s="1"/>
  <c r="BC30" i="4"/>
  <c r="BD30" i="4" s="1"/>
  <c r="AV30" i="4"/>
  <c r="AW30" i="4" s="1"/>
  <c r="AV31" i="4"/>
  <c r="AW31" i="4" s="1"/>
  <c r="BC31" i="4"/>
  <c r="BD31" i="4" s="1"/>
  <c r="BC32" i="4"/>
  <c r="BD32" i="4" s="1"/>
  <c r="AV32" i="4"/>
  <c r="AW32" i="4" s="1"/>
  <c r="BC33" i="4"/>
  <c r="BD33" i="4" s="1"/>
  <c r="AV33" i="4"/>
  <c r="AW33" i="4" s="1"/>
  <c r="AV34" i="4"/>
  <c r="AW34" i="4" s="1"/>
  <c r="BC34" i="4"/>
  <c r="BD34" i="4" s="1"/>
  <c r="BC35" i="4"/>
  <c r="BD35" i="4" s="1"/>
  <c r="AV35" i="4"/>
  <c r="AW35" i="4" s="1"/>
  <c r="BC36" i="4"/>
  <c r="BD36" i="4" s="1"/>
  <c r="AV36" i="4"/>
  <c r="AW36" i="4" s="1"/>
  <c r="BC37" i="4"/>
  <c r="BD37" i="4" s="1"/>
  <c r="AV37" i="4"/>
  <c r="AW37" i="4" s="1"/>
  <c r="AV38" i="4"/>
  <c r="AW38" i="4" s="1"/>
  <c r="BC38" i="4"/>
  <c r="BD38" i="4" s="1"/>
  <c r="AV39" i="4"/>
  <c r="AW39" i="4" s="1"/>
  <c r="BC39" i="4"/>
  <c r="BD39" i="4" s="1"/>
  <c r="BC40" i="4"/>
  <c r="BD40" i="4" s="1"/>
  <c r="AV40" i="4"/>
  <c r="AW40" i="4" s="1"/>
  <c r="AV41" i="4"/>
  <c r="AW41" i="4" s="1"/>
  <c r="BC41" i="4"/>
  <c r="BD41" i="4" s="1"/>
  <c r="BC42" i="4"/>
  <c r="BD42" i="4" s="1"/>
  <c r="AV42" i="4"/>
  <c r="AW42" i="4" s="1"/>
  <c r="AV43" i="4"/>
  <c r="AW43" i="4" s="1"/>
  <c r="BC43" i="4"/>
  <c r="BD43" i="4" s="1"/>
  <c r="BC44" i="4"/>
  <c r="BD44" i="4" s="1"/>
  <c r="AV44" i="4"/>
  <c r="AW44" i="4" s="1"/>
  <c r="BC45" i="4"/>
  <c r="BD45" i="4" s="1"/>
  <c r="AV45" i="4"/>
  <c r="AW45" i="4" s="1"/>
  <c r="BC46" i="4"/>
  <c r="BD46" i="4" s="1"/>
  <c r="AV46" i="4"/>
  <c r="AW46" i="4" s="1"/>
  <c r="AV47" i="4"/>
  <c r="AW47" i="4" s="1"/>
  <c r="BC47" i="4"/>
  <c r="BD47" i="4" s="1"/>
  <c r="AV48" i="4"/>
  <c r="AW48" i="4" s="1"/>
  <c r="BC48" i="4"/>
  <c r="BD48" i="4" s="1"/>
  <c r="BC49" i="4"/>
  <c r="BD49" i="4" s="1"/>
  <c r="AV49" i="4"/>
  <c r="AW49" i="4" s="1"/>
  <c r="BC50" i="4"/>
  <c r="BD50" i="4" s="1"/>
  <c r="AV50" i="4"/>
  <c r="AW50" i="4" s="1"/>
  <c r="AV51" i="4"/>
  <c r="AW51" i="4" s="1"/>
  <c r="BC51" i="4"/>
  <c r="BD51" i="4" s="1"/>
  <c r="BC52" i="4"/>
  <c r="BD52" i="4" s="1"/>
  <c r="AV52" i="4"/>
  <c r="AW52" i="4" s="1"/>
  <c r="AV53" i="4"/>
  <c r="AW53" i="4" s="1"/>
  <c r="BC53" i="4"/>
  <c r="BD53" i="4" s="1"/>
  <c r="BC54" i="4"/>
  <c r="BD54" i="4" s="1"/>
  <c r="AV54" i="4"/>
  <c r="AW54" i="4" s="1"/>
  <c r="BC55" i="4"/>
  <c r="BD55" i="4" s="1"/>
  <c r="AV55" i="4"/>
  <c r="AW55" i="4" s="1"/>
  <c r="AV56" i="4"/>
  <c r="AW56" i="4" s="1"/>
  <c r="BC56" i="4"/>
  <c r="BD56" i="4" s="1"/>
  <c r="BC57" i="4"/>
  <c r="BD57" i="4" s="1"/>
  <c r="AV57" i="4"/>
  <c r="AW57" i="4" s="1"/>
  <c r="AV58" i="4"/>
  <c r="AW58" i="4" s="1"/>
  <c r="BC58" i="4"/>
  <c r="BD58" i="4" s="1"/>
  <c r="BC59" i="4"/>
  <c r="BD59" i="4" s="1"/>
  <c r="AV59" i="4"/>
  <c r="AW59" i="4" s="1"/>
  <c r="AV60" i="4"/>
  <c r="AW60" i="4" s="1"/>
  <c r="BC60" i="4"/>
  <c r="BD60" i="4" s="1"/>
  <c r="AV61" i="4"/>
  <c r="AW61" i="4" s="1"/>
  <c r="BC61" i="4"/>
  <c r="BD61" i="4" s="1"/>
  <c r="BC62" i="4"/>
  <c r="BD62" i="4" s="1"/>
  <c r="AV62" i="4"/>
  <c r="AW62" i="4" s="1"/>
  <c r="BC63" i="4"/>
  <c r="BD63" i="4" s="1"/>
  <c r="AV63" i="4"/>
  <c r="AW63" i="4" s="1"/>
  <c r="BC64" i="4"/>
  <c r="BD64" i="4" s="1"/>
  <c r="AV64" i="4"/>
  <c r="AW64" i="4" s="1"/>
  <c r="AV65" i="4"/>
  <c r="AW65" i="4" s="1"/>
  <c r="BC65" i="4"/>
  <c r="BD65" i="4" s="1"/>
  <c r="AV66" i="4"/>
  <c r="AW66" i="4" s="1"/>
  <c r="BC66" i="4"/>
  <c r="BD66" i="4" s="1"/>
  <c r="AV67" i="4"/>
  <c r="AW67" i="4" s="1"/>
  <c r="BC67" i="4"/>
  <c r="BD67" i="4" s="1"/>
  <c r="BC68" i="4"/>
  <c r="BD68" i="4" s="1"/>
  <c r="AV68" i="4"/>
  <c r="AW68" i="4" s="1"/>
  <c r="AV69" i="4"/>
  <c r="AW69" i="4" s="1"/>
  <c r="BC69" i="4"/>
  <c r="BD69" i="4" s="1"/>
  <c r="BC70" i="4"/>
  <c r="BD70" i="4" s="1"/>
  <c r="AV70" i="4"/>
  <c r="AW70" i="4" s="1"/>
  <c r="AV71" i="4"/>
  <c r="AW71" i="4" s="1"/>
  <c r="BC71" i="4"/>
  <c r="BD71" i="4" s="1"/>
  <c r="BC72" i="4"/>
  <c r="BD72" i="4" s="1"/>
  <c r="AV72" i="4"/>
  <c r="AW72" i="4" s="1"/>
  <c r="AV73" i="4"/>
  <c r="AW73" i="4" s="1"/>
  <c r="BC73" i="4"/>
  <c r="BD73" i="4" s="1"/>
  <c r="BC74" i="4"/>
  <c r="BD74" i="4" s="1"/>
  <c r="AV74" i="4"/>
  <c r="AW74" i="4" s="1"/>
  <c r="BC75" i="4"/>
  <c r="BD75" i="4" s="1"/>
  <c r="AV75" i="4"/>
  <c r="AW75" i="4" s="1"/>
  <c r="BC76" i="4"/>
  <c r="BD76" i="4" s="1"/>
  <c r="AV76" i="4"/>
  <c r="AW76" i="4" s="1"/>
  <c r="AV77" i="4"/>
  <c r="AW77" i="4" s="1"/>
  <c r="BC77" i="4"/>
  <c r="BD77" i="4" s="1"/>
  <c r="BC78" i="4"/>
  <c r="BD78" i="4" s="1"/>
  <c r="AV78" i="4"/>
  <c r="AW78" i="4" s="1"/>
  <c r="BC79" i="4"/>
  <c r="BD79" i="4" s="1"/>
  <c r="AV79" i="4"/>
  <c r="AW79" i="4" s="1"/>
  <c r="BC80" i="4"/>
  <c r="BD80" i="4" s="1"/>
  <c r="AV80" i="4"/>
  <c r="AW80" i="4" s="1"/>
  <c r="BC81" i="4"/>
  <c r="BD81" i="4" s="1"/>
  <c r="AV81" i="4"/>
  <c r="AW81" i="4" s="1"/>
  <c r="BC82" i="4"/>
  <c r="BD82" i="4" s="1"/>
  <c r="AV82" i="4"/>
  <c r="AW82" i="4" s="1"/>
  <c r="AV83" i="4"/>
  <c r="AW83" i="4" s="1"/>
  <c r="BC83" i="4"/>
  <c r="BD83" i="4" s="1"/>
  <c r="BC84" i="4"/>
  <c r="BD84" i="4" s="1"/>
  <c r="AV84" i="4"/>
  <c r="AW84" i="4" s="1"/>
  <c r="AV85" i="4"/>
  <c r="AW85" i="4" s="1"/>
  <c r="BC85" i="4"/>
  <c r="BD85" i="4" s="1"/>
  <c r="BC86" i="4"/>
  <c r="BD86" i="4" s="1"/>
  <c r="AV86" i="4"/>
  <c r="AW86" i="4" s="1"/>
  <c r="AV87" i="4"/>
  <c r="AW87" i="4" s="1"/>
  <c r="BC87" i="4"/>
  <c r="BD87" i="4" s="1"/>
  <c r="AV88" i="4"/>
  <c r="AW88" i="4" s="1"/>
  <c r="BC88" i="4"/>
  <c r="BD88" i="4" s="1"/>
  <c r="AV89" i="4"/>
  <c r="AW89" i="4" s="1"/>
  <c r="BC89" i="4"/>
  <c r="BD89" i="4" s="1"/>
  <c r="BC90" i="4"/>
  <c r="BD90" i="4" s="1"/>
  <c r="AV90" i="4"/>
  <c r="AW90" i="4" s="1"/>
  <c r="BC91" i="4"/>
  <c r="BD91" i="4" s="1"/>
  <c r="AV91" i="4"/>
  <c r="AW91" i="4" s="1"/>
  <c r="AV92" i="4"/>
  <c r="AW92" i="4" s="1"/>
  <c r="BC92" i="4"/>
  <c r="BD92" i="4" s="1"/>
  <c r="AV93" i="4"/>
  <c r="AW93" i="4" s="1"/>
  <c r="BC93" i="4"/>
  <c r="BD93" i="4" s="1"/>
  <c r="AV94" i="4"/>
  <c r="AW94" i="4" s="1"/>
  <c r="BC94" i="4"/>
  <c r="BD94" i="4" s="1"/>
  <c r="BC95" i="4"/>
  <c r="BD95" i="4" s="1"/>
  <c r="AV95" i="4"/>
  <c r="AW95" i="4" s="1"/>
  <c r="AV96" i="4"/>
  <c r="AW96" i="4" s="1"/>
  <c r="BC96" i="4"/>
  <c r="BD96" i="4" s="1"/>
  <c r="AV97" i="4"/>
  <c r="AW97" i="4" s="1"/>
  <c r="BC97" i="4"/>
  <c r="BD97" i="4" s="1"/>
  <c r="BC98" i="4"/>
  <c r="BD98" i="4" s="1"/>
  <c r="AV98" i="4"/>
  <c r="AW98" i="4" s="1"/>
  <c r="BC99" i="4"/>
  <c r="BD99" i="4" s="1"/>
  <c r="AV99" i="4"/>
  <c r="AW99" i="4" s="1"/>
  <c r="BC100" i="4"/>
  <c r="BD100" i="4" s="1"/>
  <c r="AV100" i="4"/>
  <c r="AW100" i="4" s="1"/>
  <c r="AV101" i="4"/>
  <c r="AW101" i="4" s="1"/>
  <c r="BC101" i="4"/>
  <c r="BD101" i="4" s="1"/>
  <c r="AV102" i="4"/>
  <c r="AW102" i="4" s="1"/>
  <c r="BC102" i="4"/>
  <c r="BD102" i="4" s="1"/>
  <c r="BC103" i="4"/>
  <c r="BD103" i="4" s="1"/>
  <c r="AV103" i="4"/>
  <c r="AW103" i="4" s="1"/>
  <c r="BC104" i="4"/>
  <c r="BD104" i="4" s="1"/>
  <c r="AV104" i="4"/>
  <c r="AW104" i="4" s="1"/>
  <c r="AV105" i="4"/>
  <c r="AW105" i="4" s="1"/>
  <c r="BC105" i="4"/>
  <c r="BD105" i="4" s="1"/>
  <c r="AV106" i="4"/>
  <c r="AW106" i="4" s="1"/>
  <c r="BC106" i="4"/>
  <c r="BD106" i="4" s="1"/>
  <c r="BC107" i="4"/>
  <c r="BD107" i="4" s="1"/>
  <c r="AV107" i="4"/>
  <c r="AW107" i="4" s="1"/>
  <c r="BC108" i="4"/>
  <c r="BD108" i="4" s="1"/>
  <c r="AV108" i="4"/>
  <c r="AW108" i="4" s="1"/>
  <c r="BC109" i="4"/>
  <c r="BD109" i="4" s="1"/>
  <c r="AV109" i="4"/>
  <c r="AW109" i="4" s="1"/>
  <c r="AV110" i="4"/>
  <c r="AW110" i="4" s="1"/>
  <c r="BC110" i="4"/>
  <c r="BD110" i="4" s="1"/>
  <c r="AV111" i="4"/>
  <c r="AW111" i="4" s="1"/>
  <c r="BC111" i="4"/>
  <c r="BD111" i="4" s="1"/>
  <c r="BC112" i="4"/>
  <c r="BD112" i="4" s="1"/>
  <c r="AV112" i="4"/>
  <c r="AW112" i="4" s="1"/>
  <c r="AV113" i="4"/>
  <c r="AW113" i="4" s="1"/>
  <c r="BC113" i="4"/>
  <c r="BD113" i="4" s="1"/>
  <c r="AV114" i="4"/>
  <c r="AW114" i="4" s="1"/>
  <c r="BC114" i="4"/>
  <c r="BD114" i="4" s="1"/>
  <c r="AV115" i="4"/>
  <c r="AW115" i="4" s="1"/>
  <c r="BC115" i="4"/>
  <c r="BD115" i="4" s="1"/>
  <c r="AV116" i="4"/>
  <c r="AW116" i="4" s="1"/>
  <c r="BC116" i="4"/>
  <c r="BD116" i="4" s="1"/>
  <c r="AV117" i="4"/>
  <c r="AW117" i="4" s="1"/>
  <c r="BC117" i="4"/>
  <c r="BD117" i="4" s="1"/>
  <c r="BC118" i="4"/>
  <c r="BD118" i="4" s="1"/>
  <c r="AV118" i="4"/>
  <c r="AW118" i="4" s="1"/>
  <c r="AV119" i="4"/>
  <c r="AW119" i="4" s="1"/>
  <c r="BC119" i="4"/>
  <c r="BD119" i="4" s="1"/>
  <c r="AV120" i="4"/>
  <c r="AW120" i="4" s="1"/>
  <c r="BC120" i="4"/>
  <c r="BD120" i="4" s="1"/>
  <c r="BC121" i="4"/>
  <c r="BD121" i="4" s="1"/>
  <c r="AV121" i="4"/>
  <c r="AW121" i="4" s="1"/>
  <c r="BC122" i="4"/>
  <c r="BD122" i="4" s="1"/>
  <c r="AV122" i="4"/>
  <c r="AW122" i="4" s="1"/>
  <c r="BC123" i="4"/>
  <c r="BD123" i="4" s="1"/>
  <c r="AV123" i="4"/>
  <c r="AW123" i="4" s="1"/>
  <c r="AV124" i="4"/>
  <c r="AW124" i="4" s="1"/>
  <c r="BC124" i="4"/>
  <c r="BD124" i="4" s="1"/>
  <c r="BC125" i="4"/>
  <c r="BD125" i="4" s="1"/>
  <c r="AV125" i="4"/>
  <c r="AW125" i="4" s="1"/>
  <c r="BC126" i="4"/>
  <c r="BD126" i="4" s="1"/>
  <c r="AV126" i="4"/>
  <c r="AW126" i="4" s="1"/>
  <c r="BC127" i="4"/>
  <c r="BD127" i="4" s="1"/>
  <c r="AV127" i="4"/>
  <c r="AW127" i="4" s="1"/>
  <c r="BC128" i="4"/>
  <c r="BD128" i="4" s="1"/>
  <c r="AV128" i="4"/>
  <c r="AW128" i="4" s="1"/>
  <c r="BC129" i="4"/>
  <c r="BD129" i="4" s="1"/>
  <c r="AV129" i="4"/>
  <c r="AW129" i="4" s="1"/>
  <c r="AV130" i="4"/>
  <c r="AW130" i="4" s="1"/>
  <c r="BC130" i="4"/>
  <c r="BD130" i="4" s="1"/>
  <c r="AV131" i="4"/>
  <c r="AW131" i="4" s="1"/>
  <c r="BC131" i="4"/>
  <c r="BD131" i="4" s="1"/>
  <c r="AV132" i="4"/>
  <c r="AW132" i="4" s="1"/>
  <c r="BC132" i="4"/>
  <c r="BD132" i="4" s="1"/>
  <c r="BC133" i="4"/>
  <c r="BD133" i="4" s="1"/>
  <c r="AV133" i="4"/>
  <c r="AW133" i="4" s="1"/>
  <c r="BC134" i="4"/>
  <c r="BD134" i="4" s="1"/>
  <c r="AV134" i="4"/>
  <c r="AW134" i="4" s="1"/>
  <c r="AV135" i="4"/>
  <c r="AW135" i="4" s="1"/>
  <c r="BC135" i="4"/>
  <c r="BD135" i="4" s="1"/>
  <c r="AV136" i="4"/>
  <c r="AW136" i="4" s="1"/>
  <c r="BC136" i="4"/>
  <c r="BD136" i="4" s="1"/>
  <c r="BC137" i="4"/>
  <c r="BD137" i="4" s="1"/>
  <c r="AV137" i="4"/>
  <c r="AW137" i="4" s="1"/>
  <c r="AV138" i="4"/>
  <c r="AW138" i="4" s="1"/>
  <c r="BC138" i="4"/>
  <c r="BD138" i="4" s="1"/>
  <c r="BC139" i="4"/>
  <c r="BD139" i="4" s="1"/>
  <c r="AV139" i="4"/>
  <c r="AW139" i="4" s="1"/>
  <c r="AV140" i="4"/>
  <c r="AW140" i="4" s="1"/>
  <c r="BC140" i="4"/>
  <c r="BD140" i="4" s="1"/>
  <c r="AV141" i="4"/>
  <c r="AW141" i="4" s="1"/>
  <c r="BC141" i="4"/>
  <c r="BD141" i="4" s="1"/>
  <c r="AV142" i="4"/>
  <c r="AW142" i="4" s="1"/>
  <c r="BC142" i="4"/>
  <c r="BD142" i="4" s="1"/>
  <c r="BC143" i="4"/>
  <c r="BD143" i="4" s="1"/>
  <c r="AV143" i="4"/>
  <c r="AW143" i="4" s="1"/>
  <c r="BC144" i="4"/>
  <c r="BD144" i="4" s="1"/>
  <c r="AV144" i="4"/>
  <c r="AW144" i="4" s="1"/>
  <c r="AV145" i="4"/>
  <c r="AW145" i="4" s="1"/>
  <c r="BC145" i="4"/>
  <c r="BD145" i="4" s="1"/>
  <c r="AV146" i="4"/>
  <c r="AW146" i="4" s="1"/>
  <c r="BC146" i="4"/>
  <c r="BD146" i="4" s="1"/>
  <c r="AV147" i="4"/>
  <c r="AW147" i="4" s="1"/>
  <c r="BC147" i="4"/>
  <c r="BD147" i="4" s="1"/>
  <c r="AV148" i="4"/>
  <c r="AW148" i="4" s="1"/>
  <c r="BC148" i="4"/>
  <c r="BD148" i="4" s="1"/>
  <c r="AV149" i="4"/>
  <c r="AW149" i="4" s="1"/>
  <c r="BC149" i="4"/>
  <c r="BD149" i="4" s="1"/>
  <c r="AV150" i="4"/>
  <c r="AW150" i="4" s="1"/>
  <c r="BC150" i="4"/>
  <c r="BD150" i="4" s="1"/>
  <c r="BC151" i="4"/>
  <c r="BD151" i="4" s="1"/>
  <c r="AV151" i="4"/>
  <c r="AW151" i="4" s="1"/>
  <c r="BC152" i="4"/>
  <c r="BD152" i="4" s="1"/>
  <c r="AV152" i="4"/>
  <c r="AW152" i="4" s="1"/>
  <c r="AV153" i="4"/>
  <c r="AW153" i="4" s="1"/>
  <c r="BC153" i="4"/>
  <c r="BD153" i="4" s="1"/>
  <c r="AV154" i="4"/>
  <c r="AW154" i="4" s="1"/>
  <c r="BC154" i="4"/>
  <c r="BD154" i="4" s="1"/>
  <c r="BC155" i="4"/>
  <c r="BD155" i="4" s="1"/>
  <c r="AV155" i="4"/>
  <c r="AW155" i="4" s="1"/>
  <c r="BC156" i="4"/>
  <c r="BD156" i="4" s="1"/>
  <c r="AV156" i="4"/>
  <c r="AW156" i="4" s="1"/>
  <c r="BC157" i="4"/>
  <c r="BD157" i="4" s="1"/>
  <c r="AV157" i="4"/>
  <c r="AW157" i="4" s="1"/>
  <c r="AV158" i="4"/>
  <c r="AW158" i="4" s="1"/>
  <c r="BC158" i="4"/>
  <c r="BD158" i="4" s="1"/>
  <c r="AV159" i="4"/>
  <c r="AW159" i="4" s="1"/>
  <c r="BC159" i="4"/>
  <c r="BD159" i="4" s="1"/>
  <c r="AV160" i="4"/>
  <c r="AW160" i="4" s="1"/>
  <c r="BC160" i="4"/>
  <c r="BD160" i="4" s="1"/>
  <c r="BC161" i="4"/>
  <c r="BD161" i="4" s="1"/>
  <c r="AV161" i="4"/>
  <c r="AW161" i="4" s="1"/>
  <c r="BC162" i="4"/>
  <c r="BD162" i="4" s="1"/>
  <c r="AV162" i="4"/>
  <c r="AW162" i="4" s="1"/>
  <c r="AV163" i="4"/>
  <c r="AW163" i="4" s="1"/>
  <c r="BC163" i="4"/>
  <c r="BD163" i="4" s="1"/>
  <c r="BC164" i="4"/>
  <c r="BD164" i="4" s="1"/>
  <c r="AV164" i="4"/>
  <c r="AW164" i="4" s="1"/>
  <c r="AV165" i="4"/>
  <c r="AW165" i="4" s="1"/>
  <c r="BC165" i="4"/>
  <c r="BD165" i="4" s="1"/>
  <c r="BC166" i="4"/>
  <c r="BD166" i="4" s="1"/>
  <c r="AV166" i="4"/>
  <c r="AW166" i="4" s="1"/>
  <c r="AV167" i="4"/>
  <c r="AW167" i="4" s="1"/>
  <c r="BC167" i="4"/>
  <c r="BD167" i="4" s="1"/>
  <c r="AV168" i="4"/>
  <c r="AW168" i="4" s="1"/>
  <c r="BC168" i="4"/>
  <c r="BD168" i="4" s="1"/>
  <c r="AV169" i="4"/>
  <c r="AW169" i="4" s="1"/>
  <c r="BC169" i="4"/>
  <c r="BD169" i="4" s="1"/>
  <c r="AV170" i="4"/>
  <c r="AW170" i="4" s="1"/>
  <c r="BC170" i="4"/>
  <c r="BD170" i="4" s="1"/>
  <c r="AV171" i="4"/>
  <c r="AW171" i="4" s="1"/>
  <c r="BC171" i="4"/>
  <c r="BD171" i="4" s="1"/>
  <c r="BC172" i="4"/>
  <c r="BD172" i="4" s="1"/>
  <c r="AV172" i="4"/>
  <c r="AW172" i="4" s="1"/>
  <c r="AV173" i="4"/>
  <c r="AW173" i="4" s="1"/>
  <c r="BC173" i="4"/>
  <c r="BD173" i="4" s="1"/>
  <c r="BC174" i="4"/>
  <c r="BD174" i="4" s="1"/>
  <c r="AV174" i="4"/>
  <c r="AW174" i="4" s="1"/>
  <c r="AV175" i="4"/>
  <c r="AW175" i="4" s="1"/>
  <c r="BC175" i="4"/>
  <c r="BD175" i="4" s="1"/>
  <c r="AV176" i="4"/>
  <c r="AW176" i="4" s="1"/>
  <c r="BC176" i="4"/>
  <c r="BD176" i="4" s="1"/>
  <c r="AV177" i="4"/>
  <c r="AW177" i="4" s="1"/>
  <c r="BC177" i="4"/>
  <c r="BD177" i="4" s="1"/>
  <c r="AV178" i="4"/>
  <c r="AW178" i="4" s="1"/>
  <c r="BC178" i="4"/>
  <c r="BD178" i="4" s="1"/>
  <c r="AV179" i="4"/>
  <c r="AW179" i="4" s="1"/>
  <c r="BC179" i="4"/>
  <c r="BD179" i="4" s="1"/>
  <c r="BC180" i="4"/>
  <c r="BD180" i="4" s="1"/>
  <c r="AV180" i="4"/>
  <c r="AW180" i="4" s="1"/>
  <c r="BC181" i="4"/>
  <c r="BD181" i="4" s="1"/>
  <c r="AV181" i="4"/>
  <c r="AW181" i="4" s="1"/>
  <c r="AV182" i="4"/>
  <c r="AW182" i="4" s="1"/>
  <c r="BC182" i="4"/>
  <c r="BD182" i="4" s="1"/>
  <c r="AV183" i="4"/>
  <c r="AW183" i="4" s="1"/>
  <c r="BC183" i="4"/>
  <c r="BD183" i="4" s="1"/>
  <c r="AV184" i="4"/>
  <c r="AW184" i="4" s="1"/>
  <c r="BC184" i="4"/>
  <c r="BD184" i="4" s="1"/>
  <c r="AV185" i="4"/>
  <c r="AW185" i="4" s="1"/>
  <c r="BC185" i="4"/>
  <c r="BD185" i="4" s="1"/>
  <c r="BC186" i="4"/>
  <c r="BD186" i="4" s="1"/>
  <c r="AV186" i="4"/>
  <c r="AW186" i="4" s="1"/>
  <c r="AV187" i="4"/>
  <c r="AW187" i="4" s="1"/>
  <c r="BC187" i="4"/>
  <c r="BD187" i="4" s="1"/>
  <c r="AV188" i="4"/>
  <c r="AW188" i="4" s="1"/>
  <c r="BC188" i="4"/>
  <c r="BD188" i="4" s="1"/>
  <c r="AV189" i="4"/>
  <c r="AW189" i="4" s="1"/>
  <c r="BC189" i="4"/>
  <c r="BD189" i="4" s="1"/>
  <c r="AV190" i="4"/>
  <c r="AW190" i="4" s="1"/>
  <c r="BC190" i="4"/>
  <c r="BD190" i="4" s="1"/>
  <c r="BC191" i="4"/>
  <c r="BD191" i="4" s="1"/>
  <c r="AV191" i="4"/>
  <c r="AW191" i="4" s="1"/>
  <c r="BC192" i="4"/>
  <c r="BD192" i="4" s="1"/>
  <c r="AV192" i="4"/>
  <c r="AW192" i="4" s="1"/>
  <c r="AV193" i="4"/>
  <c r="AW193" i="4" s="1"/>
  <c r="BC193" i="4"/>
  <c r="BD193" i="4" s="1"/>
  <c r="BC194" i="4"/>
  <c r="BD194" i="4" s="1"/>
  <c r="AV194" i="4"/>
  <c r="AW194" i="4" s="1"/>
  <c r="BC195" i="4"/>
  <c r="BD195" i="4" s="1"/>
  <c r="AV195" i="4"/>
  <c r="AW195" i="4" s="1"/>
  <c r="AV196" i="4"/>
  <c r="AW196" i="4" s="1"/>
  <c r="BC196" i="4"/>
  <c r="BD196" i="4" s="1"/>
  <c r="BC197" i="4"/>
  <c r="BD197" i="4" s="1"/>
  <c r="AV197" i="4"/>
  <c r="AW197" i="4" s="1"/>
  <c r="BC198" i="4"/>
  <c r="BD198" i="4" s="1"/>
  <c r="AV198" i="4"/>
  <c r="AW198" i="4" s="1"/>
  <c r="BC199" i="4"/>
  <c r="BD199" i="4" s="1"/>
  <c r="AV199" i="4"/>
  <c r="AW199" i="4" s="1"/>
  <c r="AV200" i="4"/>
  <c r="AW200" i="4" s="1"/>
  <c r="BC200" i="4"/>
  <c r="BD200" i="4" s="1"/>
  <c r="AV201" i="4"/>
  <c r="AW201" i="4" s="1"/>
  <c r="BC201" i="4"/>
  <c r="BD201" i="4" s="1"/>
  <c r="BC202" i="4"/>
  <c r="BD202" i="4" s="1"/>
  <c r="AV202" i="4"/>
  <c r="AW202" i="4" s="1"/>
  <c r="BC203" i="4"/>
  <c r="BD203" i="4" s="1"/>
  <c r="AV203" i="4"/>
  <c r="AW203" i="4" s="1"/>
  <c r="AV204" i="4"/>
  <c r="AW204" i="4" s="1"/>
  <c r="BC204" i="4"/>
  <c r="BD204" i="4" s="1"/>
  <c r="AV205" i="4"/>
  <c r="AW205" i="4" s="1"/>
  <c r="BC205" i="4"/>
  <c r="BD205" i="4" s="1"/>
  <c r="BC206" i="4"/>
  <c r="BD206" i="4" s="1"/>
  <c r="AV206" i="4"/>
  <c r="AW206" i="4" s="1"/>
  <c r="BC207" i="4"/>
  <c r="BD207" i="4" s="1"/>
  <c r="AV207" i="4"/>
  <c r="AW207" i="4" s="1"/>
  <c r="AV208" i="4"/>
  <c r="AW208" i="4" s="1"/>
  <c r="BC208" i="4"/>
  <c r="BD208" i="4" s="1"/>
  <c r="BC209" i="4"/>
  <c r="BD209" i="4" s="1"/>
  <c r="AV209" i="4"/>
  <c r="AW209" i="4" s="1"/>
  <c r="AV210" i="4"/>
  <c r="AW210" i="4" s="1"/>
  <c r="BC210" i="4"/>
  <c r="BD210" i="4" s="1"/>
  <c r="AV211" i="4"/>
  <c r="AW211" i="4" s="1"/>
  <c r="BC211" i="4"/>
  <c r="BD211" i="4" s="1"/>
  <c r="AV212" i="4"/>
  <c r="AW212" i="4" s="1"/>
  <c r="BC212" i="4"/>
  <c r="BD212" i="4" s="1"/>
  <c r="AV213" i="4"/>
  <c r="AW213" i="4" s="1"/>
  <c r="BC213" i="4"/>
  <c r="BD213" i="4" s="1"/>
  <c r="BC214" i="4"/>
  <c r="BD214" i="4" s="1"/>
  <c r="AV214" i="4"/>
  <c r="AW214" i="4" s="1"/>
  <c r="AV215" i="4"/>
  <c r="AW215" i="4" s="1"/>
  <c r="BC215" i="4"/>
  <c r="BD215" i="4" s="1"/>
  <c r="AV216" i="4"/>
  <c r="AW216" i="4" s="1"/>
  <c r="BC216" i="4"/>
  <c r="BD216" i="4" s="1"/>
  <c r="BC217" i="4"/>
  <c r="BD217" i="4" s="1"/>
  <c r="AV217" i="4"/>
  <c r="AW217" i="4" s="1"/>
  <c r="AV218" i="4"/>
  <c r="AW218" i="4" s="1"/>
  <c r="BC218" i="4"/>
  <c r="BD218" i="4" s="1"/>
  <c r="BC219" i="4"/>
  <c r="BD219" i="4" s="1"/>
  <c r="AV219" i="4"/>
  <c r="AW219" i="4" s="1"/>
  <c r="AV220" i="4"/>
  <c r="AW220" i="4" s="1"/>
  <c r="BC220" i="4"/>
  <c r="BD220" i="4" s="1"/>
  <c r="AV221" i="4"/>
  <c r="AW221" i="4" s="1"/>
  <c r="BC221" i="4"/>
  <c r="BD221" i="4" s="1"/>
  <c r="BC222" i="4"/>
  <c r="BD222" i="4" s="1"/>
  <c r="AV222" i="4"/>
  <c r="AW222" i="4" s="1"/>
  <c r="AV223" i="4"/>
  <c r="AW223" i="4" s="1"/>
  <c r="BC223" i="4"/>
  <c r="BD223" i="4" s="1"/>
  <c r="BC224" i="4"/>
  <c r="BD224" i="4" s="1"/>
  <c r="AV224" i="4"/>
  <c r="AW224" i="4" s="1"/>
  <c r="AV225" i="4"/>
  <c r="AW225" i="4" s="1"/>
  <c r="BC225" i="4"/>
  <c r="BD225" i="4" s="1"/>
  <c r="AV226" i="4"/>
  <c r="AW226" i="4" s="1"/>
  <c r="BC226" i="4"/>
  <c r="BD226" i="4" s="1"/>
  <c r="AV227" i="4"/>
  <c r="AW227" i="4" s="1"/>
  <c r="BC227" i="4"/>
  <c r="BD227" i="4" s="1"/>
  <c r="BC228" i="4"/>
  <c r="BD228" i="4" s="1"/>
  <c r="AV228" i="4"/>
  <c r="AW228" i="4" s="1"/>
  <c r="AV229" i="4"/>
  <c r="AW229" i="4" s="1"/>
  <c r="BC229" i="4"/>
  <c r="BD229" i="4" s="1"/>
  <c r="AV230" i="4"/>
  <c r="AW230" i="4" s="1"/>
  <c r="BC230" i="4"/>
  <c r="BD230" i="4" s="1"/>
  <c r="BC231" i="4"/>
  <c r="BD231" i="4" s="1"/>
  <c r="AV231" i="4"/>
  <c r="AW231" i="4" s="1"/>
  <c r="BC232" i="4"/>
  <c r="BD232" i="4" s="1"/>
  <c r="AV232" i="4"/>
  <c r="AW232" i="4" s="1"/>
  <c r="BC233" i="4"/>
  <c r="BD233" i="4" s="1"/>
  <c r="AV233" i="4"/>
  <c r="AW233" i="4" s="1"/>
  <c r="AV234" i="4"/>
  <c r="AW234" i="4" s="1"/>
  <c r="BC234" i="4"/>
  <c r="BD234" i="4" s="1"/>
  <c r="AV235" i="4"/>
  <c r="AW235" i="4" s="1"/>
  <c r="BC235" i="4"/>
  <c r="BD235" i="4" s="1"/>
  <c r="AV236" i="4"/>
  <c r="AW236" i="4" s="1"/>
  <c r="BC236" i="4"/>
  <c r="BD236" i="4" s="1"/>
  <c r="BC237" i="4"/>
  <c r="BD237" i="4" s="1"/>
  <c r="AV237" i="4"/>
  <c r="AW237" i="4" s="1"/>
  <c r="BC238" i="4"/>
  <c r="BD238" i="4" s="1"/>
  <c r="AV238" i="4"/>
  <c r="AW238" i="4" s="1"/>
  <c r="AV239" i="4"/>
  <c r="AW239" i="4" s="1"/>
  <c r="BC239" i="4"/>
  <c r="BD239" i="4" s="1"/>
  <c r="BC240" i="4"/>
  <c r="BD240" i="4" s="1"/>
  <c r="AV240" i="4"/>
  <c r="AW240" i="4" s="1"/>
  <c r="AV241" i="4"/>
  <c r="AW241" i="4" s="1"/>
  <c r="BC241" i="4"/>
  <c r="BD241" i="4" s="1"/>
  <c r="BC242" i="4"/>
  <c r="BD242" i="4" s="1"/>
  <c r="AV242" i="4"/>
  <c r="AW242" i="4" s="1"/>
  <c r="AV243" i="4"/>
  <c r="AW243" i="4" s="1"/>
  <c r="BC243" i="4"/>
  <c r="BD243" i="4" s="1"/>
  <c r="BC244" i="4"/>
  <c r="BD244" i="4" s="1"/>
  <c r="AV244" i="4"/>
  <c r="AW244" i="4" s="1"/>
  <c r="BC245" i="4"/>
  <c r="BD245" i="4" s="1"/>
  <c r="AV245" i="4"/>
  <c r="AW245" i="4" s="1"/>
  <c r="BC246" i="4"/>
  <c r="BD246" i="4" s="1"/>
  <c r="AV246" i="4"/>
  <c r="AW246" i="4" s="1"/>
  <c r="AV247" i="4"/>
  <c r="AW247" i="4" s="1"/>
  <c r="BC247" i="4"/>
  <c r="BD247" i="4" s="1"/>
  <c r="AV248" i="4"/>
  <c r="AW248" i="4" s="1"/>
  <c r="BC248" i="4"/>
  <c r="BD248" i="4" s="1"/>
  <c r="AV249" i="4"/>
  <c r="AW249" i="4" s="1"/>
  <c r="BC249" i="4"/>
  <c r="BD249" i="4" s="1"/>
  <c r="AV250" i="4"/>
  <c r="AW250" i="4" s="1"/>
  <c r="BC250" i="4"/>
  <c r="BD250" i="4" s="1"/>
  <c r="AV251" i="4"/>
  <c r="AW251" i="4" s="1"/>
  <c r="BC251" i="4"/>
  <c r="BD251" i="4" s="1"/>
  <c r="BC252" i="4"/>
  <c r="BD252" i="4" s="1"/>
  <c r="AV252" i="4"/>
  <c r="AW252" i="4" s="1"/>
  <c r="BC253" i="4"/>
  <c r="BD253" i="4" s="1"/>
  <c r="AV253" i="4"/>
  <c r="AW253" i="4" s="1"/>
  <c r="AV254" i="4"/>
  <c r="AW254" i="4" s="1"/>
  <c r="BC254" i="4"/>
  <c r="BD254" i="4" s="1"/>
  <c r="AV255" i="4"/>
  <c r="AW255" i="4" s="1"/>
  <c r="BC255" i="4"/>
  <c r="BD255" i="4" s="1"/>
  <c r="BC256" i="4"/>
  <c r="BD256" i="4" s="1"/>
  <c r="AV256" i="4"/>
  <c r="AW256" i="4" s="1"/>
  <c r="BC257" i="4"/>
  <c r="BD257" i="4" s="1"/>
  <c r="AV257" i="4"/>
  <c r="AW257" i="4" s="1"/>
  <c r="AV258" i="4"/>
  <c r="AW258" i="4" s="1"/>
  <c r="BC258" i="4"/>
  <c r="BD258" i="4" s="1"/>
  <c r="BC259" i="4"/>
  <c r="BD259" i="4" s="1"/>
  <c r="AV259" i="4"/>
  <c r="AW259" i="4" s="1"/>
  <c r="AV260" i="4"/>
  <c r="AW260" i="4" s="1"/>
  <c r="BC260" i="4"/>
  <c r="BD260" i="4" s="1"/>
  <c r="BC261" i="4"/>
  <c r="BD261" i="4" s="1"/>
  <c r="AV261" i="4"/>
  <c r="AW261" i="4" s="1"/>
  <c r="BC262" i="4"/>
  <c r="BD262" i="4" s="1"/>
  <c r="AV262" i="4"/>
  <c r="AW262" i="4" s="1"/>
  <c r="AV263" i="4"/>
  <c r="AW263" i="4" s="1"/>
  <c r="BC263" i="4"/>
  <c r="BD263" i="4" s="1"/>
  <c r="AV264" i="4"/>
  <c r="AW264" i="4" s="1"/>
  <c r="BC264" i="4"/>
  <c r="BD264" i="4" s="1"/>
  <c r="AV265" i="4"/>
  <c r="AW265" i="4" s="1"/>
  <c r="BC265" i="4"/>
  <c r="BD265" i="4" s="1"/>
  <c r="BC266" i="4"/>
  <c r="BD266" i="4" s="1"/>
  <c r="AV266" i="4"/>
  <c r="AW266" i="4" s="1"/>
  <c r="AV267" i="4"/>
  <c r="AW267" i="4" s="1"/>
  <c r="BC267" i="4"/>
  <c r="BD267" i="4" s="1"/>
  <c r="AV268" i="4"/>
  <c r="AW268" i="4" s="1"/>
  <c r="BC268" i="4"/>
  <c r="BD268" i="4" s="1"/>
  <c r="AV269" i="4"/>
  <c r="AW269" i="4" s="1"/>
  <c r="BC269" i="4"/>
  <c r="BD269" i="4" s="1"/>
  <c r="AV270" i="4"/>
  <c r="AW270" i="4" s="1"/>
  <c r="BC270" i="4"/>
  <c r="BD270" i="4" s="1"/>
  <c r="AV271" i="4"/>
  <c r="AW271" i="4" s="1"/>
  <c r="BC271" i="4"/>
  <c r="BD271" i="4" s="1"/>
  <c r="AV272" i="4"/>
  <c r="AW272" i="4" s="1"/>
  <c r="BC272" i="4"/>
  <c r="BD272" i="4" s="1"/>
  <c r="BC273" i="4"/>
  <c r="BD273" i="4" s="1"/>
  <c r="AV273" i="4"/>
  <c r="AW273" i="4" s="1"/>
  <c r="BC274" i="4"/>
  <c r="BD274" i="4" s="1"/>
  <c r="AV274" i="4"/>
  <c r="AW274" i="4" s="1"/>
  <c r="AU277" i="4"/>
  <c r="BF277" i="4"/>
  <c r="Z278" i="4"/>
  <c r="AY277" i="4"/>
  <c r="BC275" i="4"/>
  <c r="BD275" i="4" s="1"/>
  <c r="D283" i="24"/>
  <c r="AV275" i="4"/>
  <c r="AW275" i="4" s="1"/>
  <c r="BC276" i="4"/>
  <c r="BD276" i="4" s="1"/>
  <c r="BE276" i="4" s="1"/>
  <c r="G283" i="24" s="1"/>
  <c r="AV276" i="4"/>
  <c r="AW276" i="4" s="1"/>
  <c r="AZ276" i="4" s="1"/>
  <c r="E283" i="24" s="1"/>
  <c r="BB276" i="4"/>
  <c r="Y277" i="4"/>
  <c r="A283" i="24"/>
  <c r="AE161" i="3"/>
  <c r="AU278" i="3"/>
  <c r="D284" i="23"/>
  <c r="H284" i="23"/>
  <c r="BB277" i="3"/>
  <c r="Y278" i="3"/>
  <c r="A284" i="23"/>
  <c r="Y277" i="2"/>
  <c r="A283" i="22"/>
  <c r="D283" i="22"/>
  <c r="AX276" i="2"/>
  <c r="C283" i="22" s="1"/>
  <c r="AZ276" i="2"/>
  <c r="E283" i="22" s="1"/>
  <c r="BC277" i="2"/>
  <c r="BD277" i="2" s="1"/>
  <c r="AV277" i="2"/>
  <c r="AW277" i="2" s="1"/>
  <c r="BB277" i="2"/>
  <c r="H283" i="22"/>
  <c r="BG276" i="2"/>
  <c r="I283" i="22" s="1"/>
  <c r="BE276" i="2"/>
  <c r="G283" i="22" s="1"/>
  <c r="AZ274" i="1"/>
  <c r="E281" i="21" s="1"/>
  <c r="D281" i="21"/>
  <c r="AV275" i="1"/>
  <c r="AW275" i="1" s="1"/>
  <c r="BC275" i="1"/>
  <c r="BD275" i="1" s="1"/>
  <c r="BB275" i="1"/>
  <c r="H281" i="21"/>
  <c r="BG274" i="1"/>
  <c r="I281" i="21" s="1"/>
  <c r="BE274" i="1"/>
  <c r="G281" i="21" s="1"/>
  <c r="AX274" i="1"/>
  <c r="C281" i="21" s="1"/>
  <c r="Z276" i="1"/>
  <c r="AU276" i="1" s="1"/>
  <c r="Y277" i="1"/>
  <c r="A284" i="21" s="1"/>
  <c r="BF275" i="1"/>
  <c r="AY275" i="1"/>
  <c r="BF278" i="3"/>
  <c r="AY278" i="3"/>
  <c r="Z279" i="3"/>
  <c r="BF277" i="2"/>
  <c r="AY277" i="2"/>
  <c r="Z278" i="2"/>
  <c r="AU278" i="2" s="1"/>
  <c r="A279" i="28" l="1"/>
  <c r="BG6" i="4"/>
  <c r="M6" i="24" s="1"/>
  <c r="BE6" i="4"/>
  <c r="K6" i="24" s="1"/>
  <c r="AX6" i="4"/>
  <c r="K4" i="24" s="1"/>
  <c r="AZ6" i="4"/>
  <c r="M4" i="24" s="1"/>
  <c r="AX276" i="4"/>
  <c r="C283" i="24" s="1"/>
  <c r="AZ270" i="4"/>
  <c r="E277" i="24" s="1"/>
  <c r="AX270" i="4"/>
  <c r="C277" i="24" s="1"/>
  <c r="BG206" i="4"/>
  <c r="I213" i="24" s="1"/>
  <c r="BE206" i="4"/>
  <c r="G213" i="24" s="1"/>
  <c r="BE198" i="4"/>
  <c r="G205" i="24" s="1"/>
  <c r="BG198" i="4"/>
  <c r="I205" i="24" s="1"/>
  <c r="AX190" i="4"/>
  <c r="C197" i="24" s="1"/>
  <c r="AZ190" i="4"/>
  <c r="E197" i="24" s="1"/>
  <c r="AZ182" i="4"/>
  <c r="E189" i="24" s="1"/>
  <c r="AX182" i="4"/>
  <c r="C189" i="24" s="1"/>
  <c r="BG174" i="4"/>
  <c r="I181" i="24" s="1"/>
  <c r="BE174" i="4"/>
  <c r="G181" i="24" s="1"/>
  <c r="BG166" i="4"/>
  <c r="I173" i="24" s="1"/>
  <c r="BE166" i="4"/>
  <c r="G173" i="24" s="1"/>
  <c r="AX158" i="4"/>
  <c r="C165" i="24" s="1"/>
  <c r="AZ158" i="4"/>
  <c r="E165" i="24" s="1"/>
  <c r="AZ150" i="4"/>
  <c r="E157" i="24" s="1"/>
  <c r="AX150" i="4"/>
  <c r="C157" i="24" s="1"/>
  <c r="AX142" i="4"/>
  <c r="C149" i="24" s="1"/>
  <c r="AZ142" i="4"/>
  <c r="E149" i="24" s="1"/>
  <c r="BG134" i="4"/>
  <c r="I141" i="24" s="1"/>
  <c r="BE134" i="4"/>
  <c r="G141" i="24" s="1"/>
  <c r="BG126" i="4"/>
  <c r="I133" i="24" s="1"/>
  <c r="BE126" i="4"/>
  <c r="G133" i="24" s="1"/>
  <c r="BE118" i="4"/>
  <c r="G125" i="24" s="1"/>
  <c r="BG118" i="4"/>
  <c r="I125" i="24" s="1"/>
  <c r="AZ110" i="4"/>
  <c r="E117" i="24" s="1"/>
  <c r="AX110" i="4"/>
  <c r="C117" i="24" s="1"/>
  <c r="AX102" i="4"/>
  <c r="C109" i="24" s="1"/>
  <c r="AZ102" i="4"/>
  <c r="E109" i="24" s="1"/>
  <c r="AZ94" i="4"/>
  <c r="E101" i="24" s="1"/>
  <c r="AX94" i="4"/>
  <c r="C101" i="24" s="1"/>
  <c r="BG86" i="4"/>
  <c r="I93" i="24" s="1"/>
  <c r="BE86" i="4"/>
  <c r="G93" i="24" s="1"/>
  <c r="BE78" i="4"/>
  <c r="G85" i="24" s="1"/>
  <c r="BG78" i="4"/>
  <c r="I85" i="24" s="1"/>
  <c r="BE70" i="4"/>
  <c r="G77" i="24" s="1"/>
  <c r="BG70" i="4"/>
  <c r="I77" i="24" s="1"/>
  <c r="BG62" i="4"/>
  <c r="I69" i="24" s="1"/>
  <c r="BE62" i="4"/>
  <c r="G69" i="24" s="1"/>
  <c r="BG54" i="4"/>
  <c r="I61" i="24" s="1"/>
  <c r="BE54" i="4"/>
  <c r="G61" i="24" s="1"/>
  <c r="BG46" i="4"/>
  <c r="I53" i="24" s="1"/>
  <c r="BE46" i="4"/>
  <c r="AX38" i="4"/>
  <c r="AZ38" i="4"/>
  <c r="E45" i="24" s="1"/>
  <c r="BG30" i="4"/>
  <c r="I37" i="24" s="1"/>
  <c r="BE30" i="4"/>
  <c r="AZ22" i="4"/>
  <c r="AX22" i="4"/>
  <c r="BE14" i="4"/>
  <c r="BG14" i="4"/>
  <c r="BG269" i="4"/>
  <c r="I276" i="24" s="1"/>
  <c r="BE269" i="4"/>
  <c r="G276" i="24" s="1"/>
  <c r="BE213" i="4"/>
  <c r="G220" i="24" s="1"/>
  <c r="BG213" i="4"/>
  <c r="I220" i="24" s="1"/>
  <c r="BG205" i="4"/>
  <c r="I212" i="24" s="1"/>
  <c r="BE205" i="4"/>
  <c r="G212" i="24" s="1"/>
  <c r="AX197" i="4"/>
  <c r="C204" i="24" s="1"/>
  <c r="AZ197" i="4"/>
  <c r="E204" i="24" s="1"/>
  <c r="BG189" i="4"/>
  <c r="I196" i="24" s="1"/>
  <c r="BE189" i="4"/>
  <c r="G196" i="24" s="1"/>
  <c r="AZ181" i="4"/>
  <c r="E188" i="24" s="1"/>
  <c r="AX181" i="4"/>
  <c r="C188" i="24" s="1"/>
  <c r="BG173" i="4"/>
  <c r="I180" i="24" s="1"/>
  <c r="BE173" i="4"/>
  <c r="G180" i="24" s="1"/>
  <c r="BE165" i="4"/>
  <c r="G172" i="24" s="1"/>
  <c r="BG165" i="4"/>
  <c r="I172" i="24" s="1"/>
  <c r="AX157" i="4"/>
  <c r="C164" i="24" s="1"/>
  <c r="AZ157" i="4"/>
  <c r="E164" i="24" s="1"/>
  <c r="BE149" i="4"/>
  <c r="G156" i="24" s="1"/>
  <c r="BG149" i="4"/>
  <c r="I156" i="24" s="1"/>
  <c r="BG141" i="4"/>
  <c r="I148" i="24" s="1"/>
  <c r="BE141" i="4"/>
  <c r="G148" i="24" s="1"/>
  <c r="AZ133" i="4"/>
  <c r="E140" i="24" s="1"/>
  <c r="AX133" i="4"/>
  <c r="C140" i="24" s="1"/>
  <c r="AX125" i="4"/>
  <c r="C132" i="24" s="1"/>
  <c r="AZ125" i="4"/>
  <c r="E132" i="24" s="1"/>
  <c r="BG117" i="4"/>
  <c r="I124" i="24" s="1"/>
  <c r="BE117" i="4"/>
  <c r="G124" i="24" s="1"/>
  <c r="AZ109" i="4"/>
  <c r="E116" i="24" s="1"/>
  <c r="AX109" i="4"/>
  <c r="C116" i="24" s="1"/>
  <c r="BG101" i="4"/>
  <c r="I108" i="24" s="1"/>
  <c r="BE101" i="4"/>
  <c r="G108" i="24" s="1"/>
  <c r="BG93" i="4"/>
  <c r="I100" i="24" s="1"/>
  <c r="BE93" i="4"/>
  <c r="G100" i="24" s="1"/>
  <c r="BG85" i="4"/>
  <c r="I92" i="24" s="1"/>
  <c r="BE85" i="4"/>
  <c r="G92" i="24" s="1"/>
  <c r="BE77" i="4"/>
  <c r="G84" i="24" s="1"/>
  <c r="BG77" i="4"/>
  <c r="I84" i="24" s="1"/>
  <c r="BE69" i="4"/>
  <c r="G76" i="24" s="1"/>
  <c r="BG69" i="4"/>
  <c r="I76" i="24" s="1"/>
  <c r="BE61" i="4"/>
  <c r="G68" i="24" s="1"/>
  <c r="BG61" i="4"/>
  <c r="I68" i="24" s="1"/>
  <c r="BG53" i="4"/>
  <c r="I60" i="24" s="1"/>
  <c r="BE53" i="4"/>
  <c r="G60" i="24" s="1"/>
  <c r="AZ45" i="4"/>
  <c r="E52" i="24" s="1"/>
  <c r="AX45" i="4"/>
  <c r="AX37" i="4"/>
  <c r="AZ37" i="4"/>
  <c r="E44" i="24" s="1"/>
  <c r="AZ29" i="4"/>
  <c r="AX29" i="4"/>
  <c r="AX21" i="4"/>
  <c r="AZ21" i="4"/>
  <c r="BE13" i="4"/>
  <c r="BG13" i="4"/>
  <c r="BE222" i="4"/>
  <c r="G229" i="24" s="1"/>
  <c r="BG222" i="4"/>
  <c r="I229" i="24" s="1"/>
  <c r="AZ205" i="4"/>
  <c r="E212" i="24" s="1"/>
  <c r="AX205" i="4"/>
  <c r="C212" i="24" s="1"/>
  <c r="BG197" i="4"/>
  <c r="I204" i="24" s="1"/>
  <c r="BE197" i="4"/>
  <c r="G204" i="24" s="1"/>
  <c r="AZ189" i="4"/>
  <c r="E196" i="24" s="1"/>
  <c r="AX189" i="4"/>
  <c r="C196" i="24" s="1"/>
  <c r="BG181" i="4"/>
  <c r="I188" i="24" s="1"/>
  <c r="BE181" i="4"/>
  <c r="G188" i="24" s="1"/>
  <c r="AX173" i="4"/>
  <c r="C180" i="24" s="1"/>
  <c r="AZ173" i="4"/>
  <c r="E180" i="24" s="1"/>
  <c r="AX165" i="4"/>
  <c r="C172" i="24" s="1"/>
  <c r="AZ165" i="4"/>
  <c r="E172" i="24" s="1"/>
  <c r="BE157" i="4"/>
  <c r="G164" i="24" s="1"/>
  <c r="BG157" i="4"/>
  <c r="I164" i="24" s="1"/>
  <c r="AX149" i="4"/>
  <c r="C156" i="24" s="1"/>
  <c r="AZ149" i="4"/>
  <c r="E156" i="24" s="1"/>
  <c r="AX141" i="4"/>
  <c r="C148" i="24" s="1"/>
  <c r="AZ141" i="4"/>
  <c r="E148" i="24" s="1"/>
  <c r="BE133" i="4"/>
  <c r="G140" i="24" s="1"/>
  <c r="BG133" i="4"/>
  <c r="I140" i="24" s="1"/>
  <c r="BG125" i="4"/>
  <c r="I132" i="24" s="1"/>
  <c r="BE125" i="4"/>
  <c r="G132" i="24" s="1"/>
  <c r="AX117" i="4"/>
  <c r="C124" i="24" s="1"/>
  <c r="AZ117" i="4"/>
  <c r="E124" i="24" s="1"/>
  <c r="BE109" i="4"/>
  <c r="G116" i="24" s="1"/>
  <c r="BG109" i="4"/>
  <c r="I116" i="24" s="1"/>
  <c r="AZ101" i="4"/>
  <c r="E108" i="24" s="1"/>
  <c r="AX101" i="4"/>
  <c r="C108" i="24" s="1"/>
  <c r="AX93" i="4"/>
  <c r="C100" i="24" s="1"/>
  <c r="AZ93" i="4"/>
  <c r="E100" i="24" s="1"/>
  <c r="AX85" i="4"/>
  <c r="C92" i="24" s="1"/>
  <c r="AZ85" i="4"/>
  <c r="E92" i="24" s="1"/>
  <c r="AZ77" i="4"/>
  <c r="E84" i="24" s="1"/>
  <c r="AX77" i="4"/>
  <c r="C84" i="24" s="1"/>
  <c r="AX69" i="4"/>
  <c r="C76" i="24" s="1"/>
  <c r="AZ69" i="4"/>
  <c r="E76" i="24" s="1"/>
  <c r="AZ61" i="4"/>
  <c r="E68" i="24" s="1"/>
  <c r="AX61" i="4"/>
  <c r="C68" i="24" s="1"/>
  <c r="AX53" i="4"/>
  <c r="C60" i="24" s="1"/>
  <c r="AZ53" i="4"/>
  <c r="E60" i="24" s="1"/>
  <c r="BE45" i="4"/>
  <c r="BG45" i="4"/>
  <c r="I52" i="24" s="1"/>
  <c r="BG37" i="4"/>
  <c r="I44" i="24" s="1"/>
  <c r="BE37" i="4"/>
  <c r="BG29" i="4"/>
  <c r="BE29" i="4"/>
  <c r="BG21" i="4"/>
  <c r="BE21" i="4"/>
  <c r="AZ13" i="4"/>
  <c r="AX13" i="4"/>
  <c r="BE229" i="4"/>
  <c r="G236" i="24" s="1"/>
  <c r="BG229" i="4"/>
  <c r="I236" i="24" s="1"/>
  <c r="BG260" i="4"/>
  <c r="I267" i="24" s="1"/>
  <c r="BE260" i="4"/>
  <c r="G267" i="24" s="1"/>
  <c r="BG212" i="4"/>
  <c r="I219" i="24" s="1"/>
  <c r="BE212" i="4"/>
  <c r="G219" i="24" s="1"/>
  <c r="BG204" i="4"/>
  <c r="I211" i="24" s="1"/>
  <c r="BE204" i="4"/>
  <c r="G211" i="24" s="1"/>
  <c r="BG196" i="4"/>
  <c r="I203" i="24" s="1"/>
  <c r="BE196" i="4"/>
  <c r="G203" i="24" s="1"/>
  <c r="BG188" i="4"/>
  <c r="I195" i="24" s="1"/>
  <c r="BE188" i="4"/>
  <c r="G195" i="24" s="1"/>
  <c r="AX180" i="4"/>
  <c r="C187" i="24" s="1"/>
  <c r="AZ180" i="4"/>
  <c r="E187" i="24" s="1"/>
  <c r="AX172" i="4"/>
  <c r="C179" i="24" s="1"/>
  <c r="AZ172" i="4"/>
  <c r="E179" i="24" s="1"/>
  <c r="AX164" i="4"/>
  <c r="C171" i="24" s="1"/>
  <c r="AZ164" i="4"/>
  <c r="E171" i="24" s="1"/>
  <c r="AZ156" i="4"/>
  <c r="E163" i="24" s="1"/>
  <c r="AX156" i="4"/>
  <c r="C163" i="24" s="1"/>
  <c r="BE148" i="4"/>
  <c r="G155" i="24" s="1"/>
  <c r="BG148" i="4"/>
  <c r="I155" i="24" s="1"/>
  <c r="BE140" i="4"/>
  <c r="G147" i="24" s="1"/>
  <c r="BG140" i="4"/>
  <c r="I147" i="24" s="1"/>
  <c r="BE132" i="4"/>
  <c r="G139" i="24" s="1"/>
  <c r="BG132" i="4"/>
  <c r="I139" i="24" s="1"/>
  <c r="BE124" i="4"/>
  <c r="G131" i="24" s="1"/>
  <c r="BG124" i="4"/>
  <c r="I131" i="24" s="1"/>
  <c r="BE116" i="4"/>
  <c r="G123" i="24" s="1"/>
  <c r="BG116" i="4"/>
  <c r="I123" i="24" s="1"/>
  <c r="AZ108" i="4"/>
  <c r="E115" i="24" s="1"/>
  <c r="AX108" i="4"/>
  <c r="C115" i="24" s="1"/>
  <c r="AX100" i="4"/>
  <c r="C107" i="24" s="1"/>
  <c r="AZ100" i="4"/>
  <c r="E107" i="24" s="1"/>
  <c r="BG92" i="4"/>
  <c r="I99" i="24" s="1"/>
  <c r="BE92" i="4"/>
  <c r="G99" i="24" s="1"/>
  <c r="AX84" i="4"/>
  <c r="C91" i="24" s="1"/>
  <c r="AZ84" i="4"/>
  <c r="E91" i="24" s="1"/>
  <c r="AZ76" i="4"/>
  <c r="E83" i="24" s="1"/>
  <c r="AX76" i="4"/>
  <c r="C83" i="24" s="1"/>
  <c r="AZ68" i="4"/>
  <c r="E75" i="24" s="1"/>
  <c r="AX68" i="4"/>
  <c r="C75" i="24" s="1"/>
  <c r="BE60" i="4"/>
  <c r="G67" i="24" s="1"/>
  <c r="BG60" i="4"/>
  <c r="I67" i="24" s="1"/>
  <c r="AZ52" i="4"/>
  <c r="E59" i="24" s="1"/>
  <c r="AX52" i="4"/>
  <c r="C59" i="24" s="1"/>
  <c r="AX44" i="4"/>
  <c r="AZ44" i="4"/>
  <c r="E51" i="24" s="1"/>
  <c r="AX36" i="4"/>
  <c r="AZ36" i="4"/>
  <c r="E43" i="24" s="1"/>
  <c r="AX28" i="4"/>
  <c r="AZ28" i="4"/>
  <c r="BE20" i="4"/>
  <c r="BG20" i="4"/>
  <c r="AX12" i="4"/>
  <c r="AZ12" i="4"/>
  <c r="AZ253" i="4"/>
  <c r="E260" i="24" s="1"/>
  <c r="AX253" i="4"/>
  <c r="C260" i="24" s="1"/>
  <c r="BE237" i="4"/>
  <c r="G244" i="24" s="1"/>
  <c r="BG237" i="4"/>
  <c r="I244" i="24" s="1"/>
  <c r="BG228" i="4"/>
  <c r="I235" i="24" s="1"/>
  <c r="BE228" i="4"/>
  <c r="G235" i="24" s="1"/>
  <c r="AX220" i="4"/>
  <c r="C227" i="24" s="1"/>
  <c r="AZ220" i="4"/>
  <c r="E227" i="24" s="1"/>
  <c r="AZ212" i="4"/>
  <c r="E219" i="24" s="1"/>
  <c r="AX212" i="4"/>
  <c r="C219" i="24" s="1"/>
  <c r="AZ204" i="4"/>
  <c r="E211" i="24" s="1"/>
  <c r="AX204" i="4"/>
  <c r="C211" i="24" s="1"/>
  <c r="AZ196" i="4"/>
  <c r="E203" i="24" s="1"/>
  <c r="AX196" i="4"/>
  <c r="C203" i="24" s="1"/>
  <c r="AZ188" i="4"/>
  <c r="E195" i="24" s="1"/>
  <c r="AX188" i="4"/>
  <c r="C195" i="24" s="1"/>
  <c r="BG180" i="4"/>
  <c r="I187" i="24" s="1"/>
  <c r="BE180" i="4"/>
  <c r="G187" i="24" s="1"/>
  <c r="BE172" i="4"/>
  <c r="G179" i="24" s="1"/>
  <c r="BG172" i="4"/>
  <c r="I179" i="24" s="1"/>
  <c r="BE164" i="4"/>
  <c r="G171" i="24" s="1"/>
  <c r="BG164" i="4"/>
  <c r="I171" i="24" s="1"/>
  <c r="BE156" i="4"/>
  <c r="G163" i="24" s="1"/>
  <c r="BG156" i="4"/>
  <c r="I163" i="24" s="1"/>
  <c r="AX148" i="4"/>
  <c r="C155" i="24" s="1"/>
  <c r="AZ148" i="4"/>
  <c r="E155" i="24" s="1"/>
  <c r="AX140" i="4"/>
  <c r="C147" i="24" s="1"/>
  <c r="AZ140" i="4"/>
  <c r="E147" i="24" s="1"/>
  <c r="AX132" i="4"/>
  <c r="C139" i="24" s="1"/>
  <c r="AZ132" i="4"/>
  <c r="E139" i="24" s="1"/>
  <c r="AZ124" i="4"/>
  <c r="E131" i="24" s="1"/>
  <c r="AX124" i="4"/>
  <c r="C131" i="24" s="1"/>
  <c r="AX116" i="4"/>
  <c r="C123" i="24" s="1"/>
  <c r="AZ116" i="4"/>
  <c r="E123" i="24" s="1"/>
  <c r="BE108" i="4"/>
  <c r="G115" i="24" s="1"/>
  <c r="BG108" i="4"/>
  <c r="I115" i="24" s="1"/>
  <c r="BG100" i="4"/>
  <c r="I107" i="24" s="1"/>
  <c r="BE100" i="4"/>
  <c r="G107" i="24" s="1"/>
  <c r="AZ92" i="4"/>
  <c r="E99" i="24" s="1"/>
  <c r="AX92" i="4"/>
  <c r="C99" i="24" s="1"/>
  <c r="BE84" i="4"/>
  <c r="G91" i="24" s="1"/>
  <c r="BG84" i="4"/>
  <c r="I91" i="24" s="1"/>
  <c r="BG76" i="4"/>
  <c r="I83" i="24" s="1"/>
  <c r="BE76" i="4"/>
  <c r="G83" i="24" s="1"/>
  <c r="BG68" i="4"/>
  <c r="I75" i="24" s="1"/>
  <c r="BE68" i="4"/>
  <c r="G75" i="24" s="1"/>
  <c r="AX60" i="4"/>
  <c r="C67" i="24" s="1"/>
  <c r="AZ60" i="4"/>
  <c r="E67" i="24" s="1"/>
  <c r="BG52" i="4"/>
  <c r="I59" i="24" s="1"/>
  <c r="BE52" i="4"/>
  <c r="G59" i="24" s="1"/>
  <c r="BG44" i="4"/>
  <c r="I51" i="24" s="1"/>
  <c r="BE44" i="4"/>
  <c r="BE36" i="4"/>
  <c r="BG36" i="4"/>
  <c r="I43" i="24" s="1"/>
  <c r="BE28" i="4"/>
  <c r="BG28" i="4"/>
  <c r="AZ20" i="4"/>
  <c r="AX20" i="4"/>
  <c r="BE12" i="4"/>
  <c r="BG12" i="4"/>
  <c r="BE262" i="4"/>
  <c r="G269" i="24" s="1"/>
  <c r="BG262" i="4"/>
  <c r="I269" i="24" s="1"/>
  <c r="AX269" i="4"/>
  <c r="C276" i="24" s="1"/>
  <c r="AZ269" i="4"/>
  <c r="E276" i="24" s="1"/>
  <c r="BG236" i="4"/>
  <c r="I243" i="24" s="1"/>
  <c r="BE236" i="4"/>
  <c r="G243" i="24" s="1"/>
  <c r="BG267" i="4"/>
  <c r="I274" i="24" s="1"/>
  <c r="BE267" i="4"/>
  <c r="G274" i="24" s="1"/>
  <c r="BG251" i="4"/>
  <c r="I258" i="24" s="1"/>
  <c r="BE251" i="4"/>
  <c r="G258" i="24" s="1"/>
  <c r="BG243" i="4"/>
  <c r="I250" i="24" s="1"/>
  <c r="BE243" i="4"/>
  <c r="G250" i="24" s="1"/>
  <c r="BE235" i="4"/>
  <c r="G242" i="24" s="1"/>
  <c r="BG235" i="4"/>
  <c r="I242" i="24" s="1"/>
  <c r="BE227" i="4"/>
  <c r="G234" i="24" s="1"/>
  <c r="BG227" i="4"/>
  <c r="I234" i="24" s="1"/>
  <c r="AX219" i="4"/>
  <c r="C226" i="24" s="1"/>
  <c r="AZ219" i="4"/>
  <c r="E226" i="24" s="1"/>
  <c r="BE211" i="4"/>
  <c r="G218" i="24" s="1"/>
  <c r="BG211" i="4"/>
  <c r="I218" i="24" s="1"/>
  <c r="AZ203" i="4"/>
  <c r="E210" i="24" s="1"/>
  <c r="AX203" i="4"/>
  <c r="C210" i="24" s="1"/>
  <c r="AZ195" i="4"/>
  <c r="E202" i="24" s="1"/>
  <c r="AX195" i="4"/>
  <c r="C202" i="24" s="1"/>
  <c r="BG187" i="4"/>
  <c r="I194" i="24" s="1"/>
  <c r="BE187" i="4"/>
  <c r="G194" i="24" s="1"/>
  <c r="BE179" i="4"/>
  <c r="G186" i="24" s="1"/>
  <c r="BG179" i="4"/>
  <c r="I186" i="24" s="1"/>
  <c r="BE171" i="4"/>
  <c r="G178" i="24" s="1"/>
  <c r="BG171" i="4"/>
  <c r="I178" i="24" s="1"/>
  <c r="BG163" i="4"/>
  <c r="I170" i="24" s="1"/>
  <c r="BE163" i="4"/>
  <c r="G170" i="24" s="1"/>
  <c r="AX155" i="4"/>
  <c r="C162" i="24" s="1"/>
  <c r="AZ155" i="4"/>
  <c r="E162" i="24" s="1"/>
  <c r="BG147" i="4"/>
  <c r="I154" i="24" s="1"/>
  <c r="BE147" i="4"/>
  <c r="G154" i="24" s="1"/>
  <c r="AX139" i="4"/>
  <c r="C146" i="24" s="1"/>
  <c r="AZ139" i="4"/>
  <c r="E146" i="24" s="1"/>
  <c r="BG131" i="4"/>
  <c r="I138" i="24" s="1"/>
  <c r="BE131" i="4"/>
  <c r="G138" i="24" s="1"/>
  <c r="AZ123" i="4"/>
  <c r="E130" i="24" s="1"/>
  <c r="AX123" i="4"/>
  <c r="C130" i="24" s="1"/>
  <c r="BG115" i="4"/>
  <c r="I122" i="24" s="1"/>
  <c r="BE115" i="4"/>
  <c r="G122" i="24" s="1"/>
  <c r="AX107" i="4"/>
  <c r="C114" i="24" s="1"/>
  <c r="AZ107" i="4"/>
  <c r="E114" i="24" s="1"/>
  <c r="AZ99" i="4"/>
  <c r="E106" i="24" s="1"/>
  <c r="AX99" i="4"/>
  <c r="C106" i="24" s="1"/>
  <c r="AZ91" i="4"/>
  <c r="E98" i="24" s="1"/>
  <c r="AX91" i="4"/>
  <c r="C98" i="24" s="1"/>
  <c r="BE83" i="4"/>
  <c r="G90" i="24" s="1"/>
  <c r="BG83" i="4"/>
  <c r="I90" i="24" s="1"/>
  <c r="AZ75" i="4"/>
  <c r="E82" i="24" s="1"/>
  <c r="AX75" i="4"/>
  <c r="C82" i="24" s="1"/>
  <c r="BE67" i="4"/>
  <c r="G74" i="24" s="1"/>
  <c r="BG67" i="4"/>
  <c r="I74" i="24" s="1"/>
  <c r="AX59" i="4"/>
  <c r="C66" i="24" s="1"/>
  <c r="AZ59" i="4"/>
  <c r="E66" i="24" s="1"/>
  <c r="BE51" i="4"/>
  <c r="G58" i="24" s="1"/>
  <c r="BG51" i="4"/>
  <c r="I58" i="24" s="1"/>
  <c r="BE43" i="4"/>
  <c r="BG43" i="4"/>
  <c r="I50" i="24" s="1"/>
  <c r="AX35" i="4"/>
  <c r="AZ35" i="4"/>
  <c r="E42" i="24" s="1"/>
  <c r="AZ27" i="4"/>
  <c r="AX27" i="4"/>
  <c r="BG19" i="4"/>
  <c r="BE19" i="4"/>
  <c r="AX11" i="4"/>
  <c r="AZ11" i="4"/>
  <c r="BE238" i="4"/>
  <c r="G245" i="24" s="1"/>
  <c r="BG238" i="4"/>
  <c r="I245" i="24" s="1"/>
  <c r="BG245" i="4"/>
  <c r="I252" i="24" s="1"/>
  <c r="BE245" i="4"/>
  <c r="G252" i="24" s="1"/>
  <c r="AZ243" i="4"/>
  <c r="E250" i="24" s="1"/>
  <c r="AX243" i="4"/>
  <c r="C250" i="24" s="1"/>
  <c r="AX179" i="4"/>
  <c r="C186" i="24" s="1"/>
  <c r="AZ179" i="4"/>
  <c r="E186" i="24" s="1"/>
  <c r="BG155" i="4"/>
  <c r="I162" i="24" s="1"/>
  <c r="BE155" i="4"/>
  <c r="G162" i="24" s="1"/>
  <c r="AX147" i="4"/>
  <c r="C154" i="24" s="1"/>
  <c r="AZ147" i="4"/>
  <c r="E154" i="24" s="1"/>
  <c r="BE139" i="4"/>
  <c r="G146" i="24" s="1"/>
  <c r="BG139" i="4"/>
  <c r="I146" i="24" s="1"/>
  <c r="AZ131" i="4"/>
  <c r="E138" i="24" s="1"/>
  <c r="AX131" i="4"/>
  <c r="C138" i="24" s="1"/>
  <c r="BG123" i="4"/>
  <c r="I130" i="24" s="1"/>
  <c r="BE123" i="4"/>
  <c r="G130" i="24" s="1"/>
  <c r="AX115" i="4"/>
  <c r="C122" i="24" s="1"/>
  <c r="AZ115" i="4"/>
  <c r="E122" i="24" s="1"/>
  <c r="BE107" i="4"/>
  <c r="G114" i="24" s="1"/>
  <c r="BG107" i="4"/>
  <c r="I114" i="24" s="1"/>
  <c r="BE99" i="4"/>
  <c r="G106" i="24" s="1"/>
  <c r="BG99" i="4"/>
  <c r="I106" i="24" s="1"/>
  <c r="BG91" i="4"/>
  <c r="I98" i="24" s="1"/>
  <c r="BE91" i="4"/>
  <c r="G98" i="24" s="1"/>
  <c r="AZ83" i="4"/>
  <c r="E90" i="24" s="1"/>
  <c r="AX83" i="4"/>
  <c r="C90" i="24" s="1"/>
  <c r="BE75" i="4"/>
  <c r="G82" i="24" s="1"/>
  <c r="BG75" i="4"/>
  <c r="I82" i="24" s="1"/>
  <c r="AZ67" i="4"/>
  <c r="E74" i="24" s="1"/>
  <c r="AX67" i="4"/>
  <c r="C74" i="24" s="1"/>
  <c r="BG59" i="4"/>
  <c r="I66" i="24" s="1"/>
  <c r="BE59" i="4"/>
  <c r="G66" i="24" s="1"/>
  <c r="AX51" i="4"/>
  <c r="C58" i="24" s="1"/>
  <c r="AZ51" i="4"/>
  <c r="E58" i="24" s="1"/>
  <c r="AZ43" i="4"/>
  <c r="E50" i="24" s="1"/>
  <c r="AX43" i="4"/>
  <c r="BG35" i="4"/>
  <c r="I42" i="24" s="1"/>
  <c r="BE35" i="4"/>
  <c r="BE27" i="4"/>
  <c r="BG27" i="4"/>
  <c r="AX19" i="4"/>
  <c r="AZ19" i="4"/>
  <c r="BG11" i="4"/>
  <c r="BE11" i="4"/>
  <c r="BE261" i="4"/>
  <c r="G268" i="24" s="1"/>
  <c r="BG261" i="4"/>
  <c r="I268" i="24" s="1"/>
  <c r="AX252" i="4"/>
  <c r="C259" i="24" s="1"/>
  <c r="AZ252" i="4"/>
  <c r="E259" i="24" s="1"/>
  <c r="AU278" i="4"/>
  <c r="AY278" i="4"/>
  <c r="Z279" i="4"/>
  <c r="BF278" i="4"/>
  <c r="AX267" i="4"/>
  <c r="C274" i="24" s="1"/>
  <c r="AZ267" i="4"/>
  <c r="E274" i="24" s="1"/>
  <c r="AX227" i="4"/>
  <c r="C234" i="24" s="1"/>
  <c r="AZ227" i="4"/>
  <c r="E234" i="24" s="1"/>
  <c r="BE250" i="4"/>
  <c r="G257" i="24" s="1"/>
  <c r="BG250" i="4"/>
  <c r="I257" i="24" s="1"/>
  <c r="BE234" i="4"/>
  <c r="G241" i="24" s="1"/>
  <c r="BG234" i="4"/>
  <c r="I241" i="24" s="1"/>
  <c r="BE226" i="4"/>
  <c r="G233" i="24" s="1"/>
  <c r="BG226" i="4"/>
  <c r="I233" i="24" s="1"/>
  <c r="BE218" i="4"/>
  <c r="G225" i="24" s="1"/>
  <c r="BG218" i="4"/>
  <c r="I225" i="24" s="1"/>
  <c r="BE210" i="4"/>
  <c r="G217" i="24" s="1"/>
  <c r="BG210" i="4"/>
  <c r="I217" i="24" s="1"/>
  <c r="AX202" i="4"/>
  <c r="C209" i="24" s="1"/>
  <c r="AZ202" i="4"/>
  <c r="E209" i="24" s="1"/>
  <c r="AZ194" i="4"/>
  <c r="E201" i="24" s="1"/>
  <c r="AX194" i="4"/>
  <c r="C201" i="24" s="1"/>
  <c r="AZ186" i="4"/>
  <c r="E193" i="24" s="1"/>
  <c r="AX186" i="4"/>
  <c r="C193" i="24" s="1"/>
  <c r="BG178" i="4"/>
  <c r="I185" i="24" s="1"/>
  <c r="BE178" i="4"/>
  <c r="G185" i="24" s="1"/>
  <c r="BE170" i="4"/>
  <c r="G177" i="24" s="1"/>
  <c r="BG170" i="4"/>
  <c r="I177" i="24" s="1"/>
  <c r="AZ162" i="4"/>
  <c r="E169" i="24" s="1"/>
  <c r="AX162" i="4"/>
  <c r="C169" i="24" s="1"/>
  <c r="BE154" i="4"/>
  <c r="G161" i="24" s="1"/>
  <c r="BG154" i="4"/>
  <c r="I161" i="24" s="1"/>
  <c r="BE146" i="4"/>
  <c r="G153" i="24" s="1"/>
  <c r="BG146" i="4"/>
  <c r="I153" i="24" s="1"/>
  <c r="BE138" i="4"/>
  <c r="G145" i="24" s="1"/>
  <c r="BG138" i="4"/>
  <c r="I145" i="24" s="1"/>
  <c r="BG130" i="4"/>
  <c r="I137" i="24" s="1"/>
  <c r="BE130" i="4"/>
  <c r="G137" i="24" s="1"/>
  <c r="AZ122" i="4"/>
  <c r="E129" i="24" s="1"/>
  <c r="AX122" i="4"/>
  <c r="C129" i="24" s="1"/>
  <c r="BE114" i="4"/>
  <c r="G121" i="24" s="1"/>
  <c r="BG114" i="4"/>
  <c r="I121" i="24" s="1"/>
  <c r="BE106" i="4"/>
  <c r="G113" i="24" s="1"/>
  <c r="BG106" i="4"/>
  <c r="I113" i="24" s="1"/>
  <c r="AZ98" i="4"/>
  <c r="E105" i="24" s="1"/>
  <c r="AX98" i="4"/>
  <c r="C105" i="24" s="1"/>
  <c r="AX90" i="4"/>
  <c r="C97" i="24" s="1"/>
  <c r="AZ90" i="4"/>
  <c r="E97" i="24" s="1"/>
  <c r="AZ82" i="4"/>
  <c r="E89" i="24" s="1"/>
  <c r="AX82" i="4"/>
  <c r="C89" i="24" s="1"/>
  <c r="AX74" i="4"/>
  <c r="C81" i="24" s="1"/>
  <c r="AZ74" i="4"/>
  <c r="E81" i="24" s="1"/>
  <c r="BG66" i="4"/>
  <c r="I73" i="24" s="1"/>
  <c r="BE66" i="4"/>
  <c r="G73" i="24" s="1"/>
  <c r="BG58" i="4"/>
  <c r="I65" i="24" s="1"/>
  <c r="BE58" i="4"/>
  <c r="G65" i="24" s="1"/>
  <c r="AZ50" i="4"/>
  <c r="E57" i="24" s="1"/>
  <c r="AX50" i="4"/>
  <c r="C57" i="24" s="1"/>
  <c r="AX42" i="4"/>
  <c r="AZ42" i="4"/>
  <c r="E49" i="24" s="1"/>
  <c r="BG34" i="4"/>
  <c r="I41" i="24" s="1"/>
  <c r="BE34" i="4"/>
  <c r="AX26" i="4"/>
  <c r="AZ26" i="4"/>
  <c r="BE18" i="4"/>
  <c r="BG18" i="4"/>
  <c r="AZ10" i="4"/>
  <c r="AX10" i="4"/>
  <c r="AX254" i="4"/>
  <c r="C261" i="24" s="1"/>
  <c r="AZ254" i="4"/>
  <c r="E261" i="24" s="1"/>
  <c r="BG253" i="4"/>
  <c r="I260" i="24" s="1"/>
  <c r="BE253" i="4"/>
  <c r="G260" i="24" s="1"/>
  <c r="D284" i="24"/>
  <c r="AZ236" i="4"/>
  <c r="E243" i="24" s="1"/>
  <c r="AX236" i="4"/>
  <c r="C243" i="24" s="1"/>
  <c r="AZ251" i="4"/>
  <c r="E258" i="24" s="1"/>
  <c r="AX251" i="4"/>
  <c r="C258" i="24" s="1"/>
  <c r="AZ211" i="4"/>
  <c r="E218" i="24" s="1"/>
  <c r="AX211" i="4"/>
  <c r="C218" i="24" s="1"/>
  <c r="AX266" i="4"/>
  <c r="C273" i="24" s="1"/>
  <c r="AZ266" i="4"/>
  <c r="E273" i="24" s="1"/>
  <c r="AX258" i="4"/>
  <c r="C265" i="24" s="1"/>
  <c r="AZ258" i="4"/>
  <c r="E265" i="24" s="1"/>
  <c r="AZ250" i="4"/>
  <c r="E257" i="24" s="1"/>
  <c r="AX250" i="4"/>
  <c r="C257" i="24" s="1"/>
  <c r="BE242" i="4"/>
  <c r="G249" i="24" s="1"/>
  <c r="BG242" i="4"/>
  <c r="I249" i="24" s="1"/>
  <c r="AX234" i="4"/>
  <c r="C241" i="24" s="1"/>
  <c r="AZ234" i="4"/>
  <c r="E241" i="24" s="1"/>
  <c r="AZ226" i="4"/>
  <c r="E233" i="24" s="1"/>
  <c r="AX226" i="4"/>
  <c r="C233" i="24" s="1"/>
  <c r="AX218" i="4"/>
  <c r="C225" i="24" s="1"/>
  <c r="AZ218" i="4"/>
  <c r="E225" i="24" s="1"/>
  <c r="AZ210" i="4"/>
  <c r="E217" i="24" s="1"/>
  <c r="AX210" i="4"/>
  <c r="C217" i="24" s="1"/>
  <c r="BG202" i="4"/>
  <c r="I209" i="24" s="1"/>
  <c r="BE202" i="4"/>
  <c r="G209" i="24" s="1"/>
  <c r="BE194" i="4"/>
  <c r="G201" i="24" s="1"/>
  <c r="BG194" i="4"/>
  <c r="I201" i="24" s="1"/>
  <c r="BG186" i="4"/>
  <c r="I193" i="24" s="1"/>
  <c r="BE186" i="4"/>
  <c r="G193" i="24" s="1"/>
  <c r="AZ178" i="4"/>
  <c r="E185" i="24" s="1"/>
  <c r="AX178" i="4"/>
  <c r="C185" i="24" s="1"/>
  <c r="AZ170" i="4"/>
  <c r="E177" i="24" s="1"/>
  <c r="AX170" i="4"/>
  <c r="C177" i="24" s="1"/>
  <c r="BG162" i="4"/>
  <c r="I169" i="24" s="1"/>
  <c r="BE162" i="4"/>
  <c r="G169" i="24" s="1"/>
  <c r="AZ154" i="4"/>
  <c r="E161" i="24" s="1"/>
  <c r="AX154" i="4"/>
  <c r="C161" i="24" s="1"/>
  <c r="AZ146" i="4"/>
  <c r="E153" i="24" s="1"/>
  <c r="AX146" i="4"/>
  <c r="C153" i="24" s="1"/>
  <c r="AX138" i="4"/>
  <c r="C145" i="24" s="1"/>
  <c r="AZ138" i="4"/>
  <c r="E145" i="24" s="1"/>
  <c r="AZ130" i="4"/>
  <c r="E137" i="24" s="1"/>
  <c r="AX130" i="4"/>
  <c r="C137" i="24" s="1"/>
  <c r="BG122" i="4"/>
  <c r="I129" i="24" s="1"/>
  <c r="BE122" i="4"/>
  <c r="G129" i="24" s="1"/>
  <c r="AX114" i="4"/>
  <c r="C121" i="24" s="1"/>
  <c r="AZ114" i="4"/>
  <c r="E121" i="24" s="1"/>
  <c r="AZ106" i="4"/>
  <c r="E113" i="24" s="1"/>
  <c r="AX106" i="4"/>
  <c r="C113" i="24" s="1"/>
  <c r="BG98" i="4"/>
  <c r="I105" i="24" s="1"/>
  <c r="BE98" i="4"/>
  <c r="G105" i="24" s="1"/>
  <c r="BE90" i="4"/>
  <c r="G97" i="24" s="1"/>
  <c r="BG90" i="4"/>
  <c r="I97" i="24" s="1"/>
  <c r="BG82" i="4"/>
  <c r="I89" i="24" s="1"/>
  <c r="BE82" i="4"/>
  <c r="G89" i="24" s="1"/>
  <c r="BG74" i="4"/>
  <c r="I81" i="24" s="1"/>
  <c r="BE74" i="4"/>
  <c r="G81" i="24" s="1"/>
  <c r="AX66" i="4"/>
  <c r="C73" i="24" s="1"/>
  <c r="AZ66" i="4"/>
  <c r="E73" i="24" s="1"/>
  <c r="AZ58" i="4"/>
  <c r="E65" i="24" s="1"/>
  <c r="AX58" i="4"/>
  <c r="C65" i="24" s="1"/>
  <c r="BE50" i="4"/>
  <c r="G57" i="24" s="1"/>
  <c r="BG50" i="4"/>
  <c r="I57" i="24" s="1"/>
  <c r="BE42" i="4"/>
  <c r="BG42" i="4"/>
  <c r="I49" i="24" s="1"/>
  <c r="AZ34" i="4"/>
  <c r="E41" i="24" s="1"/>
  <c r="AX34" i="4"/>
  <c r="BG26" i="4"/>
  <c r="BE26" i="4"/>
  <c r="AX18" i="4"/>
  <c r="AZ18" i="4"/>
  <c r="BG10" i="4"/>
  <c r="BE10" i="4"/>
  <c r="AX230" i="4"/>
  <c r="C237" i="24" s="1"/>
  <c r="AZ230" i="4"/>
  <c r="E237" i="24" s="1"/>
  <c r="AX213" i="4"/>
  <c r="C220" i="24" s="1"/>
  <c r="AZ213" i="4"/>
  <c r="E220" i="24" s="1"/>
  <c r="AX268" i="4"/>
  <c r="C275" i="24" s="1"/>
  <c r="AZ268" i="4"/>
  <c r="E275" i="24" s="1"/>
  <c r="BE195" i="4"/>
  <c r="G202" i="24" s="1"/>
  <c r="BG195" i="4"/>
  <c r="I202" i="24" s="1"/>
  <c r="BE265" i="4"/>
  <c r="G272" i="24" s="1"/>
  <c r="BG265" i="4"/>
  <c r="I272" i="24" s="1"/>
  <c r="AX257" i="4"/>
  <c r="C264" i="24" s="1"/>
  <c r="AZ257" i="4"/>
  <c r="E264" i="24" s="1"/>
  <c r="BG249" i="4"/>
  <c r="I256" i="24" s="1"/>
  <c r="BE249" i="4"/>
  <c r="G256" i="24" s="1"/>
  <c r="BG241" i="4"/>
  <c r="I248" i="24" s="1"/>
  <c r="BE241" i="4"/>
  <c r="G248" i="24" s="1"/>
  <c r="AX233" i="4"/>
  <c r="C240" i="24" s="1"/>
  <c r="AZ233" i="4"/>
  <c r="E240" i="24" s="1"/>
  <c r="BG225" i="4"/>
  <c r="I232" i="24" s="1"/>
  <c r="BE225" i="4"/>
  <c r="G232" i="24" s="1"/>
  <c r="AZ217" i="4"/>
  <c r="E224" i="24" s="1"/>
  <c r="AX217" i="4"/>
  <c r="C224" i="24" s="1"/>
  <c r="AZ209" i="4"/>
  <c r="E216" i="24" s="1"/>
  <c r="AX209" i="4"/>
  <c r="C216" i="24" s="1"/>
  <c r="BE201" i="4"/>
  <c r="G208" i="24" s="1"/>
  <c r="BG201" i="4"/>
  <c r="I208" i="24" s="1"/>
  <c r="BG193" i="4"/>
  <c r="I200" i="24" s="1"/>
  <c r="BE193" i="4"/>
  <c r="G200" i="24" s="1"/>
  <c r="BE185" i="4"/>
  <c r="G192" i="24" s="1"/>
  <c r="BG185" i="4"/>
  <c r="I192" i="24" s="1"/>
  <c r="BG177" i="4"/>
  <c r="I184" i="24" s="1"/>
  <c r="BE177" i="4"/>
  <c r="G184" i="24" s="1"/>
  <c r="BE169" i="4"/>
  <c r="G176" i="24" s="1"/>
  <c r="BG169" i="4"/>
  <c r="I176" i="24" s="1"/>
  <c r="AZ161" i="4"/>
  <c r="E168" i="24" s="1"/>
  <c r="AX161" i="4"/>
  <c r="C168" i="24" s="1"/>
  <c r="BG153" i="4"/>
  <c r="I160" i="24" s="1"/>
  <c r="BE153" i="4"/>
  <c r="G160" i="24" s="1"/>
  <c r="BG145" i="4"/>
  <c r="I152" i="24" s="1"/>
  <c r="BE145" i="4"/>
  <c r="G152" i="24" s="1"/>
  <c r="AX137" i="4"/>
  <c r="C144" i="24" s="1"/>
  <c r="AZ137" i="4"/>
  <c r="E144" i="24" s="1"/>
  <c r="AZ129" i="4"/>
  <c r="E136" i="24" s="1"/>
  <c r="AX129" i="4"/>
  <c r="C136" i="24" s="1"/>
  <c r="AZ121" i="4"/>
  <c r="E128" i="24" s="1"/>
  <c r="AX121" i="4"/>
  <c r="C128" i="24" s="1"/>
  <c r="BE113" i="4"/>
  <c r="G120" i="24" s="1"/>
  <c r="BG113" i="4"/>
  <c r="I120" i="24" s="1"/>
  <c r="BE105" i="4"/>
  <c r="G112" i="24" s="1"/>
  <c r="BG105" i="4"/>
  <c r="I112" i="24" s="1"/>
  <c r="BE97" i="4"/>
  <c r="G104" i="24" s="1"/>
  <c r="BG97" i="4"/>
  <c r="I104" i="24" s="1"/>
  <c r="BE89" i="4"/>
  <c r="G96" i="24" s="1"/>
  <c r="BG89" i="4"/>
  <c r="I96" i="24" s="1"/>
  <c r="AX81" i="4"/>
  <c r="C88" i="24" s="1"/>
  <c r="AZ81" i="4"/>
  <c r="E88" i="24" s="1"/>
  <c r="BG73" i="4"/>
  <c r="I80" i="24" s="1"/>
  <c r="BE73" i="4"/>
  <c r="G80" i="24" s="1"/>
  <c r="BG65" i="4"/>
  <c r="I72" i="24" s="1"/>
  <c r="BE65" i="4"/>
  <c r="G72" i="24" s="1"/>
  <c r="AZ57" i="4"/>
  <c r="E64" i="24" s="1"/>
  <c r="AX57" i="4"/>
  <c r="C64" i="24" s="1"/>
  <c r="AZ49" i="4"/>
  <c r="E56" i="24" s="1"/>
  <c r="AX49" i="4"/>
  <c r="C56" i="24" s="1"/>
  <c r="BG41" i="4"/>
  <c r="I48" i="24" s="1"/>
  <c r="BE41" i="4"/>
  <c r="AX33" i="4"/>
  <c r="AZ33" i="4"/>
  <c r="E40" i="24" s="1"/>
  <c r="AZ25" i="4"/>
  <c r="AX25" i="4"/>
  <c r="AX17" i="4"/>
  <c r="AZ17" i="4"/>
  <c r="AZ9" i="4"/>
  <c r="AX9" i="4"/>
  <c r="AX245" i="4"/>
  <c r="C252" i="24" s="1"/>
  <c r="AZ245" i="4"/>
  <c r="E252" i="24" s="1"/>
  <c r="AZ228" i="4"/>
  <c r="E235" i="24" s="1"/>
  <c r="AX228" i="4"/>
  <c r="C235" i="24" s="1"/>
  <c r="H284" i="24"/>
  <c r="BG203" i="4"/>
  <c r="I210" i="24" s="1"/>
  <c r="BE203" i="4"/>
  <c r="G210" i="24" s="1"/>
  <c r="AZ274" i="4"/>
  <c r="E281" i="24" s="1"/>
  <c r="AX274" i="4"/>
  <c r="C281" i="24" s="1"/>
  <c r="BG273" i="4"/>
  <c r="I280" i="24" s="1"/>
  <c r="BE273" i="4"/>
  <c r="G280" i="24" s="1"/>
  <c r="AX265" i="4"/>
  <c r="C272" i="24" s="1"/>
  <c r="AZ265" i="4"/>
  <c r="E272" i="24" s="1"/>
  <c r="BE257" i="4"/>
  <c r="G264" i="24" s="1"/>
  <c r="BG257" i="4"/>
  <c r="I264" i="24" s="1"/>
  <c r="AZ249" i="4"/>
  <c r="E256" i="24" s="1"/>
  <c r="AX249" i="4"/>
  <c r="C256" i="24" s="1"/>
  <c r="AX241" i="4"/>
  <c r="C248" i="24" s="1"/>
  <c r="AZ241" i="4"/>
  <c r="E248" i="24" s="1"/>
  <c r="BE233" i="4"/>
  <c r="G240" i="24" s="1"/>
  <c r="BG233" i="4"/>
  <c r="I240" i="24" s="1"/>
  <c r="AX225" i="4"/>
  <c r="C232" i="24" s="1"/>
  <c r="AZ225" i="4"/>
  <c r="E232" i="24" s="1"/>
  <c r="BE217" i="4"/>
  <c r="G224" i="24" s="1"/>
  <c r="BG217" i="4"/>
  <c r="I224" i="24" s="1"/>
  <c r="BG209" i="4"/>
  <c r="I216" i="24" s="1"/>
  <c r="BE209" i="4"/>
  <c r="G216" i="24" s="1"/>
  <c r="AZ201" i="4"/>
  <c r="E208" i="24" s="1"/>
  <c r="AX201" i="4"/>
  <c r="C208" i="24" s="1"/>
  <c r="AZ193" i="4"/>
  <c r="E200" i="24" s="1"/>
  <c r="AX193" i="4"/>
  <c r="C200" i="24" s="1"/>
  <c r="AZ185" i="4"/>
  <c r="E192" i="24" s="1"/>
  <c r="AX185" i="4"/>
  <c r="C192" i="24" s="1"/>
  <c r="AZ177" i="4"/>
  <c r="E184" i="24" s="1"/>
  <c r="AX177" i="4"/>
  <c r="C184" i="24" s="1"/>
  <c r="AZ169" i="4"/>
  <c r="E176" i="24" s="1"/>
  <c r="AX169" i="4"/>
  <c r="C176" i="24" s="1"/>
  <c r="BG161" i="4"/>
  <c r="I168" i="24" s="1"/>
  <c r="BE161" i="4"/>
  <c r="G168" i="24" s="1"/>
  <c r="AX153" i="4"/>
  <c r="C160" i="24" s="1"/>
  <c r="AZ153" i="4"/>
  <c r="E160" i="24" s="1"/>
  <c r="AZ145" i="4"/>
  <c r="E152" i="24" s="1"/>
  <c r="AX145" i="4"/>
  <c r="C152" i="24" s="1"/>
  <c r="BG137" i="4"/>
  <c r="I144" i="24" s="1"/>
  <c r="BE137" i="4"/>
  <c r="G144" i="24" s="1"/>
  <c r="BG129" i="4"/>
  <c r="I136" i="24" s="1"/>
  <c r="BE129" i="4"/>
  <c r="G136" i="24" s="1"/>
  <c r="BE121" i="4"/>
  <c r="G128" i="24" s="1"/>
  <c r="BG121" i="4"/>
  <c r="I128" i="24" s="1"/>
  <c r="AZ113" i="4"/>
  <c r="E120" i="24" s="1"/>
  <c r="AX113" i="4"/>
  <c r="C120" i="24" s="1"/>
  <c r="AX105" i="4"/>
  <c r="C112" i="24" s="1"/>
  <c r="AZ105" i="4"/>
  <c r="E112" i="24" s="1"/>
  <c r="AX97" i="4"/>
  <c r="C104" i="24" s="1"/>
  <c r="AZ97" i="4"/>
  <c r="E104" i="24" s="1"/>
  <c r="AX89" i="4"/>
  <c r="C96" i="24" s="1"/>
  <c r="AZ89" i="4"/>
  <c r="E96" i="24" s="1"/>
  <c r="BE81" i="4"/>
  <c r="G88" i="24" s="1"/>
  <c r="BG81" i="4"/>
  <c r="I88" i="24" s="1"/>
  <c r="AX73" i="4"/>
  <c r="C80" i="24" s="1"/>
  <c r="AZ73" i="4"/>
  <c r="E80" i="24" s="1"/>
  <c r="AX65" i="4"/>
  <c r="C72" i="24" s="1"/>
  <c r="AZ65" i="4"/>
  <c r="E72" i="24" s="1"/>
  <c r="BG57" i="4"/>
  <c r="I64" i="24" s="1"/>
  <c r="BE57" i="4"/>
  <c r="G64" i="24" s="1"/>
  <c r="BE49" i="4"/>
  <c r="G56" i="24" s="1"/>
  <c r="BG49" i="4"/>
  <c r="I56" i="24" s="1"/>
  <c r="AX41" i="4"/>
  <c r="AZ41" i="4"/>
  <c r="E48" i="24" s="1"/>
  <c r="BE33" i="4"/>
  <c r="BG33" i="4"/>
  <c r="I40" i="24" s="1"/>
  <c r="BG25" i="4"/>
  <c r="BE25" i="4"/>
  <c r="BE17" i="4"/>
  <c r="BG17" i="4"/>
  <c r="BG9" i="4"/>
  <c r="BE9" i="4"/>
  <c r="BG246" i="4"/>
  <c r="I253" i="24" s="1"/>
  <c r="BE246" i="4"/>
  <c r="G253" i="24" s="1"/>
  <c r="AZ221" i="4"/>
  <c r="E228" i="24" s="1"/>
  <c r="AX221" i="4"/>
  <c r="C228" i="24" s="1"/>
  <c r="BG244" i="4"/>
  <c r="I251" i="24" s="1"/>
  <c r="BE244" i="4"/>
  <c r="G251" i="24" s="1"/>
  <c r="BG259" i="4"/>
  <c r="I266" i="24" s="1"/>
  <c r="BE259" i="4"/>
  <c r="G266" i="24" s="1"/>
  <c r="BE219" i="4"/>
  <c r="G226" i="24" s="1"/>
  <c r="BG219" i="4"/>
  <c r="I226" i="24" s="1"/>
  <c r="BE258" i="4"/>
  <c r="G265" i="24" s="1"/>
  <c r="BG258" i="4"/>
  <c r="I265" i="24" s="1"/>
  <c r="BG264" i="4"/>
  <c r="I271" i="24" s="1"/>
  <c r="BE264" i="4"/>
  <c r="G271" i="24" s="1"/>
  <c r="AZ240" i="4"/>
  <c r="E247" i="24" s="1"/>
  <c r="AX240" i="4"/>
  <c r="C247" i="24" s="1"/>
  <c r="AX232" i="4"/>
  <c r="C239" i="24" s="1"/>
  <c r="AZ232" i="4"/>
  <c r="E239" i="24" s="1"/>
  <c r="AX224" i="4"/>
  <c r="C231" i="24" s="1"/>
  <c r="AZ224" i="4"/>
  <c r="E231" i="24" s="1"/>
  <c r="BE216" i="4"/>
  <c r="G223" i="24" s="1"/>
  <c r="BG216" i="4"/>
  <c r="I223" i="24" s="1"/>
  <c r="BG208" i="4"/>
  <c r="I215" i="24" s="1"/>
  <c r="BE208" i="4"/>
  <c r="G215" i="24" s="1"/>
  <c r="BE200" i="4"/>
  <c r="G207" i="24" s="1"/>
  <c r="BG200" i="4"/>
  <c r="I207" i="24" s="1"/>
  <c r="AZ192" i="4"/>
  <c r="E199" i="24" s="1"/>
  <c r="AX192" i="4"/>
  <c r="C199" i="24" s="1"/>
  <c r="BE184" i="4"/>
  <c r="G191" i="24" s="1"/>
  <c r="BG184" i="4"/>
  <c r="I191" i="24" s="1"/>
  <c r="BG176" i="4"/>
  <c r="I183" i="24" s="1"/>
  <c r="BE176" i="4"/>
  <c r="G183" i="24" s="1"/>
  <c r="BE168" i="4"/>
  <c r="G175" i="24" s="1"/>
  <c r="BG168" i="4"/>
  <c r="I175" i="24" s="1"/>
  <c r="BG160" i="4"/>
  <c r="I167" i="24" s="1"/>
  <c r="BE160" i="4"/>
  <c r="G167" i="24" s="1"/>
  <c r="AZ152" i="4"/>
  <c r="E159" i="24" s="1"/>
  <c r="AX152" i="4"/>
  <c r="C159" i="24" s="1"/>
  <c r="AZ144" i="4"/>
  <c r="E151" i="24" s="1"/>
  <c r="AX144" i="4"/>
  <c r="C151" i="24" s="1"/>
  <c r="BG136" i="4"/>
  <c r="I143" i="24" s="1"/>
  <c r="BE136" i="4"/>
  <c r="G143" i="24" s="1"/>
  <c r="AX128" i="4"/>
  <c r="C135" i="24" s="1"/>
  <c r="AZ128" i="4"/>
  <c r="E135" i="24" s="1"/>
  <c r="BG120" i="4"/>
  <c r="I127" i="24" s="1"/>
  <c r="BE120" i="4"/>
  <c r="G127" i="24" s="1"/>
  <c r="AX112" i="4"/>
  <c r="C119" i="24" s="1"/>
  <c r="AZ112" i="4"/>
  <c r="E119" i="24" s="1"/>
  <c r="AZ104" i="4"/>
  <c r="E111" i="24" s="1"/>
  <c r="AX104" i="4"/>
  <c r="C111" i="24" s="1"/>
  <c r="BE96" i="4"/>
  <c r="G103" i="24" s="1"/>
  <c r="BG96" i="4"/>
  <c r="I103" i="24" s="1"/>
  <c r="BE88" i="4"/>
  <c r="G95" i="24" s="1"/>
  <c r="BG88" i="4"/>
  <c r="I95" i="24" s="1"/>
  <c r="AZ80" i="4"/>
  <c r="E87" i="24" s="1"/>
  <c r="AX80" i="4"/>
  <c r="C87" i="24" s="1"/>
  <c r="AZ72" i="4"/>
  <c r="E79" i="24" s="1"/>
  <c r="AX72" i="4"/>
  <c r="C79" i="24" s="1"/>
  <c r="AZ64" i="4"/>
  <c r="E71" i="24" s="1"/>
  <c r="AX64" i="4"/>
  <c r="C71" i="24" s="1"/>
  <c r="BE56" i="4"/>
  <c r="G63" i="24" s="1"/>
  <c r="BG56" i="4"/>
  <c r="I63" i="24" s="1"/>
  <c r="BG48" i="4"/>
  <c r="I55" i="24" s="1"/>
  <c r="BE48" i="4"/>
  <c r="G55" i="24" s="1"/>
  <c r="AZ40" i="4"/>
  <c r="E47" i="24" s="1"/>
  <c r="AX40" i="4"/>
  <c r="AZ32" i="4"/>
  <c r="E39" i="24" s="1"/>
  <c r="AX32" i="4"/>
  <c r="AX24" i="4"/>
  <c r="AZ24" i="4"/>
  <c r="BE16" i="4"/>
  <c r="BG16" i="4"/>
  <c r="AX8" i="4"/>
  <c r="AZ8" i="4"/>
  <c r="AZ261" i="4"/>
  <c r="E268" i="24" s="1"/>
  <c r="AX261" i="4"/>
  <c r="C268" i="24" s="1"/>
  <c r="AX229" i="4"/>
  <c r="C236" i="24" s="1"/>
  <c r="AZ229" i="4"/>
  <c r="E236" i="24" s="1"/>
  <c r="BE252" i="4"/>
  <c r="G259" i="24" s="1"/>
  <c r="BG252" i="4"/>
  <c r="I259" i="24" s="1"/>
  <c r="AZ187" i="4"/>
  <c r="E194" i="24" s="1"/>
  <c r="AX187" i="4"/>
  <c r="C194" i="24" s="1"/>
  <c r="BG266" i="4"/>
  <c r="I273" i="24" s="1"/>
  <c r="BE266" i="4"/>
  <c r="G273" i="24" s="1"/>
  <c r="Y278" i="4"/>
  <c r="A284" i="24"/>
  <c r="AZ272" i="4"/>
  <c r="E279" i="24" s="1"/>
  <c r="AX272" i="4"/>
  <c r="C279" i="24" s="1"/>
  <c r="AZ264" i="4"/>
  <c r="E271" i="24" s="1"/>
  <c r="AX264" i="4"/>
  <c r="C271" i="24" s="1"/>
  <c r="BE256" i="4"/>
  <c r="G263" i="24" s="1"/>
  <c r="BG256" i="4"/>
  <c r="I263" i="24" s="1"/>
  <c r="AZ248" i="4"/>
  <c r="E255" i="24" s="1"/>
  <c r="AX248" i="4"/>
  <c r="C255" i="24" s="1"/>
  <c r="BG240" i="4"/>
  <c r="I247" i="24" s="1"/>
  <c r="BE240" i="4"/>
  <c r="G247" i="24" s="1"/>
  <c r="BG232" i="4"/>
  <c r="I239" i="24" s="1"/>
  <c r="BE232" i="4"/>
  <c r="G239" i="24" s="1"/>
  <c r="BE224" i="4"/>
  <c r="G231" i="24" s="1"/>
  <c r="BG224" i="4"/>
  <c r="I231" i="24" s="1"/>
  <c r="AX216" i="4"/>
  <c r="C223" i="24" s="1"/>
  <c r="AZ216" i="4"/>
  <c r="E223" i="24" s="1"/>
  <c r="AX208" i="4"/>
  <c r="C215" i="24" s="1"/>
  <c r="AZ208" i="4"/>
  <c r="E215" i="24" s="1"/>
  <c r="AZ200" i="4"/>
  <c r="E207" i="24" s="1"/>
  <c r="AX200" i="4"/>
  <c r="C207" i="24" s="1"/>
  <c r="BG192" i="4"/>
  <c r="I199" i="24" s="1"/>
  <c r="BE192" i="4"/>
  <c r="G199" i="24" s="1"/>
  <c r="AZ184" i="4"/>
  <c r="E191" i="24" s="1"/>
  <c r="AX184" i="4"/>
  <c r="C191" i="24" s="1"/>
  <c r="AZ176" i="4"/>
  <c r="E183" i="24" s="1"/>
  <c r="AX176" i="4"/>
  <c r="C183" i="24" s="1"/>
  <c r="AZ168" i="4"/>
  <c r="E175" i="24" s="1"/>
  <c r="AX168" i="4"/>
  <c r="C175" i="24" s="1"/>
  <c r="AZ160" i="4"/>
  <c r="E167" i="24" s="1"/>
  <c r="AX160" i="4"/>
  <c r="C167" i="24" s="1"/>
  <c r="BG152" i="4"/>
  <c r="I159" i="24" s="1"/>
  <c r="BE152" i="4"/>
  <c r="G159" i="24" s="1"/>
  <c r="BE144" i="4"/>
  <c r="G151" i="24" s="1"/>
  <c r="BG144" i="4"/>
  <c r="I151" i="24" s="1"/>
  <c r="AZ136" i="4"/>
  <c r="E143" i="24" s="1"/>
  <c r="AX136" i="4"/>
  <c r="C143" i="24" s="1"/>
  <c r="BE128" i="4"/>
  <c r="G135" i="24" s="1"/>
  <c r="BG128" i="4"/>
  <c r="I135" i="24" s="1"/>
  <c r="AZ120" i="4"/>
  <c r="E127" i="24" s="1"/>
  <c r="AX120" i="4"/>
  <c r="C127" i="24" s="1"/>
  <c r="BG112" i="4"/>
  <c r="I119" i="24" s="1"/>
  <c r="BE112" i="4"/>
  <c r="G119" i="24" s="1"/>
  <c r="BG104" i="4"/>
  <c r="I111" i="24" s="1"/>
  <c r="BE104" i="4"/>
  <c r="G111" i="24" s="1"/>
  <c r="AX96" i="4"/>
  <c r="C103" i="24" s="1"/>
  <c r="AZ96" i="4"/>
  <c r="E103" i="24" s="1"/>
  <c r="AZ88" i="4"/>
  <c r="E95" i="24" s="1"/>
  <c r="AX88" i="4"/>
  <c r="C95" i="24" s="1"/>
  <c r="BG80" i="4"/>
  <c r="I87" i="24" s="1"/>
  <c r="BE80" i="4"/>
  <c r="G87" i="24" s="1"/>
  <c r="BG72" i="4"/>
  <c r="I79" i="24" s="1"/>
  <c r="BE72" i="4"/>
  <c r="G79" i="24" s="1"/>
  <c r="BG64" i="4"/>
  <c r="I71" i="24" s="1"/>
  <c r="BE64" i="4"/>
  <c r="G71" i="24" s="1"/>
  <c r="AZ56" i="4"/>
  <c r="E63" i="24" s="1"/>
  <c r="AX56" i="4"/>
  <c r="C63" i="24" s="1"/>
  <c r="AZ48" i="4"/>
  <c r="E55" i="24" s="1"/>
  <c r="AX48" i="4"/>
  <c r="C55" i="24" s="1"/>
  <c r="BG40" i="4"/>
  <c r="I47" i="24" s="1"/>
  <c r="BE40" i="4"/>
  <c r="BG32" i="4"/>
  <c r="I39" i="24" s="1"/>
  <c r="BE32" i="4"/>
  <c r="BE24" i="4"/>
  <c r="BG24" i="4"/>
  <c r="AX16" i="4"/>
  <c r="AZ16" i="4"/>
  <c r="BE8" i="4"/>
  <c r="BG8" i="4"/>
  <c r="BE214" i="4"/>
  <c r="G221" i="24" s="1"/>
  <c r="BG214" i="4"/>
  <c r="I221" i="24" s="1"/>
  <c r="BE275" i="4"/>
  <c r="G282" i="24" s="1"/>
  <c r="BG275" i="4"/>
  <c r="I282" i="24" s="1"/>
  <c r="AZ244" i="4"/>
  <c r="E251" i="24" s="1"/>
  <c r="AX244" i="4"/>
  <c r="C251" i="24" s="1"/>
  <c r="AZ259" i="4"/>
  <c r="E266" i="24" s="1"/>
  <c r="AX259" i="4"/>
  <c r="C266" i="24" s="1"/>
  <c r="AZ235" i="4"/>
  <c r="E242" i="24" s="1"/>
  <c r="AX235" i="4"/>
  <c r="C242" i="24" s="1"/>
  <c r="AX242" i="4"/>
  <c r="C249" i="24" s="1"/>
  <c r="AZ242" i="4"/>
  <c r="E249" i="24" s="1"/>
  <c r="BE272" i="4"/>
  <c r="G279" i="24" s="1"/>
  <c r="BG272" i="4"/>
  <c r="I279" i="24" s="1"/>
  <c r="BG263" i="4"/>
  <c r="I270" i="24" s="1"/>
  <c r="BE263" i="4"/>
  <c r="G270" i="24" s="1"/>
  <c r="BE255" i="4"/>
  <c r="G262" i="24" s="1"/>
  <c r="BG255" i="4"/>
  <c r="I262" i="24" s="1"/>
  <c r="BE247" i="4"/>
  <c r="G254" i="24" s="1"/>
  <c r="BG247" i="4"/>
  <c r="I254" i="24" s="1"/>
  <c r="BE239" i="4"/>
  <c r="G246" i="24" s="1"/>
  <c r="BG239" i="4"/>
  <c r="I246" i="24" s="1"/>
  <c r="AX231" i="4"/>
  <c r="C238" i="24" s="1"/>
  <c r="AZ231" i="4"/>
  <c r="E238" i="24" s="1"/>
  <c r="BG223" i="4"/>
  <c r="I230" i="24" s="1"/>
  <c r="BE223" i="4"/>
  <c r="G230" i="24" s="1"/>
  <c r="BG215" i="4"/>
  <c r="I222" i="24" s="1"/>
  <c r="BE215" i="4"/>
  <c r="G222" i="24" s="1"/>
  <c r="AX207" i="4"/>
  <c r="C214" i="24" s="1"/>
  <c r="AZ207" i="4"/>
  <c r="E214" i="24" s="1"/>
  <c r="AZ199" i="4"/>
  <c r="E206" i="24" s="1"/>
  <c r="AX199" i="4"/>
  <c r="C206" i="24" s="1"/>
  <c r="AX191" i="4"/>
  <c r="C198" i="24" s="1"/>
  <c r="AZ191" i="4"/>
  <c r="E198" i="24" s="1"/>
  <c r="BE183" i="4"/>
  <c r="G190" i="24" s="1"/>
  <c r="BG183" i="4"/>
  <c r="I190" i="24" s="1"/>
  <c r="BG175" i="4"/>
  <c r="I182" i="24" s="1"/>
  <c r="BE175" i="4"/>
  <c r="G182" i="24" s="1"/>
  <c r="BG167" i="4"/>
  <c r="I174" i="24" s="1"/>
  <c r="BE167" i="4"/>
  <c r="G174" i="24" s="1"/>
  <c r="BG159" i="4"/>
  <c r="I166" i="24" s="1"/>
  <c r="BE159" i="4"/>
  <c r="G166" i="24" s="1"/>
  <c r="AZ151" i="4"/>
  <c r="E158" i="24" s="1"/>
  <c r="AX151" i="4"/>
  <c r="C158" i="24" s="1"/>
  <c r="AX143" i="4"/>
  <c r="C150" i="24" s="1"/>
  <c r="AZ143" i="4"/>
  <c r="E150" i="24" s="1"/>
  <c r="BE135" i="4"/>
  <c r="G142" i="24" s="1"/>
  <c r="BG135" i="4"/>
  <c r="I142" i="24" s="1"/>
  <c r="AX127" i="4"/>
  <c r="C134" i="24" s="1"/>
  <c r="AZ127" i="4"/>
  <c r="E134" i="24" s="1"/>
  <c r="BG119" i="4"/>
  <c r="I126" i="24" s="1"/>
  <c r="BE119" i="4"/>
  <c r="G126" i="24" s="1"/>
  <c r="BG111" i="4"/>
  <c r="I118" i="24" s="1"/>
  <c r="BE111" i="4"/>
  <c r="G118" i="24" s="1"/>
  <c r="AX103" i="4"/>
  <c r="C110" i="24" s="1"/>
  <c r="AZ103" i="4"/>
  <c r="E110" i="24" s="1"/>
  <c r="AX95" i="4"/>
  <c r="C102" i="24" s="1"/>
  <c r="AZ95" i="4"/>
  <c r="E102" i="24" s="1"/>
  <c r="BE87" i="4"/>
  <c r="G94" i="24" s="1"/>
  <c r="BG87" i="4"/>
  <c r="I94" i="24" s="1"/>
  <c r="AZ79" i="4"/>
  <c r="E86" i="24" s="1"/>
  <c r="AX79" i="4"/>
  <c r="C86" i="24" s="1"/>
  <c r="BG71" i="4"/>
  <c r="I78" i="24" s="1"/>
  <c r="BE71" i="4"/>
  <c r="G78" i="24" s="1"/>
  <c r="AX63" i="4"/>
  <c r="C70" i="24" s="1"/>
  <c r="AZ63" i="4"/>
  <c r="E70" i="24" s="1"/>
  <c r="AX55" i="4"/>
  <c r="C62" i="24" s="1"/>
  <c r="AZ55" i="4"/>
  <c r="E62" i="24" s="1"/>
  <c r="BE47" i="4"/>
  <c r="BG47" i="4"/>
  <c r="I54" i="24" s="1"/>
  <c r="BE39" i="4"/>
  <c r="BG39" i="4"/>
  <c r="I46" i="24" s="1"/>
  <c r="BE31" i="4"/>
  <c r="BG31" i="4"/>
  <c r="I38" i="24" s="1"/>
  <c r="BE23" i="4"/>
  <c r="BG23" i="4"/>
  <c r="BE15" i="4"/>
  <c r="BG15" i="4"/>
  <c r="BG276" i="4"/>
  <c r="I283" i="24" s="1"/>
  <c r="AZ237" i="4"/>
  <c r="E244" i="24" s="1"/>
  <c r="AX237" i="4"/>
  <c r="C244" i="24" s="1"/>
  <c r="BE268" i="4"/>
  <c r="G275" i="24" s="1"/>
  <c r="BG268" i="4"/>
  <c r="I275" i="24" s="1"/>
  <c r="AZ260" i="4"/>
  <c r="E267" i="24" s="1"/>
  <c r="AX260" i="4"/>
  <c r="C267" i="24" s="1"/>
  <c r="BC277" i="4"/>
  <c r="BD277" i="4" s="1"/>
  <c r="BG277" i="4" s="1"/>
  <c r="I284" i="24" s="1"/>
  <c r="AV277" i="4"/>
  <c r="AW277" i="4" s="1"/>
  <c r="AZ277" i="4" s="1"/>
  <c r="E284" i="24" s="1"/>
  <c r="BB277" i="4"/>
  <c r="AZ163" i="4"/>
  <c r="E170" i="24" s="1"/>
  <c r="AX163" i="4"/>
  <c r="C170" i="24" s="1"/>
  <c r="AZ273" i="4"/>
  <c r="E280" i="24" s="1"/>
  <c r="AX273" i="4"/>
  <c r="C280" i="24" s="1"/>
  <c r="AZ256" i="4"/>
  <c r="E263" i="24" s="1"/>
  <c r="AX256" i="4"/>
  <c r="C263" i="24" s="1"/>
  <c r="AZ275" i="4"/>
  <c r="E282" i="24" s="1"/>
  <c r="AX275" i="4"/>
  <c r="C282" i="24" s="1"/>
  <c r="AZ263" i="4"/>
  <c r="E270" i="24" s="1"/>
  <c r="AX263" i="4"/>
  <c r="C270" i="24" s="1"/>
  <c r="AZ247" i="4"/>
  <c r="E254" i="24" s="1"/>
  <c r="AX247" i="4"/>
  <c r="C254" i="24" s="1"/>
  <c r="AX239" i="4"/>
  <c r="C246" i="24" s="1"/>
  <c r="AZ239" i="4"/>
  <c r="E246" i="24" s="1"/>
  <c r="BG231" i="4"/>
  <c r="I238" i="24" s="1"/>
  <c r="BE231" i="4"/>
  <c r="G238" i="24" s="1"/>
  <c r="AZ223" i="4"/>
  <c r="E230" i="24" s="1"/>
  <c r="AX223" i="4"/>
  <c r="C230" i="24" s="1"/>
  <c r="AZ215" i="4"/>
  <c r="E222" i="24" s="1"/>
  <c r="AX215" i="4"/>
  <c r="C222" i="24" s="1"/>
  <c r="BE207" i="4"/>
  <c r="G214" i="24" s="1"/>
  <c r="BG207" i="4"/>
  <c r="I214" i="24" s="1"/>
  <c r="BE199" i="4"/>
  <c r="G206" i="24" s="1"/>
  <c r="BG199" i="4"/>
  <c r="I206" i="24" s="1"/>
  <c r="BG191" i="4"/>
  <c r="I198" i="24" s="1"/>
  <c r="BE191" i="4"/>
  <c r="G198" i="24" s="1"/>
  <c r="AZ183" i="4"/>
  <c r="E190" i="24" s="1"/>
  <c r="AX183" i="4"/>
  <c r="C190" i="24" s="1"/>
  <c r="AX175" i="4"/>
  <c r="C182" i="24" s="1"/>
  <c r="AZ175" i="4"/>
  <c r="E182" i="24" s="1"/>
  <c r="AX167" i="4"/>
  <c r="C174" i="24" s="1"/>
  <c r="AZ167" i="4"/>
  <c r="E174" i="24" s="1"/>
  <c r="AX159" i="4"/>
  <c r="C166" i="24" s="1"/>
  <c r="AZ159" i="4"/>
  <c r="E166" i="24" s="1"/>
  <c r="BG151" i="4"/>
  <c r="I158" i="24" s="1"/>
  <c r="BE151" i="4"/>
  <c r="G158" i="24" s="1"/>
  <c r="BE143" i="4"/>
  <c r="G150" i="24" s="1"/>
  <c r="BG143" i="4"/>
  <c r="I150" i="24" s="1"/>
  <c r="AX135" i="4"/>
  <c r="C142" i="24" s="1"/>
  <c r="AZ135" i="4"/>
  <c r="E142" i="24" s="1"/>
  <c r="BG127" i="4"/>
  <c r="I134" i="24" s="1"/>
  <c r="BE127" i="4"/>
  <c r="G134" i="24" s="1"/>
  <c r="AX119" i="4"/>
  <c r="C126" i="24" s="1"/>
  <c r="AZ119" i="4"/>
  <c r="E126" i="24" s="1"/>
  <c r="AX111" i="4"/>
  <c r="C118" i="24" s="1"/>
  <c r="AZ111" i="4"/>
  <c r="E118" i="24" s="1"/>
  <c r="BG103" i="4"/>
  <c r="I110" i="24" s="1"/>
  <c r="BE103" i="4"/>
  <c r="G110" i="24" s="1"/>
  <c r="BG95" i="4"/>
  <c r="I102" i="24" s="1"/>
  <c r="BE95" i="4"/>
  <c r="G102" i="24" s="1"/>
  <c r="AX87" i="4"/>
  <c r="C94" i="24" s="1"/>
  <c r="AZ87" i="4"/>
  <c r="E94" i="24" s="1"/>
  <c r="BG79" i="4"/>
  <c r="I86" i="24" s="1"/>
  <c r="BE79" i="4"/>
  <c r="G86" i="24" s="1"/>
  <c r="AZ71" i="4"/>
  <c r="E78" i="24" s="1"/>
  <c r="AX71" i="4"/>
  <c r="C78" i="24" s="1"/>
  <c r="BG63" i="4"/>
  <c r="I70" i="24" s="1"/>
  <c r="BE63" i="4"/>
  <c r="G70" i="24" s="1"/>
  <c r="BG55" i="4"/>
  <c r="I62" i="24" s="1"/>
  <c r="BE55" i="4"/>
  <c r="G62" i="24" s="1"/>
  <c r="AX47" i="4"/>
  <c r="AZ47" i="4"/>
  <c r="E54" i="24" s="1"/>
  <c r="AZ39" i="4"/>
  <c r="E46" i="24" s="1"/>
  <c r="AX39" i="4"/>
  <c r="AX31" i="4"/>
  <c r="AZ31" i="4"/>
  <c r="E38" i="24" s="1"/>
  <c r="AX23" i="4"/>
  <c r="AZ23" i="4"/>
  <c r="AZ15" i="4"/>
  <c r="AX15" i="4"/>
  <c r="BE221" i="4"/>
  <c r="G228" i="24" s="1"/>
  <c r="BG221" i="4"/>
  <c r="I228" i="24" s="1"/>
  <c r="BE220" i="4"/>
  <c r="G227" i="24" s="1"/>
  <c r="BG220" i="4"/>
  <c r="I227" i="24" s="1"/>
  <c r="AX171" i="4"/>
  <c r="C178" i="24" s="1"/>
  <c r="AZ171" i="4"/>
  <c r="E178" i="24" s="1"/>
  <c r="BG274" i="4"/>
  <c r="I281" i="24" s="1"/>
  <c r="BE274" i="4"/>
  <c r="G281" i="24" s="1"/>
  <c r="BG248" i="4"/>
  <c r="I255" i="24" s="1"/>
  <c r="BE248" i="4"/>
  <c r="G255" i="24" s="1"/>
  <c r="BG271" i="4"/>
  <c r="I278" i="24" s="1"/>
  <c r="BE271" i="4"/>
  <c r="G278" i="24" s="1"/>
  <c r="AZ271" i="4"/>
  <c r="E278" i="24" s="1"/>
  <c r="AX271" i="4"/>
  <c r="C278" i="24" s="1"/>
  <c r="AZ255" i="4"/>
  <c r="E262" i="24" s="1"/>
  <c r="AX255" i="4"/>
  <c r="C262" i="24" s="1"/>
  <c r="BG270" i="4"/>
  <c r="I277" i="24" s="1"/>
  <c r="BE270" i="4"/>
  <c r="G277" i="24" s="1"/>
  <c r="AX262" i="4"/>
  <c r="C269" i="24" s="1"/>
  <c r="AZ262" i="4"/>
  <c r="E269" i="24" s="1"/>
  <c r="BG254" i="4"/>
  <c r="I261" i="24" s="1"/>
  <c r="BE254" i="4"/>
  <c r="G261" i="24" s="1"/>
  <c r="AZ246" i="4"/>
  <c r="E253" i="24" s="1"/>
  <c r="AX246" i="4"/>
  <c r="C253" i="24" s="1"/>
  <c r="AX238" i="4"/>
  <c r="C245" i="24" s="1"/>
  <c r="AZ238" i="4"/>
  <c r="E245" i="24" s="1"/>
  <c r="BG230" i="4"/>
  <c r="I237" i="24" s="1"/>
  <c r="BE230" i="4"/>
  <c r="G237" i="24" s="1"/>
  <c r="AX222" i="4"/>
  <c r="C229" i="24" s="1"/>
  <c r="AZ222" i="4"/>
  <c r="E229" i="24" s="1"/>
  <c r="AX214" i="4"/>
  <c r="C221" i="24" s="1"/>
  <c r="AZ214" i="4"/>
  <c r="E221" i="24" s="1"/>
  <c r="AZ206" i="4"/>
  <c r="E213" i="24" s="1"/>
  <c r="AX206" i="4"/>
  <c r="C213" i="24" s="1"/>
  <c r="AX198" i="4"/>
  <c r="C205" i="24" s="1"/>
  <c r="AZ198" i="4"/>
  <c r="E205" i="24" s="1"/>
  <c r="BG190" i="4"/>
  <c r="I197" i="24" s="1"/>
  <c r="BE190" i="4"/>
  <c r="G197" i="24" s="1"/>
  <c r="BE182" i="4"/>
  <c r="G189" i="24" s="1"/>
  <c r="BG182" i="4"/>
  <c r="I189" i="24" s="1"/>
  <c r="AZ174" i="4"/>
  <c r="E181" i="24" s="1"/>
  <c r="AX174" i="4"/>
  <c r="C181" i="24" s="1"/>
  <c r="AZ166" i="4"/>
  <c r="E173" i="24" s="1"/>
  <c r="AX166" i="4"/>
  <c r="C173" i="24" s="1"/>
  <c r="BE158" i="4"/>
  <c r="G165" i="24" s="1"/>
  <c r="BG158" i="4"/>
  <c r="I165" i="24" s="1"/>
  <c r="BE150" i="4"/>
  <c r="G157" i="24" s="1"/>
  <c r="BG150" i="4"/>
  <c r="I157" i="24" s="1"/>
  <c r="BE142" i="4"/>
  <c r="G149" i="24" s="1"/>
  <c r="BG142" i="4"/>
  <c r="I149" i="24" s="1"/>
  <c r="AZ134" i="4"/>
  <c r="E141" i="24" s="1"/>
  <c r="AX134" i="4"/>
  <c r="C141" i="24" s="1"/>
  <c r="AX126" i="4"/>
  <c r="C133" i="24" s="1"/>
  <c r="AZ126" i="4"/>
  <c r="E133" i="24" s="1"/>
  <c r="AZ118" i="4"/>
  <c r="E125" i="24" s="1"/>
  <c r="AX118" i="4"/>
  <c r="C125" i="24" s="1"/>
  <c r="BE110" i="4"/>
  <c r="G117" i="24" s="1"/>
  <c r="BG110" i="4"/>
  <c r="I117" i="24" s="1"/>
  <c r="BE102" i="4"/>
  <c r="G109" i="24" s="1"/>
  <c r="BG102" i="4"/>
  <c r="I109" i="24" s="1"/>
  <c r="BG94" i="4"/>
  <c r="I101" i="24" s="1"/>
  <c r="BE94" i="4"/>
  <c r="G101" i="24" s="1"/>
  <c r="AZ86" i="4"/>
  <c r="E93" i="24" s="1"/>
  <c r="AX86" i="4"/>
  <c r="C93" i="24" s="1"/>
  <c r="AZ78" i="4"/>
  <c r="E85" i="24" s="1"/>
  <c r="AX78" i="4"/>
  <c r="C85" i="24" s="1"/>
  <c r="AX70" i="4"/>
  <c r="C77" i="24" s="1"/>
  <c r="AZ70" i="4"/>
  <c r="E77" i="24" s="1"/>
  <c r="AZ62" i="4"/>
  <c r="E69" i="24" s="1"/>
  <c r="AX62" i="4"/>
  <c r="C69" i="24" s="1"/>
  <c r="AZ54" i="4"/>
  <c r="E61" i="24" s="1"/>
  <c r="AX54" i="4"/>
  <c r="C61" i="24" s="1"/>
  <c r="AZ46" i="4"/>
  <c r="E53" i="24" s="1"/>
  <c r="AX46" i="4"/>
  <c r="BE38" i="4"/>
  <c r="BG38" i="4"/>
  <c r="I45" i="24" s="1"/>
  <c r="AZ30" i="4"/>
  <c r="E37" i="24" s="1"/>
  <c r="AX30" i="4"/>
  <c r="BE22" i="4"/>
  <c r="BG22" i="4"/>
  <c r="AZ14" i="4"/>
  <c r="AX14" i="4"/>
  <c r="H285" i="23"/>
  <c r="D285" i="23"/>
  <c r="AE162" i="3"/>
  <c r="AU279" i="3"/>
  <c r="Y279" i="3"/>
  <c r="A285" i="23"/>
  <c r="BB278" i="3"/>
  <c r="BC278" i="2"/>
  <c r="BD278" i="2" s="1"/>
  <c r="BB278" i="2"/>
  <c r="AV278" i="2"/>
  <c r="AW278" i="2" s="1"/>
  <c r="D284" i="22"/>
  <c r="AX277" i="2"/>
  <c r="C284" i="22" s="1"/>
  <c r="AZ277" i="2"/>
  <c r="E284" i="22" s="1"/>
  <c r="H284" i="22"/>
  <c r="BG277" i="2"/>
  <c r="I284" i="22" s="1"/>
  <c r="BE277" i="2"/>
  <c r="G284" i="22" s="1"/>
  <c r="Y278" i="2"/>
  <c r="A284" i="22"/>
  <c r="H282" i="21"/>
  <c r="BG275" i="1"/>
  <c r="I282" i="21" s="1"/>
  <c r="BE275" i="1"/>
  <c r="G282" i="21" s="1"/>
  <c r="AZ275" i="1"/>
  <c r="E282" i="21" s="1"/>
  <c r="D282" i="21"/>
  <c r="AV276" i="1"/>
  <c r="AW276" i="1" s="1"/>
  <c r="BC276" i="1"/>
  <c r="BD276" i="1" s="1"/>
  <c r="BB276" i="1"/>
  <c r="AX275" i="1"/>
  <c r="C282" i="21" s="1"/>
  <c r="Z277" i="1"/>
  <c r="AU277" i="1" s="1"/>
  <c r="Y278" i="1"/>
  <c r="A285" i="21" s="1"/>
  <c r="AY276" i="1"/>
  <c r="D283" i="21" s="1"/>
  <c r="BF276" i="1"/>
  <c r="BF279" i="3"/>
  <c r="Z280" i="3"/>
  <c r="AY279" i="3"/>
  <c r="Z279" i="2"/>
  <c r="AU279" i="2" s="1"/>
  <c r="BF278" i="2"/>
  <c r="AY278" i="2"/>
  <c r="I58" i="33" l="1"/>
  <c r="I58" i="34"/>
  <c r="G58" i="33"/>
  <c r="G58" i="34"/>
  <c r="G56" i="33"/>
  <c r="G56" i="34"/>
  <c r="I56" i="33"/>
  <c r="I56" i="34"/>
  <c r="A280" i="28"/>
  <c r="BE277" i="4"/>
  <c r="G284" i="24" s="1"/>
  <c r="H285" i="24"/>
  <c r="AU279" i="4"/>
  <c r="AY279" i="4"/>
  <c r="Z280" i="4"/>
  <c r="BF279" i="4"/>
  <c r="D285" i="24"/>
  <c r="Y279" i="4"/>
  <c r="A285" i="24"/>
  <c r="BB278" i="4"/>
  <c r="AV278" i="4"/>
  <c r="AW278" i="4" s="1"/>
  <c r="AX278" i="4" s="1"/>
  <c r="C285" i="24" s="1"/>
  <c r="BC278" i="4"/>
  <c r="BD278" i="4" s="1"/>
  <c r="BG278" i="4" s="1"/>
  <c r="I285" i="24" s="1"/>
  <c r="AX277" i="4"/>
  <c r="C284" i="24" s="1"/>
  <c r="H286" i="23"/>
  <c r="D286" i="23"/>
  <c r="AE163" i="3"/>
  <c r="AU280" i="3"/>
  <c r="Y280" i="3"/>
  <c r="A286" i="23"/>
  <c r="BB279" i="3"/>
  <c r="D285" i="22"/>
  <c r="AX278" i="2"/>
  <c r="C285" i="22" s="1"/>
  <c r="AZ278" i="2"/>
  <c r="E285" i="22" s="1"/>
  <c r="H285" i="22"/>
  <c r="BG278" i="2"/>
  <c r="I285" i="22" s="1"/>
  <c r="BE278" i="2"/>
  <c r="G285" i="22" s="1"/>
  <c r="Y279" i="2"/>
  <c r="A285" i="22"/>
  <c r="BC279" i="2"/>
  <c r="BD279" i="2" s="1"/>
  <c r="BB279" i="2"/>
  <c r="AV279" i="2"/>
  <c r="AW279" i="2" s="1"/>
  <c r="H283" i="21"/>
  <c r="BE276" i="1"/>
  <c r="G283" i="21" s="1"/>
  <c r="AV277" i="1"/>
  <c r="AW277" i="1" s="1"/>
  <c r="BB277" i="1"/>
  <c r="BC277" i="1"/>
  <c r="BD277" i="1" s="1"/>
  <c r="BG276" i="1"/>
  <c r="I283" i="21" s="1"/>
  <c r="AX276" i="1"/>
  <c r="C283" i="21" s="1"/>
  <c r="AZ276" i="1"/>
  <c r="E283" i="21" s="1"/>
  <c r="Z278" i="1"/>
  <c r="AU278" i="1" s="1"/>
  <c r="Y279" i="1"/>
  <c r="A286" i="21" s="1"/>
  <c r="AY277" i="1"/>
  <c r="BF277" i="1"/>
  <c r="AY280" i="3"/>
  <c r="Z281" i="3"/>
  <c r="BF280" i="3"/>
  <c r="Z280" i="2"/>
  <c r="AU280" i="2" s="1"/>
  <c r="BF279" i="2"/>
  <c r="AY279" i="2"/>
  <c r="E56" i="34" l="1"/>
  <c r="E56" i="33"/>
  <c r="C56" i="34"/>
  <c r="C56" i="33"/>
  <c r="G59" i="34"/>
  <c r="C59" i="34" s="1"/>
  <c r="C58" i="34"/>
  <c r="G59" i="33"/>
  <c r="C59" i="33" s="1"/>
  <c r="C58" i="33"/>
  <c r="E58" i="34"/>
  <c r="I59" i="34"/>
  <c r="E59" i="34" s="1"/>
  <c r="E58" i="33"/>
  <c r="I59" i="33"/>
  <c r="E59" i="33" s="1"/>
  <c r="A281" i="28"/>
  <c r="AZ278" i="4"/>
  <c r="E285" i="24" s="1"/>
  <c r="BE278" i="4"/>
  <c r="G285" i="24" s="1"/>
  <c r="Y280" i="4"/>
  <c r="A286" i="24"/>
  <c r="AU280" i="4"/>
  <c r="BF280" i="4"/>
  <c r="Z281" i="4"/>
  <c r="AY280" i="4"/>
  <c r="H286" i="24"/>
  <c r="D286" i="24"/>
  <c r="BC279" i="4"/>
  <c r="BD279" i="4" s="1"/>
  <c r="BE279" i="4" s="1"/>
  <c r="G286" i="24" s="1"/>
  <c r="AV279" i="4"/>
  <c r="AW279" i="4" s="1"/>
  <c r="AX279" i="4" s="1"/>
  <c r="C286" i="24" s="1"/>
  <c r="BB279" i="4"/>
  <c r="D287" i="23"/>
  <c r="H287" i="23"/>
  <c r="Y281" i="3"/>
  <c r="A287" i="23"/>
  <c r="BB280" i="3"/>
  <c r="AE164" i="3"/>
  <c r="AU281" i="3"/>
  <c r="Y280" i="2"/>
  <c r="A286" i="22"/>
  <c r="D286" i="22"/>
  <c r="AX279" i="2"/>
  <c r="C286" i="22" s="1"/>
  <c r="AZ279" i="2"/>
  <c r="E286" i="22" s="1"/>
  <c r="H286" i="22"/>
  <c r="BE279" i="2"/>
  <c r="G286" i="22" s="1"/>
  <c r="BG279" i="2"/>
  <c r="I286" i="22" s="1"/>
  <c r="BC280" i="2"/>
  <c r="BD280" i="2" s="1"/>
  <c r="BB280" i="2"/>
  <c r="AV280" i="2"/>
  <c r="AW280" i="2" s="1"/>
  <c r="AZ277" i="1"/>
  <c r="E284" i="21" s="1"/>
  <c r="D284" i="21"/>
  <c r="H284" i="21"/>
  <c r="BE277" i="1"/>
  <c r="G284" i="21" s="1"/>
  <c r="BG277" i="1"/>
  <c r="I284" i="21" s="1"/>
  <c r="AV278" i="1"/>
  <c r="AW278" i="1" s="1"/>
  <c r="BB278" i="1"/>
  <c r="BC278" i="1"/>
  <c r="BD278" i="1" s="1"/>
  <c r="AX277" i="1"/>
  <c r="C284" i="21" s="1"/>
  <c r="Z279" i="1"/>
  <c r="AU279" i="1" s="1"/>
  <c r="Y280" i="1"/>
  <c r="A287" i="21" s="1"/>
  <c r="AY278" i="1"/>
  <c r="D285" i="21" s="1"/>
  <c r="BF278" i="1"/>
  <c r="Z282" i="3"/>
  <c r="BF281" i="3"/>
  <c r="AY281" i="3"/>
  <c r="BF280" i="2"/>
  <c r="AY280" i="2"/>
  <c r="Z281" i="2"/>
  <c r="AU281" i="2" s="1"/>
  <c r="G65" i="34" l="1"/>
  <c r="I65" i="33"/>
  <c r="I65" i="34"/>
  <c r="G65" i="33"/>
  <c r="A282" i="28"/>
  <c r="AZ279" i="4"/>
  <c r="E286" i="24" s="1"/>
  <c r="H287" i="24"/>
  <c r="Y281" i="4"/>
  <c r="A287" i="24"/>
  <c r="BG279" i="4"/>
  <c r="I286" i="24" s="1"/>
  <c r="AU281" i="4"/>
  <c r="BF281" i="4"/>
  <c r="AY281" i="4"/>
  <c r="Z282" i="4"/>
  <c r="BC280" i="4"/>
  <c r="BD280" i="4" s="1"/>
  <c r="BE280" i="4" s="1"/>
  <c r="G287" i="24" s="1"/>
  <c r="BB280" i="4"/>
  <c r="AV280" i="4"/>
  <c r="AW280" i="4" s="1"/>
  <c r="AZ280" i="4" s="1"/>
  <c r="E287" i="24" s="1"/>
  <c r="D287" i="24"/>
  <c r="AE165" i="3"/>
  <c r="AU282" i="3"/>
  <c r="D288" i="23"/>
  <c r="BB281" i="3"/>
  <c r="Y282" i="3"/>
  <c r="A288" i="23"/>
  <c r="H288" i="23"/>
  <c r="AV281" i="2"/>
  <c r="AW281" i="2" s="1"/>
  <c r="BB281" i="2"/>
  <c r="BC281" i="2"/>
  <c r="BD281" i="2" s="1"/>
  <c r="D287" i="22"/>
  <c r="AZ280" i="2"/>
  <c r="E287" i="22" s="1"/>
  <c r="AX280" i="2"/>
  <c r="C287" i="22" s="1"/>
  <c r="H287" i="22"/>
  <c r="BG280" i="2"/>
  <c r="I287" i="22" s="1"/>
  <c r="BE280" i="2"/>
  <c r="G287" i="22" s="1"/>
  <c r="Y281" i="2"/>
  <c r="A287" i="22"/>
  <c r="H285" i="21"/>
  <c r="BG278" i="1"/>
  <c r="I285" i="21" s="1"/>
  <c r="BE278" i="1"/>
  <c r="G285" i="21" s="1"/>
  <c r="AV279" i="1"/>
  <c r="AW279" i="1" s="1"/>
  <c r="BB279" i="1"/>
  <c r="BC279" i="1"/>
  <c r="BD279" i="1" s="1"/>
  <c r="AX278" i="1"/>
  <c r="C285" i="21" s="1"/>
  <c r="AZ278" i="1"/>
  <c r="E285" i="21" s="1"/>
  <c r="Z280" i="1"/>
  <c r="AU280" i="1" s="1"/>
  <c r="Y281" i="1"/>
  <c r="A288" i="21" s="1"/>
  <c r="AY279" i="1"/>
  <c r="D286" i="21" s="1"/>
  <c r="BF279" i="1"/>
  <c r="BF282" i="3"/>
  <c r="Z283" i="3"/>
  <c r="AY282" i="3"/>
  <c r="Z282" i="2"/>
  <c r="AU282" i="2" s="1"/>
  <c r="BF281" i="2"/>
  <c r="AY281" i="2"/>
  <c r="G66" i="33" l="1"/>
  <c r="C66" i="33" s="1"/>
  <c r="C65" i="33"/>
  <c r="I66" i="34"/>
  <c r="E66" i="34" s="1"/>
  <c r="E65" i="34"/>
  <c r="I66" i="33"/>
  <c r="E66" i="33" s="1"/>
  <c r="E65" i="33"/>
  <c r="C65" i="34"/>
  <c r="G66" i="34"/>
  <c r="C66" i="34" s="1"/>
  <c r="A283" i="28"/>
  <c r="AX280" i="4"/>
  <c r="C287" i="24" s="1"/>
  <c r="D288" i="24"/>
  <c r="AU282" i="4"/>
  <c r="Z283" i="4"/>
  <c r="BF282" i="4"/>
  <c r="AY282" i="4"/>
  <c r="BC281" i="4"/>
  <c r="BD281" i="4" s="1"/>
  <c r="BE281" i="4" s="1"/>
  <c r="G288" i="24" s="1"/>
  <c r="AV281" i="4"/>
  <c r="AW281" i="4" s="1"/>
  <c r="AZ281" i="4" s="1"/>
  <c r="E288" i="24" s="1"/>
  <c r="BB281" i="4"/>
  <c r="BG280" i="4"/>
  <c r="I287" i="24" s="1"/>
  <c r="H288" i="24"/>
  <c r="Y282" i="4"/>
  <c r="A288" i="24"/>
  <c r="H289" i="23"/>
  <c r="AE166" i="3"/>
  <c r="AU283" i="3"/>
  <c r="D289" i="23"/>
  <c r="Y283" i="3"/>
  <c r="A289" i="23"/>
  <c r="BB282" i="3"/>
  <c r="Y282" i="2"/>
  <c r="A288" i="22"/>
  <c r="D288" i="22"/>
  <c r="AX281" i="2"/>
  <c r="C288" i="22" s="1"/>
  <c r="AZ281" i="2"/>
  <c r="E288" i="22" s="1"/>
  <c r="H288" i="22"/>
  <c r="BE281" i="2"/>
  <c r="G288" i="22" s="1"/>
  <c r="BG281" i="2"/>
  <c r="I288" i="22" s="1"/>
  <c r="BC282" i="2"/>
  <c r="BD282" i="2" s="1"/>
  <c r="BB282" i="2"/>
  <c r="AV282" i="2"/>
  <c r="AW282" i="2" s="1"/>
  <c r="H286" i="21"/>
  <c r="BE279" i="1"/>
  <c r="G286" i="21" s="1"/>
  <c r="BG279" i="1"/>
  <c r="I286" i="21" s="1"/>
  <c r="AV280" i="1"/>
  <c r="AW280" i="1" s="1"/>
  <c r="BC280" i="1"/>
  <c r="BD280" i="1" s="1"/>
  <c r="BB280" i="1"/>
  <c r="AX279" i="1"/>
  <c r="C286" i="21" s="1"/>
  <c r="AZ279" i="1"/>
  <c r="E286" i="21" s="1"/>
  <c r="Z281" i="1"/>
  <c r="AU281" i="1" s="1"/>
  <c r="Y282" i="1"/>
  <c r="A289" i="21" s="1"/>
  <c r="BF280" i="1"/>
  <c r="AY280" i="1"/>
  <c r="Z284" i="3"/>
  <c r="BF283" i="3"/>
  <c r="AY283" i="3"/>
  <c r="Z283" i="2"/>
  <c r="AU283" i="2" s="1"/>
  <c r="BF282" i="2"/>
  <c r="AY282" i="2"/>
  <c r="G68" i="34" l="1"/>
  <c r="C68" i="34" s="1"/>
  <c r="I68" i="34"/>
  <c r="E68" i="34" s="1"/>
  <c r="I68" i="33"/>
  <c r="E68" i="33" s="1"/>
  <c r="G68" i="33"/>
  <c r="C68" i="33" s="1"/>
  <c r="A284" i="28"/>
  <c r="BG281" i="4"/>
  <c r="I288" i="24" s="1"/>
  <c r="Y283" i="4"/>
  <c r="A289" i="24"/>
  <c r="AX281" i="4"/>
  <c r="C288" i="24" s="1"/>
  <c r="D289" i="24"/>
  <c r="AU283" i="4"/>
  <c r="AY283" i="4"/>
  <c r="Z284" i="4"/>
  <c r="BF283" i="4"/>
  <c r="H289" i="24"/>
  <c r="BB282" i="4"/>
  <c r="AV282" i="4"/>
  <c r="AW282" i="4" s="1"/>
  <c r="AX282" i="4" s="1"/>
  <c r="C289" i="24" s="1"/>
  <c r="BC282" i="4"/>
  <c r="BD282" i="4" s="1"/>
  <c r="BE282" i="4" s="1"/>
  <c r="G289" i="24" s="1"/>
  <c r="D290" i="23"/>
  <c r="H290" i="23"/>
  <c r="AE167" i="3"/>
  <c r="AU284" i="3"/>
  <c r="Y284" i="3"/>
  <c r="A290" i="23"/>
  <c r="BB283" i="3"/>
  <c r="H289" i="22"/>
  <c r="BG282" i="2"/>
  <c r="I289" i="22" s="1"/>
  <c r="BE282" i="2"/>
  <c r="G289" i="22" s="1"/>
  <c r="D289" i="22"/>
  <c r="AZ282" i="2"/>
  <c r="E289" i="22" s="1"/>
  <c r="AX282" i="2"/>
  <c r="C289" i="22" s="1"/>
  <c r="AV283" i="2"/>
  <c r="AW283" i="2" s="1"/>
  <c r="BB283" i="2"/>
  <c r="BC283" i="2"/>
  <c r="BD283" i="2" s="1"/>
  <c r="Y283" i="2"/>
  <c r="A289" i="22"/>
  <c r="AX280" i="1"/>
  <c r="C287" i="21" s="1"/>
  <c r="D287" i="21"/>
  <c r="H287" i="21"/>
  <c r="BG280" i="1"/>
  <c r="I287" i="21" s="1"/>
  <c r="BE280" i="1"/>
  <c r="G287" i="21" s="1"/>
  <c r="AV281" i="1"/>
  <c r="AW281" i="1" s="1"/>
  <c r="BB281" i="1"/>
  <c r="BC281" i="1"/>
  <c r="BD281" i="1" s="1"/>
  <c r="AZ280" i="1"/>
  <c r="E287" i="21" s="1"/>
  <c r="Z282" i="1"/>
  <c r="AU282" i="1" s="1"/>
  <c r="Y283" i="1"/>
  <c r="A290" i="21" s="1"/>
  <c r="AY281" i="1"/>
  <c r="D288" i="21" s="1"/>
  <c r="BF281" i="1"/>
  <c r="AY284" i="3"/>
  <c r="Z285" i="3"/>
  <c r="BF284" i="3"/>
  <c r="Z284" i="2"/>
  <c r="AU284" i="2" s="1"/>
  <c r="BF283" i="2"/>
  <c r="AY283" i="2"/>
  <c r="A285" i="28" l="1"/>
  <c r="H290" i="24"/>
  <c r="BG282" i="4"/>
  <c r="I289" i="24" s="1"/>
  <c r="AU284" i="4"/>
  <c r="Z285" i="4"/>
  <c r="BF284" i="4"/>
  <c r="AY284" i="4"/>
  <c r="AZ282" i="4"/>
  <c r="E289" i="24" s="1"/>
  <c r="D290" i="24"/>
  <c r="BC283" i="4"/>
  <c r="BD283" i="4" s="1"/>
  <c r="BG283" i="4" s="1"/>
  <c r="I290" i="24" s="1"/>
  <c r="AV283" i="4"/>
  <c r="AW283" i="4" s="1"/>
  <c r="AZ283" i="4" s="1"/>
  <c r="E290" i="24" s="1"/>
  <c r="BB283" i="4"/>
  <c r="Y284" i="4"/>
  <c r="A290" i="24"/>
  <c r="D291" i="23"/>
  <c r="Y285" i="3"/>
  <c r="A291" i="23"/>
  <c r="AE168" i="3"/>
  <c r="AU285" i="3"/>
  <c r="H291" i="23"/>
  <c r="BB284" i="3"/>
  <c r="D290" i="22"/>
  <c r="AZ283" i="2"/>
  <c r="E290" i="22" s="1"/>
  <c r="AX283" i="2"/>
  <c r="C290" i="22" s="1"/>
  <c r="Y284" i="2"/>
  <c r="A290" i="22"/>
  <c r="H290" i="22"/>
  <c r="BG283" i="2"/>
  <c r="I290" i="22" s="1"/>
  <c r="BE283" i="2"/>
  <c r="G290" i="22" s="1"/>
  <c r="BB284" i="2"/>
  <c r="BC284" i="2"/>
  <c r="BD284" i="2" s="1"/>
  <c r="AV284" i="2"/>
  <c r="AW284" i="2" s="1"/>
  <c r="H288" i="21"/>
  <c r="BG281" i="1"/>
  <c r="I288" i="21" s="1"/>
  <c r="AV282" i="1"/>
  <c r="AW282" i="1" s="1"/>
  <c r="BB282" i="1"/>
  <c r="BC282" i="1"/>
  <c r="BD282" i="1" s="1"/>
  <c r="BE281" i="1"/>
  <c r="G288" i="21" s="1"/>
  <c r="AX281" i="1"/>
  <c r="C288" i="21" s="1"/>
  <c r="AZ281" i="1"/>
  <c r="E288" i="21" s="1"/>
  <c r="Z283" i="1"/>
  <c r="AU283" i="1" s="1"/>
  <c r="Y284" i="1"/>
  <c r="A291" i="21" s="1"/>
  <c r="BF282" i="1"/>
  <c r="AY282" i="1"/>
  <c r="D289" i="21" s="1"/>
  <c r="Z286" i="3"/>
  <c r="BF285" i="3"/>
  <c r="AY285" i="3"/>
  <c r="BF284" i="2"/>
  <c r="Z285" i="2"/>
  <c r="AU285" i="2" s="1"/>
  <c r="AY284" i="2"/>
  <c r="A286" i="28" l="1"/>
  <c r="AX283" i="4"/>
  <c r="C290" i="24" s="1"/>
  <c r="Y285" i="4"/>
  <c r="A291" i="24"/>
  <c r="AU285" i="4"/>
  <c r="Z286" i="4"/>
  <c r="AY285" i="4"/>
  <c r="BF285" i="4"/>
  <c r="D291" i="24"/>
  <c r="BC284" i="4"/>
  <c r="BD284" i="4" s="1"/>
  <c r="BG284" i="4" s="1"/>
  <c r="I291" i="24" s="1"/>
  <c r="AV284" i="4"/>
  <c r="AW284" i="4" s="1"/>
  <c r="AX284" i="4" s="1"/>
  <c r="C291" i="24" s="1"/>
  <c r="BB284" i="4"/>
  <c r="BE283" i="4"/>
  <c r="G290" i="24" s="1"/>
  <c r="H291" i="24"/>
  <c r="H292" i="23"/>
  <c r="AE169" i="3"/>
  <c r="AU286" i="3"/>
  <c r="D292" i="23"/>
  <c r="BB285" i="3"/>
  <c r="Y286" i="3"/>
  <c r="A292" i="23"/>
  <c r="D291" i="22"/>
  <c r="AZ284" i="2"/>
  <c r="E291" i="22" s="1"/>
  <c r="AX284" i="2"/>
  <c r="C291" i="22" s="1"/>
  <c r="Y285" i="2"/>
  <c r="A291" i="22"/>
  <c r="BB285" i="2"/>
  <c r="AV285" i="2"/>
  <c r="AW285" i="2" s="1"/>
  <c r="BC285" i="2"/>
  <c r="BD285" i="2" s="1"/>
  <c r="H291" i="22"/>
  <c r="BE284" i="2"/>
  <c r="G291" i="22" s="1"/>
  <c r="BG284" i="2"/>
  <c r="I291" i="22" s="1"/>
  <c r="AV283" i="1"/>
  <c r="AW283" i="1" s="1"/>
  <c r="BB283" i="1"/>
  <c r="BC283" i="1"/>
  <c r="BD283" i="1" s="1"/>
  <c r="H289" i="21"/>
  <c r="BE282" i="1"/>
  <c r="G289" i="21" s="1"/>
  <c r="BG282" i="1"/>
  <c r="I289" i="21" s="1"/>
  <c r="AX282" i="1"/>
  <c r="C289" i="21" s="1"/>
  <c r="AZ282" i="1"/>
  <c r="E289" i="21" s="1"/>
  <c r="Z284" i="1"/>
  <c r="AU284" i="1" s="1"/>
  <c r="Y285" i="1"/>
  <c r="A292" i="21" s="1"/>
  <c r="AY283" i="1"/>
  <c r="BF283" i="1"/>
  <c r="Z287" i="3"/>
  <c r="BF286" i="3"/>
  <c r="AY286" i="3"/>
  <c r="AY285" i="2"/>
  <c r="Z286" i="2"/>
  <c r="AU286" i="2" s="1"/>
  <c r="BF285" i="2"/>
  <c r="A287" i="28" l="1"/>
  <c r="BE284" i="4"/>
  <c r="G291" i="24" s="1"/>
  <c r="AZ284" i="4"/>
  <c r="E291" i="24" s="1"/>
  <c r="AU286" i="4"/>
  <c r="BF286" i="4"/>
  <c r="Z287" i="4"/>
  <c r="AY286" i="4"/>
  <c r="H292" i="24"/>
  <c r="BC285" i="4"/>
  <c r="BD285" i="4" s="1"/>
  <c r="BG285" i="4" s="1"/>
  <c r="I292" i="24" s="1"/>
  <c r="BB285" i="4"/>
  <c r="AV285" i="4"/>
  <c r="AW285" i="4" s="1"/>
  <c r="AZ285" i="4" s="1"/>
  <c r="E292" i="24" s="1"/>
  <c r="Y286" i="4"/>
  <c r="A292" i="24"/>
  <c r="D292" i="24"/>
  <c r="Y287" i="3"/>
  <c r="A293" i="23"/>
  <c r="D293" i="23"/>
  <c r="H293" i="23"/>
  <c r="AE170" i="3"/>
  <c r="AU287" i="3"/>
  <c r="BB286" i="3"/>
  <c r="Y286" i="2"/>
  <c r="A292" i="22"/>
  <c r="H292" i="22"/>
  <c r="BE285" i="2"/>
  <c r="G292" i="22" s="1"/>
  <c r="BG285" i="2"/>
  <c r="I292" i="22" s="1"/>
  <c r="BC286" i="2"/>
  <c r="BD286" i="2" s="1"/>
  <c r="BB286" i="2"/>
  <c r="AV286" i="2"/>
  <c r="AW286" i="2" s="1"/>
  <c r="D292" i="22"/>
  <c r="AZ285" i="2"/>
  <c r="E292" i="22" s="1"/>
  <c r="AX285" i="2"/>
  <c r="C292" i="22" s="1"/>
  <c r="AX283" i="1"/>
  <c r="C290" i="21" s="1"/>
  <c r="D290" i="21"/>
  <c r="H290" i="21"/>
  <c r="BG283" i="1"/>
  <c r="I290" i="21" s="1"/>
  <c r="BE283" i="1"/>
  <c r="G290" i="21" s="1"/>
  <c r="AV284" i="1"/>
  <c r="AW284" i="1" s="1"/>
  <c r="BB284" i="1"/>
  <c r="BC284" i="1"/>
  <c r="BD284" i="1" s="1"/>
  <c r="AZ283" i="1"/>
  <c r="E290" i="21" s="1"/>
  <c r="Z285" i="1"/>
  <c r="AU285" i="1" s="1"/>
  <c r="Y286" i="1"/>
  <c r="A293" i="21" s="1"/>
  <c r="AY284" i="1"/>
  <c r="D291" i="21" s="1"/>
  <c r="BF284" i="1"/>
  <c r="Z288" i="3"/>
  <c r="BF287" i="3"/>
  <c r="AY287" i="3"/>
  <c r="Z287" i="2"/>
  <c r="AU287" i="2" s="1"/>
  <c r="BF286" i="2"/>
  <c r="AY286" i="2"/>
  <c r="A288" i="28" l="1"/>
  <c r="AX285" i="4"/>
  <c r="C292" i="24" s="1"/>
  <c r="H293" i="24"/>
  <c r="Y287" i="4"/>
  <c r="A293" i="24"/>
  <c r="BE285" i="4"/>
  <c r="G292" i="24" s="1"/>
  <c r="BB286" i="4"/>
  <c r="BC286" i="4"/>
  <c r="BD286" i="4" s="1"/>
  <c r="BG286" i="4" s="1"/>
  <c r="I293" i="24" s="1"/>
  <c r="AV286" i="4"/>
  <c r="AW286" i="4" s="1"/>
  <c r="AZ286" i="4" s="1"/>
  <c r="E293" i="24" s="1"/>
  <c r="D293" i="24"/>
  <c r="AU287" i="4"/>
  <c r="BF287" i="4"/>
  <c r="Z288" i="4"/>
  <c r="AY287" i="4"/>
  <c r="D294" i="23"/>
  <c r="BB287" i="3"/>
  <c r="AE171" i="3"/>
  <c r="AU288" i="3"/>
  <c r="H294" i="23"/>
  <c r="Y288" i="3"/>
  <c r="A294" i="23"/>
  <c r="D293" i="22"/>
  <c r="AX286" i="2"/>
  <c r="C293" i="22" s="1"/>
  <c r="AZ286" i="2"/>
  <c r="E293" i="22" s="1"/>
  <c r="H293" i="22"/>
  <c r="BG286" i="2"/>
  <c r="I293" i="22" s="1"/>
  <c r="BE286" i="2"/>
  <c r="G293" i="22" s="1"/>
  <c r="BB287" i="2"/>
  <c r="AV287" i="2"/>
  <c r="AW287" i="2" s="1"/>
  <c r="BC287" i="2"/>
  <c r="BD287" i="2" s="1"/>
  <c r="Y287" i="2"/>
  <c r="A293" i="22"/>
  <c r="AV285" i="1"/>
  <c r="AW285" i="1" s="1"/>
  <c r="BC285" i="1"/>
  <c r="BD285" i="1" s="1"/>
  <c r="BB285" i="1"/>
  <c r="H291" i="21"/>
  <c r="BG284" i="1"/>
  <c r="I291" i="21" s="1"/>
  <c r="BE284" i="1"/>
  <c r="G291" i="21" s="1"/>
  <c r="AX284" i="1"/>
  <c r="C291" i="21" s="1"/>
  <c r="AZ284" i="1"/>
  <c r="E291" i="21" s="1"/>
  <c r="Z286" i="1"/>
  <c r="AU286" i="1" s="1"/>
  <c r="Y287" i="1"/>
  <c r="A294" i="21" s="1"/>
  <c r="BF285" i="1"/>
  <c r="AY285" i="1"/>
  <c r="D292" i="21" s="1"/>
  <c r="AY288" i="3"/>
  <c r="BF288" i="3"/>
  <c r="Z289" i="3"/>
  <c r="Z288" i="2"/>
  <c r="AU288" i="2" s="1"/>
  <c r="BF287" i="2"/>
  <c r="AY287" i="2"/>
  <c r="A289" i="28" l="1"/>
  <c r="AX286" i="4"/>
  <c r="C293" i="24" s="1"/>
  <c r="AU288" i="4"/>
  <c r="BF288" i="4"/>
  <c r="AY288" i="4"/>
  <c r="Z289" i="4"/>
  <c r="BC287" i="4"/>
  <c r="BD287" i="4" s="1"/>
  <c r="BE287" i="4" s="1"/>
  <c r="G294" i="24" s="1"/>
  <c r="AV287" i="4"/>
  <c r="AW287" i="4" s="1"/>
  <c r="AZ287" i="4" s="1"/>
  <c r="E294" i="24" s="1"/>
  <c r="BB287" i="4"/>
  <c r="BE286" i="4"/>
  <c r="G293" i="24" s="1"/>
  <c r="D294" i="24"/>
  <c r="Y288" i="4"/>
  <c r="A294" i="24"/>
  <c r="H294" i="24"/>
  <c r="Y289" i="3"/>
  <c r="A295" i="23"/>
  <c r="AE172" i="3"/>
  <c r="AU289" i="3"/>
  <c r="D295" i="23"/>
  <c r="BB288" i="3"/>
  <c r="H295" i="23"/>
  <c r="Y288" i="2"/>
  <c r="A294" i="22"/>
  <c r="D294" i="22"/>
  <c r="AZ287" i="2"/>
  <c r="E294" i="22" s="1"/>
  <c r="AX287" i="2"/>
  <c r="C294" i="22" s="1"/>
  <c r="H294" i="22"/>
  <c r="BG287" i="2"/>
  <c r="I294" i="22" s="1"/>
  <c r="BE287" i="2"/>
  <c r="G294" i="22" s="1"/>
  <c r="AV288" i="2"/>
  <c r="AW288" i="2" s="1"/>
  <c r="BC288" i="2"/>
  <c r="BD288" i="2" s="1"/>
  <c r="BB288" i="2"/>
  <c r="H292" i="21"/>
  <c r="BE285" i="1"/>
  <c r="G292" i="21" s="1"/>
  <c r="BG285" i="1"/>
  <c r="I292" i="21" s="1"/>
  <c r="AV286" i="1"/>
  <c r="AW286" i="1" s="1"/>
  <c r="BB286" i="1"/>
  <c r="BC286" i="1"/>
  <c r="BD286" i="1" s="1"/>
  <c r="AZ285" i="1"/>
  <c r="E292" i="21" s="1"/>
  <c r="AX285" i="1"/>
  <c r="C292" i="21" s="1"/>
  <c r="Z287" i="1"/>
  <c r="AU287" i="1" s="1"/>
  <c r="Y288" i="1"/>
  <c r="A295" i="21" s="1"/>
  <c r="AY286" i="1"/>
  <c r="D293" i="21" s="1"/>
  <c r="BF286" i="1"/>
  <c r="Z290" i="3"/>
  <c r="BF289" i="3"/>
  <c r="AY289" i="3"/>
  <c r="BF288" i="2"/>
  <c r="Z289" i="2"/>
  <c r="AU289" i="2" s="1"/>
  <c r="AY288" i="2"/>
  <c r="AX287" i="4" l="1"/>
  <c r="C294" i="24" s="1"/>
  <c r="A290" i="28"/>
  <c r="BG287" i="4"/>
  <c r="I294" i="24" s="1"/>
  <c r="AU289" i="4"/>
  <c r="Z290" i="4"/>
  <c r="BF289" i="4"/>
  <c r="AY289" i="4"/>
  <c r="H295" i="24"/>
  <c r="Y289" i="4"/>
  <c r="A295" i="24"/>
  <c r="D295" i="24"/>
  <c r="BC288" i="4"/>
  <c r="BD288" i="4" s="1"/>
  <c r="BE288" i="4" s="1"/>
  <c r="G295" i="24" s="1"/>
  <c r="BB288" i="4"/>
  <c r="AV288" i="4"/>
  <c r="AW288" i="4" s="1"/>
  <c r="AZ288" i="4" s="1"/>
  <c r="E295" i="24" s="1"/>
  <c r="D296" i="23"/>
  <c r="H296" i="23"/>
  <c r="AE173" i="3"/>
  <c r="AU290" i="3"/>
  <c r="BB289" i="3"/>
  <c r="Y290" i="3"/>
  <c r="A296" i="23"/>
  <c r="D295" i="22"/>
  <c r="AZ288" i="2"/>
  <c r="E295" i="22" s="1"/>
  <c r="AX288" i="2"/>
  <c r="C295" i="22" s="1"/>
  <c r="AV289" i="2"/>
  <c r="AW289" i="2" s="1"/>
  <c r="BC289" i="2"/>
  <c r="BD289" i="2" s="1"/>
  <c r="BB289" i="2"/>
  <c r="H295" i="22"/>
  <c r="BG288" i="2"/>
  <c r="I295" i="22" s="1"/>
  <c r="BE288" i="2"/>
  <c r="G295" i="22" s="1"/>
  <c r="Y289" i="2"/>
  <c r="A295" i="22"/>
  <c r="H293" i="21"/>
  <c r="BG286" i="1"/>
  <c r="I293" i="21" s="1"/>
  <c r="BE286" i="1"/>
  <c r="G293" i="21" s="1"/>
  <c r="AV287" i="1"/>
  <c r="AW287" i="1" s="1"/>
  <c r="BB287" i="1"/>
  <c r="BC287" i="1"/>
  <c r="BD287" i="1" s="1"/>
  <c r="AX286" i="1"/>
  <c r="C293" i="21" s="1"/>
  <c r="AZ286" i="1"/>
  <c r="E293" i="21" s="1"/>
  <c r="Z288" i="1"/>
  <c r="AU288" i="1" s="1"/>
  <c r="Y289" i="1"/>
  <c r="A296" i="21" s="1"/>
  <c r="AY287" i="1"/>
  <c r="D294" i="21" s="1"/>
  <c r="BF287" i="1"/>
  <c r="AY290" i="3"/>
  <c r="Z291" i="3"/>
  <c r="AU291" i="3" s="1"/>
  <c r="BF290" i="3"/>
  <c r="BF289" i="2"/>
  <c r="AY289" i="2"/>
  <c r="Z290" i="2"/>
  <c r="AU290" i="2" s="1"/>
  <c r="A291" i="28" l="1"/>
  <c r="BG288" i="4"/>
  <c r="I295" i="24" s="1"/>
  <c r="AX288" i="4"/>
  <c r="C295" i="24" s="1"/>
  <c r="AU290" i="4"/>
  <c r="Z291" i="4"/>
  <c r="BF290" i="4"/>
  <c r="AY290" i="4"/>
  <c r="Y290" i="4"/>
  <c r="A296" i="24"/>
  <c r="D296" i="24"/>
  <c r="H296" i="24"/>
  <c r="BC289" i="4"/>
  <c r="BD289" i="4" s="1"/>
  <c r="BG289" i="4" s="1"/>
  <c r="I296" i="24" s="1"/>
  <c r="BB289" i="4"/>
  <c r="AV289" i="4"/>
  <c r="AW289" i="4" s="1"/>
  <c r="AZ289" i="4" s="1"/>
  <c r="E296" i="24" s="1"/>
  <c r="Y291" i="3"/>
  <c r="A297" i="23"/>
  <c r="H297" i="23"/>
  <c r="BB291" i="3"/>
  <c r="AE4" i="3"/>
  <c r="AE3" i="3"/>
  <c r="D297" i="23"/>
  <c r="BB290" i="3"/>
  <c r="Y290" i="2"/>
  <c r="A296" i="22"/>
  <c r="BC290" i="2"/>
  <c r="BD290" i="2" s="1"/>
  <c r="BB290" i="2"/>
  <c r="AV290" i="2"/>
  <c r="AW290" i="2" s="1"/>
  <c r="D296" i="22"/>
  <c r="AX289" i="2"/>
  <c r="C296" i="22" s="1"/>
  <c r="AZ289" i="2"/>
  <c r="E296" i="22" s="1"/>
  <c r="H296" i="22"/>
  <c r="BG289" i="2"/>
  <c r="I296" i="22" s="1"/>
  <c r="BE289" i="2"/>
  <c r="G296" i="22" s="1"/>
  <c r="H294" i="21"/>
  <c r="BG287" i="1"/>
  <c r="I294" i="21" s="1"/>
  <c r="AV288" i="1"/>
  <c r="AW288" i="1" s="1"/>
  <c r="BC288" i="1"/>
  <c r="BD288" i="1" s="1"/>
  <c r="BB288" i="1"/>
  <c r="BE287" i="1"/>
  <c r="G294" i="21" s="1"/>
  <c r="AX287" i="1"/>
  <c r="C294" i="21" s="1"/>
  <c r="AZ287" i="1"/>
  <c r="E294" i="21" s="1"/>
  <c r="Z289" i="1"/>
  <c r="AU289" i="1" s="1"/>
  <c r="Y290" i="1"/>
  <c r="A297" i="21" s="1"/>
  <c r="AY288" i="1"/>
  <c r="BF288" i="1"/>
  <c r="Z292" i="3"/>
  <c r="AU292" i="3" s="1"/>
  <c r="BF291" i="3"/>
  <c r="AY291" i="3"/>
  <c r="BF290" i="2"/>
  <c r="AY290" i="2"/>
  <c r="Z291" i="2"/>
  <c r="AU291" i="2" s="1"/>
  <c r="A292" i="28" l="1"/>
  <c r="AV291" i="3"/>
  <c r="AW291" i="3" s="1"/>
  <c r="AV6" i="3"/>
  <c r="AW6" i="3" s="1"/>
  <c r="BC6" i="3"/>
  <c r="BD6" i="3" s="1"/>
  <c r="AX289" i="4"/>
  <c r="C296" i="24" s="1"/>
  <c r="Y291" i="4"/>
  <c r="A297" i="24"/>
  <c r="BC290" i="4"/>
  <c r="BD290" i="4" s="1"/>
  <c r="BE290" i="4" s="1"/>
  <c r="G297" i="24" s="1"/>
  <c r="BB290" i="4"/>
  <c r="AV290" i="4"/>
  <c r="AW290" i="4" s="1"/>
  <c r="AX290" i="4" s="1"/>
  <c r="C297" i="24" s="1"/>
  <c r="BE289" i="4"/>
  <c r="G296" i="24" s="1"/>
  <c r="H297" i="24"/>
  <c r="D297" i="24"/>
  <c r="AU291" i="4"/>
  <c r="AY291" i="4"/>
  <c r="Z292" i="4"/>
  <c r="BF291" i="4"/>
  <c r="D298" i="23"/>
  <c r="AX291" i="3"/>
  <c r="C298" i="23" s="1"/>
  <c r="AZ291" i="3"/>
  <c r="E298" i="23" s="1"/>
  <c r="H298" i="23"/>
  <c r="AV290" i="3"/>
  <c r="AW290" i="3" s="1"/>
  <c r="BC290" i="3"/>
  <c r="BD290" i="3" s="1"/>
  <c r="AV292" i="3"/>
  <c r="AW292" i="3" s="1"/>
  <c r="BC292" i="3"/>
  <c r="BD292" i="3" s="1"/>
  <c r="BB292" i="3"/>
  <c r="BC8" i="3"/>
  <c r="BD8" i="3" s="1"/>
  <c r="AV8" i="3"/>
  <c r="AW8" i="3" s="1"/>
  <c r="BC10" i="3"/>
  <c r="BD10" i="3" s="1"/>
  <c r="AV10" i="3"/>
  <c r="AW10" i="3" s="1"/>
  <c r="AV9" i="3"/>
  <c r="AW9" i="3" s="1"/>
  <c r="BC9" i="3"/>
  <c r="BD9" i="3" s="1"/>
  <c r="BC13" i="3"/>
  <c r="BD13" i="3" s="1"/>
  <c r="BC11" i="3"/>
  <c r="BD11" i="3" s="1"/>
  <c r="AV11" i="3"/>
  <c r="AW11" i="3" s="1"/>
  <c r="BC12" i="3"/>
  <c r="BD12" i="3" s="1"/>
  <c r="AV12" i="3"/>
  <c r="AW12" i="3" s="1"/>
  <c r="AV13" i="3"/>
  <c r="AW13" i="3" s="1"/>
  <c r="BC14" i="3"/>
  <c r="BD14" i="3" s="1"/>
  <c r="AV14" i="3"/>
  <c r="AW14" i="3" s="1"/>
  <c r="AV15" i="3"/>
  <c r="AW15" i="3" s="1"/>
  <c r="BC15" i="3"/>
  <c r="BD15" i="3" s="1"/>
  <c r="AV16" i="3"/>
  <c r="AW16" i="3" s="1"/>
  <c r="BC16" i="3"/>
  <c r="BD16" i="3" s="1"/>
  <c r="AV17" i="3"/>
  <c r="AW17" i="3" s="1"/>
  <c r="BC17" i="3"/>
  <c r="BD17" i="3" s="1"/>
  <c r="BC18" i="3"/>
  <c r="BD18" i="3" s="1"/>
  <c r="AV18" i="3"/>
  <c r="AW18" i="3" s="1"/>
  <c r="BC19" i="3"/>
  <c r="BD19" i="3" s="1"/>
  <c r="AV19" i="3"/>
  <c r="AW19" i="3" s="1"/>
  <c r="AV20" i="3"/>
  <c r="AW20" i="3" s="1"/>
  <c r="BC20" i="3"/>
  <c r="BD20" i="3" s="1"/>
  <c r="AV21" i="3"/>
  <c r="AW21" i="3" s="1"/>
  <c r="BC21" i="3"/>
  <c r="BD21" i="3" s="1"/>
  <c r="AV22" i="3"/>
  <c r="AW22" i="3" s="1"/>
  <c r="BC22" i="3"/>
  <c r="BD22" i="3" s="1"/>
  <c r="BC23" i="3"/>
  <c r="BD23" i="3" s="1"/>
  <c r="AV23" i="3"/>
  <c r="AW23" i="3" s="1"/>
  <c r="AV24" i="3"/>
  <c r="AW24" i="3" s="1"/>
  <c r="BC24" i="3"/>
  <c r="BD24" i="3" s="1"/>
  <c r="AV25" i="3"/>
  <c r="AW25" i="3" s="1"/>
  <c r="BC25" i="3"/>
  <c r="BD25" i="3" s="1"/>
  <c r="BC26" i="3"/>
  <c r="BD26" i="3" s="1"/>
  <c r="AV26" i="3"/>
  <c r="AW26" i="3" s="1"/>
  <c r="AV27" i="3"/>
  <c r="AW27" i="3" s="1"/>
  <c r="BC27" i="3"/>
  <c r="BD27" i="3" s="1"/>
  <c r="AV28" i="3"/>
  <c r="AW28" i="3" s="1"/>
  <c r="BC28" i="3"/>
  <c r="BD28" i="3" s="1"/>
  <c r="AV29" i="3"/>
  <c r="AW29" i="3" s="1"/>
  <c r="BC29" i="3"/>
  <c r="BD29" i="3" s="1"/>
  <c r="BC30" i="3"/>
  <c r="BD30" i="3" s="1"/>
  <c r="AV30" i="3"/>
  <c r="AW30" i="3" s="1"/>
  <c r="BC31" i="3"/>
  <c r="BD31" i="3" s="1"/>
  <c r="AV31" i="3"/>
  <c r="AW31" i="3" s="1"/>
  <c r="AV32" i="3"/>
  <c r="AW32" i="3" s="1"/>
  <c r="BC32" i="3"/>
  <c r="BD32" i="3" s="1"/>
  <c r="AV33" i="3"/>
  <c r="AW33" i="3" s="1"/>
  <c r="BC33" i="3"/>
  <c r="BD33" i="3" s="1"/>
  <c r="BC34" i="3"/>
  <c r="BD34" i="3" s="1"/>
  <c r="AV34" i="3"/>
  <c r="AW34" i="3" s="1"/>
  <c r="BC35" i="3"/>
  <c r="BD35" i="3" s="1"/>
  <c r="AV35" i="3"/>
  <c r="AW35" i="3" s="1"/>
  <c r="BC36" i="3"/>
  <c r="BD36" i="3" s="1"/>
  <c r="AV36" i="3"/>
  <c r="AW36" i="3" s="1"/>
  <c r="BC37" i="3"/>
  <c r="BD37" i="3" s="1"/>
  <c r="AV37" i="3"/>
  <c r="AW37" i="3" s="1"/>
  <c r="BC38" i="3"/>
  <c r="BD38" i="3" s="1"/>
  <c r="AV38" i="3"/>
  <c r="AW38" i="3" s="1"/>
  <c r="BC39" i="3"/>
  <c r="BD39" i="3" s="1"/>
  <c r="AV39" i="3"/>
  <c r="AW39" i="3" s="1"/>
  <c r="AV40" i="3"/>
  <c r="AW40" i="3" s="1"/>
  <c r="BC40" i="3"/>
  <c r="BD40" i="3" s="1"/>
  <c r="BC41" i="3"/>
  <c r="BD41" i="3" s="1"/>
  <c r="AV41" i="3"/>
  <c r="AW41" i="3" s="1"/>
  <c r="AV42" i="3"/>
  <c r="AW42" i="3" s="1"/>
  <c r="BC42" i="3"/>
  <c r="BD42" i="3" s="1"/>
  <c r="AV43" i="3"/>
  <c r="AW43" i="3" s="1"/>
  <c r="BC43" i="3"/>
  <c r="BD43" i="3" s="1"/>
  <c r="AV44" i="3"/>
  <c r="AW44" i="3" s="1"/>
  <c r="BC44" i="3"/>
  <c r="BD44" i="3" s="1"/>
  <c r="BC45" i="3"/>
  <c r="BD45" i="3" s="1"/>
  <c r="AV45" i="3"/>
  <c r="AW45" i="3" s="1"/>
  <c r="BC46" i="3"/>
  <c r="BD46" i="3" s="1"/>
  <c r="AV46" i="3"/>
  <c r="AW46" i="3" s="1"/>
  <c r="BC47" i="3"/>
  <c r="BD47" i="3" s="1"/>
  <c r="AV47" i="3"/>
  <c r="AW47" i="3" s="1"/>
  <c r="AV48" i="3"/>
  <c r="AW48" i="3" s="1"/>
  <c r="BC48" i="3"/>
  <c r="BD48" i="3" s="1"/>
  <c r="BC49" i="3"/>
  <c r="BD49" i="3" s="1"/>
  <c r="AV49" i="3"/>
  <c r="AW49" i="3" s="1"/>
  <c r="AV50" i="3"/>
  <c r="AW50" i="3" s="1"/>
  <c r="BC50" i="3"/>
  <c r="BD50" i="3" s="1"/>
  <c r="BC51" i="3"/>
  <c r="BD51" i="3" s="1"/>
  <c r="AV51" i="3"/>
  <c r="AW51" i="3" s="1"/>
  <c r="AV52" i="3"/>
  <c r="AW52" i="3" s="1"/>
  <c r="BC52" i="3"/>
  <c r="BD52" i="3" s="1"/>
  <c r="AV53" i="3"/>
  <c r="AW53" i="3" s="1"/>
  <c r="BC53" i="3"/>
  <c r="BD53" i="3" s="1"/>
  <c r="AV54" i="3"/>
  <c r="AW54" i="3" s="1"/>
  <c r="BC54" i="3"/>
  <c r="BD54" i="3" s="1"/>
  <c r="BC55" i="3"/>
  <c r="BD55" i="3" s="1"/>
  <c r="AV55" i="3"/>
  <c r="AW55" i="3" s="1"/>
  <c r="BC56" i="3"/>
  <c r="BD56" i="3" s="1"/>
  <c r="AV56" i="3"/>
  <c r="AW56" i="3" s="1"/>
  <c r="AV57" i="3"/>
  <c r="AW57" i="3" s="1"/>
  <c r="BC57" i="3"/>
  <c r="BD57" i="3" s="1"/>
  <c r="BC58" i="3"/>
  <c r="BD58" i="3" s="1"/>
  <c r="AV58" i="3"/>
  <c r="AW58" i="3" s="1"/>
  <c r="AV59" i="3"/>
  <c r="AW59" i="3" s="1"/>
  <c r="BC59" i="3"/>
  <c r="BD59" i="3" s="1"/>
  <c r="BC60" i="3"/>
  <c r="BD60" i="3" s="1"/>
  <c r="AV60" i="3"/>
  <c r="AW60" i="3" s="1"/>
  <c r="BC61" i="3"/>
  <c r="BD61" i="3" s="1"/>
  <c r="AV61" i="3"/>
  <c r="AW61" i="3" s="1"/>
  <c r="AV62" i="3"/>
  <c r="AW62" i="3" s="1"/>
  <c r="BC62" i="3"/>
  <c r="BD62" i="3" s="1"/>
  <c r="AV63" i="3"/>
  <c r="AW63" i="3" s="1"/>
  <c r="BC63" i="3"/>
  <c r="BD63" i="3" s="1"/>
  <c r="BC64" i="3"/>
  <c r="BD64" i="3" s="1"/>
  <c r="AV64" i="3"/>
  <c r="AW64" i="3" s="1"/>
  <c r="BC65" i="3"/>
  <c r="BD65" i="3" s="1"/>
  <c r="AV65" i="3"/>
  <c r="AW65" i="3" s="1"/>
  <c r="BC66" i="3"/>
  <c r="BD66" i="3" s="1"/>
  <c r="AV66" i="3"/>
  <c r="AW66" i="3" s="1"/>
  <c r="BC67" i="3"/>
  <c r="BD67" i="3" s="1"/>
  <c r="AV67" i="3"/>
  <c r="AW67" i="3" s="1"/>
  <c r="BC68" i="3"/>
  <c r="BD68" i="3" s="1"/>
  <c r="AV68" i="3"/>
  <c r="AW68" i="3" s="1"/>
  <c r="BC69" i="3"/>
  <c r="BD69" i="3" s="1"/>
  <c r="AV69" i="3"/>
  <c r="AW69" i="3" s="1"/>
  <c r="AV70" i="3"/>
  <c r="AW70" i="3" s="1"/>
  <c r="BC70" i="3"/>
  <c r="BD70" i="3" s="1"/>
  <c r="AV71" i="3"/>
  <c r="AW71" i="3" s="1"/>
  <c r="BC71" i="3"/>
  <c r="BD71" i="3" s="1"/>
  <c r="BC72" i="3"/>
  <c r="BD72" i="3" s="1"/>
  <c r="AV72" i="3"/>
  <c r="AW72" i="3" s="1"/>
  <c r="BC73" i="3"/>
  <c r="BD73" i="3" s="1"/>
  <c r="AV73" i="3"/>
  <c r="AW73" i="3" s="1"/>
  <c r="BC74" i="3"/>
  <c r="BD74" i="3" s="1"/>
  <c r="AV74" i="3"/>
  <c r="AW74" i="3" s="1"/>
  <c r="BC75" i="3"/>
  <c r="BD75" i="3" s="1"/>
  <c r="AV75" i="3"/>
  <c r="AW75" i="3" s="1"/>
  <c r="BC76" i="3"/>
  <c r="BD76" i="3" s="1"/>
  <c r="AV76" i="3"/>
  <c r="AW76" i="3" s="1"/>
  <c r="BC77" i="3"/>
  <c r="BD77" i="3" s="1"/>
  <c r="AV78" i="3"/>
  <c r="AW78" i="3" s="1"/>
  <c r="AV77" i="3"/>
  <c r="AW77" i="3" s="1"/>
  <c r="BC78" i="3"/>
  <c r="BD78" i="3" s="1"/>
  <c r="AV79" i="3"/>
  <c r="AW79" i="3" s="1"/>
  <c r="BC79" i="3"/>
  <c r="BD79" i="3" s="1"/>
  <c r="AV80" i="3"/>
  <c r="AW80" i="3" s="1"/>
  <c r="BC80" i="3"/>
  <c r="BD80" i="3" s="1"/>
  <c r="BC81" i="3"/>
  <c r="BD81" i="3" s="1"/>
  <c r="AV81" i="3"/>
  <c r="AW81" i="3" s="1"/>
  <c r="BC82" i="3"/>
  <c r="BD82" i="3" s="1"/>
  <c r="AV82" i="3"/>
  <c r="AW82" i="3" s="1"/>
  <c r="BC83" i="3"/>
  <c r="BD83" i="3" s="1"/>
  <c r="AV83" i="3"/>
  <c r="AW83" i="3" s="1"/>
  <c r="BC84" i="3"/>
  <c r="BD84" i="3" s="1"/>
  <c r="AV84" i="3"/>
  <c r="AW84" i="3" s="1"/>
  <c r="AV85" i="3"/>
  <c r="AW85" i="3" s="1"/>
  <c r="BC85" i="3"/>
  <c r="BD85" i="3" s="1"/>
  <c r="AV86" i="3"/>
  <c r="AW86" i="3" s="1"/>
  <c r="BC86" i="3"/>
  <c r="BD86" i="3" s="1"/>
  <c r="BC87" i="3"/>
  <c r="BD87" i="3" s="1"/>
  <c r="AV87" i="3"/>
  <c r="AW87" i="3" s="1"/>
  <c r="AV88" i="3"/>
  <c r="AW88" i="3" s="1"/>
  <c r="BC88" i="3"/>
  <c r="BD88" i="3" s="1"/>
  <c r="AV89" i="3"/>
  <c r="AW89" i="3" s="1"/>
  <c r="BC89" i="3"/>
  <c r="BD89" i="3" s="1"/>
  <c r="BC90" i="3"/>
  <c r="BD90" i="3" s="1"/>
  <c r="AV90" i="3"/>
  <c r="AW90" i="3" s="1"/>
  <c r="AV91" i="3"/>
  <c r="AW91" i="3" s="1"/>
  <c r="BC91" i="3"/>
  <c r="BD91" i="3" s="1"/>
  <c r="BC92" i="3"/>
  <c r="BD92" i="3" s="1"/>
  <c r="AV92" i="3"/>
  <c r="AW92" i="3" s="1"/>
  <c r="BC93" i="3"/>
  <c r="BD93" i="3" s="1"/>
  <c r="AV93" i="3"/>
  <c r="AW93" i="3" s="1"/>
  <c r="BC94" i="3"/>
  <c r="BD94" i="3" s="1"/>
  <c r="AV94" i="3"/>
  <c r="AW94" i="3" s="1"/>
  <c r="BC95" i="3"/>
  <c r="BD95" i="3" s="1"/>
  <c r="AV95" i="3"/>
  <c r="AW95" i="3" s="1"/>
  <c r="BC96" i="3"/>
  <c r="BD96" i="3" s="1"/>
  <c r="AV96" i="3"/>
  <c r="AW96" i="3" s="1"/>
  <c r="AV97" i="3"/>
  <c r="AW97" i="3" s="1"/>
  <c r="BC97" i="3"/>
  <c r="BD97" i="3" s="1"/>
  <c r="BC98" i="3"/>
  <c r="BD98" i="3" s="1"/>
  <c r="AV98" i="3"/>
  <c r="AW98" i="3" s="1"/>
  <c r="AV99" i="3"/>
  <c r="AW99" i="3" s="1"/>
  <c r="BC99" i="3"/>
  <c r="BD99" i="3" s="1"/>
  <c r="BC100" i="3"/>
  <c r="BD100" i="3" s="1"/>
  <c r="AV100" i="3"/>
  <c r="AW100" i="3" s="1"/>
  <c r="AV101" i="3"/>
  <c r="AW101" i="3" s="1"/>
  <c r="BC101" i="3"/>
  <c r="BD101" i="3" s="1"/>
  <c r="AV102" i="3"/>
  <c r="AW102" i="3" s="1"/>
  <c r="BC102" i="3"/>
  <c r="BD102" i="3" s="1"/>
  <c r="BC103" i="3"/>
  <c r="BD103" i="3" s="1"/>
  <c r="AV103" i="3"/>
  <c r="AW103" i="3" s="1"/>
  <c r="AV104" i="3"/>
  <c r="AW104" i="3" s="1"/>
  <c r="BC104" i="3"/>
  <c r="BD104" i="3" s="1"/>
  <c r="BC105" i="3"/>
  <c r="BD105" i="3" s="1"/>
  <c r="BC106" i="3"/>
  <c r="BD106" i="3" s="1"/>
  <c r="AV105" i="3"/>
  <c r="AW105" i="3" s="1"/>
  <c r="AV106" i="3"/>
  <c r="AW106" i="3" s="1"/>
  <c r="AV107" i="3"/>
  <c r="AW107" i="3" s="1"/>
  <c r="BC107" i="3"/>
  <c r="BD107" i="3" s="1"/>
  <c r="BC108" i="3"/>
  <c r="BD108" i="3" s="1"/>
  <c r="AV108" i="3"/>
  <c r="AW108" i="3" s="1"/>
  <c r="BC109" i="3"/>
  <c r="BD109" i="3" s="1"/>
  <c r="AV109" i="3"/>
  <c r="AW109" i="3" s="1"/>
  <c r="BC110" i="3"/>
  <c r="BD110" i="3" s="1"/>
  <c r="AV110" i="3"/>
  <c r="AW110" i="3" s="1"/>
  <c r="BC111" i="3"/>
  <c r="BD111" i="3" s="1"/>
  <c r="AV111" i="3"/>
  <c r="AW111" i="3" s="1"/>
  <c r="AV112" i="3"/>
  <c r="AW112" i="3" s="1"/>
  <c r="BC112" i="3"/>
  <c r="BD112" i="3" s="1"/>
  <c r="AV113" i="3"/>
  <c r="AW113" i="3" s="1"/>
  <c r="BC113" i="3"/>
  <c r="BD113" i="3" s="1"/>
  <c r="BC114" i="3"/>
  <c r="BD114" i="3" s="1"/>
  <c r="AV114" i="3"/>
  <c r="AW114" i="3" s="1"/>
  <c r="BC115" i="3"/>
  <c r="BD115" i="3" s="1"/>
  <c r="AV115" i="3"/>
  <c r="AW115" i="3" s="1"/>
  <c r="AV116" i="3"/>
  <c r="AW116" i="3" s="1"/>
  <c r="BC116" i="3"/>
  <c r="BD116" i="3" s="1"/>
  <c r="BC117" i="3"/>
  <c r="BD117" i="3" s="1"/>
  <c r="AV117" i="3"/>
  <c r="AW117" i="3" s="1"/>
  <c r="BC118" i="3"/>
  <c r="BD118" i="3" s="1"/>
  <c r="AV118" i="3"/>
  <c r="AW118" i="3" s="1"/>
  <c r="BC119" i="3"/>
  <c r="BD119" i="3" s="1"/>
  <c r="AV119" i="3"/>
  <c r="AW119" i="3" s="1"/>
  <c r="BC120" i="3"/>
  <c r="BD120" i="3" s="1"/>
  <c r="AV120" i="3"/>
  <c r="AW120" i="3" s="1"/>
  <c r="BC121" i="3"/>
  <c r="BD121" i="3" s="1"/>
  <c r="AV121" i="3"/>
  <c r="AW121" i="3" s="1"/>
  <c r="AV122" i="3"/>
  <c r="AW122" i="3" s="1"/>
  <c r="BC122" i="3"/>
  <c r="BD122" i="3" s="1"/>
  <c r="BC123" i="3"/>
  <c r="BD123" i="3" s="1"/>
  <c r="AV123" i="3"/>
  <c r="AW123" i="3" s="1"/>
  <c r="BC124" i="3"/>
  <c r="BD124" i="3" s="1"/>
  <c r="AV124" i="3"/>
  <c r="AW124" i="3" s="1"/>
  <c r="BC125" i="3"/>
  <c r="BD125" i="3" s="1"/>
  <c r="AV125" i="3"/>
  <c r="AW125" i="3" s="1"/>
  <c r="AV126" i="3"/>
  <c r="AW126" i="3" s="1"/>
  <c r="BC126" i="3"/>
  <c r="BD126" i="3" s="1"/>
  <c r="BC127" i="3"/>
  <c r="BD127" i="3" s="1"/>
  <c r="AV127" i="3"/>
  <c r="AW127" i="3" s="1"/>
  <c r="BC128" i="3"/>
  <c r="BD128" i="3" s="1"/>
  <c r="AV128" i="3"/>
  <c r="AW128" i="3" s="1"/>
  <c r="BC129" i="3"/>
  <c r="BD129" i="3" s="1"/>
  <c r="AV129" i="3"/>
  <c r="AW129" i="3" s="1"/>
  <c r="AV130" i="3"/>
  <c r="AW130" i="3" s="1"/>
  <c r="BC130" i="3"/>
  <c r="BD130" i="3" s="1"/>
  <c r="AV131" i="3"/>
  <c r="AW131" i="3" s="1"/>
  <c r="BC131" i="3"/>
  <c r="BD131" i="3" s="1"/>
  <c r="AV132" i="3"/>
  <c r="AW132" i="3" s="1"/>
  <c r="BC132" i="3"/>
  <c r="BD132" i="3" s="1"/>
  <c r="BC133" i="3"/>
  <c r="BD133" i="3" s="1"/>
  <c r="AV133" i="3"/>
  <c r="AW133" i="3" s="1"/>
  <c r="AV134" i="3"/>
  <c r="AW134" i="3" s="1"/>
  <c r="BC134" i="3"/>
  <c r="BD134" i="3" s="1"/>
  <c r="BC135" i="3"/>
  <c r="BD135" i="3" s="1"/>
  <c r="AV135" i="3"/>
  <c r="AW135" i="3" s="1"/>
  <c r="BC136" i="3"/>
  <c r="BD136" i="3" s="1"/>
  <c r="AV136" i="3"/>
  <c r="AW136" i="3" s="1"/>
  <c r="BC137" i="3"/>
  <c r="BD137" i="3" s="1"/>
  <c r="AV137" i="3"/>
  <c r="AW137" i="3" s="1"/>
  <c r="BC138" i="3"/>
  <c r="BD138" i="3" s="1"/>
  <c r="AV138" i="3"/>
  <c r="AW138" i="3" s="1"/>
  <c r="AV139" i="3"/>
  <c r="AW139" i="3" s="1"/>
  <c r="BC139" i="3"/>
  <c r="BD139" i="3" s="1"/>
  <c r="AV140" i="3"/>
  <c r="AW140" i="3" s="1"/>
  <c r="BC140" i="3"/>
  <c r="BD140" i="3" s="1"/>
  <c r="AV141" i="3"/>
  <c r="AW141" i="3" s="1"/>
  <c r="BC141" i="3"/>
  <c r="BD141" i="3" s="1"/>
  <c r="BC142" i="3"/>
  <c r="BD142" i="3" s="1"/>
  <c r="AV142" i="3"/>
  <c r="AW142" i="3" s="1"/>
  <c r="BC143" i="3"/>
  <c r="BD143" i="3" s="1"/>
  <c r="AV143" i="3"/>
  <c r="AW143" i="3" s="1"/>
  <c r="AV144" i="3"/>
  <c r="AW144" i="3" s="1"/>
  <c r="BC144" i="3"/>
  <c r="BD144" i="3" s="1"/>
  <c r="BC145" i="3"/>
  <c r="BD145" i="3" s="1"/>
  <c r="AV145" i="3"/>
  <c r="AW145" i="3" s="1"/>
  <c r="BC146" i="3"/>
  <c r="BD146" i="3" s="1"/>
  <c r="AV146" i="3"/>
  <c r="AW146" i="3" s="1"/>
  <c r="AV147" i="3"/>
  <c r="AW147" i="3" s="1"/>
  <c r="BC147" i="3"/>
  <c r="BD147" i="3" s="1"/>
  <c r="AV148" i="3"/>
  <c r="AW148" i="3" s="1"/>
  <c r="BC148" i="3"/>
  <c r="BD148" i="3" s="1"/>
  <c r="BC149" i="3"/>
  <c r="BD149" i="3" s="1"/>
  <c r="AV149" i="3"/>
  <c r="AW149" i="3" s="1"/>
  <c r="AV150" i="3"/>
  <c r="AW150" i="3" s="1"/>
  <c r="BC150" i="3"/>
  <c r="BD150" i="3" s="1"/>
  <c r="AV151" i="3"/>
  <c r="AW151" i="3" s="1"/>
  <c r="BC151" i="3"/>
  <c r="BD151" i="3" s="1"/>
  <c r="AV152" i="3"/>
  <c r="AW152" i="3" s="1"/>
  <c r="BC152" i="3"/>
  <c r="BD152" i="3" s="1"/>
  <c r="AV153" i="3"/>
  <c r="AW153" i="3" s="1"/>
  <c r="BC153" i="3"/>
  <c r="BD153" i="3" s="1"/>
  <c r="BC154" i="3"/>
  <c r="BD154" i="3" s="1"/>
  <c r="AV154" i="3"/>
  <c r="AW154" i="3" s="1"/>
  <c r="BC155" i="3"/>
  <c r="BD155" i="3" s="1"/>
  <c r="AV155" i="3"/>
  <c r="AW155" i="3" s="1"/>
  <c r="AV156" i="3"/>
  <c r="AW156" i="3" s="1"/>
  <c r="BC156" i="3"/>
  <c r="BD156" i="3" s="1"/>
  <c r="BC157" i="3"/>
  <c r="BD157" i="3" s="1"/>
  <c r="AV157" i="3"/>
  <c r="AW157" i="3" s="1"/>
  <c r="BC158" i="3"/>
  <c r="BD158" i="3" s="1"/>
  <c r="AV158" i="3"/>
  <c r="AW158" i="3" s="1"/>
  <c r="AV159" i="3"/>
  <c r="AW159" i="3" s="1"/>
  <c r="BC159" i="3"/>
  <c r="BD159" i="3" s="1"/>
  <c r="AV160" i="3"/>
  <c r="AW160" i="3" s="1"/>
  <c r="BC160" i="3"/>
  <c r="BD160" i="3" s="1"/>
  <c r="AV161" i="3"/>
  <c r="AW161" i="3" s="1"/>
  <c r="BC161" i="3"/>
  <c r="BD161" i="3" s="1"/>
  <c r="BC162" i="3"/>
  <c r="BD162" i="3" s="1"/>
  <c r="AV162" i="3"/>
  <c r="AW162" i="3" s="1"/>
  <c r="BC163" i="3"/>
  <c r="BD163" i="3" s="1"/>
  <c r="AV163" i="3"/>
  <c r="AW163" i="3" s="1"/>
  <c r="BC164" i="3"/>
  <c r="BD164" i="3" s="1"/>
  <c r="AV164" i="3"/>
  <c r="AW164" i="3" s="1"/>
  <c r="BC165" i="3"/>
  <c r="BD165" i="3" s="1"/>
  <c r="AV165" i="3"/>
  <c r="AW165" i="3" s="1"/>
  <c r="AV166" i="3"/>
  <c r="AW166" i="3" s="1"/>
  <c r="BC166" i="3"/>
  <c r="BD166" i="3" s="1"/>
  <c r="BC167" i="3"/>
  <c r="BD167" i="3" s="1"/>
  <c r="AV167" i="3"/>
  <c r="AW167" i="3" s="1"/>
  <c r="AV168" i="3"/>
  <c r="AW168" i="3" s="1"/>
  <c r="BC168" i="3"/>
  <c r="BD168" i="3" s="1"/>
  <c r="BC169" i="3"/>
  <c r="BD169" i="3" s="1"/>
  <c r="AV169" i="3"/>
  <c r="AW169" i="3" s="1"/>
  <c r="BC170" i="3"/>
  <c r="BD170" i="3" s="1"/>
  <c r="AV170" i="3"/>
  <c r="AW170" i="3" s="1"/>
  <c r="AV171" i="3"/>
  <c r="AW171" i="3" s="1"/>
  <c r="BC171" i="3"/>
  <c r="BD171" i="3" s="1"/>
  <c r="BC172" i="3"/>
  <c r="BD172" i="3" s="1"/>
  <c r="AV172" i="3"/>
  <c r="AW172" i="3" s="1"/>
  <c r="BC173" i="3"/>
  <c r="BD173" i="3" s="1"/>
  <c r="AV173" i="3"/>
  <c r="AW173" i="3" s="1"/>
  <c r="BC174" i="3"/>
  <c r="BD174" i="3" s="1"/>
  <c r="AV174" i="3"/>
  <c r="AW174" i="3" s="1"/>
  <c r="AV175" i="3"/>
  <c r="AW175" i="3" s="1"/>
  <c r="BC175" i="3"/>
  <c r="BD175" i="3" s="1"/>
  <c r="AV176" i="3"/>
  <c r="AW176" i="3" s="1"/>
  <c r="BC176" i="3"/>
  <c r="BD176" i="3" s="1"/>
  <c r="AV177" i="3"/>
  <c r="AW177" i="3" s="1"/>
  <c r="BC177" i="3"/>
  <c r="BD177" i="3" s="1"/>
  <c r="BC178" i="3"/>
  <c r="BD178" i="3" s="1"/>
  <c r="AV178" i="3"/>
  <c r="AW178" i="3" s="1"/>
  <c r="BC179" i="3"/>
  <c r="BD179" i="3" s="1"/>
  <c r="AV179" i="3"/>
  <c r="AW179" i="3" s="1"/>
  <c r="BC180" i="3"/>
  <c r="BD180" i="3" s="1"/>
  <c r="AV180" i="3"/>
  <c r="AW180" i="3" s="1"/>
  <c r="AV181" i="3"/>
  <c r="AW181" i="3" s="1"/>
  <c r="BC181" i="3"/>
  <c r="BD181" i="3" s="1"/>
  <c r="AV182" i="3"/>
  <c r="AW182" i="3" s="1"/>
  <c r="BC182" i="3"/>
  <c r="BD182" i="3" s="1"/>
  <c r="AV183" i="3"/>
  <c r="AW183" i="3" s="1"/>
  <c r="BC183" i="3"/>
  <c r="BD183" i="3" s="1"/>
  <c r="AV184" i="3"/>
  <c r="AW184" i="3" s="1"/>
  <c r="BC184" i="3"/>
  <c r="BD184" i="3" s="1"/>
  <c r="BC185" i="3"/>
  <c r="BD185" i="3" s="1"/>
  <c r="AV185" i="3"/>
  <c r="AW185" i="3" s="1"/>
  <c r="AV186" i="3"/>
  <c r="AW186" i="3" s="1"/>
  <c r="BC186" i="3"/>
  <c r="BD186" i="3" s="1"/>
  <c r="BC187" i="3"/>
  <c r="BD187" i="3" s="1"/>
  <c r="AV187" i="3"/>
  <c r="AW187" i="3" s="1"/>
  <c r="BC188" i="3"/>
  <c r="BD188" i="3" s="1"/>
  <c r="AV188" i="3"/>
  <c r="AW188" i="3" s="1"/>
  <c r="AV189" i="3"/>
  <c r="AW189" i="3" s="1"/>
  <c r="BC189" i="3"/>
  <c r="BD189" i="3" s="1"/>
  <c r="AV190" i="3"/>
  <c r="AW190" i="3" s="1"/>
  <c r="BC190" i="3"/>
  <c r="BD190" i="3" s="1"/>
  <c r="AV191" i="3"/>
  <c r="AW191" i="3" s="1"/>
  <c r="BC191" i="3"/>
  <c r="BD191" i="3" s="1"/>
  <c r="BC192" i="3"/>
  <c r="BD192" i="3" s="1"/>
  <c r="AV192" i="3"/>
  <c r="AW192" i="3" s="1"/>
  <c r="BC193" i="3"/>
  <c r="BD193" i="3" s="1"/>
  <c r="AV193" i="3"/>
  <c r="AW193" i="3" s="1"/>
  <c r="BC194" i="3"/>
  <c r="BD194" i="3" s="1"/>
  <c r="AV194" i="3"/>
  <c r="AW194" i="3" s="1"/>
  <c r="BC195" i="3"/>
  <c r="BD195" i="3" s="1"/>
  <c r="AV195" i="3"/>
  <c r="AW195" i="3" s="1"/>
  <c r="BC196" i="3"/>
  <c r="BD196" i="3" s="1"/>
  <c r="AV196" i="3"/>
  <c r="AW196" i="3" s="1"/>
  <c r="AV197" i="3"/>
  <c r="AW197" i="3" s="1"/>
  <c r="BC197" i="3"/>
  <c r="BD197" i="3" s="1"/>
  <c r="BC198" i="3"/>
  <c r="BD198" i="3" s="1"/>
  <c r="AV198" i="3"/>
  <c r="AW198" i="3" s="1"/>
  <c r="BC199" i="3"/>
  <c r="BD199" i="3" s="1"/>
  <c r="AV199" i="3"/>
  <c r="AW199" i="3" s="1"/>
  <c r="BC200" i="3"/>
  <c r="BD200" i="3" s="1"/>
  <c r="AV200" i="3"/>
  <c r="AW200" i="3" s="1"/>
  <c r="AV201" i="3"/>
  <c r="AW201" i="3" s="1"/>
  <c r="BC201" i="3"/>
  <c r="BD201" i="3" s="1"/>
  <c r="AV202" i="3"/>
  <c r="AW202" i="3" s="1"/>
  <c r="BC202" i="3"/>
  <c r="BD202" i="3" s="1"/>
  <c r="BC203" i="3"/>
  <c r="BD203" i="3" s="1"/>
  <c r="AV203" i="3"/>
  <c r="AW203" i="3" s="1"/>
  <c r="AV204" i="3"/>
  <c r="AW204" i="3" s="1"/>
  <c r="BC204" i="3"/>
  <c r="BD204" i="3" s="1"/>
  <c r="AV205" i="3"/>
  <c r="AW205" i="3" s="1"/>
  <c r="BC205" i="3"/>
  <c r="BD205" i="3" s="1"/>
  <c r="AV206" i="3"/>
  <c r="AW206" i="3" s="1"/>
  <c r="BC206" i="3"/>
  <c r="BD206" i="3" s="1"/>
  <c r="BC207" i="3"/>
  <c r="BD207" i="3" s="1"/>
  <c r="AV207" i="3"/>
  <c r="AW207" i="3" s="1"/>
  <c r="AV208" i="3"/>
  <c r="AW208" i="3" s="1"/>
  <c r="BC208" i="3"/>
  <c r="BD208" i="3" s="1"/>
  <c r="AV209" i="3"/>
  <c r="AW209" i="3" s="1"/>
  <c r="BC209" i="3"/>
  <c r="BD209" i="3" s="1"/>
  <c r="AV210" i="3"/>
  <c r="AW210" i="3" s="1"/>
  <c r="BC210" i="3"/>
  <c r="BD210" i="3" s="1"/>
  <c r="BC211" i="3"/>
  <c r="BD211" i="3" s="1"/>
  <c r="AV211" i="3"/>
  <c r="AW211" i="3" s="1"/>
  <c r="AV212" i="3"/>
  <c r="AW212" i="3" s="1"/>
  <c r="BC212" i="3"/>
  <c r="BD212" i="3" s="1"/>
  <c r="BC213" i="3"/>
  <c r="BD213" i="3" s="1"/>
  <c r="AV213" i="3"/>
  <c r="AW213" i="3" s="1"/>
  <c r="BC214" i="3"/>
  <c r="BD214" i="3" s="1"/>
  <c r="AV214" i="3"/>
  <c r="AW214" i="3" s="1"/>
  <c r="BC215" i="3"/>
  <c r="BD215" i="3" s="1"/>
  <c r="AV215" i="3"/>
  <c r="AW215" i="3" s="1"/>
  <c r="BC216" i="3"/>
  <c r="BD216" i="3" s="1"/>
  <c r="AV216" i="3"/>
  <c r="AW216" i="3" s="1"/>
  <c r="BC217" i="3"/>
  <c r="BD217" i="3" s="1"/>
  <c r="AV217" i="3"/>
  <c r="AW217" i="3" s="1"/>
  <c r="BC218" i="3"/>
  <c r="BD218" i="3" s="1"/>
  <c r="AV218" i="3"/>
  <c r="AW218" i="3" s="1"/>
  <c r="BC219" i="3"/>
  <c r="BD219" i="3" s="1"/>
  <c r="AV219" i="3"/>
  <c r="AW219" i="3" s="1"/>
  <c r="BC220" i="3"/>
  <c r="BD220" i="3" s="1"/>
  <c r="AV220" i="3"/>
  <c r="AW220" i="3" s="1"/>
  <c r="AV221" i="3"/>
  <c r="AW221" i="3" s="1"/>
  <c r="BC221" i="3"/>
  <c r="BD221" i="3" s="1"/>
  <c r="AV222" i="3"/>
  <c r="AW222" i="3" s="1"/>
  <c r="BC222" i="3"/>
  <c r="BD222" i="3" s="1"/>
  <c r="BC223" i="3"/>
  <c r="BD223" i="3" s="1"/>
  <c r="AV223" i="3"/>
  <c r="AW223" i="3" s="1"/>
  <c r="BC224" i="3"/>
  <c r="BD224" i="3" s="1"/>
  <c r="AV224" i="3"/>
  <c r="AW224" i="3" s="1"/>
  <c r="AV225" i="3"/>
  <c r="AW225" i="3" s="1"/>
  <c r="BC225" i="3"/>
  <c r="BD225" i="3" s="1"/>
  <c r="AV226" i="3"/>
  <c r="AW226" i="3" s="1"/>
  <c r="BC226" i="3"/>
  <c r="BD226" i="3" s="1"/>
  <c r="AV227" i="3"/>
  <c r="AW227" i="3" s="1"/>
  <c r="BC227" i="3"/>
  <c r="BD227" i="3" s="1"/>
  <c r="AV228" i="3"/>
  <c r="AW228" i="3" s="1"/>
  <c r="BC228" i="3"/>
  <c r="BD228" i="3" s="1"/>
  <c r="BC229" i="3"/>
  <c r="BD229" i="3" s="1"/>
  <c r="AV229" i="3"/>
  <c r="AW229" i="3" s="1"/>
  <c r="AV230" i="3"/>
  <c r="AW230" i="3" s="1"/>
  <c r="BC230" i="3"/>
  <c r="BD230" i="3" s="1"/>
  <c r="BC231" i="3"/>
  <c r="BD231" i="3" s="1"/>
  <c r="AV231" i="3"/>
  <c r="AW231" i="3" s="1"/>
  <c r="BC232" i="3"/>
  <c r="BD232" i="3" s="1"/>
  <c r="AV232" i="3"/>
  <c r="AW232" i="3" s="1"/>
  <c r="BC233" i="3"/>
  <c r="BD233" i="3" s="1"/>
  <c r="AV233" i="3"/>
  <c r="AW233" i="3" s="1"/>
  <c r="AV234" i="3"/>
  <c r="AW234" i="3" s="1"/>
  <c r="BC234" i="3"/>
  <c r="BD234" i="3" s="1"/>
  <c r="BC235" i="3"/>
  <c r="BD235" i="3" s="1"/>
  <c r="AV235" i="3"/>
  <c r="AW235" i="3" s="1"/>
  <c r="AV236" i="3"/>
  <c r="AW236" i="3" s="1"/>
  <c r="BC236" i="3"/>
  <c r="BD236" i="3" s="1"/>
  <c r="BC237" i="3"/>
  <c r="BD237" i="3" s="1"/>
  <c r="AV237" i="3"/>
  <c r="AW237" i="3" s="1"/>
  <c r="BC238" i="3"/>
  <c r="BD238" i="3" s="1"/>
  <c r="AV238" i="3"/>
  <c r="AW238" i="3" s="1"/>
  <c r="AV239" i="3"/>
  <c r="AW239" i="3" s="1"/>
  <c r="BC239" i="3"/>
  <c r="BD239" i="3" s="1"/>
  <c r="BC240" i="3"/>
  <c r="BD240" i="3" s="1"/>
  <c r="AV240" i="3"/>
  <c r="AW240" i="3" s="1"/>
  <c r="BC241" i="3"/>
  <c r="BD241" i="3" s="1"/>
  <c r="AV241" i="3"/>
  <c r="AW241" i="3" s="1"/>
  <c r="BC242" i="3"/>
  <c r="BD242" i="3" s="1"/>
  <c r="AV242" i="3"/>
  <c r="AW242" i="3" s="1"/>
  <c r="BC243" i="3"/>
  <c r="BD243" i="3" s="1"/>
  <c r="AV243" i="3"/>
  <c r="AW243" i="3" s="1"/>
  <c r="BC244" i="3"/>
  <c r="BD244" i="3" s="1"/>
  <c r="AV244" i="3"/>
  <c r="AW244" i="3" s="1"/>
  <c r="BC245" i="3"/>
  <c r="BD245" i="3" s="1"/>
  <c r="AV245" i="3"/>
  <c r="AW245" i="3" s="1"/>
  <c r="AV246" i="3"/>
  <c r="AW246" i="3" s="1"/>
  <c r="BC246" i="3"/>
  <c r="BD246" i="3" s="1"/>
  <c r="BC247" i="3"/>
  <c r="BD247" i="3" s="1"/>
  <c r="AV247" i="3"/>
  <c r="AW247" i="3" s="1"/>
  <c r="AV248" i="3"/>
  <c r="AW248" i="3" s="1"/>
  <c r="BC248" i="3"/>
  <c r="BD248" i="3" s="1"/>
  <c r="BC249" i="3"/>
  <c r="BD249" i="3" s="1"/>
  <c r="AV249" i="3"/>
  <c r="AW249" i="3" s="1"/>
  <c r="BC250" i="3"/>
  <c r="BD250" i="3" s="1"/>
  <c r="AV250" i="3"/>
  <c r="AW250" i="3" s="1"/>
  <c r="AV251" i="3"/>
  <c r="AW251" i="3" s="1"/>
  <c r="BC251" i="3"/>
  <c r="BD251" i="3" s="1"/>
  <c r="AV252" i="3"/>
  <c r="AW252" i="3" s="1"/>
  <c r="BC252" i="3"/>
  <c r="BD252" i="3" s="1"/>
  <c r="AV253" i="3"/>
  <c r="AW253" i="3" s="1"/>
  <c r="BC253" i="3"/>
  <c r="BD253" i="3" s="1"/>
  <c r="AV254" i="3"/>
  <c r="AW254" i="3" s="1"/>
  <c r="BC254" i="3"/>
  <c r="BD254" i="3" s="1"/>
  <c r="BC255" i="3"/>
  <c r="BD255" i="3" s="1"/>
  <c r="AV255" i="3"/>
  <c r="AW255" i="3" s="1"/>
  <c r="AV256" i="3"/>
  <c r="AW256" i="3" s="1"/>
  <c r="BC256" i="3"/>
  <c r="BD256" i="3" s="1"/>
  <c r="BC257" i="3"/>
  <c r="BD257" i="3" s="1"/>
  <c r="AV257" i="3"/>
  <c r="AW257" i="3" s="1"/>
  <c r="AV258" i="3"/>
  <c r="AW258" i="3" s="1"/>
  <c r="BC258" i="3"/>
  <c r="BD258" i="3" s="1"/>
  <c r="BC259" i="3"/>
  <c r="BD259" i="3" s="1"/>
  <c r="AV259" i="3"/>
  <c r="AW259" i="3" s="1"/>
  <c r="AV260" i="3"/>
  <c r="AW260" i="3" s="1"/>
  <c r="BC260" i="3"/>
  <c r="BD260" i="3" s="1"/>
  <c r="BC261" i="3"/>
  <c r="BD261" i="3" s="1"/>
  <c r="AV261" i="3"/>
  <c r="AW261" i="3" s="1"/>
  <c r="BC262" i="3"/>
  <c r="BD262" i="3" s="1"/>
  <c r="AV262" i="3"/>
  <c r="AW262" i="3" s="1"/>
  <c r="AV263" i="3"/>
  <c r="AW263" i="3" s="1"/>
  <c r="BC263" i="3"/>
  <c r="BD263" i="3" s="1"/>
  <c r="AV264" i="3"/>
  <c r="AW264" i="3" s="1"/>
  <c r="BC264" i="3"/>
  <c r="BD264" i="3" s="1"/>
  <c r="AV265" i="3"/>
  <c r="AW265" i="3" s="1"/>
  <c r="BC265" i="3"/>
  <c r="BD265" i="3" s="1"/>
  <c r="AV266" i="3"/>
  <c r="AW266" i="3" s="1"/>
  <c r="BC266" i="3"/>
  <c r="BD266" i="3" s="1"/>
  <c r="AV267" i="3"/>
  <c r="AW267" i="3" s="1"/>
  <c r="BC267" i="3"/>
  <c r="BD267" i="3" s="1"/>
  <c r="AV268" i="3"/>
  <c r="AW268" i="3" s="1"/>
  <c r="BC268" i="3"/>
  <c r="BD268" i="3" s="1"/>
  <c r="AV269" i="3"/>
  <c r="AW269" i="3" s="1"/>
  <c r="BC269" i="3"/>
  <c r="BD269" i="3" s="1"/>
  <c r="BC270" i="3"/>
  <c r="BD270" i="3" s="1"/>
  <c r="AV270" i="3"/>
  <c r="AW270" i="3" s="1"/>
  <c r="BC271" i="3"/>
  <c r="BD271" i="3" s="1"/>
  <c r="AV271" i="3"/>
  <c r="AW271" i="3" s="1"/>
  <c r="BC272" i="3"/>
  <c r="BD272" i="3" s="1"/>
  <c r="AV272" i="3"/>
  <c r="AW272" i="3" s="1"/>
  <c r="BC273" i="3"/>
  <c r="BD273" i="3" s="1"/>
  <c r="AV273" i="3"/>
  <c r="AW273" i="3" s="1"/>
  <c r="AV274" i="3"/>
  <c r="AW274" i="3" s="1"/>
  <c r="BC274" i="3"/>
  <c r="BD274" i="3" s="1"/>
  <c r="AV275" i="3"/>
  <c r="AW275" i="3" s="1"/>
  <c r="BC275" i="3"/>
  <c r="BD275" i="3" s="1"/>
  <c r="BC276" i="3"/>
  <c r="BD276" i="3" s="1"/>
  <c r="AV276" i="3"/>
  <c r="AW276" i="3" s="1"/>
  <c r="AV277" i="3"/>
  <c r="AW277" i="3" s="1"/>
  <c r="BC277" i="3"/>
  <c r="BD277" i="3" s="1"/>
  <c r="AV278" i="3"/>
  <c r="AW278" i="3" s="1"/>
  <c r="BC278" i="3"/>
  <c r="BD278" i="3" s="1"/>
  <c r="BC279" i="3"/>
  <c r="BD279" i="3" s="1"/>
  <c r="AV279" i="3"/>
  <c r="AW279" i="3" s="1"/>
  <c r="AV280" i="3"/>
  <c r="AW280" i="3" s="1"/>
  <c r="BC280" i="3"/>
  <c r="BD280" i="3" s="1"/>
  <c r="BC281" i="3"/>
  <c r="BD281" i="3" s="1"/>
  <c r="AV281" i="3"/>
  <c r="AW281" i="3" s="1"/>
  <c r="AV282" i="3"/>
  <c r="AW282" i="3" s="1"/>
  <c r="BC282" i="3"/>
  <c r="BD282" i="3" s="1"/>
  <c r="BC283" i="3"/>
  <c r="BD283" i="3" s="1"/>
  <c r="AV283" i="3"/>
  <c r="AW283" i="3" s="1"/>
  <c r="BC284" i="3"/>
  <c r="BD284" i="3" s="1"/>
  <c r="AV284" i="3"/>
  <c r="AW284" i="3" s="1"/>
  <c r="BC285" i="3"/>
  <c r="BD285" i="3" s="1"/>
  <c r="AV285" i="3"/>
  <c r="AW285" i="3" s="1"/>
  <c r="BC286" i="3"/>
  <c r="BD286" i="3" s="1"/>
  <c r="AV286" i="3"/>
  <c r="AW286" i="3" s="1"/>
  <c r="BC287" i="3"/>
  <c r="BD287" i="3" s="1"/>
  <c r="AV287" i="3"/>
  <c r="AW287" i="3" s="1"/>
  <c r="AV288" i="3"/>
  <c r="AW288" i="3" s="1"/>
  <c r="BC288" i="3"/>
  <c r="BD288" i="3" s="1"/>
  <c r="AV289" i="3"/>
  <c r="AW289" i="3" s="1"/>
  <c r="BC289" i="3"/>
  <c r="BD289" i="3" s="1"/>
  <c r="BC291" i="3"/>
  <c r="BD291" i="3" s="1"/>
  <c r="BE291" i="3" s="1"/>
  <c r="G298" i="23" s="1"/>
  <c r="Y292" i="3"/>
  <c r="A298" i="23"/>
  <c r="BC291" i="2"/>
  <c r="BD291" i="2" s="1"/>
  <c r="BB291" i="2"/>
  <c r="AV291" i="2"/>
  <c r="AW291" i="2" s="1"/>
  <c r="D297" i="22"/>
  <c r="AX290" i="2"/>
  <c r="C297" i="22" s="1"/>
  <c r="AZ290" i="2"/>
  <c r="E297" i="22" s="1"/>
  <c r="H297" i="22"/>
  <c r="BG290" i="2"/>
  <c r="I297" i="22" s="1"/>
  <c r="BE290" i="2"/>
  <c r="G297" i="22" s="1"/>
  <c r="Y291" i="2"/>
  <c r="A297" i="22"/>
  <c r="H295" i="21"/>
  <c r="BE288" i="1"/>
  <c r="G295" i="21" s="1"/>
  <c r="BG288" i="1"/>
  <c r="I295" i="21" s="1"/>
  <c r="AX288" i="1"/>
  <c r="C295" i="21" s="1"/>
  <c r="D295" i="21"/>
  <c r="AV289" i="1"/>
  <c r="AW289" i="1" s="1"/>
  <c r="BB289" i="1"/>
  <c r="BC289" i="1"/>
  <c r="BD289" i="1" s="1"/>
  <c r="AZ288" i="1"/>
  <c r="E295" i="21" s="1"/>
  <c r="Z290" i="1"/>
  <c r="AU290" i="1" s="1"/>
  <c r="Y291" i="1"/>
  <c r="A298" i="21" s="1"/>
  <c r="AY289" i="1"/>
  <c r="D296" i="21" s="1"/>
  <c r="BF289" i="1"/>
  <c r="BF292" i="3"/>
  <c r="Z293" i="3"/>
  <c r="AU293" i="3" s="1"/>
  <c r="AY292" i="3"/>
  <c r="Z292" i="2"/>
  <c r="AU292" i="2" s="1"/>
  <c r="BF291" i="2"/>
  <c r="AY291" i="2"/>
  <c r="AZ290" i="4" l="1"/>
  <c r="E297" i="24" s="1"/>
  <c r="A293" i="28"/>
  <c r="BG6" i="3"/>
  <c r="BE6" i="3"/>
  <c r="AX6" i="3"/>
  <c r="K4" i="23" s="1"/>
  <c r="G58" i="26" s="1"/>
  <c r="AZ6" i="3"/>
  <c r="M4" i="23" s="1"/>
  <c r="I58" i="26" s="1"/>
  <c r="BG290" i="4"/>
  <c r="I297" i="24" s="1"/>
  <c r="H298" i="24"/>
  <c r="AU292" i="4"/>
  <c r="BF292" i="4"/>
  <c r="Z293" i="4"/>
  <c r="AY292" i="4"/>
  <c r="D298" i="24"/>
  <c r="BB291" i="4"/>
  <c r="BC291" i="4"/>
  <c r="BD291" i="4" s="1"/>
  <c r="BG291" i="4" s="1"/>
  <c r="I298" i="24" s="1"/>
  <c r="AV291" i="4"/>
  <c r="AW291" i="4" s="1"/>
  <c r="AX291" i="4" s="1"/>
  <c r="C298" i="24" s="1"/>
  <c r="Y292" i="4"/>
  <c r="A298" i="24"/>
  <c r="AX234" i="3"/>
  <c r="C241" i="23" s="1"/>
  <c r="AZ234" i="3"/>
  <c r="E241" i="23" s="1"/>
  <c r="AX210" i="3"/>
  <c r="C217" i="23" s="1"/>
  <c r="AZ210" i="3"/>
  <c r="E217" i="23" s="1"/>
  <c r="AZ202" i="3"/>
  <c r="E209" i="23" s="1"/>
  <c r="AX202" i="3"/>
  <c r="C209" i="23" s="1"/>
  <c r="BE194" i="3"/>
  <c r="G201" i="23" s="1"/>
  <c r="BG194" i="3"/>
  <c r="I201" i="23" s="1"/>
  <c r="AX186" i="3"/>
  <c r="C193" i="23" s="1"/>
  <c r="AZ186" i="3"/>
  <c r="E193" i="23" s="1"/>
  <c r="BG178" i="3"/>
  <c r="I185" i="23" s="1"/>
  <c r="BE178" i="3"/>
  <c r="G185" i="23" s="1"/>
  <c r="BE170" i="3"/>
  <c r="G177" i="23" s="1"/>
  <c r="BG170" i="3"/>
  <c r="I177" i="23" s="1"/>
  <c r="BG162" i="3"/>
  <c r="I169" i="23" s="1"/>
  <c r="BE162" i="3"/>
  <c r="G169" i="23" s="1"/>
  <c r="BE154" i="3"/>
  <c r="G161" i="23" s="1"/>
  <c r="BG154" i="3"/>
  <c r="I161" i="23" s="1"/>
  <c r="BG146" i="3"/>
  <c r="I153" i="23" s="1"/>
  <c r="BE146" i="3"/>
  <c r="G153" i="23" s="1"/>
  <c r="BG138" i="3"/>
  <c r="I145" i="23" s="1"/>
  <c r="BE138" i="3"/>
  <c r="G145" i="23" s="1"/>
  <c r="AZ130" i="3"/>
  <c r="E137" i="23" s="1"/>
  <c r="AX130" i="3"/>
  <c r="C137" i="23" s="1"/>
  <c r="AZ122" i="3"/>
  <c r="E129" i="23" s="1"/>
  <c r="AX122" i="3"/>
  <c r="C129" i="23" s="1"/>
  <c r="BG114" i="3"/>
  <c r="I121" i="23" s="1"/>
  <c r="BE114" i="3"/>
  <c r="G121" i="23" s="1"/>
  <c r="AX105" i="3"/>
  <c r="C112" i="23" s="1"/>
  <c r="AZ105" i="3"/>
  <c r="E112" i="23" s="1"/>
  <c r="BE98" i="3"/>
  <c r="G105" i="23" s="1"/>
  <c r="BG98" i="3"/>
  <c r="I105" i="23" s="1"/>
  <c r="BG90" i="3"/>
  <c r="I97" i="23" s="1"/>
  <c r="BE90" i="3"/>
  <c r="G97" i="23" s="1"/>
  <c r="BE82" i="3"/>
  <c r="G89" i="23" s="1"/>
  <c r="BG82" i="3"/>
  <c r="I89" i="23" s="1"/>
  <c r="BE74" i="3"/>
  <c r="G81" i="23" s="1"/>
  <c r="BG74" i="3"/>
  <c r="I81" i="23" s="1"/>
  <c r="BE66" i="3"/>
  <c r="G73" i="23" s="1"/>
  <c r="BG66" i="3"/>
  <c r="I73" i="23" s="1"/>
  <c r="BE58" i="3"/>
  <c r="G65" i="23" s="1"/>
  <c r="BG58" i="3"/>
  <c r="I65" i="23" s="1"/>
  <c r="AX50" i="3"/>
  <c r="C57" i="23" s="1"/>
  <c r="AZ50" i="3"/>
  <c r="E57" i="23" s="1"/>
  <c r="AZ42" i="3"/>
  <c r="E49" i="23" s="1"/>
  <c r="AX42" i="3"/>
  <c r="BE34" i="3"/>
  <c r="BG34" i="3"/>
  <c r="I41" i="23" s="1"/>
  <c r="BE26" i="3"/>
  <c r="BG26" i="3"/>
  <c r="BG18" i="3"/>
  <c r="BE18" i="3"/>
  <c r="AX9" i="3"/>
  <c r="AZ9" i="3"/>
  <c r="AX273" i="3"/>
  <c r="C280" i="23" s="1"/>
  <c r="AZ273" i="3"/>
  <c r="E280" i="23" s="1"/>
  <c r="BE225" i="3"/>
  <c r="G232" i="23" s="1"/>
  <c r="BG225" i="3"/>
  <c r="I232" i="23" s="1"/>
  <c r="AX217" i="3"/>
  <c r="C224" i="23" s="1"/>
  <c r="AZ217" i="3"/>
  <c r="E224" i="23" s="1"/>
  <c r="BE209" i="3"/>
  <c r="G216" i="23" s="1"/>
  <c r="BG209" i="3"/>
  <c r="I216" i="23" s="1"/>
  <c r="BE201" i="3"/>
  <c r="G208" i="23" s="1"/>
  <c r="BG201" i="3"/>
  <c r="I208" i="23" s="1"/>
  <c r="AX193" i="3"/>
  <c r="C200" i="23" s="1"/>
  <c r="AZ193" i="3"/>
  <c r="E200" i="23" s="1"/>
  <c r="AZ185" i="3"/>
  <c r="E192" i="23" s="1"/>
  <c r="AX185" i="3"/>
  <c r="C192" i="23" s="1"/>
  <c r="BE177" i="3"/>
  <c r="G184" i="23" s="1"/>
  <c r="BG177" i="3"/>
  <c r="I184" i="23" s="1"/>
  <c r="AZ169" i="3"/>
  <c r="E176" i="23" s="1"/>
  <c r="AX169" i="3"/>
  <c r="C176" i="23" s="1"/>
  <c r="BE161" i="3"/>
  <c r="G168" i="23" s="1"/>
  <c r="BG161" i="3"/>
  <c r="I168" i="23" s="1"/>
  <c r="BG153" i="3"/>
  <c r="I160" i="23" s="1"/>
  <c r="BE153" i="3"/>
  <c r="G160" i="23" s="1"/>
  <c r="AX145" i="3"/>
  <c r="C152" i="23" s="1"/>
  <c r="AZ145" i="3"/>
  <c r="E152" i="23" s="1"/>
  <c r="AZ137" i="3"/>
  <c r="E144" i="23" s="1"/>
  <c r="AX137" i="3"/>
  <c r="C144" i="23" s="1"/>
  <c r="AZ129" i="3"/>
  <c r="E136" i="23" s="1"/>
  <c r="AX129" i="3"/>
  <c r="C136" i="23" s="1"/>
  <c r="AX121" i="3"/>
  <c r="C128" i="23" s="1"/>
  <c r="AZ121" i="3"/>
  <c r="E128" i="23" s="1"/>
  <c r="BG113" i="3"/>
  <c r="I120" i="23" s="1"/>
  <c r="BE113" i="3"/>
  <c r="G120" i="23" s="1"/>
  <c r="BE106" i="3"/>
  <c r="G113" i="23" s="1"/>
  <c r="BG106" i="3"/>
  <c r="I113" i="23" s="1"/>
  <c r="BG97" i="3"/>
  <c r="I104" i="23" s="1"/>
  <c r="BE97" i="3"/>
  <c r="G104" i="23" s="1"/>
  <c r="BG89" i="3"/>
  <c r="I96" i="23" s="1"/>
  <c r="BE89" i="3"/>
  <c r="G96" i="23" s="1"/>
  <c r="AZ81" i="3"/>
  <c r="E88" i="23" s="1"/>
  <c r="AX81" i="3"/>
  <c r="C88" i="23" s="1"/>
  <c r="AX73" i="3"/>
  <c r="C80" i="23" s="1"/>
  <c r="AZ73" i="3"/>
  <c r="E80" i="23" s="1"/>
  <c r="AX65" i="3"/>
  <c r="C72" i="23" s="1"/>
  <c r="AZ65" i="3"/>
  <c r="E72" i="23" s="1"/>
  <c r="BG57" i="3"/>
  <c r="I64" i="23" s="1"/>
  <c r="BE57" i="3"/>
  <c r="G64" i="23" s="1"/>
  <c r="AX49" i="3"/>
  <c r="C56" i="23" s="1"/>
  <c r="AZ49" i="3"/>
  <c r="E56" i="23" s="1"/>
  <c r="AX41" i="3"/>
  <c r="AZ41" i="3"/>
  <c r="E48" i="23" s="1"/>
  <c r="BE33" i="3"/>
  <c r="BG33" i="3"/>
  <c r="I40" i="23" s="1"/>
  <c r="BE25" i="3"/>
  <c r="BG25" i="3"/>
  <c r="BG17" i="3"/>
  <c r="BE17" i="3"/>
  <c r="AZ10" i="3"/>
  <c r="AX10" i="3"/>
  <c r="AX282" i="3"/>
  <c r="C289" i="23" s="1"/>
  <c r="AZ282" i="3"/>
  <c r="E289" i="23" s="1"/>
  <c r="BG281" i="3"/>
  <c r="I288" i="23" s="1"/>
  <c r="BE281" i="3"/>
  <c r="G288" i="23" s="1"/>
  <c r="BE233" i="3"/>
  <c r="G240" i="23" s="1"/>
  <c r="BG233" i="3"/>
  <c r="I240" i="23" s="1"/>
  <c r="AZ225" i="3"/>
  <c r="E232" i="23" s="1"/>
  <c r="AX225" i="3"/>
  <c r="C232" i="23" s="1"/>
  <c r="BE217" i="3"/>
  <c r="G224" i="23" s="1"/>
  <c r="BG217" i="3"/>
  <c r="I224" i="23" s="1"/>
  <c r="AZ209" i="3"/>
  <c r="E216" i="23" s="1"/>
  <c r="AX209" i="3"/>
  <c r="C216" i="23" s="1"/>
  <c r="AZ201" i="3"/>
  <c r="E208" i="23" s="1"/>
  <c r="AX201" i="3"/>
  <c r="C208" i="23" s="1"/>
  <c r="BE193" i="3"/>
  <c r="G200" i="23" s="1"/>
  <c r="BG193" i="3"/>
  <c r="I200" i="23" s="1"/>
  <c r="BG185" i="3"/>
  <c r="I192" i="23" s="1"/>
  <c r="BE185" i="3"/>
  <c r="G192" i="23" s="1"/>
  <c r="AZ177" i="3"/>
  <c r="E184" i="23" s="1"/>
  <c r="AX177" i="3"/>
  <c r="C184" i="23" s="1"/>
  <c r="BE169" i="3"/>
  <c r="G176" i="23" s="1"/>
  <c r="BG169" i="3"/>
  <c r="I176" i="23" s="1"/>
  <c r="AZ161" i="3"/>
  <c r="E168" i="23" s="1"/>
  <c r="AX161" i="3"/>
  <c r="C168" i="23" s="1"/>
  <c r="AX153" i="3"/>
  <c r="C160" i="23" s="1"/>
  <c r="AZ153" i="3"/>
  <c r="E160" i="23" s="1"/>
  <c r="BE145" i="3"/>
  <c r="G152" i="23" s="1"/>
  <c r="BG145" i="3"/>
  <c r="I152" i="23" s="1"/>
  <c r="BE137" i="3"/>
  <c r="G144" i="23" s="1"/>
  <c r="BG137" i="3"/>
  <c r="I144" i="23" s="1"/>
  <c r="BG129" i="3"/>
  <c r="I136" i="23" s="1"/>
  <c r="BE129" i="3"/>
  <c r="G136" i="23" s="1"/>
  <c r="BE121" i="3"/>
  <c r="G128" i="23" s="1"/>
  <c r="BG121" i="3"/>
  <c r="I128" i="23" s="1"/>
  <c r="AX113" i="3"/>
  <c r="C120" i="23" s="1"/>
  <c r="AZ113" i="3"/>
  <c r="E120" i="23" s="1"/>
  <c r="BE105" i="3"/>
  <c r="G112" i="23" s="1"/>
  <c r="BG105" i="3"/>
  <c r="I112" i="23" s="1"/>
  <c r="AZ97" i="3"/>
  <c r="E104" i="23" s="1"/>
  <c r="AX97" i="3"/>
  <c r="C104" i="23" s="1"/>
  <c r="AX89" i="3"/>
  <c r="C96" i="23" s="1"/>
  <c r="AZ89" i="3"/>
  <c r="E96" i="23" s="1"/>
  <c r="BG81" i="3"/>
  <c r="I88" i="23" s="1"/>
  <c r="BE81" i="3"/>
  <c r="G88" i="23" s="1"/>
  <c r="BE73" i="3"/>
  <c r="G80" i="23" s="1"/>
  <c r="BG73" i="3"/>
  <c r="I80" i="23" s="1"/>
  <c r="BG65" i="3"/>
  <c r="I72" i="23" s="1"/>
  <c r="BE65" i="3"/>
  <c r="G72" i="23" s="1"/>
  <c r="AX57" i="3"/>
  <c r="C64" i="23" s="1"/>
  <c r="AZ57" i="3"/>
  <c r="E64" i="23" s="1"/>
  <c r="BG49" i="3"/>
  <c r="I56" i="23" s="1"/>
  <c r="BE49" i="3"/>
  <c r="G56" i="23" s="1"/>
  <c r="BG41" i="3"/>
  <c r="I48" i="23" s="1"/>
  <c r="BE41" i="3"/>
  <c r="AX33" i="3"/>
  <c r="AZ33" i="3"/>
  <c r="E40" i="23" s="1"/>
  <c r="AZ25" i="3"/>
  <c r="AX25" i="3"/>
  <c r="AZ17" i="3"/>
  <c r="AX17" i="3"/>
  <c r="BE10" i="3"/>
  <c r="BG10" i="3"/>
  <c r="AZ281" i="3"/>
  <c r="E288" i="23" s="1"/>
  <c r="AX281" i="3"/>
  <c r="C288" i="23" s="1"/>
  <c r="BE256" i="3"/>
  <c r="G263" i="23" s="1"/>
  <c r="BG256" i="3"/>
  <c r="I263" i="23" s="1"/>
  <c r="AZ240" i="3"/>
  <c r="E247" i="23" s="1"/>
  <c r="AX240" i="3"/>
  <c r="C247" i="23" s="1"/>
  <c r="AZ232" i="3"/>
  <c r="E239" i="23" s="1"/>
  <c r="AX232" i="3"/>
  <c r="C239" i="23" s="1"/>
  <c r="AX224" i="3"/>
  <c r="C231" i="23" s="1"/>
  <c r="AZ224" i="3"/>
  <c r="E231" i="23" s="1"/>
  <c r="AZ216" i="3"/>
  <c r="E223" i="23" s="1"/>
  <c r="AX216" i="3"/>
  <c r="C223" i="23" s="1"/>
  <c r="BG208" i="3"/>
  <c r="I215" i="23" s="1"/>
  <c r="BE208" i="3"/>
  <c r="G215" i="23" s="1"/>
  <c r="AZ200" i="3"/>
  <c r="E207" i="23" s="1"/>
  <c r="AX200" i="3"/>
  <c r="C207" i="23" s="1"/>
  <c r="AX192" i="3"/>
  <c r="C199" i="23" s="1"/>
  <c r="AZ192" i="3"/>
  <c r="E199" i="23" s="1"/>
  <c r="BE184" i="3"/>
  <c r="G191" i="23" s="1"/>
  <c r="BG184" i="3"/>
  <c r="I191" i="23" s="1"/>
  <c r="BE176" i="3"/>
  <c r="G183" i="23" s="1"/>
  <c r="BG176" i="3"/>
  <c r="I183" i="23" s="1"/>
  <c r="BE168" i="3"/>
  <c r="G175" i="23" s="1"/>
  <c r="BG168" i="3"/>
  <c r="I175" i="23" s="1"/>
  <c r="BE160" i="3"/>
  <c r="G167" i="23" s="1"/>
  <c r="BG160" i="3"/>
  <c r="I167" i="23" s="1"/>
  <c r="BE152" i="3"/>
  <c r="G159" i="23" s="1"/>
  <c r="BG152" i="3"/>
  <c r="I159" i="23" s="1"/>
  <c r="BE144" i="3"/>
  <c r="G151" i="23" s="1"/>
  <c r="BG144" i="3"/>
  <c r="I151" i="23" s="1"/>
  <c r="AZ136" i="3"/>
  <c r="E143" i="23" s="1"/>
  <c r="AX136" i="3"/>
  <c r="C143" i="23" s="1"/>
  <c r="AZ128" i="3"/>
  <c r="E135" i="23" s="1"/>
  <c r="AX128" i="3"/>
  <c r="C135" i="23" s="1"/>
  <c r="AX120" i="3"/>
  <c r="C127" i="23" s="1"/>
  <c r="AZ120" i="3"/>
  <c r="E127" i="23" s="1"/>
  <c r="BE112" i="3"/>
  <c r="G119" i="23" s="1"/>
  <c r="BG112" i="3"/>
  <c r="I119" i="23" s="1"/>
  <c r="BG104" i="3"/>
  <c r="I111" i="23" s="1"/>
  <c r="BE104" i="3"/>
  <c r="G111" i="23" s="1"/>
  <c r="AZ96" i="3"/>
  <c r="E103" i="23" s="1"/>
  <c r="AX96" i="3"/>
  <c r="C103" i="23" s="1"/>
  <c r="BE88" i="3"/>
  <c r="G95" i="23" s="1"/>
  <c r="BG88" i="3"/>
  <c r="I95" i="23" s="1"/>
  <c r="BG80" i="3"/>
  <c r="I87" i="23" s="1"/>
  <c r="BE80" i="3"/>
  <c r="G87" i="23" s="1"/>
  <c r="AX72" i="3"/>
  <c r="C79" i="23" s="1"/>
  <c r="AZ72" i="3"/>
  <c r="E79" i="23" s="1"/>
  <c r="AX64" i="3"/>
  <c r="C71" i="23" s="1"/>
  <c r="AZ64" i="3"/>
  <c r="E71" i="23" s="1"/>
  <c r="AZ56" i="3"/>
  <c r="E63" i="23" s="1"/>
  <c r="AX56" i="3"/>
  <c r="C63" i="23" s="1"/>
  <c r="BE48" i="3"/>
  <c r="G55" i="23" s="1"/>
  <c r="BG48" i="3"/>
  <c r="I55" i="23" s="1"/>
  <c r="BG40" i="3"/>
  <c r="I47" i="23" s="1"/>
  <c r="BE40" i="3"/>
  <c r="BE32" i="3"/>
  <c r="BG32" i="3"/>
  <c r="I39" i="23" s="1"/>
  <c r="BE24" i="3"/>
  <c r="BG24" i="3"/>
  <c r="BE16" i="3"/>
  <c r="BG16" i="3"/>
  <c r="AZ8" i="3"/>
  <c r="AX8" i="3"/>
  <c r="AX274" i="3"/>
  <c r="C281" i="23" s="1"/>
  <c r="AZ274" i="3"/>
  <c r="E281" i="23" s="1"/>
  <c r="BG289" i="3"/>
  <c r="I296" i="23" s="1"/>
  <c r="BE289" i="3"/>
  <c r="G296" i="23" s="1"/>
  <c r="BG288" i="3"/>
  <c r="I295" i="23" s="1"/>
  <c r="BE288" i="3"/>
  <c r="G295" i="23" s="1"/>
  <c r="BE240" i="3"/>
  <c r="G247" i="23" s="1"/>
  <c r="BG240" i="3"/>
  <c r="I247" i="23" s="1"/>
  <c r="BG232" i="3"/>
  <c r="I239" i="23" s="1"/>
  <c r="BE232" i="3"/>
  <c r="G239" i="23" s="1"/>
  <c r="BG224" i="3"/>
  <c r="I231" i="23" s="1"/>
  <c r="BE224" i="3"/>
  <c r="G231" i="23" s="1"/>
  <c r="BG216" i="3"/>
  <c r="I223" i="23" s="1"/>
  <c r="BE216" i="3"/>
  <c r="G223" i="23" s="1"/>
  <c r="AZ208" i="3"/>
  <c r="E215" i="23" s="1"/>
  <c r="AX208" i="3"/>
  <c r="C215" i="23" s="1"/>
  <c r="BG200" i="3"/>
  <c r="I207" i="23" s="1"/>
  <c r="BE200" i="3"/>
  <c r="G207" i="23" s="1"/>
  <c r="BG192" i="3"/>
  <c r="I199" i="23" s="1"/>
  <c r="BE192" i="3"/>
  <c r="G199" i="23" s="1"/>
  <c r="AZ184" i="3"/>
  <c r="E191" i="23" s="1"/>
  <c r="AX184" i="3"/>
  <c r="C191" i="23" s="1"/>
  <c r="AX176" i="3"/>
  <c r="C183" i="23" s="1"/>
  <c r="AZ176" i="3"/>
  <c r="E183" i="23" s="1"/>
  <c r="AX168" i="3"/>
  <c r="C175" i="23" s="1"/>
  <c r="AZ168" i="3"/>
  <c r="E175" i="23" s="1"/>
  <c r="AX160" i="3"/>
  <c r="C167" i="23" s="1"/>
  <c r="AZ160" i="3"/>
  <c r="E167" i="23" s="1"/>
  <c r="AX152" i="3"/>
  <c r="C159" i="23" s="1"/>
  <c r="AZ152" i="3"/>
  <c r="E159" i="23" s="1"/>
  <c r="AX144" i="3"/>
  <c r="C151" i="23" s="1"/>
  <c r="AZ144" i="3"/>
  <c r="E151" i="23" s="1"/>
  <c r="BG136" i="3"/>
  <c r="I143" i="23" s="1"/>
  <c r="BE136" i="3"/>
  <c r="G143" i="23" s="1"/>
  <c r="BG128" i="3"/>
  <c r="I135" i="23" s="1"/>
  <c r="BE128" i="3"/>
  <c r="G135" i="23" s="1"/>
  <c r="BE120" i="3"/>
  <c r="G127" i="23" s="1"/>
  <c r="BG120" i="3"/>
  <c r="I127" i="23" s="1"/>
  <c r="AX112" i="3"/>
  <c r="C119" i="23" s="1"/>
  <c r="AZ112" i="3"/>
  <c r="E119" i="23" s="1"/>
  <c r="AZ104" i="3"/>
  <c r="E111" i="23" s="1"/>
  <c r="AX104" i="3"/>
  <c r="C111" i="23" s="1"/>
  <c r="BG96" i="3"/>
  <c r="I103" i="23" s="1"/>
  <c r="BE96" i="3"/>
  <c r="G103" i="23" s="1"/>
  <c r="AX88" i="3"/>
  <c r="C95" i="23" s="1"/>
  <c r="AZ88" i="3"/>
  <c r="E95" i="23" s="1"/>
  <c r="AZ80" i="3"/>
  <c r="E87" i="23" s="1"/>
  <c r="AX80" i="3"/>
  <c r="C87" i="23" s="1"/>
  <c r="BG72" i="3"/>
  <c r="I79" i="23" s="1"/>
  <c r="BE72" i="3"/>
  <c r="G79" i="23" s="1"/>
  <c r="BE64" i="3"/>
  <c r="G71" i="23" s="1"/>
  <c r="BG64" i="3"/>
  <c r="I71" i="23" s="1"/>
  <c r="BE56" i="3"/>
  <c r="G63" i="23" s="1"/>
  <c r="BG56" i="3"/>
  <c r="I63" i="23" s="1"/>
  <c r="AZ48" i="3"/>
  <c r="E55" i="23" s="1"/>
  <c r="AX48" i="3"/>
  <c r="C55" i="23" s="1"/>
  <c r="AZ40" i="3"/>
  <c r="E47" i="23" s="1"/>
  <c r="AX40" i="3"/>
  <c r="AZ32" i="3"/>
  <c r="E39" i="23" s="1"/>
  <c r="AX32" i="3"/>
  <c r="AZ24" i="3"/>
  <c r="AX24" i="3"/>
  <c r="AX16" i="3"/>
  <c r="AZ16" i="3"/>
  <c r="BE8" i="3"/>
  <c r="BG8" i="3"/>
  <c r="AZ241" i="3"/>
  <c r="E248" i="23" s="1"/>
  <c r="AX241" i="3"/>
  <c r="C248" i="23" s="1"/>
  <c r="BE248" i="3"/>
  <c r="G255" i="23" s="1"/>
  <c r="BG248" i="3"/>
  <c r="I255" i="23" s="1"/>
  <c r="BE263" i="3"/>
  <c r="G270" i="23" s="1"/>
  <c r="BG263" i="3"/>
  <c r="I270" i="23" s="1"/>
  <c r="AZ255" i="3"/>
  <c r="E262" i="23" s="1"/>
  <c r="AX255" i="3"/>
  <c r="C262" i="23" s="1"/>
  <c r="AZ247" i="3"/>
  <c r="E254" i="23" s="1"/>
  <c r="AX247" i="3"/>
  <c r="C254" i="23" s="1"/>
  <c r="BE239" i="3"/>
  <c r="G246" i="23" s="1"/>
  <c r="BG239" i="3"/>
  <c r="I246" i="23" s="1"/>
  <c r="AZ231" i="3"/>
  <c r="E238" i="23" s="1"/>
  <c r="AX231" i="3"/>
  <c r="C238" i="23" s="1"/>
  <c r="AZ223" i="3"/>
  <c r="E230" i="23" s="1"/>
  <c r="AX223" i="3"/>
  <c r="C230" i="23" s="1"/>
  <c r="AX215" i="3"/>
  <c r="C222" i="23" s="1"/>
  <c r="AZ215" i="3"/>
  <c r="E222" i="23" s="1"/>
  <c r="AZ207" i="3"/>
  <c r="E214" i="23" s="1"/>
  <c r="AX207" i="3"/>
  <c r="C214" i="23" s="1"/>
  <c r="AX199" i="3"/>
  <c r="C206" i="23" s="1"/>
  <c r="AZ199" i="3"/>
  <c r="E206" i="23" s="1"/>
  <c r="BG191" i="3"/>
  <c r="I198" i="23" s="1"/>
  <c r="BE191" i="3"/>
  <c r="G198" i="23" s="1"/>
  <c r="BE183" i="3"/>
  <c r="G190" i="23" s="1"/>
  <c r="BG183" i="3"/>
  <c r="I190" i="23" s="1"/>
  <c r="BE175" i="3"/>
  <c r="G182" i="23" s="1"/>
  <c r="BG175" i="3"/>
  <c r="I182" i="23" s="1"/>
  <c r="AZ167" i="3"/>
  <c r="E174" i="23" s="1"/>
  <c r="AX167" i="3"/>
  <c r="C174" i="23" s="1"/>
  <c r="BE159" i="3"/>
  <c r="G166" i="23" s="1"/>
  <c r="BG159" i="3"/>
  <c r="I166" i="23" s="1"/>
  <c r="BG151" i="3"/>
  <c r="I158" i="23" s="1"/>
  <c r="BE151" i="3"/>
  <c r="G158" i="23" s="1"/>
  <c r="AZ143" i="3"/>
  <c r="E150" i="23" s="1"/>
  <c r="AX143" i="3"/>
  <c r="C150" i="23" s="1"/>
  <c r="AX135" i="3"/>
  <c r="C142" i="23" s="1"/>
  <c r="AZ135" i="3"/>
  <c r="E142" i="23" s="1"/>
  <c r="AX127" i="3"/>
  <c r="C134" i="23" s="1"/>
  <c r="AZ127" i="3"/>
  <c r="E134" i="23" s="1"/>
  <c r="AZ119" i="3"/>
  <c r="E126" i="23" s="1"/>
  <c r="AX119" i="3"/>
  <c r="C126" i="23" s="1"/>
  <c r="AX111" i="3"/>
  <c r="C118" i="23" s="1"/>
  <c r="AZ111" i="3"/>
  <c r="E118" i="23" s="1"/>
  <c r="AX103" i="3"/>
  <c r="C110" i="23" s="1"/>
  <c r="AZ103" i="3"/>
  <c r="E110" i="23" s="1"/>
  <c r="AZ95" i="3"/>
  <c r="E102" i="23" s="1"/>
  <c r="AX95" i="3"/>
  <c r="C102" i="23" s="1"/>
  <c r="AZ87" i="3"/>
  <c r="E94" i="23" s="1"/>
  <c r="AX87" i="3"/>
  <c r="C94" i="23" s="1"/>
  <c r="BE79" i="3"/>
  <c r="G86" i="23" s="1"/>
  <c r="BG79" i="3"/>
  <c r="I86" i="23" s="1"/>
  <c r="BG71" i="3"/>
  <c r="I78" i="23" s="1"/>
  <c r="BE71" i="3"/>
  <c r="G78" i="23" s="1"/>
  <c r="BG63" i="3"/>
  <c r="I70" i="23" s="1"/>
  <c r="BE63" i="3"/>
  <c r="G70" i="23" s="1"/>
  <c r="AX55" i="3"/>
  <c r="C62" i="23" s="1"/>
  <c r="AZ55" i="3"/>
  <c r="E62" i="23" s="1"/>
  <c r="AZ47" i="3"/>
  <c r="E54" i="23" s="1"/>
  <c r="AX47" i="3"/>
  <c r="AZ39" i="3"/>
  <c r="E46" i="23" s="1"/>
  <c r="AX39" i="3"/>
  <c r="AZ31" i="3"/>
  <c r="E38" i="23" s="1"/>
  <c r="AX31" i="3"/>
  <c r="AZ23" i="3"/>
  <c r="AX23" i="3"/>
  <c r="BE15" i="3"/>
  <c r="BG15" i="3"/>
  <c r="AX233" i="3"/>
  <c r="C240" i="23" s="1"/>
  <c r="AZ233" i="3"/>
  <c r="E240" i="23" s="1"/>
  <c r="AZ263" i="3"/>
  <c r="E270" i="23" s="1"/>
  <c r="AX263" i="3"/>
  <c r="C270" i="23" s="1"/>
  <c r="BE199" i="3"/>
  <c r="G206" i="23" s="1"/>
  <c r="BG199" i="3"/>
  <c r="I206" i="23" s="1"/>
  <c r="AZ175" i="3"/>
  <c r="E182" i="23" s="1"/>
  <c r="AX175" i="3"/>
  <c r="C182" i="23" s="1"/>
  <c r="BG167" i="3"/>
  <c r="I174" i="23" s="1"/>
  <c r="BE167" i="3"/>
  <c r="G174" i="23" s="1"/>
  <c r="AZ159" i="3"/>
  <c r="E166" i="23" s="1"/>
  <c r="AX159" i="3"/>
  <c r="C166" i="23" s="1"/>
  <c r="AZ151" i="3"/>
  <c r="E158" i="23" s="1"/>
  <c r="AX151" i="3"/>
  <c r="C158" i="23" s="1"/>
  <c r="BE143" i="3"/>
  <c r="G150" i="23" s="1"/>
  <c r="BG143" i="3"/>
  <c r="I150" i="23" s="1"/>
  <c r="BG135" i="3"/>
  <c r="I142" i="23" s="1"/>
  <c r="BE135" i="3"/>
  <c r="G142" i="23" s="1"/>
  <c r="BG127" i="3"/>
  <c r="I134" i="23" s="1"/>
  <c r="BE127" i="3"/>
  <c r="G134" i="23" s="1"/>
  <c r="BG119" i="3"/>
  <c r="I126" i="23" s="1"/>
  <c r="BE119" i="3"/>
  <c r="G126" i="23" s="1"/>
  <c r="BE111" i="3"/>
  <c r="G118" i="23" s="1"/>
  <c r="BG111" i="3"/>
  <c r="I118" i="23" s="1"/>
  <c r="BE103" i="3"/>
  <c r="G110" i="23" s="1"/>
  <c r="BG103" i="3"/>
  <c r="I110" i="23" s="1"/>
  <c r="BG95" i="3"/>
  <c r="I102" i="23" s="1"/>
  <c r="BE95" i="3"/>
  <c r="G102" i="23" s="1"/>
  <c r="BG87" i="3"/>
  <c r="I94" i="23" s="1"/>
  <c r="BE87" i="3"/>
  <c r="G94" i="23" s="1"/>
  <c r="AZ79" i="3"/>
  <c r="E86" i="23" s="1"/>
  <c r="AX79" i="3"/>
  <c r="C86" i="23" s="1"/>
  <c r="AX71" i="3"/>
  <c r="C78" i="23" s="1"/>
  <c r="AZ71" i="3"/>
  <c r="E78" i="23" s="1"/>
  <c r="AZ63" i="3"/>
  <c r="E70" i="23" s="1"/>
  <c r="AX63" i="3"/>
  <c r="C70" i="23" s="1"/>
  <c r="BE55" i="3"/>
  <c r="G62" i="23" s="1"/>
  <c r="BG55" i="3"/>
  <c r="I62" i="23" s="1"/>
  <c r="BE47" i="3"/>
  <c r="BG47" i="3"/>
  <c r="I54" i="23" s="1"/>
  <c r="BG39" i="3"/>
  <c r="I46" i="23" s="1"/>
  <c r="BE39" i="3"/>
  <c r="BG31" i="3"/>
  <c r="I38" i="23" s="1"/>
  <c r="BE31" i="3"/>
  <c r="BG23" i="3"/>
  <c r="BE23" i="3"/>
  <c r="AZ15" i="3"/>
  <c r="AX15" i="3"/>
  <c r="BG265" i="3"/>
  <c r="I272" i="23" s="1"/>
  <c r="BE265" i="3"/>
  <c r="G272" i="23" s="1"/>
  <c r="BE264" i="3"/>
  <c r="G271" i="23" s="1"/>
  <c r="BG264" i="3"/>
  <c r="I271" i="23" s="1"/>
  <c r="AX279" i="3"/>
  <c r="C286" i="23" s="1"/>
  <c r="AZ279" i="3"/>
  <c r="E286" i="23" s="1"/>
  <c r="BG255" i="3"/>
  <c r="I262" i="23" s="1"/>
  <c r="BE255" i="3"/>
  <c r="G262" i="23" s="1"/>
  <c r="AZ270" i="3"/>
  <c r="E277" i="23" s="1"/>
  <c r="AX270" i="3"/>
  <c r="C277" i="23" s="1"/>
  <c r="BE230" i="3"/>
  <c r="G237" i="23" s="1"/>
  <c r="BG230" i="3"/>
  <c r="I237" i="23" s="1"/>
  <c r="BE222" i="3"/>
  <c r="G229" i="23" s="1"/>
  <c r="BG222" i="3"/>
  <c r="I229" i="23" s="1"/>
  <c r="AZ214" i="3"/>
  <c r="E221" i="23" s="1"/>
  <c r="AX214" i="3"/>
  <c r="C221" i="23" s="1"/>
  <c r="BE206" i="3"/>
  <c r="G213" i="23" s="1"/>
  <c r="BG206" i="3"/>
  <c r="I213" i="23" s="1"/>
  <c r="AX198" i="3"/>
  <c r="C205" i="23" s="1"/>
  <c r="AZ198" i="3"/>
  <c r="E205" i="23" s="1"/>
  <c r="BG190" i="3"/>
  <c r="I197" i="23" s="1"/>
  <c r="BE190" i="3"/>
  <c r="G197" i="23" s="1"/>
  <c r="BG182" i="3"/>
  <c r="I189" i="23" s="1"/>
  <c r="BE182" i="3"/>
  <c r="G189" i="23" s="1"/>
  <c r="AX174" i="3"/>
  <c r="C181" i="23" s="1"/>
  <c r="AZ174" i="3"/>
  <c r="E181" i="23" s="1"/>
  <c r="BE166" i="3"/>
  <c r="G173" i="23" s="1"/>
  <c r="BG166" i="3"/>
  <c r="I173" i="23" s="1"/>
  <c r="AX158" i="3"/>
  <c r="C165" i="23" s="1"/>
  <c r="AZ158" i="3"/>
  <c r="E165" i="23" s="1"/>
  <c r="BG150" i="3"/>
  <c r="I157" i="23" s="1"/>
  <c r="BE150" i="3"/>
  <c r="G157" i="23" s="1"/>
  <c r="AZ142" i="3"/>
  <c r="E149" i="23" s="1"/>
  <c r="AX142" i="3"/>
  <c r="C149" i="23" s="1"/>
  <c r="BE134" i="3"/>
  <c r="G141" i="23" s="1"/>
  <c r="BG134" i="3"/>
  <c r="I141" i="23" s="1"/>
  <c r="BE126" i="3"/>
  <c r="G133" i="23" s="1"/>
  <c r="BG126" i="3"/>
  <c r="I133" i="23" s="1"/>
  <c r="AX118" i="3"/>
  <c r="C125" i="23" s="1"/>
  <c r="AZ118" i="3"/>
  <c r="E125" i="23" s="1"/>
  <c r="AX110" i="3"/>
  <c r="C117" i="23" s="1"/>
  <c r="AZ110" i="3"/>
  <c r="E117" i="23" s="1"/>
  <c r="BG102" i="3"/>
  <c r="I109" i="23" s="1"/>
  <c r="BE102" i="3"/>
  <c r="G109" i="23" s="1"/>
  <c r="AX94" i="3"/>
  <c r="C101" i="23" s="1"/>
  <c r="AZ94" i="3"/>
  <c r="E101" i="23" s="1"/>
  <c r="BE86" i="3"/>
  <c r="G93" i="23" s="1"/>
  <c r="BG86" i="3"/>
  <c r="I93" i="23" s="1"/>
  <c r="BG78" i="3"/>
  <c r="I85" i="23" s="1"/>
  <c r="BE78" i="3"/>
  <c r="G85" i="23" s="1"/>
  <c r="BE70" i="3"/>
  <c r="G77" i="23" s="1"/>
  <c r="BG70" i="3"/>
  <c r="I77" i="23" s="1"/>
  <c r="BG62" i="3"/>
  <c r="I69" i="23" s="1"/>
  <c r="BE62" i="3"/>
  <c r="G69" i="23" s="1"/>
  <c r="BG54" i="3"/>
  <c r="I61" i="23" s="1"/>
  <c r="BE54" i="3"/>
  <c r="G61" i="23" s="1"/>
  <c r="AZ46" i="3"/>
  <c r="E53" i="23" s="1"/>
  <c r="AX46" i="3"/>
  <c r="AZ38" i="3"/>
  <c r="E45" i="23" s="1"/>
  <c r="AX38" i="3"/>
  <c r="AX30" i="3"/>
  <c r="AZ30" i="3"/>
  <c r="E37" i="23" s="1"/>
  <c r="BE22" i="3"/>
  <c r="BG22" i="3"/>
  <c r="AZ14" i="3"/>
  <c r="AX14" i="3"/>
  <c r="BE218" i="3"/>
  <c r="G225" i="23" s="1"/>
  <c r="BG218" i="3"/>
  <c r="I225" i="23" s="1"/>
  <c r="BG273" i="3"/>
  <c r="I280" i="23" s="1"/>
  <c r="BE273" i="3"/>
  <c r="G280" i="23" s="1"/>
  <c r="AZ264" i="3"/>
  <c r="E271" i="23" s="1"/>
  <c r="AX264" i="3"/>
  <c r="C271" i="23" s="1"/>
  <c r="AX183" i="3"/>
  <c r="C190" i="23" s="1"/>
  <c r="AZ183" i="3"/>
  <c r="E190" i="23" s="1"/>
  <c r="BE286" i="3"/>
  <c r="G293" i="23" s="1"/>
  <c r="BG286" i="3"/>
  <c r="I293" i="23" s="1"/>
  <c r="BE262" i="3"/>
  <c r="G269" i="23" s="1"/>
  <c r="BG262" i="3"/>
  <c r="I269" i="23" s="1"/>
  <c r="AZ254" i="3"/>
  <c r="E261" i="23" s="1"/>
  <c r="AX254" i="3"/>
  <c r="C261" i="23" s="1"/>
  <c r="AX246" i="3"/>
  <c r="C253" i="23" s="1"/>
  <c r="AZ246" i="3"/>
  <c r="E253" i="23" s="1"/>
  <c r="BG238" i="3"/>
  <c r="I245" i="23" s="1"/>
  <c r="BE238" i="3"/>
  <c r="G245" i="23" s="1"/>
  <c r="AZ230" i="3"/>
  <c r="E237" i="23" s="1"/>
  <c r="AX230" i="3"/>
  <c r="C237" i="23" s="1"/>
  <c r="AZ222" i="3"/>
  <c r="E229" i="23" s="1"/>
  <c r="AX222" i="3"/>
  <c r="C229" i="23" s="1"/>
  <c r="BE214" i="3"/>
  <c r="G221" i="23" s="1"/>
  <c r="BG214" i="3"/>
  <c r="I221" i="23" s="1"/>
  <c r="AX206" i="3"/>
  <c r="C213" i="23" s="1"/>
  <c r="AZ206" i="3"/>
  <c r="E213" i="23" s="1"/>
  <c r="BG198" i="3"/>
  <c r="I205" i="23" s="1"/>
  <c r="BE198" i="3"/>
  <c r="G205" i="23" s="1"/>
  <c r="AX190" i="3"/>
  <c r="C197" i="23" s="1"/>
  <c r="AZ190" i="3"/>
  <c r="E197" i="23" s="1"/>
  <c r="AZ182" i="3"/>
  <c r="E189" i="23" s="1"/>
  <c r="AX182" i="3"/>
  <c r="C189" i="23" s="1"/>
  <c r="BG174" i="3"/>
  <c r="I181" i="23" s="1"/>
  <c r="BE174" i="3"/>
  <c r="G181" i="23" s="1"/>
  <c r="AX166" i="3"/>
  <c r="C173" i="23" s="1"/>
  <c r="AZ166" i="3"/>
  <c r="E173" i="23" s="1"/>
  <c r="BE158" i="3"/>
  <c r="G165" i="23" s="1"/>
  <c r="BG158" i="3"/>
  <c r="I165" i="23" s="1"/>
  <c r="AX150" i="3"/>
  <c r="C157" i="23" s="1"/>
  <c r="AZ150" i="3"/>
  <c r="E157" i="23" s="1"/>
  <c r="BE142" i="3"/>
  <c r="G149" i="23" s="1"/>
  <c r="BG142" i="3"/>
  <c r="I149" i="23" s="1"/>
  <c r="AX134" i="3"/>
  <c r="C141" i="23" s="1"/>
  <c r="AZ134" i="3"/>
  <c r="E141" i="23" s="1"/>
  <c r="AX126" i="3"/>
  <c r="C133" i="23" s="1"/>
  <c r="AZ126" i="3"/>
  <c r="E133" i="23" s="1"/>
  <c r="BE118" i="3"/>
  <c r="G125" i="23" s="1"/>
  <c r="BG118" i="3"/>
  <c r="I125" i="23" s="1"/>
  <c r="BG110" i="3"/>
  <c r="I117" i="23" s="1"/>
  <c r="BE110" i="3"/>
  <c r="G117" i="23" s="1"/>
  <c r="AX102" i="3"/>
  <c r="C109" i="23" s="1"/>
  <c r="AZ102" i="3"/>
  <c r="E109" i="23" s="1"/>
  <c r="BE94" i="3"/>
  <c r="G101" i="23" s="1"/>
  <c r="BG94" i="3"/>
  <c r="I101" i="23" s="1"/>
  <c r="AX86" i="3"/>
  <c r="C93" i="23" s="1"/>
  <c r="AZ86" i="3"/>
  <c r="E93" i="23" s="1"/>
  <c r="AZ77" i="3"/>
  <c r="E84" i="23" s="1"/>
  <c r="AX77" i="3"/>
  <c r="C84" i="23" s="1"/>
  <c r="AX70" i="3"/>
  <c r="C77" i="23" s="1"/>
  <c r="AZ70" i="3"/>
  <c r="E77" i="23" s="1"/>
  <c r="AZ62" i="3"/>
  <c r="E69" i="23" s="1"/>
  <c r="AX62" i="3"/>
  <c r="C69" i="23" s="1"/>
  <c r="AZ54" i="3"/>
  <c r="E61" i="23" s="1"/>
  <c r="AX54" i="3"/>
  <c r="C61" i="23" s="1"/>
  <c r="BG46" i="3"/>
  <c r="I53" i="23" s="1"/>
  <c r="BE46" i="3"/>
  <c r="BG38" i="3"/>
  <c r="I45" i="23" s="1"/>
  <c r="BE38" i="3"/>
  <c r="BE30" i="3"/>
  <c r="BG30" i="3"/>
  <c r="I37" i="23" s="1"/>
  <c r="AX22" i="3"/>
  <c r="AZ22" i="3"/>
  <c r="BG14" i="3"/>
  <c r="BE14" i="3"/>
  <c r="BG290" i="3"/>
  <c r="I297" i="23" s="1"/>
  <c r="BE290" i="3"/>
  <c r="G297" i="23" s="1"/>
  <c r="AZ258" i="3"/>
  <c r="E265" i="23" s="1"/>
  <c r="AX258" i="3"/>
  <c r="C265" i="23" s="1"/>
  <c r="BG249" i="3"/>
  <c r="I256" i="23" s="1"/>
  <c r="BE249" i="3"/>
  <c r="G256" i="23" s="1"/>
  <c r="BG272" i="3"/>
  <c r="I279" i="23" s="1"/>
  <c r="BE272" i="3"/>
  <c r="G279" i="23" s="1"/>
  <c r="AX191" i="3"/>
  <c r="C198" i="23" s="1"/>
  <c r="AZ191" i="3"/>
  <c r="E198" i="23" s="1"/>
  <c r="BG269" i="3"/>
  <c r="I276" i="23" s="1"/>
  <c r="BE269" i="3"/>
  <c r="G276" i="23" s="1"/>
  <c r="BG253" i="3"/>
  <c r="I260" i="23" s="1"/>
  <c r="BE253" i="3"/>
  <c r="G260" i="23" s="1"/>
  <c r="AZ245" i="3"/>
  <c r="E252" i="23" s="1"/>
  <c r="AX245" i="3"/>
  <c r="C252" i="23" s="1"/>
  <c r="AX237" i="3"/>
  <c r="C244" i="23" s="1"/>
  <c r="AZ237" i="3"/>
  <c r="E244" i="23" s="1"/>
  <c r="AX229" i="3"/>
  <c r="C236" i="23" s="1"/>
  <c r="AZ229" i="3"/>
  <c r="E236" i="23" s="1"/>
  <c r="BG221" i="3"/>
  <c r="I228" i="23" s="1"/>
  <c r="BE221" i="3"/>
  <c r="G228" i="23" s="1"/>
  <c r="AZ213" i="3"/>
  <c r="E220" i="23" s="1"/>
  <c r="AX213" i="3"/>
  <c r="C220" i="23" s="1"/>
  <c r="BE205" i="3"/>
  <c r="G212" i="23" s="1"/>
  <c r="BG205" i="3"/>
  <c r="I212" i="23" s="1"/>
  <c r="BE197" i="3"/>
  <c r="G204" i="23" s="1"/>
  <c r="BG197" i="3"/>
  <c r="I204" i="23" s="1"/>
  <c r="BG189" i="3"/>
  <c r="I196" i="23" s="1"/>
  <c r="BE189" i="3"/>
  <c r="G196" i="23" s="1"/>
  <c r="BG181" i="3"/>
  <c r="I188" i="23" s="1"/>
  <c r="BE181" i="3"/>
  <c r="G188" i="23" s="1"/>
  <c r="AZ173" i="3"/>
  <c r="E180" i="23" s="1"/>
  <c r="AX173" i="3"/>
  <c r="C180" i="23" s="1"/>
  <c r="AZ165" i="3"/>
  <c r="E172" i="23" s="1"/>
  <c r="AX165" i="3"/>
  <c r="C172" i="23" s="1"/>
  <c r="AX157" i="3"/>
  <c r="C164" i="23" s="1"/>
  <c r="AZ157" i="3"/>
  <c r="E164" i="23" s="1"/>
  <c r="AX149" i="3"/>
  <c r="C156" i="23" s="1"/>
  <c r="AZ149" i="3"/>
  <c r="E156" i="23" s="1"/>
  <c r="BG141" i="3"/>
  <c r="I148" i="23" s="1"/>
  <c r="BE141" i="3"/>
  <c r="G148" i="23" s="1"/>
  <c r="AX133" i="3"/>
  <c r="C140" i="23" s="1"/>
  <c r="AZ133" i="3"/>
  <c r="E140" i="23" s="1"/>
  <c r="AX125" i="3"/>
  <c r="C132" i="23" s="1"/>
  <c r="AZ125" i="3"/>
  <c r="E132" i="23" s="1"/>
  <c r="AZ117" i="3"/>
  <c r="E124" i="23" s="1"/>
  <c r="AX117" i="3"/>
  <c r="C124" i="23" s="1"/>
  <c r="AX109" i="3"/>
  <c r="C116" i="23" s="1"/>
  <c r="AZ109" i="3"/>
  <c r="E116" i="23" s="1"/>
  <c r="BE101" i="3"/>
  <c r="G108" i="23" s="1"/>
  <c r="BG101" i="3"/>
  <c r="I108" i="23" s="1"/>
  <c r="AZ93" i="3"/>
  <c r="E100" i="23" s="1"/>
  <c r="AX93" i="3"/>
  <c r="C100" i="23" s="1"/>
  <c r="BG85" i="3"/>
  <c r="I92" i="23" s="1"/>
  <c r="BE85" i="3"/>
  <c r="G92" i="23" s="1"/>
  <c r="AZ78" i="3"/>
  <c r="E85" i="23" s="1"/>
  <c r="AX78" i="3"/>
  <c r="C85" i="23" s="1"/>
  <c r="AZ69" i="3"/>
  <c r="E76" i="23" s="1"/>
  <c r="AX69" i="3"/>
  <c r="C76" i="23" s="1"/>
  <c r="AZ61" i="3"/>
  <c r="E68" i="23" s="1"/>
  <c r="AX61" i="3"/>
  <c r="C68" i="23" s="1"/>
  <c r="BG53" i="3"/>
  <c r="I60" i="23" s="1"/>
  <c r="BE53" i="3"/>
  <c r="G60" i="23" s="1"/>
  <c r="AZ45" i="3"/>
  <c r="E52" i="23" s="1"/>
  <c r="AX45" i="3"/>
  <c r="AX37" i="3"/>
  <c r="AZ37" i="3"/>
  <c r="E44" i="23" s="1"/>
  <c r="BE29" i="3"/>
  <c r="BG29" i="3"/>
  <c r="BE21" i="3"/>
  <c r="BG21" i="3"/>
  <c r="AZ13" i="3"/>
  <c r="AX13" i="3"/>
  <c r="AZ290" i="3"/>
  <c r="E297" i="23" s="1"/>
  <c r="AX290" i="3"/>
  <c r="C297" i="23" s="1"/>
  <c r="AZ226" i="3"/>
  <c r="E233" i="23" s="1"/>
  <c r="AX226" i="3"/>
  <c r="C233" i="23" s="1"/>
  <c r="AX289" i="3"/>
  <c r="C296" i="23" s="1"/>
  <c r="AZ289" i="3"/>
  <c r="E296" i="23" s="1"/>
  <c r="AX256" i="3"/>
  <c r="C263" i="23" s="1"/>
  <c r="AZ256" i="3"/>
  <c r="E263" i="23" s="1"/>
  <c r="BE279" i="3"/>
  <c r="G286" i="23" s="1"/>
  <c r="BG279" i="3"/>
  <c r="I286" i="23" s="1"/>
  <c r="BG247" i="3"/>
  <c r="I254" i="23" s="1"/>
  <c r="BE247" i="3"/>
  <c r="G254" i="23" s="1"/>
  <c r="AX238" i="3"/>
  <c r="C245" i="23" s="1"/>
  <c r="AZ238" i="3"/>
  <c r="E245" i="23" s="1"/>
  <c r="AZ277" i="3"/>
  <c r="E284" i="23" s="1"/>
  <c r="AX277" i="3"/>
  <c r="C284" i="23" s="1"/>
  <c r="AX269" i="3"/>
  <c r="C276" i="23" s="1"/>
  <c r="AZ269" i="3"/>
  <c r="E276" i="23" s="1"/>
  <c r="BE261" i="3"/>
  <c r="G268" i="23" s="1"/>
  <c r="BG261" i="3"/>
  <c r="I268" i="23" s="1"/>
  <c r="AX253" i="3"/>
  <c r="C260" i="23" s="1"/>
  <c r="AZ253" i="3"/>
  <c r="E260" i="23" s="1"/>
  <c r="BE245" i="3"/>
  <c r="G252" i="23" s="1"/>
  <c r="BG245" i="3"/>
  <c r="I252" i="23" s="1"/>
  <c r="BE237" i="3"/>
  <c r="G244" i="23" s="1"/>
  <c r="BG237" i="3"/>
  <c r="I244" i="23" s="1"/>
  <c r="BE229" i="3"/>
  <c r="G236" i="23" s="1"/>
  <c r="BG229" i="3"/>
  <c r="I236" i="23" s="1"/>
  <c r="AZ221" i="3"/>
  <c r="E228" i="23" s="1"/>
  <c r="AX221" i="3"/>
  <c r="C228" i="23" s="1"/>
  <c r="BE213" i="3"/>
  <c r="G220" i="23" s="1"/>
  <c r="BG213" i="3"/>
  <c r="I220" i="23" s="1"/>
  <c r="AX205" i="3"/>
  <c r="C212" i="23" s="1"/>
  <c r="AZ205" i="3"/>
  <c r="E212" i="23" s="1"/>
  <c r="AX197" i="3"/>
  <c r="C204" i="23" s="1"/>
  <c r="AZ197" i="3"/>
  <c r="E204" i="23" s="1"/>
  <c r="AX189" i="3"/>
  <c r="C196" i="23" s="1"/>
  <c r="AZ189" i="3"/>
  <c r="E196" i="23" s="1"/>
  <c r="AZ181" i="3"/>
  <c r="E188" i="23" s="1"/>
  <c r="AX181" i="3"/>
  <c r="C188" i="23" s="1"/>
  <c r="BG173" i="3"/>
  <c r="I180" i="23" s="1"/>
  <c r="BE173" i="3"/>
  <c r="G180" i="23" s="1"/>
  <c r="BE165" i="3"/>
  <c r="G172" i="23" s="1"/>
  <c r="BG165" i="3"/>
  <c r="I172" i="23" s="1"/>
  <c r="BE157" i="3"/>
  <c r="G164" i="23" s="1"/>
  <c r="BG157" i="3"/>
  <c r="I164" i="23" s="1"/>
  <c r="BG149" i="3"/>
  <c r="I156" i="23" s="1"/>
  <c r="BE149" i="3"/>
  <c r="G156" i="23" s="1"/>
  <c r="AZ141" i="3"/>
  <c r="E148" i="23" s="1"/>
  <c r="AX141" i="3"/>
  <c r="C148" i="23" s="1"/>
  <c r="BG133" i="3"/>
  <c r="I140" i="23" s="1"/>
  <c r="BE133" i="3"/>
  <c r="G140" i="23" s="1"/>
  <c r="BG125" i="3"/>
  <c r="I132" i="23" s="1"/>
  <c r="BE125" i="3"/>
  <c r="G132" i="23" s="1"/>
  <c r="BE117" i="3"/>
  <c r="G124" i="23" s="1"/>
  <c r="BG117" i="3"/>
  <c r="I124" i="23" s="1"/>
  <c r="BE109" i="3"/>
  <c r="G116" i="23" s="1"/>
  <c r="BG109" i="3"/>
  <c r="I116" i="23" s="1"/>
  <c r="AX101" i="3"/>
  <c r="C108" i="23" s="1"/>
  <c r="AZ101" i="3"/>
  <c r="E108" i="23" s="1"/>
  <c r="BE93" i="3"/>
  <c r="G100" i="23" s="1"/>
  <c r="BG93" i="3"/>
  <c r="I100" i="23" s="1"/>
  <c r="AX85" i="3"/>
  <c r="C92" i="23" s="1"/>
  <c r="AZ85" i="3"/>
  <c r="E92" i="23" s="1"/>
  <c r="BE77" i="3"/>
  <c r="G84" i="23" s="1"/>
  <c r="BG77" i="3"/>
  <c r="I84" i="23" s="1"/>
  <c r="BE69" i="3"/>
  <c r="G76" i="23" s="1"/>
  <c r="BG69" i="3"/>
  <c r="I76" i="23" s="1"/>
  <c r="BE61" i="3"/>
  <c r="G68" i="23" s="1"/>
  <c r="BG61" i="3"/>
  <c r="I68" i="23" s="1"/>
  <c r="AX53" i="3"/>
  <c r="C60" i="23" s="1"/>
  <c r="AZ53" i="3"/>
  <c r="E60" i="23" s="1"/>
  <c r="BE45" i="3"/>
  <c r="BG45" i="3"/>
  <c r="I52" i="23" s="1"/>
  <c r="BG37" i="3"/>
  <c r="I44" i="23" s="1"/>
  <c r="BE37" i="3"/>
  <c r="AX29" i="3"/>
  <c r="AZ29" i="3"/>
  <c r="AZ21" i="3"/>
  <c r="AX21" i="3"/>
  <c r="AX12" i="3"/>
  <c r="AZ12" i="3"/>
  <c r="BG291" i="3"/>
  <c r="I298" i="23" s="1"/>
  <c r="AZ249" i="3"/>
  <c r="E256" i="23" s="1"/>
  <c r="AX249" i="3"/>
  <c r="C256" i="23" s="1"/>
  <c r="AX272" i="3"/>
  <c r="C279" i="23" s="1"/>
  <c r="AZ272" i="3"/>
  <c r="E279" i="23" s="1"/>
  <c r="AX287" i="3"/>
  <c r="C294" i="23" s="1"/>
  <c r="AZ287" i="3"/>
  <c r="E294" i="23" s="1"/>
  <c r="BG231" i="3"/>
  <c r="I238" i="23" s="1"/>
  <c r="BE231" i="3"/>
  <c r="G238" i="23" s="1"/>
  <c r="AZ286" i="3"/>
  <c r="E293" i="23" s="1"/>
  <c r="AX286" i="3"/>
  <c r="C293" i="23" s="1"/>
  <c r="BE270" i="3"/>
  <c r="G277" i="23" s="1"/>
  <c r="BG270" i="3"/>
  <c r="I277" i="23" s="1"/>
  <c r="AZ284" i="3"/>
  <c r="E291" i="23" s="1"/>
  <c r="AX284" i="3"/>
  <c r="C291" i="23" s="1"/>
  <c r="AZ276" i="3"/>
  <c r="E283" i="23" s="1"/>
  <c r="AX276" i="3"/>
  <c r="C283" i="23" s="1"/>
  <c r="BE268" i="3"/>
  <c r="G275" i="23" s="1"/>
  <c r="BG268" i="3"/>
  <c r="I275" i="23" s="1"/>
  <c r="BE260" i="3"/>
  <c r="G267" i="23" s="1"/>
  <c r="BG260" i="3"/>
  <c r="I267" i="23" s="1"/>
  <c r="BE252" i="3"/>
  <c r="G259" i="23" s="1"/>
  <c r="BG252" i="3"/>
  <c r="I259" i="23" s="1"/>
  <c r="AX244" i="3"/>
  <c r="C251" i="23" s="1"/>
  <c r="AZ244" i="3"/>
  <c r="E251" i="23" s="1"/>
  <c r="BG236" i="3"/>
  <c r="I243" i="23" s="1"/>
  <c r="BE236" i="3"/>
  <c r="G243" i="23" s="1"/>
  <c r="BG228" i="3"/>
  <c r="I235" i="23" s="1"/>
  <c r="BE228" i="3"/>
  <c r="G235" i="23" s="1"/>
  <c r="AZ220" i="3"/>
  <c r="E227" i="23" s="1"/>
  <c r="AX220" i="3"/>
  <c r="C227" i="23" s="1"/>
  <c r="BG212" i="3"/>
  <c r="I219" i="23" s="1"/>
  <c r="BE212" i="3"/>
  <c r="G219" i="23" s="1"/>
  <c r="BE204" i="3"/>
  <c r="G211" i="23" s="1"/>
  <c r="BG204" i="3"/>
  <c r="I211" i="23" s="1"/>
  <c r="AX196" i="3"/>
  <c r="C203" i="23" s="1"/>
  <c r="AZ196" i="3"/>
  <c r="E203" i="23" s="1"/>
  <c r="AX188" i="3"/>
  <c r="C195" i="23" s="1"/>
  <c r="AZ188" i="3"/>
  <c r="E195" i="23" s="1"/>
  <c r="AX180" i="3"/>
  <c r="C187" i="23" s="1"/>
  <c r="AZ180" i="3"/>
  <c r="E187" i="23" s="1"/>
  <c r="AX172" i="3"/>
  <c r="C179" i="23" s="1"/>
  <c r="AZ172" i="3"/>
  <c r="E179" i="23" s="1"/>
  <c r="AZ164" i="3"/>
  <c r="E171" i="23" s="1"/>
  <c r="AX164" i="3"/>
  <c r="C171" i="23" s="1"/>
  <c r="BE156" i="3"/>
  <c r="G163" i="23" s="1"/>
  <c r="BG156" i="3"/>
  <c r="I163" i="23" s="1"/>
  <c r="BE148" i="3"/>
  <c r="G155" i="23" s="1"/>
  <c r="BG148" i="3"/>
  <c r="I155" i="23" s="1"/>
  <c r="BE140" i="3"/>
  <c r="G147" i="23" s="1"/>
  <c r="BG140" i="3"/>
  <c r="I147" i="23" s="1"/>
  <c r="BG132" i="3"/>
  <c r="I139" i="23" s="1"/>
  <c r="BE132" i="3"/>
  <c r="G139" i="23" s="1"/>
  <c r="AX124" i="3"/>
  <c r="C131" i="23" s="1"/>
  <c r="AZ124" i="3"/>
  <c r="E131" i="23" s="1"/>
  <c r="BE116" i="3"/>
  <c r="G123" i="23" s="1"/>
  <c r="BG116" i="3"/>
  <c r="I123" i="23" s="1"/>
  <c r="AZ108" i="3"/>
  <c r="E115" i="23" s="1"/>
  <c r="AX108" i="3"/>
  <c r="C115" i="23" s="1"/>
  <c r="AZ100" i="3"/>
  <c r="E107" i="23" s="1"/>
  <c r="AX100" i="3"/>
  <c r="C107" i="23" s="1"/>
  <c r="AX92" i="3"/>
  <c r="C99" i="23" s="1"/>
  <c r="AZ92" i="3"/>
  <c r="E99" i="23" s="1"/>
  <c r="AZ84" i="3"/>
  <c r="E91" i="23" s="1"/>
  <c r="AX84" i="3"/>
  <c r="C91" i="23" s="1"/>
  <c r="AX76" i="3"/>
  <c r="C83" i="23" s="1"/>
  <c r="AZ76" i="3"/>
  <c r="E83" i="23" s="1"/>
  <c r="AZ68" i="3"/>
  <c r="E75" i="23" s="1"/>
  <c r="AX68" i="3"/>
  <c r="C75" i="23" s="1"/>
  <c r="AZ60" i="3"/>
  <c r="E67" i="23" s="1"/>
  <c r="AX60" i="3"/>
  <c r="C67" i="23" s="1"/>
  <c r="BE52" i="3"/>
  <c r="G59" i="23" s="1"/>
  <c r="BG52" i="3"/>
  <c r="I59" i="23" s="1"/>
  <c r="BG44" i="3"/>
  <c r="I51" i="23" s="1"/>
  <c r="BE44" i="3"/>
  <c r="AZ36" i="3"/>
  <c r="E43" i="23" s="1"/>
  <c r="AX36" i="3"/>
  <c r="BG28" i="3"/>
  <c r="BE28" i="3"/>
  <c r="BE20" i="3"/>
  <c r="BG20" i="3"/>
  <c r="BG12" i="3"/>
  <c r="BE12" i="3"/>
  <c r="BG250" i="3"/>
  <c r="I257" i="23" s="1"/>
  <c r="BE250" i="3"/>
  <c r="G257" i="23" s="1"/>
  <c r="BE257" i="3"/>
  <c r="G264" i="23" s="1"/>
  <c r="BG257" i="3"/>
  <c r="I264" i="23" s="1"/>
  <c r="AZ248" i="3"/>
  <c r="E255" i="23" s="1"/>
  <c r="AX248" i="3"/>
  <c r="C255" i="23" s="1"/>
  <c r="BE215" i="3"/>
  <c r="G222" i="23" s="1"/>
  <c r="BG215" i="3"/>
  <c r="I222" i="23" s="1"/>
  <c r="AZ262" i="3"/>
  <c r="E269" i="23" s="1"/>
  <c r="AX262" i="3"/>
  <c r="C269" i="23" s="1"/>
  <c r="BG277" i="3"/>
  <c r="I284" i="23" s="1"/>
  <c r="BE277" i="3"/>
  <c r="G284" i="23" s="1"/>
  <c r="BE284" i="3"/>
  <c r="G291" i="23" s="1"/>
  <c r="BG284" i="3"/>
  <c r="I291" i="23" s="1"/>
  <c r="BE276" i="3"/>
  <c r="G283" i="23" s="1"/>
  <c r="BG276" i="3"/>
  <c r="I283" i="23" s="1"/>
  <c r="AZ268" i="3"/>
  <c r="E275" i="23" s="1"/>
  <c r="AX268" i="3"/>
  <c r="C275" i="23" s="1"/>
  <c r="AX260" i="3"/>
  <c r="C267" i="23" s="1"/>
  <c r="AZ260" i="3"/>
  <c r="E267" i="23" s="1"/>
  <c r="AZ252" i="3"/>
  <c r="E259" i="23" s="1"/>
  <c r="AX252" i="3"/>
  <c r="C259" i="23" s="1"/>
  <c r="BG244" i="3"/>
  <c r="I251" i="23" s="1"/>
  <c r="BE244" i="3"/>
  <c r="G251" i="23" s="1"/>
  <c r="AX236" i="3"/>
  <c r="C243" i="23" s="1"/>
  <c r="AZ236" i="3"/>
  <c r="E243" i="23" s="1"/>
  <c r="AX228" i="3"/>
  <c r="C235" i="23" s="1"/>
  <c r="AZ228" i="3"/>
  <c r="E235" i="23" s="1"/>
  <c r="BG220" i="3"/>
  <c r="I227" i="23" s="1"/>
  <c r="BE220" i="3"/>
  <c r="G227" i="23" s="1"/>
  <c r="AZ212" i="3"/>
  <c r="E219" i="23" s="1"/>
  <c r="AX212" i="3"/>
  <c r="C219" i="23" s="1"/>
  <c r="AX204" i="3"/>
  <c r="C211" i="23" s="1"/>
  <c r="AZ204" i="3"/>
  <c r="E211" i="23" s="1"/>
  <c r="BG196" i="3"/>
  <c r="I203" i="23" s="1"/>
  <c r="BE196" i="3"/>
  <c r="G203" i="23" s="1"/>
  <c r="BE188" i="3"/>
  <c r="G195" i="23" s="1"/>
  <c r="BG188" i="3"/>
  <c r="I195" i="23" s="1"/>
  <c r="BG180" i="3"/>
  <c r="I187" i="23" s="1"/>
  <c r="BE180" i="3"/>
  <c r="G187" i="23" s="1"/>
  <c r="BG172" i="3"/>
  <c r="I179" i="23" s="1"/>
  <c r="BE172" i="3"/>
  <c r="G179" i="23" s="1"/>
  <c r="BE164" i="3"/>
  <c r="G171" i="23" s="1"/>
  <c r="BG164" i="3"/>
  <c r="I171" i="23" s="1"/>
  <c r="AX156" i="3"/>
  <c r="C163" i="23" s="1"/>
  <c r="AZ156" i="3"/>
  <c r="E163" i="23" s="1"/>
  <c r="AX148" i="3"/>
  <c r="C155" i="23" s="1"/>
  <c r="AZ148" i="3"/>
  <c r="E155" i="23" s="1"/>
  <c r="AZ140" i="3"/>
  <c r="E147" i="23" s="1"/>
  <c r="AX140" i="3"/>
  <c r="C147" i="23" s="1"/>
  <c r="AX132" i="3"/>
  <c r="C139" i="23" s="1"/>
  <c r="AZ132" i="3"/>
  <c r="E139" i="23" s="1"/>
  <c r="BG124" i="3"/>
  <c r="I131" i="23" s="1"/>
  <c r="BE124" i="3"/>
  <c r="G131" i="23" s="1"/>
  <c r="AX116" i="3"/>
  <c r="C123" i="23" s="1"/>
  <c r="AZ116" i="3"/>
  <c r="E123" i="23" s="1"/>
  <c r="BE108" i="3"/>
  <c r="G115" i="23" s="1"/>
  <c r="BG108" i="3"/>
  <c r="I115" i="23" s="1"/>
  <c r="BG100" i="3"/>
  <c r="I107" i="23" s="1"/>
  <c r="BE100" i="3"/>
  <c r="G107" i="23" s="1"/>
  <c r="BE92" i="3"/>
  <c r="G99" i="23" s="1"/>
  <c r="BG92" i="3"/>
  <c r="I99" i="23" s="1"/>
  <c r="BE84" i="3"/>
  <c r="G91" i="23" s="1"/>
  <c r="BG84" i="3"/>
  <c r="I91" i="23" s="1"/>
  <c r="BE76" i="3"/>
  <c r="G83" i="23" s="1"/>
  <c r="BG76" i="3"/>
  <c r="I83" i="23" s="1"/>
  <c r="BE68" i="3"/>
  <c r="G75" i="23" s="1"/>
  <c r="BG68" i="3"/>
  <c r="I75" i="23" s="1"/>
  <c r="BE60" i="3"/>
  <c r="G67" i="23" s="1"/>
  <c r="BG60" i="3"/>
  <c r="I67" i="23" s="1"/>
  <c r="AZ52" i="3"/>
  <c r="E59" i="23" s="1"/>
  <c r="AX52" i="3"/>
  <c r="C59" i="23" s="1"/>
  <c r="AZ44" i="3"/>
  <c r="E51" i="23" s="1"/>
  <c r="AX44" i="3"/>
  <c r="BG36" i="3"/>
  <c r="I43" i="23" s="1"/>
  <c r="BE36" i="3"/>
  <c r="AZ28" i="3"/>
  <c r="AX28" i="3"/>
  <c r="AX20" i="3"/>
  <c r="AZ20" i="3"/>
  <c r="AX11" i="3"/>
  <c r="AZ11" i="3"/>
  <c r="BG242" i="3"/>
  <c r="I249" i="23" s="1"/>
  <c r="BE242" i="3"/>
  <c r="G249" i="23" s="1"/>
  <c r="AZ265" i="3"/>
  <c r="E272" i="23" s="1"/>
  <c r="AX265" i="3"/>
  <c r="C272" i="23" s="1"/>
  <c r="AZ280" i="3"/>
  <c r="E287" i="23" s="1"/>
  <c r="AX280" i="3"/>
  <c r="C287" i="23" s="1"/>
  <c r="BE287" i="3"/>
  <c r="G294" i="23" s="1"/>
  <c r="BG287" i="3"/>
  <c r="I294" i="23" s="1"/>
  <c r="AX239" i="3"/>
  <c r="C246" i="23" s="1"/>
  <c r="AZ239" i="3"/>
  <c r="E246" i="23" s="1"/>
  <c r="BG254" i="3"/>
  <c r="I261" i="23" s="1"/>
  <c r="BE254" i="3"/>
  <c r="G261" i="23" s="1"/>
  <c r="AZ285" i="3"/>
  <c r="E292" i="23" s="1"/>
  <c r="AX285" i="3"/>
  <c r="C292" i="23" s="1"/>
  <c r="AX283" i="3"/>
  <c r="C290" i="23" s="1"/>
  <c r="AZ283" i="3"/>
  <c r="E290" i="23" s="1"/>
  <c r="BE275" i="3"/>
  <c r="G282" i="23" s="1"/>
  <c r="BG275" i="3"/>
  <c r="I282" i="23" s="1"/>
  <c r="BE267" i="3"/>
  <c r="G274" i="23" s="1"/>
  <c r="BG267" i="3"/>
  <c r="I274" i="23" s="1"/>
  <c r="AX259" i="3"/>
  <c r="C266" i="23" s="1"/>
  <c r="AZ259" i="3"/>
  <c r="E266" i="23" s="1"/>
  <c r="BG251" i="3"/>
  <c r="I258" i="23" s="1"/>
  <c r="BE251" i="3"/>
  <c r="G258" i="23" s="1"/>
  <c r="AZ243" i="3"/>
  <c r="E250" i="23" s="1"/>
  <c r="AX243" i="3"/>
  <c r="C250" i="23" s="1"/>
  <c r="AX235" i="3"/>
  <c r="C242" i="23" s="1"/>
  <c r="AZ235" i="3"/>
  <c r="E242" i="23" s="1"/>
  <c r="BG227" i="3"/>
  <c r="I234" i="23" s="1"/>
  <c r="BE227" i="3"/>
  <c r="G234" i="23" s="1"/>
  <c r="AZ219" i="3"/>
  <c r="E226" i="23" s="1"/>
  <c r="AX219" i="3"/>
  <c r="C226" i="23" s="1"/>
  <c r="AX211" i="3"/>
  <c r="C218" i="23" s="1"/>
  <c r="AZ211" i="3"/>
  <c r="E218" i="23" s="1"/>
  <c r="AZ203" i="3"/>
  <c r="E210" i="23" s="1"/>
  <c r="AX203" i="3"/>
  <c r="C210" i="23" s="1"/>
  <c r="AX195" i="3"/>
  <c r="C202" i="23" s="1"/>
  <c r="AZ195" i="3"/>
  <c r="E202" i="23" s="1"/>
  <c r="AX187" i="3"/>
  <c r="C194" i="23" s="1"/>
  <c r="AZ187" i="3"/>
  <c r="E194" i="23" s="1"/>
  <c r="AZ179" i="3"/>
  <c r="E186" i="23" s="1"/>
  <c r="AX179" i="3"/>
  <c r="C186" i="23" s="1"/>
  <c r="BE171" i="3"/>
  <c r="G178" i="23" s="1"/>
  <c r="BG171" i="3"/>
  <c r="I178" i="23" s="1"/>
  <c r="AX163" i="3"/>
  <c r="C170" i="23" s="1"/>
  <c r="AZ163" i="3"/>
  <c r="E170" i="23" s="1"/>
  <c r="AX155" i="3"/>
  <c r="C162" i="23" s="1"/>
  <c r="AZ155" i="3"/>
  <c r="E162" i="23" s="1"/>
  <c r="BE147" i="3"/>
  <c r="G154" i="23" s="1"/>
  <c r="BG147" i="3"/>
  <c r="I154" i="23" s="1"/>
  <c r="BE139" i="3"/>
  <c r="G146" i="23" s="1"/>
  <c r="BG139" i="3"/>
  <c r="I146" i="23" s="1"/>
  <c r="BE131" i="3"/>
  <c r="G138" i="23" s="1"/>
  <c r="BG131" i="3"/>
  <c r="I138" i="23" s="1"/>
  <c r="AZ123" i="3"/>
  <c r="E130" i="23" s="1"/>
  <c r="AX123" i="3"/>
  <c r="C130" i="23" s="1"/>
  <c r="AZ115" i="3"/>
  <c r="E122" i="23" s="1"/>
  <c r="AX115" i="3"/>
  <c r="C122" i="23" s="1"/>
  <c r="BE107" i="3"/>
  <c r="G114" i="23" s="1"/>
  <c r="BG107" i="3"/>
  <c r="I114" i="23" s="1"/>
  <c r="BE99" i="3"/>
  <c r="G106" i="23" s="1"/>
  <c r="BG99" i="3"/>
  <c r="I106" i="23" s="1"/>
  <c r="BG91" i="3"/>
  <c r="I98" i="23" s="1"/>
  <c r="BE91" i="3"/>
  <c r="G98" i="23" s="1"/>
  <c r="AX83" i="3"/>
  <c r="C90" i="23" s="1"/>
  <c r="AZ83" i="3"/>
  <c r="E90" i="23" s="1"/>
  <c r="AX75" i="3"/>
  <c r="C82" i="23" s="1"/>
  <c r="AZ75" i="3"/>
  <c r="E82" i="23" s="1"/>
  <c r="AZ67" i="3"/>
  <c r="E74" i="23" s="1"/>
  <c r="AX67" i="3"/>
  <c r="C74" i="23" s="1"/>
  <c r="BG59" i="3"/>
  <c r="I66" i="23" s="1"/>
  <c r="BE59" i="3"/>
  <c r="G66" i="23" s="1"/>
  <c r="AZ51" i="3"/>
  <c r="E58" i="23" s="1"/>
  <c r="AX51" i="3"/>
  <c r="C58" i="23" s="1"/>
  <c r="BE43" i="3"/>
  <c r="BG43" i="3"/>
  <c r="I50" i="23" s="1"/>
  <c r="AZ35" i="3"/>
  <c r="E42" i="23" s="1"/>
  <c r="AX35" i="3"/>
  <c r="BE27" i="3"/>
  <c r="BG27" i="3"/>
  <c r="AZ19" i="3"/>
  <c r="AX19" i="3"/>
  <c r="BE11" i="3"/>
  <c r="BG11" i="3"/>
  <c r="AZ266" i="3"/>
  <c r="E273" i="23" s="1"/>
  <c r="AX266" i="3"/>
  <c r="C273" i="23" s="1"/>
  <c r="BG241" i="3"/>
  <c r="I248" i="23" s="1"/>
  <c r="BE241" i="3"/>
  <c r="G248" i="23" s="1"/>
  <c r="AX288" i="3"/>
  <c r="C295" i="23" s="1"/>
  <c r="AZ288" i="3"/>
  <c r="E295" i="23" s="1"/>
  <c r="BE271" i="3"/>
  <c r="G278" i="23" s="1"/>
  <c r="BG271" i="3"/>
  <c r="I278" i="23" s="1"/>
  <c r="BE207" i="3"/>
  <c r="G214" i="23" s="1"/>
  <c r="BG207" i="3"/>
  <c r="I214" i="23" s="1"/>
  <c r="BE246" i="3"/>
  <c r="G253" i="23" s="1"/>
  <c r="BG246" i="3"/>
  <c r="I253" i="23" s="1"/>
  <c r="AX261" i="3"/>
  <c r="C268" i="23" s="1"/>
  <c r="AZ261" i="3"/>
  <c r="E268" i="23" s="1"/>
  <c r="AZ275" i="3"/>
  <c r="E282" i="23" s="1"/>
  <c r="AX275" i="3"/>
  <c r="C282" i="23" s="1"/>
  <c r="BE259" i="3"/>
  <c r="G266" i="23" s="1"/>
  <c r="BG259" i="3"/>
  <c r="I266" i="23" s="1"/>
  <c r="AX251" i="3"/>
  <c r="C258" i="23" s="1"/>
  <c r="AZ251" i="3"/>
  <c r="E258" i="23" s="1"/>
  <c r="BE243" i="3"/>
  <c r="G250" i="23" s="1"/>
  <c r="BG243" i="3"/>
  <c r="I250" i="23" s="1"/>
  <c r="BG235" i="3"/>
  <c r="I242" i="23" s="1"/>
  <c r="BE235" i="3"/>
  <c r="G242" i="23" s="1"/>
  <c r="AZ227" i="3"/>
  <c r="E234" i="23" s="1"/>
  <c r="AX227" i="3"/>
  <c r="C234" i="23" s="1"/>
  <c r="BG219" i="3"/>
  <c r="I226" i="23" s="1"/>
  <c r="BE219" i="3"/>
  <c r="G226" i="23" s="1"/>
  <c r="BG211" i="3"/>
  <c r="I218" i="23" s="1"/>
  <c r="BE211" i="3"/>
  <c r="G218" i="23" s="1"/>
  <c r="BE203" i="3"/>
  <c r="G210" i="23" s="1"/>
  <c r="BG203" i="3"/>
  <c r="I210" i="23" s="1"/>
  <c r="BG195" i="3"/>
  <c r="I202" i="23" s="1"/>
  <c r="BE195" i="3"/>
  <c r="G202" i="23" s="1"/>
  <c r="BG187" i="3"/>
  <c r="I194" i="23" s="1"/>
  <c r="BE187" i="3"/>
  <c r="G194" i="23" s="1"/>
  <c r="BE179" i="3"/>
  <c r="G186" i="23" s="1"/>
  <c r="BG179" i="3"/>
  <c r="I186" i="23" s="1"/>
  <c r="AZ171" i="3"/>
  <c r="E178" i="23" s="1"/>
  <c r="AX171" i="3"/>
  <c r="C178" i="23" s="1"/>
  <c r="BG163" i="3"/>
  <c r="I170" i="23" s="1"/>
  <c r="BE163" i="3"/>
  <c r="G170" i="23" s="1"/>
  <c r="BG155" i="3"/>
  <c r="I162" i="23" s="1"/>
  <c r="BE155" i="3"/>
  <c r="G162" i="23" s="1"/>
  <c r="AX147" i="3"/>
  <c r="C154" i="23" s="1"/>
  <c r="AZ147" i="3"/>
  <c r="E154" i="23" s="1"/>
  <c r="AZ139" i="3"/>
  <c r="E146" i="23" s="1"/>
  <c r="AX139" i="3"/>
  <c r="C146" i="23" s="1"/>
  <c r="AX131" i="3"/>
  <c r="C138" i="23" s="1"/>
  <c r="AZ131" i="3"/>
  <c r="E138" i="23" s="1"/>
  <c r="BG123" i="3"/>
  <c r="I130" i="23" s="1"/>
  <c r="BE123" i="3"/>
  <c r="G130" i="23" s="1"/>
  <c r="BG115" i="3"/>
  <c r="I122" i="23" s="1"/>
  <c r="BE115" i="3"/>
  <c r="G122" i="23" s="1"/>
  <c r="AX107" i="3"/>
  <c r="C114" i="23" s="1"/>
  <c r="AZ107" i="3"/>
  <c r="E114" i="23" s="1"/>
  <c r="AZ99" i="3"/>
  <c r="E106" i="23" s="1"/>
  <c r="AX99" i="3"/>
  <c r="C106" i="23" s="1"/>
  <c r="AX91" i="3"/>
  <c r="C98" i="23" s="1"/>
  <c r="AZ91" i="3"/>
  <c r="E98" i="23" s="1"/>
  <c r="BE83" i="3"/>
  <c r="G90" i="23" s="1"/>
  <c r="BG83" i="3"/>
  <c r="I90" i="23" s="1"/>
  <c r="BE75" i="3"/>
  <c r="G82" i="23" s="1"/>
  <c r="BG75" i="3"/>
  <c r="I82" i="23" s="1"/>
  <c r="BE67" i="3"/>
  <c r="G74" i="23" s="1"/>
  <c r="BG67" i="3"/>
  <c r="I74" i="23" s="1"/>
  <c r="AX59" i="3"/>
  <c r="C66" i="23" s="1"/>
  <c r="AZ59" i="3"/>
  <c r="E66" i="23" s="1"/>
  <c r="BG51" i="3"/>
  <c r="I58" i="23" s="1"/>
  <c r="BE51" i="3"/>
  <c r="G58" i="23" s="1"/>
  <c r="AZ43" i="3"/>
  <c r="E50" i="23" s="1"/>
  <c r="AX43" i="3"/>
  <c r="BG35" i="3"/>
  <c r="I42" i="23" s="1"/>
  <c r="BE35" i="3"/>
  <c r="AZ27" i="3"/>
  <c r="AX27" i="3"/>
  <c r="BE19" i="3"/>
  <c r="BG19" i="3"/>
  <c r="BE13" i="3"/>
  <c r="BG13" i="3"/>
  <c r="AX257" i="3"/>
  <c r="C264" i="23" s="1"/>
  <c r="AZ257" i="3"/>
  <c r="E264" i="23" s="1"/>
  <c r="BE280" i="3"/>
  <c r="G287" i="23" s="1"/>
  <c r="BG280" i="3"/>
  <c r="I287" i="23" s="1"/>
  <c r="AZ271" i="3"/>
  <c r="E278" i="23" s="1"/>
  <c r="AX271" i="3"/>
  <c r="C278" i="23" s="1"/>
  <c r="BG223" i="3"/>
  <c r="I230" i="23" s="1"/>
  <c r="BE223" i="3"/>
  <c r="G230" i="23" s="1"/>
  <c r="BG278" i="3"/>
  <c r="I285" i="23" s="1"/>
  <c r="BE278" i="3"/>
  <c r="G285" i="23" s="1"/>
  <c r="AX278" i="3"/>
  <c r="C285" i="23" s="1"/>
  <c r="AZ278" i="3"/>
  <c r="E285" i="23" s="1"/>
  <c r="BG285" i="3"/>
  <c r="I292" i="23" s="1"/>
  <c r="BE285" i="3"/>
  <c r="G292" i="23" s="1"/>
  <c r="D299" i="23"/>
  <c r="AZ292" i="3"/>
  <c r="E299" i="23" s="1"/>
  <c r="AX292" i="3"/>
  <c r="C299" i="23" s="1"/>
  <c r="BC293" i="3"/>
  <c r="BD293" i="3" s="1"/>
  <c r="BB293" i="3"/>
  <c r="AV293" i="3"/>
  <c r="AW293" i="3" s="1"/>
  <c r="BG283" i="3"/>
  <c r="I290" i="23" s="1"/>
  <c r="BE283" i="3"/>
  <c r="G290" i="23" s="1"/>
  <c r="AX267" i="3"/>
  <c r="C274" i="23" s="1"/>
  <c r="AZ267" i="3"/>
  <c r="E274" i="23" s="1"/>
  <c r="H299" i="23"/>
  <c r="BE292" i="3"/>
  <c r="G299" i="23" s="1"/>
  <c r="BG292" i="3"/>
  <c r="I299" i="23" s="1"/>
  <c r="Y293" i="3"/>
  <c r="A299" i="23"/>
  <c r="BE282" i="3"/>
  <c r="G289" i="23" s="1"/>
  <c r="BG282" i="3"/>
  <c r="I289" i="23" s="1"/>
  <c r="BE274" i="3"/>
  <c r="G281" i="23" s="1"/>
  <c r="BG274" i="3"/>
  <c r="I281" i="23" s="1"/>
  <c r="BE266" i="3"/>
  <c r="G273" i="23" s="1"/>
  <c r="BG266" i="3"/>
  <c r="I273" i="23" s="1"/>
  <c r="BG258" i="3"/>
  <c r="I265" i="23" s="1"/>
  <c r="BE258" i="3"/>
  <c r="G265" i="23" s="1"/>
  <c r="AZ250" i="3"/>
  <c r="E257" i="23" s="1"/>
  <c r="AX250" i="3"/>
  <c r="C257" i="23" s="1"/>
  <c r="AX242" i="3"/>
  <c r="C249" i="23" s="1"/>
  <c r="AZ242" i="3"/>
  <c r="E249" i="23" s="1"/>
  <c r="BG234" i="3"/>
  <c r="I241" i="23" s="1"/>
  <c r="BE234" i="3"/>
  <c r="G241" i="23" s="1"/>
  <c r="BE226" i="3"/>
  <c r="G233" i="23" s="1"/>
  <c r="BG226" i="3"/>
  <c r="I233" i="23" s="1"/>
  <c r="AZ218" i="3"/>
  <c r="E225" i="23" s="1"/>
  <c r="AX218" i="3"/>
  <c r="C225" i="23" s="1"/>
  <c r="BG210" i="3"/>
  <c r="I217" i="23" s="1"/>
  <c r="BE210" i="3"/>
  <c r="G217" i="23" s="1"/>
  <c r="BG202" i="3"/>
  <c r="I209" i="23" s="1"/>
  <c r="BE202" i="3"/>
  <c r="G209" i="23" s="1"/>
  <c r="AX194" i="3"/>
  <c r="C201" i="23" s="1"/>
  <c r="AZ194" i="3"/>
  <c r="E201" i="23" s="1"/>
  <c r="BG186" i="3"/>
  <c r="I193" i="23" s="1"/>
  <c r="BE186" i="3"/>
  <c r="G193" i="23" s="1"/>
  <c r="AX178" i="3"/>
  <c r="C185" i="23" s="1"/>
  <c r="AZ178" i="3"/>
  <c r="E185" i="23" s="1"/>
  <c r="AX170" i="3"/>
  <c r="C177" i="23" s="1"/>
  <c r="AZ170" i="3"/>
  <c r="E177" i="23" s="1"/>
  <c r="AX162" i="3"/>
  <c r="C169" i="23" s="1"/>
  <c r="AZ162" i="3"/>
  <c r="E169" i="23" s="1"/>
  <c r="AZ154" i="3"/>
  <c r="E161" i="23" s="1"/>
  <c r="AX154" i="3"/>
  <c r="C161" i="23" s="1"/>
  <c r="AX146" i="3"/>
  <c r="C153" i="23" s="1"/>
  <c r="AZ146" i="3"/>
  <c r="E153" i="23" s="1"/>
  <c r="AZ138" i="3"/>
  <c r="E145" i="23" s="1"/>
  <c r="AX138" i="3"/>
  <c r="C145" i="23" s="1"/>
  <c r="BG130" i="3"/>
  <c r="I137" i="23" s="1"/>
  <c r="BE130" i="3"/>
  <c r="G137" i="23" s="1"/>
  <c r="BE122" i="3"/>
  <c r="G129" i="23" s="1"/>
  <c r="BG122" i="3"/>
  <c r="I129" i="23" s="1"/>
  <c r="AX114" i="3"/>
  <c r="C121" i="23" s="1"/>
  <c r="AZ114" i="3"/>
  <c r="E121" i="23" s="1"/>
  <c r="AX106" i="3"/>
  <c r="C113" i="23" s="1"/>
  <c r="AZ106" i="3"/>
  <c r="E113" i="23" s="1"/>
  <c r="AX98" i="3"/>
  <c r="C105" i="23" s="1"/>
  <c r="AZ98" i="3"/>
  <c r="E105" i="23" s="1"/>
  <c r="AX90" i="3"/>
  <c r="C97" i="23" s="1"/>
  <c r="AZ90" i="3"/>
  <c r="E97" i="23" s="1"/>
  <c r="AX82" i="3"/>
  <c r="C89" i="23" s="1"/>
  <c r="AZ82" i="3"/>
  <c r="E89" i="23" s="1"/>
  <c r="AX74" i="3"/>
  <c r="C81" i="23" s="1"/>
  <c r="AZ74" i="3"/>
  <c r="E81" i="23" s="1"/>
  <c r="AX66" i="3"/>
  <c r="C73" i="23" s="1"/>
  <c r="AZ66" i="3"/>
  <c r="E73" i="23" s="1"/>
  <c r="AX58" i="3"/>
  <c r="C65" i="23" s="1"/>
  <c r="AZ58" i="3"/>
  <c r="E65" i="23" s="1"/>
  <c r="BE50" i="3"/>
  <c r="G57" i="23" s="1"/>
  <c r="BG50" i="3"/>
  <c r="I57" i="23" s="1"/>
  <c r="BG42" i="3"/>
  <c r="I49" i="23" s="1"/>
  <c r="BE42" i="3"/>
  <c r="AX34" i="3"/>
  <c r="AZ34" i="3"/>
  <c r="E41" i="23" s="1"/>
  <c r="AZ26" i="3"/>
  <c r="AX26" i="3"/>
  <c r="AZ18" i="3"/>
  <c r="AX18" i="3"/>
  <c r="BG9" i="3"/>
  <c r="BE9" i="3"/>
  <c r="H298" i="22"/>
  <c r="BE291" i="2"/>
  <c r="G298" i="22" s="1"/>
  <c r="BG291" i="2"/>
  <c r="I298" i="22" s="1"/>
  <c r="D298" i="22"/>
  <c r="AZ291" i="2"/>
  <c r="E298" i="22" s="1"/>
  <c r="AX291" i="2"/>
  <c r="C298" i="22" s="1"/>
  <c r="AV292" i="2"/>
  <c r="AW292" i="2" s="1"/>
  <c r="BB292" i="2"/>
  <c r="BC292" i="2"/>
  <c r="BD292" i="2" s="1"/>
  <c r="Y292" i="2"/>
  <c r="A298" i="22"/>
  <c r="AV290" i="1"/>
  <c r="AW290" i="1" s="1"/>
  <c r="BB290" i="1"/>
  <c r="BC290" i="1"/>
  <c r="BD290" i="1" s="1"/>
  <c r="H296" i="21"/>
  <c r="BE289" i="1"/>
  <c r="G296" i="21" s="1"/>
  <c r="BG289" i="1"/>
  <c r="I296" i="21" s="1"/>
  <c r="AX289" i="1"/>
  <c r="C296" i="21" s="1"/>
  <c r="AZ289" i="1"/>
  <c r="E296" i="21" s="1"/>
  <c r="Z291" i="1"/>
  <c r="AU291" i="1" s="1"/>
  <c r="Y292" i="1"/>
  <c r="A299" i="21" s="1"/>
  <c r="BF290" i="1"/>
  <c r="AY290" i="1"/>
  <c r="D297" i="21" s="1"/>
  <c r="AY293" i="3"/>
  <c r="BF293" i="3"/>
  <c r="Z294" i="3"/>
  <c r="AU294" i="3" s="1"/>
  <c r="BF292" i="2"/>
  <c r="Z293" i="2"/>
  <c r="AU293" i="2" s="1"/>
  <c r="AY292" i="2"/>
  <c r="A294" i="28" l="1"/>
  <c r="K6" i="23"/>
  <c r="G56" i="26" s="1"/>
  <c r="C56" i="26" s="1"/>
  <c r="M6" i="23"/>
  <c r="I56" i="26" s="1"/>
  <c r="E56" i="26" s="1"/>
  <c r="I59" i="26"/>
  <c r="E58" i="26"/>
  <c r="G59" i="26"/>
  <c r="C58" i="26"/>
  <c r="Y293" i="4"/>
  <c r="A299" i="24"/>
  <c r="AZ291" i="4"/>
  <c r="E298" i="24" s="1"/>
  <c r="D299" i="24"/>
  <c r="AU293" i="4"/>
  <c r="AY293" i="4"/>
  <c r="Z294" i="4"/>
  <c r="BF293" i="4"/>
  <c r="H299" i="24"/>
  <c r="BB292" i="4"/>
  <c r="AV292" i="4"/>
  <c r="AW292" i="4" s="1"/>
  <c r="AZ292" i="4" s="1"/>
  <c r="E299" i="24" s="1"/>
  <c r="BC292" i="4"/>
  <c r="BD292" i="4" s="1"/>
  <c r="BG292" i="4" s="1"/>
  <c r="I299" i="24" s="1"/>
  <c r="BE291" i="4"/>
  <c r="G298" i="24" s="1"/>
  <c r="H300" i="23"/>
  <c r="BE293" i="3"/>
  <c r="G300" i="23" s="1"/>
  <c r="BG293" i="3"/>
  <c r="I300" i="23" s="1"/>
  <c r="D300" i="23"/>
  <c r="AZ293" i="3"/>
  <c r="E300" i="23" s="1"/>
  <c r="AX293" i="3"/>
  <c r="C300" i="23" s="1"/>
  <c r="AV294" i="3"/>
  <c r="AW294" i="3" s="1"/>
  <c r="BC294" i="3"/>
  <c r="BD294" i="3" s="1"/>
  <c r="BB294" i="3"/>
  <c r="Y294" i="3"/>
  <c r="A300" i="23"/>
  <c r="D299" i="22"/>
  <c r="AZ292" i="2"/>
  <c r="E299" i="22" s="1"/>
  <c r="AX292" i="2"/>
  <c r="C299" i="22" s="1"/>
  <c r="Y293" i="2"/>
  <c r="A299" i="22"/>
  <c r="AV293" i="2"/>
  <c r="AW293" i="2" s="1"/>
  <c r="BC293" i="2"/>
  <c r="BD293" i="2" s="1"/>
  <c r="BB293" i="2"/>
  <c r="H299" i="22"/>
  <c r="BE292" i="2"/>
  <c r="G299" i="22" s="1"/>
  <c r="BG292" i="2"/>
  <c r="I299" i="22" s="1"/>
  <c r="H297" i="21"/>
  <c r="BG290" i="1"/>
  <c r="I297" i="21" s="1"/>
  <c r="BE290" i="1"/>
  <c r="G297" i="21" s="1"/>
  <c r="AV291" i="1"/>
  <c r="AW291" i="1" s="1"/>
  <c r="BC291" i="1"/>
  <c r="BD291" i="1" s="1"/>
  <c r="BB291" i="1"/>
  <c r="AX290" i="1"/>
  <c r="C297" i="21" s="1"/>
  <c r="AZ290" i="1"/>
  <c r="E297" i="21" s="1"/>
  <c r="Z292" i="1"/>
  <c r="AU292" i="1" s="1"/>
  <c r="Y293" i="1"/>
  <c r="A300" i="21" s="1"/>
  <c r="BF291" i="1"/>
  <c r="AY291" i="1"/>
  <c r="AY294" i="3"/>
  <c r="BF294" i="3"/>
  <c r="Z295" i="3"/>
  <c r="AU295" i="3" s="1"/>
  <c r="Z294" i="2"/>
  <c r="AU294" i="2" s="1"/>
  <c r="BF293" i="2"/>
  <c r="AY293" i="2"/>
  <c r="A295" i="28" l="1"/>
  <c r="G65" i="26"/>
  <c r="C59" i="26"/>
  <c r="I65" i="26"/>
  <c r="E59" i="26"/>
  <c r="AU294" i="4"/>
  <c r="Z295" i="4"/>
  <c r="AY294" i="4"/>
  <c r="BF294" i="4"/>
  <c r="BE292" i="4"/>
  <c r="G299" i="24" s="1"/>
  <c r="H300" i="24"/>
  <c r="AX292" i="4"/>
  <c r="C299" i="24" s="1"/>
  <c r="D300" i="24"/>
  <c r="BC293" i="4"/>
  <c r="BD293" i="4" s="1"/>
  <c r="BE293" i="4" s="1"/>
  <c r="G300" i="24" s="1"/>
  <c r="AV293" i="4"/>
  <c r="AW293" i="4" s="1"/>
  <c r="AZ293" i="4" s="1"/>
  <c r="E300" i="24" s="1"/>
  <c r="BB293" i="4"/>
  <c r="Y294" i="4"/>
  <c r="A300" i="24"/>
  <c r="Y295" i="3"/>
  <c r="A301" i="23"/>
  <c r="BC295" i="3"/>
  <c r="BD295" i="3" s="1"/>
  <c r="BB295" i="3"/>
  <c r="AV295" i="3"/>
  <c r="AW295" i="3" s="1"/>
  <c r="H301" i="23"/>
  <c r="BG294" i="3"/>
  <c r="I301" i="23" s="1"/>
  <c r="BE294" i="3"/>
  <c r="G301" i="23" s="1"/>
  <c r="D301" i="23"/>
  <c r="AZ294" i="3"/>
  <c r="E301" i="23" s="1"/>
  <c r="AX294" i="3"/>
  <c r="C301" i="23" s="1"/>
  <c r="Y294" i="2"/>
  <c r="A300" i="22"/>
  <c r="D300" i="22"/>
  <c r="AZ293" i="2"/>
  <c r="E300" i="22" s="1"/>
  <c r="AX293" i="2"/>
  <c r="C300" i="22" s="1"/>
  <c r="H300" i="22"/>
  <c r="BG293" i="2"/>
  <c r="I300" i="22" s="1"/>
  <c r="BE293" i="2"/>
  <c r="G300" i="22" s="1"/>
  <c r="BB294" i="2"/>
  <c r="BC294" i="2"/>
  <c r="BD294" i="2" s="1"/>
  <c r="AV294" i="2"/>
  <c r="AW294" i="2" s="1"/>
  <c r="AZ291" i="1"/>
  <c r="E298" i="21" s="1"/>
  <c r="D298" i="21"/>
  <c r="AV292" i="1"/>
  <c r="AW292" i="1" s="1"/>
  <c r="BB292" i="1"/>
  <c r="BC292" i="1"/>
  <c r="BD292" i="1" s="1"/>
  <c r="H298" i="21"/>
  <c r="BG291" i="1"/>
  <c r="I298" i="21" s="1"/>
  <c r="BE291" i="1"/>
  <c r="G298" i="21" s="1"/>
  <c r="AX291" i="1"/>
  <c r="C298" i="21" s="1"/>
  <c r="Z293" i="1"/>
  <c r="AU293" i="1" s="1"/>
  <c r="Y294" i="1"/>
  <c r="A301" i="21" s="1"/>
  <c r="BF292" i="1"/>
  <c r="AY292" i="1"/>
  <c r="D299" i="21" s="1"/>
  <c r="BF295" i="3"/>
  <c r="AY295" i="3"/>
  <c r="Z296" i="3"/>
  <c r="AU296" i="3" s="1"/>
  <c r="AY294" i="2"/>
  <c r="Z295" i="2"/>
  <c r="AU295" i="2" s="1"/>
  <c r="BF294" i="2"/>
  <c r="A296" i="28" l="1"/>
  <c r="E65" i="26"/>
  <c r="I66" i="26"/>
  <c r="E66" i="26" s="1"/>
  <c r="C65" i="26"/>
  <c r="G66" i="26"/>
  <c r="C66" i="26" s="1"/>
  <c r="AX293" i="4"/>
  <c r="C300" i="24" s="1"/>
  <c r="BG293" i="4"/>
  <c r="I300" i="24" s="1"/>
  <c r="D301" i="24"/>
  <c r="AU295" i="4"/>
  <c r="BF295" i="4"/>
  <c r="Z296" i="4"/>
  <c r="AY295" i="4"/>
  <c r="Y295" i="4"/>
  <c r="A301" i="24"/>
  <c r="H301" i="24"/>
  <c r="BB294" i="4"/>
  <c r="AV294" i="4"/>
  <c r="AW294" i="4" s="1"/>
  <c r="AZ294" i="4" s="1"/>
  <c r="E301" i="24" s="1"/>
  <c r="BC294" i="4"/>
  <c r="BD294" i="4" s="1"/>
  <c r="BE294" i="4" s="1"/>
  <c r="G301" i="24" s="1"/>
  <c r="BC296" i="3"/>
  <c r="BD296" i="3" s="1"/>
  <c r="BB296" i="3"/>
  <c r="AV296" i="3"/>
  <c r="AW296" i="3" s="1"/>
  <c r="H302" i="23"/>
  <c r="BG295" i="3"/>
  <c r="I302" i="23" s="1"/>
  <c r="BE295" i="3"/>
  <c r="G302" i="23" s="1"/>
  <c r="D302" i="23"/>
  <c r="AZ295" i="3"/>
  <c r="E302" i="23" s="1"/>
  <c r="AX295" i="3"/>
  <c r="C302" i="23" s="1"/>
  <c r="Y296" i="3"/>
  <c r="A302" i="23"/>
  <c r="H301" i="22"/>
  <c r="BG294" i="2"/>
  <c r="I301" i="22" s="1"/>
  <c r="BE294" i="2"/>
  <c r="G301" i="22" s="1"/>
  <c r="BC295" i="2"/>
  <c r="BD295" i="2" s="1"/>
  <c r="BB295" i="2"/>
  <c r="AV295" i="2"/>
  <c r="AW295" i="2" s="1"/>
  <c r="D301" i="22"/>
  <c r="AZ294" i="2"/>
  <c r="E301" i="22" s="1"/>
  <c r="AX294" i="2"/>
  <c r="C301" i="22" s="1"/>
  <c r="Y295" i="2"/>
  <c r="A301" i="22"/>
  <c r="H299" i="21"/>
  <c r="BG292" i="1"/>
  <c r="I299" i="21" s="1"/>
  <c r="BE292" i="1"/>
  <c r="G299" i="21" s="1"/>
  <c r="AV293" i="1"/>
  <c r="AW293" i="1" s="1"/>
  <c r="BB293" i="1"/>
  <c r="BC293" i="1"/>
  <c r="BD293" i="1" s="1"/>
  <c r="AX292" i="1"/>
  <c r="C299" i="21" s="1"/>
  <c r="AZ292" i="1"/>
  <c r="E299" i="21" s="1"/>
  <c r="Z294" i="1"/>
  <c r="AU294" i="1" s="1"/>
  <c r="Y295" i="1"/>
  <c r="A302" i="21" s="1"/>
  <c r="AY293" i="1"/>
  <c r="BF293" i="1"/>
  <c r="Z297" i="3"/>
  <c r="AU297" i="3" s="1"/>
  <c r="BF296" i="3"/>
  <c r="AY296" i="3"/>
  <c r="BF295" i="2"/>
  <c r="AY295" i="2"/>
  <c r="Z296" i="2"/>
  <c r="AU296" i="2" s="1"/>
  <c r="A297" i="28" l="1"/>
  <c r="I68" i="26"/>
  <c r="E68" i="26" s="1"/>
  <c r="G68" i="26"/>
  <c r="BG294" i="4"/>
  <c r="I301" i="24" s="1"/>
  <c r="Y296" i="4"/>
  <c r="A302" i="24"/>
  <c r="AV295" i="4"/>
  <c r="AW295" i="4" s="1"/>
  <c r="AX295" i="4" s="1"/>
  <c r="C302" i="24" s="1"/>
  <c r="BC295" i="4"/>
  <c r="BD295" i="4" s="1"/>
  <c r="BG295" i="4" s="1"/>
  <c r="I302" i="24" s="1"/>
  <c r="BB295" i="4"/>
  <c r="D302" i="24"/>
  <c r="H302" i="24"/>
  <c r="AX294" i="4"/>
  <c r="C301" i="24" s="1"/>
  <c r="AU296" i="4"/>
  <c r="AY296" i="4"/>
  <c r="Z297" i="4"/>
  <c r="BF296" i="4"/>
  <c r="Y297" i="3"/>
  <c r="A303" i="23"/>
  <c r="D303" i="23"/>
  <c r="AZ296" i="3"/>
  <c r="E303" i="23" s="1"/>
  <c r="AX296" i="3"/>
  <c r="C303" i="23" s="1"/>
  <c r="H303" i="23"/>
  <c r="BG296" i="3"/>
  <c r="I303" i="23" s="1"/>
  <c r="BE296" i="3"/>
  <c r="G303" i="23" s="1"/>
  <c r="AV297" i="3"/>
  <c r="AW297" i="3" s="1"/>
  <c r="BB297" i="3"/>
  <c r="BC297" i="3"/>
  <c r="BD297" i="3" s="1"/>
  <c r="Y296" i="2"/>
  <c r="A302" i="22"/>
  <c r="BC296" i="2"/>
  <c r="BD296" i="2" s="1"/>
  <c r="AV296" i="2"/>
  <c r="AW296" i="2" s="1"/>
  <c r="BB296" i="2"/>
  <c r="D302" i="22"/>
  <c r="AX295" i="2"/>
  <c r="C302" i="22" s="1"/>
  <c r="AZ295" i="2"/>
  <c r="E302" i="22" s="1"/>
  <c r="H302" i="22"/>
  <c r="BE295" i="2"/>
  <c r="G302" i="22" s="1"/>
  <c r="BG295" i="2"/>
  <c r="I302" i="22" s="1"/>
  <c r="AZ293" i="1"/>
  <c r="E300" i="21" s="1"/>
  <c r="D300" i="21"/>
  <c r="H300" i="21"/>
  <c r="BG293" i="1"/>
  <c r="I300" i="21" s="1"/>
  <c r="BE293" i="1"/>
  <c r="G300" i="21" s="1"/>
  <c r="AV294" i="1"/>
  <c r="AW294" i="1" s="1"/>
  <c r="BB294" i="1"/>
  <c r="BC294" i="1"/>
  <c r="BD294" i="1" s="1"/>
  <c r="AX293" i="1"/>
  <c r="C300" i="21" s="1"/>
  <c r="Z295" i="1"/>
  <c r="AU295" i="1" s="1"/>
  <c r="Y296" i="1"/>
  <c r="A303" i="21" s="1"/>
  <c r="AY294" i="1"/>
  <c r="D301" i="21" s="1"/>
  <c r="BF294" i="1"/>
  <c r="BF297" i="3"/>
  <c r="AY297" i="3"/>
  <c r="Z298" i="3"/>
  <c r="AU298" i="3" s="1"/>
  <c r="BF296" i="2"/>
  <c r="Z297" i="2"/>
  <c r="AU297" i="2" s="1"/>
  <c r="AY296" i="2"/>
  <c r="A298" i="28" l="1"/>
  <c r="C68" i="26"/>
  <c r="BE295" i="4"/>
  <c r="G302" i="24" s="1"/>
  <c r="AZ295" i="4"/>
  <c r="E302" i="24" s="1"/>
  <c r="AU297" i="4"/>
  <c r="AY297" i="4"/>
  <c r="BF297" i="4"/>
  <c r="Z298" i="4"/>
  <c r="H303" i="24"/>
  <c r="BC296" i="4"/>
  <c r="BD296" i="4" s="1"/>
  <c r="BG296" i="4" s="1"/>
  <c r="I303" i="24" s="1"/>
  <c r="BB296" i="4"/>
  <c r="AV296" i="4"/>
  <c r="AW296" i="4" s="1"/>
  <c r="AX296" i="4" s="1"/>
  <c r="C303" i="24" s="1"/>
  <c r="D303" i="24"/>
  <c r="Y297" i="4"/>
  <c r="A303" i="24"/>
  <c r="H304" i="23"/>
  <c r="BE297" i="3"/>
  <c r="G304" i="23" s="1"/>
  <c r="BG297" i="3"/>
  <c r="I304" i="23" s="1"/>
  <c r="AV298" i="3"/>
  <c r="AW298" i="3" s="1"/>
  <c r="BC298" i="3"/>
  <c r="BD298" i="3" s="1"/>
  <c r="BB298" i="3"/>
  <c r="D304" i="23"/>
  <c r="AZ297" i="3"/>
  <c r="E304" i="23" s="1"/>
  <c r="AX297" i="3"/>
  <c r="C304" i="23" s="1"/>
  <c r="Y298" i="3"/>
  <c r="A304" i="23"/>
  <c r="D303" i="22"/>
  <c r="AX296" i="2"/>
  <c r="C303" i="22" s="1"/>
  <c r="AZ296" i="2"/>
  <c r="E303" i="22" s="1"/>
  <c r="BC297" i="2"/>
  <c r="BD297" i="2" s="1"/>
  <c r="BB297" i="2"/>
  <c r="AV297" i="2"/>
  <c r="AW297" i="2" s="1"/>
  <c r="AZ297" i="2" s="1"/>
  <c r="E304" i="22" s="1"/>
  <c r="H303" i="22"/>
  <c r="BG296" i="2"/>
  <c r="I303" i="22" s="1"/>
  <c r="BE296" i="2"/>
  <c r="G303" i="22" s="1"/>
  <c r="Y297" i="2"/>
  <c r="A303" i="22"/>
  <c r="H301" i="21"/>
  <c r="BE294" i="1"/>
  <c r="G301" i="21" s="1"/>
  <c r="BG294" i="1"/>
  <c r="I301" i="21" s="1"/>
  <c r="AV295" i="1"/>
  <c r="AW295" i="1" s="1"/>
  <c r="BB295" i="1"/>
  <c r="BC295" i="1"/>
  <c r="BD295" i="1" s="1"/>
  <c r="AX294" i="1"/>
  <c r="C301" i="21" s="1"/>
  <c r="AZ294" i="1"/>
  <c r="E301" i="21" s="1"/>
  <c r="Z296" i="1"/>
  <c r="AU296" i="1" s="1"/>
  <c r="Y297" i="1"/>
  <c r="A304" i="21" s="1"/>
  <c r="AY295" i="1"/>
  <c r="D302" i="21" s="1"/>
  <c r="BF295" i="1"/>
  <c r="AY298" i="3"/>
  <c r="BF298" i="3"/>
  <c r="Z299" i="3"/>
  <c r="AU299" i="3" s="1"/>
  <c r="Z298" i="2"/>
  <c r="AU298" i="2" s="1"/>
  <c r="BF297" i="2"/>
  <c r="AY297" i="2"/>
  <c r="A299" i="28" l="1"/>
  <c r="Y298" i="4"/>
  <c r="A304" i="24"/>
  <c r="BE296" i="4"/>
  <c r="G303" i="24" s="1"/>
  <c r="AZ296" i="4"/>
  <c r="E303" i="24" s="1"/>
  <c r="D304" i="24"/>
  <c r="AU298" i="4"/>
  <c r="Z299" i="4"/>
  <c r="BF298" i="4"/>
  <c r="AY298" i="4"/>
  <c r="H304" i="24"/>
  <c r="BC297" i="4"/>
  <c r="BD297" i="4" s="1"/>
  <c r="BE297" i="4" s="1"/>
  <c r="G304" i="24" s="1"/>
  <c r="BB297" i="4"/>
  <c r="AV297" i="4"/>
  <c r="AW297" i="4" s="1"/>
  <c r="AX297" i="4" s="1"/>
  <c r="C304" i="24" s="1"/>
  <c r="BC299" i="3"/>
  <c r="BD299" i="3" s="1"/>
  <c r="BB299" i="3"/>
  <c r="AV299" i="3"/>
  <c r="AW299" i="3" s="1"/>
  <c r="D305" i="23"/>
  <c r="AZ298" i="3"/>
  <c r="E305" i="23" s="1"/>
  <c r="AX298" i="3"/>
  <c r="C305" i="23" s="1"/>
  <c r="Y299" i="3"/>
  <c r="A305" i="23"/>
  <c r="H305" i="23"/>
  <c r="BE298" i="3"/>
  <c r="G305" i="23" s="1"/>
  <c r="BG298" i="3"/>
  <c r="I305" i="23" s="1"/>
  <c r="Y298" i="2"/>
  <c r="A304" i="22"/>
  <c r="D304" i="22"/>
  <c r="AX297" i="2"/>
  <c r="C304" i="22" s="1"/>
  <c r="H304" i="22"/>
  <c r="BE297" i="2"/>
  <c r="G304" i="22" s="1"/>
  <c r="BG297" i="2"/>
  <c r="I304" i="22" s="1"/>
  <c r="BB298" i="2"/>
  <c r="BC298" i="2"/>
  <c r="BD298" i="2" s="1"/>
  <c r="AV298" i="2"/>
  <c r="AW298" i="2" s="1"/>
  <c r="H302" i="21"/>
  <c r="BG295" i="1"/>
  <c r="I302" i="21" s="1"/>
  <c r="BE295" i="1"/>
  <c r="G302" i="21" s="1"/>
  <c r="AV296" i="1"/>
  <c r="AW296" i="1" s="1"/>
  <c r="BC296" i="1"/>
  <c r="BD296" i="1" s="1"/>
  <c r="BB296" i="1"/>
  <c r="AX295" i="1"/>
  <c r="C302" i="21" s="1"/>
  <c r="AZ295" i="1"/>
  <c r="E302" i="21" s="1"/>
  <c r="Z297" i="1"/>
  <c r="AU297" i="1" s="1"/>
  <c r="Y298" i="1"/>
  <c r="A305" i="21" s="1"/>
  <c r="BF296" i="1"/>
  <c r="AY296" i="1"/>
  <c r="Z300" i="3"/>
  <c r="AU300" i="3" s="1"/>
  <c r="BF299" i="3"/>
  <c r="AY299" i="3"/>
  <c r="BF298" i="2"/>
  <c r="AY298" i="2"/>
  <c r="Z299" i="2"/>
  <c r="AU299" i="2" s="1"/>
  <c r="A300" i="28" l="1"/>
  <c r="AZ297" i="4"/>
  <c r="E304" i="24" s="1"/>
  <c r="BG297" i="4"/>
  <c r="I304" i="24" s="1"/>
  <c r="D305" i="24"/>
  <c r="AU299" i="4"/>
  <c r="Z300" i="4"/>
  <c r="BF299" i="4"/>
  <c r="AY299" i="4"/>
  <c r="H305" i="24"/>
  <c r="BB298" i="4"/>
  <c r="BC298" i="4"/>
  <c r="BD298" i="4" s="1"/>
  <c r="BG298" i="4" s="1"/>
  <c r="I305" i="24" s="1"/>
  <c r="AV298" i="4"/>
  <c r="AW298" i="4" s="1"/>
  <c r="AZ298" i="4" s="1"/>
  <c r="E305" i="24" s="1"/>
  <c r="Y299" i="4"/>
  <c r="A305" i="24"/>
  <c r="D306" i="23"/>
  <c r="AZ299" i="3"/>
  <c r="E306" i="23" s="1"/>
  <c r="AX299" i="3"/>
  <c r="C306" i="23" s="1"/>
  <c r="H306" i="23"/>
  <c r="BG299" i="3"/>
  <c r="I306" i="23" s="1"/>
  <c r="BE299" i="3"/>
  <c r="G306" i="23" s="1"/>
  <c r="BB300" i="3"/>
  <c r="AV300" i="3"/>
  <c r="AW300" i="3" s="1"/>
  <c r="BC300" i="3"/>
  <c r="BD300" i="3" s="1"/>
  <c r="Y300" i="3"/>
  <c r="A306" i="23"/>
  <c r="H305" i="22"/>
  <c r="BG298" i="2"/>
  <c r="I305" i="22" s="1"/>
  <c r="BE298" i="2"/>
  <c r="G305" i="22" s="1"/>
  <c r="AV299" i="2"/>
  <c r="AW299" i="2" s="1"/>
  <c r="BB299" i="2"/>
  <c r="BC299" i="2"/>
  <c r="BD299" i="2" s="1"/>
  <c r="D305" i="22"/>
  <c r="AZ298" i="2"/>
  <c r="E305" i="22" s="1"/>
  <c r="AX298" i="2"/>
  <c r="C305" i="22" s="1"/>
  <c r="Y299" i="2"/>
  <c r="A305" i="22"/>
  <c r="AX296" i="1"/>
  <c r="C303" i="21" s="1"/>
  <c r="D303" i="21"/>
  <c r="H303" i="21"/>
  <c r="BG296" i="1"/>
  <c r="I303" i="21" s="1"/>
  <c r="BE296" i="1"/>
  <c r="G303" i="21" s="1"/>
  <c r="AV297" i="1"/>
  <c r="AW297" i="1" s="1"/>
  <c r="BC297" i="1"/>
  <c r="BD297" i="1" s="1"/>
  <c r="BB297" i="1"/>
  <c r="AZ296" i="1"/>
  <c r="E303" i="21" s="1"/>
  <c r="Z298" i="1"/>
  <c r="AU298" i="1" s="1"/>
  <c r="Y299" i="1"/>
  <c r="A306" i="21" s="1"/>
  <c r="BF297" i="1"/>
  <c r="AY297" i="1"/>
  <c r="D304" i="21" s="1"/>
  <c r="Z301" i="3"/>
  <c r="AU301" i="3" s="1"/>
  <c r="AY300" i="3"/>
  <c r="BF300" i="3"/>
  <c r="Z300" i="2"/>
  <c r="AU300" i="2" s="1"/>
  <c r="BF299" i="2"/>
  <c r="AY299" i="2"/>
  <c r="A301" i="28" l="1"/>
  <c r="Y300" i="4"/>
  <c r="A306" i="24"/>
  <c r="AX298" i="4"/>
  <c r="C305" i="24" s="1"/>
  <c r="BE298" i="4"/>
  <c r="G305" i="24" s="1"/>
  <c r="H306" i="24"/>
  <c r="BC299" i="4"/>
  <c r="BD299" i="4" s="1"/>
  <c r="BG299" i="4" s="1"/>
  <c r="I306" i="24" s="1"/>
  <c r="BB299" i="4"/>
  <c r="AV299" i="4"/>
  <c r="AW299" i="4" s="1"/>
  <c r="AX299" i="4" s="1"/>
  <c r="C306" i="24" s="1"/>
  <c r="D306" i="24"/>
  <c r="AU300" i="4"/>
  <c r="AY300" i="4"/>
  <c r="Z301" i="4"/>
  <c r="BF300" i="4"/>
  <c r="Y301" i="3"/>
  <c r="A307" i="23"/>
  <c r="D307" i="23"/>
  <c r="AZ300" i="3"/>
  <c r="E307" i="23" s="1"/>
  <c r="AX300" i="3"/>
  <c r="C307" i="23" s="1"/>
  <c r="H307" i="23"/>
  <c r="BG300" i="3"/>
  <c r="I307" i="23" s="1"/>
  <c r="BE300" i="3"/>
  <c r="G307" i="23" s="1"/>
  <c r="BC301" i="3"/>
  <c r="BD301" i="3" s="1"/>
  <c r="BB301" i="3"/>
  <c r="AV301" i="3"/>
  <c r="AW301" i="3" s="1"/>
  <c r="Y300" i="2"/>
  <c r="A306" i="22"/>
  <c r="D306" i="22"/>
  <c r="AX299" i="2"/>
  <c r="C306" i="22" s="1"/>
  <c r="AZ299" i="2"/>
  <c r="E306" i="22" s="1"/>
  <c r="H306" i="22"/>
  <c r="BG299" i="2"/>
  <c r="I306" i="22" s="1"/>
  <c r="BE299" i="2"/>
  <c r="G306" i="22" s="1"/>
  <c r="AV300" i="2"/>
  <c r="AW300" i="2" s="1"/>
  <c r="BB300" i="2"/>
  <c r="BC300" i="2"/>
  <c r="BD300" i="2" s="1"/>
  <c r="H304" i="21"/>
  <c r="BG297" i="1"/>
  <c r="I304" i="21" s="1"/>
  <c r="AV298" i="1"/>
  <c r="AW298" i="1" s="1"/>
  <c r="BB298" i="1"/>
  <c r="BC298" i="1"/>
  <c r="BD298" i="1" s="1"/>
  <c r="BE297" i="1"/>
  <c r="G304" i="21" s="1"/>
  <c r="AX297" i="1"/>
  <c r="C304" i="21" s="1"/>
  <c r="AZ297" i="1"/>
  <c r="E304" i="21" s="1"/>
  <c r="Z299" i="1"/>
  <c r="AU299" i="1" s="1"/>
  <c r="Y300" i="1"/>
  <c r="A307" i="21" s="1"/>
  <c r="AY298" i="1"/>
  <c r="D305" i="21" s="1"/>
  <c r="BF298" i="1"/>
  <c r="Z302" i="3"/>
  <c r="AU302" i="3" s="1"/>
  <c r="BF301" i="3"/>
  <c r="AY301" i="3"/>
  <c r="BF300" i="2"/>
  <c r="Z301" i="2"/>
  <c r="AU301" i="2" s="1"/>
  <c r="AY300" i="2"/>
  <c r="A302" i="28" l="1"/>
  <c r="AU301" i="4"/>
  <c r="Z302" i="4"/>
  <c r="AY301" i="4"/>
  <c r="BF301" i="4"/>
  <c r="AZ299" i="4"/>
  <c r="E306" i="24" s="1"/>
  <c r="D307" i="24"/>
  <c r="BE299" i="4"/>
  <c r="G306" i="24" s="1"/>
  <c r="AV300" i="4"/>
  <c r="AW300" i="4" s="1"/>
  <c r="AX300" i="4" s="1"/>
  <c r="C307" i="24" s="1"/>
  <c r="BB300" i="4"/>
  <c r="BC300" i="4"/>
  <c r="BD300" i="4" s="1"/>
  <c r="BG300" i="4" s="1"/>
  <c r="I307" i="24" s="1"/>
  <c r="H307" i="24"/>
  <c r="Y301" i="4"/>
  <c r="A307" i="24"/>
  <c r="D308" i="23"/>
  <c r="AZ301" i="3"/>
  <c r="E308" i="23" s="1"/>
  <c r="AX301" i="3"/>
  <c r="C308" i="23" s="1"/>
  <c r="AV302" i="3"/>
  <c r="AW302" i="3" s="1"/>
  <c r="BC302" i="3"/>
  <c r="BD302" i="3" s="1"/>
  <c r="BB302" i="3"/>
  <c r="H308" i="23"/>
  <c r="BE301" i="3"/>
  <c r="G308" i="23" s="1"/>
  <c r="BG301" i="3"/>
  <c r="I308" i="23" s="1"/>
  <c r="Y302" i="3"/>
  <c r="A308" i="23"/>
  <c r="D307" i="22"/>
  <c r="AX300" i="2"/>
  <c r="C307" i="22" s="1"/>
  <c r="AZ300" i="2"/>
  <c r="E307" i="22" s="1"/>
  <c r="AV301" i="2"/>
  <c r="AW301" i="2" s="1"/>
  <c r="BC301" i="2"/>
  <c r="BD301" i="2" s="1"/>
  <c r="BB301" i="2"/>
  <c r="H307" i="22"/>
  <c r="BG300" i="2"/>
  <c r="I307" i="22" s="1"/>
  <c r="BE300" i="2"/>
  <c r="G307" i="22" s="1"/>
  <c r="Y301" i="2"/>
  <c r="A307" i="22"/>
  <c r="AV299" i="1"/>
  <c r="AW299" i="1" s="1"/>
  <c r="BB299" i="1"/>
  <c r="BC299" i="1"/>
  <c r="BD299" i="1" s="1"/>
  <c r="H305" i="21"/>
  <c r="BG298" i="1"/>
  <c r="I305" i="21" s="1"/>
  <c r="BE298" i="1"/>
  <c r="G305" i="21" s="1"/>
  <c r="AX298" i="1"/>
  <c r="C305" i="21" s="1"/>
  <c r="AZ298" i="1"/>
  <c r="E305" i="21" s="1"/>
  <c r="Z300" i="1"/>
  <c r="AU300" i="1" s="1"/>
  <c r="Y301" i="1"/>
  <c r="A308" i="21" s="1"/>
  <c r="BF299" i="1"/>
  <c r="AY299" i="1"/>
  <c r="AY302" i="3"/>
  <c r="Z303" i="3"/>
  <c r="AU303" i="3" s="1"/>
  <c r="BF302" i="3"/>
  <c r="BF301" i="2"/>
  <c r="AY301" i="2"/>
  <c r="Z302" i="2"/>
  <c r="AU302" i="2" s="1"/>
  <c r="A303" i="28" l="1"/>
  <c r="BE300" i="4"/>
  <c r="G307" i="24" s="1"/>
  <c r="Y302" i="4"/>
  <c r="A308" i="24"/>
  <c r="AZ300" i="4"/>
  <c r="E307" i="24" s="1"/>
  <c r="D308" i="24"/>
  <c r="AU302" i="4"/>
  <c r="AY302" i="4"/>
  <c r="Z303" i="4"/>
  <c r="BF302" i="4"/>
  <c r="H308" i="24"/>
  <c r="BB301" i="4"/>
  <c r="BC301" i="4"/>
  <c r="BD301" i="4" s="1"/>
  <c r="BG301" i="4" s="1"/>
  <c r="I308" i="24" s="1"/>
  <c r="AV301" i="4"/>
  <c r="AW301" i="4" s="1"/>
  <c r="AX301" i="4" s="1"/>
  <c r="C308" i="24" s="1"/>
  <c r="D309" i="23"/>
  <c r="AZ302" i="3"/>
  <c r="E309" i="23" s="1"/>
  <c r="AX302" i="3"/>
  <c r="C309" i="23" s="1"/>
  <c r="H309" i="23"/>
  <c r="BG302" i="3"/>
  <c r="I309" i="23" s="1"/>
  <c r="BE302" i="3"/>
  <c r="G309" i="23" s="1"/>
  <c r="AV303" i="3"/>
  <c r="AW303" i="3" s="1"/>
  <c r="BC303" i="3"/>
  <c r="BD303" i="3" s="1"/>
  <c r="BB303" i="3"/>
  <c r="Y303" i="3"/>
  <c r="A309" i="23"/>
  <c r="Y302" i="2"/>
  <c r="A308" i="22"/>
  <c r="BC302" i="2"/>
  <c r="BD302" i="2" s="1"/>
  <c r="AV302" i="2"/>
  <c r="AW302" i="2" s="1"/>
  <c r="BB302" i="2"/>
  <c r="D308" i="22"/>
  <c r="AZ301" i="2"/>
  <c r="E308" i="22" s="1"/>
  <c r="AX301" i="2"/>
  <c r="C308" i="22" s="1"/>
  <c r="H308" i="22"/>
  <c r="BE301" i="2"/>
  <c r="G308" i="22" s="1"/>
  <c r="BG301" i="2"/>
  <c r="I308" i="22" s="1"/>
  <c r="AZ299" i="1"/>
  <c r="E306" i="21" s="1"/>
  <c r="D306" i="21"/>
  <c r="H306" i="21"/>
  <c r="BG299" i="1"/>
  <c r="I306" i="21" s="1"/>
  <c r="BE299" i="1"/>
  <c r="G306" i="21" s="1"/>
  <c r="AV300" i="1"/>
  <c r="AW300" i="1" s="1"/>
  <c r="BB300" i="1"/>
  <c r="BC300" i="1"/>
  <c r="BD300" i="1" s="1"/>
  <c r="AX299" i="1"/>
  <c r="C306" i="21" s="1"/>
  <c r="Z301" i="1"/>
  <c r="AU301" i="1" s="1"/>
  <c r="Y302" i="1"/>
  <c r="A309" i="21" s="1"/>
  <c r="BF300" i="1"/>
  <c r="AY300" i="1"/>
  <c r="D307" i="21" s="1"/>
  <c r="BF303" i="3"/>
  <c r="AY303" i="3"/>
  <c r="Z304" i="3"/>
  <c r="AU304" i="3" s="1"/>
  <c r="Z303" i="2"/>
  <c r="AU303" i="2" s="1"/>
  <c r="BF302" i="2"/>
  <c r="AY302" i="2"/>
  <c r="A304" i="28" l="1"/>
  <c r="BE301" i="4"/>
  <c r="G308" i="24" s="1"/>
  <c r="D309" i="24"/>
  <c r="H309" i="24"/>
  <c r="AZ301" i="4"/>
  <c r="E308" i="24" s="1"/>
  <c r="AU303" i="4"/>
  <c r="AY303" i="4"/>
  <c r="Z304" i="4"/>
  <c r="BF303" i="4"/>
  <c r="AV302" i="4"/>
  <c r="AW302" i="4" s="1"/>
  <c r="AZ302" i="4" s="1"/>
  <c r="E309" i="24" s="1"/>
  <c r="BB302" i="4"/>
  <c r="BC302" i="4"/>
  <c r="BD302" i="4" s="1"/>
  <c r="BE302" i="4" s="1"/>
  <c r="G309" i="24" s="1"/>
  <c r="Y303" i="4"/>
  <c r="A309" i="24"/>
  <c r="Y304" i="3"/>
  <c r="A310" i="23"/>
  <c r="AV304" i="3"/>
  <c r="AW304" i="3" s="1"/>
  <c r="BB304" i="3"/>
  <c r="BC304" i="3"/>
  <c r="BD304" i="3" s="1"/>
  <c r="H310" i="23"/>
  <c r="BE303" i="3"/>
  <c r="G310" i="23" s="1"/>
  <c r="BG303" i="3"/>
  <c r="I310" i="23" s="1"/>
  <c r="D310" i="23"/>
  <c r="AX303" i="3"/>
  <c r="C310" i="23" s="1"/>
  <c r="AZ303" i="3"/>
  <c r="E310" i="23" s="1"/>
  <c r="D309" i="22"/>
  <c r="AZ302" i="2"/>
  <c r="E309" i="22" s="1"/>
  <c r="AX302" i="2"/>
  <c r="C309" i="22" s="1"/>
  <c r="H309" i="22"/>
  <c r="BE302" i="2"/>
  <c r="G309" i="22" s="1"/>
  <c r="BG302" i="2"/>
  <c r="I309" i="22" s="1"/>
  <c r="BB303" i="2"/>
  <c r="BC303" i="2"/>
  <c r="BD303" i="2" s="1"/>
  <c r="AV303" i="2"/>
  <c r="AW303" i="2" s="1"/>
  <c r="Y303" i="2"/>
  <c r="A309" i="22"/>
  <c r="H307" i="21"/>
  <c r="BG300" i="1"/>
  <c r="I307" i="21" s="1"/>
  <c r="BE300" i="1"/>
  <c r="G307" i="21" s="1"/>
  <c r="AV301" i="1"/>
  <c r="AW301" i="1" s="1"/>
  <c r="BB301" i="1"/>
  <c r="BC301" i="1"/>
  <c r="BD301" i="1" s="1"/>
  <c r="AX300" i="1"/>
  <c r="C307" i="21" s="1"/>
  <c r="AZ300" i="1"/>
  <c r="E307" i="21" s="1"/>
  <c r="Z302" i="1"/>
  <c r="AU302" i="1" s="1"/>
  <c r="Y303" i="1"/>
  <c r="A310" i="21" s="1"/>
  <c r="AY301" i="1"/>
  <c r="D308" i="21" s="1"/>
  <c r="BF301" i="1"/>
  <c r="Z305" i="3"/>
  <c r="AU305" i="3" s="1"/>
  <c r="BF304" i="3"/>
  <c r="AY304" i="3"/>
  <c r="AY303" i="2"/>
  <c r="Z304" i="2"/>
  <c r="AU304" i="2" s="1"/>
  <c r="BF303" i="2"/>
  <c r="A305" i="28" l="1"/>
  <c r="BG302" i="4"/>
  <c r="I309" i="24" s="1"/>
  <c r="Y304" i="4"/>
  <c r="A310" i="24"/>
  <c r="AU304" i="4"/>
  <c r="BF304" i="4"/>
  <c r="AY304" i="4"/>
  <c r="Z305" i="4"/>
  <c r="AV303" i="4"/>
  <c r="AW303" i="4" s="1"/>
  <c r="AX303" i="4" s="1"/>
  <c r="C310" i="24" s="1"/>
  <c r="BC303" i="4"/>
  <c r="BD303" i="4" s="1"/>
  <c r="BE303" i="4" s="1"/>
  <c r="G310" i="24" s="1"/>
  <c r="BB303" i="4"/>
  <c r="AX302" i="4"/>
  <c r="C309" i="24" s="1"/>
  <c r="H310" i="24"/>
  <c r="D310" i="24"/>
  <c r="H311" i="23"/>
  <c r="BE304" i="3"/>
  <c r="G311" i="23" s="1"/>
  <c r="BG304" i="3"/>
  <c r="I311" i="23" s="1"/>
  <c r="BB305" i="3"/>
  <c r="AV305" i="3"/>
  <c r="AW305" i="3" s="1"/>
  <c r="BC305" i="3"/>
  <c r="BD305" i="3" s="1"/>
  <c r="D311" i="23"/>
  <c r="AZ304" i="3"/>
  <c r="E311" i="23" s="1"/>
  <c r="AX304" i="3"/>
  <c r="C311" i="23" s="1"/>
  <c r="Y305" i="3"/>
  <c r="A311" i="23"/>
  <c r="Y304" i="2"/>
  <c r="A310" i="22"/>
  <c r="H310" i="22"/>
  <c r="BG303" i="2"/>
  <c r="I310" i="22" s="1"/>
  <c r="BE303" i="2"/>
  <c r="G310" i="22" s="1"/>
  <c r="BC304" i="2"/>
  <c r="BD304" i="2" s="1"/>
  <c r="AV304" i="2"/>
  <c r="AW304" i="2" s="1"/>
  <c r="BB304" i="2"/>
  <c r="D310" i="22"/>
  <c r="AX303" i="2"/>
  <c r="C310" i="22" s="1"/>
  <c r="AZ303" i="2"/>
  <c r="E310" i="22" s="1"/>
  <c r="H308" i="21"/>
  <c r="BE301" i="1"/>
  <c r="G308" i="21" s="1"/>
  <c r="BG301" i="1"/>
  <c r="I308" i="21" s="1"/>
  <c r="AV302" i="1"/>
  <c r="AW302" i="1" s="1"/>
  <c r="BC302" i="1"/>
  <c r="BD302" i="1" s="1"/>
  <c r="BB302" i="1"/>
  <c r="AX301" i="1"/>
  <c r="C308" i="21" s="1"/>
  <c r="AZ301" i="1"/>
  <c r="E308" i="21" s="1"/>
  <c r="Z303" i="1"/>
  <c r="AU303" i="1" s="1"/>
  <c r="Y304" i="1"/>
  <c r="A311" i="21" s="1"/>
  <c r="AY302" i="1"/>
  <c r="D309" i="21" s="1"/>
  <c r="BF302" i="1"/>
  <c r="AY305" i="3"/>
  <c r="Z306" i="3"/>
  <c r="AU306" i="3" s="1"/>
  <c r="BF305" i="3"/>
  <c r="BF304" i="2"/>
  <c r="Z305" i="2"/>
  <c r="AU305" i="2" s="1"/>
  <c r="AY304" i="2"/>
  <c r="A306" i="28" l="1"/>
  <c r="AZ303" i="4"/>
  <c r="E310" i="24" s="1"/>
  <c r="BG303" i="4"/>
  <c r="I310" i="24" s="1"/>
  <c r="D311" i="24"/>
  <c r="Y305" i="4"/>
  <c r="A311" i="24"/>
  <c r="AU305" i="4"/>
  <c r="BF305" i="4"/>
  <c r="AY305" i="4"/>
  <c r="Z306" i="4"/>
  <c r="H311" i="24"/>
  <c r="AV304" i="4"/>
  <c r="AW304" i="4" s="1"/>
  <c r="AX304" i="4" s="1"/>
  <c r="C311" i="24" s="1"/>
  <c r="BC304" i="4"/>
  <c r="BD304" i="4" s="1"/>
  <c r="BE304" i="4" s="1"/>
  <c r="G311" i="24" s="1"/>
  <c r="BB304" i="4"/>
  <c r="BB306" i="3"/>
  <c r="AV306" i="3"/>
  <c r="AW306" i="3" s="1"/>
  <c r="BC306" i="3"/>
  <c r="BD306" i="3" s="1"/>
  <c r="D312" i="23"/>
  <c r="AZ305" i="3"/>
  <c r="E312" i="23" s="1"/>
  <c r="AX305" i="3"/>
  <c r="C312" i="23" s="1"/>
  <c r="H312" i="23"/>
  <c r="BE305" i="3"/>
  <c r="G312" i="23" s="1"/>
  <c r="BG305" i="3"/>
  <c r="I312" i="23" s="1"/>
  <c r="Y306" i="3"/>
  <c r="A312" i="23"/>
  <c r="D311" i="22"/>
  <c r="AZ304" i="2"/>
  <c r="E311" i="22" s="1"/>
  <c r="AX304" i="2"/>
  <c r="C311" i="22" s="1"/>
  <c r="BC305" i="2"/>
  <c r="BD305" i="2" s="1"/>
  <c r="AV305" i="2"/>
  <c r="AW305" i="2" s="1"/>
  <c r="BB305" i="2"/>
  <c r="H311" i="22"/>
  <c r="BE304" i="2"/>
  <c r="G311" i="22" s="1"/>
  <c r="BG304" i="2"/>
  <c r="I311" i="22" s="1"/>
  <c r="Y305" i="2"/>
  <c r="A311" i="22"/>
  <c r="AV303" i="1"/>
  <c r="AW303" i="1" s="1"/>
  <c r="BB303" i="1"/>
  <c r="BC303" i="1"/>
  <c r="BD303" i="1" s="1"/>
  <c r="H309" i="21"/>
  <c r="BG302" i="1"/>
  <c r="I309" i="21" s="1"/>
  <c r="BE302" i="1"/>
  <c r="G309" i="21" s="1"/>
  <c r="AZ302" i="1"/>
  <c r="E309" i="21" s="1"/>
  <c r="AX302" i="1"/>
  <c r="C309" i="21" s="1"/>
  <c r="Z304" i="1"/>
  <c r="AU304" i="1" s="1"/>
  <c r="Y305" i="1"/>
  <c r="A312" i="21" s="1"/>
  <c r="AY303" i="1"/>
  <c r="D310" i="21" s="1"/>
  <c r="BF303" i="1"/>
  <c r="AY306" i="3"/>
  <c r="BF306" i="3"/>
  <c r="Z307" i="3"/>
  <c r="AU307" i="3" s="1"/>
  <c r="Z306" i="2"/>
  <c r="AU306" i="2" s="1"/>
  <c r="BF305" i="2"/>
  <c r="AY305" i="2"/>
  <c r="A307" i="28" l="1"/>
  <c r="BG304" i="4"/>
  <c r="I311" i="24" s="1"/>
  <c r="AV305" i="4"/>
  <c r="AW305" i="4" s="1"/>
  <c r="AZ305" i="4" s="1"/>
  <c r="E312" i="24" s="1"/>
  <c r="BC305" i="4"/>
  <c r="BD305" i="4" s="1"/>
  <c r="BE305" i="4" s="1"/>
  <c r="G312" i="24" s="1"/>
  <c r="BB305" i="4"/>
  <c r="AU306" i="4"/>
  <c r="Z307" i="4"/>
  <c r="AY306" i="4"/>
  <c r="BF306" i="4"/>
  <c r="AZ304" i="4"/>
  <c r="E311" i="24" s="1"/>
  <c r="D312" i="24"/>
  <c r="H312" i="24"/>
  <c r="Y306" i="4"/>
  <c r="A312" i="24"/>
  <c r="D313" i="23"/>
  <c r="AZ306" i="3"/>
  <c r="E313" i="23" s="1"/>
  <c r="AX306" i="3"/>
  <c r="C313" i="23" s="1"/>
  <c r="Y307" i="3"/>
  <c r="A313" i="23"/>
  <c r="AV307" i="3"/>
  <c r="AW307" i="3" s="1"/>
  <c r="BC307" i="3"/>
  <c r="BD307" i="3" s="1"/>
  <c r="BB307" i="3"/>
  <c r="H313" i="23"/>
  <c r="BE306" i="3"/>
  <c r="G313" i="23" s="1"/>
  <c r="BG306" i="3"/>
  <c r="I313" i="23" s="1"/>
  <c r="Y306" i="2"/>
  <c r="A312" i="22"/>
  <c r="H312" i="22"/>
  <c r="BG305" i="2"/>
  <c r="I312" i="22" s="1"/>
  <c r="BE305" i="2"/>
  <c r="G312" i="22" s="1"/>
  <c r="D312" i="22"/>
  <c r="AX305" i="2"/>
  <c r="C312" i="22" s="1"/>
  <c r="AZ305" i="2"/>
  <c r="E312" i="22" s="1"/>
  <c r="BB306" i="2"/>
  <c r="AV306" i="2"/>
  <c r="AW306" i="2" s="1"/>
  <c r="BC306" i="2"/>
  <c r="BD306" i="2" s="1"/>
  <c r="H310" i="21"/>
  <c r="BG303" i="1"/>
  <c r="I310" i="21" s="1"/>
  <c r="BE303" i="1"/>
  <c r="G310" i="21" s="1"/>
  <c r="AV304" i="1"/>
  <c r="AW304" i="1" s="1"/>
  <c r="BC304" i="1"/>
  <c r="BD304" i="1" s="1"/>
  <c r="BB304" i="1"/>
  <c r="AX303" i="1"/>
  <c r="C310" i="21" s="1"/>
  <c r="AZ303" i="1"/>
  <c r="E310" i="21" s="1"/>
  <c r="Z305" i="1"/>
  <c r="AU305" i="1" s="1"/>
  <c r="Y306" i="1"/>
  <c r="A313" i="21" s="1"/>
  <c r="AY304" i="1"/>
  <c r="BF304" i="1"/>
  <c r="BF307" i="3"/>
  <c r="AY307" i="3"/>
  <c r="Z308" i="3"/>
  <c r="AU308" i="3" s="1"/>
  <c r="Z307" i="2"/>
  <c r="AU307" i="2" s="1"/>
  <c r="BF306" i="2"/>
  <c r="AY306" i="2"/>
  <c r="A308" i="28" l="1"/>
  <c r="BG305" i="4"/>
  <c r="I312" i="24" s="1"/>
  <c r="AX305" i="4"/>
  <c r="C312" i="24" s="1"/>
  <c r="H313" i="24"/>
  <c r="AU307" i="4"/>
  <c r="Z308" i="4"/>
  <c r="BF307" i="4"/>
  <c r="AY307" i="4"/>
  <c r="Y307" i="4"/>
  <c r="A313" i="24"/>
  <c r="D313" i="24"/>
  <c r="BC306" i="4"/>
  <c r="BD306" i="4" s="1"/>
  <c r="BE306" i="4" s="1"/>
  <c r="G313" i="24" s="1"/>
  <c r="BB306" i="4"/>
  <c r="AV306" i="4"/>
  <c r="AW306" i="4" s="1"/>
  <c r="AZ306" i="4" s="1"/>
  <c r="E313" i="24" s="1"/>
  <c r="AV308" i="3"/>
  <c r="AW308" i="3" s="1"/>
  <c r="BC308" i="3"/>
  <c r="BD308" i="3" s="1"/>
  <c r="BB308" i="3"/>
  <c r="D314" i="23"/>
  <c r="AX307" i="3"/>
  <c r="C314" i="23" s="1"/>
  <c r="AZ307" i="3"/>
  <c r="E314" i="23" s="1"/>
  <c r="Y308" i="3"/>
  <c r="A314" i="23"/>
  <c r="H314" i="23"/>
  <c r="BE307" i="3"/>
  <c r="G314" i="23" s="1"/>
  <c r="BG307" i="3"/>
  <c r="I314" i="23" s="1"/>
  <c r="D313" i="22"/>
  <c r="AZ306" i="2"/>
  <c r="E313" i="22" s="1"/>
  <c r="AX306" i="2"/>
  <c r="C313" i="22" s="1"/>
  <c r="H313" i="22"/>
  <c r="BE306" i="2"/>
  <c r="G313" i="22" s="1"/>
  <c r="BG306" i="2"/>
  <c r="I313" i="22" s="1"/>
  <c r="AV307" i="2"/>
  <c r="AW307" i="2" s="1"/>
  <c r="BC307" i="2"/>
  <c r="BD307" i="2" s="1"/>
  <c r="BB307" i="2"/>
  <c r="Y307" i="2"/>
  <c r="A313" i="22"/>
  <c r="H311" i="21"/>
  <c r="BE304" i="1"/>
  <c r="G311" i="21" s="1"/>
  <c r="BG304" i="1"/>
  <c r="I311" i="21" s="1"/>
  <c r="AX304" i="1"/>
  <c r="C311" i="21" s="1"/>
  <c r="D311" i="21"/>
  <c r="AV305" i="1"/>
  <c r="AW305" i="1" s="1"/>
  <c r="BB305" i="1"/>
  <c r="BC305" i="1"/>
  <c r="BD305" i="1" s="1"/>
  <c r="AZ304" i="1"/>
  <c r="E311" i="21" s="1"/>
  <c r="Z306" i="1"/>
  <c r="AU306" i="1" s="1"/>
  <c r="Y307" i="1"/>
  <c r="A314" i="21" s="1"/>
  <c r="AY305" i="1"/>
  <c r="BF305" i="1"/>
  <c r="BF308" i="3"/>
  <c r="AY308" i="3"/>
  <c r="Z309" i="3"/>
  <c r="AU309" i="3" s="1"/>
  <c r="BF307" i="2"/>
  <c r="AY307" i="2"/>
  <c r="Z308" i="2"/>
  <c r="AU308" i="2" s="1"/>
  <c r="A309" i="28" l="1"/>
  <c r="AX306" i="4"/>
  <c r="C313" i="24" s="1"/>
  <c r="H314" i="24"/>
  <c r="Y308" i="4"/>
  <c r="A314" i="24"/>
  <c r="AU308" i="4"/>
  <c r="AY308" i="4"/>
  <c r="Z309" i="4"/>
  <c r="BF308" i="4"/>
  <c r="BG306" i="4"/>
  <c r="I313" i="24" s="1"/>
  <c r="D314" i="24"/>
  <c r="BC307" i="4"/>
  <c r="BD307" i="4" s="1"/>
  <c r="BE307" i="4" s="1"/>
  <c r="G314" i="24" s="1"/>
  <c r="AV307" i="4"/>
  <c r="AW307" i="4" s="1"/>
  <c r="AZ307" i="4" s="1"/>
  <c r="E314" i="24" s="1"/>
  <c r="BB307" i="4"/>
  <c r="BC309" i="3"/>
  <c r="BD309" i="3" s="1"/>
  <c r="BB309" i="3"/>
  <c r="AV309" i="3"/>
  <c r="AW309" i="3" s="1"/>
  <c r="Y309" i="3"/>
  <c r="A315" i="23"/>
  <c r="D315" i="23"/>
  <c r="AZ308" i="3"/>
  <c r="E315" i="23" s="1"/>
  <c r="AX308" i="3"/>
  <c r="C315" i="23" s="1"/>
  <c r="H315" i="23"/>
  <c r="BG308" i="3"/>
  <c r="I315" i="23" s="1"/>
  <c r="BE308" i="3"/>
  <c r="G315" i="23" s="1"/>
  <c r="D314" i="22"/>
  <c r="AZ307" i="2"/>
  <c r="E314" i="22" s="1"/>
  <c r="AX307" i="2"/>
  <c r="C314" i="22" s="1"/>
  <c r="Y308" i="2"/>
  <c r="A314" i="22"/>
  <c r="AV308" i="2"/>
  <c r="AW308" i="2" s="1"/>
  <c r="BB308" i="2"/>
  <c r="BC308" i="2"/>
  <c r="BD308" i="2" s="1"/>
  <c r="H314" i="22"/>
  <c r="BE307" i="2"/>
  <c r="G314" i="22" s="1"/>
  <c r="BG307" i="2"/>
  <c r="I314" i="22" s="1"/>
  <c r="H312" i="21"/>
  <c r="BE305" i="1"/>
  <c r="G312" i="21" s="1"/>
  <c r="BG305" i="1"/>
  <c r="I312" i="21" s="1"/>
  <c r="AV306" i="1"/>
  <c r="AW306" i="1" s="1"/>
  <c r="BB306" i="1"/>
  <c r="BC306" i="1"/>
  <c r="BD306" i="1" s="1"/>
  <c r="AZ305" i="1"/>
  <c r="E312" i="21" s="1"/>
  <c r="D312" i="21"/>
  <c r="AX305" i="1"/>
  <c r="C312" i="21" s="1"/>
  <c r="Z307" i="1"/>
  <c r="AU307" i="1" s="1"/>
  <c r="Y308" i="1"/>
  <c r="A315" i="21" s="1"/>
  <c r="AY306" i="1"/>
  <c r="D313" i="21" s="1"/>
  <c r="BF306" i="1"/>
  <c r="BF309" i="3"/>
  <c r="Z310" i="3"/>
  <c r="AU310" i="3" s="1"/>
  <c r="AY309" i="3"/>
  <c r="BF308" i="2"/>
  <c r="Z309" i="2"/>
  <c r="AU309" i="2" s="1"/>
  <c r="AY308" i="2"/>
  <c r="A310" i="28" l="1"/>
  <c r="H315" i="24"/>
  <c r="AX307" i="4"/>
  <c r="C314" i="24" s="1"/>
  <c r="AU309" i="4"/>
  <c r="Z310" i="4"/>
  <c r="AY309" i="4"/>
  <c r="BF309" i="4"/>
  <c r="Y309" i="4"/>
  <c r="A315" i="24"/>
  <c r="D315" i="24"/>
  <c r="AV308" i="4"/>
  <c r="AW308" i="4" s="1"/>
  <c r="AZ308" i="4" s="1"/>
  <c r="E315" i="24" s="1"/>
  <c r="BB308" i="4"/>
  <c r="BC308" i="4"/>
  <c r="BD308" i="4" s="1"/>
  <c r="BG308" i="4" s="1"/>
  <c r="I315" i="24" s="1"/>
  <c r="BG307" i="4"/>
  <c r="I314" i="24" s="1"/>
  <c r="AV310" i="3"/>
  <c r="AW310" i="3" s="1"/>
  <c r="BB310" i="3"/>
  <c r="BC310" i="3"/>
  <c r="BD310" i="3" s="1"/>
  <c r="Y310" i="3"/>
  <c r="A316" i="23"/>
  <c r="D316" i="23"/>
  <c r="AX309" i="3"/>
  <c r="C316" i="23" s="1"/>
  <c r="AZ309" i="3"/>
  <c r="E316" i="23" s="1"/>
  <c r="H316" i="23"/>
  <c r="BG309" i="3"/>
  <c r="I316" i="23" s="1"/>
  <c r="BE309" i="3"/>
  <c r="G316" i="23" s="1"/>
  <c r="BB309" i="2"/>
  <c r="AV309" i="2"/>
  <c r="AW309" i="2" s="1"/>
  <c r="BC309" i="2"/>
  <c r="BD309" i="2" s="1"/>
  <c r="D315" i="22"/>
  <c r="AZ308" i="2"/>
  <c r="E315" i="22" s="1"/>
  <c r="AX308" i="2"/>
  <c r="C315" i="22" s="1"/>
  <c r="Y309" i="2"/>
  <c r="A315" i="22"/>
  <c r="H315" i="22"/>
  <c r="BG308" i="2"/>
  <c r="I315" i="22" s="1"/>
  <c r="BE308" i="2"/>
  <c r="G315" i="22" s="1"/>
  <c r="H313" i="21"/>
  <c r="BE306" i="1"/>
  <c r="G313" i="21" s="1"/>
  <c r="BG306" i="1"/>
  <c r="I313" i="21" s="1"/>
  <c r="AV307" i="1"/>
  <c r="AW307" i="1" s="1"/>
  <c r="BB307" i="1"/>
  <c r="BC307" i="1"/>
  <c r="BD307" i="1" s="1"/>
  <c r="AX306" i="1"/>
  <c r="C313" i="21" s="1"/>
  <c r="AZ306" i="1"/>
  <c r="E313" i="21" s="1"/>
  <c r="Z308" i="1"/>
  <c r="AU308" i="1" s="1"/>
  <c r="Y309" i="1"/>
  <c r="A316" i="21" s="1"/>
  <c r="BF307" i="1"/>
  <c r="AY307" i="1"/>
  <c r="AY310" i="3"/>
  <c r="Z311" i="3"/>
  <c r="AU311" i="3" s="1"/>
  <c r="BF310" i="3"/>
  <c r="Z310" i="2"/>
  <c r="AU310" i="2" s="1"/>
  <c r="BF309" i="2"/>
  <c r="AY309" i="2"/>
  <c r="A311" i="28" l="1"/>
  <c r="AX308" i="4"/>
  <c r="C315" i="24" s="1"/>
  <c r="H316" i="24"/>
  <c r="BE308" i="4"/>
  <c r="G315" i="24" s="1"/>
  <c r="Y310" i="4"/>
  <c r="A316" i="24"/>
  <c r="D316" i="24"/>
  <c r="BB309" i="4"/>
  <c r="AV309" i="4"/>
  <c r="AW309" i="4" s="1"/>
  <c r="AZ309" i="4" s="1"/>
  <c r="E316" i="24" s="1"/>
  <c r="BC309" i="4"/>
  <c r="BD309" i="4" s="1"/>
  <c r="BE309" i="4" s="1"/>
  <c r="G316" i="24" s="1"/>
  <c r="AU310" i="4"/>
  <c r="BF310" i="4"/>
  <c r="AY310" i="4"/>
  <c r="Z311" i="4"/>
  <c r="H317" i="23"/>
  <c r="BG310" i="3"/>
  <c r="I317" i="23" s="1"/>
  <c r="BE310" i="3"/>
  <c r="G317" i="23" s="1"/>
  <c r="D317" i="23"/>
  <c r="AZ310" i="3"/>
  <c r="E317" i="23" s="1"/>
  <c r="AX310" i="3"/>
  <c r="C317" i="23" s="1"/>
  <c r="BC311" i="3"/>
  <c r="BD311" i="3" s="1"/>
  <c r="BB311" i="3"/>
  <c r="AV311" i="3"/>
  <c r="AW311" i="3" s="1"/>
  <c r="Y311" i="3"/>
  <c r="A317" i="23"/>
  <c r="Y310" i="2"/>
  <c r="A316" i="22"/>
  <c r="D316" i="22"/>
  <c r="AZ309" i="2"/>
  <c r="E316" i="22" s="1"/>
  <c r="AX309" i="2"/>
  <c r="C316" i="22" s="1"/>
  <c r="H316" i="22"/>
  <c r="BG309" i="2"/>
  <c r="I316" i="22" s="1"/>
  <c r="BE309" i="2"/>
  <c r="G316" i="22" s="1"/>
  <c r="BC310" i="2"/>
  <c r="BD310" i="2" s="1"/>
  <c r="AV310" i="2"/>
  <c r="AW310" i="2" s="1"/>
  <c r="BB310" i="2"/>
  <c r="AZ307" i="1"/>
  <c r="E314" i="21" s="1"/>
  <c r="D314" i="21"/>
  <c r="H314" i="21"/>
  <c r="BE307" i="1"/>
  <c r="G314" i="21" s="1"/>
  <c r="BG307" i="1"/>
  <c r="I314" i="21" s="1"/>
  <c r="AV308" i="1"/>
  <c r="AW308" i="1" s="1"/>
  <c r="BB308" i="1"/>
  <c r="BC308" i="1"/>
  <c r="BD308" i="1" s="1"/>
  <c r="AX307" i="1"/>
  <c r="C314" i="21" s="1"/>
  <c r="Z309" i="1"/>
  <c r="AU309" i="1" s="1"/>
  <c r="Y310" i="1"/>
  <c r="A317" i="21" s="1"/>
  <c r="AY308" i="1"/>
  <c r="BF308" i="1"/>
  <c r="AY311" i="3"/>
  <c r="Z312" i="3"/>
  <c r="AU312" i="3" s="1"/>
  <c r="BF311" i="3"/>
  <c r="Z311" i="2"/>
  <c r="AU311" i="2" s="1"/>
  <c r="BF310" i="2"/>
  <c r="AY310" i="2"/>
  <c r="A312" i="28" l="1"/>
  <c r="BB310" i="4"/>
  <c r="AV310" i="4"/>
  <c r="AW310" i="4" s="1"/>
  <c r="AZ310" i="4" s="1"/>
  <c r="E317" i="24" s="1"/>
  <c r="BC310" i="4"/>
  <c r="BD310" i="4" s="1"/>
  <c r="BG310" i="4" s="1"/>
  <c r="I317" i="24" s="1"/>
  <c r="H317" i="24"/>
  <c r="AX309" i="4"/>
  <c r="C316" i="24" s="1"/>
  <c r="D317" i="24"/>
  <c r="Y311" i="4"/>
  <c r="A317" i="24"/>
  <c r="BG309" i="4"/>
  <c r="I316" i="24" s="1"/>
  <c r="AU311" i="4"/>
  <c r="BF311" i="4"/>
  <c r="Z312" i="4"/>
  <c r="AY311" i="4"/>
  <c r="AZ311" i="3"/>
  <c r="E318" i="23" s="1"/>
  <c r="BC312" i="3"/>
  <c r="BD312" i="3" s="1"/>
  <c r="BB312" i="3"/>
  <c r="AV312" i="3"/>
  <c r="AW312" i="3" s="1"/>
  <c r="D318" i="23"/>
  <c r="AX311" i="3"/>
  <c r="C318" i="23" s="1"/>
  <c r="H318" i="23"/>
  <c r="BG311" i="3"/>
  <c r="I318" i="23" s="1"/>
  <c r="BE311" i="3"/>
  <c r="G318" i="23" s="1"/>
  <c r="Y312" i="3"/>
  <c r="A318" i="23"/>
  <c r="D317" i="22"/>
  <c r="AZ310" i="2"/>
  <c r="E317" i="22" s="1"/>
  <c r="AX310" i="2"/>
  <c r="C317" i="22" s="1"/>
  <c r="H317" i="22"/>
  <c r="BG310" i="2"/>
  <c r="I317" i="22" s="1"/>
  <c r="BE310" i="2"/>
  <c r="G317" i="22" s="1"/>
  <c r="BC311" i="2"/>
  <c r="BD311" i="2" s="1"/>
  <c r="BG311" i="2" s="1"/>
  <c r="I318" i="22" s="1"/>
  <c r="AV311" i="2"/>
  <c r="AW311" i="2" s="1"/>
  <c r="BB311" i="2"/>
  <c r="Y311" i="2"/>
  <c r="A317" i="22"/>
  <c r="H315" i="21"/>
  <c r="BE308" i="1"/>
  <c r="G315" i="21" s="1"/>
  <c r="BG308" i="1"/>
  <c r="I315" i="21" s="1"/>
  <c r="AZ308" i="1"/>
  <c r="E315" i="21" s="1"/>
  <c r="D315" i="21"/>
  <c r="AV309" i="1"/>
  <c r="AW309" i="1" s="1"/>
  <c r="BB309" i="1"/>
  <c r="BC309" i="1"/>
  <c r="BD309" i="1" s="1"/>
  <c r="AX308" i="1"/>
  <c r="C315" i="21" s="1"/>
  <c r="Z310" i="1"/>
  <c r="AU310" i="1" s="1"/>
  <c r="Y311" i="1"/>
  <c r="A318" i="21" s="1"/>
  <c r="BF309" i="1"/>
  <c r="AY309" i="1"/>
  <c r="D316" i="21" s="1"/>
  <c r="AY312" i="3"/>
  <c r="Z313" i="3"/>
  <c r="AU313" i="3" s="1"/>
  <c r="BF312" i="3"/>
  <c r="Z312" i="2"/>
  <c r="AU312" i="2" s="1"/>
  <c r="BF311" i="2"/>
  <c r="AY311" i="2"/>
  <c r="A313" i="28" l="1"/>
  <c r="BE310" i="4"/>
  <c r="G317" i="24" s="1"/>
  <c r="AX310" i="4"/>
  <c r="C317" i="24" s="1"/>
  <c r="AU312" i="4"/>
  <c r="Z313" i="4"/>
  <c r="BF312" i="4"/>
  <c r="AY312" i="4"/>
  <c r="H318" i="24"/>
  <c r="Y312" i="4"/>
  <c r="A318" i="24"/>
  <c r="BC311" i="4"/>
  <c r="BD311" i="4" s="1"/>
  <c r="BE311" i="4" s="1"/>
  <c r="G318" i="24" s="1"/>
  <c r="BB311" i="4"/>
  <c r="AV311" i="4"/>
  <c r="AW311" i="4" s="1"/>
  <c r="AZ311" i="4" s="1"/>
  <c r="E318" i="24" s="1"/>
  <c r="D318" i="24"/>
  <c r="Y313" i="3"/>
  <c r="A319" i="23"/>
  <c r="BC313" i="3"/>
  <c r="BD313" i="3" s="1"/>
  <c r="AV313" i="3"/>
  <c r="AW313" i="3" s="1"/>
  <c r="BB313" i="3"/>
  <c r="H319" i="23"/>
  <c r="BE312" i="3"/>
  <c r="G319" i="23" s="1"/>
  <c r="BG312" i="3"/>
  <c r="I319" i="23" s="1"/>
  <c r="D319" i="23"/>
  <c r="AX312" i="3"/>
  <c r="C319" i="23" s="1"/>
  <c r="AZ312" i="3"/>
  <c r="E319" i="23" s="1"/>
  <c r="H318" i="22"/>
  <c r="BE311" i="2"/>
  <c r="G318" i="22" s="1"/>
  <c r="Y312" i="2"/>
  <c r="A318" i="22"/>
  <c r="D318" i="22"/>
  <c r="AX311" i="2"/>
  <c r="C318" i="22" s="1"/>
  <c r="AZ311" i="2"/>
  <c r="E318" i="22" s="1"/>
  <c r="BB312" i="2"/>
  <c r="AV312" i="2"/>
  <c r="AW312" i="2" s="1"/>
  <c r="BC312" i="2"/>
  <c r="BD312" i="2" s="1"/>
  <c r="H316" i="21"/>
  <c r="BE309" i="1"/>
  <c r="G316" i="21" s="1"/>
  <c r="BG309" i="1"/>
  <c r="I316" i="21" s="1"/>
  <c r="AV310" i="1"/>
  <c r="AW310" i="1" s="1"/>
  <c r="BB310" i="1"/>
  <c r="BC310" i="1"/>
  <c r="BD310" i="1" s="1"/>
  <c r="AX309" i="1"/>
  <c r="C316" i="21" s="1"/>
  <c r="AZ309" i="1"/>
  <c r="E316" i="21" s="1"/>
  <c r="Z311" i="1"/>
  <c r="AU311" i="1" s="1"/>
  <c r="Y312" i="1"/>
  <c r="A319" i="21" s="1"/>
  <c r="AY310" i="1"/>
  <c r="D317" i="21" s="1"/>
  <c r="BF310" i="1"/>
  <c r="BF313" i="3"/>
  <c r="AY313" i="3"/>
  <c r="Z314" i="3"/>
  <c r="AU314" i="3" s="1"/>
  <c r="BF312" i="2"/>
  <c r="AY312" i="2"/>
  <c r="Z313" i="2"/>
  <c r="AU313" i="2" s="1"/>
  <c r="A314" i="28" l="1"/>
  <c r="AX311" i="4"/>
  <c r="C318" i="24" s="1"/>
  <c r="Y313" i="4"/>
  <c r="A319" i="24"/>
  <c r="BG311" i="4"/>
  <c r="I318" i="24" s="1"/>
  <c r="AU313" i="4"/>
  <c r="Z314" i="4"/>
  <c r="BF313" i="4"/>
  <c r="AY313" i="4"/>
  <c r="D319" i="24"/>
  <c r="H319" i="24"/>
  <c r="AV312" i="4"/>
  <c r="AW312" i="4" s="1"/>
  <c r="AX312" i="4" s="1"/>
  <c r="C319" i="24" s="1"/>
  <c r="BC312" i="4"/>
  <c r="BD312" i="4" s="1"/>
  <c r="BE312" i="4" s="1"/>
  <c r="G319" i="24" s="1"/>
  <c r="BB312" i="4"/>
  <c r="D320" i="23"/>
  <c r="AX313" i="3"/>
  <c r="C320" i="23" s="1"/>
  <c r="AZ313" i="3"/>
  <c r="E320" i="23" s="1"/>
  <c r="H320" i="23"/>
  <c r="BG313" i="3"/>
  <c r="I320" i="23" s="1"/>
  <c r="BE313" i="3"/>
  <c r="G320" i="23" s="1"/>
  <c r="BC314" i="3"/>
  <c r="BD314" i="3" s="1"/>
  <c r="BB314" i="3"/>
  <c r="AV314" i="3"/>
  <c r="AW314" i="3" s="1"/>
  <c r="Y314" i="3"/>
  <c r="A320" i="23"/>
  <c r="H319" i="22"/>
  <c r="BG312" i="2"/>
  <c r="I319" i="22" s="1"/>
  <c r="BE312" i="2"/>
  <c r="G319" i="22" s="1"/>
  <c r="Y313" i="2"/>
  <c r="A319" i="22"/>
  <c r="AV313" i="2"/>
  <c r="AW313" i="2" s="1"/>
  <c r="BB313" i="2"/>
  <c r="BC313" i="2"/>
  <c r="BD313" i="2" s="1"/>
  <c r="D319" i="22"/>
  <c r="AX312" i="2"/>
  <c r="C319" i="22" s="1"/>
  <c r="AZ312" i="2"/>
  <c r="E319" i="22" s="1"/>
  <c r="H317" i="21"/>
  <c r="BG310" i="1"/>
  <c r="I317" i="21" s="1"/>
  <c r="BE310" i="1"/>
  <c r="G317" i="21" s="1"/>
  <c r="AV311" i="1"/>
  <c r="AW311" i="1" s="1"/>
  <c r="BB311" i="1"/>
  <c r="BC311" i="1"/>
  <c r="BD311" i="1" s="1"/>
  <c r="AX310" i="1"/>
  <c r="C317" i="21" s="1"/>
  <c r="AZ310" i="1"/>
  <c r="E317" i="21" s="1"/>
  <c r="Z312" i="1"/>
  <c r="AU312" i="1" s="1"/>
  <c r="Y313" i="1"/>
  <c r="A320" i="21" s="1"/>
  <c r="AY311" i="1"/>
  <c r="BF311" i="1"/>
  <c r="AY314" i="3"/>
  <c r="Z315" i="3"/>
  <c r="AU315" i="3" s="1"/>
  <c r="BF314" i="3"/>
  <c r="Z314" i="2"/>
  <c r="AU314" i="2" s="1"/>
  <c r="BF313" i="2"/>
  <c r="AY313" i="2"/>
  <c r="A315" i="28" l="1"/>
  <c r="AZ312" i="4"/>
  <c r="E319" i="24" s="1"/>
  <c r="H320" i="24"/>
  <c r="BG312" i="4"/>
  <c r="I319" i="24" s="1"/>
  <c r="AU314" i="4"/>
  <c r="Z315" i="4"/>
  <c r="AY314" i="4"/>
  <c r="BF314" i="4"/>
  <c r="D320" i="24"/>
  <c r="AV313" i="4"/>
  <c r="AW313" i="4" s="1"/>
  <c r="AZ313" i="4" s="1"/>
  <c r="E320" i="24" s="1"/>
  <c r="BC313" i="4"/>
  <c r="BD313" i="4" s="1"/>
  <c r="BE313" i="4" s="1"/>
  <c r="G320" i="24" s="1"/>
  <c r="BB313" i="4"/>
  <c r="Y314" i="4"/>
  <c r="A320" i="24"/>
  <c r="D321" i="23"/>
  <c r="AZ314" i="3"/>
  <c r="E321" i="23" s="1"/>
  <c r="AX314" i="3"/>
  <c r="C321" i="23" s="1"/>
  <c r="AV315" i="3"/>
  <c r="AW315" i="3" s="1"/>
  <c r="BC315" i="3"/>
  <c r="BD315" i="3" s="1"/>
  <c r="BB315" i="3"/>
  <c r="H321" i="23"/>
  <c r="BG314" i="3"/>
  <c r="I321" i="23" s="1"/>
  <c r="BE314" i="3"/>
  <c r="G321" i="23" s="1"/>
  <c r="Y315" i="3"/>
  <c r="A321" i="23"/>
  <c r="Y314" i="2"/>
  <c r="A320" i="22"/>
  <c r="D320" i="22"/>
  <c r="AZ313" i="2"/>
  <c r="E320" i="22" s="1"/>
  <c r="AX313" i="2"/>
  <c r="C320" i="22" s="1"/>
  <c r="H320" i="22"/>
  <c r="BG313" i="2"/>
  <c r="I320" i="22" s="1"/>
  <c r="BE313" i="2"/>
  <c r="G320" i="22" s="1"/>
  <c r="BB314" i="2"/>
  <c r="BC314" i="2"/>
  <c r="BD314" i="2" s="1"/>
  <c r="AV314" i="2"/>
  <c r="AW314" i="2" s="1"/>
  <c r="H318" i="21"/>
  <c r="BG311" i="1"/>
  <c r="I318" i="21" s="1"/>
  <c r="AZ311" i="1"/>
  <c r="E318" i="21" s="1"/>
  <c r="D318" i="21"/>
  <c r="AV312" i="1"/>
  <c r="AW312" i="1" s="1"/>
  <c r="BC312" i="1"/>
  <c r="BD312" i="1" s="1"/>
  <c r="BB312" i="1"/>
  <c r="BE311" i="1"/>
  <c r="G318" i="21" s="1"/>
  <c r="AX311" i="1"/>
  <c r="C318" i="21" s="1"/>
  <c r="Z313" i="1"/>
  <c r="AU313" i="1" s="1"/>
  <c r="Y314" i="1"/>
  <c r="A321" i="21" s="1"/>
  <c r="AY312" i="1"/>
  <c r="BF312" i="1"/>
  <c r="BF315" i="3"/>
  <c r="Z316" i="3"/>
  <c r="AU316" i="3" s="1"/>
  <c r="AY315" i="3"/>
  <c r="Z315" i="2"/>
  <c r="AU315" i="2" s="1"/>
  <c r="AY314" i="2"/>
  <c r="BF314" i="2"/>
  <c r="B315" i="28" l="1"/>
  <c r="A316" i="28"/>
  <c r="Y315" i="4"/>
  <c r="A321" i="24"/>
  <c r="H321" i="24"/>
  <c r="AX313" i="4"/>
  <c r="C320" i="24" s="1"/>
  <c r="BG313" i="4"/>
  <c r="I320" i="24" s="1"/>
  <c r="D321" i="24"/>
  <c r="AU315" i="4"/>
  <c r="Z316" i="4"/>
  <c r="BF315" i="4"/>
  <c r="AY315" i="4"/>
  <c r="AV314" i="4"/>
  <c r="AW314" i="4" s="1"/>
  <c r="AX314" i="4" s="1"/>
  <c r="C321" i="24" s="1"/>
  <c r="BC314" i="4"/>
  <c r="BD314" i="4" s="1"/>
  <c r="BG314" i="4" s="1"/>
  <c r="I321" i="24" s="1"/>
  <c r="BB314" i="4"/>
  <c r="Y316" i="3"/>
  <c r="A322" i="23"/>
  <c r="D322" i="23"/>
  <c r="AZ315" i="3"/>
  <c r="E322" i="23" s="1"/>
  <c r="AX315" i="3"/>
  <c r="C322" i="23" s="1"/>
  <c r="BC316" i="3"/>
  <c r="BD316" i="3" s="1"/>
  <c r="AV316" i="3"/>
  <c r="AW316" i="3" s="1"/>
  <c r="BB316" i="3"/>
  <c r="H322" i="23"/>
  <c r="BE315" i="3"/>
  <c r="G322" i="23" s="1"/>
  <c r="BG315" i="3"/>
  <c r="I322" i="23" s="1"/>
  <c r="H321" i="22"/>
  <c r="BE314" i="2"/>
  <c r="G321" i="22" s="1"/>
  <c r="BG314" i="2"/>
  <c r="I321" i="22" s="1"/>
  <c r="D321" i="22"/>
  <c r="AZ314" i="2"/>
  <c r="E321" i="22" s="1"/>
  <c r="AX314" i="2"/>
  <c r="C321" i="22" s="1"/>
  <c r="BB315" i="2"/>
  <c r="BC315" i="2"/>
  <c r="BD315" i="2" s="1"/>
  <c r="AV315" i="2"/>
  <c r="AW315" i="2" s="1"/>
  <c r="Y315" i="2"/>
  <c r="A321" i="22"/>
  <c r="AX312" i="1"/>
  <c r="C319" i="21" s="1"/>
  <c r="D319" i="21"/>
  <c r="H319" i="21"/>
  <c r="BG312" i="1"/>
  <c r="I319" i="21" s="1"/>
  <c r="BE312" i="1"/>
  <c r="G319" i="21" s="1"/>
  <c r="AV313" i="1"/>
  <c r="AW313" i="1" s="1"/>
  <c r="BB313" i="1"/>
  <c r="BC313" i="1"/>
  <c r="BD313" i="1" s="1"/>
  <c r="AZ312" i="1"/>
  <c r="E319" i="21" s="1"/>
  <c r="Z314" i="1"/>
  <c r="AU314" i="1" s="1"/>
  <c r="Y315" i="1"/>
  <c r="A322" i="21" s="1"/>
  <c r="AY313" i="1"/>
  <c r="BF313" i="1"/>
  <c r="Z317" i="3"/>
  <c r="AU317" i="3" s="1"/>
  <c r="BF316" i="3"/>
  <c r="AY316" i="3"/>
  <c r="Z316" i="2"/>
  <c r="AU316" i="2" s="1"/>
  <c r="BF315" i="2"/>
  <c r="AY315" i="2"/>
  <c r="E315" i="28" l="1"/>
  <c r="F315" i="28"/>
  <c r="G315" i="28"/>
  <c r="D315" i="28"/>
  <c r="B316" i="28"/>
  <c r="A317" i="28"/>
  <c r="D322" i="24"/>
  <c r="H322" i="24"/>
  <c r="BC315" i="4"/>
  <c r="BD315" i="4" s="1"/>
  <c r="BE315" i="4" s="1"/>
  <c r="G322" i="24" s="1"/>
  <c r="BB315" i="4"/>
  <c r="AV315" i="4"/>
  <c r="AW315" i="4" s="1"/>
  <c r="AZ315" i="4" s="1"/>
  <c r="E322" i="24" s="1"/>
  <c r="AZ314" i="4"/>
  <c r="E321" i="24" s="1"/>
  <c r="BE314" i="4"/>
  <c r="G321" i="24" s="1"/>
  <c r="AU316" i="4"/>
  <c r="BF316" i="4"/>
  <c r="AY316" i="4"/>
  <c r="Z317" i="4"/>
  <c r="Y316" i="4"/>
  <c r="A322" i="24"/>
  <c r="H323" i="23"/>
  <c r="BG316" i="3"/>
  <c r="I323" i="23" s="1"/>
  <c r="BE316" i="3"/>
  <c r="G323" i="23" s="1"/>
  <c r="D323" i="23"/>
  <c r="AZ316" i="3"/>
  <c r="E323" i="23" s="1"/>
  <c r="AX316" i="3"/>
  <c r="C323" i="23" s="1"/>
  <c r="AV317" i="3"/>
  <c r="AW317" i="3" s="1"/>
  <c r="BB317" i="3"/>
  <c r="BC317" i="3"/>
  <c r="BD317" i="3" s="1"/>
  <c r="Y317" i="3"/>
  <c r="A323" i="23"/>
  <c r="Y316" i="2"/>
  <c r="A322" i="22"/>
  <c r="D322" i="22"/>
  <c r="AZ315" i="2"/>
  <c r="E322" i="22" s="1"/>
  <c r="AX315" i="2"/>
  <c r="C322" i="22" s="1"/>
  <c r="H322" i="22"/>
  <c r="BE315" i="2"/>
  <c r="G322" i="22" s="1"/>
  <c r="BG315" i="2"/>
  <c r="I322" i="22" s="1"/>
  <c r="AV316" i="2"/>
  <c r="AW316" i="2" s="1"/>
  <c r="BB316" i="2"/>
  <c r="BC316" i="2"/>
  <c r="BD316" i="2" s="1"/>
  <c r="AX313" i="1"/>
  <c r="C320" i="21" s="1"/>
  <c r="D320" i="21"/>
  <c r="AV314" i="1"/>
  <c r="AW314" i="1" s="1"/>
  <c r="BC314" i="1"/>
  <c r="BD314" i="1" s="1"/>
  <c r="BB314" i="1"/>
  <c r="H320" i="21"/>
  <c r="BE313" i="1"/>
  <c r="G320" i="21" s="1"/>
  <c r="BG313" i="1"/>
  <c r="I320" i="21" s="1"/>
  <c r="AZ313" i="1"/>
  <c r="E320" i="21" s="1"/>
  <c r="Z315" i="1"/>
  <c r="AU315" i="1" s="1"/>
  <c r="Y316" i="1"/>
  <c r="A323" i="21" s="1"/>
  <c r="BF314" i="1"/>
  <c r="AY314" i="1"/>
  <c r="Z318" i="3"/>
  <c r="AU318" i="3" s="1"/>
  <c r="BF317" i="3"/>
  <c r="AY317" i="3"/>
  <c r="BF316" i="2"/>
  <c r="Z317" i="2"/>
  <c r="AU317" i="2" s="1"/>
  <c r="AY316" i="2"/>
  <c r="D316" i="28" l="1"/>
  <c r="E316" i="28"/>
  <c r="F316" i="28"/>
  <c r="G316" i="28"/>
  <c r="B317" i="28"/>
  <c r="A318" i="28"/>
  <c r="Y317" i="4"/>
  <c r="A323" i="24"/>
  <c r="AU317" i="4"/>
  <c r="AY317" i="4"/>
  <c r="BF317" i="4"/>
  <c r="Z318" i="4"/>
  <c r="BG315" i="4"/>
  <c r="I322" i="24" s="1"/>
  <c r="H323" i="24"/>
  <c r="AX315" i="4"/>
  <c r="C322" i="24" s="1"/>
  <c r="D323" i="24"/>
  <c r="BC316" i="4"/>
  <c r="BD316" i="4" s="1"/>
  <c r="BE316" i="4" s="1"/>
  <c r="G323" i="24" s="1"/>
  <c r="BB316" i="4"/>
  <c r="AV316" i="4"/>
  <c r="AW316" i="4" s="1"/>
  <c r="AZ316" i="4" s="1"/>
  <c r="E323" i="24" s="1"/>
  <c r="Y318" i="3"/>
  <c r="A324" i="23"/>
  <c r="H324" i="23"/>
  <c r="BG317" i="3"/>
  <c r="I324" i="23" s="1"/>
  <c r="BE317" i="3"/>
  <c r="G324" i="23" s="1"/>
  <c r="D324" i="23"/>
  <c r="AZ317" i="3"/>
  <c r="E324" i="23" s="1"/>
  <c r="AX317" i="3"/>
  <c r="C324" i="23" s="1"/>
  <c r="BC318" i="3"/>
  <c r="BD318" i="3" s="1"/>
  <c r="AV318" i="3"/>
  <c r="AW318" i="3" s="1"/>
  <c r="BB318" i="3"/>
  <c r="D323" i="22"/>
  <c r="AZ316" i="2"/>
  <c r="E323" i="22" s="1"/>
  <c r="AX316" i="2"/>
  <c r="C323" i="22" s="1"/>
  <c r="BC317" i="2"/>
  <c r="BD317" i="2" s="1"/>
  <c r="BB317" i="2"/>
  <c r="AV317" i="2"/>
  <c r="AW317" i="2" s="1"/>
  <c r="H323" i="22"/>
  <c r="BG316" i="2"/>
  <c r="I323" i="22" s="1"/>
  <c r="BE316" i="2"/>
  <c r="G323" i="22" s="1"/>
  <c r="Y317" i="2"/>
  <c r="A323" i="22"/>
  <c r="H321" i="21"/>
  <c r="BE314" i="1"/>
  <c r="G321" i="21" s="1"/>
  <c r="BG314" i="1"/>
  <c r="I321" i="21" s="1"/>
  <c r="AZ314" i="1"/>
  <c r="E321" i="21" s="1"/>
  <c r="D321" i="21"/>
  <c r="AV315" i="1"/>
  <c r="AW315" i="1" s="1"/>
  <c r="BB315" i="1"/>
  <c r="BC315" i="1"/>
  <c r="BD315" i="1" s="1"/>
  <c r="AX314" i="1"/>
  <c r="C321" i="21" s="1"/>
  <c r="Z316" i="1"/>
  <c r="AU316" i="1" s="1"/>
  <c r="Y317" i="1"/>
  <c r="A324" i="21" s="1"/>
  <c r="BF315" i="1"/>
  <c r="AY315" i="1"/>
  <c r="AY318" i="3"/>
  <c r="Z319" i="3"/>
  <c r="AU319" i="3" s="1"/>
  <c r="BF318" i="3"/>
  <c r="AY317" i="2"/>
  <c r="Z318" i="2"/>
  <c r="AU318" i="2" s="1"/>
  <c r="BF317" i="2"/>
  <c r="D317" i="28" l="1"/>
  <c r="F317" i="28"/>
  <c r="G317" i="28"/>
  <c r="E317" i="28"/>
  <c r="B318" i="28"/>
  <c r="A319" i="28"/>
  <c r="AX316" i="4"/>
  <c r="C323" i="24" s="1"/>
  <c r="BG316" i="4"/>
  <c r="I323" i="24" s="1"/>
  <c r="BB317" i="4"/>
  <c r="BC317" i="4"/>
  <c r="BD317" i="4" s="1"/>
  <c r="BE317" i="4" s="1"/>
  <c r="G324" i="24" s="1"/>
  <c r="AV317" i="4"/>
  <c r="AW317" i="4" s="1"/>
  <c r="AZ317" i="4" s="1"/>
  <c r="E324" i="24" s="1"/>
  <c r="H324" i="24"/>
  <c r="AU318" i="4"/>
  <c r="BF318" i="4"/>
  <c r="AY318" i="4"/>
  <c r="Z319" i="4"/>
  <c r="D324" i="24"/>
  <c r="Y318" i="4"/>
  <c r="A324" i="24"/>
  <c r="BC319" i="3"/>
  <c r="BD319" i="3" s="1"/>
  <c r="BB319" i="3"/>
  <c r="AV319" i="3"/>
  <c r="AW319" i="3" s="1"/>
  <c r="D325" i="23"/>
  <c r="AZ318" i="3"/>
  <c r="E325" i="23" s="1"/>
  <c r="AX318" i="3"/>
  <c r="C325" i="23" s="1"/>
  <c r="H325" i="23"/>
  <c r="BG318" i="3"/>
  <c r="I325" i="23" s="1"/>
  <c r="BE318" i="3"/>
  <c r="G325" i="23" s="1"/>
  <c r="Y319" i="3"/>
  <c r="A325" i="23"/>
  <c r="Y318" i="2"/>
  <c r="A324" i="22"/>
  <c r="H324" i="22"/>
  <c r="BG317" i="2"/>
  <c r="I324" i="22" s="1"/>
  <c r="BE317" i="2"/>
  <c r="G324" i="22" s="1"/>
  <c r="AV318" i="2"/>
  <c r="AW318" i="2" s="1"/>
  <c r="BC318" i="2"/>
  <c r="BD318" i="2" s="1"/>
  <c r="BB318" i="2"/>
  <c r="D324" i="22"/>
  <c r="AZ317" i="2"/>
  <c r="E324" i="22" s="1"/>
  <c r="AX317" i="2"/>
  <c r="C324" i="22" s="1"/>
  <c r="H322" i="21"/>
  <c r="BG315" i="1"/>
  <c r="I322" i="21" s="1"/>
  <c r="BE315" i="1"/>
  <c r="G322" i="21" s="1"/>
  <c r="AZ315" i="1"/>
  <c r="E322" i="21" s="1"/>
  <c r="D322" i="21"/>
  <c r="AV316" i="1"/>
  <c r="AW316" i="1" s="1"/>
  <c r="BB316" i="1"/>
  <c r="BC316" i="1"/>
  <c r="BD316" i="1" s="1"/>
  <c r="AX315" i="1"/>
  <c r="C322" i="21" s="1"/>
  <c r="Z317" i="1"/>
  <c r="AU317" i="1" s="1"/>
  <c r="Y318" i="1"/>
  <c r="A325" i="21" s="1"/>
  <c r="AY316" i="1"/>
  <c r="BF316" i="1"/>
  <c r="Z320" i="3"/>
  <c r="AU320" i="3" s="1"/>
  <c r="BF319" i="3"/>
  <c r="AY319" i="3"/>
  <c r="Z319" i="2"/>
  <c r="AU319" i="2" s="1"/>
  <c r="BF318" i="2"/>
  <c r="AY318" i="2"/>
  <c r="D318" i="28" l="1"/>
  <c r="E318" i="28"/>
  <c r="F318" i="28"/>
  <c r="G318" i="28"/>
  <c r="B319" i="28"/>
  <c r="A320" i="28"/>
  <c r="AX317" i="4"/>
  <c r="C324" i="24" s="1"/>
  <c r="BG317" i="4"/>
  <c r="I324" i="24" s="1"/>
  <c r="Y319" i="4"/>
  <c r="A325" i="24"/>
  <c r="AU319" i="4"/>
  <c r="Z320" i="4"/>
  <c r="BF319" i="4"/>
  <c r="AY319" i="4"/>
  <c r="H325" i="24"/>
  <c r="BB318" i="4"/>
  <c r="BC318" i="4"/>
  <c r="BD318" i="4" s="1"/>
  <c r="BE318" i="4" s="1"/>
  <c r="G325" i="24" s="1"/>
  <c r="AV318" i="4"/>
  <c r="AW318" i="4" s="1"/>
  <c r="AZ318" i="4" s="1"/>
  <c r="E325" i="24" s="1"/>
  <c r="D325" i="24"/>
  <c r="Y320" i="3"/>
  <c r="A326" i="23"/>
  <c r="AZ319" i="3"/>
  <c r="E326" i="23" s="1"/>
  <c r="H326" i="23"/>
  <c r="BG319" i="3"/>
  <c r="I326" i="23" s="1"/>
  <c r="BE319" i="3"/>
  <c r="G326" i="23" s="1"/>
  <c r="AV320" i="3"/>
  <c r="AW320" i="3" s="1"/>
  <c r="BC320" i="3"/>
  <c r="BD320" i="3" s="1"/>
  <c r="BB320" i="3"/>
  <c r="D326" i="23"/>
  <c r="AX319" i="3"/>
  <c r="C326" i="23" s="1"/>
  <c r="D325" i="22"/>
  <c r="AX318" i="2"/>
  <c r="C325" i="22" s="1"/>
  <c r="AZ318" i="2"/>
  <c r="E325" i="22" s="1"/>
  <c r="H325" i="22"/>
  <c r="BG318" i="2"/>
  <c r="I325" i="22" s="1"/>
  <c r="BE318" i="2"/>
  <c r="G325" i="22" s="1"/>
  <c r="AV319" i="2"/>
  <c r="AW319" i="2" s="1"/>
  <c r="BC319" i="2"/>
  <c r="BD319" i="2" s="1"/>
  <c r="BB319" i="2"/>
  <c r="Y319" i="2"/>
  <c r="A325" i="22"/>
  <c r="AX316" i="1"/>
  <c r="C323" i="21" s="1"/>
  <c r="D323" i="21"/>
  <c r="H323" i="21"/>
  <c r="BE316" i="1"/>
  <c r="G323" i="21" s="1"/>
  <c r="BG316" i="1"/>
  <c r="I323" i="21" s="1"/>
  <c r="AV317" i="1"/>
  <c r="AW317" i="1" s="1"/>
  <c r="BB317" i="1"/>
  <c r="BC317" i="1"/>
  <c r="BD317" i="1" s="1"/>
  <c r="AZ316" i="1"/>
  <c r="E323" i="21" s="1"/>
  <c r="Z318" i="1"/>
  <c r="AU318" i="1" s="1"/>
  <c r="Y319" i="1"/>
  <c r="A326" i="21" s="1"/>
  <c r="AY317" i="1"/>
  <c r="BF317" i="1"/>
  <c r="AY320" i="3"/>
  <c r="Z321" i="3"/>
  <c r="AU321" i="3" s="1"/>
  <c r="BF320" i="3"/>
  <c r="BF319" i="2"/>
  <c r="AY319" i="2"/>
  <c r="Z320" i="2"/>
  <c r="AU320" i="2" s="1"/>
  <c r="E319" i="28" l="1"/>
  <c r="F319" i="28"/>
  <c r="G319" i="28"/>
  <c r="D319" i="28"/>
  <c r="A321" i="28"/>
  <c r="B320" i="28"/>
  <c r="AX318" i="4"/>
  <c r="C325" i="24" s="1"/>
  <c r="D326" i="24"/>
  <c r="BG318" i="4"/>
  <c r="I325" i="24" s="1"/>
  <c r="H326" i="24"/>
  <c r="AU320" i="4"/>
  <c r="BF320" i="4"/>
  <c r="Z321" i="4"/>
  <c r="AY320" i="4"/>
  <c r="BC319" i="4"/>
  <c r="BD319" i="4" s="1"/>
  <c r="BE319" i="4" s="1"/>
  <c r="G326" i="24" s="1"/>
  <c r="BB319" i="4"/>
  <c r="AV319" i="4"/>
  <c r="AW319" i="4" s="1"/>
  <c r="AZ319" i="4" s="1"/>
  <c r="E326" i="24" s="1"/>
  <c r="Y320" i="4"/>
  <c r="A326" i="24"/>
  <c r="AV321" i="3"/>
  <c r="AW321" i="3" s="1"/>
  <c r="BB321" i="3"/>
  <c r="BC321" i="3"/>
  <c r="BD321" i="3" s="1"/>
  <c r="H327" i="23"/>
  <c r="BG320" i="3"/>
  <c r="I327" i="23" s="1"/>
  <c r="BE320" i="3"/>
  <c r="G327" i="23" s="1"/>
  <c r="D327" i="23"/>
  <c r="AZ320" i="3"/>
  <c r="E327" i="23" s="1"/>
  <c r="AX320" i="3"/>
  <c r="C327" i="23" s="1"/>
  <c r="Y321" i="3"/>
  <c r="A327" i="23"/>
  <c r="Y320" i="2"/>
  <c r="A326" i="22"/>
  <c r="BC320" i="2"/>
  <c r="BD320" i="2" s="1"/>
  <c r="BB320" i="2"/>
  <c r="AV320" i="2"/>
  <c r="AW320" i="2" s="1"/>
  <c r="D326" i="22"/>
  <c r="AX319" i="2"/>
  <c r="C326" i="22" s="1"/>
  <c r="AZ319" i="2"/>
  <c r="E326" i="22" s="1"/>
  <c r="H326" i="22"/>
  <c r="BE319" i="2"/>
  <c r="G326" i="22" s="1"/>
  <c r="BG319" i="2"/>
  <c r="I326" i="22" s="1"/>
  <c r="AV318" i="1"/>
  <c r="AW318" i="1" s="1"/>
  <c r="BB318" i="1"/>
  <c r="BC318" i="1"/>
  <c r="BD318" i="1" s="1"/>
  <c r="H324" i="21"/>
  <c r="BG317" i="1"/>
  <c r="I324" i="21" s="1"/>
  <c r="AZ317" i="1"/>
  <c r="E324" i="21" s="1"/>
  <c r="D324" i="21"/>
  <c r="BE317" i="1"/>
  <c r="G324" i="21" s="1"/>
  <c r="AX317" i="1"/>
  <c r="C324" i="21" s="1"/>
  <c r="Z319" i="1"/>
  <c r="AU319" i="1" s="1"/>
  <c r="Y320" i="1"/>
  <c r="A327" i="21" s="1"/>
  <c r="AY318" i="1"/>
  <c r="D325" i="21" s="1"/>
  <c r="BF318" i="1"/>
  <c r="Z322" i="3"/>
  <c r="AU322" i="3" s="1"/>
  <c r="BF321" i="3"/>
  <c r="AY321" i="3"/>
  <c r="BF320" i="2"/>
  <c r="Z321" i="2"/>
  <c r="AU321" i="2" s="1"/>
  <c r="AY320" i="2"/>
  <c r="D320" i="28" l="1"/>
  <c r="E320" i="28"/>
  <c r="F320" i="28"/>
  <c r="G320" i="28"/>
  <c r="A322" i="28"/>
  <c r="B321" i="28"/>
  <c r="Y321" i="4"/>
  <c r="A327" i="24"/>
  <c r="AU321" i="4"/>
  <c r="BF321" i="4"/>
  <c r="AY321" i="4"/>
  <c r="Z322" i="4"/>
  <c r="BG319" i="4"/>
  <c r="I326" i="24" s="1"/>
  <c r="D327" i="24"/>
  <c r="H327" i="24"/>
  <c r="AX319" i="4"/>
  <c r="C326" i="24" s="1"/>
  <c r="AV320" i="4"/>
  <c r="AW320" i="4" s="1"/>
  <c r="AX320" i="4" s="1"/>
  <c r="C327" i="24" s="1"/>
  <c r="BC320" i="4"/>
  <c r="BD320" i="4" s="1"/>
  <c r="BG320" i="4" s="1"/>
  <c r="I327" i="24" s="1"/>
  <c r="BB320" i="4"/>
  <c r="Y322" i="3"/>
  <c r="A328" i="23"/>
  <c r="D328" i="23"/>
  <c r="AX321" i="3"/>
  <c r="C328" i="23" s="1"/>
  <c r="AZ321" i="3"/>
  <c r="E328" i="23" s="1"/>
  <c r="AV322" i="3"/>
  <c r="AW322" i="3" s="1"/>
  <c r="BC322" i="3"/>
  <c r="BD322" i="3" s="1"/>
  <c r="BB322" i="3"/>
  <c r="H328" i="23"/>
  <c r="BE321" i="3"/>
  <c r="G328" i="23" s="1"/>
  <c r="BG321" i="3"/>
  <c r="I328" i="23" s="1"/>
  <c r="BB321" i="2"/>
  <c r="AV321" i="2"/>
  <c r="AW321" i="2" s="1"/>
  <c r="BC321" i="2"/>
  <c r="BD321" i="2" s="1"/>
  <c r="D327" i="22"/>
  <c r="AZ320" i="2"/>
  <c r="E327" i="22" s="1"/>
  <c r="AX320" i="2"/>
  <c r="C327" i="22" s="1"/>
  <c r="H327" i="22"/>
  <c r="BG320" i="2"/>
  <c r="I327" i="22" s="1"/>
  <c r="BE320" i="2"/>
  <c r="G327" i="22" s="1"/>
  <c r="Y321" i="2"/>
  <c r="A327" i="22"/>
  <c r="H325" i="21"/>
  <c r="BG318" i="1"/>
  <c r="I325" i="21" s="1"/>
  <c r="BE318" i="1"/>
  <c r="G325" i="21" s="1"/>
  <c r="AV319" i="1"/>
  <c r="AW319" i="1" s="1"/>
  <c r="BC319" i="1"/>
  <c r="BD319" i="1" s="1"/>
  <c r="BB319" i="1"/>
  <c r="AX318" i="1"/>
  <c r="C325" i="21" s="1"/>
  <c r="AZ318" i="1"/>
  <c r="E325" i="21" s="1"/>
  <c r="Z320" i="1"/>
  <c r="AU320" i="1" s="1"/>
  <c r="Y321" i="1"/>
  <c r="A328" i="21" s="1"/>
  <c r="AY319" i="1"/>
  <c r="BF319" i="1"/>
  <c r="AY322" i="3"/>
  <c r="BF322" i="3"/>
  <c r="Z323" i="3"/>
  <c r="AU323" i="3" s="1"/>
  <c r="BF321" i="2"/>
  <c r="AY321" i="2"/>
  <c r="Z322" i="2"/>
  <c r="AU322" i="2" s="1"/>
  <c r="D321" i="28" l="1"/>
  <c r="E321" i="28"/>
  <c r="F321" i="28"/>
  <c r="G321" i="28"/>
  <c r="A323" i="28"/>
  <c r="B322" i="28"/>
  <c r="AZ320" i="4"/>
  <c r="E327" i="24" s="1"/>
  <c r="BE320" i="4"/>
  <c r="G327" i="24" s="1"/>
  <c r="AV321" i="4"/>
  <c r="AW321" i="4" s="1"/>
  <c r="AZ321" i="4" s="1"/>
  <c r="E328" i="24" s="1"/>
  <c r="BB321" i="4"/>
  <c r="BC321" i="4"/>
  <c r="BD321" i="4" s="1"/>
  <c r="BE321" i="4" s="1"/>
  <c r="G328" i="24" s="1"/>
  <c r="AU322" i="4"/>
  <c r="Z323" i="4"/>
  <c r="AY322" i="4"/>
  <c r="BF322" i="4"/>
  <c r="D328" i="24"/>
  <c r="H328" i="24"/>
  <c r="Y322" i="4"/>
  <c r="A328" i="24"/>
  <c r="H329" i="23"/>
  <c r="BG322" i="3"/>
  <c r="I329" i="23" s="1"/>
  <c r="BE322" i="3"/>
  <c r="G329" i="23" s="1"/>
  <c r="AV323" i="3"/>
  <c r="AW323" i="3" s="1"/>
  <c r="BC323" i="3"/>
  <c r="BD323" i="3" s="1"/>
  <c r="BB323" i="3"/>
  <c r="D329" i="23"/>
  <c r="AZ322" i="3"/>
  <c r="E329" i="23" s="1"/>
  <c r="AX322" i="3"/>
  <c r="C329" i="23" s="1"/>
  <c r="Y323" i="3"/>
  <c r="A329" i="23"/>
  <c r="Y322" i="2"/>
  <c r="A328" i="22"/>
  <c r="AV322" i="2"/>
  <c r="AW322" i="2" s="1"/>
  <c r="BB322" i="2"/>
  <c r="BC322" i="2"/>
  <c r="BD322" i="2" s="1"/>
  <c r="D328" i="22"/>
  <c r="AZ321" i="2"/>
  <c r="E328" i="22" s="1"/>
  <c r="AX321" i="2"/>
  <c r="C328" i="22" s="1"/>
  <c r="H328" i="22"/>
  <c r="BG321" i="2"/>
  <c r="I328" i="22" s="1"/>
  <c r="BE321" i="2"/>
  <c r="G328" i="22" s="1"/>
  <c r="H326" i="21"/>
  <c r="BE319" i="1"/>
  <c r="G326" i="21" s="1"/>
  <c r="BG319" i="1"/>
  <c r="I326" i="21" s="1"/>
  <c r="AX319" i="1"/>
  <c r="C326" i="21" s="1"/>
  <c r="D326" i="21"/>
  <c r="AV320" i="1"/>
  <c r="AW320" i="1" s="1"/>
  <c r="BC320" i="1"/>
  <c r="BD320" i="1" s="1"/>
  <c r="BB320" i="1"/>
  <c r="AZ319" i="1"/>
  <c r="E326" i="21" s="1"/>
  <c r="Z321" i="1"/>
  <c r="AU321" i="1" s="1"/>
  <c r="Y322" i="1"/>
  <c r="A329" i="21" s="1"/>
  <c r="AY320" i="1"/>
  <c r="BF320" i="1"/>
  <c r="Z324" i="3"/>
  <c r="AU324" i="3" s="1"/>
  <c r="BF323" i="3"/>
  <c r="AY323" i="3"/>
  <c r="Z323" i="2"/>
  <c r="AU323" i="2" s="1"/>
  <c r="BF322" i="2"/>
  <c r="AY322" i="2"/>
  <c r="D322" i="28" l="1"/>
  <c r="E322" i="28"/>
  <c r="F322" i="28"/>
  <c r="G322" i="28"/>
  <c r="A324" i="28"/>
  <c r="B323" i="28"/>
  <c r="BG321" i="4"/>
  <c r="I328" i="24" s="1"/>
  <c r="AX321" i="4"/>
  <c r="C328" i="24" s="1"/>
  <c r="Y323" i="4"/>
  <c r="A329" i="24"/>
  <c r="H329" i="24"/>
  <c r="D329" i="24"/>
  <c r="AU323" i="4"/>
  <c r="AY323" i="4"/>
  <c r="BF323" i="4"/>
  <c r="Z324" i="4"/>
  <c r="BC322" i="4"/>
  <c r="BD322" i="4" s="1"/>
  <c r="BG322" i="4" s="1"/>
  <c r="I329" i="24" s="1"/>
  <c r="BB322" i="4"/>
  <c r="AV322" i="4"/>
  <c r="AW322" i="4" s="1"/>
  <c r="AZ322" i="4" s="1"/>
  <c r="E329" i="24" s="1"/>
  <c r="Y324" i="3"/>
  <c r="A330" i="23"/>
  <c r="H330" i="23"/>
  <c r="BE323" i="3"/>
  <c r="G330" i="23" s="1"/>
  <c r="BG323" i="3"/>
  <c r="I330" i="23" s="1"/>
  <c r="D330" i="23"/>
  <c r="AZ323" i="3"/>
  <c r="E330" i="23" s="1"/>
  <c r="AX323" i="3"/>
  <c r="C330" i="23" s="1"/>
  <c r="AV324" i="3"/>
  <c r="AW324" i="3" s="1"/>
  <c r="BC324" i="3"/>
  <c r="BD324" i="3" s="1"/>
  <c r="BB324" i="3"/>
  <c r="D329" i="22"/>
  <c r="AZ322" i="2"/>
  <c r="E329" i="22" s="1"/>
  <c r="AX322" i="2"/>
  <c r="C329" i="22" s="1"/>
  <c r="H329" i="22"/>
  <c r="BG322" i="2"/>
  <c r="I329" i="22" s="1"/>
  <c r="BE322" i="2"/>
  <c r="G329" i="22" s="1"/>
  <c r="AV323" i="2"/>
  <c r="AW323" i="2" s="1"/>
  <c r="BB323" i="2"/>
  <c r="BC323" i="2"/>
  <c r="BD323" i="2" s="1"/>
  <c r="Y323" i="2"/>
  <c r="A329" i="22"/>
  <c r="AX320" i="1"/>
  <c r="C327" i="21" s="1"/>
  <c r="D327" i="21"/>
  <c r="BE320" i="1"/>
  <c r="G327" i="21" s="1"/>
  <c r="H327" i="21"/>
  <c r="BG320" i="1"/>
  <c r="I327" i="21" s="1"/>
  <c r="AV321" i="1"/>
  <c r="AW321" i="1" s="1"/>
  <c r="BB321" i="1"/>
  <c r="BC321" i="1"/>
  <c r="BD321" i="1" s="1"/>
  <c r="AZ320" i="1"/>
  <c r="E327" i="21" s="1"/>
  <c r="Z322" i="1"/>
  <c r="AU322" i="1" s="1"/>
  <c r="Y323" i="1"/>
  <c r="A330" i="21" s="1"/>
  <c r="AY321" i="1"/>
  <c r="BF321" i="1"/>
  <c r="BF324" i="3"/>
  <c r="AY324" i="3"/>
  <c r="Z325" i="3"/>
  <c r="AU325" i="3" s="1"/>
  <c r="Z324" i="2"/>
  <c r="AU324" i="2" s="1"/>
  <c r="BF323" i="2"/>
  <c r="AY323" i="2"/>
  <c r="E323" i="28" l="1"/>
  <c r="F323" i="28"/>
  <c r="G323" i="28"/>
  <c r="D323" i="28"/>
  <c r="B324" i="28"/>
  <c r="A325" i="28"/>
  <c r="AU324" i="4"/>
  <c r="Z325" i="4"/>
  <c r="AY324" i="4"/>
  <c r="BF324" i="4"/>
  <c r="D330" i="24"/>
  <c r="AX322" i="4"/>
  <c r="C329" i="24" s="1"/>
  <c r="BE322" i="4"/>
  <c r="G329" i="24" s="1"/>
  <c r="H330" i="24"/>
  <c r="BC323" i="4"/>
  <c r="BD323" i="4" s="1"/>
  <c r="BG323" i="4" s="1"/>
  <c r="I330" i="24" s="1"/>
  <c r="AV323" i="4"/>
  <c r="AW323" i="4" s="1"/>
  <c r="AX323" i="4" s="1"/>
  <c r="C330" i="24" s="1"/>
  <c r="BB323" i="4"/>
  <c r="Y324" i="4"/>
  <c r="A330" i="24"/>
  <c r="H331" i="23"/>
  <c r="BG324" i="3"/>
  <c r="I331" i="23" s="1"/>
  <c r="BE324" i="3"/>
  <c r="G331" i="23" s="1"/>
  <c r="D331" i="23"/>
  <c r="AZ324" i="3"/>
  <c r="E331" i="23" s="1"/>
  <c r="AX324" i="3"/>
  <c r="C331" i="23" s="1"/>
  <c r="BC325" i="3"/>
  <c r="BD325" i="3" s="1"/>
  <c r="BB325" i="3"/>
  <c r="AV325" i="3"/>
  <c r="AW325" i="3" s="1"/>
  <c r="Y325" i="3"/>
  <c r="A331" i="23"/>
  <c r="Y324" i="2"/>
  <c r="A330" i="22"/>
  <c r="D330" i="22"/>
  <c r="AZ323" i="2"/>
  <c r="E330" i="22" s="1"/>
  <c r="AX323" i="2"/>
  <c r="C330" i="22" s="1"/>
  <c r="H330" i="22"/>
  <c r="BG323" i="2"/>
  <c r="I330" i="22" s="1"/>
  <c r="BE323" i="2"/>
  <c r="G330" i="22" s="1"/>
  <c r="AV324" i="2"/>
  <c r="AW324" i="2" s="1"/>
  <c r="BB324" i="2"/>
  <c r="BC324" i="2"/>
  <c r="BD324" i="2" s="1"/>
  <c r="H328" i="21"/>
  <c r="BG321" i="1"/>
  <c r="I328" i="21" s="1"/>
  <c r="BE321" i="1"/>
  <c r="G328" i="21" s="1"/>
  <c r="AZ321" i="1"/>
  <c r="E328" i="21" s="1"/>
  <c r="D328" i="21"/>
  <c r="AV322" i="1"/>
  <c r="AW322" i="1" s="1"/>
  <c r="BB322" i="1"/>
  <c r="BC322" i="1"/>
  <c r="BD322" i="1" s="1"/>
  <c r="AX321" i="1"/>
  <c r="C328" i="21" s="1"/>
  <c r="Z323" i="1"/>
  <c r="AU323" i="1" s="1"/>
  <c r="Y324" i="1"/>
  <c r="A331" i="21" s="1"/>
  <c r="AY322" i="1"/>
  <c r="BF322" i="1"/>
  <c r="AY325" i="3"/>
  <c r="Z326" i="3"/>
  <c r="AU326" i="3" s="1"/>
  <c r="BF325" i="3"/>
  <c r="BF324" i="2"/>
  <c r="AY324" i="2"/>
  <c r="Z325" i="2"/>
  <c r="AU325" i="2" s="1"/>
  <c r="D324" i="28" l="1"/>
  <c r="E324" i="28"/>
  <c r="F324" i="28"/>
  <c r="G324" i="28"/>
  <c r="A326" i="28"/>
  <c r="B325" i="28"/>
  <c r="Y325" i="4"/>
  <c r="A331" i="24"/>
  <c r="D331" i="24"/>
  <c r="BE323" i="4"/>
  <c r="G330" i="24" s="1"/>
  <c r="AZ323" i="4"/>
  <c r="E330" i="24" s="1"/>
  <c r="AU325" i="4"/>
  <c r="Z326" i="4"/>
  <c r="BF325" i="4"/>
  <c r="AY325" i="4"/>
  <c r="H331" i="24"/>
  <c r="AV324" i="4"/>
  <c r="AW324" i="4" s="1"/>
  <c r="AZ324" i="4" s="1"/>
  <c r="E331" i="24" s="1"/>
  <c r="BC324" i="4"/>
  <c r="BD324" i="4" s="1"/>
  <c r="BG324" i="4" s="1"/>
  <c r="I331" i="24" s="1"/>
  <c r="BB324" i="4"/>
  <c r="Y326" i="3"/>
  <c r="A332" i="23"/>
  <c r="BB326" i="3"/>
  <c r="AV326" i="3"/>
  <c r="AW326" i="3" s="1"/>
  <c r="BC326" i="3"/>
  <c r="BD326" i="3" s="1"/>
  <c r="H332" i="23"/>
  <c r="BE325" i="3"/>
  <c r="G332" i="23" s="1"/>
  <c r="BG325" i="3"/>
  <c r="I332" i="23" s="1"/>
  <c r="D332" i="23"/>
  <c r="AZ325" i="3"/>
  <c r="E332" i="23" s="1"/>
  <c r="AX325" i="3"/>
  <c r="C332" i="23" s="1"/>
  <c r="AV325" i="2"/>
  <c r="AW325" i="2" s="1"/>
  <c r="BC325" i="2"/>
  <c r="BD325" i="2" s="1"/>
  <c r="BB325" i="2"/>
  <c r="D331" i="22"/>
  <c r="AX324" i="2"/>
  <c r="C331" i="22" s="1"/>
  <c r="AZ324" i="2"/>
  <c r="E331" i="22" s="1"/>
  <c r="H331" i="22"/>
  <c r="BG324" i="2"/>
  <c r="I331" i="22" s="1"/>
  <c r="BE324" i="2"/>
  <c r="G331" i="22" s="1"/>
  <c r="Y325" i="2"/>
  <c r="A331" i="22"/>
  <c r="BE322" i="1"/>
  <c r="G329" i="21" s="1"/>
  <c r="H329" i="21"/>
  <c r="BG322" i="1"/>
  <c r="I329" i="21" s="1"/>
  <c r="AX322" i="1"/>
  <c r="C329" i="21" s="1"/>
  <c r="D329" i="21"/>
  <c r="AV323" i="1"/>
  <c r="AW323" i="1" s="1"/>
  <c r="BB323" i="1"/>
  <c r="BC323" i="1"/>
  <c r="BD323" i="1" s="1"/>
  <c r="AZ322" i="1"/>
  <c r="E329" i="21" s="1"/>
  <c r="Z324" i="1"/>
  <c r="AU324" i="1" s="1"/>
  <c r="Y325" i="1"/>
  <c r="A332" i="21" s="1"/>
  <c r="BF323" i="1"/>
  <c r="AY323" i="1"/>
  <c r="AY326" i="3"/>
  <c r="Z327" i="3"/>
  <c r="AU327" i="3" s="1"/>
  <c r="BF326" i="3"/>
  <c r="Z326" i="2"/>
  <c r="AU326" i="2" s="1"/>
  <c r="BF325" i="2"/>
  <c r="AY325" i="2"/>
  <c r="D325" i="28" l="1"/>
  <c r="E325" i="28"/>
  <c r="F325" i="28"/>
  <c r="G325" i="28"/>
  <c r="B326" i="28"/>
  <c r="A327" i="28"/>
  <c r="D332" i="24"/>
  <c r="BE324" i="4"/>
  <c r="G331" i="24" s="1"/>
  <c r="AU326" i="4"/>
  <c r="Z327" i="4"/>
  <c r="BF326" i="4"/>
  <c r="AY326" i="4"/>
  <c r="H332" i="24"/>
  <c r="BB325" i="4"/>
  <c r="AV325" i="4"/>
  <c r="AW325" i="4" s="1"/>
  <c r="AZ325" i="4" s="1"/>
  <c r="E332" i="24" s="1"/>
  <c r="BC325" i="4"/>
  <c r="BD325" i="4" s="1"/>
  <c r="BE325" i="4" s="1"/>
  <c r="G332" i="24" s="1"/>
  <c r="AX324" i="4"/>
  <c r="C331" i="24" s="1"/>
  <c r="Y326" i="4"/>
  <c r="A332" i="24"/>
  <c r="H333" i="23"/>
  <c r="BG326" i="3"/>
  <c r="I333" i="23" s="1"/>
  <c r="BE326" i="3"/>
  <c r="G333" i="23" s="1"/>
  <c r="BC327" i="3"/>
  <c r="BD327" i="3" s="1"/>
  <c r="BB327" i="3"/>
  <c r="AV327" i="3"/>
  <c r="AW327" i="3" s="1"/>
  <c r="D333" i="23"/>
  <c r="AX326" i="3"/>
  <c r="C333" i="23" s="1"/>
  <c r="AZ326" i="3"/>
  <c r="E333" i="23" s="1"/>
  <c r="Y327" i="3"/>
  <c r="A333" i="23"/>
  <c r="Y326" i="2"/>
  <c r="A332" i="22"/>
  <c r="D332" i="22"/>
  <c r="AZ325" i="2"/>
  <c r="E332" i="22" s="1"/>
  <c r="AX325" i="2"/>
  <c r="C332" i="22" s="1"/>
  <c r="H332" i="22"/>
  <c r="BG325" i="2"/>
  <c r="I332" i="22" s="1"/>
  <c r="BE325" i="2"/>
  <c r="G332" i="22" s="1"/>
  <c r="BC326" i="2"/>
  <c r="BD326" i="2" s="1"/>
  <c r="BB326" i="2"/>
  <c r="AV326" i="2"/>
  <c r="AW326" i="2" s="1"/>
  <c r="AV324" i="1"/>
  <c r="AW324" i="1" s="1"/>
  <c r="BB324" i="1"/>
  <c r="BC324" i="1"/>
  <c r="BD324" i="1" s="1"/>
  <c r="AZ323" i="1"/>
  <c r="E330" i="21" s="1"/>
  <c r="D330" i="21"/>
  <c r="H330" i="21"/>
  <c r="BG323" i="1"/>
  <c r="I330" i="21" s="1"/>
  <c r="BE323" i="1"/>
  <c r="G330" i="21" s="1"/>
  <c r="AX323" i="1"/>
  <c r="C330" i="21" s="1"/>
  <c r="Z325" i="1"/>
  <c r="AU325" i="1" s="1"/>
  <c r="Y326" i="1"/>
  <c r="A333" i="21" s="1"/>
  <c r="AY324" i="1"/>
  <c r="BF324" i="1"/>
  <c r="Z328" i="3"/>
  <c r="AU328" i="3" s="1"/>
  <c r="BF327" i="3"/>
  <c r="AY327" i="3"/>
  <c r="BF326" i="2"/>
  <c r="AY326" i="2"/>
  <c r="Z327" i="2"/>
  <c r="AU327" i="2" s="1"/>
  <c r="D326" i="28" l="1"/>
  <c r="E326" i="28"/>
  <c r="F326" i="28"/>
  <c r="G326" i="28"/>
  <c r="A328" i="28"/>
  <c r="B327" i="28"/>
  <c r="BG325" i="4"/>
  <c r="I332" i="24" s="1"/>
  <c r="BB326" i="4"/>
  <c r="BC326" i="4"/>
  <c r="BD326" i="4" s="1"/>
  <c r="BE326" i="4" s="1"/>
  <c r="G333" i="24" s="1"/>
  <c r="AV326" i="4"/>
  <c r="AW326" i="4" s="1"/>
  <c r="AZ326" i="4" s="1"/>
  <c r="E333" i="24" s="1"/>
  <c r="Y327" i="4"/>
  <c r="A333" i="24"/>
  <c r="H333" i="24"/>
  <c r="AX325" i="4"/>
  <c r="C332" i="24" s="1"/>
  <c r="D333" i="24"/>
  <c r="AU327" i="4"/>
  <c r="AY327" i="4"/>
  <c r="BF327" i="4"/>
  <c r="Z328" i="4"/>
  <c r="AV328" i="3"/>
  <c r="AW328" i="3" s="1"/>
  <c r="BB328" i="3"/>
  <c r="BC328" i="3"/>
  <c r="BD328" i="3" s="1"/>
  <c r="D334" i="23"/>
  <c r="AX327" i="3"/>
  <c r="C334" i="23" s="1"/>
  <c r="AZ327" i="3"/>
  <c r="E334" i="23" s="1"/>
  <c r="Y328" i="3"/>
  <c r="A334" i="23"/>
  <c r="H334" i="23"/>
  <c r="BG327" i="3"/>
  <c r="I334" i="23" s="1"/>
  <c r="BE327" i="3"/>
  <c r="G334" i="23" s="1"/>
  <c r="BC327" i="2"/>
  <c r="BD327" i="2" s="1"/>
  <c r="BB327" i="2"/>
  <c r="AV327" i="2"/>
  <c r="AW327" i="2" s="1"/>
  <c r="D333" i="22"/>
  <c r="AZ326" i="2"/>
  <c r="E333" i="22" s="1"/>
  <c r="AX326" i="2"/>
  <c r="C333" i="22" s="1"/>
  <c r="H333" i="22"/>
  <c r="BG326" i="2"/>
  <c r="I333" i="22" s="1"/>
  <c r="BE326" i="2"/>
  <c r="G333" i="22" s="1"/>
  <c r="Y327" i="2"/>
  <c r="A333" i="22"/>
  <c r="H331" i="21"/>
  <c r="BG324" i="1"/>
  <c r="I331" i="21" s="1"/>
  <c r="AZ324" i="1"/>
  <c r="E331" i="21" s="1"/>
  <c r="D331" i="21"/>
  <c r="AV325" i="1"/>
  <c r="AW325" i="1" s="1"/>
  <c r="BB325" i="1"/>
  <c r="BC325" i="1"/>
  <c r="BD325" i="1" s="1"/>
  <c r="BE324" i="1"/>
  <c r="G331" i="21" s="1"/>
  <c r="AX324" i="1"/>
  <c r="C331" i="21" s="1"/>
  <c r="Z326" i="1"/>
  <c r="AU326" i="1" s="1"/>
  <c r="Y327" i="1"/>
  <c r="A334" i="21" s="1"/>
  <c r="AY325" i="1"/>
  <c r="D332" i="21" s="1"/>
  <c r="BF325" i="1"/>
  <c r="Z329" i="3"/>
  <c r="AU329" i="3" s="1"/>
  <c r="BF328" i="3"/>
  <c r="AY328" i="3"/>
  <c r="Z328" i="2"/>
  <c r="AU328" i="2" s="1"/>
  <c r="BF327" i="2"/>
  <c r="AY327" i="2"/>
  <c r="E327" i="28" l="1"/>
  <c r="F327" i="28"/>
  <c r="G327" i="28"/>
  <c r="D327" i="28"/>
  <c r="A329" i="28"/>
  <c r="B328" i="28"/>
  <c r="BG326" i="4"/>
  <c r="I333" i="24" s="1"/>
  <c r="AX326" i="4"/>
  <c r="C333" i="24" s="1"/>
  <c r="D334" i="24"/>
  <c r="H334" i="24"/>
  <c r="BC327" i="4"/>
  <c r="BD327" i="4" s="1"/>
  <c r="BG327" i="4" s="1"/>
  <c r="I334" i="24" s="1"/>
  <c r="BB327" i="4"/>
  <c r="AV327" i="4"/>
  <c r="AW327" i="4" s="1"/>
  <c r="AZ327" i="4" s="1"/>
  <c r="E334" i="24" s="1"/>
  <c r="Y328" i="4"/>
  <c r="A334" i="24"/>
  <c r="AU328" i="4"/>
  <c r="BF328" i="4"/>
  <c r="AY328" i="4"/>
  <c r="Z329" i="4"/>
  <c r="H335" i="23"/>
  <c r="BG328" i="3"/>
  <c r="I335" i="23" s="1"/>
  <c r="BE328" i="3"/>
  <c r="G335" i="23" s="1"/>
  <c r="Y329" i="3"/>
  <c r="A335" i="23"/>
  <c r="D335" i="23"/>
  <c r="AZ328" i="3"/>
  <c r="E335" i="23" s="1"/>
  <c r="AX328" i="3"/>
  <c r="C335" i="23" s="1"/>
  <c r="AV329" i="3"/>
  <c r="AW329" i="3" s="1"/>
  <c r="BC329" i="3"/>
  <c r="BD329" i="3" s="1"/>
  <c r="BB329" i="3"/>
  <c r="Y328" i="2"/>
  <c r="A334" i="22"/>
  <c r="D334" i="22"/>
  <c r="AX327" i="2"/>
  <c r="C334" i="22" s="1"/>
  <c r="AZ327" i="2"/>
  <c r="E334" i="22" s="1"/>
  <c r="H334" i="22"/>
  <c r="BG327" i="2"/>
  <c r="I334" i="22" s="1"/>
  <c r="BE327" i="2"/>
  <c r="G334" i="22" s="1"/>
  <c r="BC328" i="2"/>
  <c r="BD328" i="2" s="1"/>
  <c r="BB328" i="2"/>
  <c r="AV328" i="2"/>
  <c r="AW328" i="2" s="1"/>
  <c r="H332" i="21"/>
  <c r="BG325" i="1"/>
  <c r="I332" i="21" s="1"/>
  <c r="BE325" i="1"/>
  <c r="G332" i="21" s="1"/>
  <c r="AV326" i="1"/>
  <c r="AW326" i="1" s="1"/>
  <c r="BB326" i="1"/>
  <c r="BC326" i="1"/>
  <c r="BD326" i="1" s="1"/>
  <c r="AZ325" i="1"/>
  <c r="E332" i="21" s="1"/>
  <c r="AX325" i="1"/>
  <c r="C332" i="21" s="1"/>
  <c r="Z327" i="1"/>
  <c r="AU327" i="1" s="1"/>
  <c r="Y328" i="1"/>
  <c r="A335" i="21" s="1"/>
  <c r="AY326" i="1"/>
  <c r="D333" i="21" s="1"/>
  <c r="BF326" i="1"/>
  <c r="AY329" i="3"/>
  <c r="BF329" i="3"/>
  <c r="Z330" i="3"/>
  <c r="AU330" i="3" s="1"/>
  <c r="BF328" i="2"/>
  <c r="AY328" i="2"/>
  <c r="Z329" i="2"/>
  <c r="AU329" i="2" s="1"/>
  <c r="D328" i="28" l="1"/>
  <c r="E328" i="28"/>
  <c r="F328" i="28"/>
  <c r="G328" i="28"/>
  <c r="A330" i="28"/>
  <c r="B329" i="28"/>
  <c r="BB328" i="4"/>
  <c r="AV328" i="4"/>
  <c r="AW328" i="4" s="1"/>
  <c r="AZ328" i="4" s="1"/>
  <c r="E335" i="24" s="1"/>
  <c r="BC328" i="4"/>
  <c r="BD328" i="4" s="1"/>
  <c r="BG328" i="4" s="1"/>
  <c r="I335" i="24" s="1"/>
  <c r="D335" i="24"/>
  <c r="BE327" i="4"/>
  <c r="G334" i="24" s="1"/>
  <c r="H335" i="24"/>
  <c r="AX327" i="4"/>
  <c r="C334" i="24" s="1"/>
  <c r="AU329" i="4"/>
  <c r="BF329" i="4"/>
  <c r="AY329" i="4"/>
  <c r="Z330" i="4"/>
  <c r="Y329" i="4"/>
  <c r="A335" i="24"/>
  <c r="AV330" i="3"/>
  <c r="AW330" i="3" s="1"/>
  <c r="BC330" i="3"/>
  <c r="BD330" i="3" s="1"/>
  <c r="BB330" i="3"/>
  <c r="H336" i="23"/>
  <c r="BG329" i="3"/>
  <c r="I336" i="23" s="1"/>
  <c r="BE329" i="3"/>
  <c r="G336" i="23" s="1"/>
  <c r="Y330" i="3"/>
  <c r="A336" i="23"/>
  <c r="D336" i="23"/>
  <c r="AZ329" i="3"/>
  <c r="E336" i="23" s="1"/>
  <c r="AX329" i="3"/>
  <c r="C336" i="23" s="1"/>
  <c r="BC329" i="2"/>
  <c r="BD329" i="2" s="1"/>
  <c r="BB329" i="2"/>
  <c r="AV329" i="2"/>
  <c r="AW329" i="2" s="1"/>
  <c r="D335" i="22"/>
  <c r="AZ328" i="2"/>
  <c r="E335" i="22" s="1"/>
  <c r="AX328" i="2"/>
  <c r="C335" i="22" s="1"/>
  <c r="H335" i="22"/>
  <c r="BG328" i="2"/>
  <c r="I335" i="22" s="1"/>
  <c r="BE328" i="2"/>
  <c r="G335" i="22" s="1"/>
  <c r="Y329" i="2"/>
  <c r="A335" i="22"/>
  <c r="H333" i="21"/>
  <c r="BG326" i="1"/>
  <c r="I333" i="21" s="1"/>
  <c r="BE326" i="1"/>
  <c r="G333" i="21" s="1"/>
  <c r="AV327" i="1"/>
  <c r="AW327" i="1" s="1"/>
  <c r="BB327" i="1"/>
  <c r="BC327" i="1"/>
  <c r="BD327" i="1" s="1"/>
  <c r="AX326" i="1"/>
  <c r="C333" i="21" s="1"/>
  <c r="AZ326" i="1"/>
  <c r="E333" i="21" s="1"/>
  <c r="Z328" i="1"/>
  <c r="AU328" i="1" s="1"/>
  <c r="Y329" i="1"/>
  <c r="A336" i="21" s="1"/>
  <c r="AY327" i="1"/>
  <c r="BF327" i="1"/>
  <c r="AY330" i="3"/>
  <c r="Z331" i="3"/>
  <c r="AU331" i="3" s="1"/>
  <c r="BF330" i="3"/>
  <c r="Z330" i="2"/>
  <c r="AU330" i="2" s="1"/>
  <c r="BF329" i="2"/>
  <c r="AY329" i="2"/>
  <c r="D329" i="28" l="1"/>
  <c r="G329" i="28"/>
  <c r="E329" i="28"/>
  <c r="F329" i="28"/>
  <c r="A331" i="28"/>
  <c r="B330" i="28"/>
  <c r="BE328" i="4"/>
  <c r="G335" i="24" s="1"/>
  <c r="AX328" i="4"/>
  <c r="C335" i="24" s="1"/>
  <c r="Y330" i="4"/>
  <c r="A336" i="24"/>
  <c r="D336" i="24"/>
  <c r="AV329" i="4"/>
  <c r="AW329" i="4" s="1"/>
  <c r="AX329" i="4" s="1"/>
  <c r="C336" i="24" s="1"/>
  <c r="BB329" i="4"/>
  <c r="BC329" i="4"/>
  <c r="BD329" i="4" s="1"/>
  <c r="BG329" i="4" s="1"/>
  <c r="I336" i="24" s="1"/>
  <c r="H336" i="24"/>
  <c r="AU330" i="4"/>
  <c r="AY330" i="4"/>
  <c r="BF330" i="4"/>
  <c r="Z331" i="4"/>
  <c r="H337" i="23"/>
  <c r="BE330" i="3"/>
  <c r="G337" i="23" s="1"/>
  <c r="BG330" i="3"/>
  <c r="I337" i="23" s="1"/>
  <c r="Y331" i="3"/>
  <c r="A337" i="23"/>
  <c r="AV331" i="3"/>
  <c r="AW331" i="3" s="1"/>
  <c r="BC331" i="3"/>
  <c r="BD331" i="3" s="1"/>
  <c r="BB331" i="3"/>
  <c r="D337" i="23"/>
  <c r="AZ330" i="3"/>
  <c r="E337" i="23" s="1"/>
  <c r="AX330" i="3"/>
  <c r="C337" i="23" s="1"/>
  <c r="Y330" i="2"/>
  <c r="A336" i="22"/>
  <c r="H336" i="22"/>
  <c r="BE329" i="2"/>
  <c r="G336" i="22" s="1"/>
  <c r="BG329" i="2"/>
  <c r="I336" i="22" s="1"/>
  <c r="D336" i="22"/>
  <c r="AZ329" i="2"/>
  <c r="E336" i="22" s="1"/>
  <c r="AX329" i="2"/>
  <c r="C336" i="22" s="1"/>
  <c r="BB330" i="2"/>
  <c r="BC330" i="2"/>
  <c r="BD330" i="2" s="1"/>
  <c r="AV330" i="2"/>
  <c r="AW330" i="2" s="1"/>
  <c r="H334" i="21"/>
  <c r="BG327" i="1"/>
  <c r="I334" i="21" s="1"/>
  <c r="BE327" i="1"/>
  <c r="G334" i="21" s="1"/>
  <c r="AZ327" i="1"/>
  <c r="E334" i="21" s="1"/>
  <c r="D334" i="21"/>
  <c r="AV328" i="1"/>
  <c r="AW328" i="1" s="1"/>
  <c r="BC328" i="1"/>
  <c r="BD328" i="1" s="1"/>
  <c r="BB328" i="1"/>
  <c r="AX327" i="1"/>
  <c r="C334" i="21" s="1"/>
  <c r="Z329" i="1"/>
  <c r="AU329" i="1" s="1"/>
  <c r="Y330" i="1"/>
  <c r="A337" i="21" s="1"/>
  <c r="AY328" i="1"/>
  <c r="BF328" i="1"/>
  <c r="Z332" i="3"/>
  <c r="AU332" i="3" s="1"/>
  <c r="BF331" i="3"/>
  <c r="AY331" i="3"/>
  <c r="Z331" i="2"/>
  <c r="AU331" i="2" s="1"/>
  <c r="BF330" i="2"/>
  <c r="AY330" i="2"/>
  <c r="D330" i="28" l="1"/>
  <c r="E330" i="28"/>
  <c r="F330" i="28"/>
  <c r="G330" i="28"/>
  <c r="A332" i="28"/>
  <c r="B331" i="28"/>
  <c r="BE329" i="4"/>
  <c r="G336" i="24" s="1"/>
  <c r="AU331" i="4"/>
  <c r="BF331" i="4"/>
  <c r="AY331" i="4"/>
  <c r="Z332" i="4"/>
  <c r="D337" i="24"/>
  <c r="H337" i="24"/>
  <c r="BC330" i="4"/>
  <c r="BD330" i="4" s="1"/>
  <c r="BE330" i="4" s="1"/>
  <c r="G337" i="24" s="1"/>
  <c r="BB330" i="4"/>
  <c r="AV330" i="4"/>
  <c r="AW330" i="4" s="1"/>
  <c r="AZ330" i="4" s="1"/>
  <c r="E337" i="24" s="1"/>
  <c r="AZ329" i="4"/>
  <c r="E336" i="24" s="1"/>
  <c r="Y331" i="4"/>
  <c r="A337" i="24"/>
  <c r="H338" i="23"/>
  <c r="BE331" i="3"/>
  <c r="G338" i="23" s="1"/>
  <c r="BG331" i="3"/>
  <c r="I338" i="23" s="1"/>
  <c r="BC332" i="3"/>
  <c r="BD332" i="3" s="1"/>
  <c r="AV332" i="3"/>
  <c r="AW332" i="3" s="1"/>
  <c r="BB332" i="3"/>
  <c r="D338" i="23"/>
  <c r="AZ331" i="3"/>
  <c r="E338" i="23" s="1"/>
  <c r="AX331" i="3"/>
  <c r="C338" i="23" s="1"/>
  <c r="Y332" i="3"/>
  <c r="A338" i="23"/>
  <c r="D337" i="22"/>
  <c r="AZ330" i="2"/>
  <c r="E337" i="22" s="1"/>
  <c r="AX330" i="2"/>
  <c r="C337" i="22" s="1"/>
  <c r="H337" i="22"/>
  <c r="BG330" i="2"/>
  <c r="I337" i="22" s="1"/>
  <c r="BE330" i="2"/>
  <c r="G337" i="22" s="1"/>
  <c r="BC331" i="2"/>
  <c r="BD331" i="2" s="1"/>
  <c r="BB331" i="2"/>
  <c r="AV331" i="2"/>
  <c r="AW331" i="2" s="1"/>
  <c r="Y331" i="2"/>
  <c r="A337" i="22"/>
  <c r="AX328" i="1"/>
  <c r="C335" i="21" s="1"/>
  <c r="D335" i="21"/>
  <c r="H335" i="21"/>
  <c r="BE328" i="1"/>
  <c r="G335" i="21" s="1"/>
  <c r="BG328" i="1"/>
  <c r="I335" i="21" s="1"/>
  <c r="AV329" i="1"/>
  <c r="AW329" i="1" s="1"/>
  <c r="BB329" i="1"/>
  <c r="BC329" i="1"/>
  <c r="BD329" i="1" s="1"/>
  <c r="AZ328" i="1"/>
  <c r="E335" i="21" s="1"/>
  <c r="Z330" i="1"/>
  <c r="AU330" i="1" s="1"/>
  <c r="Y331" i="1"/>
  <c r="A338" i="21" s="1"/>
  <c r="BF329" i="1"/>
  <c r="AY329" i="1"/>
  <c r="D336" i="21" s="1"/>
  <c r="Z333" i="3"/>
  <c r="AU333" i="3" s="1"/>
  <c r="BF332" i="3"/>
  <c r="AY332" i="3"/>
  <c r="AY331" i="2"/>
  <c r="Z332" i="2"/>
  <c r="AU332" i="2" s="1"/>
  <c r="BF331" i="2"/>
  <c r="E331" i="28" l="1"/>
  <c r="F331" i="28"/>
  <c r="G331" i="28"/>
  <c r="D331" i="28"/>
  <c r="B332" i="28"/>
  <c r="A333" i="28"/>
  <c r="Y332" i="4"/>
  <c r="A338" i="24"/>
  <c r="D338" i="24"/>
  <c r="BG330" i="4"/>
  <c r="I337" i="24" s="1"/>
  <c r="AX330" i="4"/>
  <c r="C337" i="24" s="1"/>
  <c r="AU332" i="4"/>
  <c r="Z333" i="4"/>
  <c r="BF332" i="4"/>
  <c r="AY332" i="4"/>
  <c r="H338" i="24"/>
  <c r="BC331" i="4"/>
  <c r="BD331" i="4" s="1"/>
  <c r="BG331" i="4" s="1"/>
  <c r="I338" i="24" s="1"/>
  <c r="BB331" i="4"/>
  <c r="AV331" i="4"/>
  <c r="AW331" i="4" s="1"/>
  <c r="AX331" i="4" s="1"/>
  <c r="C338" i="24" s="1"/>
  <c r="H339" i="23"/>
  <c r="BG332" i="3"/>
  <c r="I339" i="23" s="1"/>
  <c r="BE332" i="3"/>
  <c r="G339" i="23" s="1"/>
  <c r="AV333" i="3"/>
  <c r="AW333" i="3" s="1"/>
  <c r="BC333" i="3"/>
  <c r="BD333" i="3" s="1"/>
  <c r="BB333" i="3"/>
  <c r="D339" i="23"/>
  <c r="AZ332" i="3"/>
  <c r="E339" i="23" s="1"/>
  <c r="AX332" i="3"/>
  <c r="C339" i="23" s="1"/>
  <c r="Y333" i="3"/>
  <c r="A339" i="23"/>
  <c r="Y332" i="2"/>
  <c r="A338" i="22"/>
  <c r="AV332" i="2"/>
  <c r="AW332" i="2" s="1"/>
  <c r="BB332" i="2"/>
  <c r="BC332" i="2"/>
  <c r="BD332" i="2" s="1"/>
  <c r="BG332" i="2" s="1"/>
  <c r="I339" i="22" s="1"/>
  <c r="H338" i="22"/>
  <c r="BG331" i="2"/>
  <c r="I338" i="22" s="1"/>
  <c r="BE331" i="2"/>
  <c r="G338" i="22" s="1"/>
  <c r="D338" i="22"/>
  <c r="AZ331" i="2"/>
  <c r="E338" i="22" s="1"/>
  <c r="AX331" i="2"/>
  <c r="C338" i="22" s="1"/>
  <c r="H336" i="21"/>
  <c r="BE329" i="1"/>
  <c r="G336" i="21" s="1"/>
  <c r="BG329" i="1"/>
  <c r="I336" i="21" s="1"/>
  <c r="AV330" i="1"/>
  <c r="AW330" i="1" s="1"/>
  <c r="BB330" i="1"/>
  <c r="BC330" i="1"/>
  <c r="BD330" i="1" s="1"/>
  <c r="AX329" i="1"/>
  <c r="C336" i="21" s="1"/>
  <c r="AZ329" i="1"/>
  <c r="E336" i="21" s="1"/>
  <c r="Z331" i="1"/>
  <c r="AU331" i="1" s="1"/>
  <c r="Y332" i="1"/>
  <c r="A339" i="21" s="1"/>
  <c r="BF330" i="1"/>
  <c r="AY330" i="1"/>
  <c r="BF333" i="3"/>
  <c r="Z334" i="3"/>
  <c r="AU334" i="3" s="1"/>
  <c r="AY333" i="3"/>
  <c r="BF332" i="2"/>
  <c r="AY332" i="2"/>
  <c r="Z333" i="2"/>
  <c r="AU333" i="2" s="1"/>
  <c r="D332" i="28" l="1"/>
  <c r="E332" i="28"/>
  <c r="F332" i="28"/>
  <c r="G332" i="28"/>
  <c r="B333" i="28"/>
  <c r="A334" i="28"/>
  <c r="AZ331" i="4"/>
  <c r="E338" i="24" s="1"/>
  <c r="H339" i="24"/>
  <c r="D339" i="24"/>
  <c r="AV332" i="4"/>
  <c r="AW332" i="4" s="1"/>
  <c r="AX332" i="4" s="1"/>
  <c r="C339" i="24" s="1"/>
  <c r="BC332" i="4"/>
  <c r="BD332" i="4" s="1"/>
  <c r="BE332" i="4" s="1"/>
  <c r="G339" i="24" s="1"/>
  <c r="BB332" i="4"/>
  <c r="BE331" i="4"/>
  <c r="G338" i="24" s="1"/>
  <c r="AU333" i="4"/>
  <c r="AY333" i="4"/>
  <c r="Z334" i="4"/>
  <c r="BF333" i="4"/>
  <c r="Y333" i="4"/>
  <c r="A339" i="24"/>
  <c r="H340" i="23"/>
  <c r="BG333" i="3"/>
  <c r="I340" i="23" s="1"/>
  <c r="BE333" i="3"/>
  <c r="G340" i="23" s="1"/>
  <c r="D340" i="23"/>
  <c r="AZ333" i="3"/>
  <c r="E340" i="23" s="1"/>
  <c r="AX333" i="3"/>
  <c r="C340" i="23" s="1"/>
  <c r="AV334" i="3"/>
  <c r="AW334" i="3" s="1"/>
  <c r="BC334" i="3"/>
  <c r="BD334" i="3" s="1"/>
  <c r="BB334" i="3"/>
  <c r="Y334" i="3"/>
  <c r="A340" i="23"/>
  <c r="AV333" i="2"/>
  <c r="AW333" i="2" s="1"/>
  <c r="BC333" i="2"/>
  <c r="BD333" i="2" s="1"/>
  <c r="BB333" i="2"/>
  <c r="D339" i="22"/>
  <c r="AZ332" i="2"/>
  <c r="E339" i="22" s="1"/>
  <c r="AX332" i="2"/>
  <c r="C339" i="22" s="1"/>
  <c r="H339" i="22"/>
  <c r="BE332" i="2"/>
  <c r="G339" i="22" s="1"/>
  <c r="Y333" i="2"/>
  <c r="A339" i="22"/>
  <c r="H337" i="21"/>
  <c r="BE330" i="1"/>
  <c r="G337" i="21" s="1"/>
  <c r="BG330" i="1"/>
  <c r="I337" i="21" s="1"/>
  <c r="AZ330" i="1"/>
  <c r="E337" i="21" s="1"/>
  <c r="D337" i="21"/>
  <c r="AV331" i="1"/>
  <c r="AW331" i="1" s="1"/>
  <c r="BC331" i="1"/>
  <c r="BD331" i="1" s="1"/>
  <c r="BB331" i="1"/>
  <c r="AX330" i="1"/>
  <c r="C337" i="21" s="1"/>
  <c r="Z332" i="1"/>
  <c r="AU332" i="1" s="1"/>
  <c r="Y333" i="1"/>
  <c r="A340" i="21" s="1"/>
  <c r="BF331" i="1"/>
  <c r="AY331" i="1"/>
  <c r="AY334" i="3"/>
  <c r="BF334" i="3"/>
  <c r="Z335" i="3"/>
  <c r="AU335" i="3" s="1"/>
  <c r="AY333" i="2"/>
  <c r="BF333" i="2"/>
  <c r="Z334" i="2"/>
  <c r="AU334" i="2" s="1"/>
  <c r="D333" i="28" l="1"/>
  <c r="E333" i="28"/>
  <c r="F333" i="28"/>
  <c r="G333" i="28"/>
  <c r="B334" i="28"/>
  <c r="A335" i="28"/>
  <c r="Y334" i="4"/>
  <c r="A340" i="24"/>
  <c r="H340" i="24"/>
  <c r="AZ332" i="4"/>
  <c r="E339" i="24" s="1"/>
  <c r="AU334" i="4"/>
  <c r="AY334" i="4"/>
  <c r="Z335" i="4"/>
  <c r="BF334" i="4"/>
  <c r="AV333" i="4"/>
  <c r="AW333" i="4" s="1"/>
  <c r="AX333" i="4" s="1"/>
  <c r="C340" i="24" s="1"/>
  <c r="BC333" i="4"/>
  <c r="BD333" i="4" s="1"/>
  <c r="BG333" i="4" s="1"/>
  <c r="I340" i="24" s="1"/>
  <c r="BB333" i="4"/>
  <c r="BG332" i="4"/>
  <c r="I339" i="24" s="1"/>
  <c r="D340" i="24"/>
  <c r="H341" i="23"/>
  <c r="BG334" i="3"/>
  <c r="I341" i="23" s="1"/>
  <c r="BE334" i="3"/>
  <c r="G341" i="23" s="1"/>
  <c r="BC335" i="3"/>
  <c r="BD335" i="3" s="1"/>
  <c r="AV335" i="3"/>
  <c r="AW335" i="3" s="1"/>
  <c r="BB335" i="3"/>
  <c r="Y335" i="3"/>
  <c r="A341" i="23"/>
  <c r="D341" i="23"/>
  <c r="AX334" i="3"/>
  <c r="C341" i="23" s="1"/>
  <c r="AZ334" i="3"/>
  <c r="E341" i="23" s="1"/>
  <c r="Y334" i="2"/>
  <c r="A340" i="22"/>
  <c r="AV334" i="2"/>
  <c r="AW334" i="2" s="1"/>
  <c r="BC334" i="2"/>
  <c r="BD334" i="2" s="1"/>
  <c r="BB334" i="2"/>
  <c r="H340" i="22"/>
  <c r="BE333" i="2"/>
  <c r="G340" i="22" s="1"/>
  <c r="BG333" i="2"/>
  <c r="I340" i="22" s="1"/>
  <c r="D340" i="22"/>
  <c r="AX333" i="2"/>
  <c r="C340" i="22" s="1"/>
  <c r="AZ333" i="2"/>
  <c r="E340" i="22" s="1"/>
  <c r="H338" i="21"/>
  <c r="BG331" i="1"/>
  <c r="I338" i="21" s="1"/>
  <c r="BE331" i="1"/>
  <c r="G338" i="21" s="1"/>
  <c r="AZ331" i="1"/>
  <c r="E338" i="21" s="1"/>
  <c r="D338" i="21"/>
  <c r="AV332" i="1"/>
  <c r="AW332" i="1" s="1"/>
  <c r="BB332" i="1"/>
  <c r="BC332" i="1"/>
  <c r="BD332" i="1" s="1"/>
  <c r="AX331" i="1"/>
  <c r="C338" i="21" s="1"/>
  <c r="Z333" i="1"/>
  <c r="AU333" i="1" s="1"/>
  <c r="Y334" i="1"/>
  <c r="A341" i="21" s="1"/>
  <c r="AY332" i="1"/>
  <c r="D339" i="21" s="1"/>
  <c r="BF332" i="1"/>
  <c r="AY335" i="3"/>
  <c r="Z336" i="3"/>
  <c r="AU336" i="3" s="1"/>
  <c r="BF335" i="3"/>
  <c r="Z335" i="2"/>
  <c r="AU335" i="2" s="1"/>
  <c r="AY334" i="2"/>
  <c r="BF334" i="2"/>
  <c r="D334" i="28" l="1"/>
  <c r="E334" i="28"/>
  <c r="F334" i="28"/>
  <c r="G334" i="28"/>
  <c r="A336" i="28"/>
  <c r="B335" i="28"/>
  <c r="AZ333" i="4"/>
  <c r="E340" i="24" s="1"/>
  <c r="H341" i="24"/>
  <c r="AU335" i="4"/>
  <c r="BF335" i="4"/>
  <c r="Z336" i="4"/>
  <c r="AY335" i="4"/>
  <c r="D341" i="24"/>
  <c r="BB334" i="4"/>
  <c r="AV334" i="4"/>
  <c r="AW334" i="4" s="1"/>
  <c r="AX334" i="4" s="1"/>
  <c r="C341" i="24" s="1"/>
  <c r="BC334" i="4"/>
  <c r="BD334" i="4" s="1"/>
  <c r="BG334" i="4" s="1"/>
  <c r="I341" i="24" s="1"/>
  <c r="BE333" i="4"/>
  <c r="G340" i="24" s="1"/>
  <c r="Y335" i="4"/>
  <c r="A341" i="24"/>
  <c r="D342" i="23"/>
  <c r="AX335" i="3"/>
  <c r="C342" i="23" s="1"/>
  <c r="AZ335" i="3"/>
  <c r="E342" i="23" s="1"/>
  <c r="H342" i="23"/>
  <c r="BE335" i="3"/>
  <c r="G342" i="23" s="1"/>
  <c r="BG335" i="3"/>
  <c r="I342" i="23" s="1"/>
  <c r="Y336" i="3"/>
  <c r="A342" i="23"/>
  <c r="BC336" i="3"/>
  <c r="BD336" i="3" s="1"/>
  <c r="BB336" i="3"/>
  <c r="AV336" i="3"/>
  <c r="AW336" i="3" s="1"/>
  <c r="H341" i="22"/>
  <c r="BG334" i="2"/>
  <c r="I341" i="22" s="1"/>
  <c r="BE334" i="2"/>
  <c r="G341" i="22" s="1"/>
  <c r="D341" i="22"/>
  <c r="AZ334" i="2"/>
  <c r="E341" i="22" s="1"/>
  <c r="AX334" i="2"/>
  <c r="C341" i="22" s="1"/>
  <c r="AV335" i="2"/>
  <c r="AW335" i="2" s="1"/>
  <c r="BC335" i="2"/>
  <c r="BD335" i="2" s="1"/>
  <c r="BB335" i="2"/>
  <c r="Y335" i="2"/>
  <c r="A341" i="22"/>
  <c r="H339" i="21"/>
  <c r="BE332" i="1"/>
  <c r="G339" i="21" s="1"/>
  <c r="BG332" i="1"/>
  <c r="I339" i="21" s="1"/>
  <c r="AV333" i="1"/>
  <c r="AW333" i="1" s="1"/>
  <c r="BB333" i="1"/>
  <c r="BC333" i="1"/>
  <c r="BD333" i="1" s="1"/>
  <c r="AZ332" i="1"/>
  <c r="E339" i="21" s="1"/>
  <c r="AX332" i="1"/>
  <c r="C339" i="21" s="1"/>
  <c r="Z334" i="1"/>
  <c r="AU334" i="1" s="1"/>
  <c r="Y335" i="1"/>
  <c r="A342" i="21" s="1"/>
  <c r="AY333" i="1"/>
  <c r="BF333" i="1"/>
  <c r="AY336" i="3"/>
  <c r="Z337" i="3"/>
  <c r="AU337" i="3" s="1"/>
  <c r="BF336" i="3"/>
  <c r="Z336" i="2"/>
  <c r="AU336" i="2" s="1"/>
  <c r="BF335" i="2"/>
  <c r="AY335" i="2"/>
  <c r="E335" i="28" l="1"/>
  <c r="F335" i="28"/>
  <c r="G335" i="28"/>
  <c r="D335" i="28"/>
  <c r="B336" i="28"/>
  <c r="A337" i="28"/>
  <c r="Y336" i="4"/>
  <c r="A342" i="24"/>
  <c r="AZ334" i="4"/>
  <c r="E341" i="24" s="1"/>
  <c r="AU336" i="4"/>
  <c r="BF336" i="4"/>
  <c r="AY336" i="4"/>
  <c r="Z337" i="4"/>
  <c r="D342" i="24"/>
  <c r="BB335" i="4"/>
  <c r="AV335" i="4"/>
  <c r="AW335" i="4" s="1"/>
  <c r="AX335" i="4" s="1"/>
  <c r="C342" i="24" s="1"/>
  <c r="BC335" i="4"/>
  <c r="BD335" i="4" s="1"/>
  <c r="BG335" i="4" s="1"/>
  <c r="I342" i="24" s="1"/>
  <c r="H342" i="24"/>
  <c r="BE334" i="4"/>
  <c r="G341" i="24" s="1"/>
  <c r="Y337" i="3"/>
  <c r="A343" i="23"/>
  <c r="H343" i="23"/>
  <c r="BG336" i="3"/>
  <c r="I343" i="23" s="1"/>
  <c r="BE336" i="3"/>
  <c r="G343" i="23" s="1"/>
  <c r="BB337" i="3"/>
  <c r="BC337" i="3"/>
  <c r="BD337" i="3" s="1"/>
  <c r="AV337" i="3"/>
  <c r="AW337" i="3" s="1"/>
  <c r="D343" i="23"/>
  <c r="AZ336" i="3"/>
  <c r="E343" i="23" s="1"/>
  <c r="AX336" i="3"/>
  <c r="C343" i="23" s="1"/>
  <c r="D342" i="22"/>
  <c r="AX335" i="2"/>
  <c r="C342" i="22" s="1"/>
  <c r="AZ335" i="2"/>
  <c r="E342" i="22" s="1"/>
  <c r="Y336" i="2"/>
  <c r="A342" i="22"/>
  <c r="H342" i="22"/>
  <c r="BG335" i="2"/>
  <c r="I342" i="22" s="1"/>
  <c r="BE335" i="2"/>
  <c r="G342" i="22" s="1"/>
  <c r="BC336" i="2"/>
  <c r="BD336" i="2" s="1"/>
  <c r="BB336" i="2"/>
  <c r="AV336" i="2"/>
  <c r="AW336" i="2" s="1"/>
  <c r="H340" i="21"/>
  <c r="BE333" i="1"/>
  <c r="G340" i="21" s="1"/>
  <c r="BG333" i="1"/>
  <c r="I340" i="21" s="1"/>
  <c r="AZ333" i="1"/>
  <c r="E340" i="21" s="1"/>
  <c r="D340" i="21"/>
  <c r="AV334" i="1"/>
  <c r="AW334" i="1" s="1"/>
  <c r="BB334" i="1"/>
  <c r="BC334" i="1"/>
  <c r="BD334" i="1" s="1"/>
  <c r="AX333" i="1"/>
  <c r="C340" i="21" s="1"/>
  <c r="Z335" i="1"/>
  <c r="AU335" i="1" s="1"/>
  <c r="Y336" i="1"/>
  <c r="A343" i="21" s="1"/>
  <c r="AY334" i="1"/>
  <c r="D341" i="21" s="1"/>
  <c r="BF334" i="1"/>
  <c r="Z338" i="3"/>
  <c r="AU338" i="3" s="1"/>
  <c r="BF337" i="3"/>
  <c r="AY337" i="3"/>
  <c r="BF336" i="2"/>
  <c r="AY336" i="2"/>
  <c r="Z337" i="2"/>
  <c r="AU337" i="2" s="1"/>
  <c r="D336" i="28" l="1"/>
  <c r="E336" i="28"/>
  <c r="F336" i="28"/>
  <c r="G336" i="28"/>
  <c r="A338" i="28"/>
  <c r="B337" i="28"/>
  <c r="BE335" i="4"/>
  <c r="G342" i="24" s="1"/>
  <c r="AZ335" i="4"/>
  <c r="E342" i="24" s="1"/>
  <c r="D343" i="24"/>
  <c r="AU337" i="4"/>
  <c r="Z338" i="4"/>
  <c r="BF337" i="4"/>
  <c r="AY337" i="4"/>
  <c r="H343" i="24"/>
  <c r="AV336" i="4"/>
  <c r="AW336" i="4" s="1"/>
  <c r="AX336" i="4" s="1"/>
  <c r="C343" i="24" s="1"/>
  <c r="BB336" i="4"/>
  <c r="BC336" i="4"/>
  <c r="BD336" i="4" s="1"/>
  <c r="BE336" i="4" s="1"/>
  <c r="G343" i="24" s="1"/>
  <c r="Y337" i="4"/>
  <c r="A343" i="24"/>
  <c r="H344" i="23"/>
  <c r="BE337" i="3"/>
  <c r="G344" i="23" s="1"/>
  <c r="BG337" i="3"/>
  <c r="I344" i="23" s="1"/>
  <c r="BC338" i="3"/>
  <c r="BD338" i="3" s="1"/>
  <c r="AV338" i="3"/>
  <c r="AW338" i="3" s="1"/>
  <c r="BB338" i="3"/>
  <c r="D344" i="23"/>
  <c r="AZ337" i="3"/>
  <c r="E344" i="23" s="1"/>
  <c r="AX337" i="3"/>
  <c r="C344" i="23" s="1"/>
  <c r="Y338" i="3"/>
  <c r="A344" i="23"/>
  <c r="BC337" i="2"/>
  <c r="BD337" i="2" s="1"/>
  <c r="BB337" i="2"/>
  <c r="AV337" i="2"/>
  <c r="AW337" i="2" s="1"/>
  <c r="Y337" i="2"/>
  <c r="A343" i="22"/>
  <c r="D343" i="22"/>
  <c r="AZ336" i="2"/>
  <c r="E343" i="22" s="1"/>
  <c r="AX336" i="2"/>
  <c r="C343" i="22" s="1"/>
  <c r="H343" i="22"/>
  <c r="BG336" i="2"/>
  <c r="I343" i="22" s="1"/>
  <c r="BE336" i="2"/>
  <c r="G343" i="22" s="1"/>
  <c r="H341" i="21"/>
  <c r="BG334" i="1"/>
  <c r="I341" i="21" s="1"/>
  <c r="BE334" i="1"/>
  <c r="G341" i="21" s="1"/>
  <c r="AV335" i="1"/>
  <c r="AW335" i="1" s="1"/>
  <c r="BB335" i="1"/>
  <c r="BC335" i="1"/>
  <c r="BD335" i="1" s="1"/>
  <c r="AX334" i="1"/>
  <c r="C341" i="21" s="1"/>
  <c r="AZ334" i="1"/>
  <c r="E341" i="21" s="1"/>
  <c r="Z336" i="1"/>
  <c r="AU336" i="1" s="1"/>
  <c r="Y337" i="1"/>
  <c r="A344" i="21" s="1"/>
  <c r="AY335" i="1"/>
  <c r="D342" i="21" s="1"/>
  <c r="BF335" i="1"/>
  <c r="AY338" i="3"/>
  <c r="BF338" i="3"/>
  <c r="Z339" i="3"/>
  <c r="AU339" i="3" s="1"/>
  <c r="Z338" i="2"/>
  <c r="AU338" i="2" s="1"/>
  <c r="BF337" i="2"/>
  <c r="AY337" i="2"/>
  <c r="D337" i="28" l="1"/>
  <c r="E337" i="28"/>
  <c r="G337" i="28"/>
  <c r="F337" i="28"/>
  <c r="B338" i="28"/>
  <c r="A339" i="28"/>
  <c r="D344" i="24"/>
  <c r="Y338" i="4"/>
  <c r="A344" i="24"/>
  <c r="BG336" i="4"/>
  <c r="I343" i="24" s="1"/>
  <c r="H344" i="24"/>
  <c r="AZ336" i="4"/>
  <c r="E343" i="24" s="1"/>
  <c r="AU338" i="4"/>
  <c r="BF338" i="4"/>
  <c r="AY338" i="4"/>
  <c r="Z339" i="4"/>
  <c r="BC337" i="4"/>
  <c r="BD337" i="4" s="1"/>
  <c r="BE337" i="4" s="1"/>
  <c r="G344" i="24" s="1"/>
  <c r="BB337" i="4"/>
  <c r="AV337" i="4"/>
  <c r="AW337" i="4" s="1"/>
  <c r="AX337" i="4" s="1"/>
  <c r="C344" i="24" s="1"/>
  <c r="Y339" i="3"/>
  <c r="A345" i="23"/>
  <c r="AV339" i="3"/>
  <c r="AW339" i="3" s="1"/>
  <c r="BC339" i="3"/>
  <c r="BD339" i="3" s="1"/>
  <c r="BB339" i="3"/>
  <c r="H345" i="23"/>
  <c r="BG338" i="3"/>
  <c r="I345" i="23" s="1"/>
  <c r="BE338" i="3"/>
  <c r="G345" i="23" s="1"/>
  <c r="D345" i="23"/>
  <c r="AX338" i="3"/>
  <c r="C345" i="23" s="1"/>
  <c r="AZ338" i="3"/>
  <c r="E345" i="23" s="1"/>
  <c r="D344" i="22"/>
  <c r="AZ337" i="2"/>
  <c r="E344" i="22" s="1"/>
  <c r="AX337" i="2"/>
  <c r="C344" i="22" s="1"/>
  <c r="Y338" i="2"/>
  <c r="A344" i="22"/>
  <c r="H344" i="22"/>
  <c r="BE337" i="2"/>
  <c r="G344" i="22" s="1"/>
  <c r="BG337" i="2"/>
  <c r="I344" i="22" s="1"/>
  <c r="AV338" i="2"/>
  <c r="AW338" i="2" s="1"/>
  <c r="BB338" i="2"/>
  <c r="BC338" i="2"/>
  <c r="BD338" i="2" s="1"/>
  <c r="H342" i="21"/>
  <c r="BE335" i="1"/>
  <c r="G342" i="21" s="1"/>
  <c r="AV336" i="1"/>
  <c r="AW336" i="1" s="1"/>
  <c r="BC336" i="1"/>
  <c r="BD336" i="1" s="1"/>
  <c r="BB336" i="1"/>
  <c r="BG335" i="1"/>
  <c r="I342" i="21" s="1"/>
  <c r="AX335" i="1"/>
  <c r="C342" i="21" s="1"/>
  <c r="AZ335" i="1"/>
  <c r="E342" i="21" s="1"/>
  <c r="Z337" i="1"/>
  <c r="AU337" i="1" s="1"/>
  <c r="Y338" i="1"/>
  <c r="A345" i="21" s="1"/>
  <c r="AY336" i="1"/>
  <c r="BF336" i="1"/>
  <c r="BF339" i="3"/>
  <c r="Z340" i="3"/>
  <c r="AU340" i="3" s="1"/>
  <c r="AY339" i="3"/>
  <c r="Z339" i="2"/>
  <c r="AU339" i="2" s="1"/>
  <c r="BF338" i="2"/>
  <c r="AY338" i="2"/>
  <c r="D338" i="28" l="1"/>
  <c r="E338" i="28"/>
  <c r="F338" i="28"/>
  <c r="G338" i="28"/>
  <c r="B339" i="28"/>
  <c r="A340" i="28"/>
  <c r="AZ337" i="4"/>
  <c r="E344" i="24" s="1"/>
  <c r="AU339" i="4"/>
  <c r="AY339" i="4"/>
  <c r="Z340" i="4"/>
  <c r="BF339" i="4"/>
  <c r="BG337" i="4"/>
  <c r="I344" i="24" s="1"/>
  <c r="D345" i="24"/>
  <c r="BB338" i="4"/>
  <c r="BC338" i="4"/>
  <c r="BD338" i="4" s="1"/>
  <c r="BG338" i="4" s="1"/>
  <c r="I345" i="24" s="1"/>
  <c r="AV338" i="4"/>
  <c r="AW338" i="4" s="1"/>
  <c r="AZ338" i="4" s="1"/>
  <c r="E345" i="24" s="1"/>
  <c r="H345" i="24"/>
  <c r="Y339" i="4"/>
  <c r="A345" i="24"/>
  <c r="BC340" i="3"/>
  <c r="BD340" i="3" s="1"/>
  <c r="BB340" i="3"/>
  <c r="AV340" i="3"/>
  <c r="AW340" i="3" s="1"/>
  <c r="D346" i="23"/>
  <c r="AZ339" i="3"/>
  <c r="E346" i="23" s="1"/>
  <c r="AX339" i="3"/>
  <c r="C346" i="23" s="1"/>
  <c r="H346" i="23"/>
  <c r="BE339" i="3"/>
  <c r="G346" i="23" s="1"/>
  <c r="BG339" i="3"/>
  <c r="I346" i="23" s="1"/>
  <c r="Y340" i="3"/>
  <c r="A346" i="23"/>
  <c r="D345" i="22"/>
  <c r="AX338" i="2"/>
  <c r="C345" i="22" s="1"/>
  <c r="AZ338" i="2"/>
  <c r="E345" i="22" s="1"/>
  <c r="H345" i="22"/>
  <c r="BG338" i="2"/>
  <c r="I345" i="22" s="1"/>
  <c r="BE338" i="2"/>
  <c r="G345" i="22" s="1"/>
  <c r="Y339" i="2"/>
  <c r="A345" i="22"/>
  <c r="AV339" i="2"/>
  <c r="AW339" i="2" s="1"/>
  <c r="BC339" i="2"/>
  <c r="BD339" i="2" s="1"/>
  <c r="BB339" i="2"/>
  <c r="BE336" i="1"/>
  <c r="G343" i="21" s="1"/>
  <c r="H343" i="21"/>
  <c r="BG336" i="1"/>
  <c r="I343" i="21" s="1"/>
  <c r="AV337" i="1"/>
  <c r="AW337" i="1" s="1"/>
  <c r="BB337" i="1"/>
  <c r="BC337" i="1"/>
  <c r="BD337" i="1" s="1"/>
  <c r="AX336" i="1"/>
  <c r="C343" i="21" s="1"/>
  <c r="D343" i="21"/>
  <c r="AZ336" i="1"/>
  <c r="E343" i="21" s="1"/>
  <c r="Z338" i="1"/>
  <c r="AU338" i="1" s="1"/>
  <c r="Y339" i="1"/>
  <c r="A346" i="21" s="1"/>
  <c r="BF337" i="1"/>
  <c r="AY337" i="1"/>
  <c r="Z341" i="3"/>
  <c r="AU341" i="3" s="1"/>
  <c r="BF340" i="3"/>
  <c r="AY340" i="3"/>
  <c r="Z340" i="2"/>
  <c r="AU340" i="2" s="1"/>
  <c r="AY339" i="2"/>
  <c r="BF339" i="2"/>
  <c r="E339" i="28" l="1"/>
  <c r="F339" i="28"/>
  <c r="G339" i="28"/>
  <c r="D339" i="28"/>
  <c r="A341" i="28"/>
  <c r="B340" i="28"/>
  <c r="BE338" i="4"/>
  <c r="G345" i="24" s="1"/>
  <c r="Y340" i="4"/>
  <c r="A346" i="24"/>
  <c r="AX338" i="4"/>
  <c r="C345" i="24" s="1"/>
  <c r="AU340" i="4"/>
  <c r="BF340" i="4"/>
  <c r="Z341" i="4"/>
  <c r="AY340" i="4"/>
  <c r="D346" i="24"/>
  <c r="H346" i="24"/>
  <c r="BB339" i="4"/>
  <c r="BC339" i="4"/>
  <c r="BD339" i="4" s="1"/>
  <c r="BG339" i="4" s="1"/>
  <c r="I346" i="24" s="1"/>
  <c r="AV339" i="4"/>
  <c r="AW339" i="4" s="1"/>
  <c r="AX339" i="4" s="1"/>
  <c r="C346" i="24" s="1"/>
  <c r="D347" i="23"/>
  <c r="AZ340" i="3"/>
  <c r="E347" i="23" s="1"/>
  <c r="AX340" i="3"/>
  <c r="C347" i="23" s="1"/>
  <c r="H347" i="23"/>
  <c r="BG340" i="3"/>
  <c r="I347" i="23" s="1"/>
  <c r="BE340" i="3"/>
  <c r="G347" i="23" s="1"/>
  <c r="AV341" i="3"/>
  <c r="AW341" i="3" s="1"/>
  <c r="BB341" i="3"/>
  <c r="BC341" i="3"/>
  <c r="BD341" i="3" s="1"/>
  <c r="Y341" i="3"/>
  <c r="A347" i="23"/>
  <c r="H346" i="22"/>
  <c r="BG339" i="2"/>
  <c r="I346" i="22" s="1"/>
  <c r="BE339" i="2"/>
  <c r="G346" i="22" s="1"/>
  <c r="Y340" i="2"/>
  <c r="A346" i="22"/>
  <c r="D346" i="22"/>
  <c r="AZ339" i="2"/>
  <c r="E346" i="22" s="1"/>
  <c r="AX339" i="2"/>
  <c r="C346" i="22" s="1"/>
  <c r="AV340" i="2"/>
  <c r="AW340" i="2" s="1"/>
  <c r="BC340" i="2"/>
  <c r="BD340" i="2" s="1"/>
  <c r="BB340" i="2"/>
  <c r="H344" i="21"/>
  <c r="BE337" i="1"/>
  <c r="G344" i="21" s="1"/>
  <c r="BG337" i="1"/>
  <c r="I344" i="21" s="1"/>
  <c r="AX337" i="1"/>
  <c r="C344" i="21" s="1"/>
  <c r="D344" i="21"/>
  <c r="AV338" i="1"/>
  <c r="AW338" i="1" s="1"/>
  <c r="BB338" i="1"/>
  <c r="BC338" i="1"/>
  <c r="BD338" i="1" s="1"/>
  <c r="AZ337" i="1"/>
  <c r="E344" i="21" s="1"/>
  <c r="Z339" i="1"/>
  <c r="AU339" i="1" s="1"/>
  <c r="Y340" i="1"/>
  <c r="A347" i="21" s="1"/>
  <c r="AY338" i="1"/>
  <c r="D345" i="21" s="1"/>
  <c r="BF338" i="1"/>
  <c r="BF341" i="3"/>
  <c r="AY341" i="3"/>
  <c r="Z342" i="3"/>
  <c r="AU342" i="3" s="1"/>
  <c r="BF340" i="2"/>
  <c r="AY340" i="2"/>
  <c r="Z341" i="2"/>
  <c r="AU341" i="2" s="1"/>
  <c r="D340" i="28" l="1"/>
  <c r="E340" i="28"/>
  <c r="F340" i="28"/>
  <c r="G340" i="28"/>
  <c r="A342" i="28"/>
  <c r="B341" i="28"/>
  <c r="BE339" i="4"/>
  <c r="G346" i="24" s="1"/>
  <c r="D347" i="24"/>
  <c r="AZ339" i="4"/>
  <c r="E346" i="24" s="1"/>
  <c r="H347" i="24"/>
  <c r="AU341" i="4"/>
  <c r="AY341" i="4"/>
  <c r="Z342" i="4"/>
  <c r="BF341" i="4"/>
  <c r="AV340" i="4"/>
  <c r="AW340" i="4" s="1"/>
  <c r="AX340" i="4" s="1"/>
  <c r="C347" i="24" s="1"/>
  <c r="BC340" i="4"/>
  <c r="BD340" i="4" s="1"/>
  <c r="BE340" i="4" s="1"/>
  <c r="G347" i="24" s="1"/>
  <c r="BB340" i="4"/>
  <c r="Y341" i="4"/>
  <c r="A347" i="24"/>
  <c r="H348" i="23"/>
  <c r="BG341" i="3"/>
  <c r="I348" i="23" s="1"/>
  <c r="BE341" i="3"/>
  <c r="G348" i="23" s="1"/>
  <c r="BC342" i="3"/>
  <c r="BD342" i="3" s="1"/>
  <c r="BB342" i="3"/>
  <c r="AV342" i="3"/>
  <c r="AW342" i="3" s="1"/>
  <c r="D348" i="23"/>
  <c r="AZ341" i="3"/>
  <c r="E348" i="23" s="1"/>
  <c r="AX341" i="3"/>
  <c r="C348" i="23" s="1"/>
  <c r="Y342" i="3"/>
  <c r="A348" i="23"/>
  <c r="BC341" i="2"/>
  <c r="BD341" i="2" s="1"/>
  <c r="BB341" i="2"/>
  <c r="AV341" i="2"/>
  <c r="AW341" i="2" s="1"/>
  <c r="Y341" i="2"/>
  <c r="A347" i="22"/>
  <c r="D347" i="22"/>
  <c r="AX340" i="2"/>
  <c r="C347" i="22" s="1"/>
  <c r="AZ340" i="2"/>
  <c r="E347" i="22" s="1"/>
  <c r="H347" i="22"/>
  <c r="BE340" i="2"/>
  <c r="G347" i="22" s="1"/>
  <c r="BG340" i="2"/>
  <c r="I347" i="22" s="1"/>
  <c r="BE338" i="1"/>
  <c r="G345" i="21" s="1"/>
  <c r="AV339" i="1"/>
  <c r="AW339" i="1" s="1"/>
  <c r="BB339" i="1"/>
  <c r="BC339" i="1"/>
  <c r="BD339" i="1" s="1"/>
  <c r="H345" i="21"/>
  <c r="BG338" i="1"/>
  <c r="I345" i="21" s="1"/>
  <c r="AX338" i="1"/>
  <c r="C345" i="21" s="1"/>
  <c r="AZ338" i="1"/>
  <c r="E345" i="21" s="1"/>
  <c r="Z340" i="1"/>
  <c r="AU340" i="1" s="1"/>
  <c r="Y341" i="1"/>
  <c r="A348" i="21" s="1"/>
  <c r="BF339" i="1"/>
  <c r="AY339" i="1"/>
  <c r="AY342" i="3"/>
  <c r="Z343" i="3"/>
  <c r="AU343" i="3" s="1"/>
  <c r="BF342" i="3"/>
  <c r="BF341" i="2"/>
  <c r="AY341" i="2"/>
  <c r="Z342" i="2"/>
  <c r="AU342" i="2" s="1"/>
  <c r="D341" i="28" l="1"/>
  <c r="E341" i="28"/>
  <c r="F341" i="28"/>
  <c r="G341" i="28"/>
  <c r="A343" i="28"/>
  <c r="B342" i="28"/>
  <c r="Y342" i="4"/>
  <c r="A348" i="24"/>
  <c r="H348" i="24"/>
  <c r="AZ340" i="4"/>
  <c r="E347" i="24" s="1"/>
  <c r="AU342" i="4"/>
  <c r="Z343" i="4"/>
  <c r="BF342" i="4"/>
  <c r="AY342" i="4"/>
  <c r="BC341" i="4"/>
  <c r="BD341" i="4" s="1"/>
  <c r="BE341" i="4" s="1"/>
  <c r="G348" i="24" s="1"/>
  <c r="BB341" i="4"/>
  <c r="AV341" i="4"/>
  <c r="AW341" i="4" s="1"/>
  <c r="AX341" i="4" s="1"/>
  <c r="C348" i="24" s="1"/>
  <c r="BG340" i="4"/>
  <c r="I347" i="24" s="1"/>
  <c r="D348" i="24"/>
  <c r="Y343" i="3"/>
  <c r="A349" i="23"/>
  <c r="H349" i="23"/>
  <c r="BG342" i="3"/>
  <c r="I349" i="23" s="1"/>
  <c r="BE342" i="3"/>
  <c r="G349" i="23" s="1"/>
  <c r="BC343" i="3"/>
  <c r="BD343" i="3" s="1"/>
  <c r="BB343" i="3"/>
  <c r="AV343" i="3"/>
  <c r="AW343" i="3" s="1"/>
  <c r="D349" i="23"/>
  <c r="AZ342" i="3"/>
  <c r="E349" i="23" s="1"/>
  <c r="AX342" i="3"/>
  <c r="C349" i="23" s="1"/>
  <c r="Y342" i="2"/>
  <c r="A348" i="22"/>
  <c r="BC342" i="2"/>
  <c r="BD342" i="2" s="1"/>
  <c r="AV342" i="2"/>
  <c r="AW342" i="2" s="1"/>
  <c r="BB342" i="2"/>
  <c r="D348" i="22"/>
  <c r="AX341" i="2"/>
  <c r="C348" i="22" s="1"/>
  <c r="AZ341" i="2"/>
  <c r="E348" i="22" s="1"/>
  <c r="H348" i="22"/>
  <c r="BG341" i="2"/>
  <c r="I348" i="22" s="1"/>
  <c r="BE341" i="2"/>
  <c r="G348" i="22" s="1"/>
  <c r="AZ339" i="1"/>
  <c r="E346" i="21" s="1"/>
  <c r="D346" i="21"/>
  <c r="H346" i="21"/>
  <c r="BE339" i="1"/>
  <c r="G346" i="21" s="1"/>
  <c r="BG339" i="1"/>
  <c r="I346" i="21" s="1"/>
  <c r="AV340" i="1"/>
  <c r="AW340" i="1" s="1"/>
  <c r="BC340" i="1"/>
  <c r="BD340" i="1" s="1"/>
  <c r="BB340" i="1"/>
  <c r="AX339" i="1"/>
  <c r="C346" i="21" s="1"/>
  <c r="Z341" i="1"/>
  <c r="AU341" i="1" s="1"/>
  <c r="Y342" i="1"/>
  <c r="A349" i="21" s="1"/>
  <c r="AY340" i="1"/>
  <c r="D347" i="21" s="1"/>
  <c r="BF340" i="1"/>
  <c r="AY343" i="3"/>
  <c r="Z344" i="3"/>
  <c r="AU344" i="3" s="1"/>
  <c r="BF343" i="3"/>
  <c r="Z343" i="2"/>
  <c r="AU343" i="2" s="1"/>
  <c r="BF342" i="2"/>
  <c r="AY342" i="2"/>
  <c r="D342" i="28" l="1"/>
  <c r="E342" i="28"/>
  <c r="F342" i="28"/>
  <c r="G342" i="28"/>
  <c r="B343" i="28"/>
  <c r="A344" i="28"/>
  <c r="AZ341" i="4"/>
  <c r="E348" i="24" s="1"/>
  <c r="H349" i="24"/>
  <c r="BG341" i="4"/>
  <c r="I348" i="24" s="1"/>
  <c r="D349" i="24"/>
  <c r="AU343" i="4"/>
  <c r="AY343" i="4"/>
  <c r="Z344" i="4"/>
  <c r="BF343" i="4"/>
  <c r="AV342" i="4"/>
  <c r="AW342" i="4" s="1"/>
  <c r="AZ342" i="4" s="1"/>
  <c r="E349" i="24" s="1"/>
  <c r="BB342" i="4"/>
  <c r="BC342" i="4"/>
  <c r="BD342" i="4" s="1"/>
  <c r="BE342" i="4" s="1"/>
  <c r="G349" i="24" s="1"/>
  <c r="Y343" i="4"/>
  <c r="A349" i="24"/>
  <c r="BC344" i="3"/>
  <c r="BD344" i="3" s="1"/>
  <c r="BB344" i="3"/>
  <c r="AV344" i="3"/>
  <c r="AW344" i="3" s="1"/>
  <c r="H350" i="23"/>
  <c r="BG343" i="3"/>
  <c r="I350" i="23" s="1"/>
  <c r="BE343" i="3"/>
  <c r="G350" i="23" s="1"/>
  <c r="D350" i="23"/>
  <c r="AZ343" i="3"/>
  <c r="E350" i="23" s="1"/>
  <c r="AX343" i="3"/>
  <c r="C350" i="23" s="1"/>
  <c r="Y344" i="3"/>
  <c r="A350" i="23"/>
  <c r="D349" i="22"/>
  <c r="AX342" i="2"/>
  <c r="C349" i="22" s="1"/>
  <c r="AZ342" i="2"/>
  <c r="E349" i="22" s="1"/>
  <c r="H349" i="22"/>
  <c r="BG342" i="2"/>
  <c r="I349" i="22" s="1"/>
  <c r="BE342" i="2"/>
  <c r="G349" i="22" s="1"/>
  <c r="AV343" i="2"/>
  <c r="AW343" i="2" s="1"/>
  <c r="BC343" i="2"/>
  <c r="BD343" i="2" s="1"/>
  <c r="BB343" i="2"/>
  <c r="Y343" i="2"/>
  <c r="A349" i="22"/>
  <c r="H347" i="21"/>
  <c r="BE340" i="1"/>
  <c r="G347" i="21" s="1"/>
  <c r="BG340" i="1"/>
  <c r="I347" i="21" s="1"/>
  <c r="AV341" i="1"/>
  <c r="AW341" i="1" s="1"/>
  <c r="BC341" i="1"/>
  <c r="BD341" i="1" s="1"/>
  <c r="BB341" i="1"/>
  <c r="AX340" i="1"/>
  <c r="C347" i="21" s="1"/>
  <c r="AZ340" i="1"/>
  <c r="E347" i="21" s="1"/>
  <c r="Z342" i="1"/>
  <c r="AU342" i="1" s="1"/>
  <c r="Y343" i="1"/>
  <c r="A350" i="21" s="1"/>
  <c r="AY341" i="1"/>
  <c r="D348" i="21" s="1"/>
  <c r="BF341" i="1"/>
  <c r="Z345" i="3"/>
  <c r="AU345" i="3" s="1"/>
  <c r="BF344" i="3"/>
  <c r="AY344" i="3"/>
  <c r="Z344" i="2"/>
  <c r="AU344" i="2" s="1"/>
  <c r="BF343" i="2"/>
  <c r="AY343" i="2"/>
  <c r="E343" i="28" l="1"/>
  <c r="F343" i="28"/>
  <c r="G343" i="28"/>
  <c r="D343" i="28"/>
  <c r="B344" i="28"/>
  <c r="A345" i="28"/>
  <c r="H350" i="24"/>
  <c r="Y344" i="4"/>
  <c r="A350" i="24"/>
  <c r="AU344" i="4"/>
  <c r="BF344" i="4"/>
  <c r="Z345" i="4"/>
  <c r="AY344" i="4"/>
  <c r="AV343" i="4"/>
  <c r="AW343" i="4" s="1"/>
  <c r="AZ343" i="4" s="1"/>
  <c r="E350" i="24" s="1"/>
  <c r="BC343" i="4"/>
  <c r="BD343" i="4" s="1"/>
  <c r="BG343" i="4" s="1"/>
  <c r="I350" i="24" s="1"/>
  <c r="BB343" i="4"/>
  <c r="AX342" i="4"/>
  <c r="C349" i="24" s="1"/>
  <c r="BG342" i="4"/>
  <c r="I349" i="24" s="1"/>
  <c r="D350" i="24"/>
  <c r="AV345" i="3"/>
  <c r="AW345" i="3" s="1"/>
  <c r="BC345" i="3"/>
  <c r="BD345" i="3" s="1"/>
  <c r="BB345" i="3"/>
  <c r="H351" i="23"/>
  <c r="BG344" i="3"/>
  <c r="I351" i="23" s="1"/>
  <c r="BE344" i="3"/>
  <c r="G351" i="23" s="1"/>
  <c r="Y345" i="3"/>
  <c r="A351" i="23"/>
  <c r="D351" i="23"/>
  <c r="AZ344" i="3"/>
  <c r="E351" i="23" s="1"/>
  <c r="AX344" i="3"/>
  <c r="C351" i="23" s="1"/>
  <c r="Y344" i="2"/>
  <c r="A350" i="22"/>
  <c r="D350" i="22"/>
  <c r="AZ343" i="2"/>
  <c r="E350" i="22" s="1"/>
  <c r="AX343" i="2"/>
  <c r="C350" i="22" s="1"/>
  <c r="H350" i="22"/>
  <c r="BG343" i="2"/>
  <c r="I350" i="22" s="1"/>
  <c r="BE343" i="2"/>
  <c r="G350" i="22" s="1"/>
  <c r="AV344" i="2"/>
  <c r="AW344" i="2" s="1"/>
  <c r="BC344" i="2"/>
  <c r="BD344" i="2" s="1"/>
  <c r="BB344" i="2"/>
  <c r="H348" i="21"/>
  <c r="BG341" i="1"/>
  <c r="I348" i="21" s="1"/>
  <c r="BE341" i="1"/>
  <c r="G348" i="21" s="1"/>
  <c r="AV342" i="1"/>
  <c r="AW342" i="1" s="1"/>
  <c r="BB342" i="1"/>
  <c r="BC342" i="1"/>
  <c r="BD342" i="1" s="1"/>
  <c r="AZ341" i="1"/>
  <c r="E348" i="21" s="1"/>
  <c r="AX341" i="1"/>
  <c r="C348" i="21" s="1"/>
  <c r="Z343" i="1"/>
  <c r="AU343" i="1" s="1"/>
  <c r="Y344" i="1"/>
  <c r="A351" i="21" s="1"/>
  <c r="BF342" i="1"/>
  <c r="AY342" i="1"/>
  <c r="D349" i="21" s="1"/>
  <c r="Z346" i="3"/>
  <c r="AU346" i="3" s="1"/>
  <c r="BF345" i="3"/>
  <c r="AY345" i="3"/>
  <c r="BF344" i="2"/>
  <c r="AY344" i="2"/>
  <c r="Z345" i="2"/>
  <c r="AU345" i="2" s="1"/>
  <c r="D344" i="28" l="1"/>
  <c r="E344" i="28"/>
  <c r="F344" i="28"/>
  <c r="G344" i="28"/>
  <c r="A346" i="28"/>
  <c r="B345" i="28"/>
  <c r="AX343" i="4"/>
  <c r="C350" i="24" s="1"/>
  <c r="H351" i="24"/>
  <c r="BE343" i="4"/>
  <c r="G350" i="24" s="1"/>
  <c r="D351" i="24"/>
  <c r="AU345" i="4"/>
  <c r="BF345" i="4"/>
  <c r="AY345" i="4"/>
  <c r="Z346" i="4"/>
  <c r="BC344" i="4"/>
  <c r="BD344" i="4" s="1"/>
  <c r="BG344" i="4" s="1"/>
  <c r="I351" i="24" s="1"/>
  <c r="BB344" i="4"/>
  <c r="AV344" i="4"/>
  <c r="AW344" i="4" s="1"/>
  <c r="AZ344" i="4" s="1"/>
  <c r="E351" i="24" s="1"/>
  <c r="Y345" i="4"/>
  <c r="A351" i="24"/>
  <c r="BC346" i="3"/>
  <c r="BD346" i="3" s="1"/>
  <c r="AV346" i="3"/>
  <c r="AW346" i="3" s="1"/>
  <c r="BB346" i="3"/>
  <c r="D352" i="23"/>
  <c r="AZ345" i="3"/>
  <c r="E352" i="23" s="1"/>
  <c r="AX345" i="3"/>
  <c r="C352" i="23" s="1"/>
  <c r="H352" i="23"/>
  <c r="BG345" i="3"/>
  <c r="I352" i="23" s="1"/>
  <c r="BE345" i="3"/>
  <c r="G352" i="23" s="1"/>
  <c r="Y346" i="3"/>
  <c r="A352" i="23"/>
  <c r="BB345" i="2"/>
  <c r="AV345" i="2"/>
  <c r="AW345" i="2" s="1"/>
  <c r="BC345" i="2"/>
  <c r="BD345" i="2" s="1"/>
  <c r="D351" i="22"/>
  <c r="AZ344" i="2"/>
  <c r="E351" i="22" s="1"/>
  <c r="AX344" i="2"/>
  <c r="C351" i="22" s="1"/>
  <c r="H351" i="22"/>
  <c r="BG344" i="2"/>
  <c r="I351" i="22" s="1"/>
  <c r="BE344" i="2"/>
  <c r="G351" i="22" s="1"/>
  <c r="Y345" i="2"/>
  <c r="A351" i="22"/>
  <c r="H349" i="21"/>
  <c r="BG342" i="1"/>
  <c r="I349" i="21" s="1"/>
  <c r="BE342" i="1"/>
  <c r="G349" i="21" s="1"/>
  <c r="AV343" i="1"/>
  <c r="AW343" i="1" s="1"/>
  <c r="BB343" i="1"/>
  <c r="BC343" i="1"/>
  <c r="BD343" i="1" s="1"/>
  <c r="AX342" i="1"/>
  <c r="C349" i="21" s="1"/>
  <c r="AZ342" i="1"/>
  <c r="E349" i="21" s="1"/>
  <c r="Z344" i="1"/>
  <c r="AU344" i="1" s="1"/>
  <c r="Y345" i="1"/>
  <c r="A352" i="21" s="1"/>
  <c r="BF343" i="1"/>
  <c r="AY343" i="1"/>
  <c r="D350" i="21" s="1"/>
  <c r="AY346" i="3"/>
  <c r="Z347" i="3"/>
  <c r="AU347" i="3" s="1"/>
  <c r="BF346" i="3"/>
  <c r="Z346" i="2"/>
  <c r="AU346" i="2" s="1"/>
  <c r="BF345" i="2"/>
  <c r="AY345" i="2"/>
  <c r="D345" i="28" l="1"/>
  <c r="E345" i="28"/>
  <c r="F345" i="28"/>
  <c r="G345" i="28"/>
  <c r="A347" i="28"/>
  <c r="B346" i="28"/>
  <c r="H352" i="24"/>
  <c r="BE344" i="4"/>
  <c r="G351" i="24" s="1"/>
  <c r="D352" i="24"/>
  <c r="AX344" i="4"/>
  <c r="C351" i="24" s="1"/>
  <c r="Y346" i="4"/>
  <c r="A352" i="24"/>
  <c r="AU346" i="4"/>
  <c r="Z347" i="4"/>
  <c r="BF346" i="4"/>
  <c r="AY346" i="4"/>
  <c r="BC345" i="4"/>
  <c r="BD345" i="4" s="1"/>
  <c r="BE345" i="4" s="1"/>
  <c r="G352" i="24" s="1"/>
  <c r="AV345" i="4"/>
  <c r="AW345" i="4" s="1"/>
  <c r="AX345" i="4" s="1"/>
  <c r="C352" i="24" s="1"/>
  <c r="BB345" i="4"/>
  <c r="H353" i="23"/>
  <c r="BG346" i="3"/>
  <c r="I353" i="23" s="1"/>
  <c r="BE346" i="3"/>
  <c r="G353" i="23" s="1"/>
  <c r="BB347" i="3"/>
  <c r="BC347" i="3"/>
  <c r="BD347" i="3" s="1"/>
  <c r="AV347" i="3"/>
  <c r="AW347" i="3" s="1"/>
  <c r="D353" i="23"/>
  <c r="AX346" i="3"/>
  <c r="C353" i="23" s="1"/>
  <c r="AZ346" i="3"/>
  <c r="E353" i="23" s="1"/>
  <c r="Y347" i="3"/>
  <c r="A353" i="23"/>
  <c r="H352" i="22"/>
  <c r="BG345" i="2"/>
  <c r="I352" i="22" s="1"/>
  <c r="BE345" i="2"/>
  <c r="G352" i="22" s="1"/>
  <c r="Y346" i="2"/>
  <c r="A352" i="22"/>
  <c r="D352" i="22"/>
  <c r="AZ345" i="2"/>
  <c r="E352" i="22" s="1"/>
  <c r="AX345" i="2"/>
  <c r="C352" i="22" s="1"/>
  <c r="AV346" i="2"/>
  <c r="AW346" i="2" s="1"/>
  <c r="BB346" i="2"/>
  <c r="BC346" i="2"/>
  <c r="BD346" i="2" s="1"/>
  <c r="H350" i="21"/>
  <c r="BE343" i="1"/>
  <c r="G350" i="21" s="1"/>
  <c r="BG343" i="1"/>
  <c r="I350" i="21" s="1"/>
  <c r="AV344" i="1"/>
  <c r="AW344" i="1" s="1"/>
  <c r="BC344" i="1"/>
  <c r="BD344" i="1" s="1"/>
  <c r="BB344" i="1"/>
  <c r="AX343" i="1"/>
  <c r="C350" i="21" s="1"/>
  <c r="AZ343" i="1"/>
  <c r="E350" i="21" s="1"/>
  <c r="Z345" i="1"/>
  <c r="AU345" i="1" s="1"/>
  <c r="Y346" i="1"/>
  <c r="A353" i="21" s="1"/>
  <c r="AY344" i="1"/>
  <c r="BF344" i="1"/>
  <c r="Z348" i="3"/>
  <c r="AU348" i="3" s="1"/>
  <c r="BF347" i="3"/>
  <c r="AY347" i="3"/>
  <c r="AY346" i="2"/>
  <c r="BF346" i="2"/>
  <c r="Z347" i="2"/>
  <c r="AU347" i="2" s="1"/>
  <c r="D346" i="28" l="1"/>
  <c r="E346" i="28"/>
  <c r="F346" i="28"/>
  <c r="G346" i="28"/>
  <c r="B347" i="28"/>
  <c r="A348" i="28"/>
  <c r="D353" i="24"/>
  <c r="AU347" i="4"/>
  <c r="AY347" i="4"/>
  <c r="BF347" i="4"/>
  <c r="Z348" i="4"/>
  <c r="BB346" i="4"/>
  <c r="BC346" i="4"/>
  <c r="BD346" i="4" s="1"/>
  <c r="BE346" i="4" s="1"/>
  <c r="G353" i="24" s="1"/>
  <c r="AV346" i="4"/>
  <c r="AW346" i="4" s="1"/>
  <c r="AX346" i="4" s="1"/>
  <c r="C353" i="24" s="1"/>
  <c r="AZ345" i="4"/>
  <c r="E352" i="24" s="1"/>
  <c r="BG345" i="4"/>
  <c r="I352" i="24" s="1"/>
  <c r="H353" i="24"/>
  <c r="Y347" i="4"/>
  <c r="A353" i="24"/>
  <c r="D354" i="23"/>
  <c r="AZ347" i="3"/>
  <c r="E354" i="23" s="1"/>
  <c r="AX347" i="3"/>
  <c r="C354" i="23" s="1"/>
  <c r="BC348" i="3"/>
  <c r="BD348" i="3" s="1"/>
  <c r="BB348" i="3"/>
  <c r="AV348" i="3"/>
  <c r="AW348" i="3" s="1"/>
  <c r="Y348" i="3"/>
  <c r="A354" i="23"/>
  <c r="H354" i="23"/>
  <c r="BG347" i="3"/>
  <c r="I354" i="23" s="1"/>
  <c r="BE347" i="3"/>
  <c r="G354" i="23" s="1"/>
  <c r="AV347" i="2"/>
  <c r="AW347" i="2" s="1"/>
  <c r="BB347" i="2"/>
  <c r="BC347" i="2"/>
  <c r="BD347" i="2" s="1"/>
  <c r="H353" i="22"/>
  <c r="BE346" i="2"/>
  <c r="G353" i="22" s="1"/>
  <c r="BG346" i="2"/>
  <c r="I353" i="22" s="1"/>
  <c r="D353" i="22"/>
  <c r="AZ346" i="2"/>
  <c r="E353" i="22" s="1"/>
  <c r="AX346" i="2"/>
  <c r="C353" i="22" s="1"/>
  <c r="Y347" i="2"/>
  <c r="A353" i="22"/>
  <c r="AX344" i="1"/>
  <c r="C351" i="21" s="1"/>
  <c r="D351" i="21"/>
  <c r="H351" i="21"/>
  <c r="BG344" i="1"/>
  <c r="I351" i="21" s="1"/>
  <c r="BE344" i="1"/>
  <c r="G351" i="21" s="1"/>
  <c r="AV345" i="1"/>
  <c r="AW345" i="1" s="1"/>
  <c r="BC345" i="1"/>
  <c r="BD345" i="1" s="1"/>
  <c r="BB345" i="1"/>
  <c r="AZ344" i="1"/>
  <c r="E351" i="21" s="1"/>
  <c r="Z346" i="1"/>
  <c r="AU346" i="1" s="1"/>
  <c r="Y347" i="1"/>
  <c r="A354" i="21" s="1"/>
  <c r="AY345" i="1"/>
  <c r="BF345" i="1"/>
  <c r="AY348" i="3"/>
  <c r="Z349" i="3"/>
  <c r="AU349" i="3" s="1"/>
  <c r="BF348" i="3"/>
  <c r="Z348" i="2"/>
  <c r="AU348" i="2" s="1"/>
  <c r="BF347" i="2"/>
  <c r="AY347" i="2"/>
  <c r="E347" i="28" l="1"/>
  <c r="F347" i="28"/>
  <c r="G347" i="28"/>
  <c r="D347" i="28"/>
  <c r="BG346" i="4"/>
  <c r="I353" i="24" s="1"/>
  <c r="B348" i="28"/>
  <c r="A349" i="28"/>
  <c r="BE345" i="1"/>
  <c r="G352" i="21" s="1"/>
  <c r="D354" i="24"/>
  <c r="Y348" i="4"/>
  <c r="A354" i="24"/>
  <c r="H354" i="24"/>
  <c r="AZ346" i="4"/>
  <c r="E353" i="24" s="1"/>
  <c r="AU348" i="4"/>
  <c r="Z349" i="4"/>
  <c r="BF348" i="4"/>
  <c r="AY348" i="4"/>
  <c r="BB347" i="4"/>
  <c r="AV347" i="4"/>
  <c r="AW347" i="4" s="1"/>
  <c r="AX347" i="4" s="1"/>
  <c r="C354" i="24" s="1"/>
  <c r="BC347" i="4"/>
  <c r="BD347" i="4" s="1"/>
  <c r="BG347" i="4" s="1"/>
  <c r="I354" i="24" s="1"/>
  <c r="H355" i="23"/>
  <c r="BG348" i="3"/>
  <c r="I355" i="23" s="1"/>
  <c r="BE348" i="3"/>
  <c r="G355" i="23" s="1"/>
  <c r="AV349" i="3"/>
  <c r="AW349" i="3" s="1"/>
  <c r="BC349" i="3"/>
  <c r="BD349" i="3" s="1"/>
  <c r="BB349" i="3"/>
  <c r="D355" i="23"/>
  <c r="AX348" i="3"/>
  <c r="C355" i="23" s="1"/>
  <c r="AZ348" i="3"/>
  <c r="E355" i="23" s="1"/>
  <c r="Y349" i="3"/>
  <c r="A355" i="23"/>
  <c r="AV348" i="2"/>
  <c r="AW348" i="2" s="1"/>
  <c r="BC348" i="2"/>
  <c r="BD348" i="2" s="1"/>
  <c r="BB348" i="2"/>
  <c r="D354" i="22"/>
  <c r="AZ347" i="2"/>
  <c r="E354" i="22" s="1"/>
  <c r="AX347" i="2"/>
  <c r="C354" i="22" s="1"/>
  <c r="Y348" i="2"/>
  <c r="A354" i="22"/>
  <c r="H354" i="22"/>
  <c r="BG347" i="2"/>
  <c r="I354" i="22" s="1"/>
  <c r="BE347" i="2"/>
  <c r="G354" i="22" s="1"/>
  <c r="AV346" i="1"/>
  <c r="AW346" i="1" s="1"/>
  <c r="BB346" i="1"/>
  <c r="BC346" i="1"/>
  <c r="BD346" i="1" s="1"/>
  <c r="H352" i="21"/>
  <c r="BG345" i="1"/>
  <c r="I352" i="21" s="1"/>
  <c r="AZ345" i="1"/>
  <c r="E352" i="21" s="1"/>
  <c r="D352" i="21"/>
  <c r="AX345" i="1"/>
  <c r="C352" i="21" s="1"/>
  <c r="Z347" i="1"/>
  <c r="AU347" i="1" s="1"/>
  <c r="Y348" i="1"/>
  <c r="A355" i="21" s="1"/>
  <c r="BF346" i="1"/>
  <c r="AY346" i="1"/>
  <c r="Z350" i="3"/>
  <c r="AU350" i="3" s="1"/>
  <c r="BF349" i="3"/>
  <c r="AY349" i="3"/>
  <c r="BF348" i="2"/>
  <c r="AY348" i="2"/>
  <c r="Z349" i="2"/>
  <c r="AU349" i="2" s="1"/>
  <c r="D348" i="28" l="1"/>
  <c r="E348" i="28"/>
  <c r="F348" i="28"/>
  <c r="G348" i="28"/>
  <c r="A350" i="28"/>
  <c r="B349" i="28"/>
  <c r="D355" i="24"/>
  <c r="AU349" i="4"/>
  <c r="Z350" i="4"/>
  <c r="BF349" i="4"/>
  <c r="AY349" i="4"/>
  <c r="BE347" i="4"/>
  <c r="G354" i="24" s="1"/>
  <c r="H355" i="24"/>
  <c r="AV348" i="4"/>
  <c r="AW348" i="4" s="1"/>
  <c r="AX348" i="4" s="1"/>
  <c r="C355" i="24" s="1"/>
  <c r="BC348" i="4"/>
  <c r="BD348" i="4" s="1"/>
  <c r="BE348" i="4" s="1"/>
  <c r="G355" i="24" s="1"/>
  <c r="BB348" i="4"/>
  <c r="Y349" i="4"/>
  <c r="A355" i="24"/>
  <c r="AZ347" i="4"/>
  <c r="E354" i="24" s="1"/>
  <c r="D356" i="23"/>
  <c r="AZ349" i="3"/>
  <c r="E356" i="23" s="1"/>
  <c r="AX349" i="3"/>
  <c r="C356" i="23" s="1"/>
  <c r="H356" i="23"/>
  <c r="BG349" i="3"/>
  <c r="I356" i="23" s="1"/>
  <c r="BE349" i="3"/>
  <c r="G356" i="23" s="1"/>
  <c r="Y350" i="3"/>
  <c r="A356" i="23"/>
  <c r="BC350" i="3"/>
  <c r="BD350" i="3" s="1"/>
  <c r="BB350" i="3"/>
  <c r="AV350" i="3"/>
  <c r="AW350" i="3" s="1"/>
  <c r="Y349" i="2"/>
  <c r="A355" i="22"/>
  <c r="BB349" i="2"/>
  <c r="BC349" i="2"/>
  <c r="BD349" i="2" s="1"/>
  <c r="AV349" i="2"/>
  <c r="AW349" i="2" s="1"/>
  <c r="D355" i="22"/>
  <c r="AZ348" i="2"/>
  <c r="E355" i="22" s="1"/>
  <c r="AX348" i="2"/>
  <c r="C355" i="22" s="1"/>
  <c r="H355" i="22"/>
  <c r="BE348" i="2"/>
  <c r="G355" i="22" s="1"/>
  <c r="BG348" i="2"/>
  <c r="I355" i="22" s="1"/>
  <c r="AZ346" i="1"/>
  <c r="E353" i="21" s="1"/>
  <c r="D353" i="21"/>
  <c r="BE346" i="1"/>
  <c r="G353" i="21" s="1"/>
  <c r="H353" i="21"/>
  <c r="BG346" i="1"/>
  <c r="I353" i="21" s="1"/>
  <c r="AV347" i="1"/>
  <c r="AW347" i="1" s="1"/>
  <c r="BB347" i="1"/>
  <c r="BC347" i="1"/>
  <c r="BD347" i="1" s="1"/>
  <c r="AX346" i="1"/>
  <c r="C353" i="21" s="1"/>
  <c r="Z348" i="1"/>
  <c r="AU348" i="1" s="1"/>
  <c r="Y349" i="1"/>
  <c r="A356" i="21" s="1"/>
  <c r="BF347" i="1"/>
  <c r="AY347" i="1"/>
  <c r="AY350" i="3"/>
  <c r="Z351" i="3"/>
  <c r="AU351" i="3" s="1"/>
  <c r="BF350" i="3"/>
  <c r="Z350" i="2"/>
  <c r="AU350" i="2" s="1"/>
  <c r="BF349" i="2"/>
  <c r="AY349" i="2"/>
  <c r="D349" i="28" l="1"/>
  <c r="E349" i="28"/>
  <c r="G349" i="28"/>
  <c r="F349" i="28"/>
  <c r="A351" i="28"/>
  <c r="B350" i="28"/>
  <c r="D356" i="24"/>
  <c r="BG348" i="4"/>
  <c r="I355" i="24" s="1"/>
  <c r="H356" i="24"/>
  <c r="AV349" i="4"/>
  <c r="AW349" i="4" s="1"/>
  <c r="AZ349" i="4" s="1"/>
  <c r="E356" i="24" s="1"/>
  <c r="BC349" i="4"/>
  <c r="BD349" i="4" s="1"/>
  <c r="BG349" i="4" s="1"/>
  <c r="I356" i="24" s="1"/>
  <c r="BB349" i="4"/>
  <c r="AZ348" i="4"/>
  <c r="E355" i="24" s="1"/>
  <c r="Y350" i="4"/>
  <c r="A356" i="24"/>
  <c r="AU350" i="4"/>
  <c r="Z351" i="4"/>
  <c r="BF350" i="4"/>
  <c r="AY350" i="4"/>
  <c r="BB351" i="3"/>
  <c r="AV351" i="3"/>
  <c r="AW351" i="3" s="1"/>
  <c r="BC351" i="3"/>
  <c r="BD351" i="3" s="1"/>
  <c r="D357" i="23"/>
  <c r="AX350" i="3"/>
  <c r="C357" i="23" s="1"/>
  <c r="AZ350" i="3"/>
  <c r="E357" i="23" s="1"/>
  <c r="Y351" i="3"/>
  <c r="A357" i="23"/>
  <c r="H357" i="23"/>
  <c r="BG350" i="3"/>
  <c r="I357" i="23" s="1"/>
  <c r="BE350" i="3"/>
  <c r="G357" i="23" s="1"/>
  <c r="D356" i="22"/>
  <c r="AX349" i="2"/>
  <c r="C356" i="22" s="1"/>
  <c r="AZ349" i="2"/>
  <c r="E356" i="22" s="1"/>
  <c r="H356" i="22"/>
  <c r="BG349" i="2"/>
  <c r="I356" i="22" s="1"/>
  <c r="BE349" i="2"/>
  <c r="G356" i="22" s="1"/>
  <c r="BB350" i="2"/>
  <c r="AV350" i="2"/>
  <c r="AW350" i="2" s="1"/>
  <c r="BC350" i="2"/>
  <c r="BD350" i="2" s="1"/>
  <c r="Y350" i="2"/>
  <c r="A356" i="22"/>
  <c r="H354" i="21"/>
  <c r="BG347" i="1"/>
  <c r="I354" i="21" s="1"/>
  <c r="AZ347" i="1"/>
  <c r="E354" i="21" s="1"/>
  <c r="D354" i="21"/>
  <c r="AV348" i="1"/>
  <c r="AW348" i="1" s="1"/>
  <c r="BB348" i="1"/>
  <c r="BC348" i="1"/>
  <c r="BD348" i="1" s="1"/>
  <c r="BE347" i="1"/>
  <c r="G354" i="21" s="1"/>
  <c r="AX347" i="1"/>
  <c r="C354" i="21" s="1"/>
  <c r="Z349" i="1"/>
  <c r="AU349" i="1" s="1"/>
  <c r="Y350" i="1"/>
  <c r="A357" i="21" s="1"/>
  <c r="AY348" i="1"/>
  <c r="BF348" i="1"/>
  <c r="Z352" i="3"/>
  <c r="AU352" i="3" s="1"/>
  <c r="BF351" i="3"/>
  <c r="AY351" i="3"/>
  <c r="Z351" i="2"/>
  <c r="AU351" i="2" s="1"/>
  <c r="BF350" i="2"/>
  <c r="AY350" i="2"/>
  <c r="D350" i="28" l="1"/>
  <c r="E350" i="28"/>
  <c r="F350" i="28"/>
  <c r="G350" i="28"/>
  <c r="B351" i="28"/>
  <c r="A352" i="28"/>
  <c r="BB350" i="4"/>
  <c r="AV350" i="4"/>
  <c r="AW350" i="4" s="1"/>
  <c r="AZ350" i="4" s="1"/>
  <c r="E357" i="24" s="1"/>
  <c r="BC350" i="4"/>
  <c r="BD350" i="4" s="1"/>
  <c r="BG350" i="4" s="1"/>
  <c r="I357" i="24" s="1"/>
  <c r="H357" i="24"/>
  <c r="BE349" i="4"/>
  <c r="G356" i="24" s="1"/>
  <c r="Y351" i="4"/>
  <c r="A357" i="24"/>
  <c r="AX349" i="4"/>
  <c r="C356" i="24" s="1"/>
  <c r="AU351" i="4"/>
  <c r="BF351" i="4"/>
  <c r="AY351" i="4"/>
  <c r="Z352" i="4"/>
  <c r="D357" i="24"/>
  <c r="D358" i="23"/>
  <c r="AX351" i="3"/>
  <c r="C358" i="23" s="1"/>
  <c r="AZ351" i="3"/>
  <c r="E358" i="23" s="1"/>
  <c r="AV352" i="3"/>
  <c r="AW352" i="3" s="1"/>
  <c r="BC352" i="3"/>
  <c r="BD352" i="3" s="1"/>
  <c r="BB352" i="3"/>
  <c r="H358" i="23"/>
  <c r="BG351" i="3"/>
  <c r="I358" i="23" s="1"/>
  <c r="BE351" i="3"/>
  <c r="G358" i="23" s="1"/>
  <c r="Y352" i="3"/>
  <c r="A358" i="23"/>
  <c r="Y351" i="2"/>
  <c r="A357" i="22"/>
  <c r="D357" i="22"/>
  <c r="AZ350" i="2"/>
  <c r="E357" i="22" s="1"/>
  <c r="AX350" i="2"/>
  <c r="C357" i="22" s="1"/>
  <c r="H357" i="22"/>
  <c r="BG350" i="2"/>
  <c r="I357" i="22" s="1"/>
  <c r="BE350" i="2"/>
  <c r="G357" i="22" s="1"/>
  <c r="BC351" i="2"/>
  <c r="BD351" i="2" s="1"/>
  <c r="AV351" i="2"/>
  <c r="AW351" i="2" s="1"/>
  <c r="BB351" i="2"/>
  <c r="AV349" i="1"/>
  <c r="AW349" i="1" s="1"/>
  <c r="BB349" i="1"/>
  <c r="BC349" i="1"/>
  <c r="BD349" i="1" s="1"/>
  <c r="H355" i="21"/>
  <c r="BE348" i="1"/>
  <c r="G355" i="21" s="1"/>
  <c r="BG348" i="1"/>
  <c r="I355" i="21" s="1"/>
  <c r="AZ348" i="1"/>
  <c r="E355" i="21" s="1"/>
  <c r="D355" i="21"/>
  <c r="AX348" i="1"/>
  <c r="C355" i="21" s="1"/>
  <c r="Z350" i="1"/>
  <c r="AU350" i="1" s="1"/>
  <c r="Y351" i="1"/>
  <c r="A358" i="21" s="1"/>
  <c r="AY349" i="1"/>
  <c r="D356" i="21" s="1"/>
  <c r="BF349" i="1"/>
  <c r="AY352" i="3"/>
  <c r="Z353" i="3"/>
  <c r="AU353" i="3" s="1"/>
  <c r="BF352" i="3"/>
  <c r="Z352" i="2"/>
  <c r="AU352" i="2" s="1"/>
  <c r="BF351" i="2"/>
  <c r="AY351" i="2"/>
  <c r="E351" i="28" l="1"/>
  <c r="F351" i="28"/>
  <c r="G351" i="28"/>
  <c r="D351" i="28"/>
  <c r="A353" i="28"/>
  <c r="B352" i="28"/>
  <c r="BE350" i="4"/>
  <c r="G357" i="24" s="1"/>
  <c r="AX350" i="4"/>
  <c r="C357" i="24" s="1"/>
  <c r="Y352" i="4"/>
  <c r="A358" i="24"/>
  <c r="D358" i="24"/>
  <c r="AV351" i="4"/>
  <c r="AW351" i="4" s="1"/>
  <c r="AZ351" i="4" s="1"/>
  <c r="E358" i="24" s="1"/>
  <c r="BB351" i="4"/>
  <c r="BC351" i="4"/>
  <c r="BD351" i="4" s="1"/>
  <c r="BG351" i="4" s="1"/>
  <c r="I358" i="24" s="1"/>
  <c r="AU352" i="4"/>
  <c r="BF352" i="4"/>
  <c r="Z353" i="4"/>
  <c r="AY352" i="4"/>
  <c r="H358" i="24"/>
  <c r="Y353" i="3"/>
  <c r="A359" i="23"/>
  <c r="BC353" i="3"/>
  <c r="BD353" i="3" s="1"/>
  <c r="AV353" i="3"/>
  <c r="AW353" i="3" s="1"/>
  <c r="BB353" i="3"/>
  <c r="H359" i="23"/>
  <c r="BE352" i="3"/>
  <c r="G359" i="23" s="1"/>
  <c r="BG352" i="3"/>
  <c r="I359" i="23" s="1"/>
  <c r="D359" i="23"/>
  <c r="AZ352" i="3"/>
  <c r="E359" i="23" s="1"/>
  <c r="AX352" i="3"/>
  <c r="C359" i="23" s="1"/>
  <c r="D358" i="22"/>
  <c r="AX351" i="2"/>
  <c r="C358" i="22" s="1"/>
  <c r="AZ351" i="2"/>
  <c r="E358" i="22" s="1"/>
  <c r="H358" i="22"/>
  <c r="BG351" i="2"/>
  <c r="I358" i="22" s="1"/>
  <c r="BE351" i="2"/>
  <c r="G358" i="22" s="1"/>
  <c r="AV352" i="2"/>
  <c r="AW352" i="2" s="1"/>
  <c r="BC352" i="2"/>
  <c r="BD352" i="2" s="1"/>
  <c r="BB352" i="2"/>
  <c r="Y352" i="2"/>
  <c r="A358" i="22"/>
  <c r="H356" i="21"/>
  <c r="BE349" i="1"/>
  <c r="G356" i="21" s="1"/>
  <c r="BG349" i="1"/>
  <c r="I356" i="21" s="1"/>
  <c r="AV350" i="1"/>
  <c r="AW350" i="1" s="1"/>
  <c r="BB350" i="1"/>
  <c r="BC350" i="1"/>
  <c r="BD350" i="1" s="1"/>
  <c r="AX349" i="1"/>
  <c r="C356" i="21" s="1"/>
  <c r="AZ349" i="1"/>
  <c r="E356" i="21" s="1"/>
  <c r="Z351" i="1"/>
  <c r="AU351" i="1" s="1"/>
  <c r="Y352" i="1"/>
  <c r="A359" i="21" s="1"/>
  <c r="AY350" i="1"/>
  <c r="D357" i="21" s="1"/>
  <c r="BF350" i="1"/>
  <c r="BF353" i="3"/>
  <c r="AY353" i="3"/>
  <c r="Z354" i="3"/>
  <c r="AU354" i="3" s="1"/>
  <c r="BF352" i="2"/>
  <c r="AY352" i="2"/>
  <c r="Z353" i="2"/>
  <c r="AU353" i="2" s="1"/>
  <c r="D352" i="28" l="1"/>
  <c r="E352" i="28"/>
  <c r="F352" i="28"/>
  <c r="G352" i="28"/>
  <c r="BE351" i="4"/>
  <c r="G358" i="24" s="1"/>
  <c r="B353" i="28"/>
  <c r="A354" i="28"/>
  <c r="AU353" i="4"/>
  <c r="BF353" i="4"/>
  <c r="AY353" i="4"/>
  <c r="Z354" i="4"/>
  <c r="D359" i="24"/>
  <c r="H359" i="24"/>
  <c r="AV352" i="4"/>
  <c r="AW352" i="4" s="1"/>
  <c r="AX352" i="4" s="1"/>
  <c r="C359" i="24" s="1"/>
  <c r="BC352" i="4"/>
  <c r="BD352" i="4" s="1"/>
  <c r="BG352" i="4" s="1"/>
  <c r="I359" i="24" s="1"/>
  <c r="BB352" i="4"/>
  <c r="AX351" i="4"/>
  <c r="C358" i="24" s="1"/>
  <c r="Y353" i="4"/>
  <c r="A359" i="24"/>
  <c r="H360" i="23"/>
  <c r="BG353" i="3"/>
  <c r="I360" i="23" s="1"/>
  <c r="BE353" i="3"/>
  <c r="G360" i="23" s="1"/>
  <c r="AV354" i="3"/>
  <c r="AW354" i="3" s="1"/>
  <c r="BC354" i="3"/>
  <c r="BD354" i="3" s="1"/>
  <c r="BB354" i="3"/>
  <c r="D360" i="23"/>
  <c r="AX353" i="3"/>
  <c r="C360" i="23" s="1"/>
  <c r="AZ353" i="3"/>
  <c r="E360" i="23" s="1"/>
  <c r="Y354" i="3"/>
  <c r="A360" i="23"/>
  <c r="Y353" i="2"/>
  <c r="A359" i="22"/>
  <c r="AV353" i="2"/>
  <c r="AW353" i="2" s="1"/>
  <c r="BB353" i="2"/>
  <c r="BC353" i="2"/>
  <c r="BD353" i="2" s="1"/>
  <c r="D359" i="22"/>
  <c r="AZ352" i="2"/>
  <c r="E359" i="22" s="1"/>
  <c r="AX352" i="2"/>
  <c r="C359" i="22" s="1"/>
  <c r="H359" i="22"/>
  <c r="BG352" i="2"/>
  <c r="I359" i="22" s="1"/>
  <c r="BE352" i="2"/>
  <c r="G359" i="22" s="1"/>
  <c r="H357" i="21"/>
  <c r="BE350" i="1"/>
  <c r="G357" i="21" s="1"/>
  <c r="BG350" i="1"/>
  <c r="I357" i="21" s="1"/>
  <c r="AV351" i="1"/>
  <c r="AW351" i="1" s="1"/>
  <c r="BB351" i="1"/>
  <c r="BC351" i="1"/>
  <c r="BD351" i="1" s="1"/>
  <c r="AX350" i="1"/>
  <c r="C357" i="21" s="1"/>
  <c r="AZ350" i="1"/>
  <c r="E357" i="21" s="1"/>
  <c r="Z352" i="1"/>
  <c r="AU352" i="1" s="1"/>
  <c r="Y353" i="1"/>
  <c r="A360" i="21" s="1"/>
  <c r="BF351" i="1"/>
  <c r="AY351" i="1"/>
  <c r="AY354" i="3"/>
  <c r="Z355" i="3"/>
  <c r="AU355" i="3" s="1"/>
  <c r="BF354" i="3"/>
  <c r="BF353" i="2"/>
  <c r="AY353" i="2"/>
  <c r="Z354" i="2"/>
  <c r="AU354" i="2" s="1"/>
  <c r="G353" i="28" l="1"/>
  <c r="D353" i="28"/>
  <c r="E353" i="28"/>
  <c r="F353" i="28"/>
  <c r="A355" i="28"/>
  <c r="B354" i="28"/>
  <c r="Y354" i="4"/>
  <c r="A360" i="24"/>
  <c r="BE352" i="4"/>
  <c r="G359" i="24" s="1"/>
  <c r="AZ352" i="4"/>
  <c r="E359" i="24" s="1"/>
  <c r="H360" i="24"/>
  <c r="AU354" i="4"/>
  <c r="Z355" i="4"/>
  <c r="AY354" i="4"/>
  <c r="BF354" i="4"/>
  <c r="D360" i="24"/>
  <c r="BC353" i="4"/>
  <c r="BD353" i="4" s="1"/>
  <c r="BE353" i="4" s="1"/>
  <c r="G360" i="24" s="1"/>
  <c r="BB353" i="4"/>
  <c r="AV353" i="4"/>
  <c r="AW353" i="4" s="1"/>
  <c r="AZ353" i="4" s="1"/>
  <c r="E360" i="24" s="1"/>
  <c r="Y355" i="3"/>
  <c r="A361" i="23"/>
  <c r="H361" i="23"/>
  <c r="BG354" i="3"/>
  <c r="I361" i="23" s="1"/>
  <c r="BE354" i="3"/>
  <c r="G361" i="23" s="1"/>
  <c r="D361" i="23"/>
  <c r="AZ354" i="3"/>
  <c r="E361" i="23" s="1"/>
  <c r="AX354" i="3"/>
  <c r="C361" i="23" s="1"/>
  <c r="BC355" i="3"/>
  <c r="BD355" i="3" s="1"/>
  <c r="BB355" i="3"/>
  <c r="AV355" i="3"/>
  <c r="AW355" i="3" s="1"/>
  <c r="D360" i="22"/>
  <c r="AZ353" i="2"/>
  <c r="E360" i="22" s="1"/>
  <c r="AX353" i="2"/>
  <c r="C360" i="22" s="1"/>
  <c r="BB354" i="2"/>
  <c r="BC354" i="2"/>
  <c r="BD354" i="2" s="1"/>
  <c r="AV354" i="2"/>
  <c r="AW354" i="2" s="1"/>
  <c r="H360" i="22"/>
  <c r="BG353" i="2"/>
  <c r="I360" i="22" s="1"/>
  <c r="BE353" i="2"/>
  <c r="G360" i="22" s="1"/>
  <c r="Y354" i="2"/>
  <c r="A360" i="22"/>
  <c r="AZ351" i="1"/>
  <c r="E358" i="21" s="1"/>
  <c r="D358" i="21"/>
  <c r="H358" i="21"/>
  <c r="BG351" i="1"/>
  <c r="I358" i="21" s="1"/>
  <c r="BE351" i="1"/>
  <c r="G358" i="21" s="1"/>
  <c r="AV352" i="1"/>
  <c r="AW352" i="1" s="1"/>
  <c r="BC352" i="1"/>
  <c r="BD352" i="1" s="1"/>
  <c r="BB352" i="1"/>
  <c r="AX351" i="1"/>
  <c r="C358" i="21" s="1"/>
  <c r="Z353" i="1"/>
  <c r="AU353" i="1" s="1"/>
  <c r="Y354" i="1"/>
  <c r="A361" i="21" s="1"/>
  <c r="AY352" i="1"/>
  <c r="BF352" i="1"/>
  <c r="AY355" i="3"/>
  <c r="BF355" i="3"/>
  <c r="Z356" i="3"/>
  <c r="AU356" i="3" s="1"/>
  <c r="Z355" i="2"/>
  <c r="AU355" i="2" s="1"/>
  <c r="BF354" i="2"/>
  <c r="AY354" i="2"/>
  <c r="D354" i="28" l="1"/>
  <c r="E354" i="28"/>
  <c r="F354" i="28"/>
  <c r="G354" i="28"/>
  <c r="A356" i="28"/>
  <c r="B355" i="28"/>
  <c r="AX353" i="4"/>
  <c r="C360" i="24" s="1"/>
  <c r="H361" i="24"/>
  <c r="AU355" i="4"/>
  <c r="BF355" i="4"/>
  <c r="AY355" i="4"/>
  <c r="Z356" i="4"/>
  <c r="D361" i="24"/>
  <c r="BC354" i="4"/>
  <c r="BD354" i="4" s="1"/>
  <c r="BE354" i="4" s="1"/>
  <c r="G361" i="24" s="1"/>
  <c r="BB354" i="4"/>
  <c r="AV354" i="4"/>
  <c r="AW354" i="4" s="1"/>
  <c r="AZ354" i="4" s="1"/>
  <c r="E361" i="24" s="1"/>
  <c r="BG353" i="4"/>
  <c r="I360" i="24" s="1"/>
  <c r="Y355" i="4"/>
  <c r="A361" i="24"/>
  <c r="H362" i="23"/>
  <c r="BE355" i="3"/>
  <c r="G362" i="23" s="1"/>
  <c r="BG355" i="3"/>
  <c r="I362" i="23" s="1"/>
  <c r="D362" i="23"/>
  <c r="AZ355" i="3"/>
  <c r="E362" i="23" s="1"/>
  <c r="AX355" i="3"/>
  <c r="C362" i="23" s="1"/>
  <c r="AV356" i="3"/>
  <c r="AW356" i="3" s="1"/>
  <c r="BC356" i="3"/>
  <c r="BD356" i="3" s="1"/>
  <c r="BB356" i="3"/>
  <c r="Y356" i="3"/>
  <c r="A362" i="23"/>
  <c r="Y355" i="2"/>
  <c r="A361" i="22"/>
  <c r="D361" i="22"/>
  <c r="AZ354" i="2"/>
  <c r="E361" i="22" s="1"/>
  <c r="AX354" i="2"/>
  <c r="C361" i="22" s="1"/>
  <c r="H361" i="22"/>
  <c r="BG354" i="2"/>
  <c r="I361" i="22" s="1"/>
  <c r="BE354" i="2"/>
  <c r="G361" i="22" s="1"/>
  <c r="BC355" i="2"/>
  <c r="BD355" i="2" s="1"/>
  <c r="BB355" i="2"/>
  <c r="AV355" i="2"/>
  <c r="AW355" i="2" s="1"/>
  <c r="AX352" i="1"/>
  <c r="C359" i="21" s="1"/>
  <c r="D359" i="21"/>
  <c r="H359" i="21"/>
  <c r="BG352" i="1"/>
  <c r="I359" i="21" s="1"/>
  <c r="BE352" i="1"/>
  <c r="G359" i="21" s="1"/>
  <c r="AV353" i="1"/>
  <c r="AW353" i="1" s="1"/>
  <c r="BB353" i="1"/>
  <c r="BC353" i="1"/>
  <c r="BD353" i="1" s="1"/>
  <c r="AZ352" i="1"/>
  <c r="E359" i="21" s="1"/>
  <c r="Z354" i="1"/>
  <c r="AU354" i="1" s="1"/>
  <c r="Y355" i="1"/>
  <c r="A362" i="21" s="1"/>
  <c r="AY353" i="1"/>
  <c r="D360" i="21" s="1"/>
  <c r="BF353" i="1"/>
  <c r="BF356" i="3"/>
  <c r="AY356" i="3"/>
  <c r="Z357" i="3"/>
  <c r="AU357" i="3" s="1"/>
  <c r="BF355" i="2"/>
  <c r="AY355" i="2"/>
  <c r="Z356" i="2"/>
  <c r="AU356" i="2" s="1"/>
  <c r="E355" i="28" l="1"/>
  <c r="F355" i="28"/>
  <c r="G355" i="28"/>
  <c r="D355" i="28"/>
  <c r="A357" i="28"/>
  <c r="B356" i="28"/>
  <c r="AX354" i="4"/>
  <c r="C361" i="24" s="1"/>
  <c r="AU356" i="4"/>
  <c r="BF356" i="4"/>
  <c r="Z357" i="4"/>
  <c r="AY356" i="4"/>
  <c r="H362" i="24"/>
  <c r="BG354" i="4"/>
  <c r="I361" i="24" s="1"/>
  <c r="Y356" i="4"/>
  <c r="A362" i="24"/>
  <c r="D362" i="24"/>
  <c r="BB355" i="4"/>
  <c r="AV355" i="4"/>
  <c r="AW355" i="4" s="1"/>
  <c r="AX355" i="4" s="1"/>
  <c r="C362" i="24" s="1"/>
  <c r="BC355" i="4"/>
  <c r="BD355" i="4" s="1"/>
  <c r="BE355" i="4" s="1"/>
  <c r="G362" i="24" s="1"/>
  <c r="BC357" i="3"/>
  <c r="BD357" i="3" s="1"/>
  <c r="BB357" i="3"/>
  <c r="AV357" i="3"/>
  <c r="AW357" i="3" s="1"/>
  <c r="H363" i="23"/>
  <c r="BG356" i="3"/>
  <c r="I363" i="23" s="1"/>
  <c r="BE356" i="3"/>
  <c r="G363" i="23" s="1"/>
  <c r="D363" i="23"/>
  <c r="AZ356" i="3"/>
  <c r="E363" i="23" s="1"/>
  <c r="AX356" i="3"/>
  <c r="C363" i="23" s="1"/>
  <c r="Y357" i="3"/>
  <c r="A363" i="23"/>
  <c r="BB356" i="2"/>
  <c r="AV356" i="2"/>
  <c r="AW356" i="2" s="1"/>
  <c r="BC356" i="2"/>
  <c r="BD356" i="2" s="1"/>
  <c r="D362" i="22"/>
  <c r="AZ355" i="2"/>
  <c r="E362" i="22" s="1"/>
  <c r="AX355" i="2"/>
  <c r="C362" i="22" s="1"/>
  <c r="H362" i="22"/>
  <c r="BG355" i="2"/>
  <c r="I362" i="22" s="1"/>
  <c r="BE355" i="2"/>
  <c r="G362" i="22" s="1"/>
  <c r="Y356" i="2"/>
  <c r="A362" i="22"/>
  <c r="H360" i="21"/>
  <c r="BG353" i="1"/>
  <c r="I360" i="21" s="1"/>
  <c r="BE353" i="1"/>
  <c r="G360" i="21" s="1"/>
  <c r="AV354" i="1"/>
  <c r="AW354" i="1" s="1"/>
  <c r="BB354" i="1"/>
  <c r="BC354" i="1"/>
  <c r="BD354" i="1" s="1"/>
  <c r="AZ353" i="1"/>
  <c r="E360" i="21" s="1"/>
  <c r="AX353" i="1"/>
  <c r="C360" i="21" s="1"/>
  <c r="Z355" i="1"/>
  <c r="AU355" i="1" s="1"/>
  <c r="Y356" i="1"/>
  <c r="A363" i="21" s="1"/>
  <c r="AY354" i="1"/>
  <c r="BF354" i="1"/>
  <c r="Z358" i="3"/>
  <c r="AU358" i="3" s="1"/>
  <c r="BF357" i="3"/>
  <c r="AY357" i="3"/>
  <c r="BF356" i="2"/>
  <c r="AY356" i="2"/>
  <c r="Z357" i="2"/>
  <c r="AU357" i="2" s="1"/>
  <c r="D356" i="28" l="1"/>
  <c r="E356" i="28"/>
  <c r="F356" i="28"/>
  <c r="G356" i="28"/>
  <c r="A358" i="28"/>
  <c r="B357" i="28"/>
  <c r="BG355" i="4"/>
  <c r="I362" i="24" s="1"/>
  <c r="AZ355" i="4"/>
  <c r="E362" i="24" s="1"/>
  <c r="AU357" i="4"/>
  <c r="BF357" i="4"/>
  <c r="AY357" i="4"/>
  <c r="Z358" i="4"/>
  <c r="H363" i="24"/>
  <c r="BC356" i="4"/>
  <c r="BD356" i="4" s="1"/>
  <c r="BE356" i="4" s="1"/>
  <c r="G363" i="24" s="1"/>
  <c r="BB356" i="4"/>
  <c r="AV356" i="4"/>
  <c r="AW356" i="4" s="1"/>
  <c r="AZ356" i="4" s="1"/>
  <c r="E363" i="24" s="1"/>
  <c r="Y357" i="4"/>
  <c r="A363" i="24"/>
  <c r="D363" i="24"/>
  <c r="BC358" i="3"/>
  <c r="BD358" i="3" s="1"/>
  <c r="BB358" i="3"/>
  <c r="AV358" i="3"/>
  <c r="AW358" i="3" s="1"/>
  <c r="H364" i="23"/>
  <c r="BG357" i="3"/>
  <c r="I364" i="23" s="1"/>
  <c r="BE357" i="3"/>
  <c r="G364" i="23" s="1"/>
  <c r="D364" i="23"/>
  <c r="AZ357" i="3"/>
  <c r="E364" i="23" s="1"/>
  <c r="AX357" i="3"/>
  <c r="C364" i="23" s="1"/>
  <c r="Y358" i="3"/>
  <c r="A364" i="23"/>
  <c r="Y357" i="2"/>
  <c r="A363" i="22"/>
  <c r="D363" i="22"/>
  <c r="AX356" i="2"/>
  <c r="C363" i="22" s="1"/>
  <c r="AZ356" i="2"/>
  <c r="E363" i="22" s="1"/>
  <c r="AV357" i="2"/>
  <c r="AW357" i="2" s="1"/>
  <c r="BB357" i="2"/>
  <c r="BC357" i="2"/>
  <c r="BD357" i="2" s="1"/>
  <c r="H363" i="22"/>
  <c r="BG356" i="2"/>
  <c r="I363" i="22" s="1"/>
  <c r="BE356" i="2"/>
  <c r="G363" i="22" s="1"/>
  <c r="AZ354" i="1"/>
  <c r="E361" i="21" s="1"/>
  <c r="D361" i="21"/>
  <c r="BE354" i="1"/>
  <c r="G361" i="21" s="1"/>
  <c r="H361" i="21"/>
  <c r="BG354" i="1"/>
  <c r="I361" i="21" s="1"/>
  <c r="AV355" i="1"/>
  <c r="AW355" i="1" s="1"/>
  <c r="BB355" i="1"/>
  <c r="BC355" i="1"/>
  <c r="BD355" i="1" s="1"/>
  <c r="AX354" i="1"/>
  <c r="C361" i="21" s="1"/>
  <c r="Z356" i="1"/>
  <c r="AU356" i="1" s="1"/>
  <c r="Y357" i="1"/>
  <c r="A364" i="21" s="1"/>
  <c r="BF355" i="1"/>
  <c r="AY355" i="1"/>
  <c r="AY358" i="3"/>
  <c r="Z359" i="3"/>
  <c r="AU359" i="3" s="1"/>
  <c r="BF358" i="3"/>
  <c r="Z358" i="2"/>
  <c r="AU358" i="2" s="1"/>
  <c r="BF357" i="2"/>
  <c r="AY357" i="2"/>
  <c r="D357" i="28" l="1"/>
  <c r="E357" i="28"/>
  <c r="F357" i="28"/>
  <c r="G357" i="28"/>
  <c r="B358" i="28"/>
  <c r="A359" i="28"/>
  <c r="AX356" i="4"/>
  <c r="C363" i="24" s="1"/>
  <c r="BG356" i="4"/>
  <c r="I363" i="24" s="1"/>
  <c r="AU358" i="4"/>
  <c r="Z359" i="4"/>
  <c r="BF358" i="4"/>
  <c r="AY358" i="4"/>
  <c r="BC357" i="4"/>
  <c r="BD357" i="4" s="1"/>
  <c r="BE357" i="4" s="1"/>
  <c r="G364" i="24" s="1"/>
  <c r="BB357" i="4"/>
  <c r="AV357" i="4"/>
  <c r="AW357" i="4" s="1"/>
  <c r="AX357" i="4" s="1"/>
  <c r="C364" i="24" s="1"/>
  <c r="Y358" i="4"/>
  <c r="A364" i="24"/>
  <c r="D364" i="24"/>
  <c r="H364" i="24"/>
  <c r="D365" i="23"/>
  <c r="AZ358" i="3"/>
  <c r="E365" i="23" s="1"/>
  <c r="AX358" i="3"/>
  <c r="C365" i="23" s="1"/>
  <c r="H365" i="23"/>
  <c r="BG358" i="3"/>
  <c r="I365" i="23" s="1"/>
  <c r="BE358" i="3"/>
  <c r="G365" i="23" s="1"/>
  <c r="Y359" i="3"/>
  <c r="A365" i="23"/>
  <c r="BC359" i="3"/>
  <c r="BD359" i="3" s="1"/>
  <c r="AV359" i="3"/>
  <c r="AW359" i="3" s="1"/>
  <c r="BB359" i="3"/>
  <c r="D364" i="22"/>
  <c r="AX357" i="2"/>
  <c r="C364" i="22" s="1"/>
  <c r="AZ357" i="2"/>
  <c r="E364" i="22" s="1"/>
  <c r="H364" i="22"/>
  <c r="BE357" i="2"/>
  <c r="G364" i="22" s="1"/>
  <c r="BG357" i="2"/>
  <c r="I364" i="22" s="1"/>
  <c r="AV358" i="2"/>
  <c r="AW358" i="2" s="1"/>
  <c r="BC358" i="2"/>
  <c r="BD358" i="2" s="1"/>
  <c r="BB358" i="2"/>
  <c r="Y358" i="2"/>
  <c r="A364" i="22"/>
  <c r="AZ355" i="1"/>
  <c r="E362" i="21" s="1"/>
  <c r="D362" i="21"/>
  <c r="H362" i="21"/>
  <c r="BG355" i="1"/>
  <c r="I362" i="21" s="1"/>
  <c r="BE355" i="1"/>
  <c r="G362" i="21" s="1"/>
  <c r="AV356" i="1"/>
  <c r="AW356" i="1" s="1"/>
  <c r="BB356" i="1"/>
  <c r="BC356" i="1"/>
  <c r="BD356" i="1" s="1"/>
  <c r="AX355" i="1"/>
  <c r="C362" i="21" s="1"/>
  <c r="Z357" i="1"/>
  <c r="AU357" i="1" s="1"/>
  <c r="Y358" i="1"/>
  <c r="A365" i="21" s="1"/>
  <c r="AY356" i="1"/>
  <c r="D363" i="21" s="1"/>
  <c r="BF356" i="1"/>
  <c r="Z360" i="3"/>
  <c r="AU360" i="3" s="1"/>
  <c r="BF359" i="3"/>
  <c r="AY359" i="3"/>
  <c r="Z359" i="2"/>
  <c r="AU359" i="2" s="1"/>
  <c r="BF358" i="2"/>
  <c r="AY358" i="2"/>
  <c r="D358" i="28" l="1"/>
  <c r="E358" i="28"/>
  <c r="F358" i="28"/>
  <c r="G358" i="28"/>
  <c r="BG357" i="4"/>
  <c r="I364" i="24" s="1"/>
  <c r="A360" i="28"/>
  <c r="B359" i="28"/>
  <c r="AZ357" i="4"/>
  <c r="E364" i="24" s="1"/>
  <c r="Y359" i="4"/>
  <c r="A365" i="24"/>
  <c r="D365" i="24"/>
  <c r="BB358" i="4"/>
  <c r="BC358" i="4"/>
  <c r="BD358" i="4" s="1"/>
  <c r="BG358" i="4" s="1"/>
  <c r="I365" i="24" s="1"/>
  <c r="AV358" i="4"/>
  <c r="AW358" i="4" s="1"/>
  <c r="AZ358" i="4" s="1"/>
  <c r="E365" i="24" s="1"/>
  <c r="H365" i="24"/>
  <c r="AU359" i="4"/>
  <c r="AY359" i="4"/>
  <c r="BF359" i="4"/>
  <c r="Z360" i="4"/>
  <c r="BC360" i="3"/>
  <c r="BD360" i="3" s="1"/>
  <c r="BB360" i="3"/>
  <c r="AV360" i="3"/>
  <c r="AW360" i="3" s="1"/>
  <c r="H366" i="23"/>
  <c r="BG359" i="3"/>
  <c r="I366" i="23" s="1"/>
  <c r="BE359" i="3"/>
  <c r="G366" i="23" s="1"/>
  <c r="Y360" i="3"/>
  <c r="A366" i="23"/>
  <c r="D366" i="23"/>
  <c r="AZ359" i="3"/>
  <c r="E366" i="23" s="1"/>
  <c r="AX359" i="3"/>
  <c r="C366" i="23" s="1"/>
  <c r="Y359" i="2"/>
  <c r="A365" i="22"/>
  <c r="D365" i="22"/>
  <c r="AZ358" i="2"/>
  <c r="E365" i="22" s="1"/>
  <c r="AX358" i="2"/>
  <c r="C365" i="22" s="1"/>
  <c r="H365" i="22"/>
  <c r="BE358" i="2"/>
  <c r="G365" i="22" s="1"/>
  <c r="BG358" i="2"/>
  <c r="I365" i="22" s="1"/>
  <c r="BC359" i="2"/>
  <c r="BD359" i="2" s="1"/>
  <c r="BB359" i="2"/>
  <c r="AV359" i="2"/>
  <c r="AW359" i="2" s="1"/>
  <c r="H363" i="21"/>
  <c r="BE356" i="1"/>
  <c r="G363" i="21" s="1"/>
  <c r="BG356" i="1"/>
  <c r="I363" i="21" s="1"/>
  <c r="AV357" i="1"/>
  <c r="AW357" i="1" s="1"/>
  <c r="BB357" i="1"/>
  <c r="BC357" i="1"/>
  <c r="BD357" i="1" s="1"/>
  <c r="AX356" i="1"/>
  <c r="C363" i="21" s="1"/>
  <c r="AZ356" i="1"/>
  <c r="E363" i="21" s="1"/>
  <c r="Z358" i="1"/>
  <c r="AU358" i="1" s="1"/>
  <c r="Y359" i="1"/>
  <c r="A366" i="21" s="1"/>
  <c r="AY357" i="1"/>
  <c r="BF357" i="1"/>
  <c r="Z361" i="3"/>
  <c r="AU361" i="3" s="1"/>
  <c r="AY360" i="3"/>
  <c r="BF360" i="3"/>
  <c r="Z360" i="2"/>
  <c r="AU360" i="2" s="1"/>
  <c r="BF359" i="2"/>
  <c r="AY359" i="2"/>
  <c r="E359" i="28" l="1"/>
  <c r="F359" i="28"/>
  <c r="G359" i="28"/>
  <c r="D359" i="28"/>
  <c r="B360" i="28"/>
  <c r="A361" i="28"/>
  <c r="D366" i="24"/>
  <c r="AU360" i="4"/>
  <c r="AY360" i="4"/>
  <c r="BF360" i="4"/>
  <c r="Z361" i="4"/>
  <c r="H366" i="24"/>
  <c r="BE358" i="4"/>
  <c r="G365" i="24" s="1"/>
  <c r="BC359" i="4"/>
  <c r="BD359" i="4" s="1"/>
  <c r="BG359" i="4" s="1"/>
  <c r="I366" i="24" s="1"/>
  <c r="BB359" i="4"/>
  <c r="AV359" i="4"/>
  <c r="AW359" i="4" s="1"/>
  <c r="AZ359" i="4" s="1"/>
  <c r="E366" i="24" s="1"/>
  <c r="AX358" i="4"/>
  <c r="C365" i="24" s="1"/>
  <c r="Y360" i="4"/>
  <c r="A366" i="24"/>
  <c r="D367" i="23"/>
  <c r="AX360" i="3"/>
  <c r="C367" i="23" s="1"/>
  <c r="AZ360" i="3"/>
  <c r="E367" i="23" s="1"/>
  <c r="Y361" i="3"/>
  <c r="A367" i="23"/>
  <c r="H367" i="23"/>
  <c r="BG360" i="3"/>
  <c r="I367" i="23" s="1"/>
  <c r="BE360" i="3"/>
  <c r="G367" i="23" s="1"/>
  <c r="AV361" i="3"/>
  <c r="AW361" i="3" s="1"/>
  <c r="BC361" i="3"/>
  <c r="BD361" i="3" s="1"/>
  <c r="BB361" i="3"/>
  <c r="D366" i="22"/>
  <c r="AX359" i="2"/>
  <c r="C366" i="22" s="1"/>
  <c r="AZ359" i="2"/>
  <c r="E366" i="22" s="1"/>
  <c r="H366" i="22"/>
  <c r="BG359" i="2"/>
  <c r="I366" i="22" s="1"/>
  <c r="BE359" i="2"/>
  <c r="G366" i="22" s="1"/>
  <c r="AV360" i="2"/>
  <c r="AW360" i="2" s="1"/>
  <c r="BB360" i="2"/>
  <c r="BC360" i="2"/>
  <c r="BD360" i="2" s="1"/>
  <c r="Y360" i="2"/>
  <c r="A366" i="22"/>
  <c r="H364" i="21"/>
  <c r="BE357" i="1"/>
  <c r="G364" i="21" s="1"/>
  <c r="BG357" i="1"/>
  <c r="I364" i="21" s="1"/>
  <c r="AZ357" i="1"/>
  <c r="E364" i="21" s="1"/>
  <c r="D364" i="21"/>
  <c r="AV358" i="1"/>
  <c r="AW358" i="1" s="1"/>
  <c r="BB358" i="1"/>
  <c r="BC358" i="1"/>
  <c r="BD358" i="1" s="1"/>
  <c r="AX357" i="1"/>
  <c r="C364" i="21" s="1"/>
  <c r="Z359" i="1"/>
  <c r="AU359" i="1" s="1"/>
  <c r="Y360" i="1"/>
  <c r="A367" i="21" s="1"/>
  <c r="AY358" i="1"/>
  <c r="D365" i="21" s="1"/>
  <c r="BF358" i="1"/>
  <c r="AY361" i="3"/>
  <c r="Z362" i="3"/>
  <c r="AU362" i="3" s="1"/>
  <c r="BF361" i="3"/>
  <c r="BF360" i="2"/>
  <c r="AY360" i="2"/>
  <c r="Z361" i="2"/>
  <c r="AU361" i="2" s="1"/>
  <c r="D360" i="28" l="1"/>
  <c r="E360" i="28"/>
  <c r="F360" i="28"/>
  <c r="G360" i="28"/>
  <c r="A362" i="28"/>
  <c r="B361" i="28"/>
  <c r="Y361" i="4"/>
  <c r="A367" i="24"/>
  <c r="AU361" i="4"/>
  <c r="Z362" i="4"/>
  <c r="BF361" i="4"/>
  <c r="AY361" i="4"/>
  <c r="BE359" i="4"/>
  <c r="G366" i="24" s="1"/>
  <c r="H367" i="24"/>
  <c r="AX359" i="4"/>
  <c r="C366" i="24" s="1"/>
  <c r="D367" i="24"/>
  <c r="AV360" i="4"/>
  <c r="AW360" i="4" s="1"/>
  <c r="AZ360" i="4" s="1"/>
  <c r="E367" i="24" s="1"/>
  <c r="BC360" i="4"/>
  <c r="BD360" i="4" s="1"/>
  <c r="BE360" i="4" s="1"/>
  <c r="G367" i="24" s="1"/>
  <c r="BB360" i="4"/>
  <c r="Y362" i="3"/>
  <c r="A368" i="23"/>
  <c r="H368" i="23"/>
  <c r="BE361" i="3"/>
  <c r="G368" i="23" s="1"/>
  <c r="BG361" i="3"/>
  <c r="I368" i="23" s="1"/>
  <c r="BC362" i="3"/>
  <c r="BD362" i="3" s="1"/>
  <c r="BB362" i="3"/>
  <c r="AV362" i="3"/>
  <c r="AW362" i="3" s="1"/>
  <c r="D368" i="23"/>
  <c r="AX361" i="3"/>
  <c r="C368" i="23" s="1"/>
  <c r="AZ361" i="3"/>
  <c r="E368" i="23" s="1"/>
  <c r="BC361" i="2"/>
  <c r="BD361" i="2" s="1"/>
  <c r="AV361" i="2"/>
  <c r="AW361" i="2" s="1"/>
  <c r="BB361" i="2"/>
  <c r="Y361" i="2"/>
  <c r="A367" i="22"/>
  <c r="D367" i="22"/>
  <c r="AZ360" i="2"/>
  <c r="E367" i="22" s="1"/>
  <c r="AX360" i="2"/>
  <c r="C367" i="22" s="1"/>
  <c r="H367" i="22"/>
  <c r="BG360" i="2"/>
  <c r="I367" i="22" s="1"/>
  <c r="BE360" i="2"/>
  <c r="G367" i="22" s="1"/>
  <c r="H365" i="21"/>
  <c r="BE358" i="1"/>
  <c r="G365" i="21" s="1"/>
  <c r="BG358" i="1"/>
  <c r="I365" i="21" s="1"/>
  <c r="AV359" i="1"/>
  <c r="AW359" i="1" s="1"/>
  <c r="BB359" i="1"/>
  <c r="BC359" i="1"/>
  <c r="BD359" i="1" s="1"/>
  <c r="AX358" i="1"/>
  <c r="C365" i="21" s="1"/>
  <c r="AZ358" i="1"/>
  <c r="E365" i="21" s="1"/>
  <c r="Z360" i="1"/>
  <c r="AU360" i="1" s="1"/>
  <c r="Y361" i="1"/>
  <c r="A368" i="21" s="1"/>
  <c r="AY359" i="1"/>
  <c r="D366" i="21" s="1"/>
  <c r="BF359" i="1"/>
  <c r="AY362" i="3"/>
  <c r="Z363" i="3"/>
  <c r="AU363" i="3" s="1"/>
  <c r="BF362" i="3"/>
  <c r="AY361" i="2"/>
  <c r="Z362" i="2"/>
  <c r="AU362" i="2" s="1"/>
  <c r="BF361" i="2"/>
  <c r="D361" i="28" l="1"/>
  <c r="E361" i="28"/>
  <c r="F361" i="28"/>
  <c r="G361" i="28"/>
  <c r="A363" i="28"/>
  <c r="B362" i="28"/>
  <c r="AX360" i="4"/>
  <c r="C367" i="24" s="1"/>
  <c r="BG360" i="4"/>
  <c r="I367" i="24" s="1"/>
  <c r="AV361" i="4"/>
  <c r="AW361" i="4" s="1"/>
  <c r="AX361" i="4" s="1"/>
  <c r="C368" i="24" s="1"/>
  <c r="BC361" i="4"/>
  <c r="BD361" i="4" s="1"/>
  <c r="BG361" i="4" s="1"/>
  <c r="I368" i="24" s="1"/>
  <c r="BB361" i="4"/>
  <c r="H368" i="24"/>
  <c r="D368" i="24"/>
  <c r="AU362" i="4"/>
  <c r="Z363" i="4"/>
  <c r="BF362" i="4"/>
  <c r="AY362" i="4"/>
  <c r="Y362" i="4"/>
  <c r="A368" i="24"/>
  <c r="H369" i="23"/>
  <c r="BG362" i="3"/>
  <c r="I369" i="23" s="1"/>
  <c r="BE362" i="3"/>
  <c r="G369" i="23" s="1"/>
  <c r="AV363" i="3"/>
  <c r="AW363" i="3" s="1"/>
  <c r="BB363" i="3"/>
  <c r="BC363" i="3"/>
  <c r="BD363" i="3" s="1"/>
  <c r="D369" i="23"/>
  <c r="AZ362" i="3"/>
  <c r="E369" i="23" s="1"/>
  <c r="AX362" i="3"/>
  <c r="C369" i="23" s="1"/>
  <c r="Y363" i="3"/>
  <c r="A369" i="23"/>
  <c r="Y362" i="2"/>
  <c r="A368" i="22"/>
  <c r="H368" i="22"/>
  <c r="BG361" i="2"/>
  <c r="I368" i="22" s="1"/>
  <c r="BE361" i="2"/>
  <c r="G368" i="22" s="1"/>
  <c r="BB362" i="2"/>
  <c r="BC362" i="2"/>
  <c r="BD362" i="2" s="1"/>
  <c r="AV362" i="2"/>
  <c r="AW362" i="2" s="1"/>
  <c r="D368" i="22"/>
  <c r="AZ361" i="2"/>
  <c r="E368" i="22" s="1"/>
  <c r="AX361" i="2"/>
  <c r="C368" i="22" s="1"/>
  <c r="H366" i="21"/>
  <c r="BG359" i="1"/>
  <c r="I366" i="21" s="1"/>
  <c r="AV360" i="1"/>
  <c r="AW360" i="1" s="1"/>
  <c r="BC360" i="1"/>
  <c r="BD360" i="1" s="1"/>
  <c r="BB360" i="1"/>
  <c r="BE359" i="1"/>
  <c r="G366" i="21" s="1"/>
  <c r="AX359" i="1"/>
  <c r="C366" i="21" s="1"/>
  <c r="AZ359" i="1"/>
  <c r="E366" i="21" s="1"/>
  <c r="Z361" i="1"/>
  <c r="AU361" i="1" s="1"/>
  <c r="Y362" i="1"/>
  <c r="A369" i="21" s="1"/>
  <c r="AY360" i="1"/>
  <c r="BF360" i="1"/>
  <c r="Z364" i="3"/>
  <c r="AU364" i="3" s="1"/>
  <c r="BF363" i="3"/>
  <c r="AY363" i="3"/>
  <c r="AY362" i="2"/>
  <c r="BF362" i="2"/>
  <c r="Z363" i="2"/>
  <c r="AU363" i="2" s="1"/>
  <c r="D362" i="28" l="1"/>
  <c r="E362" i="28"/>
  <c r="F362" i="28"/>
  <c r="G362" i="28"/>
  <c r="B363" i="28"/>
  <c r="A364" i="28"/>
  <c r="BE361" i="4"/>
  <c r="G368" i="24" s="1"/>
  <c r="AZ361" i="4"/>
  <c r="E368" i="24" s="1"/>
  <c r="AU363" i="4"/>
  <c r="Z364" i="4"/>
  <c r="BF363" i="4"/>
  <c r="AY363" i="4"/>
  <c r="Y363" i="4"/>
  <c r="A369" i="24"/>
  <c r="H369" i="24"/>
  <c r="AV362" i="4"/>
  <c r="AW362" i="4" s="1"/>
  <c r="AX362" i="4" s="1"/>
  <c r="C369" i="24" s="1"/>
  <c r="BC362" i="4"/>
  <c r="BD362" i="4" s="1"/>
  <c r="BG362" i="4" s="1"/>
  <c r="I369" i="24" s="1"/>
  <c r="BB362" i="4"/>
  <c r="D369" i="24"/>
  <c r="BC364" i="3"/>
  <c r="BD364" i="3" s="1"/>
  <c r="BB364" i="3"/>
  <c r="AV364" i="3"/>
  <c r="AW364" i="3" s="1"/>
  <c r="H370" i="23"/>
  <c r="BE363" i="3"/>
  <c r="G370" i="23" s="1"/>
  <c r="BG363" i="3"/>
  <c r="I370" i="23" s="1"/>
  <c r="D370" i="23"/>
  <c r="AZ363" i="3"/>
  <c r="E370" i="23" s="1"/>
  <c r="AX363" i="3"/>
  <c r="C370" i="23" s="1"/>
  <c r="Y364" i="3"/>
  <c r="A370" i="23"/>
  <c r="H369" i="22"/>
  <c r="BG362" i="2"/>
  <c r="I369" i="22" s="1"/>
  <c r="BE362" i="2"/>
  <c r="G369" i="22" s="1"/>
  <c r="BC363" i="2"/>
  <c r="BD363" i="2" s="1"/>
  <c r="BB363" i="2"/>
  <c r="AV363" i="2"/>
  <c r="AW363" i="2" s="1"/>
  <c r="D369" i="22"/>
  <c r="AZ362" i="2"/>
  <c r="E369" i="22" s="1"/>
  <c r="AX362" i="2"/>
  <c r="C369" i="22" s="1"/>
  <c r="Y363" i="2"/>
  <c r="A369" i="22"/>
  <c r="H367" i="21"/>
  <c r="BG360" i="1"/>
  <c r="I367" i="21" s="1"/>
  <c r="BE360" i="1"/>
  <c r="G367" i="21" s="1"/>
  <c r="AZ360" i="1"/>
  <c r="E367" i="21" s="1"/>
  <c r="D367" i="21"/>
  <c r="AV361" i="1"/>
  <c r="AW361" i="1" s="1"/>
  <c r="BB361" i="1"/>
  <c r="BC361" i="1"/>
  <c r="BD361" i="1" s="1"/>
  <c r="AX360" i="1"/>
  <c r="C367" i="21" s="1"/>
  <c r="Z362" i="1"/>
  <c r="AU362" i="1" s="1"/>
  <c r="Y363" i="1"/>
  <c r="A370" i="21" s="1"/>
  <c r="AY361" i="1"/>
  <c r="D368" i="21" s="1"/>
  <c r="BF361" i="1"/>
  <c r="Z365" i="3"/>
  <c r="AU365" i="3" s="1"/>
  <c r="BF364" i="3"/>
  <c r="AY364" i="3"/>
  <c r="Z364" i="2"/>
  <c r="AU364" i="2" s="1"/>
  <c r="BF363" i="2"/>
  <c r="AY363" i="2"/>
  <c r="E363" i="28" l="1"/>
  <c r="F363" i="28"/>
  <c r="G363" i="28"/>
  <c r="D363" i="28"/>
  <c r="B364" i="28"/>
  <c r="A365" i="28"/>
  <c r="AZ362" i="4"/>
  <c r="E369" i="24" s="1"/>
  <c r="BE362" i="4"/>
  <c r="G369" i="24" s="1"/>
  <c r="AU364" i="4"/>
  <c r="BF364" i="4"/>
  <c r="AY364" i="4"/>
  <c r="Z365" i="4"/>
  <c r="Y364" i="4"/>
  <c r="A370" i="24"/>
  <c r="D370" i="24"/>
  <c r="H370" i="24"/>
  <c r="BB363" i="4"/>
  <c r="BC363" i="4"/>
  <c r="BD363" i="4" s="1"/>
  <c r="BG363" i="4" s="1"/>
  <c r="I370" i="24" s="1"/>
  <c r="AV363" i="4"/>
  <c r="AW363" i="4" s="1"/>
  <c r="AX363" i="4" s="1"/>
  <c r="C370" i="24" s="1"/>
  <c r="AV365" i="3"/>
  <c r="AW365" i="3" s="1"/>
  <c r="BB365" i="3"/>
  <c r="BC365" i="3"/>
  <c r="BD365" i="3" s="1"/>
  <c r="H371" i="23"/>
  <c r="BG364" i="3"/>
  <c r="I371" i="23" s="1"/>
  <c r="BE364" i="3"/>
  <c r="G371" i="23" s="1"/>
  <c r="D371" i="23"/>
  <c r="AZ364" i="3"/>
  <c r="E371" i="23" s="1"/>
  <c r="AX364" i="3"/>
  <c r="C371" i="23" s="1"/>
  <c r="Y365" i="3"/>
  <c r="A371" i="23"/>
  <c r="D370" i="22"/>
  <c r="AX363" i="2"/>
  <c r="C370" i="22" s="1"/>
  <c r="AZ363" i="2"/>
  <c r="E370" i="22" s="1"/>
  <c r="Y364" i="2"/>
  <c r="A370" i="22"/>
  <c r="H370" i="22"/>
  <c r="BE363" i="2"/>
  <c r="G370" i="22" s="1"/>
  <c r="BG363" i="2"/>
  <c r="I370" i="22" s="1"/>
  <c r="AV364" i="2"/>
  <c r="AW364" i="2" s="1"/>
  <c r="BB364" i="2"/>
  <c r="BC364" i="2"/>
  <c r="BD364" i="2" s="1"/>
  <c r="H368" i="21"/>
  <c r="BE361" i="1"/>
  <c r="G368" i="21" s="1"/>
  <c r="BG361" i="1"/>
  <c r="I368" i="21" s="1"/>
  <c r="AV362" i="1"/>
  <c r="AW362" i="1" s="1"/>
  <c r="BC362" i="1"/>
  <c r="BD362" i="1" s="1"/>
  <c r="BB362" i="1"/>
  <c r="AZ361" i="1"/>
  <c r="E368" i="21" s="1"/>
  <c r="AX361" i="1"/>
  <c r="C368" i="21" s="1"/>
  <c r="Z363" i="1"/>
  <c r="AU363" i="1" s="1"/>
  <c r="Y364" i="1"/>
  <c r="A371" i="21" s="1"/>
  <c r="BF362" i="1"/>
  <c r="AY362" i="1"/>
  <c r="BF365" i="3"/>
  <c r="Z366" i="3"/>
  <c r="AU366" i="3" s="1"/>
  <c r="AY365" i="3"/>
  <c r="BF364" i="2"/>
  <c r="AY364" i="2"/>
  <c r="Z365" i="2"/>
  <c r="AU365" i="2" s="1"/>
  <c r="D364" i="28" l="1"/>
  <c r="E364" i="28"/>
  <c r="F364" i="28"/>
  <c r="G364" i="28"/>
  <c r="A366" i="28"/>
  <c r="B365" i="28"/>
  <c r="BE363" i="4"/>
  <c r="G370" i="24" s="1"/>
  <c r="Y365" i="4"/>
  <c r="A371" i="24"/>
  <c r="AZ363" i="4"/>
  <c r="E370" i="24" s="1"/>
  <c r="BC364" i="4"/>
  <c r="BD364" i="4" s="1"/>
  <c r="BE364" i="4" s="1"/>
  <c r="G371" i="24" s="1"/>
  <c r="BB364" i="4"/>
  <c r="AV364" i="4"/>
  <c r="AW364" i="4" s="1"/>
  <c r="AZ364" i="4" s="1"/>
  <c r="E371" i="24" s="1"/>
  <c r="AU365" i="4"/>
  <c r="AY365" i="4"/>
  <c r="Z366" i="4"/>
  <c r="BF365" i="4"/>
  <c r="D371" i="24"/>
  <c r="H371" i="24"/>
  <c r="Y366" i="3"/>
  <c r="A372" i="23"/>
  <c r="AV366" i="3"/>
  <c r="AW366" i="3" s="1"/>
  <c r="BC366" i="3"/>
  <c r="BD366" i="3" s="1"/>
  <c r="BB366" i="3"/>
  <c r="H372" i="23"/>
  <c r="BE365" i="3"/>
  <c r="G372" i="23" s="1"/>
  <c r="BG365" i="3"/>
  <c r="I372" i="23" s="1"/>
  <c r="D372" i="23"/>
  <c r="AZ365" i="3"/>
  <c r="E372" i="23" s="1"/>
  <c r="AX365" i="3"/>
  <c r="C372" i="23" s="1"/>
  <c r="AV365" i="2"/>
  <c r="AW365" i="2" s="1"/>
  <c r="BB365" i="2"/>
  <c r="BC365" i="2"/>
  <c r="BD365" i="2" s="1"/>
  <c r="Y365" i="2"/>
  <c r="A371" i="22"/>
  <c r="D371" i="22"/>
  <c r="AZ364" i="2"/>
  <c r="E371" i="22" s="1"/>
  <c r="AX364" i="2"/>
  <c r="C371" i="22" s="1"/>
  <c r="H371" i="22"/>
  <c r="BE364" i="2"/>
  <c r="G371" i="22" s="1"/>
  <c r="BG364" i="2"/>
  <c r="I371" i="22" s="1"/>
  <c r="AZ362" i="1"/>
  <c r="E369" i="21" s="1"/>
  <c r="D369" i="21"/>
  <c r="H369" i="21"/>
  <c r="BE362" i="1"/>
  <c r="G369" i="21" s="1"/>
  <c r="BG362" i="1"/>
  <c r="I369" i="21" s="1"/>
  <c r="AV363" i="1"/>
  <c r="AW363" i="1" s="1"/>
  <c r="BB363" i="1"/>
  <c r="BC363" i="1"/>
  <c r="BD363" i="1" s="1"/>
  <c r="AX362" i="1"/>
  <c r="C369" i="21" s="1"/>
  <c r="Z364" i="1"/>
  <c r="AU364" i="1" s="1"/>
  <c r="Y365" i="1"/>
  <c r="A372" i="21" s="1"/>
  <c r="AY363" i="1"/>
  <c r="BF363" i="1"/>
  <c r="AY366" i="3"/>
  <c r="BF366" i="3"/>
  <c r="Z367" i="3"/>
  <c r="AU367" i="3" s="1"/>
  <c r="Z366" i="2"/>
  <c r="AU366" i="2" s="1"/>
  <c r="BF365" i="2"/>
  <c r="AY365" i="2"/>
  <c r="D365" i="28" l="1"/>
  <c r="E365" i="28"/>
  <c r="G365" i="28"/>
  <c r="F365" i="28"/>
  <c r="A367" i="28"/>
  <c r="B366" i="28"/>
  <c r="AX364" i="4"/>
  <c r="C371" i="24" s="1"/>
  <c r="BG364" i="4"/>
  <c r="I371" i="24" s="1"/>
  <c r="D372" i="24"/>
  <c r="AU366" i="4"/>
  <c r="AY366" i="4"/>
  <c r="Z367" i="4"/>
  <c r="BF366" i="4"/>
  <c r="AV365" i="4"/>
  <c r="AW365" i="4" s="1"/>
  <c r="AX365" i="4" s="1"/>
  <c r="C372" i="24" s="1"/>
  <c r="BC365" i="4"/>
  <c r="BD365" i="4" s="1"/>
  <c r="BG365" i="4" s="1"/>
  <c r="I372" i="24" s="1"/>
  <c r="BB365" i="4"/>
  <c r="Y366" i="4"/>
  <c r="A372" i="24"/>
  <c r="H372" i="24"/>
  <c r="BB367" i="3"/>
  <c r="BC367" i="3"/>
  <c r="BD367" i="3" s="1"/>
  <c r="AV367" i="3"/>
  <c r="AW367" i="3" s="1"/>
  <c r="H373" i="23"/>
  <c r="BE366" i="3"/>
  <c r="G373" i="23" s="1"/>
  <c r="BG366" i="3"/>
  <c r="I373" i="23" s="1"/>
  <c r="D373" i="23"/>
  <c r="AX366" i="3"/>
  <c r="C373" i="23" s="1"/>
  <c r="AZ366" i="3"/>
  <c r="E373" i="23" s="1"/>
  <c r="Y367" i="3"/>
  <c r="A373" i="23"/>
  <c r="AV366" i="2"/>
  <c r="AW366" i="2" s="1"/>
  <c r="BB366" i="2"/>
  <c r="BC366" i="2"/>
  <c r="BD366" i="2" s="1"/>
  <c r="D372" i="22"/>
  <c r="AX365" i="2"/>
  <c r="C372" i="22" s="1"/>
  <c r="AZ365" i="2"/>
  <c r="E372" i="22" s="1"/>
  <c r="H372" i="22"/>
  <c r="BG365" i="2"/>
  <c r="I372" i="22" s="1"/>
  <c r="BE365" i="2"/>
  <c r="G372" i="22" s="1"/>
  <c r="Y366" i="2"/>
  <c r="A372" i="22"/>
  <c r="H370" i="21"/>
  <c r="BG363" i="1"/>
  <c r="I370" i="21" s="1"/>
  <c r="BE363" i="1"/>
  <c r="G370" i="21" s="1"/>
  <c r="AX363" i="1"/>
  <c r="C370" i="21" s="1"/>
  <c r="D370" i="21"/>
  <c r="AV364" i="1"/>
  <c r="AW364" i="1" s="1"/>
  <c r="BB364" i="1"/>
  <c r="BC364" i="1"/>
  <c r="BD364" i="1" s="1"/>
  <c r="AZ363" i="1"/>
  <c r="E370" i="21" s="1"/>
  <c r="Y366" i="1"/>
  <c r="A373" i="21" s="1"/>
  <c r="Z365" i="1"/>
  <c r="AU365" i="1" s="1"/>
  <c r="AY364" i="1"/>
  <c r="D371" i="21" s="1"/>
  <c r="BF364" i="1"/>
  <c r="Z368" i="3"/>
  <c r="AU368" i="3" s="1"/>
  <c r="BF367" i="3"/>
  <c r="AY367" i="3"/>
  <c r="Z367" i="2"/>
  <c r="AU367" i="2" s="1"/>
  <c r="BF366" i="2"/>
  <c r="AY366" i="2"/>
  <c r="D366" i="28" l="1"/>
  <c r="F366" i="28"/>
  <c r="E366" i="28"/>
  <c r="G366" i="28"/>
  <c r="A368" i="28"/>
  <c r="B367" i="28"/>
  <c r="BE365" i="4"/>
  <c r="G372" i="24" s="1"/>
  <c r="AU367" i="4"/>
  <c r="BF367" i="4"/>
  <c r="Z368" i="4"/>
  <c r="AY367" i="4"/>
  <c r="AZ365" i="4"/>
  <c r="E372" i="24" s="1"/>
  <c r="Y367" i="4"/>
  <c r="A373" i="24"/>
  <c r="H373" i="24"/>
  <c r="D373" i="24"/>
  <c r="BB366" i="4"/>
  <c r="BC366" i="4"/>
  <c r="BD366" i="4" s="1"/>
  <c r="BG366" i="4" s="1"/>
  <c r="I373" i="24" s="1"/>
  <c r="AV366" i="4"/>
  <c r="AW366" i="4" s="1"/>
  <c r="AX366" i="4" s="1"/>
  <c r="C373" i="24" s="1"/>
  <c r="Y368" i="3"/>
  <c r="A374" i="23"/>
  <c r="D374" i="23"/>
  <c r="AZ367" i="3"/>
  <c r="E374" i="23" s="1"/>
  <c r="AX367" i="3"/>
  <c r="C374" i="23" s="1"/>
  <c r="H374" i="23"/>
  <c r="BE367" i="3"/>
  <c r="G374" i="23" s="1"/>
  <c r="BG367" i="3"/>
  <c r="I374" i="23" s="1"/>
  <c r="BC368" i="3"/>
  <c r="BD368" i="3" s="1"/>
  <c r="BB368" i="3"/>
  <c r="AV368" i="3"/>
  <c r="AW368" i="3" s="1"/>
  <c r="BC367" i="2"/>
  <c r="BD367" i="2" s="1"/>
  <c r="BB367" i="2"/>
  <c r="AV367" i="2"/>
  <c r="AW367" i="2" s="1"/>
  <c r="Y367" i="2"/>
  <c r="A373" i="22"/>
  <c r="D373" i="22"/>
  <c r="AZ366" i="2"/>
  <c r="E373" i="22" s="1"/>
  <c r="H373" i="22"/>
  <c r="BG366" i="2"/>
  <c r="I373" i="22" s="1"/>
  <c r="BE366" i="2"/>
  <c r="G373" i="22" s="1"/>
  <c r="AX366" i="2"/>
  <c r="C373" i="22" s="1"/>
  <c r="H371" i="21"/>
  <c r="BE364" i="1"/>
  <c r="G371" i="21" s="1"/>
  <c r="AV365" i="1"/>
  <c r="AW365" i="1" s="1"/>
  <c r="BB365" i="1"/>
  <c r="BC365" i="1"/>
  <c r="BD365" i="1" s="1"/>
  <c r="BG364" i="1"/>
  <c r="I371" i="21" s="1"/>
  <c r="AX364" i="1"/>
  <c r="C371" i="21" s="1"/>
  <c r="AZ364" i="1"/>
  <c r="E371" i="21" s="1"/>
  <c r="AY365" i="1"/>
  <c r="D372" i="21" s="1"/>
  <c r="BF365" i="1"/>
  <c r="Y367" i="1"/>
  <c r="A374" i="21" s="1"/>
  <c r="Z366" i="1"/>
  <c r="AU366" i="1" s="1"/>
  <c r="Z369" i="3"/>
  <c r="AU369" i="3" s="1"/>
  <c r="BF368" i="3"/>
  <c r="AY368" i="3"/>
  <c r="Z368" i="2"/>
  <c r="AU368" i="2" s="1"/>
  <c r="BF367" i="2"/>
  <c r="AY367" i="2"/>
  <c r="E367" i="28" l="1"/>
  <c r="F367" i="28"/>
  <c r="G367" i="28"/>
  <c r="D367" i="28"/>
  <c r="B368" i="28"/>
  <c r="A369" i="28"/>
  <c r="AZ366" i="4"/>
  <c r="E373" i="24" s="1"/>
  <c r="BE366" i="4"/>
  <c r="G373" i="24" s="1"/>
  <c r="AU368" i="4"/>
  <c r="Z369" i="4"/>
  <c r="BF368" i="4"/>
  <c r="AY368" i="4"/>
  <c r="Y368" i="4"/>
  <c r="A374" i="24"/>
  <c r="H374" i="24"/>
  <c r="D374" i="24"/>
  <c r="BB367" i="4"/>
  <c r="AV367" i="4"/>
  <c r="AW367" i="4" s="1"/>
  <c r="AZ367" i="4" s="1"/>
  <c r="E374" i="24" s="1"/>
  <c r="BC367" i="4"/>
  <c r="BD367" i="4" s="1"/>
  <c r="BE367" i="4" s="1"/>
  <c r="G374" i="24" s="1"/>
  <c r="BC369" i="3"/>
  <c r="BD369" i="3" s="1"/>
  <c r="BB369" i="3"/>
  <c r="AV369" i="3"/>
  <c r="AW369" i="3" s="1"/>
  <c r="D375" i="23"/>
  <c r="AX368" i="3"/>
  <c r="C375" i="23" s="1"/>
  <c r="AZ368" i="3"/>
  <c r="E375" i="23" s="1"/>
  <c r="H375" i="23"/>
  <c r="BG368" i="3"/>
  <c r="I375" i="23" s="1"/>
  <c r="BE368" i="3"/>
  <c r="G375" i="23" s="1"/>
  <c r="Y369" i="3"/>
  <c r="A375" i="23"/>
  <c r="BC368" i="2"/>
  <c r="BD368" i="2" s="1"/>
  <c r="BB368" i="2"/>
  <c r="AV368" i="2"/>
  <c r="AW368" i="2" s="1"/>
  <c r="Y368" i="2"/>
  <c r="A374" i="22"/>
  <c r="H374" i="22"/>
  <c r="BG367" i="2"/>
  <c r="I374" i="22" s="1"/>
  <c r="BE367" i="2"/>
  <c r="G374" i="22" s="1"/>
  <c r="D374" i="22"/>
  <c r="AX367" i="2"/>
  <c r="C374" i="22" s="1"/>
  <c r="AZ367" i="2"/>
  <c r="E374" i="22" s="1"/>
  <c r="AV366" i="1"/>
  <c r="AW366" i="1" s="1"/>
  <c r="BC366" i="1"/>
  <c r="BD366" i="1" s="1"/>
  <c r="BB366" i="1"/>
  <c r="H372" i="21"/>
  <c r="BE365" i="1"/>
  <c r="G372" i="21" s="1"/>
  <c r="BG365" i="1"/>
  <c r="I372" i="21" s="1"/>
  <c r="AX365" i="1"/>
  <c r="C372" i="21" s="1"/>
  <c r="AZ365" i="1"/>
  <c r="E372" i="21" s="1"/>
  <c r="AY366" i="1"/>
  <c r="D373" i="21" s="1"/>
  <c r="BF366" i="1"/>
  <c r="Y368" i="1"/>
  <c r="A375" i="21" s="1"/>
  <c r="Z367" i="1"/>
  <c r="AU367" i="1" s="1"/>
  <c r="AY369" i="3"/>
  <c r="Z370" i="3"/>
  <c r="AU370" i="3" s="1"/>
  <c r="BF369" i="3"/>
  <c r="BF368" i="2"/>
  <c r="AY368" i="2"/>
  <c r="Z369" i="2"/>
  <c r="AU369" i="2" s="1"/>
  <c r="D368" i="28" l="1"/>
  <c r="E368" i="28"/>
  <c r="F368" i="28"/>
  <c r="G368" i="28"/>
  <c r="B369" i="28"/>
  <c r="A370" i="28"/>
  <c r="BG367" i="4"/>
  <c r="I374" i="24" s="1"/>
  <c r="Y369" i="4"/>
  <c r="A375" i="24"/>
  <c r="AV368" i="4"/>
  <c r="AW368" i="4" s="1"/>
  <c r="AX368" i="4" s="1"/>
  <c r="C375" i="24" s="1"/>
  <c r="BC368" i="4"/>
  <c r="BD368" i="4" s="1"/>
  <c r="BE368" i="4" s="1"/>
  <c r="G375" i="24" s="1"/>
  <c r="BB368" i="4"/>
  <c r="AX367" i="4"/>
  <c r="C374" i="24" s="1"/>
  <c r="H375" i="24"/>
  <c r="D375" i="24"/>
  <c r="AU369" i="4"/>
  <c r="Z370" i="4"/>
  <c r="AY369" i="4"/>
  <c r="BF369" i="4"/>
  <c r="Y370" i="3"/>
  <c r="A376" i="23"/>
  <c r="AV370" i="3"/>
  <c r="AW370" i="3" s="1"/>
  <c r="BB370" i="3"/>
  <c r="BC370" i="3"/>
  <c r="BD370" i="3" s="1"/>
  <c r="D376" i="23"/>
  <c r="AZ369" i="3"/>
  <c r="E376" i="23" s="1"/>
  <c r="AX369" i="3"/>
  <c r="C376" i="23" s="1"/>
  <c r="H376" i="23"/>
  <c r="BE369" i="3"/>
  <c r="G376" i="23" s="1"/>
  <c r="BG369" i="3"/>
  <c r="I376" i="23" s="1"/>
  <c r="BC369" i="2"/>
  <c r="BD369" i="2" s="1"/>
  <c r="BB369" i="2"/>
  <c r="AV369" i="2"/>
  <c r="AW369" i="2" s="1"/>
  <c r="Y369" i="2"/>
  <c r="A375" i="22"/>
  <c r="D375" i="22"/>
  <c r="AZ368" i="2"/>
  <c r="E375" i="22" s="1"/>
  <c r="AX368" i="2"/>
  <c r="C375" i="22" s="1"/>
  <c r="H375" i="22"/>
  <c r="BG368" i="2"/>
  <c r="I375" i="22" s="1"/>
  <c r="BE368" i="2"/>
  <c r="G375" i="22" s="1"/>
  <c r="AV367" i="1"/>
  <c r="AW367" i="1" s="1"/>
  <c r="BB367" i="1"/>
  <c r="BC367" i="1"/>
  <c r="BD367" i="1" s="1"/>
  <c r="BG366" i="1"/>
  <c r="I373" i="21" s="1"/>
  <c r="H373" i="21"/>
  <c r="BE366" i="1"/>
  <c r="G373" i="21" s="1"/>
  <c r="AX366" i="1"/>
  <c r="C373" i="21" s="1"/>
  <c r="AZ366" i="1"/>
  <c r="E373" i="21" s="1"/>
  <c r="AY367" i="1"/>
  <c r="BF367" i="1"/>
  <c r="Y369" i="1"/>
  <c r="A376" i="21" s="1"/>
  <c r="Z368" i="1"/>
  <c r="AU368" i="1" s="1"/>
  <c r="AY370" i="3"/>
  <c r="BF370" i="3"/>
  <c r="Z371" i="3"/>
  <c r="AU371" i="3" s="1"/>
  <c r="Z370" i="2"/>
  <c r="AU370" i="2" s="1"/>
  <c r="BF369" i="2"/>
  <c r="AY369" i="2"/>
  <c r="D369" i="28" l="1"/>
  <c r="E369" i="28"/>
  <c r="F369" i="28"/>
  <c r="G369" i="28"/>
  <c r="B370" i="28"/>
  <c r="A371" i="28"/>
  <c r="AZ368" i="4"/>
  <c r="E375" i="24" s="1"/>
  <c r="BG368" i="4"/>
  <c r="I375" i="24" s="1"/>
  <c r="AV369" i="4"/>
  <c r="AW369" i="4" s="1"/>
  <c r="AX369" i="4" s="1"/>
  <c r="C376" i="24" s="1"/>
  <c r="BB369" i="4"/>
  <c r="BC369" i="4"/>
  <c r="BD369" i="4" s="1"/>
  <c r="BG369" i="4" s="1"/>
  <c r="I376" i="24" s="1"/>
  <c r="H376" i="24"/>
  <c r="D376" i="24"/>
  <c r="AU370" i="4"/>
  <c r="Z371" i="4"/>
  <c r="BF370" i="4"/>
  <c r="AY370" i="4"/>
  <c r="Y370" i="4"/>
  <c r="A376" i="24"/>
  <c r="BC371" i="3"/>
  <c r="BD371" i="3" s="1"/>
  <c r="BB371" i="3"/>
  <c r="AV371" i="3"/>
  <c r="AW371" i="3" s="1"/>
  <c r="D377" i="23"/>
  <c r="AX370" i="3"/>
  <c r="C377" i="23" s="1"/>
  <c r="AZ370" i="3"/>
  <c r="E377" i="23" s="1"/>
  <c r="H377" i="23"/>
  <c r="BG370" i="3"/>
  <c r="I377" i="23" s="1"/>
  <c r="BE370" i="3"/>
  <c r="G377" i="23" s="1"/>
  <c r="Y371" i="3"/>
  <c r="A377" i="23"/>
  <c r="D376" i="22"/>
  <c r="AZ369" i="2"/>
  <c r="E376" i="22" s="1"/>
  <c r="AX369" i="2"/>
  <c r="C376" i="22" s="1"/>
  <c r="Y370" i="2"/>
  <c r="A376" i="22"/>
  <c r="H376" i="22"/>
  <c r="BG369" i="2"/>
  <c r="I376" i="22" s="1"/>
  <c r="BE369" i="2"/>
  <c r="G376" i="22" s="1"/>
  <c r="BB370" i="2"/>
  <c r="BC370" i="2"/>
  <c r="BD370" i="2" s="1"/>
  <c r="AV370" i="2"/>
  <c r="AW370" i="2" s="1"/>
  <c r="H374" i="21"/>
  <c r="BG367" i="1"/>
  <c r="I374" i="21" s="1"/>
  <c r="BE367" i="1"/>
  <c r="G374" i="21" s="1"/>
  <c r="AV368" i="1"/>
  <c r="AW368" i="1" s="1"/>
  <c r="BC368" i="1"/>
  <c r="BD368" i="1" s="1"/>
  <c r="BB368" i="1"/>
  <c r="AX367" i="1"/>
  <c r="C374" i="21" s="1"/>
  <c r="D374" i="21"/>
  <c r="AZ367" i="1"/>
  <c r="E374" i="21" s="1"/>
  <c r="AY368" i="1"/>
  <c r="BF368" i="1"/>
  <c r="Y370" i="1"/>
  <c r="A377" i="21" s="1"/>
  <c r="Z369" i="1"/>
  <c r="AU369" i="1" s="1"/>
  <c r="AY371" i="3"/>
  <c r="Z372" i="3"/>
  <c r="AU372" i="3" s="1"/>
  <c r="BF371" i="3"/>
  <c r="BF370" i="2"/>
  <c r="AY370" i="2"/>
  <c r="Z371" i="2"/>
  <c r="AU371" i="2" s="1"/>
  <c r="D370" i="28" l="1"/>
  <c r="E370" i="28"/>
  <c r="F370" i="28"/>
  <c r="G370" i="28"/>
  <c r="B371" i="28"/>
  <c r="A372" i="28"/>
  <c r="AZ369" i="4"/>
  <c r="E376" i="24" s="1"/>
  <c r="D377" i="24"/>
  <c r="H377" i="24"/>
  <c r="Y371" i="4"/>
  <c r="A377" i="24"/>
  <c r="AU371" i="4"/>
  <c r="AY371" i="4"/>
  <c r="Z372" i="4"/>
  <c r="BF371" i="4"/>
  <c r="BE369" i="4"/>
  <c r="G376" i="24" s="1"/>
  <c r="BB370" i="4"/>
  <c r="AV370" i="4"/>
  <c r="AW370" i="4" s="1"/>
  <c r="AX370" i="4" s="1"/>
  <c r="C377" i="24" s="1"/>
  <c r="BC370" i="4"/>
  <c r="BD370" i="4" s="1"/>
  <c r="BG370" i="4" s="1"/>
  <c r="I377" i="24" s="1"/>
  <c r="H378" i="23"/>
  <c r="BG371" i="3"/>
  <c r="I378" i="23" s="1"/>
  <c r="BE371" i="3"/>
  <c r="G378" i="23" s="1"/>
  <c r="D378" i="23"/>
  <c r="AZ371" i="3"/>
  <c r="E378" i="23" s="1"/>
  <c r="AX371" i="3"/>
  <c r="C378" i="23" s="1"/>
  <c r="AV372" i="3"/>
  <c r="AW372" i="3" s="1"/>
  <c r="BC372" i="3"/>
  <c r="BD372" i="3" s="1"/>
  <c r="BB372" i="3"/>
  <c r="Y372" i="3"/>
  <c r="A378" i="23"/>
  <c r="AV371" i="2"/>
  <c r="AW371" i="2" s="1"/>
  <c r="BB371" i="2"/>
  <c r="BC371" i="2"/>
  <c r="BD371" i="2" s="1"/>
  <c r="Y371" i="2"/>
  <c r="A377" i="22"/>
  <c r="D377" i="22"/>
  <c r="AX370" i="2"/>
  <c r="C377" i="22" s="1"/>
  <c r="AZ370" i="2"/>
  <c r="E377" i="22" s="1"/>
  <c r="H377" i="22"/>
  <c r="BG370" i="2"/>
  <c r="I377" i="22" s="1"/>
  <c r="BE370" i="2"/>
  <c r="G377" i="22" s="1"/>
  <c r="AV369" i="1"/>
  <c r="AW369" i="1" s="1"/>
  <c r="BB369" i="1"/>
  <c r="BC369" i="1"/>
  <c r="BD369" i="1" s="1"/>
  <c r="AZ368" i="1"/>
  <c r="E375" i="21" s="1"/>
  <c r="D375" i="21"/>
  <c r="BE368" i="1"/>
  <c r="G375" i="21" s="1"/>
  <c r="H375" i="21"/>
  <c r="BG368" i="1"/>
  <c r="I375" i="21" s="1"/>
  <c r="AX368" i="1"/>
  <c r="C375" i="21" s="1"/>
  <c r="AY369" i="1"/>
  <c r="D376" i="21" s="1"/>
  <c r="BF369" i="1"/>
  <c r="Y371" i="1"/>
  <c r="A378" i="21" s="1"/>
  <c r="Z370" i="1"/>
  <c r="AU370" i="1" s="1"/>
  <c r="BF372" i="3"/>
  <c r="AY372" i="3"/>
  <c r="Z373" i="3"/>
  <c r="AU373" i="3" s="1"/>
  <c r="Z372" i="2"/>
  <c r="AU372" i="2" s="1"/>
  <c r="BF371" i="2"/>
  <c r="AY371" i="2"/>
  <c r="E371" i="28" l="1"/>
  <c r="F371" i="28"/>
  <c r="G371" i="28"/>
  <c r="D371" i="28"/>
  <c r="A373" i="28"/>
  <c r="B372" i="28"/>
  <c r="D378" i="24"/>
  <c r="H378" i="24"/>
  <c r="BE370" i="4"/>
  <c r="G377" i="24" s="1"/>
  <c r="AU372" i="4"/>
  <c r="BF372" i="4"/>
  <c r="Z373" i="4"/>
  <c r="AY372" i="4"/>
  <c r="AZ370" i="4"/>
  <c r="E377" i="24" s="1"/>
  <c r="BB371" i="4"/>
  <c r="AV371" i="4"/>
  <c r="AW371" i="4" s="1"/>
  <c r="AZ371" i="4" s="1"/>
  <c r="E378" i="24" s="1"/>
  <c r="BC371" i="4"/>
  <c r="BD371" i="4" s="1"/>
  <c r="BE371" i="4" s="1"/>
  <c r="G378" i="24" s="1"/>
  <c r="Y372" i="4"/>
  <c r="A378" i="24"/>
  <c r="D379" i="23"/>
  <c r="AX372" i="3"/>
  <c r="C379" i="23" s="1"/>
  <c r="AZ372" i="3"/>
  <c r="E379" i="23" s="1"/>
  <c r="BC373" i="3"/>
  <c r="BD373" i="3" s="1"/>
  <c r="AV373" i="3"/>
  <c r="AW373" i="3" s="1"/>
  <c r="BB373" i="3"/>
  <c r="H379" i="23"/>
  <c r="BE372" i="3"/>
  <c r="G379" i="23" s="1"/>
  <c r="BG372" i="3"/>
  <c r="I379" i="23" s="1"/>
  <c r="Y373" i="3"/>
  <c r="A379" i="23"/>
  <c r="Y372" i="2"/>
  <c r="A378" i="22"/>
  <c r="D378" i="22"/>
  <c r="AZ371" i="2"/>
  <c r="E378" i="22" s="1"/>
  <c r="AX371" i="2"/>
  <c r="C378" i="22" s="1"/>
  <c r="H378" i="22"/>
  <c r="BG371" i="2"/>
  <c r="I378" i="22" s="1"/>
  <c r="BE371" i="2"/>
  <c r="G378" i="22" s="1"/>
  <c r="AV372" i="2"/>
  <c r="AW372" i="2" s="1"/>
  <c r="BB372" i="2"/>
  <c r="BC372" i="2"/>
  <c r="BD372" i="2" s="1"/>
  <c r="AV370" i="1"/>
  <c r="AW370" i="1" s="1"/>
  <c r="BB370" i="1"/>
  <c r="BC370" i="1"/>
  <c r="BD370" i="1" s="1"/>
  <c r="H376" i="21"/>
  <c r="BE369" i="1"/>
  <c r="G376" i="21" s="1"/>
  <c r="BG369" i="1"/>
  <c r="I376" i="21" s="1"/>
  <c r="AX369" i="1"/>
  <c r="C376" i="21" s="1"/>
  <c r="AZ369" i="1"/>
  <c r="E376" i="21" s="1"/>
  <c r="BF370" i="1"/>
  <c r="AY370" i="1"/>
  <c r="D377" i="21" s="1"/>
  <c r="Y372" i="1"/>
  <c r="A379" i="21" s="1"/>
  <c r="Z371" i="1"/>
  <c r="AU371" i="1" s="1"/>
  <c r="BF373" i="3"/>
  <c r="AY373" i="3"/>
  <c r="Z374" i="3"/>
  <c r="AU374" i="3" s="1"/>
  <c r="BF372" i="2"/>
  <c r="AY372" i="2"/>
  <c r="Z373" i="2"/>
  <c r="AU373" i="2" s="1"/>
  <c r="D372" i="28" l="1"/>
  <c r="E372" i="28"/>
  <c r="F372" i="28"/>
  <c r="G372" i="28"/>
  <c r="A374" i="28"/>
  <c r="B373" i="28"/>
  <c r="Y373" i="4"/>
  <c r="A379" i="24"/>
  <c r="AU373" i="4"/>
  <c r="BF373" i="4"/>
  <c r="Z374" i="4"/>
  <c r="AY373" i="4"/>
  <c r="D379" i="24"/>
  <c r="BG371" i="4"/>
  <c r="I378" i="24" s="1"/>
  <c r="BC372" i="4"/>
  <c r="BD372" i="4" s="1"/>
  <c r="BE372" i="4" s="1"/>
  <c r="G379" i="24" s="1"/>
  <c r="BB372" i="4"/>
  <c r="AV372" i="4"/>
  <c r="AW372" i="4" s="1"/>
  <c r="AZ372" i="4" s="1"/>
  <c r="E379" i="24" s="1"/>
  <c r="AX371" i="4"/>
  <c r="C378" i="24" s="1"/>
  <c r="H379" i="24"/>
  <c r="D380" i="23"/>
  <c r="AZ373" i="3"/>
  <c r="E380" i="23" s="1"/>
  <c r="AX373" i="3"/>
  <c r="C380" i="23" s="1"/>
  <c r="H380" i="23"/>
  <c r="BG373" i="3"/>
  <c r="I380" i="23" s="1"/>
  <c r="BE373" i="3"/>
  <c r="G380" i="23" s="1"/>
  <c r="BC374" i="3"/>
  <c r="BD374" i="3" s="1"/>
  <c r="BB374" i="3"/>
  <c r="AV374" i="3"/>
  <c r="AW374" i="3" s="1"/>
  <c r="Y374" i="3"/>
  <c r="A380" i="23"/>
  <c r="AV373" i="2"/>
  <c r="AW373" i="2" s="1"/>
  <c r="BC373" i="2"/>
  <c r="BD373" i="2" s="1"/>
  <c r="BB373" i="2"/>
  <c r="D379" i="22"/>
  <c r="AX372" i="2"/>
  <c r="C379" i="22" s="1"/>
  <c r="AZ372" i="2"/>
  <c r="E379" i="22" s="1"/>
  <c r="H379" i="22"/>
  <c r="BE372" i="2"/>
  <c r="G379" i="22" s="1"/>
  <c r="BG372" i="2"/>
  <c r="I379" i="22" s="1"/>
  <c r="Y373" i="2"/>
  <c r="A379" i="22"/>
  <c r="AV371" i="1"/>
  <c r="AW371" i="1" s="1"/>
  <c r="BB371" i="1"/>
  <c r="BC371" i="1"/>
  <c r="BD371" i="1" s="1"/>
  <c r="H377" i="21"/>
  <c r="BG370" i="1"/>
  <c r="I377" i="21" s="1"/>
  <c r="BE370" i="1"/>
  <c r="G377" i="21" s="1"/>
  <c r="AZ370" i="1"/>
  <c r="E377" i="21" s="1"/>
  <c r="AX370" i="1"/>
  <c r="C377" i="21" s="1"/>
  <c r="BF371" i="1"/>
  <c r="AY371" i="1"/>
  <c r="Y373" i="1"/>
  <c r="A380" i="21" s="1"/>
  <c r="Z372" i="1"/>
  <c r="AU372" i="1" s="1"/>
  <c r="AY374" i="3"/>
  <c r="Z375" i="3"/>
  <c r="AU375" i="3" s="1"/>
  <c r="BF374" i="3"/>
  <c r="Z374" i="2"/>
  <c r="AU374" i="2" s="1"/>
  <c r="BF373" i="2"/>
  <c r="AY373" i="2"/>
  <c r="D373" i="28" l="1"/>
  <c r="E373" i="28"/>
  <c r="F373" i="28"/>
  <c r="G373" i="28"/>
  <c r="A375" i="28"/>
  <c r="B374" i="28"/>
  <c r="BG372" i="4"/>
  <c r="I379" i="24" s="1"/>
  <c r="AX372" i="4"/>
  <c r="C379" i="24" s="1"/>
  <c r="D380" i="24"/>
  <c r="AU374" i="4"/>
  <c r="BF374" i="4"/>
  <c r="AY374" i="4"/>
  <c r="Z375" i="4"/>
  <c r="H380" i="24"/>
  <c r="AV373" i="4"/>
  <c r="AW373" i="4" s="1"/>
  <c r="AX373" i="4" s="1"/>
  <c r="C380" i="24" s="1"/>
  <c r="BC373" i="4"/>
  <c r="BD373" i="4" s="1"/>
  <c r="BG373" i="4" s="1"/>
  <c r="I380" i="24" s="1"/>
  <c r="BB373" i="4"/>
  <c r="Y374" i="4"/>
  <c r="A380" i="24"/>
  <c r="D381" i="23"/>
  <c r="AX374" i="3"/>
  <c r="C381" i="23" s="1"/>
  <c r="AZ374" i="3"/>
  <c r="E381" i="23" s="1"/>
  <c r="H381" i="23"/>
  <c r="BG374" i="3"/>
  <c r="I381" i="23" s="1"/>
  <c r="BE374" i="3"/>
  <c r="G381" i="23" s="1"/>
  <c r="BB375" i="3"/>
  <c r="BC375" i="3"/>
  <c r="BD375" i="3" s="1"/>
  <c r="AV375" i="3"/>
  <c r="AW375" i="3" s="1"/>
  <c r="Y375" i="3"/>
  <c r="A381" i="23"/>
  <c r="Y374" i="2"/>
  <c r="A380" i="22"/>
  <c r="D380" i="22"/>
  <c r="AX373" i="2"/>
  <c r="C380" i="22" s="1"/>
  <c r="AZ373" i="2"/>
  <c r="E380" i="22" s="1"/>
  <c r="H380" i="22"/>
  <c r="BE373" i="2"/>
  <c r="G380" i="22" s="1"/>
  <c r="BG373" i="2"/>
  <c r="I380" i="22" s="1"/>
  <c r="BB374" i="2"/>
  <c r="BC374" i="2"/>
  <c r="BD374" i="2" s="1"/>
  <c r="AV374" i="2"/>
  <c r="AW374" i="2" s="1"/>
  <c r="AX371" i="1"/>
  <c r="C378" i="21" s="1"/>
  <c r="D378" i="21"/>
  <c r="AV372" i="1"/>
  <c r="AW372" i="1" s="1"/>
  <c r="BB372" i="1"/>
  <c r="BC372" i="1"/>
  <c r="BD372" i="1" s="1"/>
  <c r="H378" i="21"/>
  <c r="BG371" i="1"/>
  <c r="I378" i="21" s="1"/>
  <c r="BE371" i="1"/>
  <c r="G378" i="21" s="1"/>
  <c r="AZ371" i="1"/>
  <c r="E378" i="21" s="1"/>
  <c r="BF372" i="1"/>
  <c r="AY372" i="1"/>
  <c r="D379" i="21" s="1"/>
  <c r="Y374" i="1"/>
  <c r="A381" i="21" s="1"/>
  <c r="Z373" i="1"/>
  <c r="AU373" i="1" s="1"/>
  <c r="Z376" i="3"/>
  <c r="AU376" i="3" s="1"/>
  <c r="BF375" i="3"/>
  <c r="AY375" i="3"/>
  <c r="Z375" i="2"/>
  <c r="AU375" i="2" s="1"/>
  <c r="BF374" i="2"/>
  <c r="AY374" i="2"/>
  <c r="D374" i="28" l="1"/>
  <c r="E374" i="28"/>
  <c r="F374" i="28"/>
  <c r="G374" i="28"/>
  <c r="A376" i="28"/>
  <c r="B375" i="28"/>
  <c r="Y375" i="4"/>
  <c r="A381" i="24"/>
  <c r="BE373" i="4"/>
  <c r="G380" i="24" s="1"/>
  <c r="D381" i="24"/>
  <c r="AU375" i="4"/>
  <c r="BF375" i="4"/>
  <c r="AY375" i="4"/>
  <c r="Z376" i="4"/>
  <c r="BB374" i="4"/>
  <c r="AV374" i="4"/>
  <c r="AW374" i="4" s="1"/>
  <c r="AX374" i="4" s="1"/>
  <c r="C381" i="24" s="1"/>
  <c r="BC374" i="4"/>
  <c r="BD374" i="4" s="1"/>
  <c r="BE374" i="4" s="1"/>
  <c r="G381" i="24" s="1"/>
  <c r="H381" i="24"/>
  <c r="AZ373" i="4"/>
  <c r="E380" i="24" s="1"/>
  <c r="Y376" i="3"/>
  <c r="A382" i="23"/>
  <c r="D382" i="23"/>
  <c r="AZ375" i="3"/>
  <c r="E382" i="23" s="1"/>
  <c r="AX375" i="3"/>
  <c r="C382" i="23" s="1"/>
  <c r="BC376" i="3"/>
  <c r="BD376" i="3" s="1"/>
  <c r="BB376" i="3"/>
  <c r="AV376" i="3"/>
  <c r="AW376" i="3" s="1"/>
  <c r="H382" i="23"/>
  <c r="BG375" i="3"/>
  <c r="I382" i="23" s="1"/>
  <c r="BE375" i="3"/>
  <c r="G382" i="23" s="1"/>
  <c r="D381" i="22"/>
  <c r="AZ374" i="2"/>
  <c r="E381" i="22" s="1"/>
  <c r="AX374" i="2"/>
  <c r="C381" i="22" s="1"/>
  <c r="H381" i="22"/>
  <c r="BE374" i="2"/>
  <c r="G381" i="22" s="1"/>
  <c r="BG374" i="2"/>
  <c r="I381" i="22" s="1"/>
  <c r="AV375" i="2"/>
  <c r="AW375" i="2" s="1"/>
  <c r="BC375" i="2"/>
  <c r="BD375" i="2" s="1"/>
  <c r="BB375" i="2"/>
  <c r="Y375" i="2"/>
  <c r="A381" i="22"/>
  <c r="H379" i="21"/>
  <c r="BE372" i="1"/>
  <c r="G379" i="21" s="1"/>
  <c r="BG372" i="1"/>
  <c r="I379" i="21" s="1"/>
  <c r="AV373" i="1"/>
  <c r="AW373" i="1" s="1"/>
  <c r="BB373" i="1"/>
  <c r="BC373" i="1"/>
  <c r="BD373" i="1" s="1"/>
  <c r="AX372" i="1"/>
  <c r="C379" i="21" s="1"/>
  <c r="AZ372" i="1"/>
  <c r="E379" i="21" s="1"/>
  <c r="AY373" i="1"/>
  <c r="D380" i="21" s="1"/>
  <c r="BF373" i="1"/>
  <c r="Y375" i="1"/>
  <c r="A382" i="21" s="1"/>
  <c r="Z374" i="1"/>
  <c r="AU374" i="1" s="1"/>
  <c r="AY376" i="3"/>
  <c r="Z377" i="3"/>
  <c r="AU377" i="3" s="1"/>
  <c r="BF376" i="3"/>
  <c r="BF375" i="2"/>
  <c r="AY375" i="2"/>
  <c r="Z376" i="2"/>
  <c r="AU376" i="2" s="1"/>
  <c r="E375" i="28" l="1"/>
  <c r="F375" i="28"/>
  <c r="G375" i="28"/>
  <c r="D375" i="28"/>
  <c r="A377" i="28"/>
  <c r="B376" i="28"/>
  <c r="BG374" i="4"/>
  <c r="I381" i="24" s="1"/>
  <c r="D382" i="24"/>
  <c r="AU376" i="4"/>
  <c r="Z377" i="4"/>
  <c r="BF376" i="4"/>
  <c r="AY376" i="4"/>
  <c r="AZ374" i="4"/>
  <c r="E381" i="24" s="1"/>
  <c r="H382" i="24"/>
  <c r="AV375" i="4"/>
  <c r="AW375" i="4" s="1"/>
  <c r="AX375" i="4" s="1"/>
  <c r="C382" i="24" s="1"/>
  <c r="BB375" i="4"/>
  <c r="BC375" i="4"/>
  <c r="BD375" i="4" s="1"/>
  <c r="BG375" i="4" s="1"/>
  <c r="I382" i="24" s="1"/>
  <c r="Y376" i="4"/>
  <c r="A382" i="24"/>
  <c r="H383" i="23"/>
  <c r="BG376" i="3"/>
  <c r="I383" i="23" s="1"/>
  <c r="BE376" i="3"/>
  <c r="G383" i="23" s="1"/>
  <c r="BB377" i="3"/>
  <c r="BC377" i="3"/>
  <c r="BD377" i="3" s="1"/>
  <c r="AV377" i="3"/>
  <c r="AW377" i="3" s="1"/>
  <c r="D383" i="23"/>
  <c r="AZ376" i="3"/>
  <c r="E383" i="23" s="1"/>
  <c r="AX376" i="3"/>
  <c r="C383" i="23" s="1"/>
  <c r="Y377" i="3"/>
  <c r="A383" i="23"/>
  <c r="Y376" i="2"/>
  <c r="A382" i="22"/>
  <c r="AV376" i="2"/>
  <c r="AW376" i="2" s="1"/>
  <c r="BC376" i="2"/>
  <c r="BD376" i="2" s="1"/>
  <c r="BB376" i="2"/>
  <c r="D382" i="22"/>
  <c r="AX375" i="2"/>
  <c r="C382" i="22" s="1"/>
  <c r="AZ375" i="2"/>
  <c r="E382" i="22" s="1"/>
  <c r="H382" i="22"/>
  <c r="BG375" i="2"/>
  <c r="I382" i="22" s="1"/>
  <c r="BE375" i="2"/>
  <c r="G382" i="22" s="1"/>
  <c r="AV374" i="1"/>
  <c r="AW374" i="1" s="1"/>
  <c r="BB374" i="1"/>
  <c r="BC374" i="1"/>
  <c r="BD374" i="1" s="1"/>
  <c r="H380" i="21"/>
  <c r="BE373" i="1"/>
  <c r="G380" i="21" s="1"/>
  <c r="BG373" i="1"/>
  <c r="I380" i="21" s="1"/>
  <c r="AX373" i="1"/>
  <c r="C380" i="21" s="1"/>
  <c r="AZ373" i="1"/>
  <c r="E380" i="21" s="1"/>
  <c r="AY374" i="1"/>
  <c r="D381" i="21" s="1"/>
  <c r="BF374" i="1"/>
  <c r="Y376" i="1"/>
  <c r="A383" i="21" s="1"/>
  <c r="Z375" i="1"/>
  <c r="AU375" i="1" s="1"/>
  <c r="Z378" i="3"/>
  <c r="AU378" i="3" s="1"/>
  <c r="BF377" i="3"/>
  <c r="AY377" i="3"/>
  <c r="BF376" i="2"/>
  <c r="AY376" i="2"/>
  <c r="Z377" i="2"/>
  <c r="AU377" i="2" s="1"/>
  <c r="D376" i="28" l="1"/>
  <c r="E376" i="28"/>
  <c r="F376" i="28"/>
  <c r="G376" i="28"/>
  <c r="A378" i="28"/>
  <c r="B377" i="28"/>
  <c r="Y377" i="4"/>
  <c r="A383" i="24"/>
  <c r="BE375" i="4"/>
  <c r="G382" i="24" s="1"/>
  <c r="AZ375" i="4"/>
  <c r="E382" i="24" s="1"/>
  <c r="D383" i="24"/>
  <c r="H383" i="24"/>
  <c r="AU377" i="4"/>
  <c r="AY377" i="4"/>
  <c r="Z378" i="4"/>
  <c r="BF377" i="4"/>
  <c r="AV376" i="4"/>
  <c r="AW376" i="4" s="1"/>
  <c r="AZ376" i="4" s="1"/>
  <c r="E383" i="24" s="1"/>
  <c r="BC376" i="4"/>
  <c r="BD376" i="4" s="1"/>
  <c r="BG376" i="4" s="1"/>
  <c r="I383" i="24" s="1"/>
  <c r="BB376" i="4"/>
  <c r="BC378" i="3"/>
  <c r="BD378" i="3" s="1"/>
  <c r="BB378" i="3"/>
  <c r="AV378" i="3"/>
  <c r="AW378" i="3" s="1"/>
  <c r="Y378" i="3"/>
  <c r="A384" i="23"/>
  <c r="H384" i="23"/>
  <c r="BG377" i="3"/>
  <c r="I384" i="23" s="1"/>
  <c r="BE377" i="3"/>
  <c r="G384" i="23" s="1"/>
  <c r="D384" i="23"/>
  <c r="AZ377" i="3"/>
  <c r="E384" i="23" s="1"/>
  <c r="AX377" i="3"/>
  <c r="C384" i="23" s="1"/>
  <c r="AV377" i="2"/>
  <c r="AW377" i="2" s="1"/>
  <c r="BC377" i="2"/>
  <c r="BD377" i="2" s="1"/>
  <c r="BB377" i="2"/>
  <c r="D383" i="22"/>
  <c r="AZ376" i="2"/>
  <c r="E383" i="22" s="1"/>
  <c r="AX376" i="2"/>
  <c r="C383" i="22" s="1"/>
  <c r="H383" i="22"/>
  <c r="BE376" i="2"/>
  <c r="G383" i="22" s="1"/>
  <c r="BG376" i="2"/>
  <c r="I383" i="22" s="1"/>
  <c r="Y377" i="2"/>
  <c r="A383" i="22"/>
  <c r="H381" i="21"/>
  <c r="BE374" i="1"/>
  <c r="G381" i="21" s="1"/>
  <c r="BG374" i="1"/>
  <c r="I381" i="21" s="1"/>
  <c r="AV375" i="1"/>
  <c r="AW375" i="1" s="1"/>
  <c r="BB375" i="1"/>
  <c r="BC375" i="1"/>
  <c r="BD375" i="1" s="1"/>
  <c r="AX374" i="1"/>
  <c r="C381" i="21" s="1"/>
  <c r="AZ374" i="1"/>
  <c r="E381" i="21" s="1"/>
  <c r="AY375" i="1"/>
  <c r="BF375" i="1"/>
  <c r="Y377" i="1"/>
  <c r="A384" i="21" s="1"/>
  <c r="Z376" i="1"/>
  <c r="AU376" i="1" s="1"/>
  <c r="AY378" i="3"/>
  <c r="BF378" i="3"/>
  <c r="Z379" i="3"/>
  <c r="AU379" i="3" s="1"/>
  <c r="Z378" i="2"/>
  <c r="AU378" i="2" s="1"/>
  <c r="BF377" i="2"/>
  <c r="AY377" i="2"/>
  <c r="D377" i="28" l="1"/>
  <c r="E377" i="28"/>
  <c r="F377" i="28"/>
  <c r="G377" i="28"/>
  <c r="B378" i="28"/>
  <c r="A379" i="28"/>
  <c r="AU378" i="4"/>
  <c r="Z379" i="4"/>
  <c r="BF378" i="4"/>
  <c r="AY378" i="4"/>
  <c r="AV377" i="4"/>
  <c r="AW377" i="4" s="1"/>
  <c r="AX377" i="4" s="1"/>
  <c r="C384" i="24" s="1"/>
  <c r="BC377" i="4"/>
  <c r="BD377" i="4" s="1"/>
  <c r="BE377" i="4" s="1"/>
  <c r="G384" i="24" s="1"/>
  <c r="BB377" i="4"/>
  <c r="AX376" i="4"/>
  <c r="C383" i="24" s="1"/>
  <c r="D384" i="24"/>
  <c r="BE376" i="4"/>
  <c r="G383" i="24" s="1"/>
  <c r="H384" i="24"/>
  <c r="Y378" i="4"/>
  <c r="A384" i="24"/>
  <c r="D385" i="23"/>
  <c r="AX378" i="3"/>
  <c r="C385" i="23" s="1"/>
  <c r="AZ378" i="3"/>
  <c r="E385" i="23" s="1"/>
  <c r="AV379" i="3"/>
  <c r="AW379" i="3" s="1"/>
  <c r="BB379" i="3"/>
  <c r="BC379" i="3"/>
  <c r="BD379" i="3" s="1"/>
  <c r="H385" i="23"/>
  <c r="BE378" i="3"/>
  <c r="G385" i="23" s="1"/>
  <c r="BG378" i="3"/>
  <c r="I385" i="23" s="1"/>
  <c r="Y379" i="3"/>
  <c r="A385" i="23"/>
  <c r="Y378" i="2"/>
  <c r="A384" i="22"/>
  <c r="D384" i="22"/>
  <c r="AZ377" i="2"/>
  <c r="E384" i="22" s="1"/>
  <c r="AX377" i="2"/>
  <c r="C384" i="22" s="1"/>
  <c r="H384" i="22"/>
  <c r="BE377" i="2"/>
  <c r="G384" i="22" s="1"/>
  <c r="BG377" i="2"/>
  <c r="I384" i="22" s="1"/>
  <c r="BB378" i="2"/>
  <c r="BC378" i="2"/>
  <c r="BD378" i="2" s="1"/>
  <c r="AV378" i="2"/>
  <c r="AW378" i="2" s="1"/>
  <c r="AZ375" i="1"/>
  <c r="E382" i="21" s="1"/>
  <c r="D382" i="21"/>
  <c r="AV376" i="1"/>
  <c r="AW376" i="1" s="1"/>
  <c r="BC376" i="1"/>
  <c r="BD376" i="1" s="1"/>
  <c r="BB376" i="1"/>
  <c r="H382" i="21"/>
  <c r="BG375" i="1"/>
  <c r="I382" i="21" s="1"/>
  <c r="BE375" i="1"/>
  <c r="G382" i="21" s="1"/>
  <c r="AX375" i="1"/>
  <c r="C382" i="21" s="1"/>
  <c r="AY376" i="1"/>
  <c r="D383" i="21" s="1"/>
  <c r="BF376" i="1"/>
  <c r="Y378" i="1"/>
  <c r="A385" i="21" s="1"/>
  <c r="Z377" i="1"/>
  <c r="AU377" i="1" s="1"/>
  <c r="BF379" i="3"/>
  <c r="AY379" i="3"/>
  <c r="Z380" i="3"/>
  <c r="AU380" i="3" s="1"/>
  <c r="Z379" i="2"/>
  <c r="AU379" i="2" s="1"/>
  <c r="BF378" i="2"/>
  <c r="AY378" i="2"/>
  <c r="D378" i="28" l="1"/>
  <c r="E378" i="28"/>
  <c r="F378" i="28"/>
  <c r="G378" i="28"/>
  <c r="A380" i="28"/>
  <c r="B379" i="28"/>
  <c r="BG377" i="4"/>
  <c r="I384" i="24" s="1"/>
  <c r="AZ377" i="4"/>
  <c r="E384" i="24" s="1"/>
  <c r="Y379" i="4"/>
  <c r="A385" i="24"/>
  <c r="AU379" i="4"/>
  <c r="BF379" i="4"/>
  <c r="Z380" i="4"/>
  <c r="AY379" i="4"/>
  <c r="D385" i="24"/>
  <c r="H385" i="24"/>
  <c r="AV378" i="4"/>
  <c r="AW378" i="4" s="1"/>
  <c r="AX378" i="4" s="1"/>
  <c r="C385" i="24" s="1"/>
  <c r="BC378" i="4"/>
  <c r="BD378" i="4" s="1"/>
  <c r="BE378" i="4" s="1"/>
  <c r="G385" i="24" s="1"/>
  <c r="BB378" i="4"/>
  <c r="H386" i="23"/>
  <c r="BE379" i="3"/>
  <c r="G386" i="23" s="1"/>
  <c r="BG379" i="3"/>
  <c r="I386" i="23" s="1"/>
  <c r="D386" i="23"/>
  <c r="AX379" i="3"/>
  <c r="C386" i="23" s="1"/>
  <c r="AZ379" i="3"/>
  <c r="E386" i="23" s="1"/>
  <c r="BB380" i="3"/>
  <c r="BC380" i="3"/>
  <c r="BD380" i="3" s="1"/>
  <c r="AV380" i="3"/>
  <c r="AW380" i="3" s="1"/>
  <c r="Y380" i="3"/>
  <c r="A386" i="23"/>
  <c r="D385" i="22"/>
  <c r="AZ378" i="2"/>
  <c r="E385" i="22" s="1"/>
  <c r="AX378" i="2"/>
  <c r="C385" i="22" s="1"/>
  <c r="H385" i="22"/>
  <c r="BG378" i="2"/>
  <c r="I385" i="22" s="1"/>
  <c r="BE378" i="2"/>
  <c r="G385" i="22" s="1"/>
  <c r="BB379" i="2"/>
  <c r="BC379" i="2"/>
  <c r="BD379" i="2" s="1"/>
  <c r="AV379" i="2"/>
  <c r="AW379" i="2" s="1"/>
  <c r="Y379" i="2"/>
  <c r="A385" i="22"/>
  <c r="AV377" i="1"/>
  <c r="AW377" i="1" s="1"/>
  <c r="BB377" i="1"/>
  <c r="BC377" i="1"/>
  <c r="BD377" i="1" s="1"/>
  <c r="H383" i="21"/>
  <c r="BG376" i="1"/>
  <c r="I383" i="21" s="1"/>
  <c r="BE376" i="1"/>
  <c r="G383" i="21" s="1"/>
  <c r="AZ376" i="1"/>
  <c r="E383" i="21" s="1"/>
  <c r="AX376" i="1"/>
  <c r="C383" i="21" s="1"/>
  <c r="AY377" i="1"/>
  <c r="BF377" i="1"/>
  <c r="Y379" i="1"/>
  <c r="A386" i="21" s="1"/>
  <c r="Z378" i="1"/>
  <c r="AU378" i="1" s="1"/>
  <c r="Z381" i="3"/>
  <c r="AU381" i="3" s="1"/>
  <c r="BF380" i="3"/>
  <c r="AY380" i="3"/>
  <c r="Z380" i="2"/>
  <c r="AU380" i="2" s="1"/>
  <c r="BF379" i="2"/>
  <c r="AY379" i="2"/>
  <c r="E379" i="28" l="1"/>
  <c r="F379" i="28"/>
  <c r="G379" i="28"/>
  <c r="D379" i="28"/>
  <c r="A381" i="28"/>
  <c r="B380" i="28"/>
  <c r="BG378" i="4"/>
  <c r="I385" i="24" s="1"/>
  <c r="AZ378" i="4"/>
  <c r="E385" i="24" s="1"/>
  <c r="D386" i="24"/>
  <c r="AU380" i="4"/>
  <c r="Z381" i="4"/>
  <c r="AY380" i="4"/>
  <c r="BF380" i="4"/>
  <c r="H386" i="24"/>
  <c r="BB379" i="4"/>
  <c r="AV379" i="4"/>
  <c r="AW379" i="4" s="1"/>
  <c r="AX379" i="4" s="1"/>
  <c r="C386" i="24" s="1"/>
  <c r="BC379" i="4"/>
  <c r="BD379" i="4" s="1"/>
  <c r="BG379" i="4" s="1"/>
  <c r="I386" i="24" s="1"/>
  <c r="Y380" i="4"/>
  <c r="A386" i="24"/>
  <c r="AV381" i="3"/>
  <c r="AW381" i="3" s="1"/>
  <c r="BB381" i="3"/>
  <c r="BC381" i="3"/>
  <c r="BD381" i="3" s="1"/>
  <c r="H387" i="23"/>
  <c r="BG380" i="3"/>
  <c r="I387" i="23" s="1"/>
  <c r="BE380" i="3"/>
  <c r="G387" i="23" s="1"/>
  <c r="D387" i="23"/>
  <c r="AX380" i="3"/>
  <c r="C387" i="23" s="1"/>
  <c r="AZ380" i="3"/>
  <c r="E387" i="23" s="1"/>
  <c r="Y381" i="3"/>
  <c r="A387" i="23"/>
  <c r="Y380" i="2"/>
  <c r="A386" i="22"/>
  <c r="D386" i="22"/>
  <c r="AZ379" i="2"/>
  <c r="E386" i="22" s="1"/>
  <c r="AX379" i="2"/>
  <c r="C386" i="22" s="1"/>
  <c r="H386" i="22"/>
  <c r="BG379" i="2"/>
  <c r="I386" i="22" s="1"/>
  <c r="BE379" i="2"/>
  <c r="G386" i="22" s="1"/>
  <c r="AV380" i="2"/>
  <c r="AW380" i="2" s="1"/>
  <c r="BC380" i="2"/>
  <c r="BD380" i="2" s="1"/>
  <c r="BB380" i="2"/>
  <c r="AV378" i="1"/>
  <c r="AW378" i="1" s="1"/>
  <c r="BB378" i="1"/>
  <c r="BC378" i="1"/>
  <c r="BD378" i="1" s="1"/>
  <c r="AX377" i="1"/>
  <c r="C384" i="21" s="1"/>
  <c r="D384" i="21"/>
  <c r="H384" i="21"/>
  <c r="BE377" i="1"/>
  <c r="G384" i="21" s="1"/>
  <c r="BG377" i="1"/>
  <c r="I384" i="21" s="1"/>
  <c r="AZ377" i="1"/>
  <c r="E384" i="21" s="1"/>
  <c r="AY378" i="1"/>
  <c r="D385" i="21" s="1"/>
  <c r="BF378" i="1"/>
  <c r="Y380" i="1"/>
  <c r="A387" i="21" s="1"/>
  <c r="Z379" i="1"/>
  <c r="AU379" i="1" s="1"/>
  <c r="Z382" i="3"/>
  <c r="AU382" i="3" s="1"/>
  <c r="AY381" i="3"/>
  <c r="BF381" i="3"/>
  <c r="BF380" i="2"/>
  <c r="AY380" i="2"/>
  <c r="Z381" i="2"/>
  <c r="AU381" i="2" s="1"/>
  <c r="D380" i="28" l="1"/>
  <c r="E380" i="28"/>
  <c r="F380" i="28"/>
  <c r="G380" i="28"/>
  <c r="B381" i="28"/>
  <c r="A382" i="28"/>
  <c r="H387" i="24"/>
  <c r="D387" i="24"/>
  <c r="BE379" i="4"/>
  <c r="G386" i="24" s="1"/>
  <c r="AV380" i="4"/>
  <c r="AW380" i="4" s="1"/>
  <c r="AX380" i="4" s="1"/>
  <c r="C387" i="24" s="1"/>
  <c r="BC380" i="4"/>
  <c r="BD380" i="4" s="1"/>
  <c r="BE380" i="4" s="1"/>
  <c r="G387" i="24" s="1"/>
  <c r="BB380" i="4"/>
  <c r="Y381" i="4"/>
  <c r="A387" i="24"/>
  <c r="AU381" i="4"/>
  <c r="BF381" i="4"/>
  <c r="Z382" i="4"/>
  <c r="AY381" i="4"/>
  <c r="AZ379" i="4"/>
  <c r="E386" i="24" s="1"/>
  <c r="BC382" i="3"/>
  <c r="BD382" i="3" s="1"/>
  <c r="BB382" i="3"/>
  <c r="AV382" i="3"/>
  <c r="AW382" i="3" s="1"/>
  <c r="Y382" i="3"/>
  <c r="A388" i="23"/>
  <c r="D388" i="23"/>
  <c r="AZ381" i="3"/>
  <c r="E388" i="23" s="1"/>
  <c r="AX381" i="3"/>
  <c r="C388" i="23" s="1"/>
  <c r="H388" i="23"/>
  <c r="BG381" i="3"/>
  <c r="I388" i="23" s="1"/>
  <c r="BE381" i="3"/>
  <c r="G388" i="23" s="1"/>
  <c r="BC381" i="2"/>
  <c r="BD381" i="2" s="1"/>
  <c r="AV381" i="2"/>
  <c r="AW381" i="2" s="1"/>
  <c r="BB381" i="2"/>
  <c r="D387" i="22"/>
  <c r="AX380" i="2"/>
  <c r="C387" i="22" s="1"/>
  <c r="AZ380" i="2"/>
  <c r="E387" i="22" s="1"/>
  <c r="H387" i="22"/>
  <c r="BE380" i="2"/>
  <c r="G387" i="22" s="1"/>
  <c r="BG380" i="2"/>
  <c r="I387" i="22" s="1"/>
  <c r="Y381" i="2"/>
  <c r="A387" i="22"/>
  <c r="H385" i="21"/>
  <c r="BE378" i="1"/>
  <c r="G385" i="21" s="1"/>
  <c r="BG378" i="1"/>
  <c r="I385" i="21" s="1"/>
  <c r="AV379" i="1"/>
  <c r="AW379" i="1" s="1"/>
  <c r="BC379" i="1"/>
  <c r="BD379" i="1" s="1"/>
  <c r="BB379" i="1"/>
  <c r="AX378" i="1"/>
  <c r="C385" i="21" s="1"/>
  <c r="AZ378" i="1"/>
  <c r="E385" i="21" s="1"/>
  <c r="BF379" i="1"/>
  <c r="AY379" i="1"/>
  <c r="Y381" i="1"/>
  <c r="A388" i="21" s="1"/>
  <c r="Z380" i="1"/>
  <c r="AU380" i="1" s="1"/>
  <c r="AY382" i="3"/>
  <c r="Z383" i="3"/>
  <c r="AU383" i="3" s="1"/>
  <c r="BF382" i="3"/>
  <c r="AY381" i="2"/>
  <c r="BF381" i="2"/>
  <c r="Z382" i="2"/>
  <c r="AU382" i="2" s="1"/>
  <c r="D381" i="28" l="1"/>
  <c r="E381" i="28"/>
  <c r="F381" i="28"/>
  <c r="G381" i="28"/>
  <c r="A383" i="28"/>
  <c r="B382" i="28"/>
  <c r="H388" i="24"/>
  <c r="D388" i="24"/>
  <c r="AZ380" i="4"/>
  <c r="E387" i="24" s="1"/>
  <c r="AV381" i="4"/>
  <c r="AW381" i="4" s="1"/>
  <c r="AX381" i="4" s="1"/>
  <c r="C388" i="24" s="1"/>
  <c r="BC381" i="4"/>
  <c r="BD381" i="4" s="1"/>
  <c r="BG381" i="4" s="1"/>
  <c r="I388" i="24" s="1"/>
  <c r="BB381" i="4"/>
  <c r="BG380" i="4"/>
  <c r="I387" i="24" s="1"/>
  <c r="AU382" i="4"/>
  <c r="Z383" i="4"/>
  <c r="BF382" i="4"/>
  <c r="AY382" i="4"/>
  <c r="Y382" i="4"/>
  <c r="A388" i="24"/>
  <c r="Y383" i="3"/>
  <c r="A389" i="23"/>
  <c r="BC383" i="3"/>
  <c r="BD383" i="3" s="1"/>
  <c r="BB383" i="3"/>
  <c r="AV383" i="3"/>
  <c r="AW383" i="3" s="1"/>
  <c r="H389" i="23"/>
  <c r="BE382" i="3"/>
  <c r="G389" i="23" s="1"/>
  <c r="BG382" i="3"/>
  <c r="I389" i="23" s="1"/>
  <c r="D389" i="23"/>
  <c r="AZ382" i="3"/>
  <c r="E389" i="23" s="1"/>
  <c r="AX382" i="3"/>
  <c r="C389" i="23" s="1"/>
  <c r="Y382" i="2"/>
  <c r="A388" i="22"/>
  <c r="H388" i="22"/>
  <c r="BE381" i="2"/>
  <c r="G388" i="22" s="1"/>
  <c r="BG381" i="2"/>
  <c r="I388" i="22" s="1"/>
  <c r="D388" i="22"/>
  <c r="AX381" i="2"/>
  <c r="C388" i="22" s="1"/>
  <c r="AZ381" i="2"/>
  <c r="E388" i="22" s="1"/>
  <c r="BC382" i="2"/>
  <c r="BD382" i="2" s="1"/>
  <c r="AV382" i="2"/>
  <c r="AW382" i="2" s="1"/>
  <c r="BB382" i="2"/>
  <c r="AX379" i="1"/>
  <c r="C386" i="21" s="1"/>
  <c r="D386" i="21"/>
  <c r="AV380" i="1"/>
  <c r="AW380" i="1" s="1"/>
  <c r="BB380" i="1"/>
  <c r="BC380" i="1"/>
  <c r="BD380" i="1" s="1"/>
  <c r="H386" i="21"/>
  <c r="BG379" i="1"/>
  <c r="I386" i="21" s="1"/>
  <c r="BE379" i="1"/>
  <c r="G386" i="21" s="1"/>
  <c r="AZ379" i="1"/>
  <c r="E386" i="21" s="1"/>
  <c r="AY380" i="1"/>
  <c r="BF380" i="1"/>
  <c r="Y382" i="1"/>
  <c r="A389" i="21" s="1"/>
  <c r="Z381" i="1"/>
  <c r="AU381" i="1" s="1"/>
  <c r="Z384" i="3"/>
  <c r="AU384" i="3" s="1"/>
  <c r="BF383" i="3"/>
  <c r="AY383" i="3"/>
  <c r="Z383" i="2"/>
  <c r="AU383" i="2" s="1"/>
  <c r="BF382" i="2"/>
  <c r="AY382" i="2"/>
  <c r="D382" i="28" l="1"/>
  <c r="E382" i="28"/>
  <c r="F382" i="28"/>
  <c r="G382" i="28"/>
  <c r="B383" i="28"/>
  <c r="A384" i="28"/>
  <c r="Y383" i="4"/>
  <c r="A389" i="24"/>
  <c r="AZ381" i="4"/>
  <c r="E388" i="24" s="1"/>
  <c r="D389" i="24"/>
  <c r="AU383" i="4"/>
  <c r="AY383" i="4"/>
  <c r="Z384" i="4"/>
  <c r="BF383" i="4"/>
  <c r="BE381" i="4"/>
  <c r="G388" i="24" s="1"/>
  <c r="H389" i="24"/>
  <c r="BB382" i="4"/>
  <c r="BC382" i="4"/>
  <c r="BD382" i="4" s="1"/>
  <c r="BG382" i="4" s="1"/>
  <c r="I389" i="24" s="1"/>
  <c r="AV382" i="4"/>
  <c r="AW382" i="4" s="1"/>
  <c r="AX382" i="4" s="1"/>
  <c r="C389" i="24" s="1"/>
  <c r="D390" i="23"/>
  <c r="AZ383" i="3"/>
  <c r="E390" i="23" s="1"/>
  <c r="AX383" i="3"/>
  <c r="C390" i="23" s="1"/>
  <c r="BC384" i="3"/>
  <c r="BD384" i="3" s="1"/>
  <c r="BB384" i="3"/>
  <c r="AV384" i="3"/>
  <c r="AW384" i="3" s="1"/>
  <c r="H390" i="23"/>
  <c r="BG383" i="3"/>
  <c r="I390" i="23" s="1"/>
  <c r="BE383" i="3"/>
  <c r="G390" i="23" s="1"/>
  <c r="Y384" i="3"/>
  <c r="A390" i="23"/>
  <c r="D389" i="22"/>
  <c r="AZ382" i="2"/>
  <c r="E389" i="22" s="1"/>
  <c r="AX382" i="2"/>
  <c r="C389" i="22" s="1"/>
  <c r="H389" i="22"/>
  <c r="BG382" i="2"/>
  <c r="I389" i="22" s="1"/>
  <c r="BE382" i="2"/>
  <c r="G389" i="22" s="1"/>
  <c r="AV383" i="2"/>
  <c r="AW383" i="2" s="1"/>
  <c r="BC383" i="2"/>
  <c r="BD383" i="2" s="1"/>
  <c r="BB383" i="2"/>
  <c r="Y383" i="2"/>
  <c r="A389" i="22"/>
  <c r="AV381" i="1"/>
  <c r="AW381" i="1" s="1"/>
  <c r="BB381" i="1"/>
  <c r="BC381" i="1"/>
  <c r="BD381" i="1" s="1"/>
  <c r="H387" i="21"/>
  <c r="BG380" i="1"/>
  <c r="I387" i="21" s="1"/>
  <c r="BE380" i="1"/>
  <c r="G387" i="21" s="1"/>
  <c r="AZ380" i="1"/>
  <c r="E387" i="21" s="1"/>
  <c r="D387" i="21"/>
  <c r="AX380" i="1"/>
  <c r="C387" i="21" s="1"/>
  <c r="AY381" i="1"/>
  <c r="BF381" i="1"/>
  <c r="Y383" i="1"/>
  <c r="A390" i="21" s="1"/>
  <c r="Z382" i="1"/>
  <c r="AU382" i="1" s="1"/>
  <c r="Z385" i="3"/>
  <c r="AU385" i="3" s="1"/>
  <c r="BF384" i="3"/>
  <c r="AY384" i="3"/>
  <c r="Z384" i="2"/>
  <c r="AU384" i="2" s="1"/>
  <c r="BF383" i="2"/>
  <c r="AY383" i="2"/>
  <c r="E383" i="28" l="1"/>
  <c r="F383" i="28"/>
  <c r="G383" i="28"/>
  <c r="D383" i="28"/>
  <c r="A385" i="28"/>
  <c r="B384" i="28"/>
  <c r="AZ382" i="4"/>
  <c r="E389" i="24" s="1"/>
  <c r="BE382" i="4"/>
  <c r="G389" i="24" s="1"/>
  <c r="H390" i="24"/>
  <c r="BC383" i="4"/>
  <c r="BD383" i="4" s="1"/>
  <c r="BE383" i="4" s="1"/>
  <c r="G390" i="24" s="1"/>
  <c r="BB383" i="4"/>
  <c r="AV383" i="4"/>
  <c r="AW383" i="4" s="1"/>
  <c r="AZ383" i="4" s="1"/>
  <c r="E390" i="24" s="1"/>
  <c r="D390" i="24"/>
  <c r="AU384" i="4"/>
  <c r="BF384" i="4"/>
  <c r="AY384" i="4"/>
  <c r="Z385" i="4"/>
  <c r="Y384" i="4"/>
  <c r="A390" i="24"/>
  <c r="H391" i="23"/>
  <c r="BG384" i="3"/>
  <c r="I391" i="23" s="1"/>
  <c r="BE384" i="3"/>
  <c r="G391" i="23" s="1"/>
  <c r="D391" i="23"/>
  <c r="AX384" i="3"/>
  <c r="C391" i="23" s="1"/>
  <c r="AZ384" i="3"/>
  <c r="E391" i="23" s="1"/>
  <c r="Y385" i="3"/>
  <c r="A391" i="23"/>
  <c r="BC385" i="3"/>
  <c r="BD385" i="3" s="1"/>
  <c r="BB385" i="3"/>
  <c r="AV385" i="3"/>
  <c r="AW385" i="3" s="1"/>
  <c r="H390" i="22"/>
  <c r="BG383" i="2"/>
  <c r="I390" i="22" s="1"/>
  <c r="BE383" i="2"/>
  <c r="G390" i="22" s="1"/>
  <c r="D390" i="22"/>
  <c r="AX383" i="2"/>
  <c r="C390" i="22" s="1"/>
  <c r="AZ383" i="2"/>
  <c r="E390" i="22" s="1"/>
  <c r="BC384" i="2"/>
  <c r="BD384" i="2" s="1"/>
  <c r="AV384" i="2"/>
  <c r="AW384" i="2" s="1"/>
  <c r="BB384" i="2"/>
  <c r="Y384" i="2"/>
  <c r="A390" i="22"/>
  <c r="H388" i="21"/>
  <c r="BE381" i="1"/>
  <c r="G388" i="21" s="1"/>
  <c r="BG381" i="1"/>
  <c r="I388" i="21" s="1"/>
  <c r="AX381" i="1"/>
  <c r="C388" i="21" s="1"/>
  <c r="D388" i="21"/>
  <c r="AV382" i="1"/>
  <c r="AW382" i="1" s="1"/>
  <c r="BB382" i="1"/>
  <c r="BC382" i="1"/>
  <c r="BD382" i="1" s="1"/>
  <c r="AZ381" i="1"/>
  <c r="E388" i="21" s="1"/>
  <c r="AY382" i="1"/>
  <c r="D389" i="21" s="1"/>
  <c r="BF382" i="1"/>
  <c r="Y384" i="1"/>
  <c r="A391" i="21" s="1"/>
  <c r="Z383" i="1"/>
  <c r="AU383" i="1" s="1"/>
  <c r="Z386" i="3"/>
  <c r="AU386" i="3" s="1"/>
  <c r="BF385" i="3"/>
  <c r="AY385" i="3"/>
  <c r="BF384" i="2"/>
  <c r="AY384" i="2"/>
  <c r="Z385" i="2"/>
  <c r="AU385" i="2" s="1"/>
  <c r="D384" i="28" l="1"/>
  <c r="E384" i="28"/>
  <c r="F384" i="28"/>
  <c r="G384" i="28"/>
  <c r="B385" i="28"/>
  <c r="A386" i="28"/>
  <c r="AX383" i="4"/>
  <c r="C390" i="24" s="1"/>
  <c r="Y385" i="4"/>
  <c r="A391" i="24"/>
  <c r="H391" i="24"/>
  <c r="D391" i="24"/>
  <c r="AU385" i="4"/>
  <c r="Z386" i="4"/>
  <c r="BF385" i="4"/>
  <c r="AY385" i="4"/>
  <c r="AV384" i="4"/>
  <c r="AW384" i="4" s="1"/>
  <c r="AX384" i="4" s="1"/>
  <c r="C391" i="24" s="1"/>
  <c r="BC384" i="4"/>
  <c r="BD384" i="4" s="1"/>
  <c r="BG384" i="4" s="1"/>
  <c r="I391" i="24" s="1"/>
  <c r="BB384" i="4"/>
  <c r="BG383" i="4"/>
  <c r="I390" i="24" s="1"/>
  <c r="AV386" i="3"/>
  <c r="AW386" i="3" s="1"/>
  <c r="BC386" i="3"/>
  <c r="BD386" i="3" s="1"/>
  <c r="BB386" i="3"/>
  <c r="D392" i="23"/>
  <c r="AZ385" i="3"/>
  <c r="E392" i="23" s="1"/>
  <c r="AX385" i="3"/>
  <c r="C392" i="23" s="1"/>
  <c r="H392" i="23"/>
  <c r="BG385" i="3"/>
  <c r="I392" i="23" s="1"/>
  <c r="BE385" i="3"/>
  <c r="G392" i="23" s="1"/>
  <c r="Y386" i="3"/>
  <c r="A392" i="23"/>
  <c r="Y385" i="2"/>
  <c r="A391" i="22"/>
  <c r="H391" i="22"/>
  <c r="BG384" i="2"/>
  <c r="I391" i="22" s="1"/>
  <c r="BE384" i="2"/>
  <c r="G391" i="22" s="1"/>
  <c r="BB385" i="2"/>
  <c r="BC385" i="2"/>
  <c r="BD385" i="2" s="1"/>
  <c r="AV385" i="2"/>
  <c r="AW385" i="2" s="1"/>
  <c r="D391" i="22"/>
  <c r="AX384" i="2"/>
  <c r="C391" i="22" s="1"/>
  <c r="AZ384" i="2"/>
  <c r="E391" i="22" s="1"/>
  <c r="AV383" i="1"/>
  <c r="AW383" i="1" s="1"/>
  <c r="BB383" i="1"/>
  <c r="BC383" i="1"/>
  <c r="BD383" i="1" s="1"/>
  <c r="H389" i="21"/>
  <c r="BE382" i="1"/>
  <c r="G389" i="21" s="1"/>
  <c r="BG382" i="1"/>
  <c r="I389" i="21" s="1"/>
  <c r="AX382" i="1"/>
  <c r="C389" i="21" s="1"/>
  <c r="AZ382" i="1"/>
  <c r="E389" i="21" s="1"/>
  <c r="BF383" i="1"/>
  <c r="AY383" i="1"/>
  <c r="D390" i="21" s="1"/>
  <c r="Y385" i="1"/>
  <c r="A392" i="21" s="1"/>
  <c r="Z384" i="1"/>
  <c r="AU384" i="1" s="1"/>
  <c r="AY386" i="3"/>
  <c r="BF386" i="3"/>
  <c r="Z387" i="3"/>
  <c r="AU387" i="3" s="1"/>
  <c r="BF385" i="2"/>
  <c r="AY385" i="2"/>
  <c r="Z386" i="2"/>
  <c r="AU386" i="2" s="1"/>
  <c r="D385" i="28" l="1"/>
  <c r="E385" i="28"/>
  <c r="G385" i="28"/>
  <c r="F385" i="28"/>
  <c r="A387" i="28"/>
  <c r="B386" i="28"/>
  <c r="H392" i="24"/>
  <c r="BB385" i="4"/>
  <c r="AV385" i="4"/>
  <c r="AW385" i="4" s="1"/>
  <c r="AX385" i="4" s="1"/>
  <c r="C392" i="24" s="1"/>
  <c r="BC385" i="4"/>
  <c r="BD385" i="4" s="1"/>
  <c r="BG385" i="4" s="1"/>
  <c r="I392" i="24" s="1"/>
  <c r="AZ384" i="4"/>
  <c r="E391" i="24" s="1"/>
  <c r="D392" i="24"/>
  <c r="AU386" i="4"/>
  <c r="Z387" i="4"/>
  <c r="BF386" i="4"/>
  <c r="AY386" i="4"/>
  <c r="BE384" i="4"/>
  <c r="G391" i="24" s="1"/>
  <c r="Y386" i="4"/>
  <c r="A392" i="24"/>
  <c r="BB387" i="3"/>
  <c r="AV387" i="3"/>
  <c r="AW387" i="3" s="1"/>
  <c r="BC387" i="3"/>
  <c r="BD387" i="3" s="1"/>
  <c r="D393" i="23"/>
  <c r="AX386" i="3"/>
  <c r="C393" i="23" s="1"/>
  <c r="AZ386" i="3"/>
  <c r="E393" i="23" s="1"/>
  <c r="H393" i="23"/>
  <c r="BG386" i="3"/>
  <c r="I393" i="23" s="1"/>
  <c r="BE386" i="3"/>
  <c r="G393" i="23" s="1"/>
  <c r="Y387" i="3"/>
  <c r="A393" i="23"/>
  <c r="BB386" i="2"/>
  <c r="AV386" i="2"/>
  <c r="AW386" i="2" s="1"/>
  <c r="BC386" i="2"/>
  <c r="BD386" i="2" s="1"/>
  <c r="D392" i="22"/>
  <c r="AZ385" i="2"/>
  <c r="E392" i="22" s="1"/>
  <c r="AX385" i="2"/>
  <c r="C392" i="22" s="1"/>
  <c r="H392" i="22"/>
  <c r="BG385" i="2"/>
  <c r="I392" i="22" s="1"/>
  <c r="BE385" i="2"/>
  <c r="G392" i="22" s="1"/>
  <c r="Y386" i="2"/>
  <c r="A392" i="22"/>
  <c r="AV384" i="1"/>
  <c r="AW384" i="1" s="1"/>
  <c r="BC384" i="1"/>
  <c r="BD384" i="1" s="1"/>
  <c r="BB384" i="1"/>
  <c r="H390" i="21"/>
  <c r="BG383" i="1"/>
  <c r="I390" i="21" s="1"/>
  <c r="BE383" i="1"/>
  <c r="G390" i="21" s="1"/>
  <c r="AZ383" i="1"/>
  <c r="E390" i="21" s="1"/>
  <c r="AX383" i="1"/>
  <c r="C390" i="21" s="1"/>
  <c r="AY384" i="1"/>
  <c r="D391" i="21" s="1"/>
  <c r="BF384" i="1"/>
  <c r="Y386" i="1"/>
  <c r="A393" i="21" s="1"/>
  <c r="Z385" i="1"/>
  <c r="AU385" i="1" s="1"/>
  <c r="Z388" i="3"/>
  <c r="AU388" i="3" s="1"/>
  <c r="BF387" i="3"/>
  <c r="AY387" i="3"/>
  <c r="Z387" i="2"/>
  <c r="AU387" i="2" s="1"/>
  <c r="BF386" i="2"/>
  <c r="AY386" i="2"/>
  <c r="D386" i="28" l="1"/>
  <c r="E386" i="28"/>
  <c r="F386" i="28"/>
  <c r="G386" i="28"/>
  <c r="A388" i="28"/>
  <c r="B387" i="28"/>
  <c r="AZ385" i="4"/>
  <c r="E392" i="24" s="1"/>
  <c r="Y387" i="4"/>
  <c r="A393" i="24"/>
  <c r="AU387" i="4"/>
  <c r="Z388" i="4"/>
  <c r="BF387" i="4"/>
  <c r="AY387" i="4"/>
  <c r="H393" i="24"/>
  <c r="BE385" i="4"/>
  <c r="G392" i="24" s="1"/>
  <c r="D393" i="24"/>
  <c r="AV386" i="4"/>
  <c r="AW386" i="4" s="1"/>
  <c r="AZ386" i="4" s="1"/>
  <c r="E393" i="24" s="1"/>
  <c r="BC386" i="4"/>
  <c r="BD386" i="4" s="1"/>
  <c r="BE386" i="4" s="1"/>
  <c r="G393" i="24" s="1"/>
  <c r="BB386" i="4"/>
  <c r="D394" i="23"/>
  <c r="AZ387" i="3"/>
  <c r="E394" i="23" s="1"/>
  <c r="AX387" i="3"/>
  <c r="C394" i="23" s="1"/>
  <c r="Y388" i="3"/>
  <c r="A394" i="23"/>
  <c r="BC388" i="3"/>
  <c r="BD388" i="3" s="1"/>
  <c r="BB388" i="3"/>
  <c r="AV388" i="3"/>
  <c r="AW388" i="3" s="1"/>
  <c r="H394" i="23"/>
  <c r="BE387" i="3"/>
  <c r="G394" i="23" s="1"/>
  <c r="BG387" i="3"/>
  <c r="I394" i="23" s="1"/>
  <c r="Y387" i="2"/>
  <c r="A393" i="22"/>
  <c r="D393" i="22"/>
  <c r="AZ386" i="2"/>
  <c r="E393" i="22" s="1"/>
  <c r="AX386" i="2"/>
  <c r="C393" i="22" s="1"/>
  <c r="H393" i="22"/>
  <c r="BE386" i="2"/>
  <c r="G393" i="22" s="1"/>
  <c r="BG386" i="2"/>
  <c r="I393" i="22" s="1"/>
  <c r="BC387" i="2"/>
  <c r="BD387" i="2" s="1"/>
  <c r="AV387" i="2"/>
  <c r="AW387" i="2" s="1"/>
  <c r="BB387" i="2"/>
  <c r="AV385" i="1"/>
  <c r="AW385" i="1" s="1"/>
  <c r="BB385" i="1"/>
  <c r="BC385" i="1"/>
  <c r="BD385" i="1" s="1"/>
  <c r="H391" i="21"/>
  <c r="BE384" i="1"/>
  <c r="G391" i="21" s="1"/>
  <c r="BG384" i="1"/>
  <c r="I391" i="21" s="1"/>
  <c r="AX384" i="1"/>
  <c r="C391" i="21" s="1"/>
  <c r="AZ384" i="1"/>
  <c r="E391" i="21" s="1"/>
  <c r="AY385" i="1"/>
  <c r="D392" i="21" s="1"/>
  <c r="BF385" i="1"/>
  <c r="Y387" i="1"/>
  <c r="A394" i="21" s="1"/>
  <c r="Z386" i="1"/>
  <c r="AU386" i="1" s="1"/>
  <c r="BF388" i="3"/>
  <c r="AY388" i="3"/>
  <c r="Z389" i="3"/>
  <c r="AU389" i="3" s="1"/>
  <c r="Z388" i="2"/>
  <c r="AU388" i="2" s="1"/>
  <c r="BF387" i="2"/>
  <c r="AY387" i="2"/>
  <c r="E387" i="28" l="1"/>
  <c r="F387" i="28"/>
  <c r="G387" i="28"/>
  <c r="D387" i="28"/>
  <c r="A389" i="28"/>
  <c r="B388" i="28"/>
  <c r="AX386" i="4"/>
  <c r="C393" i="24" s="1"/>
  <c r="BG386" i="4"/>
  <c r="I393" i="24" s="1"/>
  <c r="D394" i="24"/>
  <c r="H394" i="24"/>
  <c r="AU388" i="4"/>
  <c r="AY388" i="4"/>
  <c r="Z389" i="4"/>
  <c r="BF388" i="4"/>
  <c r="BB387" i="4"/>
  <c r="BC387" i="4"/>
  <c r="BD387" i="4" s="1"/>
  <c r="BE387" i="4" s="1"/>
  <c r="G394" i="24" s="1"/>
  <c r="AV387" i="4"/>
  <c r="AW387" i="4" s="1"/>
  <c r="AX387" i="4" s="1"/>
  <c r="C394" i="24" s="1"/>
  <c r="Y388" i="4"/>
  <c r="A394" i="24"/>
  <c r="Y389" i="3"/>
  <c r="A395" i="23"/>
  <c r="BC389" i="3"/>
  <c r="BD389" i="3" s="1"/>
  <c r="AV389" i="3"/>
  <c r="AW389" i="3" s="1"/>
  <c r="BB389" i="3"/>
  <c r="D395" i="23"/>
  <c r="AZ388" i="3"/>
  <c r="E395" i="23" s="1"/>
  <c r="AX388" i="3"/>
  <c r="C395" i="23" s="1"/>
  <c r="H395" i="23"/>
  <c r="BG388" i="3"/>
  <c r="I395" i="23" s="1"/>
  <c r="BE388" i="3"/>
  <c r="G395" i="23" s="1"/>
  <c r="D394" i="22"/>
  <c r="AX387" i="2"/>
  <c r="C394" i="22" s="1"/>
  <c r="AZ387" i="2"/>
  <c r="E394" i="22" s="1"/>
  <c r="H394" i="22"/>
  <c r="BG387" i="2"/>
  <c r="I394" i="22" s="1"/>
  <c r="BE387" i="2"/>
  <c r="G394" i="22" s="1"/>
  <c r="AV388" i="2"/>
  <c r="AW388" i="2" s="1"/>
  <c r="BC388" i="2"/>
  <c r="BD388" i="2" s="1"/>
  <c r="BB388" i="2"/>
  <c r="Y388" i="2"/>
  <c r="A394" i="22"/>
  <c r="H392" i="21"/>
  <c r="BG385" i="1"/>
  <c r="I392" i="21" s="1"/>
  <c r="AV386" i="1"/>
  <c r="AW386" i="1" s="1"/>
  <c r="BC386" i="1"/>
  <c r="BD386" i="1" s="1"/>
  <c r="BB386" i="1"/>
  <c r="BE385" i="1"/>
  <c r="G392" i="21" s="1"/>
  <c r="AX385" i="1"/>
  <c r="C392" i="21" s="1"/>
  <c r="AZ385" i="1"/>
  <c r="E392" i="21" s="1"/>
  <c r="AY386" i="1"/>
  <c r="D393" i="21" s="1"/>
  <c r="BF386" i="1"/>
  <c r="Y388" i="1"/>
  <c r="A395" i="21" s="1"/>
  <c r="Z387" i="1"/>
  <c r="AU387" i="1" s="1"/>
  <c r="Z390" i="3"/>
  <c r="AU390" i="3" s="1"/>
  <c r="BF389" i="3"/>
  <c r="AY389" i="3"/>
  <c r="BF388" i="2"/>
  <c r="AY388" i="2"/>
  <c r="Z389" i="2"/>
  <c r="AU389" i="2" s="1"/>
  <c r="D388" i="28" l="1"/>
  <c r="E388" i="28"/>
  <c r="F388" i="28"/>
  <c r="G388" i="28"/>
  <c r="A390" i="28"/>
  <c r="B389" i="28"/>
  <c r="AU389" i="4"/>
  <c r="AY389" i="4"/>
  <c r="BF389" i="4"/>
  <c r="Z390" i="4"/>
  <c r="H395" i="24"/>
  <c r="BC388" i="4"/>
  <c r="BD388" i="4" s="1"/>
  <c r="BG388" i="4" s="1"/>
  <c r="I395" i="24" s="1"/>
  <c r="BB388" i="4"/>
  <c r="AV388" i="4"/>
  <c r="AW388" i="4" s="1"/>
  <c r="AX388" i="4" s="1"/>
  <c r="C395" i="24" s="1"/>
  <c r="Y389" i="4"/>
  <c r="A395" i="24"/>
  <c r="D395" i="24"/>
  <c r="BG387" i="4"/>
  <c r="I394" i="24" s="1"/>
  <c r="AZ387" i="4"/>
  <c r="E394" i="24" s="1"/>
  <c r="D396" i="23"/>
  <c r="AZ389" i="3"/>
  <c r="E396" i="23" s="1"/>
  <c r="AX389" i="3"/>
  <c r="C396" i="23" s="1"/>
  <c r="H396" i="23"/>
  <c r="BG389" i="3"/>
  <c r="I396" i="23" s="1"/>
  <c r="BE389" i="3"/>
  <c r="G396" i="23" s="1"/>
  <c r="BB390" i="3"/>
  <c r="AV390" i="3"/>
  <c r="AW390" i="3" s="1"/>
  <c r="BC390" i="3"/>
  <c r="BD390" i="3" s="1"/>
  <c r="Y390" i="3"/>
  <c r="A396" i="23"/>
  <c r="Y389" i="2"/>
  <c r="A395" i="22"/>
  <c r="BB389" i="2"/>
  <c r="BC389" i="2"/>
  <c r="BD389" i="2" s="1"/>
  <c r="AV389" i="2"/>
  <c r="AW389" i="2" s="1"/>
  <c r="D395" i="22"/>
  <c r="AX388" i="2"/>
  <c r="C395" i="22" s="1"/>
  <c r="AZ388" i="2"/>
  <c r="E395" i="22" s="1"/>
  <c r="H395" i="22"/>
  <c r="BG388" i="2"/>
  <c r="I395" i="22" s="1"/>
  <c r="BE388" i="2"/>
  <c r="G395" i="22" s="1"/>
  <c r="AV387" i="1"/>
  <c r="AW387" i="1" s="1"/>
  <c r="BB387" i="1"/>
  <c r="BC387" i="1"/>
  <c r="BD387" i="1" s="1"/>
  <c r="H393" i="21"/>
  <c r="BG386" i="1"/>
  <c r="I393" i="21" s="1"/>
  <c r="BE386" i="1"/>
  <c r="G393" i="21" s="1"/>
  <c r="AZ386" i="1"/>
  <c r="E393" i="21" s="1"/>
  <c r="AX386" i="1"/>
  <c r="C393" i="21" s="1"/>
  <c r="BF387" i="1"/>
  <c r="AY387" i="1"/>
  <c r="Y389" i="1"/>
  <c r="A396" i="21" s="1"/>
  <c r="Z388" i="1"/>
  <c r="AU388" i="1" s="1"/>
  <c r="AY390" i="3"/>
  <c r="Z391" i="3"/>
  <c r="AU391" i="3" s="1"/>
  <c r="BF390" i="3"/>
  <c r="Z390" i="2"/>
  <c r="AU390" i="2" s="1"/>
  <c r="BF389" i="2"/>
  <c r="AY389" i="2"/>
  <c r="D389" i="28" l="1"/>
  <c r="E389" i="28"/>
  <c r="F389" i="28"/>
  <c r="G389" i="28"/>
  <c r="A391" i="28"/>
  <c r="B390" i="28"/>
  <c r="BE388" i="4"/>
  <c r="G395" i="24" s="1"/>
  <c r="AZ388" i="4"/>
  <c r="E395" i="24" s="1"/>
  <c r="D396" i="24"/>
  <c r="Y390" i="4"/>
  <c r="A396" i="24"/>
  <c r="AU390" i="4"/>
  <c r="AY390" i="4"/>
  <c r="Z391" i="4"/>
  <c r="BF390" i="4"/>
  <c r="H396" i="24"/>
  <c r="BB389" i="4"/>
  <c r="AV389" i="4"/>
  <c r="AW389" i="4" s="1"/>
  <c r="AZ389" i="4" s="1"/>
  <c r="E396" i="24" s="1"/>
  <c r="BC389" i="4"/>
  <c r="BD389" i="4" s="1"/>
  <c r="BE389" i="4" s="1"/>
  <c r="G396" i="24" s="1"/>
  <c r="AV391" i="3"/>
  <c r="AW391" i="3" s="1"/>
  <c r="BC391" i="3"/>
  <c r="BD391" i="3" s="1"/>
  <c r="BB391" i="3"/>
  <c r="Y391" i="3"/>
  <c r="A397" i="23"/>
  <c r="D397" i="23"/>
  <c r="AZ390" i="3"/>
  <c r="E397" i="23" s="1"/>
  <c r="AX390" i="3"/>
  <c r="C397" i="23" s="1"/>
  <c r="H397" i="23"/>
  <c r="BE390" i="3"/>
  <c r="G397" i="23" s="1"/>
  <c r="BG390" i="3"/>
  <c r="I397" i="23" s="1"/>
  <c r="H396" i="22"/>
  <c r="BE389" i="2"/>
  <c r="G396" i="22" s="1"/>
  <c r="BG389" i="2"/>
  <c r="I396" i="22" s="1"/>
  <c r="D396" i="22"/>
  <c r="AZ389" i="2"/>
  <c r="E396" i="22" s="1"/>
  <c r="AX389" i="2"/>
  <c r="C396" i="22" s="1"/>
  <c r="BB390" i="2"/>
  <c r="AV390" i="2"/>
  <c r="AW390" i="2" s="1"/>
  <c r="BC390" i="2"/>
  <c r="BD390" i="2" s="1"/>
  <c r="Y390" i="2"/>
  <c r="A396" i="22"/>
  <c r="AV388" i="1"/>
  <c r="AW388" i="1" s="1"/>
  <c r="BB388" i="1"/>
  <c r="BC388" i="1"/>
  <c r="BD388" i="1" s="1"/>
  <c r="H394" i="21"/>
  <c r="BG387" i="1"/>
  <c r="I394" i="21" s="1"/>
  <c r="BE387" i="1"/>
  <c r="G394" i="21" s="1"/>
  <c r="AX387" i="1"/>
  <c r="C394" i="21" s="1"/>
  <c r="D394" i="21"/>
  <c r="AZ387" i="1"/>
  <c r="E394" i="21" s="1"/>
  <c r="AY388" i="1"/>
  <c r="BF388" i="1"/>
  <c r="Y390" i="1"/>
  <c r="A397" i="21" s="1"/>
  <c r="Z389" i="1"/>
  <c r="AU389" i="1" s="1"/>
  <c r="BF391" i="3"/>
  <c r="AY391" i="3"/>
  <c r="Z392" i="3"/>
  <c r="AU392" i="3" s="1"/>
  <c r="BF390" i="2"/>
  <c r="AY390" i="2"/>
  <c r="Z391" i="2"/>
  <c r="AU391" i="2" s="1"/>
  <c r="D390" i="28" l="1"/>
  <c r="F390" i="28"/>
  <c r="E390" i="28"/>
  <c r="G390" i="28"/>
  <c r="B391" i="28"/>
  <c r="A392" i="28"/>
  <c r="BG389" i="4"/>
  <c r="I396" i="24" s="1"/>
  <c r="D397" i="24"/>
  <c r="H397" i="24"/>
  <c r="AU391" i="4"/>
  <c r="Z392" i="4"/>
  <c r="BF391" i="4"/>
  <c r="AY391" i="4"/>
  <c r="BC390" i="4"/>
  <c r="BD390" i="4" s="1"/>
  <c r="BG390" i="4" s="1"/>
  <c r="I397" i="24" s="1"/>
  <c r="BB390" i="4"/>
  <c r="AV390" i="4"/>
  <c r="AW390" i="4" s="1"/>
  <c r="AZ390" i="4" s="1"/>
  <c r="E397" i="24" s="1"/>
  <c r="Y391" i="4"/>
  <c r="A397" i="24"/>
  <c r="AX389" i="4"/>
  <c r="C396" i="24" s="1"/>
  <c r="BC392" i="3"/>
  <c r="BD392" i="3" s="1"/>
  <c r="AV392" i="3"/>
  <c r="AW392" i="3" s="1"/>
  <c r="BB392" i="3"/>
  <c r="D398" i="23"/>
  <c r="AZ391" i="3"/>
  <c r="E398" i="23" s="1"/>
  <c r="AX391" i="3"/>
  <c r="C398" i="23" s="1"/>
  <c r="H398" i="23"/>
  <c r="BG391" i="3"/>
  <c r="I398" i="23" s="1"/>
  <c r="BE391" i="3"/>
  <c r="G398" i="23" s="1"/>
  <c r="Y392" i="3"/>
  <c r="A398" i="23"/>
  <c r="D397" i="22"/>
  <c r="AZ390" i="2"/>
  <c r="E397" i="22" s="1"/>
  <c r="AX390" i="2"/>
  <c r="C397" i="22" s="1"/>
  <c r="Y391" i="2"/>
  <c r="A397" i="22"/>
  <c r="BB391" i="2"/>
  <c r="BC391" i="2"/>
  <c r="BD391" i="2" s="1"/>
  <c r="AV391" i="2"/>
  <c r="AW391" i="2" s="1"/>
  <c r="H397" i="22"/>
  <c r="BE390" i="2"/>
  <c r="G397" i="22" s="1"/>
  <c r="BG390" i="2"/>
  <c r="I397" i="22" s="1"/>
  <c r="AV389" i="1"/>
  <c r="AW389" i="1" s="1"/>
  <c r="BB389" i="1"/>
  <c r="BC389" i="1"/>
  <c r="BD389" i="1" s="1"/>
  <c r="H395" i="21"/>
  <c r="BG388" i="1"/>
  <c r="I395" i="21" s="1"/>
  <c r="BE388" i="1"/>
  <c r="G395" i="21" s="1"/>
  <c r="AZ388" i="1"/>
  <c r="E395" i="21" s="1"/>
  <c r="D395" i="21"/>
  <c r="AX388" i="1"/>
  <c r="C395" i="21" s="1"/>
  <c r="AY389" i="1"/>
  <c r="D396" i="21" s="1"/>
  <c r="BF389" i="1"/>
  <c r="Y391" i="1"/>
  <c r="A398" i="21" s="1"/>
  <c r="Z390" i="1"/>
  <c r="AU390" i="1" s="1"/>
  <c r="Z393" i="3"/>
  <c r="AU393" i="3" s="1"/>
  <c r="BF392" i="3"/>
  <c r="AY392" i="3"/>
  <c r="AY391" i="2"/>
  <c r="Z392" i="2"/>
  <c r="AU392" i="2" s="1"/>
  <c r="BF391" i="2"/>
  <c r="E391" i="28" l="1"/>
  <c r="F391" i="28"/>
  <c r="G391" i="28"/>
  <c r="D391" i="28"/>
  <c r="B392" i="28"/>
  <c r="A393" i="28"/>
  <c r="H398" i="24"/>
  <c r="AX390" i="4"/>
  <c r="C397" i="24" s="1"/>
  <c r="AU392" i="4"/>
  <c r="BF392" i="4"/>
  <c r="Z393" i="4"/>
  <c r="AY392" i="4"/>
  <c r="AV391" i="4"/>
  <c r="AW391" i="4" s="1"/>
  <c r="AX391" i="4" s="1"/>
  <c r="C398" i="24" s="1"/>
  <c r="BC391" i="4"/>
  <c r="BD391" i="4" s="1"/>
  <c r="BE391" i="4" s="1"/>
  <c r="G398" i="24" s="1"/>
  <c r="BB391" i="4"/>
  <c r="BE390" i="4"/>
  <c r="G397" i="24" s="1"/>
  <c r="Y392" i="4"/>
  <c r="A398" i="24"/>
  <c r="D398" i="24"/>
  <c r="Y393" i="3"/>
  <c r="A399" i="23"/>
  <c r="D399" i="23"/>
  <c r="AZ392" i="3"/>
  <c r="E399" i="23" s="1"/>
  <c r="AX392" i="3"/>
  <c r="C399" i="23" s="1"/>
  <c r="AV393" i="3"/>
  <c r="AW393" i="3" s="1"/>
  <c r="BC393" i="3"/>
  <c r="BD393" i="3" s="1"/>
  <c r="BB393" i="3"/>
  <c r="H399" i="23"/>
  <c r="BG392" i="3"/>
  <c r="I399" i="23" s="1"/>
  <c r="BE392" i="3"/>
  <c r="G399" i="23" s="1"/>
  <c r="BC392" i="2"/>
  <c r="BD392" i="2" s="1"/>
  <c r="BB392" i="2"/>
  <c r="AV392" i="2"/>
  <c r="AW392" i="2" s="1"/>
  <c r="H398" i="22"/>
  <c r="BG391" i="2"/>
  <c r="I398" i="22" s="1"/>
  <c r="BE391" i="2"/>
  <c r="G398" i="22" s="1"/>
  <c r="Y392" i="2"/>
  <c r="A398" i="22"/>
  <c r="D398" i="22"/>
  <c r="AX391" i="2"/>
  <c r="C398" i="22" s="1"/>
  <c r="AZ391" i="2"/>
  <c r="E398" i="22" s="1"/>
  <c r="AV390" i="1"/>
  <c r="AW390" i="1" s="1"/>
  <c r="BC390" i="1"/>
  <c r="BD390" i="1" s="1"/>
  <c r="BB390" i="1"/>
  <c r="H396" i="21"/>
  <c r="BE389" i="1"/>
  <c r="G396" i="21" s="1"/>
  <c r="BG389" i="1"/>
  <c r="I396" i="21" s="1"/>
  <c r="AX389" i="1"/>
  <c r="C396" i="21" s="1"/>
  <c r="AZ389" i="1"/>
  <c r="E396" i="21" s="1"/>
  <c r="AY390" i="1"/>
  <c r="D397" i="21" s="1"/>
  <c r="BF390" i="1"/>
  <c r="Y392" i="1"/>
  <c r="A399" i="21" s="1"/>
  <c r="Z391" i="1"/>
  <c r="AU391" i="1" s="1"/>
  <c r="Z394" i="3"/>
  <c r="AU394" i="3" s="1"/>
  <c r="BF393" i="3"/>
  <c r="AY393" i="3"/>
  <c r="BF392" i="2"/>
  <c r="AY392" i="2"/>
  <c r="Z393" i="2"/>
  <c r="AU393" i="2" s="1"/>
  <c r="D392" i="28" l="1"/>
  <c r="E392" i="28"/>
  <c r="F392" i="28"/>
  <c r="G392" i="28"/>
  <c r="A394" i="28"/>
  <c r="B393" i="28"/>
  <c r="AZ391" i="4"/>
  <c r="E398" i="24" s="1"/>
  <c r="H399" i="24"/>
  <c r="Y393" i="4"/>
  <c r="A399" i="24"/>
  <c r="D399" i="24"/>
  <c r="AU393" i="4"/>
  <c r="Z394" i="4"/>
  <c r="BF393" i="4"/>
  <c r="AY393" i="4"/>
  <c r="AV392" i="4"/>
  <c r="AW392" i="4" s="1"/>
  <c r="AX392" i="4" s="1"/>
  <c r="C399" i="24" s="1"/>
  <c r="BC392" i="4"/>
  <c r="BD392" i="4" s="1"/>
  <c r="BE392" i="4" s="1"/>
  <c r="G399" i="24" s="1"/>
  <c r="BB392" i="4"/>
  <c r="BG391" i="4"/>
  <c r="I398" i="24" s="1"/>
  <c r="AV394" i="3"/>
  <c r="AW394" i="3" s="1"/>
  <c r="BC394" i="3"/>
  <c r="BD394" i="3" s="1"/>
  <c r="BB394" i="3"/>
  <c r="D400" i="23"/>
  <c r="AZ393" i="3"/>
  <c r="E400" i="23" s="1"/>
  <c r="AX393" i="3"/>
  <c r="C400" i="23" s="1"/>
  <c r="H400" i="23"/>
  <c r="BG393" i="3"/>
  <c r="I400" i="23" s="1"/>
  <c r="BE393" i="3"/>
  <c r="G400" i="23" s="1"/>
  <c r="Y394" i="3"/>
  <c r="A400" i="23"/>
  <c r="Y393" i="2"/>
  <c r="A399" i="22"/>
  <c r="D399" i="22"/>
  <c r="AZ392" i="2"/>
  <c r="E399" i="22" s="1"/>
  <c r="AX392" i="2"/>
  <c r="C399" i="22" s="1"/>
  <c r="AV393" i="2"/>
  <c r="AW393" i="2" s="1"/>
  <c r="BB393" i="2"/>
  <c r="BC393" i="2"/>
  <c r="BD393" i="2" s="1"/>
  <c r="H399" i="22"/>
  <c r="BG392" i="2"/>
  <c r="I399" i="22" s="1"/>
  <c r="BE392" i="2"/>
  <c r="G399" i="22" s="1"/>
  <c r="AV391" i="1"/>
  <c r="AW391" i="1" s="1"/>
  <c r="BB391" i="1"/>
  <c r="BC391" i="1"/>
  <c r="BD391" i="1" s="1"/>
  <c r="H397" i="21"/>
  <c r="BE390" i="1"/>
  <c r="G397" i="21" s="1"/>
  <c r="BG390" i="1"/>
  <c r="I397" i="21" s="1"/>
  <c r="AZ390" i="1"/>
  <c r="E397" i="21" s="1"/>
  <c r="AX390" i="1"/>
  <c r="C397" i="21" s="1"/>
  <c r="AY391" i="1"/>
  <c r="BF391" i="1"/>
  <c r="Y393" i="1"/>
  <c r="A400" i="21" s="1"/>
  <c r="Z392" i="1"/>
  <c r="AU392" i="1" s="1"/>
  <c r="AY394" i="3"/>
  <c r="Z395" i="3"/>
  <c r="AU395" i="3" s="1"/>
  <c r="BF394" i="3"/>
  <c r="Z394" i="2"/>
  <c r="AU394" i="2" s="1"/>
  <c r="BF393" i="2"/>
  <c r="AY393" i="2"/>
  <c r="D393" i="28" l="1"/>
  <c r="E393" i="28"/>
  <c r="F393" i="28"/>
  <c r="G393" i="28"/>
  <c r="A395" i="28"/>
  <c r="B394" i="28"/>
  <c r="D400" i="24"/>
  <c r="AU394" i="4"/>
  <c r="BF394" i="4"/>
  <c r="Z395" i="4"/>
  <c r="AY394" i="4"/>
  <c r="AZ392" i="4"/>
  <c r="E399" i="24" s="1"/>
  <c r="BG392" i="4"/>
  <c r="I399" i="24" s="1"/>
  <c r="H400" i="24"/>
  <c r="BC393" i="4"/>
  <c r="BD393" i="4" s="1"/>
  <c r="BG393" i="4" s="1"/>
  <c r="I400" i="24" s="1"/>
  <c r="BB393" i="4"/>
  <c r="AV393" i="4"/>
  <c r="AW393" i="4" s="1"/>
  <c r="AX393" i="4" s="1"/>
  <c r="C400" i="24" s="1"/>
  <c r="Y394" i="4"/>
  <c r="A400" i="24"/>
  <c r="D401" i="23"/>
  <c r="AX394" i="3"/>
  <c r="C401" i="23" s="1"/>
  <c r="AZ394" i="3"/>
  <c r="E401" i="23" s="1"/>
  <c r="AV395" i="3"/>
  <c r="AW395" i="3" s="1"/>
  <c r="BC395" i="3"/>
  <c r="BD395" i="3" s="1"/>
  <c r="BB395" i="3"/>
  <c r="Y395" i="3"/>
  <c r="A401" i="23"/>
  <c r="H401" i="23"/>
  <c r="BG394" i="3"/>
  <c r="I401" i="23" s="1"/>
  <c r="BE394" i="3"/>
  <c r="G401" i="23" s="1"/>
  <c r="D400" i="22"/>
  <c r="AZ393" i="2"/>
  <c r="E400" i="22" s="1"/>
  <c r="AX393" i="2"/>
  <c r="C400" i="22" s="1"/>
  <c r="H400" i="22"/>
  <c r="BG393" i="2"/>
  <c r="I400" i="22" s="1"/>
  <c r="BE393" i="2"/>
  <c r="G400" i="22" s="1"/>
  <c r="BB394" i="2"/>
  <c r="BC394" i="2"/>
  <c r="BD394" i="2" s="1"/>
  <c r="AV394" i="2"/>
  <c r="AW394" i="2" s="1"/>
  <c r="Y394" i="2"/>
  <c r="A400" i="22"/>
  <c r="AZ391" i="1"/>
  <c r="E398" i="21" s="1"/>
  <c r="D398" i="21"/>
  <c r="AV392" i="1"/>
  <c r="AW392" i="1" s="1"/>
  <c r="BC392" i="1"/>
  <c r="BD392" i="1" s="1"/>
  <c r="BB392" i="1"/>
  <c r="H398" i="21"/>
  <c r="BG391" i="1"/>
  <c r="I398" i="21" s="1"/>
  <c r="BE391" i="1"/>
  <c r="G398" i="21" s="1"/>
  <c r="AX391" i="1"/>
  <c r="C398" i="21" s="1"/>
  <c r="BF392" i="1"/>
  <c r="AY392" i="1"/>
  <c r="Y394" i="1"/>
  <c r="A401" i="21" s="1"/>
  <c r="Z393" i="1"/>
  <c r="AU393" i="1" s="1"/>
  <c r="Z396" i="3"/>
  <c r="AU396" i="3" s="1"/>
  <c r="BF395" i="3"/>
  <c r="AY395" i="3"/>
  <c r="Z395" i="2"/>
  <c r="AU395" i="2" s="1"/>
  <c r="BF394" i="2"/>
  <c r="AY394" i="2"/>
  <c r="D394" i="28" l="1"/>
  <c r="E394" i="28"/>
  <c r="F394" i="28"/>
  <c r="G394" i="28"/>
  <c r="B395" i="28"/>
  <c r="A396" i="28"/>
  <c r="BE393" i="4"/>
  <c r="G400" i="24" s="1"/>
  <c r="AU395" i="4"/>
  <c r="Z396" i="4"/>
  <c r="BF395" i="4"/>
  <c r="AY395" i="4"/>
  <c r="D401" i="24"/>
  <c r="AV394" i="4"/>
  <c r="AW394" i="4" s="1"/>
  <c r="AZ394" i="4" s="1"/>
  <c r="E401" i="24" s="1"/>
  <c r="BC394" i="4"/>
  <c r="BD394" i="4" s="1"/>
  <c r="BG394" i="4" s="1"/>
  <c r="I401" i="24" s="1"/>
  <c r="BB394" i="4"/>
  <c r="AZ393" i="4"/>
  <c r="E400" i="24" s="1"/>
  <c r="Y395" i="4"/>
  <c r="A401" i="24"/>
  <c r="H401" i="24"/>
  <c r="D402" i="23"/>
  <c r="AZ395" i="3"/>
  <c r="E402" i="23" s="1"/>
  <c r="AX395" i="3"/>
  <c r="C402" i="23" s="1"/>
  <c r="Y396" i="3"/>
  <c r="A402" i="23"/>
  <c r="H402" i="23"/>
  <c r="BE395" i="3"/>
  <c r="G402" i="23" s="1"/>
  <c r="BG395" i="3"/>
  <c r="I402" i="23" s="1"/>
  <c r="BC396" i="3"/>
  <c r="BD396" i="3" s="1"/>
  <c r="AV396" i="3"/>
  <c r="AW396" i="3" s="1"/>
  <c r="BB396" i="3"/>
  <c r="Y395" i="2"/>
  <c r="A401" i="22"/>
  <c r="D401" i="22"/>
  <c r="AZ394" i="2"/>
  <c r="E401" i="22" s="1"/>
  <c r="AX394" i="2"/>
  <c r="C401" i="22" s="1"/>
  <c r="H401" i="22"/>
  <c r="BG394" i="2"/>
  <c r="I401" i="22" s="1"/>
  <c r="BE394" i="2"/>
  <c r="G401" i="22" s="1"/>
  <c r="AV395" i="2"/>
  <c r="AW395" i="2" s="1"/>
  <c r="BB395" i="2"/>
  <c r="BC395" i="2"/>
  <c r="BD395" i="2" s="1"/>
  <c r="AX392" i="1"/>
  <c r="C399" i="21" s="1"/>
  <c r="D399" i="21"/>
  <c r="AV393" i="1"/>
  <c r="AW393" i="1" s="1"/>
  <c r="BB393" i="1"/>
  <c r="BC393" i="1"/>
  <c r="BD393" i="1" s="1"/>
  <c r="H399" i="21"/>
  <c r="BE392" i="1"/>
  <c r="G399" i="21" s="1"/>
  <c r="BG392" i="1"/>
  <c r="I399" i="21" s="1"/>
  <c r="AZ392" i="1"/>
  <c r="E399" i="21" s="1"/>
  <c r="AY393" i="1"/>
  <c r="D400" i="21" s="1"/>
  <c r="BF393" i="1"/>
  <c r="Y395" i="1"/>
  <c r="A402" i="21" s="1"/>
  <c r="Z394" i="1"/>
  <c r="AU394" i="1" s="1"/>
  <c r="BF396" i="3"/>
  <c r="AY396" i="3"/>
  <c r="Z397" i="3"/>
  <c r="AU397" i="3" s="1"/>
  <c r="AY395" i="2"/>
  <c r="Z396" i="2"/>
  <c r="AU396" i="2" s="1"/>
  <c r="BF395" i="2"/>
  <c r="E395" i="28" l="1"/>
  <c r="F395" i="28"/>
  <c r="G395" i="28"/>
  <c r="D395" i="28"/>
  <c r="A397" i="28"/>
  <c r="B396" i="28"/>
  <c r="BE394" i="4"/>
  <c r="G401" i="24" s="1"/>
  <c r="AX394" i="4"/>
  <c r="C401" i="24" s="1"/>
  <c r="Y396" i="4"/>
  <c r="A402" i="24"/>
  <c r="H402" i="24"/>
  <c r="BB395" i="4"/>
  <c r="AV395" i="4"/>
  <c r="AW395" i="4" s="1"/>
  <c r="AX395" i="4" s="1"/>
  <c r="C402" i="24" s="1"/>
  <c r="BC395" i="4"/>
  <c r="BD395" i="4" s="1"/>
  <c r="BE395" i="4" s="1"/>
  <c r="G402" i="24" s="1"/>
  <c r="D402" i="24"/>
  <c r="AU396" i="4"/>
  <c r="BF396" i="4"/>
  <c r="Z397" i="4"/>
  <c r="AY396" i="4"/>
  <c r="H403" i="23"/>
  <c r="BG396" i="3"/>
  <c r="I403" i="23" s="1"/>
  <c r="BE396" i="3"/>
  <c r="G403" i="23" s="1"/>
  <c r="BC397" i="3"/>
  <c r="BD397" i="3" s="1"/>
  <c r="BB397" i="3"/>
  <c r="AV397" i="3"/>
  <c r="AW397" i="3" s="1"/>
  <c r="D403" i="23"/>
  <c r="AZ396" i="3"/>
  <c r="E403" i="23" s="1"/>
  <c r="AX396" i="3"/>
  <c r="C403" i="23" s="1"/>
  <c r="Y397" i="3"/>
  <c r="A403" i="23"/>
  <c r="H402" i="22"/>
  <c r="BG395" i="2"/>
  <c r="I402" i="22" s="1"/>
  <c r="BE395" i="2"/>
  <c r="G402" i="22" s="1"/>
  <c r="BB396" i="2"/>
  <c r="AV396" i="2"/>
  <c r="AW396" i="2" s="1"/>
  <c r="BC396" i="2"/>
  <c r="BD396" i="2" s="1"/>
  <c r="D402" i="22"/>
  <c r="AZ395" i="2"/>
  <c r="E402" i="22" s="1"/>
  <c r="AX395" i="2"/>
  <c r="C402" i="22" s="1"/>
  <c r="Y396" i="2"/>
  <c r="A402" i="22"/>
  <c r="AV394" i="1"/>
  <c r="AW394" i="1" s="1"/>
  <c r="BB394" i="1"/>
  <c r="BC394" i="1"/>
  <c r="BD394" i="1" s="1"/>
  <c r="H400" i="21"/>
  <c r="BG393" i="1"/>
  <c r="I400" i="21" s="1"/>
  <c r="BE393" i="1"/>
  <c r="G400" i="21" s="1"/>
  <c r="AX393" i="1"/>
  <c r="C400" i="21" s="1"/>
  <c r="AZ393" i="1"/>
  <c r="E400" i="21" s="1"/>
  <c r="AY394" i="1"/>
  <c r="D401" i="21" s="1"/>
  <c r="BF394" i="1"/>
  <c r="Y396" i="1"/>
  <c r="A403" i="21" s="1"/>
  <c r="Z395" i="1"/>
  <c r="AU395" i="1" s="1"/>
  <c r="BF397" i="3"/>
  <c r="AY397" i="3"/>
  <c r="Z398" i="3"/>
  <c r="AU398" i="3" s="1"/>
  <c r="BF396" i="2"/>
  <c r="AY396" i="2"/>
  <c r="Z397" i="2"/>
  <c r="AU397" i="2" s="1"/>
  <c r="D396" i="28" l="1"/>
  <c r="E396" i="28"/>
  <c r="F396" i="28"/>
  <c r="G396" i="28"/>
  <c r="A398" i="28"/>
  <c r="B397" i="28"/>
  <c r="AZ395" i="4"/>
  <c r="E402" i="24" s="1"/>
  <c r="D403" i="24"/>
  <c r="AU397" i="4"/>
  <c r="Z398" i="4"/>
  <c r="AY397" i="4"/>
  <c r="BF397" i="4"/>
  <c r="BB396" i="4"/>
  <c r="BC396" i="4"/>
  <c r="BD396" i="4" s="1"/>
  <c r="BE396" i="4" s="1"/>
  <c r="G403" i="24" s="1"/>
  <c r="AV396" i="4"/>
  <c r="AW396" i="4" s="1"/>
  <c r="AX396" i="4" s="1"/>
  <c r="C403" i="24" s="1"/>
  <c r="H403" i="24"/>
  <c r="BG395" i="4"/>
  <c r="I402" i="24" s="1"/>
  <c r="Y397" i="4"/>
  <c r="A403" i="24"/>
  <c r="D404" i="23"/>
  <c r="AZ397" i="3"/>
  <c r="E404" i="23" s="1"/>
  <c r="AX397" i="3"/>
  <c r="C404" i="23" s="1"/>
  <c r="BB398" i="3"/>
  <c r="BC398" i="3"/>
  <c r="BD398" i="3" s="1"/>
  <c r="AV398" i="3"/>
  <c r="AW398" i="3" s="1"/>
  <c r="Y398" i="3"/>
  <c r="A404" i="23"/>
  <c r="H404" i="23"/>
  <c r="BG397" i="3"/>
  <c r="I404" i="23" s="1"/>
  <c r="BE397" i="3"/>
  <c r="G404" i="23" s="1"/>
  <c r="Y397" i="2"/>
  <c r="A403" i="22"/>
  <c r="BC397" i="2"/>
  <c r="BD397" i="2" s="1"/>
  <c r="BB397" i="2"/>
  <c r="AV397" i="2"/>
  <c r="AW397" i="2" s="1"/>
  <c r="D403" i="22"/>
  <c r="AX396" i="2"/>
  <c r="C403" i="22" s="1"/>
  <c r="AZ396" i="2"/>
  <c r="E403" i="22" s="1"/>
  <c r="H403" i="22"/>
  <c r="BG396" i="2"/>
  <c r="I403" i="22" s="1"/>
  <c r="BE396" i="2"/>
  <c r="G403" i="22" s="1"/>
  <c r="AV395" i="1"/>
  <c r="AW395" i="1" s="1"/>
  <c r="BB395" i="1"/>
  <c r="BC395" i="1"/>
  <c r="BD395" i="1" s="1"/>
  <c r="H401" i="21"/>
  <c r="BE394" i="1"/>
  <c r="G401" i="21" s="1"/>
  <c r="BG394" i="1"/>
  <c r="I401" i="21" s="1"/>
  <c r="AX394" i="1"/>
  <c r="C401" i="21" s="1"/>
  <c r="AZ394" i="1"/>
  <c r="E401" i="21" s="1"/>
  <c r="BF395" i="1"/>
  <c r="AY395" i="1"/>
  <c r="D402" i="21" s="1"/>
  <c r="Y397" i="1"/>
  <c r="A404" i="21" s="1"/>
  <c r="Z396" i="1"/>
  <c r="AU396" i="1" s="1"/>
  <c r="AY398" i="3"/>
  <c r="BF398" i="3"/>
  <c r="Z399" i="3"/>
  <c r="AU399" i="3" s="1"/>
  <c r="Z398" i="2"/>
  <c r="AU398" i="2" s="1"/>
  <c r="BF397" i="2"/>
  <c r="AY397" i="2"/>
  <c r="D397" i="28" l="1"/>
  <c r="E397" i="28"/>
  <c r="G397" i="28"/>
  <c r="F397" i="28"/>
  <c r="A399" i="28"/>
  <c r="B398" i="28"/>
  <c r="BG396" i="4"/>
  <c r="I403" i="24" s="1"/>
  <c r="Y398" i="4"/>
  <c r="A404" i="24"/>
  <c r="D404" i="24"/>
  <c r="H404" i="24"/>
  <c r="AV397" i="4"/>
  <c r="AW397" i="4" s="1"/>
  <c r="AX397" i="4" s="1"/>
  <c r="C404" i="24" s="1"/>
  <c r="BC397" i="4"/>
  <c r="BD397" i="4" s="1"/>
  <c r="BG397" i="4" s="1"/>
  <c r="I404" i="24" s="1"/>
  <c r="BB397" i="4"/>
  <c r="AZ396" i="4"/>
  <c r="E403" i="24" s="1"/>
  <c r="AU398" i="4"/>
  <c r="BF398" i="4"/>
  <c r="AY398" i="4"/>
  <c r="Z399" i="4"/>
  <c r="D405" i="23"/>
  <c r="AZ398" i="3"/>
  <c r="E405" i="23" s="1"/>
  <c r="AX398" i="3"/>
  <c r="C405" i="23" s="1"/>
  <c r="BC399" i="3"/>
  <c r="BD399" i="3" s="1"/>
  <c r="BB399" i="3"/>
  <c r="AV399" i="3"/>
  <c r="AW399" i="3" s="1"/>
  <c r="Y399" i="3"/>
  <c r="A405" i="23"/>
  <c r="H405" i="23"/>
  <c r="BG398" i="3"/>
  <c r="I405" i="23" s="1"/>
  <c r="BE398" i="3"/>
  <c r="G405" i="23" s="1"/>
  <c r="D404" i="22"/>
  <c r="AX397" i="2"/>
  <c r="C404" i="22" s="1"/>
  <c r="AZ397" i="2"/>
  <c r="E404" i="22" s="1"/>
  <c r="H404" i="22"/>
  <c r="BE397" i="2"/>
  <c r="G404" i="22" s="1"/>
  <c r="BG397" i="2"/>
  <c r="I404" i="22" s="1"/>
  <c r="AV398" i="2"/>
  <c r="AW398" i="2" s="1"/>
  <c r="BB398" i="2"/>
  <c r="BC398" i="2"/>
  <c r="BD398" i="2" s="1"/>
  <c r="Y398" i="2"/>
  <c r="A404" i="22"/>
  <c r="AV396" i="1"/>
  <c r="AW396" i="1" s="1"/>
  <c r="BC396" i="1"/>
  <c r="BD396" i="1" s="1"/>
  <c r="BB396" i="1"/>
  <c r="H402" i="21"/>
  <c r="BG395" i="1"/>
  <c r="I402" i="21" s="1"/>
  <c r="BE395" i="1"/>
  <c r="G402" i="21" s="1"/>
  <c r="AZ395" i="1"/>
  <c r="E402" i="21" s="1"/>
  <c r="AX395" i="1"/>
  <c r="C402" i="21" s="1"/>
  <c r="AY396" i="1"/>
  <c r="BF396" i="1"/>
  <c r="Y398" i="1"/>
  <c r="A405" i="21" s="1"/>
  <c r="Z397" i="1"/>
  <c r="AU397" i="1" s="1"/>
  <c r="AY399" i="3"/>
  <c r="Z400" i="3"/>
  <c r="AU400" i="3" s="1"/>
  <c r="BF399" i="3"/>
  <c r="Z399" i="2"/>
  <c r="AU399" i="2" s="1"/>
  <c r="BF398" i="2"/>
  <c r="AY398" i="2"/>
  <c r="D398" i="28" l="1"/>
  <c r="F398" i="28"/>
  <c r="G398" i="28"/>
  <c r="E398" i="28"/>
  <c r="A400" i="28"/>
  <c r="B399" i="28"/>
  <c r="AU399" i="4"/>
  <c r="BF399" i="4"/>
  <c r="AY399" i="4"/>
  <c r="Z400" i="4"/>
  <c r="D405" i="24"/>
  <c r="BE397" i="4"/>
  <c r="G404" i="24" s="1"/>
  <c r="BB398" i="4"/>
  <c r="BC398" i="4"/>
  <c r="BD398" i="4" s="1"/>
  <c r="BE398" i="4" s="1"/>
  <c r="G405" i="24" s="1"/>
  <c r="AV398" i="4"/>
  <c r="AW398" i="4" s="1"/>
  <c r="AZ398" i="4" s="1"/>
  <c r="E405" i="24" s="1"/>
  <c r="AZ397" i="4"/>
  <c r="E404" i="24" s="1"/>
  <c r="H405" i="24"/>
  <c r="Y399" i="4"/>
  <c r="A405" i="24"/>
  <c r="H406" i="23"/>
  <c r="BG399" i="3"/>
  <c r="I406" i="23" s="1"/>
  <c r="BE399" i="3"/>
  <c r="G406" i="23" s="1"/>
  <c r="D406" i="23"/>
  <c r="AZ399" i="3"/>
  <c r="E406" i="23" s="1"/>
  <c r="AX399" i="3"/>
  <c r="C406" i="23" s="1"/>
  <c r="AV400" i="3"/>
  <c r="AW400" i="3" s="1"/>
  <c r="BC400" i="3"/>
  <c r="BD400" i="3" s="1"/>
  <c r="BB400" i="3"/>
  <c r="Y400" i="3"/>
  <c r="A406" i="23"/>
  <c r="Y399" i="2"/>
  <c r="A405" i="22"/>
  <c r="D405" i="22"/>
  <c r="AX398" i="2"/>
  <c r="C405" i="22" s="1"/>
  <c r="AZ398" i="2"/>
  <c r="E405" i="22" s="1"/>
  <c r="H405" i="22"/>
  <c r="BE398" i="2"/>
  <c r="G405" i="22" s="1"/>
  <c r="BG398" i="2"/>
  <c r="I405" i="22" s="1"/>
  <c r="BC399" i="2"/>
  <c r="BD399" i="2" s="1"/>
  <c r="BB399" i="2"/>
  <c r="AV399" i="2"/>
  <c r="AW399" i="2" s="1"/>
  <c r="H403" i="21"/>
  <c r="BG396" i="1"/>
  <c r="I403" i="21" s="1"/>
  <c r="BE396" i="1"/>
  <c r="G403" i="21" s="1"/>
  <c r="AZ396" i="1"/>
  <c r="E403" i="21" s="1"/>
  <c r="D403" i="21"/>
  <c r="AV397" i="1"/>
  <c r="AW397" i="1" s="1"/>
  <c r="BB397" i="1"/>
  <c r="BC397" i="1"/>
  <c r="BD397" i="1" s="1"/>
  <c r="AX396" i="1"/>
  <c r="C403" i="21" s="1"/>
  <c r="BF397" i="1"/>
  <c r="AY397" i="1"/>
  <c r="D404" i="21" s="1"/>
  <c r="Y399" i="1"/>
  <c r="A406" i="21" s="1"/>
  <c r="Z398" i="1"/>
  <c r="AU398" i="1" s="1"/>
  <c r="Z401" i="3"/>
  <c r="AU401" i="3" s="1"/>
  <c r="BF400" i="3"/>
  <c r="AY400" i="3"/>
  <c r="Z400" i="2"/>
  <c r="AU400" i="2" s="1"/>
  <c r="BF399" i="2"/>
  <c r="AY399" i="2"/>
  <c r="E399" i="28" l="1"/>
  <c r="F399" i="28"/>
  <c r="G399" i="28"/>
  <c r="D399" i="28"/>
  <c r="A401" i="28"/>
  <c r="B400" i="28"/>
  <c r="BG398" i="4"/>
  <c r="I405" i="24" s="1"/>
  <c r="Y400" i="4"/>
  <c r="A406" i="24"/>
  <c r="AX398" i="4"/>
  <c r="C405" i="24" s="1"/>
  <c r="H406" i="24"/>
  <c r="AU400" i="4"/>
  <c r="Z401" i="4"/>
  <c r="AY400" i="4"/>
  <c r="BF400" i="4"/>
  <c r="D406" i="24"/>
  <c r="BC399" i="4"/>
  <c r="BD399" i="4" s="1"/>
  <c r="BE399" i="4" s="1"/>
  <c r="G406" i="24" s="1"/>
  <c r="BB399" i="4"/>
  <c r="AV399" i="4"/>
  <c r="AW399" i="4" s="1"/>
  <c r="AZ399" i="4" s="1"/>
  <c r="E406" i="24" s="1"/>
  <c r="D407" i="23"/>
  <c r="AZ400" i="3"/>
  <c r="E407" i="23" s="1"/>
  <c r="AX400" i="3"/>
  <c r="C407" i="23" s="1"/>
  <c r="H407" i="23"/>
  <c r="BG400" i="3"/>
  <c r="I407" i="23" s="1"/>
  <c r="BE400" i="3"/>
  <c r="G407" i="23" s="1"/>
  <c r="BC401" i="3"/>
  <c r="BD401" i="3" s="1"/>
  <c r="BB401" i="3"/>
  <c r="AV401" i="3"/>
  <c r="AW401" i="3" s="1"/>
  <c r="Y401" i="3"/>
  <c r="A407" i="23"/>
  <c r="D406" i="22"/>
  <c r="AZ399" i="2"/>
  <c r="E406" i="22" s="1"/>
  <c r="AX399" i="2"/>
  <c r="C406" i="22" s="1"/>
  <c r="H406" i="22"/>
  <c r="BG399" i="2"/>
  <c r="I406" i="22" s="1"/>
  <c r="BE399" i="2"/>
  <c r="G406" i="22" s="1"/>
  <c r="BC400" i="2"/>
  <c r="BD400" i="2" s="1"/>
  <c r="BB400" i="2"/>
  <c r="AV400" i="2"/>
  <c r="AW400" i="2" s="1"/>
  <c r="Y400" i="2"/>
  <c r="A406" i="22"/>
  <c r="AV398" i="1"/>
  <c r="AW398" i="1" s="1"/>
  <c r="BB398" i="1"/>
  <c r="BC398" i="1"/>
  <c r="BD398" i="1" s="1"/>
  <c r="BG397" i="1"/>
  <c r="I404" i="21" s="1"/>
  <c r="H404" i="21"/>
  <c r="BE397" i="1"/>
  <c r="G404" i="21" s="1"/>
  <c r="AX397" i="1"/>
  <c r="C404" i="21" s="1"/>
  <c r="AZ397" i="1"/>
  <c r="E404" i="21" s="1"/>
  <c r="BF398" i="1"/>
  <c r="AY398" i="1"/>
  <c r="D405" i="21" s="1"/>
  <c r="Y400" i="1"/>
  <c r="A407" i="21" s="1"/>
  <c r="Z399" i="1"/>
  <c r="AU399" i="1" s="1"/>
  <c r="Z402" i="3"/>
  <c r="AU402" i="3" s="1"/>
  <c r="BF401" i="3"/>
  <c r="AY401" i="3"/>
  <c r="BF400" i="2"/>
  <c r="AY400" i="2"/>
  <c r="Z401" i="2"/>
  <c r="AU401" i="2" s="1"/>
  <c r="D400" i="28" l="1"/>
  <c r="E400" i="28"/>
  <c r="F400" i="28"/>
  <c r="G400" i="28"/>
  <c r="B401" i="28"/>
  <c r="A402" i="28"/>
  <c r="D407" i="24"/>
  <c r="AX399" i="4"/>
  <c r="C406" i="24" s="1"/>
  <c r="AV400" i="4"/>
  <c r="AW400" i="4" s="1"/>
  <c r="AX400" i="4" s="1"/>
  <c r="C407" i="24" s="1"/>
  <c r="BC400" i="4"/>
  <c r="BD400" i="4" s="1"/>
  <c r="BG400" i="4" s="1"/>
  <c r="I407" i="24" s="1"/>
  <c r="BB400" i="4"/>
  <c r="H407" i="24"/>
  <c r="AU401" i="4"/>
  <c r="BF401" i="4"/>
  <c r="AY401" i="4"/>
  <c r="Z402" i="4"/>
  <c r="BG399" i="4"/>
  <c r="I406" i="24" s="1"/>
  <c r="Y401" i="4"/>
  <c r="A407" i="24"/>
  <c r="AV402" i="3"/>
  <c r="AW402" i="3" s="1"/>
  <c r="BC402" i="3"/>
  <c r="BD402" i="3" s="1"/>
  <c r="BB402" i="3"/>
  <c r="D408" i="23"/>
  <c r="AX401" i="3"/>
  <c r="C408" i="23" s="1"/>
  <c r="AZ401" i="3"/>
  <c r="E408" i="23" s="1"/>
  <c r="H408" i="23"/>
  <c r="BG401" i="3"/>
  <c r="I408" i="23" s="1"/>
  <c r="BE401" i="3"/>
  <c r="G408" i="23" s="1"/>
  <c r="Y402" i="3"/>
  <c r="A408" i="23"/>
  <c r="BC401" i="2"/>
  <c r="BD401" i="2" s="1"/>
  <c r="AV401" i="2"/>
  <c r="AW401" i="2" s="1"/>
  <c r="BB401" i="2"/>
  <c r="Y401" i="2"/>
  <c r="A407" i="22"/>
  <c r="D407" i="22"/>
  <c r="AZ400" i="2"/>
  <c r="E407" i="22" s="1"/>
  <c r="AX400" i="2"/>
  <c r="C407" i="22" s="1"/>
  <c r="H407" i="22"/>
  <c r="BG400" i="2"/>
  <c r="I407" i="22" s="1"/>
  <c r="BE400" i="2"/>
  <c r="G407" i="22" s="1"/>
  <c r="AV399" i="1"/>
  <c r="AW399" i="1" s="1"/>
  <c r="BC399" i="1"/>
  <c r="BD399" i="1" s="1"/>
  <c r="BB399" i="1"/>
  <c r="H405" i="21"/>
  <c r="BG398" i="1"/>
  <c r="I405" i="21" s="1"/>
  <c r="BE398" i="1"/>
  <c r="G405" i="21" s="1"/>
  <c r="AX398" i="1"/>
  <c r="C405" i="21" s="1"/>
  <c r="AZ398" i="1"/>
  <c r="E405" i="21" s="1"/>
  <c r="BF399" i="1"/>
  <c r="AY399" i="1"/>
  <c r="Y401" i="1"/>
  <c r="A408" i="21" s="1"/>
  <c r="Z400" i="1"/>
  <c r="AU400" i="1" s="1"/>
  <c r="AY402" i="3"/>
  <c r="BF402" i="3"/>
  <c r="Z403" i="3"/>
  <c r="AU403" i="3" s="1"/>
  <c r="Z402" i="2"/>
  <c r="AU402" i="2" s="1"/>
  <c r="BF401" i="2"/>
  <c r="AY401" i="2"/>
  <c r="D401" i="28" l="1"/>
  <c r="E401" i="28"/>
  <c r="F401" i="28"/>
  <c r="G401" i="28"/>
  <c r="A403" i="28"/>
  <c r="B402" i="28"/>
  <c r="BE400" i="4"/>
  <c r="G407" i="24" s="1"/>
  <c r="AU402" i="4"/>
  <c r="Z403" i="4"/>
  <c r="AY402" i="4"/>
  <c r="BF402" i="4"/>
  <c r="AV401" i="4"/>
  <c r="AW401" i="4" s="1"/>
  <c r="AZ401" i="4" s="1"/>
  <c r="E408" i="24" s="1"/>
  <c r="BC401" i="4"/>
  <c r="BD401" i="4" s="1"/>
  <c r="BE401" i="4" s="1"/>
  <c r="G408" i="24" s="1"/>
  <c r="BB401" i="4"/>
  <c r="Y402" i="4"/>
  <c r="A408" i="24"/>
  <c r="D408" i="24"/>
  <c r="AZ400" i="4"/>
  <c r="E407" i="24" s="1"/>
  <c r="H408" i="24"/>
  <c r="AV403" i="3"/>
  <c r="AW403" i="3" s="1"/>
  <c r="BC403" i="3"/>
  <c r="BD403" i="3" s="1"/>
  <c r="BB403" i="3"/>
  <c r="D409" i="23"/>
  <c r="AX402" i="3"/>
  <c r="C409" i="23" s="1"/>
  <c r="AZ402" i="3"/>
  <c r="E409" i="23" s="1"/>
  <c r="H409" i="23"/>
  <c r="BG402" i="3"/>
  <c r="I409" i="23" s="1"/>
  <c r="BE402" i="3"/>
  <c r="G409" i="23" s="1"/>
  <c r="Y403" i="3"/>
  <c r="A409" i="23"/>
  <c r="Y402" i="2"/>
  <c r="A408" i="22"/>
  <c r="H408" i="22"/>
  <c r="BG401" i="2"/>
  <c r="I408" i="22" s="1"/>
  <c r="BE401" i="2"/>
  <c r="G408" i="22" s="1"/>
  <c r="D408" i="22"/>
  <c r="AZ401" i="2"/>
  <c r="E408" i="22" s="1"/>
  <c r="AX401" i="2"/>
  <c r="C408" i="22" s="1"/>
  <c r="BB402" i="2"/>
  <c r="BC402" i="2"/>
  <c r="BD402" i="2" s="1"/>
  <c r="AV402" i="2"/>
  <c r="AW402" i="2" s="1"/>
  <c r="AV400" i="1"/>
  <c r="AW400" i="1" s="1"/>
  <c r="BC400" i="1"/>
  <c r="BD400" i="1" s="1"/>
  <c r="BB400" i="1"/>
  <c r="AZ399" i="1"/>
  <c r="E406" i="21" s="1"/>
  <c r="D406" i="21"/>
  <c r="BE399" i="1"/>
  <c r="G406" i="21" s="1"/>
  <c r="H406" i="21"/>
  <c r="BG399" i="1"/>
  <c r="I406" i="21" s="1"/>
  <c r="AX399" i="1"/>
  <c r="C406" i="21" s="1"/>
  <c r="BF400" i="1"/>
  <c r="AY400" i="1"/>
  <c r="D407" i="21" s="1"/>
  <c r="Y402" i="1"/>
  <c r="A409" i="21" s="1"/>
  <c r="Z401" i="1"/>
  <c r="AU401" i="1" s="1"/>
  <c r="BF403" i="3"/>
  <c r="Z404" i="3"/>
  <c r="AU404" i="3" s="1"/>
  <c r="AY403" i="3"/>
  <c r="Z403" i="2"/>
  <c r="AU403" i="2" s="1"/>
  <c r="BF402" i="2"/>
  <c r="AY402" i="2"/>
  <c r="D402" i="28" l="1"/>
  <c r="E402" i="28"/>
  <c r="F402" i="28"/>
  <c r="G402" i="28"/>
  <c r="BG401" i="4"/>
  <c r="I408" i="24" s="1"/>
  <c r="A404" i="28"/>
  <c r="B403" i="28"/>
  <c r="AX401" i="4"/>
  <c r="C408" i="24" s="1"/>
  <c r="Y403" i="4"/>
  <c r="A409" i="24"/>
  <c r="H409" i="24"/>
  <c r="AU403" i="4"/>
  <c r="BF403" i="4"/>
  <c r="AY403" i="4"/>
  <c r="Z404" i="4"/>
  <c r="D409" i="24"/>
  <c r="BC402" i="4"/>
  <c r="BD402" i="4" s="1"/>
  <c r="BG402" i="4" s="1"/>
  <c r="I409" i="24" s="1"/>
  <c r="BB402" i="4"/>
  <c r="AV402" i="4"/>
  <c r="AW402" i="4" s="1"/>
  <c r="AZ402" i="4" s="1"/>
  <c r="E409" i="24" s="1"/>
  <c r="D410" i="23"/>
  <c r="AZ403" i="3"/>
  <c r="E410" i="23" s="1"/>
  <c r="AX403" i="3"/>
  <c r="C410" i="23" s="1"/>
  <c r="Y404" i="3"/>
  <c r="A410" i="23"/>
  <c r="BC404" i="3"/>
  <c r="BD404" i="3" s="1"/>
  <c r="BB404" i="3"/>
  <c r="AV404" i="3"/>
  <c r="AW404" i="3" s="1"/>
  <c r="H410" i="23"/>
  <c r="BG403" i="3"/>
  <c r="I410" i="23" s="1"/>
  <c r="BE403" i="3"/>
  <c r="G410" i="23" s="1"/>
  <c r="D409" i="22"/>
  <c r="AX402" i="2"/>
  <c r="C409" i="22" s="1"/>
  <c r="AZ402" i="2"/>
  <c r="E409" i="22" s="1"/>
  <c r="H409" i="22"/>
  <c r="BG402" i="2"/>
  <c r="I409" i="22" s="1"/>
  <c r="BE402" i="2"/>
  <c r="G409" i="22" s="1"/>
  <c r="BB403" i="2"/>
  <c r="AV403" i="2"/>
  <c r="AW403" i="2" s="1"/>
  <c r="BC403" i="2"/>
  <c r="BD403" i="2" s="1"/>
  <c r="Y403" i="2"/>
  <c r="A409" i="22"/>
  <c r="AV401" i="1"/>
  <c r="AW401" i="1" s="1"/>
  <c r="BB401" i="1"/>
  <c r="BC401" i="1"/>
  <c r="BD401" i="1" s="1"/>
  <c r="H407" i="21"/>
  <c r="BG400" i="1"/>
  <c r="I407" i="21" s="1"/>
  <c r="BE400" i="1"/>
  <c r="G407" i="21" s="1"/>
  <c r="AX400" i="1"/>
  <c r="C407" i="21" s="1"/>
  <c r="AZ400" i="1"/>
  <c r="E407" i="21" s="1"/>
  <c r="AY401" i="1"/>
  <c r="BF401" i="1"/>
  <c r="Y403" i="1"/>
  <c r="A410" i="21" s="1"/>
  <c r="Z402" i="1"/>
  <c r="AU402" i="1" s="1"/>
  <c r="BF404" i="3"/>
  <c r="AY404" i="3"/>
  <c r="Z405" i="3"/>
  <c r="AU405" i="3" s="1"/>
  <c r="Z404" i="2"/>
  <c r="AU404" i="2" s="1"/>
  <c r="BF403" i="2"/>
  <c r="AY403" i="2"/>
  <c r="E403" i="28" l="1"/>
  <c r="F403" i="28"/>
  <c r="G403" i="28"/>
  <c r="D403" i="28"/>
  <c r="A405" i="28"/>
  <c r="B404" i="28"/>
  <c r="AX402" i="4"/>
  <c r="C409" i="24" s="1"/>
  <c r="D410" i="24"/>
  <c r="AU404" i="4"/>
  <c r="Z405" i="4"/>
  <c r="BF404" i="4"/>
  <c r="AY404" i="4"/>
  <c r="H410" i="24"/>
  <c r="BC403" i="4"/>
  <c r="BD403" i="4" s="1"/>
  <c r="BG403" i="4" s="1"/>
  <c r="I410" i="24" s="1"/>
  <c r="BB403" i="4"/>
  <c r="AV403" i="4"/>
  <c r="AW403" i="4" s="1"/>
  <c r="AZ403" i="4" s="1"/>
  <c r="E410" i="24" s="1"/>
  <c r="BE402" i="4"/>
  <c r="G409" i="24" s="1"/>
  <c r="Y404" i="4"/>
  <c r="A410" i="24"/>
  <c r="D411" i="23"/>
  <c r="AZ404" i="3"/>
  <c r="E411" i="23" s="1"/>
  <c r="AX404" i="3"/>
  <c r="C411" i="23" s="1"/>
  <c r="BC405" i="3"/>
  <c r="BD405" i="3" s="1"/>
  <c r="AV405" i="3"/>
  <c r="AW405" i="3" s="1"/>
  <c r="BB405" i="3"/>
  <c r="H411" i="23"/>
  <c r="BG404" i="3"/>
  <c r="I411" i="23" s="1"/>
  <c r="BE404" i="3"/>
  <c r="G411" i="23" s="1"/>
  <c r="Y405" i="3"/>
  <c r="A411" i="23"/>
  <c r="D410" i="22"/>
  <c r="AZ403" i="2"/>
  <c r="E410" i="22" s="1"/>
  <c r="AX403" i="2"/>
  <c r="C410" i="22" s="1"/>
  <c r="Y404" i="2"/>
  <c r="A410" i="22"/>
  <c r="H410" i="22"/>
  <c r="BG403" i="2"/>
  <c r="I410" i="22" s="1"/>
  <c r="BE403" i="2"/>
  <c r="G410" i="22" s="1"/>
  <c r="AV404" i="2"/>
  <c r="AW404" i="2" s="1"/>
  <c r="BC404" i="2"/>
  <c r="BD404" i="2" s="1"/>
  <c r="BB404" i="2"/>
  <c r="H408" i="21"/>
  <c r="BG401" i="1"/>
  <c r="I408" i="21" s="1"/>
  <c r="AV402" i="1"/>
  <c r="AW402" i="1" s="1"/>
  <c r="BB402" i="1"/>
  <c r="BC402" i="1"/>
  <c r="BD402" i="1" s="1"/>
  <c r="AZ401" i="1"/>
  <c r="E408" i="21" s="1"/>
  <c r="D408" i="21"/>
  <c r="BE401" i="1"/>
  <c r="G408" i="21" s="1"/>
  <c r="AX401" i="1"/>
  <c r="C408" i="21" s="1"/>
  <c r="BF402" i="1"/>
  <c r="AY402" i="1"/>
  <c r="D409" i="21" s="1"/>
  <c r="Y404" i="1"/>
  <c r="A411" i="21" s="1"/>
  <c r="Z403" i="1"/>
  <c r="AU403" i="1" s="1"/>
  <c r="BF405" i="3"/>
  <c r="AY405" i="3"/>
  <c r="Z406" i="3"/>
  <c r="AU406" i="3" s="1"/>
  <c r="BF404" i="2"/>
  <c r="AY404" i="2"/>
  <c r="Z405" i="2"/>
  <c r="AU405" i="2" s="1"/>
  <c r="D404" i="28" l="1"/>
  <c r="E404" i="28"/>
  <c r="F404" i="28"/>
  <c r="G404" i="28"/>
  <c r="B405" i="28"/>
  <c r="A406" i="28"/>
  <c r="Y405" i="4"/>
  <c r="A411" i="24"/>
  <c r="BE403" i="4"/>
  <c r="G410" i="24" s="1"/>
  <c r="BC404" i="4"/>
  <c r="BD404" i="4" s="1"/>
  <c r="BG404" i="4" s="1"/>
  <c r="I411" i="24" s="1"/>
  <c r="BB404" i="4"/>
  <c r="AV404" i="4"/>
  <c r="AW404" i="4" s="1"/>
  <c r="AZ404" i="4" s="1"/>
  <c r="E411" i="24" s="1"/>
  <c r="H411" i="24"/>
  <c r="D411" i="24"/>
  <c r="AU405" i="4"/>
  <c r="BF405" i="4"/>
  <c r="AY405" i="4"/>
  <c r="Z406" i="4"/>
  <c r="AX403" i="4"/>
  <c r="C410" i="24" s="1"/>
  <c r="Y406" i="3"/>
  <c r="A412" i="23"/>
  <c r="D412" i="23"/>
  <c r="AZ405" i="3"/>
  <c r="E412" i="23" s="1"/>
  <c r="AX405" i="3"/>
  <c r="C412" i="23" s="1"/>
  <c r="AV406" i="3"/>
  <c r="AW406" i="3" s="1"/>
  <c r="BC406" i="3"/>
  <c r="BD406" i="3" s="1"/>
  <c r="BB406" i="3"/>
  <c r="H412" i="23"/>
  <c r="BG405" i="3"/>
  <c r="I412" i="23" s="1"/>
  <c r="BE405" i="3"/>
  <c r="G412" i="23" s="1"/>
  <c r="Y405" i="2"/>
  <c r="A411" i="22"/>
  <c r="AV405" i="2"/>
  <c r="AW405" i="2" s="1"/>
  <c r="BB405" i="2"/>
  <c r="BC405" i="2"/>
  <c r="BD405" i="2" s="1"/>
  <c r="H411" i="22"/>
  <c r="BG404" i="2"/>
  <c r="I411" i="22" s="1"/>
  <c r="BE404" i="2"/>
  <c r="G411" i="22" s="1"/>
  <c r="D411" i="22"/>
  <c r="AX404" i="2"/>
  <c r="C411" i="22" s="1"/>
  <c r="AZ404" i="2"/>
  <c r="E411" i="22" s="1"/>
  <c r="AV403" i="1"/>
  <c r="AW403" i="1" s="1"/>
  <c r="BB403" i="1"/>
  <c r="BC403" i="1"/>
  <c r="BD403" i="1" s="1"/>
  <c r="H409" i="21"/>
  <c r="BG402" i="1"/>
  <c r="I409" i="21" s="1"/>
  <c r="BE402" i="1"/>
  <c r="G409" i="21" s="1"/>
  <c r="AX402" i="1"/>
  <c r="C409" i="21" s="1"/>
  <c r="AZ402" i="1"/>
  <c r="E409" i="21" s="1"/>
  <c r="BF403" i="1"/>
  <c r="AY403" i="1"/>
  <c r="Y405" i="1"/>
  <c r="A412" i="21" s="1"/>
  <c r="Z404" i="1"/>
  <c r="AU404" i="1" s="1"/>
  <c r="AY406" i="3"/>
  <c r="BF406" i="3"/>
  <c r="Z407" i="3"/>
  <c r="AU407" i="3" s="1"/>
  <c r="BF405" i="2"/>
  <c r="AY405" i="2"/>
  <c r="Z406" i="2"/>
  <c r="AU406" i="2" s="1"/>
  <c r="D405" i="28" l="1"/>
  <c r="E405" i="28"/>
  <c r="G405" i="28"/>
  <c r="F405" i="28"/>
  <c r="A407" i="28"/>
  <c r="B406" i="28"/>
  <c r="AX404" i="4"/>
  <c r="C411" i="24" s="1"/>
  <c r="BE404" i="4"/>
  <c r="G411" i="24" s="1"/>
  <c r="BC405" i="4"/>
  <c r="BD405" i="4" s="1"/>
  <c r="BG405" i="4" s="1"/>
  <c r="I412" i="24" s="1"/>
  <c r="BB405" i="4"/>
  <c r="AV405" i="4"/>
  <c r="AW405" i="4" s="1"/>
  <c r="AZ405" i="4" s="1"/>
  <c r="E412" i="24" s="1"/>
  <c r="H412" i="24"/>
  <c r="D412" i="24"/>
  <c r="AU406" i="4"/>
  <c r="BF406" i="4"/>
  <c r="AY406" i="4"/>
  <c r="Z407" i="4"/>
  <c r="Y406" i="4"/>
  <c r="A412" i="24"/>
  <c r="BC407" i="3"/>
  <c r="BD407" i="3" s="1"/>
  <c r="BB407" i="3"/>
  <c r="AV407" i="3"/>
  <c r="AW407" i="3" s="1"/>
  <c r="H413" i="23"/>
  <c r="BE406" i="3"/>
  <c r="G413" i="23" s="1"/>
  <c r="BG406" i="3"/>
  <c r="I413" i="23" s="1"/>
  <c r="D413" i="23"/>
  <c r="AZ406" i="3"/>
  <c r="E413" i="23" s="1"/>
  <c r="AX406" i="3"/>
  <c r="C413" i="23" s="1"/>
  <c r="Y407" i="3"/>
  <c r="A413" i="23"/>
  <c r="AV406" i="2"/>
  <c r="AW406" i="2" s="1"/>
  <c r="BC406" i="2"/>
  <c r="BD406" i="2" s="1"/>
  <c r="BB406" i="2"/>
  <c r="D412" i="22"/>
  <c r="AX405" i="2"/>
  <c r="C412" i="22" s="1"/>
  <c r="AZ405" i="2"/>
  <c r="E412" i="22" s="1"/>
  <c r="H412" i="22"/>
  <c r="BG405" i="2"/>
  <c r="I412" i="22" s="1"/>
  <c r="BE405" i="2"/>
  <c r="G412" i="22" s="1"/>
  <c r="Y406" i="2"/>
  <c r="A412" i="22"/>
  <c r="AV404" i="1"/>
  <c r="AW404" i="1" s="1"/>
  <c r="BB404" i="1"/>
  <c r="BC404" i="1"/>
  <c r="BD404" i="1" s="1"/>
  <c r="AX403" i="1"/>
  <c r="C410" i="21" s="1"/>
  <c r="D410" i="21"/>
  <c r="H410" i="21"/>
  <c r="BE403" i="1"/>
  <c r="G410" i="21" s="1"/>
  <c r="BG403" i="1"/>
  <c r="I410" i="21" s="1"/>
  <c r="AZ403" i="1"/>
  <c r="E410" i="21" s="1"/>
  <c r="AY404" i="1"/>
  <c r="D411" i="21" s="1"/>
  <c r="BF404" i="1"/>
  <c r="Y406" i="1"/>
  <c r="A413" i="21" s="1"/>
  <c r="Z405" i="1"/>
  <c r="AU405" i="1" s="1"/>
  <c r="BF407" i="3"/>
  <c r="AY407" i="3"/>
  <c r="Z408" i="3"/>
  <c r="AU408" i="3" s="1"/>
  <c r="Z407" i="2"/>
  <c r="AU407" i="2" s="1"/>
  <c r="AY406" i="2"/>
  <c r="BF406" i="2"/>
  <c r="D406" i="28" l="1"/>
  <c r="E406" i="28"/>
  <c r="F406" i="28"/>
  <c r="G406" i="28"/>
  <c r="A408" i="28"/>
  <c r="B407" i="28"/>
  <c r="BE405" i="4"/>
  <c r="G412" i="24" s="1"/>
  <c r="AX405" i="4"/>
  <c r="C412" i="24" s="1"/>
  <c r="Y407" i="4"/>
  <c r="A413" i="24"/>
  <c r="AU407" i="4"/>
  <c r="Z408" i="4"/>
  <c r="BF407" i="4"/>
  <c r="AY407" i="4"/>
  <c r="BB406" i="4"/>
  <c r="BC406" i="4"/>
  <c r="BD406" i="4" s="1"/>
  <c r="BE406" i="4" s="1"/>
  <c r="G413" i="24" s="1"/>
  <c r="AV406" i="4"/>
  <c r="AW406" i="4" s="1"/>
  <c r="AZ406" i="4" s="1"/>
  <c r="E413" i="24" s="1"/>
  <c r="D413" i="24"/>
  <c r="H413" i="24"/>
  <c r="BC408" i="3"/>
  <c r="BD408" i="3" s="1"/>
  <c r="BB408" i="3"/>
  <c r="AV408" i="3"/>
  <c r="AW408" i="3" s="1"/>
  <c r="H414" i="23"/>
  <c r="BE407" i="3"/>
  <c r="G414" i="23" s="1"/>
  <c r="BG407" i="3"/>
  <c r="I414" i="23" s="1"/>
  <c r="D414" i="23"/>
  <c r="AX407" i="3"/>
  <c r="C414" i="23" s="1"/>
  <c r="AZ407" i="3"/>
  <c r="E414" i="23" s="1"/>
  <c r="Y408" i="3"/>
  <c r="A414" i="23"/>
  <c r="Y407" i="2"/>
  <c r="A413" i="22"/>
  <c r="H413" i="22"/>
  <c r="BE406" i="2"/>
  <c r="G413" i="22" s="1"/>
  <c r="BG406" i="2"/>
  <c r="I413" i="22" s="1"/>
  <c r="D413" i="22"/>
  <c r="AX406" i="2"/>
  <c r="C413" i="22" s="1"/>
  <c r="AZ406" i="2"/>
  <c r="E413" i="22" s="1"/>
  <c r="AV407" i="2"/>
  <c r="AW407" i="2" s="1"/>
  <c r="BB407" i="2"/>
  <c r="BC407" i="2"/>
  <c r="BD407" i="2" s="1"/>
  <c r="H411" i="21"/>
  <c r="BG404" i="1"/>
  <c r="I411" i="21" s="1"/>
  <c r="BE404" i="1"/>
  <c r="G411" i="21" s="1"/>
  <c r="AV405" i="1"/>
  <c r="AW405" i="1" s="1"/>
  <c r="BB405" i="1"/>
  <c r="BC405" i="1"/>
  <c r="BD405" i="1" s="1"/>
  <c r="AZ404" i="1"/>
  <c r="E411" i="21" s="1"/>
  <c r="AX404" i="1"/>
  <c r="C411" i="21" s="1"/>
  <c r="AY405" i="1"/>
  <c r="BF405" i="1"/>
  <c r="Y407" i="1"/>
  <c r="A414" i="21" s="1"/>
  <c r="Z406" i="1"/>
  <c r="AU406" i="1" s="1"/>
  <c r="Z409" i="3"/>
  <c r="AU409" i="3" s="1"/>
  <c r="BF408" i="3"/>
  <c r="AY408" i="3"/>
  <c r="Z408" i="2"/>
  <c r="AU408" i="2" s="1"/>
  <c r="BF407" i="2"/>
  <c r="AY407" i="2"/>
  <c r="E407" i="28" l="1"/>
  <c r="F407" i="28"/>
  <c r="G407" i="28"/>
  <c r="D407" i="28"/>
  <c r="B408" i="28"/>
  <c r="A409" i="28"/>
  <c r="BG406" i="4"/>
  <c r="I413" i="24" s="1"/>
  <c r="AX406" i="4"/>
  <c r="C413" i="24" s="1"/>
  <c r="D414" i="24"/>
  <c r="H414" i="24"/>
  <c r="AU408" i="4"/>
  <c r="BF408" i="4"/>
  <c r="Z409" i="4"/>
  <c r="AY408" i="4"/>
  <c r="BC407" i="4"/>
  <c r="BD407" i="4" s="1"/>
  <c r="BE407" i="4" s="1"/>
  <c r="G414" i="24" s="1"/>
  <c r="AV407" i="4"/>
  <c r="AW407" i="4" s="1"/>
  <c r="AX407" i="4" s="1"/>
  <c r="C414" i="24" s="1"/>
  <c r="BB407" i="4"/>
  <c r="Y408" i="4"/>
  <c r="A414" i="24"/>
  <c r="Y409" i="3"/>
  <c r="A415" i="23"/>
  <c r="BC409" i="3"/>
  <c r="BD409" i="3" s="1"/>
  <c r="AV409" i="3"/>
  <c r="AW409" i="3" s="1"/>
  <c r="BB409" i="3"/>
  <c r="D415" i="23"/>
  <c r="AX408" i="3"/>
  <c r="C415" i="23" s="1"/>
  <c r="AZ408" i="3"/>
  <c r="E415" i="23" s="1"/>
  <c r="H415" i="23"/>
  <c r="BE408" i="3"/>
  <c r="G415" i="23" s="1"/>
  <c r="BG408" i="3"/>
  <c r="I415" i="23" s="1"/>
  <c r="D414" i="22"/>
  <c r="AZ407" i="2"/>
  <c r="E414" i="22" s="1"/>
  <c r="AX407" i="2"/>
  <c r="C414" i="22" s="1"/>
  <c r="H414" i="22"/>
  <c r="BE407" i="2"/>
  <c r="G414" i="22" s="1"/>
  <c r="BG407" i="2"/>
  <c r="I414" i="22" s="1"/>
  <c r="AV408" i="2"/>
  <c r="AW408" i="2" s="1"/>
  <c r="BB408" i="2"/>
  <c r="BC408" i="2"/>
  <c r="BD408" i="2" s="1"/>
  <c r="Y408" i="2"/>
  <c r="A414" i="22"/>
  <c r="AZ405" i="1"/>
  <c r="E412" i="21" s="1"/>
  <c r="D412" i="21"/>
  <c r="AV406" i="1"/>
  <c r="AW406" i="1" s="1"/>
  <c r="BB406" i="1"/>
  <c r="BC406" i="1"/>
  <c r="BD406" i="1" s="1"/>
  <c r="H412" i="21"/>
  <c r="BE405" i="1"/>
  <c r="G412" i="21" s="1"/>
  <c r="BG405" i="1"/>
  <c r="I412" i="21" s="1"/>
  <c r="AX405" i="1"/>
  <c r="C412" i="21" s="1"/>
  <c r="AY406" i="1"/>
  <c r="D413" i="21" s="1"/>
  <c r="BF406" i="1"/>
  <c r="Y408" i="1"/>
  <c r="A415" i="21" s="1"/>
  <c r="Z407" i="1"/>
  <c r="AU407" i="1" s="1"/>
  <c r="Z410" i="3"/>
  <c r="AU410" i="3" s="1"/>
  <c r="BF409" i="3"/>
  <c r="AY409" i="3"/>
  <c r="BF408" i="2"/>
  <c r="AY408" i="2"/>
  <c r="Z409" i="2"/>
  <c r="AU409" i="2" s="1"/>
  <c r="D408" i="28" l="1"/>
  <c r="E408" i="28"/>
  <c r="F408" i="28"/>
  <c r="G408" i="28"/>
  <c r="A410" i="28"/>
  <c r="B409" i="28"/>
  <c r="Y409" i="4"/>
  <c r="A415" i="24"/>
  <c r="D415" i="24"/>
  <c r="H415" i="24"/>
  <c r="BG407" i="4"/>
  <c r="I414" i="24" s="1"/>
  <c r="AZ407" i="4"/>
  <c r="E414" i="24" s="1"/>
  <c r="AU409" i="4"/>
  <c r="Z410" i="4"/>
  <c r="BF409" i="4"/>
  <c r="AY409" i="4"/>
  <c r="AV408" i="4"/>
  <c r="AW408" i="4" s="1"/>
  <c r="AZ408" i="4" s="1"/>
  <c r="E415" i="24" s="1"/>
  <c r="BB408" i="4"/>
  <c r="BC408" i="4"/>
  <c r="BD408" i="4" s="1"/>
  <c r="BE408" i="4" s="1"/>
  <c r="G415" i="24" s="1"/>
  <c r="D416" i="23"/>
  <c r="AX409" i="3"/>
  <c r="C416" i="23" s="1"/>
  <c r="AZ409" i="3"/>
  <c r="E416" i="23" s="1"/>
  <c r="BC410" i="3"/>
  <c r="BD410" i="3" s="1"/>
  <c r="AV410" i="3"/>
  <c r="AW410" i="3" s="1"/>
  <c r="BB410" i="3"/>
  <c r="H416" i="23"/>
  <c r="BG409" i="3"/>
  <c r="I416" i="23" s="1"/>
  <c r="BE409" i="3"/>
  <c r="G416" i="23" s="1"/>
  <c r="Y410" i="3"/>
  <c r="A416" i="23"/>
  <c r="Y409" i="2"/>
  <c r="A415" i="22"/>
  <c r="BC409" i="2"/>
  <c r="BD409" i="2" s="1"/>
  <c r="BG409" i="2" s="1"/>
  <c r="I416" i="22" s="1"/>
  <c r="BB409" i="2"/>
  <c r="AV409" i="2"/>
  <c r="AW409" i="2" s="1"/>
  <c r="D415" i="22"/>
  <c r="AZ408" i="2"/>
  <c r="E415" i="22" s="1"/>
  <c r="AX408" i="2"/>
  <c r="C415" i="22" s="1"/>
  <c r="H415" i="22"/>
  <c r="BG408" i="2"/>
  <c r="I415" i="22" s="1"/>
  <c r="BE408" i="2"/>
  <c r="G415" i="22" s="1"/>
  <c r="AV407" i="1"/>
  <c r="AW407" i="1" s="1"/>
  <c r="BC407" i="1"/>
  <c r="BD407" i="1" s="1"/>
  <c r="BB407" i="1"/>
  <c r="BE406" i="1"/>
  <c r="G413" i="21" s="1"/>
  <c r="H413" i="21"/>
  <c r="BG406" i="1"/>
  <c r="I413" i="21" s="1"/>
  <c r="AX406" i="1"/>
  <c r="C413" i="21" s="1"/>
  <c r="AZ406" i="1"/>
  <c r="E413" i="21" s="1"/>
  <c r="BF407" i="1"/>
  <c r="AY407" i="1"/>
  <c r="Y409" i="1"/>
  <c r="A416" i="21" s="1"/>
  <c r="Z408" i="1"/>
  <c r="AU408" i="1" s="1"/>
  <c r="AY410" i="3"/>
  <c r="Z411" i="3"/>
  <c r="AU411" i="3" s="1"/>
  <c r="BF410" i="3"/>
  <c r="Z410" i="2"/>
  <c r="AU410" i="2" s="1"/>
  <c r="BF409" i="2"/>
  <c r="AY409" i="2"/>
  <c r="D409" i="28" l="1"/>
  <c r="E409" i="28"/>
  <c r="F409" i="28"/>
  <c r="G409" i="28"/>
  <c r="B410" i="28"/>
  <c r="A411" i="28"/>
  <c r="BG408" i="4"/>
  <c r="I415" i="24" s="1"/>
  <c r="D416" i="24"/>
  <c r="AU410" i="4"/>
  <c r="AY410" i="4"/>
  <c r="Z411" i="4"/>
  <c r="BF410" i="4"/>
  <c r="AX408" i="4"/>
  <c r="C415" i="24" s="1"/>
  <c r="H416" i="24"/>
  <c r="BC409" i="4"/>
  <c r="BD409" i="4" s="1"/>
  <c r="BE409" i="4" s="1"/>
  <c r="G416" i="24" s="1"/>
  <c r="BB409" i="4"/>
  <c r="AV409" i="4"/>
  <c r="AW409" i="4" s="1"/>
  <c r="AX409" i="4" s="1"/>
  <c r="C416" i="24" s="1"/>
  <c r="Y410" i="4"/>
  <c r="A416" i="24"/>
  <c r="D417" i="23"/>
  <c r="AZ410" i="3"/>
  <c r="E417" i="23" s="1"/>
  <c r="AX410" i="3"/>
  <c r="C417" i="23" s="1"/>
  <c r="Y411" i="3"/>
  <c r="A417" i="23"/>
  <c r="H417" i="23"/>
  <c r="BG410" i="3"/>
  <c r="I417" i="23" s="1"/>
  <c r="BE410" i="3"/>
  <c r="G417" i="23" s="1"/>
  <c r="BB411" i="3"/>
  <c r="BC411" i="3"/>
  <c r="BD411" i="3" s="1"/>
  <c r="AV411" i="3"/>
  <c r="AW411" i="3" s="1"/>
  <c r="D416" i="22"/>
  <c r="AZ409" i="2"/>
  <c r="E416" i="22" s="1"/>
  <c r="AX409" i="2"/>
  <c r="C416" i="22" s="1"/>
  <c r="H416" i="22"/>
  <c r="BE409" i="2"/>
  <c r="G416" i="22" s="1"/>
  <c r="BB410" i="2"/>
  <c r="BC410" i="2"/>
  <c r="BD410" i="2" s="1"/>
  <c r="AV410" i="2"/>
  <c r="AW410" i="2" s="1"/>
  <c r="Y410" i="2"/>
  <c r="A416" i="22"/>
  <c r="AZ407" i="1"/>
  <c r="E414" i="21" s="1"/>
  <c r="D414" i="21"/>
  <c r="AV408" i="1"/>
  <c r="AW408" i="1" s="1"/>
  <c r="BC408" i="1"/>
  <c r="BD408" i="1" s="1"/>
  <c r="BB408" i="1"/>
  <c r="H414" i="21"/>
  <c r="BG407" i="1"/>
  <c r="I414" i="21" s="1"/>
  <c r="BE407" i="1"/>
  <c r="G414" i="21" s="1"/>
  <c r="AX407" i="1"/>
  <c r="C414" i="21" s="1"/>
  <c r="AY408" i="1"/>
  <c r="D415" i="21" s="1"/>
  <c r="BF408" i="1"/>
  <c r="Y410" i="1"/>
  <c r="A417" i="21" s="1"/>
  <c r="Z409" i="1"/>
  <c r="AU409" i="1" s="1"/>
  <c r="Z412" i="3"/>
  <c r="AU412" i="3" s="1"/>
  <c r="AY411" i="3"/>
  <c r="BF411" i="3"/>
  <c r="AY410" i="2"/>
  <c r="Z411" i="2"/>
  <c r="AU411" i="2" s="1"/>
  <c r="BF410" i="2"/>
  <c r="D410" i="28" l="1"/>
  <c r="E410" i="28"/>
  <c r="F410" i="28"/>
  <c r="G410" i="28"/>
  <c r="B411" i="28"/>
  <c r="A412" i="28"/>
  <c r="BG409" i="4"/>
  <c r="I416" i="24" s="1"/>
  <c r="Y411" i="4"/>
  <c r="A417" i="24"/>
  <c r="H417" i="24"/>
  <c r="D417" i="24"/>
  <c r="AZ409" i="4"/>
  <c r="E416" i="24" s="1"/>
  <c r="AU411" i="4"/>
  <c r="Z412" i="4"/>
  <c r="AY411" i="4"/>
  <c r="BF411" i="4"/>
  <c r="AV410" i="4"/>
  <c r="AW410" i="4" s="1"/>
  <c r="AX410" i="4" s="1"/>
  <c r="C417" i="24" s="1"/>
  <c r="BB410" i="4"/>
  <c r="BC410" i="4"/>
  <c r="BD410" i="4" s="1"/>
  <c r="BE410" i="4" s="1"/>
  <c r="G417" i="24" s="1"/>
  <c r="BC412" i="3"/>
  <c r="BD412" i="3" s="1"/>
  <c r="BB412" i="3"/>
  <c r="AV412" i="3"/>
  <c r="AW412" i="3" s="1"/>
  <c r="H418" i="23"/>
  <c r="BG411" i="3"/>
  <c r="I418" i="23" s="1"/>
  <c r="BE411" i="3"/>
  <c r="G418" i="23" s="1"/>
  <c r="D418" i="23"/>
  <c r="AZ411" i="3"/>
  <c r="E418" i="23" s="1"/>
  <c r="AX411" i="3"/>
  <c r="C418" i="23" s="1"/>
  <c r="Y412" i="3"/>
  <c r="A418" i="23"/>
  <c r="Y411" i="2"/>
  <c r="A417" i="22"/>
  <c r="H417" i="22"/>
  <c r="BE410" i="2"/>
  <c r="G417" i="22" s="1"/>
  <c r="BG410" i="2"/>
  <c r="I417" i="22" s="1"/>
  <c r="BB411" i="2"/>
  <c r="BC411" i="2"/>
  <c r="BD411" i="2" s="1"/>
  <c r="AV411" i="2"/>
  <c r="AW411" i="2" s="1"/>
  <c r="D417" i="22"/>
  <c r="AX410" i="2"/>
  <c r="C417" i="22" s="1"/>
  <c r="AZ410" i="2"/>
  <c r="E417" i="22" s="1"/>
  <c r="H415" i="21"/>
  <c r="BG408" i="1"/>
  <c r="I415" i="21" s="1"/>
  <c r="BE408" i="1"/>
  <c r="G415" i="21" s="1"/>
  <c r="AV409" i="1"/>
  <c r="AW409" i="1" s="1"/>
  <c r="BB409" i="1"/>
  <c r="BC409" i="1"/>
  <c r="BD409" i="1" s="1"/>
  <c r="AX408" i="1"/>
  <c r="C415" i="21" s="1"/>
  <c r="AZ408" i="1"/>
  <c r="E415" i="21" s="1"/>
  <c r="BF409" i="1"/>
  <c r="AY409" i="1"/>
  <c r="D416" i="21" s="1"/>
  <c r="Y411" i="1"/>
  <c r="A418" i="21" s="1"/>
  <c r="Z410" i="1"/>
  <c r="AU410" i="1" s="1"/>
  <c r="BF412" i="3"/>
  <c r="AY412" i="3"/>
  <c r="Z413" i="3"/>
  <c r="AU413" i="3" s="1"/>
  <c r="Z412" i="2"/>
  <c r="AU412" i="2" s="1"/>
  <c r="BF411" i="2"/>
  <c r="AY411" i="2"/>
  <c r="E411" i="28" l="1"/>
  <c r="F411" i="28"/>
  <c r="G411" i="28"/>
  <c r="D411" i="28"/>
  <c r="A413" i="28"/>
  <c r="B412" i="28"/>
  <c r="BG410" i="4"/>
  <c r="I417" i="24" s="1"/>
  <c r="AZ410" i="4"/>
  <c r="E417" i="24" s="1"/>
  <c r="H418" i="24"/>
  <c r="AU412" i="4"/>
  <c r="BF412" i="4"/>
  <c r="AY412" i="4"/>
  <c r="Z413" i="4"/>
  <c r="Y412" i="4"/>
  <c r="A418" i="24"/>
  <c r="D418" i="24"/>
  <c r="AV411" i="4"/>
  <c r="AW411" i="4" s="1"/>
  <c r="AX411" i="4" s="1"/>
  <c r="C418" i="24" s="1"/>
  <c r="BC411" i="4"/>
  <c r="BD411" i="4" s="1"/>
  <c r="BG411" i="4" s="1"/>
  <c r="I418" i="24" s="1"/>
  <c r="BB411" i="4"/>
  <c r="Y413" i="3"/>
  <c r="A419" i="23"/>
  <c r="D419" i="23"/>
  <c r="AZ412" i="3"/>
  <c r="E419" i="23" s="1"/>
  <c r="AX412" i="3"/>
  <c r="C419" i="23" s="1"/>
  <c r="AV413" i="3"/>
  <c r="AW413" i="3" s="1"/>
  <c r="BC413" i="3"/>
  <c r="BD413" i="3" s="1"/>
  <c r="BB413" i="3"/>
  <c r="H419" i="23"/>
  <c r="BE412" i="3"/>
  <c r="G419" i="23" s="1"/>
  <c r="BG412" i="3"/>
  <c r="I419" i="23" s="1"/>
  <c r="D418" i="22"/>
  <c r="AZ411" i="2"/>
  <c r="E418" i="22" s="1"/>
  <c r="AX411" i="2"/>
  <c r="C418" i="22" s="1"/>
  <c r="H418" i="22"/>
  <c r="BE411" i="2"/>
  <c r="G418" i="22" s="1"/>
  <c r="BG411" i="2"/>
  <c r="I418" i="22" s="1"/>
  <c r="BB412" i="2"/>
  <c r="AV412" i="2"/>
  <c r="AW412" i="2" s="1"/>
  <c r="BC412" i="2"/>
  <c r="BD412" i="2" s="1"/>
  <c r="Y412" i="2"/>
  <c r="A418" i="22"/>
  <c r="AV410" i="1"/>
  <c r="AW410" i="1" s="1"/>
  <c r="BB410" i="1"/>
  <c r="BC410" i="1"/>
  <c r="BD410" i="1" s="1"/>
  <c r="H416" i="21"/>
  <c r="BE409" i="1"/>
  <c r="G416" i="21" s="1"/>
  <c r="BG409" i="1"/>
  <c r="I416" i="21" s="1"/>
  <c r="AX409" i="1"/>
  <c r="C416" i="21" s="1"/>
  <c r="AZ409" i="1"/>
  <c r="E416" i="21" s="1"/>
  <c r="AY410" i="1"/>
  <c r="D417" i="21" s="1"/>
  <c r="BF410" i="1"/>
  <c r="Y412" i="1"/>
  <c r="A419" i="21" s="1"/>
  <c r="Z411" i="1"/>
  <c r="AU411" i="1" s="1"/>
  <c r="Z414" i="3"/>
  <c r="AU414" i="3" s="1"/>
  <c r="BF413" i="3"/>
  <c r="AY413" i="3"/>
  <c r="BF412" i="2"/>
  <c r="AY412" i="2"/>
  <c r="Z413" i="2"/>
  <c r="AU413" i="2" s="1"/>
  <c r="D412" i="28" l="1"/>
  <c r="E412" i="28"/>
  <c r="F412" i="28"/>
  <c r="G412" i="28"/>
  <c r="B413" i="28"/>
  <c r="A414" i="28"/>
  <c r="AZ411" i="4"/>
  <c r="E418" i="24" s="1"/>
  <c r="H419" i="24"/>
  <c r="D419" i="24"/>
  <c r="Y413" i="4"/>
  <c r="A419" i="24"/>
  <c r="AU413" i="4"/>
  <c r="Z414" i="4"/>
  <c r="AY413" i="4"/>
  <c r="BF413" i="4"/>
  <c r="AV412" i="4"/>
  <c r="AW412" i="4" s="1"/>
  <c r="AX412" i="4" s="1"/>
  <c r="C419" i="24" s="1"/>
  <c r="BC412" i="4"/>
  <c r="BD412" i="4" s="1"/>
  <c r="BE412" i="4" s="1"/>
  <c r="G419" i="24" s="1"/>
  <c r="BB412" i="4"/>
  <c r="BE411" i="4"/>
  <c r="G418" i="24" s="1"/>
  <c r="H420" i="23"/>
  <c r="BG413" i="3"/>
  <c r="I420" i="23" s="1"/>
  <c r="BE413" i="3"/>
  <c r="G420" i="23" s="1"/>
  <c r="D420" i="23"/>
  <c r="AZ413" i="3"/>
  <c r="E420" i="23" s="1"/>
  <c r="AX413" i="3"/>
  <c r="C420" i="23" s="1"/>
  <c r="BC414" i="3"/>
  <c r="BD414" i="3" s="1"/>
  <c r="BB414" i="3"/>
  <c r="AV414" i="3"/>
  <c r="AW414" i="3" s="1"/>
  <c r="Y414" i="3"/>
  <c r="A420" i="23"/>
  <c r="Y413" i="2"/>
  <c r="A419" i="22"/>
  <c r="BC413" i="2"/>
  <c r="BD413" i="2" s="1"/>
  <c r="AV413" i="2"/>
  <c r="AW413" i="2" s="1"/>
  <c r="BB413" i="2"/>
  <c r="D419" i="22"/>
  <c r="AZ412" i="2"/>
  <c r="E419" i="22" s="1"/>
  <c r="AX412" i="2"/>
  <c r="C419" i="22" s="1"/>
  <c r="H419" i="22"/>
  <c r="BG412" i="2"/>
  <c r="I419" i="22" s="1"/>
  <c r="BE412" i="2"/>
  <c r="G419" i="22" s="1"/>
  <c r="AV411" i="1"/>
  <c r="AW411" i="1" s="1"/>
  <c r="BB411" i="1"/>
  <c r="BC411" i="1"/>
  <c r="BD411" i="1" s="1"/>
  <c r="H417" i="21"/>
  <c r="BG410" i="1"/>
  <c r="I417" i="21" s="1"/>
  <c r="BE410" i="1"/>
  <c r="G417" i="21" s="1"/>
  <c r="AX410" i="1"/>
  <c r="C417" i="21" s="1"/>
  <c r="AZ410" i="1"/>
  <c r="E417" i="21" s="1"/>
  <c r="BF411" i="1"/>
  <c r="AY411" i="1"/>
  <c r="Y413" i="1"/>
  <c r="A420" i="21" s="1"/>
  <c r="Z412" i="1"/>
  <c r="AU412" i="1" s="1"/>
  <c r="AY414" i="3"/>
  <c r="Z415" i="3"/>
  <c r="AU415" i="3" s="1"/>
  <c r="BF414" i="3"/>
  <c r="Z414" i="2"/>
  <c r="AU414" i="2" s="1"/>
  <c r="BF413" i="2"/>
  <c r="AY413" i="2"/>
  <c r="D413" i="28" l="1"/>
  <c r="E413" i="28"/>
  <c r="F413" i="28"/>
  <c r="G413" i="28"/>
  <c r="A415" i="28"/>
  <c r="B414" i="28"/>
  <c r="H420" i="24"/>
  <c r="AV413" i="4"/>
  <c r="AW413" i="4" s="1"/>
  <c r="AX413" i="4" s="1"/>
  <c r="C420" i="24" s="1"/>
  <c r="BC413" i="4"/>
  <c r="BD413" i="4" s="1"/>
  <c r="BE413" i="4" s="1"/>
  <c r="G420" i="24" s="1"/>
  <c r="BB413" i="4"/>
  <c r="Y414" i="4"/>
  <c r="A420" i="24"/>
  <c r="BG412" i="4"/>
  <c r="I419" i="24" s="1"/>
  <c r="AU414" i="4"/>
  <c r="Z415" i="4"/>
  <c r="BF414" i="4"/>
  <c r="AY414" i="4"/>
  <c r="AZ412" i="4"/>
  <c r="E419" i="24" s="1"/>
  <c r="D420" i="24"/>
  <c r="Y415" i="3"/>
  <c r="A421" i="23"/>
  <c r="H421" i="23"/>
  <c r="BG414" i="3"/>
  <c r="I421" i="23" s="1"/>
  <c r="BE414" i="3"/>
  <c r="G421" i="23" s="1"/>
  <c r="AV415" i="3"/>
  <c r="AW415" i="3" s="1"/>
  <c r="BB415" i="3"/>
  <c r="BC415" i="3"/>
  <c r="BD415" i="3" s="1"/>
  <c r="D421" i="23"/>
  <c r="AZ414" i="3"/>
  <c r="E421" i="23" s="1"/>
  <c r="AX414" i="3"/>
  <c r="C421" i="23" s="1"/>
  <c r="D420" i="22"/>
  <c r="AZ413" i="2"/>
  <c r="E420" i="22" s="1"/>
  <c r="AX413" i="2"/>
  <c r="C420" i="22" s="1"/>
  <c r="H420" i="22"/>
  <c r="BG413" i="2"/>
  <c r="I420" i="22" s="1"/>
  <c r="BE413" i="2"/>
  <c r="G420" i="22" s="1"/>
  <c r="AV414" i="2"/>
  <c r="AW414" i="2" s="1"/>
  <c r="BC414" i="2"/>
  <c r="BD414" i="2" s="1"/>
  <c r="BB414" i="2"/>
  <c r="Y414" i="2"/>
  <c r="A420" i="22"/>
  <c r="AV412" i="1"/>
  <c r="AW412" i="1" s="1"/>
  <c r="BB412" i="1"/>
  <c r="BC412" i="1"/>
  <c r="BD412" i="1" s="1"/>
  <c r="AX411" i="1"/>
  <c r="C418" i="21" s="1"/>
  <c r="D418" i="21"/>
  <c r="H418" i="21"/>
  <c r="BE411" i="1"/>
  <c r="G418" i="21" s="1"/>
  <c r="BG411" i="1"/>
  <c r="I418" i="21" s="1"/>
  <c r="AZ411" i="1"/>
  <c r="E418" i="21" s="1"/>
  <c r="BF412" i="1"/>
  <c r="AY412" i="1"/>
  <c r="D419" i="21" s="1"/>
  <c r="Y414" i="1"/>
  <c r="A421" i="21" s="1"/>
  <c r="Z413" i="1"/>
  <c r="AU413" i="1" s="1"/>
  <c r="BF415" i="3"/>
  <c r="Z416" i="3"/>
  <c r="AU416" i="3" s="1"/>
  <c r="AY415" i="3"/>
  <c r="Z415" i="2"/>
  <c r="AU415" i="2" s="1"/>
  <c r="BF414" i="2"/>
  <c r="AY414" i="2"/>
  <c r="D414" i="28" l="1"/>
  <c r="F414" i="28"/>
  <c r="G414" i="28"/>
  <c r="E414" i="28"/>
  <c r="A416" i="28"/>
  <c r="B415" i="28"/>
  <c r="AZ413" i="4"/>
  <c r="E420" i="24" s="1"/>
  <c r="BB414" i="4"/>
  <c r="BC414" i="4"/>
  <c r="BD414" i="4" s="1"/>
  <c r="BG414" i="4" s="1"/>
  <c r="I421" i="24" s="1"/>
  <c r="AV414" i="4"/>
  <c r="AW414" i="4" s="1"/>
  <c r="AZ414" i="4" s="1"/>
  <c r="E421" i="24" s="1"/>
  <c r="H421" i="24"/>
  <c r="BG413" i="4"/>
  <c r="I420" i="24" s="1"/>
  <c r="D421" i="24"/>
  <c r="AU415" i="4"/>
  <c r="Z416" i="4"/>
  <c r="BF415" i="4"/>
  <c r="AY415" i="4"/>
  <c r="Y415" i="4"/>
  <c r="A421" i="24"/>
  <c r="H422" i="23"/>
  <c r="BE415" i="3"/>
  <c r="G422" i="23" s="1"/>
  <c r="BG415" i="3"/>
  <c r="I422" i="23" s="1"/>
  <c r="BC416" i="3"/>
  <c r="BD416" i="3" s="1"/>
  <c r="BB416" i="3"/>
  <c r="AV416" i="3"/>
  <c r="AW416" i="3" s="1"/>
  <c r="D422" i="23"/>
  <c r="AZ415" i="3"/>
  <c r="E422" i="23" s="1"/>
  <c r="AX415" i="3"/>
  <c r="C422" i="23" s="1"/>
  <c r="Y416" i="3"/>
  <c r="A422" i="23"/>
  <c r="Y415" i="2"/>
  <c r="A421" i="22"/>
  <c r="D421" i="22"/>
  <c r="AZ414" i="2"/>
  <c r="E421" i="22" s="1"/>
  <c r="AX414" i="2"/>
  <c r="C421" i="22" s="1"/>
  <c r="H421" i="22"/>
  <c r="BG414" i="2"/>
  <c r="I421" i="22" s="1"/>
  <c r="BE414" i="2"/>
  <c r="G421" i="22" s="1"/>
  <c r="BB415" i="2"/>
  <c r="BC415" i="2"/>
  <c r="BD415" i="2" s="1"/>
  <c r="AV415" i="2"/>
  <c r="AW415" i="2" s="1"/>
  <c r="AV413" i="1"/>
  <c r="AW413" i="1" s="1"/>
  <c r="BC413" i="1"/>
  <c r="BD413" i="1" s="1"/>
  <c r="BB413" i="1"/>
  <c r="H419" i="21"/>
  <c r="BG412" i="1"/>
  <c r="I419" i="21" s="1"/>
  <c r="BE412" i="1"/>
  <c r="G419" i="21" s="1"/>
  <c r="AX412" i="1"/>
  <c r="C419" i="21" s="1"/>
  <c r="AZ412" i="1"/>
  <c r="E419" i="21" s="1"/>
  <c r="AY413" i="1"/>
  <c r="BF413" i="1"/>
  <c r="Y415" i="1"/>
  <c r="A422" i="21" s="1"/>
  <c r="Z414" i="1"/>
  <c r="AU414" i="1" s="1"/>
  <c r="AY416" i="3"/>
  <c r="Z417" i="3"/>
  <c r="AU417" i="3" s="1"/>
  <c r="BF416" i="3"/>
  <c r="Z416" i="2"/>
  <c r="AU416" i="2" s="1"/>
  <c r="BF415" i="2"/>
  <c r="AY415" i="2"/>
  <c r="E415" i="28" l="1"/>
  <c r="F415" i="28"/>
  <c r="G415" i="28"/>
  <c r="D415" i="28"/>
  <c r="B416" i="28"/>
  <c r="A417" i="28"/>
  <c r="BE414" i="4"/>
  <c r="G421" i="24" s="1"/>
  <c r="AX414" i="4"/>
  <c r="C421" i="24" s="1"/>
  <c r="D422" i="24"/>
  <c r="H422" i="24"/>
  <c r="Y416" i="4"/>
  <c r="A422" i="24"/>
  <c r="AU416" i="4"/>
  <c r="AY416" i="4"/>
  <c r="BF416" i="4"/>
  <c r="Z417" i="4"/>
  <c r="BC415" i="4"/>
  <c r="BD415" i="4" s="1"/>
  <c r="BG415" i="4" s="1"/>
  <c r="I422" i="24" s="1"/>
  <c r="BB415" i="4"/>
  <c r="AV415" i="4"/>
  <c r="AW415" i="4" s="1"/>
  <c r="AX415" i="4" s="1"/>
  <c r="C422" i="24" s="1"/>
  <c r="D423" i="23"/>
  <c r="AZ416" i="3"/>
  <c r="E423" i="23" s="1"/>
  <c r="AX416" i="3"/>
  <c r="C423" i="23" s="1"/>
  <c r="Y417" i="3"/>
  <c r="A423" i="23"/>
  <c r="H423" i="23"/>
  <c r="BG416" i="3"/>
  <c r="I423" i="23" s="1"/>
  <c r="BE416" i="3"/>
  <c r="G423" i="23" s="1"/>
  <c r="BB417" i="3"/>
  <c r="AV417" i="3"/>
  <c r="AW417" i="3" s="1"/>
  <c r="BC417" i="3"/>
  <c r="BD417" i="3" s="1"/>
  <c r="D422" i="22"/>
  <c r="AX415" i="2"/>
  <c r="C422" i="22" s="1"/>
  <c r="AZ415" i="2"/>
  <c r="E422" i="22" s="1"/>
  <c r="H422" i="22"/>
  <c r="BG415" i="2"/>
  <c r="I422" i="22" s="1"/>
  <c r="BE415" i="2"/>
  <c r="G422" i="22" s="1"/>
  <c r="BC416" i="2"/>
  <c r="BD416" i="2" s="1"/>
  <c r="BB416" i="2"/>
  <c r="AV416" i="2"/>
  <c r="AW416" i="2" s="1"/>
  <c r="Y416" i="2"/>
  <c r="A422" i="22"/>
  <c r="AV414" i="1"/>
  <c r="AW414" i="1" s="1"/>
  <c r="BB414" i="1"/>
  <c r="BC414" i="1"/>
  <c r="BD414" i="1" s="1"/>
  <c r="H420" i="21"/>
  <c r="BE413" i="1"/>
  <c r="G420" i="21" s="1"/>
  <c r="BG413" i="1"/>
  <c r="I420" i="21" s="1"/>
  <c r="AZ413" i="1"/>
  <c r="E420" i="21" s="1"/>
  <c r="D420" i="21"/>
  <c r="AX413" i="1"/>
  <c r="C420" i="21" s="1"/>
  <c r="AY414" i="1"/>
  <c r="D421" i="21" s="1"/>
  <c r="BF414" i="1"/>
  <c r="Y416" i="1"/>
  <c r="A423" i="21" s="1"/>
  <c r="Z415" i="1"/>
  <c r="AU415" i="1" s="1"/>
  <c r="BF417" i="3"/>
  <c r="AY417" i="3"/>
  <c r="Z418" i="3"/>
  <c r="AU418" i="3" s="1"/>
  <c r="BF416" i="2"/>
  <c r="AY416" i="2"/>
  <c r="Z417" i="2"/>
  <c r="AU417" i="2" s="1"/>
  <c r="D416" i="28" l="1"/>
  <c r="E416" i="28"/>
  <c r="F416" i="28"/>
  <c r="G416" i="28"/>
  <c r="B417" i="28"/>
  <c r="A418" i="28"/>
  <c r="AU417" i="4"/>
  <c r="Z418" i="4"/>
  <c r="AY417" i="4"/>
  <c r="BF417" i="4"/>
  <c r="H423" i="24"/>
  <c r="AZ415" i="4"/>
  <c r="E422" i="24" s="1"/>
  <c r="D423" i="24"/>
  <c r="Y417" i="4"/>
  <c r="A423" i="24"/>
  <c r="BE415" i="4"/>
  <c r="G422" i="24" s="1"/>
  <c r="AV416" i="4"/>
  <c r="AW416" i="4" s="1"/>
  <c r="AZ416" i="4" s="1"/>
  <c r="E423" i="24" s="1"/>
  <c r="BC416" i="4"/>
  <c r="BD416" i="4" s="1"/>
  <c r="BE416" i="4" s="1"/>
  <c r="G423" i="24" s="1"/>
  <c r="BB416" i="4"/>
  <c r="BB418" i="3"/>
  <c r="AV418" i="3"/>
  <c r="AW418" i="3" s="1"/>
  <c r="BC418" i="3"/>
  <c r="BD418" i="3" s="1"/>
  <c r="H424" i="23"/>
  <c r="BG417" i="3"/>
  <c r="I424" i="23" s="1"/>
  <c r="BE417" i="3"/>
  <c r="G424" i="23" s="1"/>
  <c r="D424" i="23"/>
  <c r="AZ417" i="3"/>
  <c r="E424" i="23" s="1"/>
  <c r="AX417" i="3"/>
  <c r="C424" i="23" s="1"/>
  <c r="Y418" i="3"/>
  <c r="A424" i="23"/>
  <c r="D423" i="22"/>
  <c r="AX416" i="2"/>
  <c r="C423" i="22" s="1"/>
  <c r="AZ416" i="2"/>
  <c r="E423" i="22" s="1"/>
  <c r="Y417" i="2"/>
  <c r="A423" i="22"/>
  <c r="AV417" i="2"/>
  <c r="AW417" i="2" s="1"/>
  <c r="BC417" i="2"/>
  <c r="BD417" i="2" s="1"/>
  <c r="BG417" i="2" s="1"/>
  <c r="I424" i="22" s="1"/>
  <c r="BB417" i="2"/>
  <c r="H423" i="22"/>
  <c r="BG416" i="2"/>
  <c r="I423" i="22" s="1"/>
  <c r="BE416" i="2"/>
  <c r="G423" i="22" s="1"/>
  <c r="H421" i="21"/>
  <c r="BE414" i="1"/>
  <c r="G421" i="21" s="1"/>
  <c r="BG414" i="1"/>
  <c r="I421" i="21" s="1"/>
  <c r="AV415" i="1"/>
  <c r="AW415" i="1" s="1"/>
  <c r="BB415" i="1"/>
  <c r="BC415" i="1"/>
  <c r="BD415" i="1" s="1"/>
  <c r="AX414" i="1"/>
  <c r="C421" i="21" s="1"/>
  <c r="AZ414" i="1"/>
  <c r="E421" i="21" s="1"/>
  <c r="AY415" i="1"/>
  <c r="D422" i="21" s="1"/>
  <c r="BF415" i="1"/>
  <c r="Y417" i="1"/>
  <c r="A424" i="21" s="1"/>
  <c r="Z416" i="1"/>
  <c r="AU416" i="1" s="1"/>
  <c r="AY418" i="3"/>
  <c r="Z419" i="3"/>
  <c r="AU419" i="3" s="1"/>
  <c r="BF418" i="3"/>
  <c r="Z418" i="2"/>
  <c r="AU418" i="2" s="1"/>
  <c r="BF417" i="2"/>
  <c r="AY417" i="2"/>
  <c r="D417" i="28" l="1"/>
  <c r="E417" i="28"/>
  <c r="G417" i="28"/>
  <c r="F417" i="28"/>
  <c r="B418" i="28"/>
  <c r="A419" i="28"/>
  <c r="Y418" i="4"/>
  <c r="A424" i="24"/>
  <c r="AX416" i="4"/>
  <c r="C423" i="24" s="1"/>
  <c r="D424" i="24"/>
  <c r="BG416" i="4"/>
  <c r="I423" i="24" s="1"/>
  <c r="AU418" i="4"/>
  <c r="Z419" i="4"/>
  <c r="BF418" i="4"/>
  <c r="AY418" i="4"/>
  <c r="H424" i="24"/>
  <c r="BC417" i="4"/>
  <c r="BD417" i="4" s="1"/>
  <c r="BE417" i="4" s="1"/>
  <c r="G424" i="24" s="1"/>
  <c r="BB417" i="4"/>
  <c r="AV417" i="4"/>
  <c r="AW417" i="4" s="1"/>
  <c r="AX417" i="4" s="1"/>
  <c r="C424" i="24" s="1"/>
  <c r="H425" i="23"/>
  <c r="BE418" i="3"/>
  <c r="G425" i="23" s="1"/>
  <c r="BG418" i="3"/>
  <c r="I425" i="23" s="1"/>
  <c r="D425" i="23"/>
  <c r="AZ418" i="3"/>
  <c r="E425" i="23" s="1"/>
  <c r="AX418" i="3"/>
  <c r="C425" i="23" s="1"/>
  <c r="AV419" i="3"/>
  <c r="AW419" i="3" s="1"/>
  <c r="BC419" i="3"/>
  <c r="BD419" i="3" s="1"/>
  <c r="BB419" i="3"/>
  <c r="Y419" i="3"/>
  <c r="A425" i="23"/>
  <c r="Y418" i="2"/>
  <c r="A424" i="22"/>
  <c r="D424" i="22"/>
  <c r="AZ417" i="2"/>
  <c r="E424" i="22" s="1"/>
  <c r="AX417" i="2"/>
  <c r="C424" i="22" s="1"/>
  <c r="H424" i="22"/>
  <c r="BE417" i="2"/>
  <c r="G424" i="22" s="1"/>
  <c r="BB418" i="2"/>
  <c r="BC418" i="2"/>
  <c r="BD418" i="2" s="1"/>
  <c r="AV418" i="2"/>
  <c r="AW418" i="2" s="1"/>
  <c r="BG415" i="1"/>
  <c r="I422" i="21" s="1"/>
  <c r="AV416" i="1"/>
  <c r="AW416" i="1" s="1"/>
  <c r="BC416" i="1"/>
  <c r="BD416" i="1" s="1"/>
  <c r="BB416" i="1"/>
  <c r="H422" i="21"/>
  <c r="BE415" i="1"/>
  <c r="G422" i="21" s="1"/>
  <c r="AZ415" i="1"/>
  <c r="E422" i="21" s="1"/>
  <c r="AX415" i="1"/>
  <c r="C422" i="21" s="1"/>
  <c r="AY416" i="1"/>
  <c r="BF416" i="1"/>
  <c r="Y418" i="1"/>
  <c r="A425" i="21" s="1"/>
  <c r="Z417" i="1"/>
  <c r="AU417" i="1" s="1"/>
  <c r="Z420" i="3"/>
  <c r="AU420" i="3" s="1"/>
  <c r="BF419" i="3"/>
  <c r="AY419" i="3"/>
  <c r="Z419" i="2"/>
  <c r="AU419" i="2" s="1"/>
  <c r="BF418" i="2"/>
  <c r="AY418" i="2"/>
  <c r="D418" i="28" l="1"/>
  <c r="E418" i="28"/>
  <c r="F418" i="28"/>
  <c r="G418" i="28"/>
  <c r="B419" i="28"/>
  <c r="A420" i="28"/>
  <c r="AZ417" i="4"/>
  <c r="E424" i="24" s="1"/>
  <c r="D425" i="24"/>
  <c r="AV418" i="4"/>
  <c r="AW418" i="4" s="1"/>
  <c r="AZ418" i="4" s="1"/>
  <c r="E425" i="24" s="1"/>
  <c r="BC418" i="4"/>
  <c r="BD418" i="4" s="1"/>
  <c r="BE418" i="4" s="1"/>
  <c r="G425" i="24" s="1"/>
  <c r="BB418" i="4"/>
  <c r="BG417" i="4"/>
  <c r="I424" i="24" s="1"/>
  <c r="H425" i="24"/>
  <c r="AU419" i="4"/>
  <c r="BF419" i="4"/>
  <c r="AY419" i="4"/>
  <c r="Z420" i="4"/>
  <c r="Y419" i="4"/>
  <c r="A425" i="24"/>
  <c r="BB420" i="3"/>
  <c r="BC420" i="3"/>
  <c r="BD420" i="3" s="1"/>
  <c r="AV420" i="3"/>
  <c r="AW420" i="3" s="1"/>
  <c r="H426" i="23"/>
  <c r="BG419" i="3"/>
  <c r="I426" i="23" s="1"/>
  <c r="BE419" i="3"/>
  <c r="G426" i="23" s="1"/>
  <c r="D426" i="23"/>
  <c r="AZ419" i="3"/>
  <c r="E426" i="23" s="1"/>
  <c r="AX419" i="3"/>
  <c r="C426" i="23" s="1"/>
  <c r="Y420" i="3"/>
  <c r="A426" i="23"/>
  <c r="AV419" i="2"/>
  <c r="AW419" i="2" s="1"/>
  <c r="BB419" i="2"/>
  <c r="BC419" i="2"/>
  <c r="BD419" i="2" s="1"/>
  <c r="D425" i="22"/>
  <c r="AZ418" i="2"/>
  <c r="E425" i="22" s="1"/>
  <c r="AX418" i="2"/>
  <c r="C425" i="22" s="1"/>
  <c r="H425" i="22"/>
  <c r="BE418" i="2"/>
  <c r="G425" i="22" s="1"/>
  <c r="BG418" i="2"/>
  <c r="I425" i="22" s="1"/>
  <c r="Y419" i="2"/>
  <c r="A425" i="22"/>
  <c r="AZ416" i="1"/>
  <c r="E423" i="21" s="1"/>
  <c r="D423" i="21"/>
  <c r="AV417" i="1"/>
  <c r="AW417" i="1" s="1"/>
  <c r="BB417" i="1"/>
  <c r="BC417" i="1"/>
  <c r="BD417" i="1" s="1"/>
  <c r="H423" i="21"/>
  <c r="BE416" i="1"/>
  <c r="G423" i="21" s="1"/>
  <c r="BG416" i="1"/>
  <c r="I423" i="21" s="1"/>
  <c r="AX416" i="1"/>
  <c r="C423" i="21" s="1"/>
  <c r="AY417" i="1"/>
  <c r="D424" i="21" s="1"/>
  <c r="BF417" i="1"/>
  <c r="Y419" i="1"/>
  <c r="A426" i="21" s="1"/>
  <c r="Z418" i="1"/>
  <c r="AU418" i="1" s="1"/>
  <c r="BF420" i="3"/>
  <c r="AY420" i="3"/>
  <c r="Z421" i="3"/>
  <c r="AU421" i="3" s="1"/>
  <c r="BF419" i="2"/>
  <c r="AY419" i="2"/>
  <c r="Z420" i="2"/>
  <c r="AU420" i="2" s="1"/>
  <c r="E419" i="28" l="1"/>
  <c r="F419" i="28"/>
  <c r="G419" i="28"/>
  <c r="D419" i="28"/>
  <c r="B420" i="28"/>
  <c r="A421" i="28"/>
  <c r="BG418" i="4"/>
  <c r="I425" i="24" s="1"/>
  <c r="D426" i="24"/>
  <c r="Y420" i="4"/>
  <c r="A426" i="24"/>
  <c r="AU420" i="4"/>
  <c r="BF420" i="4"/>
  <c r="AY420" i="4"/>
  <c r="Z421" i="4"/>
  <c r="BB419" i="4"/>
  <c r="BC419" i="4"/>
  <c r="BD419" i="4" s="1"/>
  <c r="BG419" i="4" s="1"/>
  <c r="I426" i="24" s="1"/>
  <c r="AV419" i="4"/>
  <c r="AW419" i="4" s="1"/>
  <c r="AX419" i="4" s="1"/>
  <c r="C426" i="24" s="1"/>
  <c r="H426" i="24"/>
  <c r="AX418" i="4"/>
  <c r="C425" i="24" s="1"/>
  <c r="AV421" i="3"/>
  <c r="AW421" i="3" s="1"/>
  <c r="BC421" i="3"/>
  <c r="BD421" i="3" s="1"/>
  <c r="BB421" i="3"/>
  <c r="D427" i="23"/>
  <c r="AZ420" i="3"/>
  <c r="E427" i="23" s="1"/>
  <c r="AX420" i="3"/>
  <c r="C427" i="23" s="1"/>
  <c r="H427" i="23"/>
  <c r="BG420" i="3"/>
  <c r="I427" i="23" s="1"/>
  <c r="BE420" i="3"/>
  <c r="G427" i="23" s="1"/>
  <c r="Y421" i="3"/>
  <c r="A427" i="23"/>
  <c r="Y420" i="2"/>
  <c r="A426" i="22"/>
  <c r="BC420" i="2"/>
  <c r="BD420" i="2" s="1"/>
  <c r="AV420" i="2"/>
  <c r="AW420" i="2" s="1"/>
  <c r="BB420" i="2"/>
  <c r="D426" i="22"/>
  <c r="AX419" i="2"/>
  <c r="C426" i="22" s="1"/>
  <c r="AZ419" i="2"/>
  <c r="E426" i="22" s="1"/>
  <c r="H426" i="22"/>
  <c r="BE419" i="2"/>
  <c r="G426" i="22" s="1"/>
  <c r="BG419" i="2"/>
  <c r="I426" i="22" s="1"/>
  <c r="AV418" i="1"/>
  <c r="AW418" i="1" s="1"/>
  <c r="BB418" i="1"/>
  <c r="BC418" i="1"/>
  <c r="BD418" i="1" s="1"/>
  <c r="H424" i="21"/>
  <c r="BE417" i="1"/>
  <c r="G424" i="21" s="1"/>
  <c r="BG417" i="1"/>
  <c r="I424" i="21" s="1"/>
  <c r="AX417" i="1"/>
  <c r="C424" i="21" s="1"/>
  <c r="AZ417" i="1"/>
  <c r="E424" i="21" s="1"/>
  <c r="AY418" i="1"/>
  <c r="D425" i="21" s="1"/>
  <c r="BF418" i="1"/>
  <c r="Y420" i="1"/>
  <c r="A427" i="21" s="1"/>
  <c r="Z419" i="1"/>
  <c r="AU419" i="1" s="1"/>
  <c r="Z422" i="3"/>
  <c r="AU422" i="3" s="1"/>
  <c r="BF421" i="3"/>
  <c r="AY421" i="3"/>
  <c r="BF420" i="2"/>
  <c r="AY420" i="2"/>
  <c r="Z421" i="2"/>
  <c r="AU421" i="2" s="1"/>
  <c r="D420" i="28" l="1"/>
  <c r="E420" i="28"/>
  <c r="F420" i="28"/>
  <c r="G420" i="28"/>
  <c r="B421" i="28"/>
  <c r="A422" i="28"/>
  <c r="BE419" i="4"/>
  <c r="G426" i="24" s="1"/>
  <c r="AU421" i="4"/>
  <c r="BF421" i="4"/>
  <c r="AY421" i="4"/>
  <c r="Z422" i="4"/>
  <c r="AZ419" i="4"/>
  <c r="E426" i="24" s="1"/>
  <c r="D427" i="24"/>
  <c r="H427" i="24"/>
  <c r="BB420" i="4"/>
  <c r="AV420" i="4"/>
  <c r="AW420" i="4" s="1"/>
  <c r="AX420" i="4" s="1"/>
  <c r="C427" i="24" s="1"/>
  <c r="BC420" i="4"/>
  <c r="BD420" i="4" s="1"/>
  <c r="BG420" i="4" s="1"/>
  <c r="I427" i="24" s="1"/>
  <c r="Y421" i="4"/>
  <c r="A427" i="24"/>
  <c r="Y422" i="3"/>
  <c r="A428" i="23"/>
  <c r="D428" i="23"/>
  <c r="AZ421" i="3"/>
  <c r="E428" i="23" s="1"/>
  <c r="AX421" i="3"/>
  <c r="C428" i="23" s="1"/>
  <c r="H428" i="23"/>
  <c r="BG421" i="3"/>
  <c r="I428" i="23" s="1"/>
  <c r="BE421" i="3"/>
  <c r="G428" i="23" s="1"/>
  <c r="AV422" i="3"/>
  <c r="AW422" i="3" s="1"/>
  <c r="BC422" i="3"/>
  <c r="BD422" i="3" s="1"/>
  <c r="BB422" i="3"/>
  <c r="BC421" i="2"/>
  <c r="BD421" i="2" s="1"/>
  <c r="BB421" i="2"/>
  <c r="AV421" i="2"/>
  <c r="AW421" i="2" s="1"/>
  <c r="D427" i="22"/>
  <c r="AZ420" i="2"/>
  <c r="E427" i="22" s="1"/>
  <c r="AX420" i="2"/>
  <c r="C427" i="22" s="1"/>
  <c r="H427" i="22"/>
  <c r="BE420" i="2"/>
  <c r="G427" i="22" s="1"/>
  <c r="BG420" i="2"/>
  <c r="I427" i="22" s="1"/>
  <c r="Y421" i="2"/>
  <c r="A427" i="22"/>
  <c r="H425" i="21"/>
  <c r="BE418" i="1"/>
  <c r="G425" i="21" s="1"/>
  <c r="BG418" i="1"/>
  <c r="I425" i="21" s="1"/>
  <c r="AV419" i="1"/>
  <c r="AW419" i="1" s="1"/>
  <c r="BB419" i="1"/>
  <c r="BC419" i="1"/>
  <c r="BD419" i="1" s="1"/>
  <c r="AZ418" i="1"/>
  <c r="E425" i="21" s="1"/>
  <c r="AX418" i="1"/>
  <c r="C425" i="21" s="1"/>
  <c r="BF419" i="1"/>
  <c r="AY419" i="1"/>
  <c r="Y421" i="1"/>
  <c r="A428" i="21" s="1"/>
  <c r="Z420" i="1"/>
  <c r="AU420" i="1" s="1"/>
  <c r="AY422" i="3"/>
  <c r="Z423" i="3"/>
  <c r="AU423" i="3" s="1"/>
  <c r="BF422" i="3"/>
  <c r="Z422" i="2"/>
  <c r="AU422" i="2" s="1"/>
  <c r="BF421" i="2"/>
  <c r="AY421" i="2"/>
  <c r="D421" i="28" l="1"/>
  <c r="E421" i="28"/>
  <c r="G421" i="28"/>
  <c r="F421" i="28"/>
  <c r="A423" i="28"/>
  <c r="B422" i="28"/>
  <c r="BE420" i="4"/>
  <c r="G427" i="24" s="1"/>
  <c r="Y422" i="4"/>
  <c r="A428" i="24"/>
  <c r="AZ420" i="4"/>
  <c r="E427" i="24" s="1"/>
  <c r="H428" i="24"/>
  <c r="AU422" i="4"/>
  <c r="BF422" i="4"/>
  <c r="AY422" i="4"/>
  <c r="Z423" i="4"/>
  <c r="D428" i="24"/>
  <c r="BB421" i="4"/>
  <c r="AV421" i="4"/>
  <c r="AW421" i="4" s="1"/>
  <c r="AZ421" i="4" s="1"/>
  <c r="E428" i="24" s="1"/>
  <c r="BC421" i="4"/>
  <c r="BD421" i="4" s="1"/>
  <c r="BE421" i="4" s="1"/>
  <c r="G428" i="24" s="1"/>
  <c r="H429" i="23"/>
  <c r="BE422" i="3"/>
  <c r="G429" i="23" s="1"/>
  <c r="BG422" i="3"/>
  <c r="I429" i="23" s="1"/>
  <c r="BC423" i="3"/>
  <c r="BD423" i="3" s="1"/>
  <c r="BB423" i="3"/>
  <c r="AV423" i="3"/>
  <c r="AW423" i="3" s="1"/>
  <c r="D429" i="23"/>
  <c r="AZ422" i="3"/>
  <c r="E429" i="23" s="1"/>
  <c r="AX422" i="3"/>
  <c r="C429" i="23" s="1"/>
  <c r="Y423" i="3"/>
  <c r="A429" i="23"/>
  <c r="Y422" i="2"/>
  <c r="A428" i="22"/>
  <c r="D428" i="22"/>
  <c r="AX421" i="2"/>
  <c r="C428" i="22" s="1"/>
  <c r="AZ421" i="2"/>
  <c r="E428" i="22" s="1"/>
  <c r="H428" i="22"/>
  <c r="BG421" i="2"/>
  <c r="I428" i="22" s="1"/>
  <c r="BE421" i="2"/>
  <c r="G428" i="22" s="1"/>
  <c r="BC422" i="2"/>
  <c r="BD422" i="2" s="1"/>
  <c r="BB422" i="2"/>
  <c r="AV422" i="2"/>
  <c r="AW422" i="2" s="1"/>
  <c r="AX419" i="1"/>
  <c r="C426" i="21" s="1"/>
  <c r="D426" i="21"/>
  <c r="AV420" i="1"/>
  <c r="AW420" i="1" s="1"/>
  <c r="BB420" i="1"/>
  <c r="BC420" i="1"/>
  <c r="BD420" i="1" s="1"/>
  <c r="H426" i="21"/>
  <c r="BE419" i="1"/>
  <c r="G426" i="21" s="1"/>
  <c r="BG419" i="1"/>
  <c r="I426" i="21" s="1"/>
  <c r="AZ419" i="1"/>
  <c r="E426" i="21" s="1"/>
  <c r="AY420" i="1"/>
  <c r="BF420" i="1"/>
  <c r="Y422" i="1"/>
  <c r="A429" i="21" s="1"/>
  <c r="Z421" i="1"/>
  <c r="AU421" i="1" s="1"/>
  <c r="BF423" i="3"/>
  <c r="AY423" i="3"/>
  <c r="Z424" i="3"/>
  <c r="AU424" i="3" s="1"/>
  <c r="Z423" i="2"/>
  <c r="AU423" i="2" s="1"/>
  <c r="BF422" i="2"/>
  <c r="AY422" i="2"/>
  <c r="D422" i="28" l="1"/>
  <c r="G422" i="28"/>
  <c r="F422" i="28"/>
  <c r="E422" i="28"/>
  <c r="A424" i="28"/>
  <c r="B423" i="28"/>
  <c r="BG421" i="4"/>
  <c r="I428" i="24" s="1"/>
  <c r="AX421" i="4"/>
  <c r="C428" i="24" s="1"/>
  <c r="BB422" i="4"/>
  <c r="BC422" i="4"/>
  <c r="BD422" i="4" s="1"/>
  <c r="BE422" i="4" s="1"/>
  <c r="G429" i="24" s="1"/>
  <c r="AV422" i="4"/>
  <c r="AW422" i="4" s="1"/>
  <c r="AZ422" i="4" s="1"/>
  <c r="E429" i="24" s="1"/>
  <c r="H429" i="24"/>
  <c r="AU423" i="4"/>
  <c r="BF423" i="4"/>
  <c r="Z424" i="4"/>
  <c r="AY423" i="4"/>
  <c r="Y423" i="4"/>
  <c r="A429" i="24"/>
  <c r="D429" i="24"/>
  <c r="H430" i="23"/>
  <c r="BG423" i="3"/>
  <c r="I430" i="23" s="1"/>
  <c r="BE423" i="3"/>
  <c r="G430" i="23" s="1"/>
  <c r="D430" i="23"/>
  <c r="AZ423" i="3"/>
  <c r="E430" i="23" s="1"/>
  <c r="AX423" i="3"/>
  <c r="C430" i="23" s="1"/>
  <c r="Y424" i="3"/>
  <c r="A430" i="23"/>
  <c r="AV424" i="3"/>
  <c r="AW424" i="3" s="1"/>
  <c r="BB424" i="3"/>
  <c r="BC424" i="3"/>
  <c r="BD424" i="3" s="1"/>
  <c r="D429" i="22"/>
  <c r="AZ422" i="2"/>
  <c r="E429" i="22" s="1"/>
  <c r="AX422" i="2"/>
  <c r="C429" i="22" s="1"/>
  <c r="H429" i="22"/>
  <c r="BG422" i="2"/>
  <c r="I429" i="22" s="1"/>
  <c r="BE422" i="2"/>
  <c r="G429" i="22" s="1"/>
  <c r="BB423" i="2"/>
  <c r="BC423" i="2"/>
  <c r="BD423" i="2" s="1"/>
  <c r="AV423" i="2"/>
  <c r="AW423" i="2" s="1"/>
  <c r="Y423" i="2"/>
  <c r="A429" i="22"/>
  <c r="H427" i="21"/>
  <c r="BE420" i="1"/>
  <c r="G427" i="21" s="1"/>
  <c r="BG420" i="1"/>
  <c r="I427" i="21" s="1"/>
  <c r="AX420" i="1"/>
  <c r="C427" i="21" s="1"/>
  <c r="D427" i="21"/>
  <c r="AV421" i="1"/>
  <c r="AW421" i="1" s="1"/>
  <c r="BB421" i="1"/>
  <c r="BC421" i="1"/>
  <c r="BD421" i="1" s="1"/>
  <c r="AZ420" i="1"/>
  <c r="E427" i="21" s="1"/>
  <c r="AY421" i="1"/>
  <c r="BF421" i="1"/>
  <c r="Y423" i="1"/>
  <c r="A430" i="21" s="1"/>
  <c r="Z422" i="1"/>
  <c r="AU422" i="1" s="1"/>
  <c r="Z425" i="3"/>
  <c r="AU425" i="3" s="1"/>
  <c r="BF424" i="3"/>
  <c r="AY424" i="3"/>
  <c r="Z424" i="2"/>
  <c r="AU424" i="2" s="1"/>
  <c r="BF423" i="2"/>
  <c r="AY423" i="2"/>
  <c r="E423" i="28" l="1"/>
  <c r="F423" i="28"/>
  <c r="G423" i="28"/>
  <c r="D423" i="28"/>
  <c r="A425" i="28"/>
  <c r="B424" i="28"/>
  <c r="BG422" i="4"/>
  <c r="I429" i="24" s="1"/>
  <c r="AX422" i="4"/>
  <c r="C429" i="24" s="1"/>
  <c r="H430" i="24"/>
  <c r="Y424" i="4"/>
  <c r="A430" i="24"/>
  <c r="AU424" i="4"/>
  <c r="BF424" i="4"/>
  <c r="AY424" i="4"/>
  <c r="Z425" i="4"/>
  <c r="BC423" i="4"/>
  <c r="BD423" i="4" s="1"/>
  <c r="BG423" i="4" s="1"/>
  <c r="I430" i="24" s="1"/>
  <c r="BB423" i="4"/>
  <c r="AV423" i="4"/>
  <c r="AW423" i="4" s="1"/>
  <c r="AX423" i="4" s="1"/>
  <c r="C430" i="24" s="1"/>
  <c r="D430" i="24"/>
  <c r="H431" i="23"/>
  <c r="BG424" i="3"/>
  <c r="I431" i="23" s="1"/>
  <c r="BE424" i="3"/>
  <c r="G431" i="23" s="1"/>
  <c r="Y425" i="3"/>
  <c r="A431" i="23"/>
  <c r="D431" i="23"/>
  <c r="AZ424" i="3"/>
  <c r="E431" i="23" s="1"/>
  <c r="AX424" i="3"/>
  <c r="C431" i="23" s="1"/>
  <c r="AV425" i="3"/>
  <c r="AW425" i="3" s="1"/>
  <c r="BC425" i="3"/>
  <c r="BD425" i="3" s="1"/>
  <c r="BB425" i="3"/>
  <c r="Y424" i="2"/>
  <c r="A430" i="22"/>
  <c r="H430" i="22"/>
  <c r="BG423" i="2"/>
  <c r="I430" i="22" s="1"/>
  <c r="BE423" i="2"/>
  <c r="G430" i="22" s="1"/>
  <c r="D430" i="22"/>
  <c r="AX423" i="2"/>
  <c r="C430" i="22" s="1"/>
  <c r="AZ423" i="2"/>
  <c r="E430" i="22" s="1"/>
  <c r="BC424" i="2"/>
  <c r="BD424" i="2" s="1"/>
  <c r="AV424" i="2"/>
  <c r="AW424" i="2" s="1"/>
  <c r="BB424" i="2"/>
  <c r="BE421" i="1"/>
  <c r="G428" i="21" s="1"/>
  <c r="AV422" i="1"/>
  <c r="AW422" i="1" s="1"/>
  <c r="BB422" i="1"/>
  <c r="BC422" i="1"/>
  <c r="BD422" i="1" s="1"/>
  <c r="H428" i="21"/>
  <c r="BG421" i="1"/>
  <c r="I428" i="21" s="1"/>
  <c r="AZ421" i="1"/>
  <c r="E428" i="21" s="1"/>
  <c r="D428" i="21"/>
  <c r="AX421" i="1"/>
  <c r="C428" i="21" s="1"/>
  <c r="AY422" i="1"/>
  <c r="D429" i="21" s="1"/>
  <c r="BF422" i="1"/>
  <c r="Y424" i="1"/>
  <c r="A431" i="21" s="1"/>
  <c r="Z423" i="1"/>
  <c r="AU423" i="1" s="1"/>
  <c r="AY425" i="3"/>
  <c r="Z426" i="3"/>
  <c r="AU426" i="3" s="1"/>
  <c r="BF425" i="3"/>
  <c r="BF424" i="2"/>
  <c r="AY424" i="2"/>
  <c r="Z425" i="2"/>
  <c r="AU425" i="2" s="1"/>
  <c r="D424" i="28" l="1"/>
  <c r="E424" i="28"/>
  <c r="F424" i="28"/>
  <c r="G424" i="28"/>
  <c r="A426" i="28"/>
  <c r="B425" i="28"/>
  <c r="AZ423" i="4"/>
  <c r="E430" i="24" s="1"/>
  <c r="AU425" i="4"/>
  <c r="BF425" i="4"/>
  <c r="AY425" i="4"/>
  <c r="Z426" i="4"/>
  <c r="H431" i="24"/>
  <c r="BE423" i="4"/>
  <c r="G430" i="24" s="1"/>
  <c r="D431" i="24"/>
  <c r="BB424" i="4"/>
  <c r="AV424" i="4"/>
  <c r="AW424" i="4" s="1"/>
  <c r="AX424" i="4" s="1"/>
  <c r="C431" i="24" s="1"/>
  <c r="BC424" i="4"/>
  <c r="BD424" i="4" s="1"/>
  <c r="BE424" i="4" s="1"/>
  <c r="G431" i="24" s="1"/>
  <c r="Y425" i="4"/>
  <c r="A431" i="24"/>
  <c r="H432" i="23"/>
  <c r="BG425" i="3"/>
  <c r="I432" i="23" s="1"/>
  <c r="BE425" i="3"/>
  <c r="G432" i="23" s="1"/>
  <c r="D432" i="23"/>
  <c r="AZ425" i="3"/>
  <c r="E432" i="23" s="1"/>
  <c r="AX425" i="3"/>
  <c r="C432" i="23" s="1"/>
  <c r="BC426" i="3"/>
  <c r="BD426" i="3" s="1"/>
  <c r="BB426" i="3"/>
  <c r="AV426" i="3"/>
  <c r="AW426" i="3" s="1"/>
  <c r="Y426" i="3"/>
  <c r="A432" i="23"/>
  <c r="BC425" i="2"/>
  <c r="BD425" i="2" s="1"/>
  <c r="AV425" i="2"/>
  <c r="AW425" i="2" s="1"/>
  <c r="BB425" i="2"/>
  <c r="D431" i="22"/>
  <c r="AZ424" i="2"/>
  <c r="E431" i="22" s="1"/>
  <c r="AX424" i="2"/>
  <c r="C431" i="22" s="1"/>
  <c r="H431" i="22"/>
  <c r="BG424" i="2"/>
  <c r="I431" i="22" s="1"/>
  <c r="BE424" i="2"/>
  <c r="G431" i="22" s="1"/>
  <c r="Y425" i="2"/>
  <c r="A431" i="22"/>
  <c r="H429" i="21"/>
  <c r="BG422" i="1"/>
  <c r="I429" i="21" s="1"/>
  <c r="BE422" i="1"/>
  <c r="G429" i="21" s="1"/>
  <c r="AV423" i="1"/>
  <c r="AW423" i="1" s="1"/>
  <c r="BB423" i="1"/>
  <c r="BC423" i="1"/>
  <c r="BD423" i="1" s="1"/>
  <c r="AX422" i="1"/>
  <c r="C429" i="21" s="1"/>
  <c r="AZ422" i="1"/>
  <c r="E429" i="21" s="1"/>
  <c r="BF423" i="1"/>
  <c r="AY423" i="1"/>
  <c r="D430" i="21" s="1"/>
  <c r="Y425" i="1"/>
  <c r="A432" i="21" s="1"/>
  <c r="Z424" i="1"/>
  <c r="AU424" i="1" s="1"/>
  <c r="AY426" i="3"/>
  <c r="Z427" i="3"/>
  <c r="AU427" i="3" s="1"/>
  <c r="BF426" i="3"/>
  <c r="AY425" i="2"/>
  <c r="BF425" i="2"/>
  <c r="Z426" i="2"/>
  <c r="AU426" i="2" s="1"/>
  <c r="D425" i="28" l="1"/>
  <c r="E425" i="28"/>
  <c r="F425" i="28"/>
  <c r="G425" i="28"/>
  <c r="A427" i="28"/>
  <c r="B426" i="28"/>
  <c r="AZ424" i="4"/>
  <c r="E431" i="24" s="1"/>
  <c r="BG424" i="4"/>
  <c r="I431" i="24" s="1"/>
  <c r="H432" i="24"/>
  <c r="Y426" i="4"/>
  <c r="A432" i="24"/>
  <c r="AU426" i="4"/>
  <c r="AY426" i="4"/>
  <c r="Z427" i="4"/>
  <c r="BF426" i="4"/>
  <c r="D432" i="24"/>
  <c r="BB425" i="4"/>
  <c r="BC425" i="4"/>
  <c r="BD425" i="4" s="1"/>
  <c r="BG425" i="4" s="1"/>
  <c r="I432" i="24" s="1"/>
  <c r="AV425" i="4"/>
  <c r="AW425" i="4" s="1"/>
  <c r="AX425" i="4" s="1"/>
  <c r="C432" i="24" s="1"/>
  <c r="H433" i="23"/>
  <c r="BG426" i="3"/>
  <c r="I433" i="23" s="1"/>
  <c r="BE426" i="3"/>
  <c r="G433" i="23" s="1"/>
  <c r="BB427" i="3"/>
  <c r="BC427" i="3"/>
  <c r="BD427" i="3" s="1"/>
  <c r="AV427" i="3"/>
  <c r="AW427" i="3" s="1"/>
  <c r="Y427" i="3"/>
  <c r="A433" i="23"/>
  <c r="D433" i="23"/>
  <c r="AZ426" i="3"/>
  <c r="E433" i="23" s="1"/>
  <c r="AX426" i="3"/>
  <c r="C433" i="23" s="1"/>
  <c r="Y426" i="2"/>
  <c r="A432" i="22"/>
  <c r="BB426" i="2"/>
  <c r="AV426" i="2"/>
  <c r="AW426" i="2" s="1"/>
  <c r="BC426" i="2"/>
  <c r="BD426" i="2" s="1"/>
  <c r="H432" i="22"/>
  <c r="BG425" i="2"/>
  <c r="I432" i="22" s="1"/>
  <c r="BE425" i="2"/>
  <c r="G432" i="22" s="1"/>
  <c r="D432" i="22"/>
  <c r="AX425" i="2"/>
  <c r="C432" i="22" s="1"/>
  <c r="AZ425" i="2"/>
  <c r="E432" i="22" s="1"/>
  <c r="AV424" i="1"/>
  <c r="AW424" i="1" s="1"/>
  <c r="BC424" i="1"/>
  <c r="BD424" i="1" s="1"/>
  <c r="BB424" i="1"/>
  <c r="H430" i="21"/>
  <c r="BE423" i="1"/>
  <c r="G430" i="21" s="1"/>
  <c r="BG423" i="1"/>
  <c r="I430" i="21" s="1"/>
  <c r="AZ423" i="1"/>
  <c r="E430" i="21" s="1"/>
  <c r="AX423" i="1"/>
  <c r="C430" i="21" s="1"/>
  <c r="BF424" i="1"/>
  <c r="AY424" i="1"/>
  <c r="Y426" i="1"/>
  <c r="A433" i="21" s="1"/>
  <c r="Z425" i="1"/>
  <c r="AU425" i="1" s="1"/>
  <c r="Z428" i="3"/>
  <c r="AU428" i="3" s="1"/>
  <c r="BF427" i="3"/>
  <c r="AY427" i="3"/>
  <c r="Z427" i="2"/>
  <c r="AU427" i="2" s="1"/>
  <c r="BF426" i="2"/>
  <c r="AY426" i="2"/>
  <c r="D426" i="28" l="1"/>
  <c r="E426" i="28"/>
  <c r="F426" i="28"/>
  <c r="G426" i="28"/>
  <c r="A428" i="28"/>
  <c r="B427" i="28"/>
  <c r="AZ425" i="4"/>
  <c r="E432" i="24" s="1"/>
  <c r="H433" i="24"/>
  <c r="D433" i="24"/>
  <c r="AU427" i="4"/>
  <c r="AY427" i="4"/>
  <c r="BF427" i="4"/>
  <c r="Z428" i="4"/>
  <c r="BB426" i="4"/>
  <c r="BC426" i="4"/>
  <c r="BD426" i="4" s="1"/>
  <c r="BG426" i="4" s="1"/>
  <c r="I433" i="24" s="1"/>
  <c r="AV426" i="4"/>
  <c r="AW426" i="4" s="1"/>
  <c r="AZ426" i="4" s="1"/>
  <c r="E433" i="24" s="1"/>
  <c r="BE425" i="4"/>
  <c r="G432" i="24" s="1"/>
  <c r="Y427" i="4"/>
  <c r="A433" i="24"/>
  <c r="Y428" i="3"/>
  <c r="A434" i="23"/>
  <c r="AV428" i="3"/>
  <c r="AW428" i="3" s="1"/>
  <c r="BC428" i="3"/>
  <c r="BD428" i="3" s="1"/>
  <c r="BB428" i="3"/>
  <c r="D434" i="23"/>
  <c r="AX427" i="3"/>
  <c r="C434" i="23" s="1"/>
  <c r="AZ427" i="3"/>
  <c r="E434" i="23" s="1"/>
  <c r="H434" i="23"/>
  <c r="BG427" i="3"/>
  <c r="I434" i="23" s="1"/>
  <c r="BE427" i="3"/>
  <c r="G434" i="23" s="1"/>
  <c r="D433" i="22"/>
  <c r="AZ426" i="2"/>
  <c r="E433" i="22" s="1"/>
  <c r="AX426" i="2"/>
  <c r="C433" i="22" s="1"/>
  <c r="H433" i="22"/>
  <c r="BG426" i="2"/>
  <c r="I433" i="22" s="1"/>
  <c r="BE426" i="2"/>
  <c r="G433" i="22" s="1"/>
  <c r="AV427" i="2"/>
  <c r="AW427" i="2" s="1"/>
  <c r="BC427" i="2"/>
  <c r="BD427" i="2" s="1"/>
  <c r="BB427" i="2"/>
  <c r="Y427" i="2"/>
  <c r="A433" i="22"/>
  <c r="AZ424" i="1"/>
  <c r="E431" i="21" s="1"/>
  <c r="D431" i="21"/>
  <c r="AV425" i="1"/>
  <c r="AW425" i="1" s="1"/>
  <c r="BB425" i="1"/>
  <c r="BC425" i="1"/>
  <c r="BD425" i="1" s="1"/>
  <c r="H431" i="21"/>
  <c r="BE424" i="1"/>
  <c r="G431" i="21" s="1"/>
  <c r="BG424" i="1"/>
  <c r="I431" i="21" s="1"/>
  <c r="AX424" i="1"/>
  <c r="C431" i="21" s="1"/>
  <c r="AY425" i="1"/>
  <c r="D432" i="21" s="1"/>
  <c r="BF425" i="1"/>
  <c r="Y427" i="1"/>
  <c r="A434" i="21" s="1"/>
  <c r="Z426" i="1"/>
  <c r="AU426" i="1" s="1"/>
  <c r="Z429" i="3"/>
  <c r="AU429" i="3" s="1"/>
  <c r="BF428" i="3"/>
  <c r="AY428" i="3"/>
  <c r="Z428" i="2"/>
  <c r="AU428" i="2" s="1"/>
  <c r="BF427" i="2"/>
  <c r="AY427" i="2"/>
  <c r="E427" i="28" l="1"/>
  <c r="F427" i="28"/>
  <c r="G427" i="28"/>
  <c r="D427" i="28"/>
  <c r="B428" i="28"/>
  <c r="A429" i="28"/>
  <c r="BE426" i="4"/>
  <c r="G433" i="24" s="1"/>
  <c r="AU428" i="4"/>
  <c r="Z429" i="4"/>
  <c r="BF428" i="4"/>
  <c r="AY428" i="4"/>
  <c r="D434" i="24"/>
  <c r="AX426" i="4"/>
  <c r="C433" i="24" s="1"/>
  <c r="Y428" i="4"/>
  <c r="A434" i="24"/>
  <c r="H434" i="24"/>
  <c r="AV427" i="4"/>
  <c r="AW427" i="4" s="1"/>
  <c r="AX427" i="4" s="1"/>
  <c r="C434" i="24" s="1"/>
  <c r="BC427" i="4"/>
  <c r="BD427" i="4" s="1"/>
  <c r="BE427" i="4" s="1"/>
  <c r="G434" i="24" s="1"/>
  <c r="BB427" i="4"/>
  <c r="H435" i="23"/>
  <c r="BG428" i="3"/>
  <c r="I435" i="23" s="1"/>
  <c r="BE428" i="3"/>
  <c r="G435" i="23" s="1"/>
  <c r="D435" i="23"/>
  <c r="AZ428" i="3"/>
  <c r="E435" i="23" s="1"/>
  <c r="AX428" i="3"/>
  <c r="C435" i="23" s="1"/>
  <c r="BC429" i="3"/>
  <c r="BD429" i="3" s="1"/>
  <c r="AV429" i="3"/>
  <c r="AW429" i="3" s="1"/>
  <c r="BB429" i="3"/>
  <c r="Y429" i="3"/>
  <c r="A435" i="23"/>
  <c r="Y428" i="2"/>
  <c r="A434" i="22"/>
  <c r="D434" i="22"/>
  <c r="AZ427" i="2"/>
  <c r="E434" i="22" s="1"/>
  <c r="AX427" i="2"/>
  <c r="C434" i="22" s="1"/>
  <c r="H434" i="22"/>
  <c r="BG427" i="2"/>
  <c r="I434" i="22" s="1"/>
  <c r="BE427" i="2"/>
  <c r="G434" i="22" s="1"/>
  <c r="AV428" i="2"/>
  <c r="AW428" i="2" s="1"/>
  <c r="BB428" i="2"/>
  <c r="BC428" i="2"/>
  <c r="BD428" i="2" s="1"/>
  <c r="BE425" i="1"/>
  <c r="G432" i="21" s="1"/>
  <c r="AV426" i="1"/>
  <c r="AW426" i="1" s="1"/>
  <c r="BB426" i="1"/>
  <c r="BC426" i="1"/>
  <c r="BD426" i="1" s="1"/>
  <c r="H432" i="21"/>
  <c r="BG425" i="1"/>
  <c r="I432" i="21" s="1"/>
  <c r="AX425" i="1"/>
  <c r="C432" i="21" s="1"/>
  <c r="AZ425" i="1"/>
  <c r="E432" i="21" s="1"/>
  <c r="AY426" i="1"/>
  <c r="D433" i="21" s="1"/>
  <c r="BF426" i="1"/>
  <c r="Y428" i="1"/>
  <c r="A435" i="21" s="1"/>
  <c r="Z427" i="1"/>
  <c r="AU427" i="1" s="1"/>
  <c r="BF429" i="3"/>
  <c r="AY429" i="3"/>
  <c r="Z430" i="3"/>
  <c r="AU430" i="3" s="1"/>
  <c r="BF428" i="2"/>
  <c r="AY428" i="2"/>
  <c r="Z429" i="2"/>
  <c r="AU429" i="2" s="1"/>
  <c r="D428" i="28" l="1"/>
  <c r="E428" i="28"/>
  <c r="F428" i="28"/>
  <c r="G428" i="28"/>
  <c r="A430" i="28"/>
  <c r="B429" i="28"/>
  <c r="BG427" i="4"/>
  <c r="I434" i="24" s="1"/>
  <c r="AZ427" i="4"/>
  <c r="E434" i="24" s="1"/>
  <c r="D435" i="24"/>
  <c r="BC428" i="4"/>
  <c r="BD428" i="4" s="1"/>
  <c r="BE428" i="4" s="1"/>
  <c r="G435" i="24" s="1"/>
  <c r="BB428" i="4"/>
  <c r="AV428" i="4"/>
  <c r="AW428" i="4" s="1"/>
  <c r="AZ428" i="4" s="1"/>
  <c r="E435" i="24" s="1"/>
  <c r="Y429" i="4"/>
  <c r="A435" i="24"/>
  <c r="H435" i="24"/>
  <c r="AU429" i="4"/>
  <c r="Z430" i="4"/>
  <c r="BF429" i="4"/>
  <c r="AY429" i="4"/>
  <c r="H436" i="23"/>
  <c r="BG429" i="3"/>
  <c r="I436" i="23" s="1"/>
  <c r="BE429" i="3"/>
  <c r="G436" i="23" s="1"/>
  <c r="AV430" i="3"/>
  <c r="AW430" i="3" s="1"/>
  <c r="BC430" i="3"/>
  <c r="BD430" i="3" s="1"/>
  <c r="BB430" i="3"/>
  <c r="D436" i="23"/>
  <c r="AZ429" i="3"/>
  <c r="E436" i="23" s="1"/>
  <c r="AX429" i="3"/>
  <c r="C436" i="23" s="1"/>
  <c r="Y430" i="3"/>
  <c r="A436" i="23"/>
  <c r="BB429" i="2"/>
  <c r="AV429" i="2"/>
  <c r="AW429" i="2" s="1"/>
  <c r="BC429" i="2"/>
  <c r="BD429" i="2" s="1"/>
  <c r="D435" i="22"/>
  <c r="AZ428" i="2"/>
  <c r="E435" i="22" s="1"/>
  <c r="AX428" i="2"/>
  <c r="C435" i="22" s="1"/>
  <c r="H435" i="22"/>
  <c r="BE428" i="2"/>
  <c r="G435" i="22" s="1"/>
  <c r="BG428" i="2"/>
  <c r="I435" i="22" s="1"/>
  <c r="Y429" i="2"/>
  <c r="A435" i="22"/>
  <c r="AV427" i="1"/>
  <c r="AW427" i="1" s="1"/>
  <c r="BB427" i="1"/>
  <c r="BC427" i="1"/>
  <c r="BD427" i="1" s="1"/>
  <c r="H433" i="21"/>
  <c r="BG426" i="1"/>
  <c r="I433" i="21" s="1"/>
  <c r="BE426" i="1"/>
  <c r="G433" i="21" s="1"/>
  <c r="AX426" i="1"/>
  <c r="C433" i="21" s="1"/>
  <c r="AZ426" i="1"/>
  <c r="E433" i="21" s="1"/>
  <c r="BF427" i="1"/>
  <c r="AY427" i="1"/>
  <c r="D434" i="21" s="1"/>
  <c r="Y429" i="1"/>
  <c r="A436" i="21" s="1"/>
  <c r="Z428" i="1"/>
  <c r="AU428" i="1" s="1"/>
  <c r="AY430" i="3"/>
  <c r="BF430" i="3"/>
  <c r="Z431" i="3"/>
  <c r="AU431" i="3" s="1"/>
  <c r="Z430" i="2"/>
  <c r="AU430" i="2" s="1"/>
  <c r="BF429" i="2"/>
  <c r="AY429" i="2"/>
  <c r="D429" i="28" l="1"/>
  <c r="E429" i="28"/>
  <c r="F429" i="28"/>
  <c r="G429" i="28"/>
  <c r="B430" i="28"/>
  <c r="A431" i="28"/>
  <c r="BG428" i="4"/>
  <c r="I435" i="24" s="1"/>
  <c r="BB429" i="4"/>
  <c r="BC429" i="4"/>
  <c r="BD429" i="4" s="1"/>
  <c r="BG429" i="4" s="1"/>
  <c r="I436" i="24" s="1"/>
  <c r="AV429" i="4"/>
  <c r="AW429" i="4" s="1"/>
  <c r="AX429" i="4" s="1"/>
  <c r="C436" i="24" s="1"/>
  <c r="AU430" i="4"/>
  <c r="BF430" i="4"/>
  <c r="AY430" i="4"/>
  <c r="Z431" i="4"/>
  <c r="H436" i="24"/>
  <c r="Y430" i="4"/>
  <c r="A436" i="24"/>
  <c r="AX428" i="4"/>
  <c r="C435" i="24" s="1"/>
  <c r="D436" i="24"/>
  <c r="Y431" i="3"/>
  <c r="A437" i="23"/>
  <c r="BC431" i="3"/>
  <c r="BD431" i="3" s="1"/>
  <c r="BB431" i="3"/>
  <c r="AV431" i="3"/>
  <c r="AW431" i="3" s="1"/>
  <c r="D437" i="23"/>
  <c r="AX430" i="3"/>
  <c r="C437" i="23" s="1"/>
  <c r="AZ430" i="3"/>
  <c r="E437" i="23" s="1"/>
  <c r="H437" i="23"/>
  <c r="BE430" i="3"/>
  <c r="G437" i="23" s="1"/>
  <c r="BG430" i="3"/>
  <c r="I437" i="23" s="1"/>
  <c r="Y430" i="2"/>
  <c r="A436" i="22"/>
  <c r="D436" i="22"/>
  <c r="AZ429" i="2"/>
  <c r="E436" i="22" s="1"/>
  <c r="AX429" i="2"/>
  <c r="C436" i="22" s="1"/>
  <c r="H436" i="22"/>
  <c r="BG429" i="2"/>
  <c r="I436" i="22" s="1"/>
  <c r="BE429" i="2"/>
  <c r="G436" i="22" s="1"/>
  <c r="BC430" i="2"/>
  <c r="BD430" i="2" s="1"/>
  <c r="AV430" i="2"/>
  <c r="AW430" i="2" s="1"/>
  <c r="BB430" i="2"/>
  <c r="AV428" i="1"/>
  <c r="AW428" i="1" s="1"/>
  <c r="BB428" i="1"/>
  <c r="BC428" i="1"/>
  <c r="BD428" i="1" s="1"/>
  <c r="H434" i="21"/>
  <c r="BG427" i="1"/>
  <c r="I434" i="21" s="1"/>
  <c r="BE427" i="1"/>
  <c r="G434" i="21" s="1"/>
  <c r="AX427" i="1"/>
  <c r="C434" i="21" s="1"/>
  <c r="AZ427" i="1"/>
  <c r="E434" i="21" s="1"/>
  <c r="AY428" i="1"/>
  <c r="BF428" i="1"/>
  <c r="Y430" i="1"/>
  <c r="A437" i="21" s="1"/>
  <c r="Z429" i="1"/>
  <c r="AU429" i="1" s="1"/>
  <c r="Z432" i="3"/>
  <c r="AU432" i="3" s="1"/>
  <c r="BF431" i="3"/>
  <c r="AY431" i="3"/>
  <c r="Z431" i="2"/>
  <c r="AU431" i="2" s="1"/>
  <c r="BF430" i="2"/>
  <c r="AY430" i="2"/>
  <c r="D430" i="28" l="1"/>
  <c r="E430" i="28"/>
  <c r="F430" i="28"/>
  <c r="G430" i="28"/>
  <c r="A432" i="28"/>
  <c r="B431" i="28"/>
  <c r="BE429" i="4"/>
  <c r="G436" i="24" s="1"/>
  <c r="AZ429" i="4"/>
  <c r="E436" i="24" s="1"/>
  <c r="H437" i="24"/>
  <c r="AU431" i="4"/>
  <c r="BF431" i="4"/>
  <c r="AY431" i="4"/>
  <c r="Z432" i="4"/>
  <c r="Y431" i="4"/>
  <c r="A437" i="24"/>
  <c r="D437" i="24"/>
  <c r="BB430" i="4"/>
  <c r="BC430" i="4"/>
  <c r="BD430" i="4" s="1"/>
  <c r="BG430" i="4" s="1"/>
  <c r="I437" i="24" s="1"/>
  <c r="AV430" i="4"/>
  <c r="AW430" i="4" s="1"/>
  <c r="AZ430" i="4" s="1"/>
  <c r="E437" i="24" s="1"/>
  <c r="AV432" i="3"/>
  <c r="AW432" i="3" s="1"/>
  <c r="BB432" i="3"/>
  <c r="BC432" i="3"/>
  <c r="BD432" i="3" s="1"/>
  <c r="D438" i="23"/>
  <c r="AX431" i="3"/>
  <c r="C438" i="23" s="1"/>
  <c r="AZ431" i="3"/>
  <c r="E438" i="23" s="1"/>
  <c r="H438" i="23"/>
  <c r="BG431" i="3"/>
  <c r="I438" i="23" s="1"/>
  <c r="BE431" i="3"/>
  <c r="G438" i="23" s="1"/>
  <c r="Y432" i="3"/>
  <c r="A438" i="23"/>
  <c r="H437" i="22"/>
  <c r="BE430" i="2"/>
  <c r="G437" i="22" s="1"/>
  <c r="BG430" i="2"/>
  <c r="I437" i="22" s="1"/>
  <c r="D437" i="22"/>
  <c r="AX430" i="2"/>
  <c r="C437" i="22" s="1"/>
  <c r="AZ430" i="2"/>
  <c r="E437" i="22" s="1"/>
  <c r="BC431" i="2"/>
  <c r="BD431" i="2" s="1"/>
  <c r="BB431" i="2"/>
  <c r="AV431" i="2"/>
  <c r="AW431" i="2" s="1"/>
  <c r="Y431" i="2"/>
  <c r="A437" i="22"/>
  <c r="AV429" i="1"/>
  <c r="AW429" i="1" s="1"/>
  <c r="BB429" i="1"/>
  <c r="BC429" i="1"/>
  <c r="BD429" i="1" s="1"/>
  <c r="H435" i="21"/>
  <c r="BG428" i="1"/>
  <c r="I435" i="21" s="1"/>
  <c r="BE428" i="1"/>
  <c r="G435" i="21" s="1"/>
  <c r="AX428" i="1"/>
  <c r="C435" i="21" s="1"/>
  <c r="D435" i="21"/>
  <c r="AZ428" i="1"/>
  <c r="E435" i="21" s="1"/>
  <c r="AY429" i="1"/>
  <c r="BF429" i="1"/>
  <c r="Y431" i="1"/>
  <c r="A438" i="21" s="1"/>
  <c r="Z430" i="1"/>
  <c r="AU430" i="1" s="1"/>
  <c r="Z433" i="3"/>
  <c r="AU433" i="3" s="1"/>
  <c r="BF432" i="3"/>
  <c r="AY432" i="3"/>
  <c r="Z432" i="2"/>
  <c r="AU432" i="2" s="1"/>
  <c r="BF431" i="2"/>
  <c r="AY431" i="2"/>
  <c r="E431" i="28" l="1"/>
  <c r="F431" i="28"/>
  <c r="G431" i="28"/>
  <c r="D431" i="28"/>
  <c r="B432" i="28"/>
  <c r="A433" i="28"/>
  <c r="D438" i="24"/>
  <c r="AX430" i="4"/>
  <c r="C437" i="24" s="1"/>
  <c r="AU432" i="4"/>
  <c r="Z433" i="4"/>
  <c r="BF432" i="4"/>
  <c r="AY432" i="4"/>
  <c r="BE430" i="4"/>
  <c r="G437" i="24" s="1"/>
  <c r="Y432" i="4"/>
  <c r="A438" i="24"/>
  <c r="H438" i="24"/>
  <c r="BB431" i="4"/>
  <c r="BC431" i="4"/>
  <c r="BD431" i="4" s="1"/>
  <c r="BE431" i="4" s="1"/>
  <c r="G438" i="24" s="1"/>
  <c r="AV431" i="4"/>
  <c r="AW431" i="4" s="1"/>
  <c r="AX431" i="4" s="1"/>
  <c r="C438" i="24" s="1"/>
  <c r="Y433" i="3"/>
  <c r="A439" i="23"/>
  <c r="H439" i="23"/>
  <c r="BG432" i="3"/>
  <c r="I439" i="23" s="1"/>
  <c r="BE432" i="3"/>
  <c r="G439" i="23" s="1"/>
  <c r="AV433" i="3"/>
  <c r="AW433" i="3" s="1"/>
  <c r="BC433" i="3"/>
  <c r="BD433" i="3" s="1"/>
  <c r="BB433" i="3"/>
  <c r="D439" i="23"/>
  <c r="AX432" i="3"/>
  <c r="C439" i="23" s="1"/>
  <c r="AZ432" i="3"/>
  <c r="E439" i="23" s="1"/>
  <c r="Y432" i="2"/>
  <c r="A438" i="22"/>
  <c r="H438" i="22"/>
  <c r="BG431" i="2"/>
  <c r="I438" i="22" s="1"/>
  <c r="BE431" i="2"/>
  <c r="G438" i="22" s="1"/>
  <c r="D438" i="22"/>
  <c r="AZ431" i="2"/>
  <c r="E438" i="22" s="1"/>
  <c r="AX431" i="2"/>
  <c r="C438" i="22" s="1"/>
  <c r="BB432" i="2"/>
  <c r="BC432" i="2"/>
  <c r="BD432" i="2" s="1"/>
  <c r="AV432" i="2"/>
  <c r="AW432" i="2" s="1"/>
  <c r="AV430" i="1"/>
  <c r="AW430" i="1" s="1"/>
  <c r="BC430" i="1"/>
  <c r="BD430" i="1" s="1"/>
  <c r="BB430" i="1"/>
  <c r="AZ429" i="1"/>
  <c r="E436" i="21" s="1"/>
  <c r="D436" i="21"/>
  <c r="H436" i="21"/>
  <c r="BE429" i="1"/>
  <c r="G436" i="21" s="1"/>
  <c r="BG429" i="1"/>
  <c r="I436" i="21" s="1"/>
  <c r="AX429" i="1"/>
  <c r="C436" i="21" s="1"/>
  <c r="AY430" i="1"/>
  <c r="D437" i="21" s="1"/>
  <c r="BF430" i="1"/>
  <c r="Y432" i="1"/>
  <c r="A439" i="21" s="1"/>
  <c r="Z431" i="1"/>
  <c r="AU431" i="1" s="1"/>
  <c r="AY433" i="3"/>
  <c r="Z434" i="3"/>
  <c r="AU434" i="3" s="1"/>
  <c r="BF433" i="3"/>
  <c r="BF432" i="2"/>
  <c r="AY432" i="2"/>
  <c r="Z433" i="2"/>
  <c r="AU433" i="2" s="1"/>
  <c r="D432" i="28" l="1"/>
  <c r="E432" i="28"/>
  <c r="F432" i="28"/>
  <c r="G432" i="28"/>
  <c r="B433" i="28"/>
  <c r="A434" i="28"/>
  <c r="AZ431" i="4"/>
  <c r="E438" i="24" s="1"/>
  <c r="BG431" i="4"/>
  <c r="I438" i="24" s="1"/>
  <c r="H439" i="24"/>
  <c r="AV432" i="4"/>
  <c r="AW432" i="4" s="1"/>
  <c r="AX432" i="4" s="1"/>
  <c r="C439" i="24" s="1"/>
  <c r="BC432" i="4"/>
  <c r="BD432" i="4" s="1"/>
  <c r="BG432" i="4" s="1"/>
  <c r="I439" i="24" s="1"/>
  <c r="BB432" i="4"/>
  <c r="Y433" i="4"/>
  <c r="A439" i="24"/>
  <c r="D439" i="24"/>
  <c r="AU433" i="4"/>
  <c r="AY433" i="4"/>
  <c r="Z434" i="4"/>
  <c r="BF433" i="4"/>
  <c r="BC434" i="3"/>
  <c r="BD434" i="3" s="1"/>
  <c r="BB434" i="3"/>
  <c r="AV434" i="3"/>
  <c r="AW434" i="3" s="1"/>
  <c r="H440" i="23"/>
  <c r="BE433" i="3"/>
  <c r="G440" i="23" s="1"/>
  <c r="BG433" i="3"/>
  <c r="I440" i="23" s="1"/>
  <c r="D440" i="23"/>
  <c r="AX433" i="3"/>
  <c r="C440" i="23" s="1"/>
  <c r="AZ433" i="3"/>
  <c r="E440" i="23" s="1"/>
  <c r="Y434" i="3"/>
  <c r="A440" i="23"/>
  <c r="D439" i="22"/>
  <c r="AX432" i="2"/>
  <c r="C439" i="22" s="1"/>
  <c r="AZ432" i="2"/>
  <c r="E439" i="22" s="1"/>
  <c r="AV433" i="2"/>
  <c r="AW433" i="2" s="1"/>
  <c r="BC433" i="2"/>
  <c r="BD433" i="2" s="1"/>
  <c r="BB433" i="2"/>
  <c r="H439" i="22"/>
  <c r="BG432" i="2"/>
  <c r="I439" i="22" s="1"/>
  <c r="BE432" i="2"/>
  <c r="G439" i="22" s="1"/>
  <c r="Y433" i="2"/>
  <c r="A439" i="22"/>
  <c r="AV431" i="1"/>
  <c r="AW431" i="1" s="1"/>
  <c r="BB431" i="1"/>
  <c r="BC431" i="1"/>
  <c r="BD431" i="1" s="1"/>
  <c r="H437" i="21"/>
  <c r="BE430" i="1"/>
  <c r="G437" i="21" s="1"/>
  <c r="BG430" i="1"/>
  <c r="I437" i="21" s="1"/>
  <c r="AX430" i="1"/>
  <c r="C437" i="21" s="1"/>
  <c r="AZ430" i="1"/>
  <c r="E437" i="21" s="1"/>
  <c r="AY431" i="1"/>
  <c r="D438" i="21" s="1"/>
  <c r="BF431" i="1"/>
  <c r="Y433" i="1"/>
  <c r="A440" i="21" s="1"/>
  <c r="Z432" i="1"/>
  <c r="AU432" i="1" s="1"/>
  <c r="AY434" i="3"/>
  <c r="Z435" i="3"/>
  <c r="AU435" i="3" s="1"/>
  <c r="BF434" i="3"/>
  <c r="Z434" i="2"/>
  <c r="AU434" i="2" s="1"/>
  <c r="BF433" i="2"/>
  <c r="AY433" i="2"/>
  <c r="G433" i="28" l="1"/>
  <c r="D433" i="28"/>
  <c r="E433" i="28"/>
  <c r="F433" i="28"/>
  <c r="A435" i="28"/>
  <c r="B434" i="28"/>
  <c r="AZ432" i="4"/>
  <c r="E439" i="24" s="1"/>
  <c r="AU434" i="4"/>
  <c r="BF434" i="4"/>
  <c r="AY434" i="4"/>
  <c r="Z435" i="4"/>
  <c r="BB433" i="4"/>
  <c r="BC433" i="4"/>
  <c r="BD433" i="4" s="1"/>
  <c r="BG433" i="4" s="1"/>
  <c r="I440" i="24" s="1"/>
  <c r="AV433" i="4"/>
  <c r="AW433" i="4" s="1"/>
  <c r="AZ433" i="4" s="1"/>
  <c r="E440" i="24" s="1"/>
  <c r="BE432" i="4"/>
  <c r="G439" i="24" s="1"/>
  <c r="H440" i="24"/>
  <c r="D440" i="24"/>
  <c r="Y434" i="4"/>
  <c r="A440" i="24"/>
  <c r="D441" i="23"/>
  <c r="AZ434" i="3"/>
  <c r="E441" i="23" s="1"/>
  <c r="AX434" i="3"/>
  <c r="C441" i="23" s="1"/>
  <c r="H441" i="23"/>
  <c r="BE434" i="3"/>
  <c r="G441" i="23" s="1"/>
  <c r="BG434" i="3"/>
  <c r="I441" i="23" s="1"/>
  <c r="Y435" i="3"/>
  <c r="A441" i="23"/>
  <c r="BC435" i="3"/>
  <c r="BD435" i="3" s="1"/>
  <c r="AV435" i="3"/>
  <c r="AW435" i="3" s="1"/>
  <c r="BB435" i="3"/>
  <c r="Y434" i="2"/>
  <c r="A440" i="22"/>
  <c r="D440" i="22"/>
  <c r="AZ433" i="2"/>
  <c r="E440" i="22" s="1"/>
  <c r="AX433" i="2"/>
  <c r="C440" i="22" s="1"/>
  <c r="H440" i="22"/>
  <c r="BG433" i="2"/>
  <c r="I440" i="22" s="1"/>
  <c r="BE433" i="2"/>
  <c r="G440" i="22" s="1"/>
  <c r="BC434" i="2"/>
  <c r="BD434" i="2" s="1"/>
  <c r="BB434" i="2"/>
  <c r="AV434" i="2"/>
  <c r="AW434" i="2" s="1"/>
  <c r="AV432" i="1"/>
  <c r="AW432" i="1" s="1"/>
  <c r="BC432" i="1"/>
  <c r="BD432" i="1" s="1"/>
  <c r="BB432" i="1"/>
  <c r="H438" i="21"/>
  <c r="BE431" i="1"/>
  <c r="G438" i="21" s="1"/>
  <c r="BG431" i="1"/>
  <c r="I438" i="21" s="1"/>
  <c r="AX431" i="1"/>
  <c r="C438" i="21" s="1"/>
  <c r="AZ431" i="1"/>
  <c r="E438" i="21" s="1"/>
  <c r="AY432" i="1"/>
  <c r="BF432" i="1"/>
  <c r="Y434" i="1"/>
  <c r="A441" i="21" s="1"/>
  <c r="Z433" i="1"/>
  <c r="AU433" i="1" s="1"/>
  <c r="Z436" i="3"/>
  <c r="AU436" i="3" s="1"/>
  <c r="BF435" i="3"/>
  <c r="AY435" i="3"/>
  <c r="BF434" i="2"/>
  <c r="AY434" i="2"/>
  <c r="Z435" i="2"/>
  <c r="AU435" i="2" s="1"/>
  <c r="D434" i="28" l="1"/>
  <c r="E434" i="28"/>
  <c r="F434" i="28"/>
  <c r="G434" i="28"/>
  <c r="B435" i="28"/>
  <c r="A436" i="28"/>
  <c r="BE433" i="4"/>
  <c r="G440" i="24" s="1"/>
  <c r="AX433" i="4"/>
  <c r="C440" i="24" s="1"/>
  <c r="Y435" i="4"/>
  <c r="A441" i="24"/>
  <c r="H441" i="24"/>
  <c r="AU435" i="4"/>
  <c r="BF435" i="4"/>
  <c r="AY435" i="4"/>
  <c r="Z436" i="4"/>
  <c r="D441" i="24"/>
  <c r="AV434" i="4"/>
  <c r="AW434" i="4" s="1"/>
  <c r="AZ434" i="4" s="1"/>
  <c r="E441" i="24" s="1"/>
  <c r="BC434" i="4"/>
  <c r="BD434" i="4" s="1"/>
  <c r="BG434" i="4" s="1"/>
  <c r="I441" i="24" s="1"/>
  <c r="BB434" i="4"/>
  <c r="D442" i="23"/>
  <c r="AZ435" i="3"/>
  <c r="E442" i="23" s="1"/>
  <c r="AX435" i="3"/>
  <c r="C442" i="23" s="1"/>
  <c r="Y436" i="3"/>
  <c r="A442" i="23"/>
  <c r="H442" i="23"/>
  <c r="BG435" i="3"/>
  <c r="I442" i="23" s="1"/>
  <c r="BE435" i="3"/>
  <c r="G442" i="23" s="1"/>
  <c r="BC436" i="3"/>
  <c r="BD436" i="3" s="1"/>
  <c r="BB436" i="3"/>
  <c r="AV436" i="3"/>
  <c r="AW436" i="3" s="1"/>
  <c r="AV435" i="2"/>
  <c r="AW435" i="2" s="1"/>
  <c r="BC435" i="2"/>
  <c r="BD435" i="2" s="1"/>
  <c r="BB435" i="2"/>
  <c r="D441" i="22"/>
  <c r="AZ434" i="2"/>
  <c r="E441" i="22" s="1"/>
  <c r="AX434" i="2"/>
  <c r="C441" i="22" s="1"/>
  <c r="H441" i="22"/>
  <c r="BG434" i="2"/>
  <c r="I441" i="22" s="1"/>
  <c r="BE434" i="2"/>
  <c r="G441" i="22" s="1"/>
  <c r="Y435" i="2"/>
  <c r="A441" i="22"/>
  <c r="AV433" i="1"/>
  <c r="AW433" i="1" s="1"/>
  <c r="BB433" i="1"/>
  <c r="BC433" i="1"/>
  <c r="BD433" i="1" s="1"/>
  <c r="AZ432" i="1"/>
  <c r="E439" i="21" s="1"/>
  <c r="D439" i="21"/>
  <c r="H439" i="21"/>
  <c r="BE432" i="1"/>
  <c r="G439" i="21" s="1"/>
  <c r="BG432" i="1"/>
  <c r="I439" i="21" s="1"/>
  <c r="AX432" i="1"/>
  <c r="C439" i="21" s="1"/>
  <c r="AY433" i="1"/>
  <c r="D440" i="21" s="1"/>
  <c r="BF433" i="1"/>
  <c r="Y435" i="1"/>
  <c r="A442" i="21" s="1"/>
  <c r="Z434" i="1"/>
  <c r="AU434" i="1" s="1"/>
  <c r="AY436" i="3"/>
  <c r="Z437" i="3"/>
  <c r="AU437" i="3" s="1"/>
  <c r="BF436" i="3"/>
  <c r="Z436" i="2"/>
  <c r="AU436" i="2" s="1"/>
  <c r="BF435" i="2"/>
  <c r="AY435" i="2"/>
  <c r="E435" i="28" l="1"/>
  <c r="F435" i="28"/>
  <c r="G435" i="28"/>
  <c r="D435" i="28"/>
  <c r="B436" i="28"/>
  <c r="A437" i="28"/>
  <c r="AX434" i="4"/>
  <c r="C441" i="24" s="1"/>
  <c r="BC435" i="4"/>
  <c r="BD435" i="4" s="1"/>
  <c r="BE435" i="4" s="1"/>
  <c r="G442" i="24" s="1"/>
  <c r="BB435" i="4"/>
  <c r="AV435" i="4"/>
  <c r="AW435" i="4" s="1"/>
  <c r="AZ435" i="4" s="1"/>
  <c r="E442" i="24" s="1"/>
  <c r="H442" i="24"/>
  <c r="BE434" i="4"/>
  <c r="G441" i="24" s="1"/>
  <c r="AU436" i="4"/>
  <c r="BF436" i="4"/>
  <c r="AY436" i="4"/>
  <c r="Z437" i="4"/>
  <c r="D442" i="24"/>
  <c r="Y436" i="4"/>
  <c r="A442" i="24"/>
  <c r="D443" i="23"/>
  <c r="AZ436" i="3"/>
  <c r="E443" i="23" s="1"/>
  <c r="AX436" i="3"/>
  <c r="C443" i="23" s="1"/>
  <c r="H443" i="23"/>
  <c r="BE436" i="3"/>
  <c r="G443" i="23" s="1"/>
  <c r="BG436" i="3"/>
  <c r="I443" i="23" s="1"/>
  <c r="BC437" i="3"/>
  <c r="BD437" i="3" s="1"/>
  <c r="BB437" i="3"/>
  <c r="AV437" i="3"/>
  <c r="AW437" i="3" s="1"/>
  <c r="Y437" i="3"/>
  <c r="A443" i="23"/>
  <c r="Y436" i="2"/>
  <c r="A442" i="22"/>
  <c r="D442" i="22"/>
  <c r="AZ435" i="2"/>
  <c r="E442" i="22" s="1"/>
  <c r="AX435" i="2"/>
  <c r="C442" i="22" s="1"/>
  <c r="H442" i="22"/>
  <c r="BE435" i="2"/>
  <c r="G442" i="22" s="1"/>
  <c r="BG435" i="2"/>
  <c r="I442" i="22" s="1"/>
  <c r="AV436" i="2"/>
  <c r="AW436" i="2" s="1"/>
  <c r="BC436" i="2"/>
  <c r="BD436" i="2" s="1"/>
  <c r="BB436" i="2"/>
  <c r="AV434" i="1"/>
  <c r="AW434" i="1" s="1"/>
  <c r="BB434" i="1"/>
  <c r="BC434" i="1"/>
  <c r="BD434" i="1" s="1"/>
  <c r="H440" i="21"/>
  <c r="BE433" i="1"/>
  <c r="G440" i="21" s="1"/>
  <c r="BG433" i="1"/>
  <c r="I440" i="21" s="1"/>
  <c r="AX433" i="1"/>
  <c r="C440" i="21" s="1"/>
  <c r="AZ433" i="1"/>
  <c r="E440" i="21" s="1"/>
  <c r="AY434" i="1"/>
  <c r="D441" i="21" s="1"/>
  <c r="BF434" i="1"/>
  <c r="Y436" i="1"/>
  <c r="A443" i="21" s="1"/>
  <c r="Z435" i="1"/>
  <c r="AU435" i="1" s="1"/>
  <c r="BF437" i="3"/>
  <c r="Z438" i="3"/>
  <c r="AU438" i="3" s="1"/>
  <c r="AY437" i="3"/>
  <c r="BF436" i="2"/>
  <c r="AY436" i="2"/>
  <c r="Z437" i="2"/>
  <c r="AU437" i="2" s="1"/>
  <c r="D436" i="28" l="1"/>
  <c r="E436" i="28"/>
  <c r="F436" i="28"/>
  <c r="G436" i="28"/>
  <c r="B437" i="28"/>
  <c r="A438" i="28"/>
  <c r="BG435" i="4"/>
  <c r="I442" i="24" s="1"/>
  <c r="AX435" i="4"/>
  <c r="C442" i="24" s="1"/>
  <c r="Y437" i="4"/>
  <c r="A443" i="24"/>
  <c r="H443" i="24"/>
  <c r="AU437" i="4"/>
  <c r="BF437" i="4"/>
  <c r="AY437" i="4"/>
  <c r="Z438" i="4"/>
  <c r="D443" i="24"/>
  <c r="BC436" i="4"/>
  <c r="BD436" i="4" s="1"/>
  <c r="BG436" i="4" s="1"/>
  <c r="I443" i="24" s="1"/>
  <c r="BB436" i="4"/>
  <c r="AV436" i="4"/>
  <c r="AW436" i="4" s="1"/>
  <c r="AZ436" i="4" s="1"/>
  <c r="E443" i="24" s="1"/>
  <c r="D444" i="23"/>
  <c r="AZ437" i="3"/>
  <c r="E444" i="23" s="1"/>
  <c r="AX437" i="3"/>
  <c r="C444" i="23" s="1"/>
  <c r="BB438" i="3"/>
  <c r="BC438" i="3"/>
  <c r="BD438" i="3" s="1"/>
  <c r="AV438" i="3"/>
  <c r="AW438" i="3" s="1"/>
  <c r="Y438" i="3"/>
  <c r="A444" i="23"/>
  <c r="H444" i="23"/>
  <c r="BG437" i="3"/>
  <c r="I444" i="23" s="1"/>
  <c r="BE437" i="3"/>
  <c r="G444" i="23" s="1"/>
  <c r="AV437" i="2"/>
  <c r="AW437" i="2" s="1"/>
  <c r="BB437" i="2"/>
  <c r="BC437" i="2"/>
  <c r="BD437" i="2" s="1"/>
  <c r="D443" i="22"/>
  <c r="AZ436" i="2"/>
  <c r="E443" i="22" s="1"/>
  <c r="AX436" i="2"/>
  <c r="C443" i="22" s="1"/>
  <c r="H443" i="22"/>
  <c r="BG436" i="2"/>
  <c r="I443" i="22" s="1"/>
  <c r="BE436" i="2"/>
  <c r="G443" i="22" s="1"/>
  <c r="Y437" i="2"/>
  <c r="A443" i="22"/>
  <c r="AV435" i="1"/>
  <c r="AW435" i="1" s="1"/>
  <c r="BB435" i="1"/>
  <c r="BC435" i="1"/>
  <c r="BD435" i="1" s="1"/>
  <c r="H441" i="21"/>
  <c r="BG434" i="1"/>
  <c r="I441" i="21" s="1"/>
  <c r="BE434" i="1"/>
  <c r="G441" i="21" s="1"/>
  <c r="AX434" i="1"/>
  <c r="C441" i="21" s="1"/>
  <c r="AZ434" i="1"/>
  <c r="E441" i="21" s="1"/>
  <c r="BF435" i="1"/>
  <c r="AY435" i="1"/>
  <c r="D442" i="21" s="1"/>
  <c r="Y437" i="1"/>
  <c r="A444" i="21" s="1"/>
  <c r="Z436" i="1"/>
  <c r="AU436" i="1" s="1"/>
  <c r="AY438" i="3"/>
  <c r="BF438" i="3"/>
  <c r="Z439" i="3"/>
  <c r="AU439" i="3" s="1"/>
  <c r="Z438" i="2"/>
  <c r="AU438" i="2" s="1"/>
  <c r="BF437" i="2"/>
  <c r="AY437" i="2"/>
  <c r="D437" i="28" l="1"/>
  <c r="E437" i="28"/>
  <c r="F437" i="28"/>
  <c r="G437" i="28"/>
  <c r="B438" i="28"/>
  <c r="A439" i="28"/>
  <c r="AX436" i="4"/>
  <c r="C443" i="24" s="1"/>
  <c r="D444" i="24"/>
  <c r="BE436" i="4"/>
  <c r="G443" i="24" s="1"/>
  <c r="AU438" i="4"/>
  <c r="Z439" i="4"/>
  <c r="BF438" i="4"/>
  <c r="AY438" i="4"/>
  <c r="H444" i="24"/>
  <c r="BB437" i="4"/>
  <c r="AV437" i="4"/>
  <c r="AW437" i="4" s="1"/>
  <c r="AZ437" i="4" s="1"/>
  <c r="E444" i="24" s="1"/>
  <c r="BC437" i="4"/>
  <c r="BD437" i="4" s="1"/>
  <c r="BG437" i="4" s="1"/>
  <c r="I444" i="24" s="1"/>
  <c r="Y438" i="4"/>
  <c r="A444" i="24"/>
  <c r="BC439" i="3"/>
  <c r="BD439" i="3" s="1"/>
  <c r="BB439" i="3"/>
  <c r="AV439" i="3"/>
  <c r="AW439" i="3" s="1"/>
  <c r="H445" i="23"/>
  <c r="BE438" i="3"/>
  <c r="G445" i="23" s="1"/>
  <c r="BG438" i="3"/>
  <c r="I445" i="23" s="1"/>
  <c r="D445" i="23"/>
  <c r="AX438" i="3"/>
  <c r="C445" i="23" s="1"/>
  <c r="AZ438" i="3"/>
  <c r="E445" i="23" s="1"/>
  <c r="Y439" i="3"/>
  <c r="A445" i="23"/>
  <c r="Y438" i="2"/>
  <c r="A444" i="22"/>
  <c r="D444" i="22"/>
  <c r="AX437" i="2"/>
  <c r="C444" i="22" s="1"/>
  <c r="AZ437" i="2"/>
  <c r="E444" i="22" s="1"/>
  <c r="H444" i="22"/>
  <c r="BG437" i="2"/>
  <c r="I444" i="22" s="1"/>
  <c r="BE437" i="2"/>
  <c r="G444" i="22" s="1"/>
  <c r="BC438" i="2"/>
  <c r="BD438" i="2" s="1"/>
  <c r="BB438" i="2"/>
  <c r="AV438" i="2"/>
  <c r="AW438" i="2" s="1"/>
  <c r="AV436" i="1"/>
  <c r="AW436" i="1" s="1"/>
  <c r="BB436" i="1"/>
  <c r="BC436" i="1"/>
  <c r="BD436" i="1" s="1"/>
  <c r="H442" i="21"/>
  <c r="BG435" i="1"/>
  <c r="I442" i="21" s="1"/>
  <c r="BE435" i="1"/>
  <c r="G442" i="21" s="1"/>
  <c r="AX435" i="1"/>
  <c r="C442" i="21" s="1"/>
  <c r="AZ435" i="1"/>
  <c r="E442" i="21" s="1"/>
  <c r="AY436" i="1"/>
  <c r="BF436" i="1"/>
  <c r="Y438" i="1"/>
  <c r="A445" i="21" s="1"/>
  <c r="Z437" i="1"/>
  <c r="AU437" i="1" s="1"/>
  <c r="Z440" i="3"/>
  <c r="AU440" i="3" s="1"/>
  <c r="BF439" i="3"/>
  <c r="AY439" i="3"/>
  <c r="Z439" i="2"/>
  <c r="AU439" i="2" s="1"/>
  <c r="BF438" i="2"/>
  <c r="AY438" i="2"/>
  <c r="D438" i="28" l="1"/>
  <c r="E438" i="28"/>
  <c r="G438" i="28"/>
  <c r="F438" i="28"/>
  <c r="B439" i="28"/>
  <c r="A440" i="28"/>
  <c r="Y439" i="4"/>
  <c r="A445" i="24"/>
  <c r="H445" i="24"/>
  <c r="AX437" i="4"/>
  <c r="C444" i="24" s="1"/>
  <c r="BE437" i="4"/>
  <c r="G444" i="24" s="1"/>
  <c r="D445" i="24"/>
  <c r="AU439" i="4"/>
  <c r="BF439" i="4"/>
  <c r="AY439" i="4"/>
  <c r="Z440" i="4"/>
  <c r="BB438" i="4"/>
  <c r="AV438" i="4"/>
  <c r="AW438" i="4" s="1"/>
  <c r="AX438" i="4" s="1"/>
  <c r="C445" i="24" s="1"/>
  <c r="BC438" i="4"/>
  <c r="BD438" i="4" s="1"/>
  <c r="BG438" i="4" s="1"/>
  <c r="I445" i="24" s="1"/>
  <c r="H446" i="23"/>
  <c r="BE439" i="3"/>
  <c r="G446" i="23" s="1"/>
  <c r="BG439" i="3"/>
  <c r="I446" i="23" s="1"/>
  <c r="D446" i="23"/>
  <c r="AX439" i="3"/>
  <c r="C446" i="23" s="1"/>
  <c r="AZ439" i="3"/>
  <c r="E446" i="23" s="1"/>
  <c r="Y440" i="3"/>
  <c r="A446" i="23"/>
  <c r="AV440" i="3"/>
  <c r="AW440" i="3" s="1"/>
  <c r="BC440" i="3"/>
  <c r="BD440" i="3" s="1"/>
  <c r="BB440" i="3"/>
  <c r="D445" i="22"/>
  <c r="AX438" i="2"/>
  <c r="C445" i="22" s="1"/>
  <c r="AZ438" i="2"/>
  <c r="E445" i="22" s="1"/>
  <c r="H445" i="22"/>
  <c r="BE438" i="2"/>
  <c r="G445" i="22" s="1"/>
  <c r="BG438" i="2"/>
  <c r="I445" i="22" s="1"/>
  <c r="BC439" i="2"/>
  <c r="BD439" i="2" s="1"/>
  <c r="BB439" i="2"/>
  <c r="AV439" i="2"/>
  <c r="AW439" i="2" s="1"/>
  <c r="Y439" i="2"/>
  <c r="A445" i="22"/>
  <c r="AV437" i="1"/>
  <c r="AW437" i="1" s="1"/>
  <c r="BB437" i="1"/>
  <c r="BC437" i="1"/>
  <c r="BD437" i="1" s="1"/>
  <c r="H443" i="21"/>
  <c r="BG436" i="1"/>
  <c r="I443" i="21" s="1"/>
  <c r="AX436" i="1"/>
  <c r="C443" i="21" s="1"/>
  <c r="D443" i="21"/>
  <c r="BE436" i="1"/>
  <c r="G443" i="21" s="1"/>
  <c r="AZ436" i="1"/>
  <c r="E443" i="21" s="1"/>
  <c r="AY437" i="1"/>
  <c r="BF437" i="1"/>
  <c r="Y439" i="1"/>
  <c r="A446" i="21" s="1"/>
  <c r="Z438" i="1"/>
  <c r="AU438" i="1" s="1"/>
  <c r="Z441" i="3"/>
  <c r="AU441" i="3" s="1"/>
  <c r="BF440" i="3"/>
  <c r="AY440" i="3"/>
  <c r="Z440" i="2"/>
  <c r="AU440" i="2" s="1"/>
  <c r="BF439" i="2"/>
  <c r="AY439" i="2"/>
  <c r="E439" i="28" l="1"/>
  <c r="F439" i="28"/>
  <c r="G439" i="28"/>
  <c r="D439" i="28"/>
  <c r="A441" i="28"/>
  <c r="B440" i="28"/>
  <c r="BE438" i="4"/>
  <c r="G445" i="24" s="1"/>
  <c r="H446" i="24"/>
  <c r="D446" i="24"/>
  <c r="AZ438" i="4"/>
  <c r="E445" i="24" s="1"/>
  <c r="AU440" i="4"/>
  <c r="Z441" i="4"/>
  <c r="BF440" i="4"/>
  <c r="AY440" i="4"/>
  <c r="AV439" i="4"/>
  <c r="AW439" i="4" s="1"/>
  <c r="AZ439" i="4" s="1"/>
  <c r="E446" i="24" s="1"/>
  <c r="BC439" i="4"/>
  <c r="BD439" i="4" s="1"/>
  <c r="BE439" i="4" s="1"/>
  <c r="G446" i="24" s="1"/>
  <c r="BB439" i="4"/>
  <c r="Y440" i="4"/>
  <c r="A446" i="24"/>
  <c r="BC441" i="3"/>
  <c r="BD441" i="3" s="1"/>
  <c r="AV441" i="3"/>
  <c r="AW441" i="3" s="1"/>
  <c r="BB441" i="3"/>
  <c r="H447" i="23"/>
  <c r="BG440" i="3"/>
  <c r="I447" i="23" s="1"/>
  <c r="BE440" i="3"/>
  <c r="G447" i="23" s="1"/>
  <c r="Y441" i="3"/>
  <c r="A447" i="23"/>
  <c r="D447" i="23"/>
  <c r="AZ440" i="3"/>
  <c r="E447" i="23" s="1"/>
  <c r="AX440" i="3"/>
  <c r="C447" i="23" s="1"/>
  <c r="Y440" i="2"/>
  <c r="A446" i="22"/>
  <c r="H446" i="22"/>
  <c r="BE439" i="2"/>
  <c r="G446" i="22" s="1"/>
  <c r="BG439" i="2"/>
  <c r="I446" i="22" s="1"/>
  <c r="D446" i="22"/>
  <c r="AX439" i="2"/>
  <c r="C446" i="22" s="1"/>
  <c r="AZ439" i="2"/>
  <c r="E446" i="22" s="1"/>
  <c r="AV440" i="2"/>
  <c r="AW440" i="2" s="1"/>
  <c r="BC440" i="2"/>
  <c r="BD440" i="2" s="1"/>
  <c r="BB440" i="2"/>
  <c r="AV438" i="1"/>
  <c r="AW438" i="1" s="1"/>
  <c r="BB438" i="1"/>
  <c r="BC438" i="1"/>
  <c r="BD438" i="1" s="1"/>
  <c r="AZ437" i="1"/>
  <c r="E444" i="21" s="1"/>
  <c r="D444" i="21"/>
  <c r="H444" i="21"/>
  <c r="BG437" i="1"/>
  <c r="I444" i="21" s="1"/>
  <c r="BE437" i="1"/>
  <c r="G444" i="21" s="1"/>
  <c r="AX437" i="1"/>
  <c r="C444" i="21" s="1"/>
  <c r="AY438" i="1"/>
  <c r="D445" i="21" s="1"/>
  <c r="BF438" i="1"/>
  <c r="Y440" i="1"/>
  <c r="A447" i="21" s="1"/>
  <c r="Z439" i="1"/>
  <c r="AU439" i="1" s="1"/>
  <c r="Z442" i="3"/>
  <c r="AU442" i="3" s="1"/>
  <c r="BF441" i="3"/>
  <c r="AY441" i="3"/>
  <c r="BF440" i="2"/>
  <c r="AY440" i="2"/>
  <c r="Z441" i="2"/>
  <c r="AU441" i="2" s="1"/>
  <c r="D440" i="28" l="1"/>
  <c r="E440" i="28"/>
  <c r="F440" i="28"/>
  <c r="G440" i="28"/>
  <c r="A442" i="28"/>
  <c r="B441" i="28"/>
  <c r="H447" i="24"/>
  <c r="AX439" i="4"/>
  <c r="C446" i="24" s="1"/>
  <c r="BG439" i="4"/>
  <c r="I446" i="24" s="1"/>
  <c r="Y441" i="4"/>
  <c r="A447" i="24"/>
  <c r="D447" i="24"/>
  <c r="AU441" i="4"/>
  <c r="BF441" i="4"/>
  <c r="AY441" i="4"/>
  <c r="Z442" i="4"/>
  <c r="BB440" i="4"/>
  <c r="AV440" i="4"/>
  <c r="AW440" i="4" s="1"/>
  <c r="AZ440" i="4" s="1"/>
  <c r="E447" i="24" s="1"/>
  <c r="BC440" i="4"/>
  <c r="BD440" i="4" s="1"/>
  <c r="BE440" i="4" s="1"/>
  <c r="G447" i="24" s="1"/>
  <c r="H448" i="23"/>
  <c r="BE441" i="3"/>
  <c r="G448" i="23" s="1"/>
  <c r="BG441" i="3"/>
  <c r="I448" i="23" s="1"/>
  <c r="Y442" i="3"/>
  <c r="A448" i="23"/>
  <c r="D448" i="23"/>
  <c r="AZ441" i="3"/>
  <c r="E448" i="23" s="1"/>
  <c r="AX441" i="3"/>
  <c r="C448" i="23" s="1"/>
  <c r="BB442" i="3"/>
  <c r="AV442" i="3"/>
  <c r="AW442" i="3" s="1"/>
  <c r="BC442" i="3"/>
  <c r="BD442" i="3" s="1"/>
  <c r="BB441" i="2"/>
  <c r="AV441" i="2"/>
  <c r="AW441" i="2" s="1"/>
  <c r="BC441" i="2"/>
  <c r="BD441" i="2" s="1"/>
  <c r="D447" i="22"/>
  <c r="AX440" i="2"/>
  <c r="C447" i="22" s="1"/>
  <c r="AZ440" i="2"/>
  <c r="E447" i="22" s="1"/>
  <c r="H447" i="22"/>
  <c r="BG440" i="2"/>
  <c r="I447" i="22" s="1"/>
  <c r="BE440" i="2"/>
  <c r="G447" i="22" s="1"/>
  <c r="Y441" i="2"/>
  <c r="A447" i="22"/>
  <c r="AV439" i="1"/>
  <c r="AW439" i="1" s="1"/>
  <c r="BB439" i="1"/>
  <c r="BC439" i="1"/>
  <c r="BD439" i="1" s="1"/>
  <c r="H445" i="21"/>
  <c r="BG438" i="1"/>
  <c r="I445" i="21" s="1"/>
  <c r="BE438" i="1"/>
  <c r="G445" i="21" s="1"/>
  <c r="AX438" i="1"/>
  <c r="C445" i="21" s="1"/>
  <c r="AZ438" i="1"/>
  <c r="E445" i="21" s="1"/>
  <c r="AY439" i="1"/>
  <c r="D446" i="21" s="1"/>
  <c r="BF439" i="1"/>
  <c r="Y441" i="1"/>
  <c r="A448" i="21" s="1"/>
  <c r="Z440" i="1"/>
  <c r="AU440" i="1" s="1"/>
  <c r="AY442" i="3"/>
  <c r="Z443" i="3"/>
  <c r="AU443" i="3" s="1"/>
  <c r="BF442" i="3"/>
  <c r="BF441" i="2"/>
  <c r="AY441" i="2"/>
  <c r="Z442" i="2"/>
  <c r="AU442" i="2" s="1"/>
  <c r="D441" i="28" l="1"/>
  <c r="G441" i="28"/>
  <c r="E441" i="28"/>
  <c r="F441" i="28"/>
  <c r="B442" i="28"/>
  <c r="A443" i="28"/>
  <c r="BG440" i="4"/>
  <c r="I447" i="24" s="1"/>
  <c r="AU442" i="4"/>
  <c r="BF442" i="4"/>
  <c r="AY442" i="4"/>
  <c r="Z443" i="4"/>
  <c r="AX440" i="4"/>
  <c r="C447" i="24" s="1"/>
  <c r="H448" i="24"/>
  <c r="D448" i="24"/>
  <c r="BC441" i="4"/>
  <c r="BD441" i="4" s="1"/>
  <c r="BG441" i="4" s="1"/>
  <c r="I448" i="24" s="1"/>
  <c r="AV441" i="4"/>
  <c r="AW441" i="4" s="1"/>
  <c r="AZ441" i="4" s="1"/>
  <c r="E448" i="24" s="1"/>
  <c r="BB441" i="4"/>
  <c r="Y442" i="4"/>
  <c r="A448" i="24"/>
  <c r="H449" i="23"/>
  <c r="BG442" i="3"/>
  <c r="I449" i="23" s="1"/>
  <c r="BE442" i="3"/>
  <c r="G449" i="23" s="1"/>
  <c r="BC443" i="3"/>
  <c r="BD443" i="3" s="1"/>
  <c r="AV443" i="3"/>
  <c r="AW443" i="3" s="1"/>
  <c r="BB443" i="3"/>
  <c r="D449" i="23"/>
  <c r="AZ442" i="3"/>
  <c r="E449" i="23" s="1"/>
  <c r="AX442" i="3"/>
  <c r="C449" i="23" s="1"/>
  <c r="Y443" i="3"/>
  <c r="A449" i="23"/>
  <c r="Y442" i="2"/>
  <c r="A448" i="22"/>
  <c r="BB442" i="2"/>
  <c r="AV442" i="2"/>
  <c r="AW442" i="2" s="1"/>
  <c r="BC442" i="2"/>
  <c r="BD442" i="2" s="1"/>
  <c r="D448" i="22"/>
  <c r="AZ441" i="2"/>
  <c r="E448" i="22" s="1"/>
  <c r="AX441" i="2"/>
  <c r="C448" i="22" s="1"/>
  <c r="H448" i="22"/>
  <c r="BE441" i="2"/>
  <c r="G448" i="22" s="1"/>
  <c r="BG441" i="2"/>
  <c r="I448" i="22" s="1"/>
  <c r="AV440" i="1"/>
  <c r="AW440" i="1" s="1"/>
  <c r="BC440" i="1"/>
  <c r="BD440" i="1" s="1"/>
  <c r="BB440" i="1"/>
  <c r="H446" i="21"/>
  <c r="BG439" i="1"/>
  <c r="I446" i="21" s="1"/>
  <c r="BE439" i="1"/>
  <c r="G446" i="21" s="1"/>
  <c r="AX439" i="1"/>
  <c r="C446" i="21" s="1"/>
  <c r="AZ439" i="1"/>
  <c r="E446" i="21" s="1"/>
  <c r="BF440" i="1"/>
  <c r="AY440" i="1"/>
  <c r="Y442" i="1"/>
  <c r="A449" i="21" s="1"/>
  <c r="Z441" i="1"/>
  <c r="AU441" i="1" s="1"/>
  <c r="AY443" i="3"/>
  <c r="Z444" i="3"/>
  <c r="AU444" i="3" s="1"/>
  <c r="BF443" i="3"/>
  <c r="Z443" i="2"/>
  <c r="AU443" i="2" s="1"/>
  <c r="BF442" i="2"/>
  <c r="AY442" i="2"/>
  <c r="D442" i="28" l="1"/>
  <c r="E442" i="28"/>
  <c r="F442" i="28"/>
  <c r="G442" i="28"/>
  <c r="A444" i="28"/>
  <c r="B443" i="28"/>
  <c r="Y443" i="4"/>
  <c r="A449" i="24"/>
  <c r="AX441" i="4"/>
  <c r="C448" i="24" s="1"/>
  <c r="BE441" i="4"/>
  <c r="G448" i="24" s="1"/>
  <c r="H449" i="24"/>
  <c r="AU443" i="4"/>
  <c r="Z444" i="4"/>
  <c r="BF443" i="4"/>
  <c r="AY443" i="4"/>
  <c r="D449" i="24"/>
  <c r="BC442" i="4"/>
  <c r="BD442" i="4" s="1"/>
  <c r="BE442" i="4" s="1"/>
  <c r="G449" i="24" s="1"/>
  <c r="BB442" i="4"/>
  <c r="AV442" i="4"/>
  <c r="AW442" i="4" s="1"/>
  <c r="AZ442" i="4" s="1"/>
  <c r="E449" i="24" s="1"/>
  <c r="D450" i="23"/>
  <c r="AZ443" i="3"/>
  <c r="E450" i="23" s="1"/>
  <c r="AX443" i="3"/>
  <c r="C450" i="23" s="1"/>
  <c r="AV444" i="3"/>
  <c r="AW444" i="3" s="1"/>
  <c r="BC444" i="3"/>
  <c r="BD444" i="3" s="1"/>
  <c r="BB444" i="3"/>
  <c r="H450" i="23"/>
  <c r="BE443" i="3"/>
  <c r="G450" i="23" s="1"/>
  <c r="BG443" i="3"/>
  <c r="I450" i="23" s="1"/>
  <c r="Y444" i="3"/>
  <c r="A450" i="23"/>
  <c r="D449" i="22"/>
  <c r="AX442" i="2"/>
  <c r="C449" i="22" s="1"/>
  <c r="AZ442" i="2"/>
  <c r="E449" i="22" s="1"/>
  <c r="H449" i="22"/>
  <c r="BG442" i="2"/>
  <c r="I449" i="22" s="1"/>
  <c r="BE442" i="2"/>
  <c r="G449" i="22" s="1"/>
  <c r="BB443" i="2"/>
  <c r="AV443" i="2"/>
  <c r="AW443" i="2" s="1"/>
  <c r="BC443" i="2"/>
  <c r="BD443" i="2" s="1"/>
  <c r="Y443" i="2"/>
  <c r="A449" i="22"/>
  <c r="AV441" i="1"/>
  <c r="AW441" i="1" s="1"/>
  <c r="BB441" i="1"/>
  <c r="BC441" i="1"/>
  <c r="BD441" i="1" s="1"/>
  <c r="BE440" i="1"/>
  <c r="G447" i="21" s="1"/>
  <c r="AZ440" i="1"/>
  <c r="E447" i="21" s="1"/>
  <c r="D447" i="21"/>
  <c r="H447" i="21"/>
  <c r="BG440" i="1"/>
  <c r="I447" i="21" s="1"/>
  <c r="AX440" i="1"/>
  <c r="C447" i="21" s="1"/>
  <c r="AY441" i="1"/>
  <c r="D448" i="21" s="1"/>
  <c r="BF441" i="1"/>
  <c r="Y443" i="1"/>
  <c r="A450" i="21" s="1"/>
  <c r="Z442" i="1"/>
  <c r="AU442" i="1" s="1"/>
  <c r="BF444" i="3"/>
  <c r="AY444" i="3"/>
  <c r="Z445" i="3"/>
  <c r="AU445" i="3" s="1"/>
  <c r="Z444" i="2"/>
  <c r="AU444" i="2" s="1"/>
  <c r="BF443" i="2"/>
  <c r="AY443" i="2"/>
  <c r="E443" i="28" l="1"/>
  <c r="F443" i="28"/>
  <c r="G443" i="28"/>
  <c r="D443" i="28"/>
  <c r="A445" i="28"/>
  <c r="B444" i="28"/>
  <c r="AX442" i="4"/>
  <c r="C449" i="24" s="1"/>
  <c r="H450" i="24"/>
  <c r="BG442" i="4"/>
  <c r="I449" i="24" s="1"/>
  <c r="AV443" i="4"/>
  <c r="AW443" i="4" s="1"/>
  <c r="AX443" i="4" s="1"/>
  <c r="C450" i="24" s="1"/>
  <c r="BC443" i="4"/>
  <c r="BD443" i="4" s="1"/>
  <c r="BG443" i="4" s="1"/>
  <c r="I450" i="24" s="1"/>
  <c r="BB443" i="4"/>
  <c r="D450" i="24"/>
  <c r="AU444" i="4"/>
  <c r="AY444" i="4"/>
  <c r="Z445" i="4"/>
  <c r="BF444" i="4"/>
  <c r="Y444" i="4"/>
  <c r="A450" i="24"/>
  <c r="Y445" i="3"/>
  <c r="A451" i="23"/>
  <c r="AV445" i="3"/>
  <c r="AW445" i="3" s="1"/>
  <c r="BC445" i="3"/>
  <c r="BD445" i="3" s="1"/>
  <c r="BB445" i="3"/>
  <c r="H451" i="23"/>
  <c r="BE444" i="3"/>
  <c r="G451" i="23" s="1"/>
  <c r="BG444" i="3"/>
  <c r="I451" i="23" s="1"/>
  <c r="D451" i="23"/>
  <c r="AZ444" i="3"/>
  <c r="E451" i="23" s="1"/>
  <c r="AX444" i="3"/>
  <c r="C451" i="23" s="1"/>
  <c r="Y444" i="2"/>
  <c r="A450" i="22"/>
  <c r="D450" i="22"/>
  <c r="AX443" i="2"/>
  <c r="C450" i="22" s="1"/>
  <c r="AZ443" i="2"/>
  <c r="E450" i="22" s="1"/>
  <c r="H450" i="22"/>
  <c r="BG443" i="2"/>
  <c r="I450" i="22" s="1"/>
  <c r="BE443" i="2"/>
  <c r="G450" i="22" s="1"/>
  <c r="AV444" i="2"/>
  <c r="AW444" i="2" s="1"/>
  <c r="BC444" i="2"/>
  <c r="BD444" i="2" s="1"/>
  <c r="BB444" i="2"/>
  <c r="AV442" i="1"/>
  <c r="AW442" i="1" s="1"/>
  <c r="BB442" i="1"/>
  <c r="BC442" i="1"/>
  <c r="BD442" i="1" s="1"/>
  <c r="H448" i="21"/>
  <c r="BG441" i="1"/>
  <c r="I448" i="21" s="1"/>
  <c r="BE441" i="1"/>
  <c r="G448" i="21" s="1"/>
  <c r="AX441" i="1"/>
  <c r="C448" i="21" s="1"/>
  <c r="AZ441" i="1"/>
  <c r="E448" i="21" s="1"/>
  <c r="AY442" i="1"/>
  <c r="D449" i="21" s="1"/>
  <c r="BF442" i="1"/>
  <c r="Y444" i="1"/>
  <c r="A451" i="21" s="1"/>
  <c r="Z443" i="1"/>
  <c r="AU443" i="1" s="1"/>
  <c r="Z446" i="3"/>
  <c r="AU446" i="3" s="1"/>
  <c r="BF445" i="3"/>
  <c r="AY445" i="3"/>
  <c r="BF444" i="2"/>
  <c r="AY444" i="2"/>
  <c r="Z445" i="2"/>
  <c r="AU445" i="2" s="1"/>
  <c r="D444" i="28" l="1"/>
  <c r="E444" i="28"/>
  <c r="F444" i="28"/>
  <c r="G444" i="28"/>
  <c r="A446" i="28"/>
  <c r="B445" i="28"/>
  <c r="AZ443" i="4"/>
  <c r="E450" i="24" s="1"/>
  <c r="Y445" i="4"/>
  <c r="A451" i="24"/>
  <c r="D451" i="24"/>
  <c r="AU445" i="4"/>
  <c r="Z446" i="4"/>
  <c r="BF445" i="4"/>
  <c r="AY445" i="4"/>
  <c r="BE443" i="4"/>
  <c r="G450" i="24" s="1"/>
  <c r="H451" i="24"/>
  <c r="BC444" i="4"/>
  <c r="BD444" i="4" s="1"/>
  <c r="BE444" i="4" s="1"/>
  <c r="G451" i="24" s="1"/>
  <c r="BB444" i="4"/>
  <c r="AV444" i="4"/>
  <c r="AW444" i="4" s="1"/>
  <c r="AX444" i="4" s="1"/>
  <c r="C451" i="24" s="1"/>
  <c r="H452" i="23"/>
  <c r="BG445" i="3"/>
  <c r="I452" i="23" s="1"/>
  <c r="BE445" i="3"/>
  <c r="G452" i="23" s="1"/>
  <c r="BB446" i="3"/>
  <c r="BC446" i="3"/>
  <c r="BD446" i="3" s="1"/>
  <c r="AV446" i="3"/>
  <c r="AW446" i="3" s="1"/>
  <c r="D452" i="23"/>
  <c r="AZ445" i="3"/>
  <c r="E452" i="23" s="1"/>
  <c r="AX445" i="3"/>
  <c r="C452" i="23" s="1"/>
  <c r="Y446" i="3"/>
  <c r="A452" i="23"/>
  <c r="AV445" i="2"/>
  <c r="AW445" i="2" s="1"/>
  <c r="BB445" i="2"/>
  <c r="BC445" i="2"/>
  <c r="BD445" i="2" s="1"/>
  <c r="D451" i="22"/>
  <c r="AZ444" i="2"/>
  <c r="E451" i="22" s="1"/>
  <c r="AX444" i="2"/>
  <c r="C451" i="22" s="1"/>
  <c r="H451" i="22"/>
  <c r="BG444" i="2"/>
  <c r="I451" i="22" s="1"/>
  <c r="BE444" i="2"/>
  <c r="G451" i="22" s="1"/>
  <c r="Y445" i="2"/>
  <c r="A451" i="22"/>
  <c r="H449" i="21"/>
  <c r="BG442" i="1"/>
  <c r="I449" i="21" s="1"/>
  <c r="BE442" i="1"/>
  <c r="G449" i="21" s="1"/>
  <c r="AV443" i="1"/>
  <c r="AW443" i="1" s="1"/>
  <c r="BB443" i="1"/>
  <c r="BC443" i="1"/>
  <c r="BD443" i="1" s="1"/>
  <c r="AX442" i="1"/>
  <c r="C449" i="21" s="1"/>
  <c r="AZ442" i="1"/>
  <c r="E449" i="21" s="1"/>
  <c r="AY443" i="1"/>
  <c r="D450" i="21" s="1"/>
  <c r="BF443" i="1"/>
  <c r="Y445" i="1"/>
  <c r="A452" i="21" s="1"/>
  <c r="Z444" i="1"/>
  <c r="AU444" i="1" s="1"/>
  <c r="AY446" i="3"/>
  <c r="Z447" i="3"/>
  <c r="AU447" i="3" s="1"/>
  <c r="BF446" i="3"/>
  <c r="Z446" i="2"/>
  <c r="AU446" i="2" s="1"/>
  <c r="BF445" i="2"/>
  <c r="AY445" i="2"/>
  <c r="D445" i="28" l="1"/>
  <c r="E445" i="28"/>
  <c r="G445" i="28"/>
  <c r="F445" i="28"/>
  <c r="B446" i="28"/>
  <c r="A447" i="28"/>
  <c r="BG444" i="4"/>
  <c r="I451" i="24" s="1"/>
  <c r="AZ444" i="4"/>
  <c r="E451" i="24" s="1"/>
  <c r="D452" i="24"/>
  <c r="BB445" i="4"/>
  <c r="BC445" i="4"/>
  <c r="BD445" i="4" s="1"/>
  <c r="BG445" i="4" s="1"/>
  <c r="I452" i="24" s="1"/>
  <c r="AV445" i="4"/>
  <c r="AW445" i="4" s="1"/>
  <c r="AZ445" i="4" s="1"/>
  <c r="E452" i="24" s="1"/>
  <c r="H452" i="24"/>
  <c r="AU446" i="4"/>
  <c r="AY446" i="4"/>
  <c r="Z447" i="4"/>
  <c r="BF446" i="4"/>
  <c r="Y446" i="4"/>
  <c r="A452" i="24"/>
  <c r="D453" i="23"/>
  <c r="AZ446" i="3"/>
  <c r="E453" i="23" s="1"/>
  <c r="AX446" i="3"/>
  <c r="C453" i="23" s="1"/>
  <c r="H453" i="23"/>
  <c r="BG446" i="3"/>
  <c r="I453" i="23" s="1"/>
  <c r="BE446" i="3"/>
  <c r="G453" i="23" s="1"/>
  <c r="Y447" i="3"/>
  <c r="A453" i="23"/>
  <c r="BC447" i="3"/>
  <c r="BD447" i="3" s="1"/>
  <c r="BB447" i="3"/>
  <c r="AV447" i="3"/>
  <c r="AW447" i="3" s="1"/>
  <c r="Y446" i="2"/>
  <c r="A452" i="22"/>
  <c r="H452" i="22"/>
  <c r="BG445" i="2"/>
  <c r="I452" i="22" s="1"/>
  <c r="BE445" i="2"/>
  <c r="G452" i="22" s="1"/>
  <c r="D452" i="22"/>
  <c r="AZ445" i="2"/>
  <c r="E452" i="22" s="1"/>
  <c r="AX445" i="2"/>
  <c r="C452" i="22" s="1"/>
  <c r="AV446" i="2"/>
  <c r="AW446" i="2" s="1"/>
  <c r="BC446" i="2"/>
  <c r="BD446" i="2" s="1"/>
  <c r="BB446" i="2"/>
  <c r="AV444" i="1"/>
  <c r="AW444" i="1" s="1"/>
  <c r="BB444" i="1"/>
  <c r="BC444" i="1"/>
  <c r="BD444" i="1" s="1"/>
  <c r="H450" i="21"/>
  <c r="BG443" i="1"/>
  <c r="I450" i="21" s="1"/>
  <c r="BE443" i="1"/>
  <c r="G450" i="21" s="1"/>
  <c r="AX443" i="1"/>
  <c r="C450" i="21" s="1"/>
  <c r="AZ443" i="1"/>
  <c r="E450" i="21" s="1"/>
  <c r="AY444" i="1"/>
  <c r="BF444" i="1"/>
  <c r="Y446" i="1"/>
  <c r="A453" i="21" s="1"/>
  <c r="Z445" i="1"/>
  <c r="AU445" i="1" s="1"/>
  <c r="BF447" i="3"/>
  <c r="Z448" i="3"/>
  <c r="AU448" i="3" s="1"/>
  <c r="AY447" i="3"/>
  <c r="Z447" i="2"/>
  <c r="AU447" i="2" s="1"/>
  <c r="BF446" i="2"/>
  <c r="AY446" i="2"/>
  <c r="D446" i="28" l="1"/>
  <c r="F446" i="28"/>
  <c r="G446" i="28"/>
  <c r="E446" i="28"/>
  <c r="A448" i="28"/>
  <c r="B447" i="28"/>
  <c r="BE445" i="4"/>
  <c r="G452" i="24" s="1"/>
  <c r="Y447" i="4"/>
  <c r="A453" i="24"/>
  <c r="D453" i="24"/>
  <c r="AU447" i="4"/>
  <c r="BF447" i="4"/>
  <c r="Z448" i="4"/>
  <c r="AY447" i="4"/>
  <c r="BB446" i="4"/>
  <c r="AV446" i="4"/>
  <c r="AW446" i="4" s="1"/>
  <c r="AZ446" i="4" s="1"/>
  <c r="E453" i="24" s="1"/>
  <c r="BC446" i="4"/>
  <c r="BD446" i="4" s="1"/>
  <c r="BG446" i="4" s="1"/>
  <c r="I453" i="24" s="1"/>
  <c r="H453" i="24"/>
  <c r="AX445" i="4"/>
  <c r="C452" i="24" s="1"/>
  <c r="Y448" i="3"/>
  <c r="A454" i="23"/>
  <c r="D454" i="23"/>
  <c r="AZ447" i="3"/>
  <c r="E454" i="23" s="1"/>
  <c r="AX447" i="3"/>
  <c r="C454" i="23" s="1"/>
  <c r="BC448" i="3"/>
  <c r="BD448" i="3" s="1"/>
  <c r="AV448" i="3"/>
  <c r="AW448" i="3" s="1"/>
  <c r="BB448" i="3"/>
  <c r="H454" i="23"/>
  <c r="BG447" i="3"/>
  <c r="I454" i="23" s="1"/>
  <c r="BE447" i="3"/>
  <c r="G454" i="23" s="1"/>
  <c r="D453" i="22"/>
  <c r="AZ446" i="2"/>
  <c r="E453" i="22" s="1"/>
  <c r="AX446" i="2"/>
  <c r="C453" i="22" s="1"/>
  <c r="H453" i="22"/>
  <c r="BG446" i="2"/>
  <c r="I453" i="22" s="1"/>
  <c r="BE446" i="2"/>
  <c r="G453" i="22" s="1"/>
  <c r="BC447" i="2"/>
  <c r="BD447" i="2" s="1"/>
  <c r="BB447" i="2"/>
  <c r="AV447" i="2"/>
  <c r="AW447" i="2" s="1"/>
  <c r="Y447" i="2"/>
  <c r="A453" i="22"/>
  <c r="H451" i="21"/>
  <c r="BE444" i="1"/>
  <c r="G451" i="21" s="1"/>
  <c r="AX444" i="1"/>
  <c r="C451" i="21" s="1"/>
  <c r="D451" i="21"/>
  <c r="AV445" i="1"/>
  <c r="AW445" i="1" s="1"/>
  <c r="BB445" i="1"/>
  <c r="BC445" i="1"/>
  <c r="BD445" i="1" s="1"/>
  <c r="BG444" i="1"/>
  <c r="I451" i="21" s="1"/>
  <c r="AZ444" i="1"/>
  <c r="E451" i="21" s="1"/>
  <c r="AY445" i="1"/>
  <c r="BF445" i="1"/>
  <c r="Y447" i="1"/>
  <c r="A454" i="21" s="1"/>
  <c r="Z446" i="1"/>
  <c r="AU446" i="1" s="1"/>
  <c r="Z449" i="3"/>
  <c r="AU449" i="3" s="1"/>
  <c r="BF448" i="3"/>
  <c r="AY448" i="3"/>
  <c r="Z448" i="2"/>
  <c r="AU448" i="2" s="1"/>
  <c r="BF447" i="2"/>
  <c r="AY447" i="2"/>
  <c r="E447" i="28" l="1"/>
  <c r="F447" i="28"/>
  <c r="G447" i="28"/>
  <c r="D447" i="28"/>
  <c r="A449" i="28"/>
  <c r="B448" i="28"/>
  <c r="BE446" i="4"/>
  <c r="G453" i="24" s="1"/>
  <c r="BE445" i="1"/>
  <c r="G452" i="21" s="1"/>
  <c r="AU448" i="4"/>
  <c r="Z449" i="4"/>
  <c r="BF448" i="4"/>
  <c r="AY448" i="4"/>
  <c r="AV447" i="4"/>
  <c r="AW447" i="4" s="1"/>
  <c r="AX447" i="4" s="1"/>
  <c r="C454" i="24" s="1"/>
  <c r="BC447" i="4"/>
  <c r="BD447" i="4" s="1"/>
  <c r="BG447" i="4" s="1"/>
  <c r="I454" i="24" s="1"/>
  <c r="BB447" i="4"/>
  <c r="D454" i="24"/>
  <c r="H454" i="24"/>
  <c r="AX446" i="4"/>
  <c r="C453" i="24" s="1"/>
  <c r="Y448" i="4"/>
  <c r="A454" i="24"/>
  <c r="D455" i="23"/>
  <c r="AZ448" i="3"/>
  <c r="E455" i="23" s="1"/>
  <c r="AX448" i="3"/>
  <c r="C455" i="23" s="1"/>
  <c r="H455" i="23"/>
  <c r="BG448" i="3"/>
  <c r="I455" i="23" s="1"/>
  <c r="BE448" i="3"/>
  <c r="G455" i="23" s="1"/>
  <c r="BC449" i="3"/>
  <c r="BD449" i="3" s="1"/>
  <c r="BB449" i="3"/>
  <c r="AV449" i="3"/>
  <c r="AW449" i="3" s="1"/>
  <c r="Y449" i="3"/>
  <c r="A455" i="23"/>
  <c r="Y448" i="2"/>
  <c r="A454" i="22"/>
  <c r="D454" i="22"/>
  <c r="AX447" i="2"/>
  <c r="C454" i="22" s="1"/>
  <c r="AZ447" i="2"/>
  <c r="E454" i="22" s="1"/>
  <c r="BC448" i="2"/>
  <c r="BD448" i="2" s="1"/>
  <c r="AV448" i="2"/>
  <c r="AW448" i="2" s="1"/>
  <c r="BB448" i="2"/>
  <c r="H454" i="22"/>
  <c r="BG447" i="2"/>
  <c r="I454" i="22" s="1"/>
  <c r="BE447" i="2"/>
  <c r="G454" i="22" s="1"/>
  <c r="AZ445" i="1"/>
  <c r="E452" i="21" s="1"/>
  <c r="D452" i="21"/>
  <c r="AV446" i="1"/>
  <c r="AW446" i="1" s="1"/>
  <c r="BB446" i="1"/>
  <c r="BC446" i="1"/>
  <c r="BD446" i="1" s="1"/>
  <c r="H452" i="21"/>
  <c r="BG445" i="1"/>
  <c r="I452" i="21" s="1"/>
  <c r="AX445" i="1"/>
  <c r="C452" i="21" s="1"/>
  <c r="BF446" i="1"/>
  <c r="AY446" i="1"/>
  <c r="D453" i="21" s="1"/>
  <c r="Y448" i="1"/>
  <c r="A455" i="21" s="1"/>
  <c r="Z447" i="1"/>
  <c r="AU447" i="1" s="1"/>
  <c r="Z450" i="3"/>
  <c r="AU450" i="3" s="1"/>
  <c r="BF449" i="3"/>
  <c r="AY449" i="3"/>
  <c r="BF448" i="2"/>
  <c r="AY448" i="2"/>
  <c r="Z449" i="2"/>
  <c r="AU449" i="2" s="1"/>
  <c r="D448" i="28" l="1"/>
  <c r="E448" i="28"/>
  <c r="F448" i="28"/>
  <c r="G448" i="28"/>
  <c r="B449" i="28"/>
  <c r="A450" i="28"/>
  <c r="BE447" i="4"/>
  <c r="G454" i="24" s="1"/>
  <c r="AZ447" i="4"/>
  <c r="E454" i="24" s="1"/>
  <c r="AU449" i="4"/>
  <c r="BF449" i="4"/>
  <c r="AY449" i="4"/>
  <c r="Z450" i="4"/>
  <c r="Y449" i="4"/>
  <c r="A455" i="24"/>
  <c r="D455" i="24"/>
  <c r="H455" i="24"/>
  <c r="AV448" i="4"/>
  <c r="AW448" i="4" s="1"/>
  <c r="AZ448" i="4" s="1"/>
  <c r="E455" i="24" s="1"/>
  <c r="BB448" i="4"/>
  <c r="BC448" i="4"/>
  <c r="BD448" i="4" s="1"/>
  <c r="BG448" i="4" s="1"/>
  <c r="I455" i="24" s="1"/>
  <c r="AV450" i="3"/>
  <c r="AW450" i="3" s="1"/>
  <c r="BC450" i="3"/>
  <c r="BD450" i="3" s="1"/>
  <c r="BB450" i="3"/>
  <c r="D456" i="23"/>
  <c r="AZ449" i="3"/>
  <c r="E456" i="23" s="1"/>
  <c r="AX449" i="3"/>
  <c r="C456" i="23" s="1"/>
  <c r="H456" i="23"/>
  <c r="BE449" i="3"/>
  <c r="G456" i="23" s="1"/>
  <c r="BG449" i="3"/>
  <c r="I456" i="23" s="1"/>
  <c r="Y450" i="3"/>
  <c r="A456" i="23"/>
  <c r="BB449" i="2"/>
  <c r="AV449" i="2"/>
  <c r="AW449" i="2" s="1"/>
  <c r="BC449" i="2"/>
  <c r="BD449" i="2" s="1"/>
  <c r="D455" i="22"/>
  <c r="AZ448" i="2"/>
  <c r="E455" i="22" s="1"/>
  <c r="AX448" i="2"/>
  <c r="C455" i="22" s="1"/>
  <c r="H455" i="22"/>
  <c r="BG448" i="2"/>
  <c r="I455" i="22" s="1"/>
  <c r="BE448" i="2"/>
  <c r="G455" i="22" s="1"/>
  <c r="Y449" i="2"/>
  <c r="A455" i="22"/>
  <c r="AV447" i="1"/>
  <c r="AW447" i="1" s="1"/>
  <c r="BC447" i="1"/>
  <c r="BD447" i="1" s="1"/>
  <c r="BB447" i="1"/>
  <c r="H453" i="21"/>
  <c r="BE446" i="1"/>
  <c r="G453" i="21" s="1"/>
  <c r="BG446" i="1"/>
  <c r="I453" i="21" s="1"/>
  <c r="AX446" i="1"/>
  <c r="C453" i="21" s="1"/>
  <c r="AZ446" i="1"/>
  <c r="E453" i="21" s="1"/>
  <c r="BF447" i="1"/>
  <c r="AY447" i="1"/>
  <c r="D454" i="21" s="1"/>
  <c r="Y449" i="1"/>
  <c r="A456" i="21" s="1"/>
  <c r="Z448" i="1"/>
  <c r="AU448" i="1" s="1"/>
  <c r="AY450" i="3"/>
  <c r="BF450" i="3"/>
  <c r="Z451" i="3"/>
  <c r="AU451" i="3" s="1"/>
  <c r="AY449" i="2"/>
  <c r="Z450" i="2"/>
  <c r="AU450" i="2" s="1"/>
  <c r="BF449" i="2"/>
  <c r="D449" i="28" l="1"/>
  <c r="E449" i="28"/>
  <c r="F449" i="28"/>
  <c r="G449" i="28"/>
  <c r="B450" i="28"/>
  <c r="A451" i="28"/>
  <c r="BE448" i="4"/>
  <c r="G455" i="24" s="1"/>
  <c r="AX448" i="4"/>
  <c r="C455" i="24" s="1"/>
  <c r="H456" i="24"/>
  <c r="Y450" i="4"/>
  <c r="A456" i="24"/>
  <c r="AU450" i="4"/>
  <c r="Z451" i="4"/>
  <c r="BF450" i="4"/>
  <c r="AY450" i="4"/>
  <c r="D456" i="24"/>
  <c r="AV449" i="4"/>
  <c r="AW449" i="4" s="1"/>
  <c r="AX449" i="4" s="1"/>
  <c r="C456" i="24" s="1"/>
  <c r="BC449" i="4"/>
  <c r="BD449" i="4" s="1"/>
  <c r="BE449" i="4" s="1"/>
  <c r="G456" i="24" s="1"/>
  <c r="BB449" i="4"/>
  <c r="Y451" i="3"/>
  <c r="A457" i="23"/>
  <c r="H457" i="23"/>
  <c r="BG450" i="3"/>
  <c r="I457" i="23" s="1"/>
  <c r="BE450" i="3"/>
  <c r="G457" i="23" s="1"/>
  <c r="D457" i="23"/>
  <c r="AZ450" i="3"/>
  <c r="E457" i="23" s="1"/>
  <c r="AX450" i="3"/>
  <c r="C457" i="23" s="1"/>
  <c r="AV451" i="3"/>
  <c r="AW451" i="3" s="1"/>
  <c r="BB451" i="3"/>
  <c r="BC451" i="3"/>
  <c r="BD451" i="3" s="1"/>
  <c r="Y450" i="2"/>
  <c r="A456" i="22"/>
  <c r="H456" i="22"/>
  <c r="BG449" i="2"/>
  <c r="I456" i="22" s="1"/>
  <c r="BE449" i="2"/>
  <c r="G456" i="22" s="1"/>
  <c r="AV450" i="2"/>
  <c r="AW450" i="2" s="1"/>
  <c r="BB450" i="2"/>
  <c r="BC450" i="2"/>
  <c r="BD450" i="2" s="1"/>
  <c r="D456" i="22"/>
  <c r="AZ449" i="2"/>
  <c r="E456" i="22" s="1"/>
  <c r="AX449" i="2"/>
  <c r="C456" i="22" s="1"/>
  <c r="AV448" i="1"/>
  <c r="AW448" i="1" s="1"/>
  <c r="BC448" i="1"/>
  <c r="BD448" i="1" s="1"/>
  <c r="BB448" i="1"/>
  <c r="H454" i="21"/>
  <c r="BE447" i="1"/>
  <c r="G454" i="21" s="1"/>
  <c r="BG447" i="1"/>
  <c r="I454" i="21" s="1"/>
  <c r="AX447" i="1"/>
  <c r="C454" i="21" s="1"/>
  <c r="AZ447" i="1"/>
  <c r="E454" i="21" s="1"/>
  <c r="AY448" i="1"/>
  <c r="BF448" i="1"/>
  <c r="Y450" i="1"/>
  <c r="A457" i="21" s="1"/>
  <c r="Z449" i="1"/>
  <c r="AU449" i="1" s="1"/>
  <c r="Z452" i="3"/>
  <c r="AU452" i="3" s="1"/>
  <c r="BF451" i="3"/>
  <c r="AY451" i="3"/>
  <c r="Z451" i="2"/>
  <c r="AU451" i="2" s="1"/>
  <c r="BF450" i="2"/>
  <c r="AY450" i="2"/>
  <c r="D450" i="28" l="1"/>
  <c r="E450" i="28"/>
  <c r="F450" i="28"/>
  <c r="G450" i="28"/>
  <c r="A452" i="28"/>
  <c r="B451" i="28"/>
  <c r="H457" i="24"/>
  <c r="AZ449" i="4"/>
  <c r="E456" i="24" s="1"/>
  <c r="D457" i="24"/>
  <c r="AU451" i="4"/>
  <c r="Z452" i="4"/>
  <c r="BF451" i="4"/>
  <c r="AY451" i="4"/>
  <c r="BC450" i="4"/>
  <c r="BD450" i="4" s="1"/>
  <c r="BE450" i="4" s="1"/>
  <c r="G457" i="24" s="1"/>
  <c r="BB450" i="4"/>
  <c r="AV450" i="4"/>
  <c r="AW450" i="4" s="1"/>
  <c r="AZ450" i="4" s="1"/>
  <c r="E457" i="24" s="1"/>
  <c r="Y451" i="4"/>
  <c r="A457" i="24"/>
  <c r="BG449" i="4"/>
  <c r="I456" i="24" s="1"/>
  <c r="D458" i="23"/>
  <c r="AZ451" i="3"/>
  <c r="E458" i="23" s="1"/>
  <c r="AX451" i="3"/>
  <c r="C458" i="23" s="1"/>
  <c r="AV452" i="3"/>
  <c r="AW452" i="3" s="1"/>
  <c r="BC452" i="3"/>
  <c r="BD452" i="3" s="1"/>
  <c r="BB452" i="3"/>
  <c r="H458" i="23"/>
  <c r="BE451" i="3"/>
  <c r="G458" i="23" s="1"/>
  <c r="BG451" i="3"/>
  <c r="I458" i="23" s="1"/>
  <c r="Y452" i="3"/>
  <c r="A458" i="23"/>
  <c r="D457" i="22"/>
  <c r="AX450" i="2"/>
  <c r="C457" i="22" s="1"/>
  <c r="AZ450" i="2"/>
  <c r="E457" i="22" s="1"/>
  <c r="H457" i="22"/>
  <c r="BG450" i="2"/>
  <c r="I457" i="22" s="1"/>
  <c r="BE450" i="2"/>
  <c r="G457" i="22" s="1"/>
  <c r="BC451" i="2"/>
  <c r="BD451" i="2" s="1"/>
  <c r="BB451" i="2"/>
  <c r="AV451" i="2"/>
  <c r="AW451" i="2" s="1"/>
  <c r="Y451" i="2"/>
  <c r="A457" i="22"/>
  <c r="AV449" i="1"/>
  <c r="AW449" i="1" s="1"/>
  <c r="BB449" i="1"/>
  <c r="BC449" i="1"/>
  <c r="BD449" i="1" s="1"/>
  <c r="AZ448" i="1"/>
  <c r="E455" i="21" s="1"/>
  <c r="D455" i="21"/>
  <c r="H455" i="21"/>
  <c r="BE448" i="1"/>
  <c r="G455" i="21" s="1"/>
  <c r="BG448" i="1"/>
  <c r="I455" i="21" s="1"/>
  <c r="AX448" i="1"/>
  <c r="C455" i="21" s="1"/>
  <c r="Y451" i="1"/>
  <c r="A458" i="21" s="1"/>
  <c r="Z450" i="1"/>
  <c r="AU450" i="1" s="1"/>
  <c r="BF449" i="1"/>
  <c r="AY449" i="1"/>
  <c r="D456" i="21" s="1"/>
  <c r="AY452" i="3"/>
  <c r="Z453" i="3"/>
  <c r="AU453" i="3" s="1"/>
  <c r="BF452" i="3"/>
  <c r="Z452" i="2"/>
  <c r="AU452" i="2" s="1"/>
  <c r="BF451" i="2"/>
  <c r="AY451" i="2"/>
  <c r="E451" i="28" l="1"/>
  <c r="F451" i="28"/>
  <c r="G451" i="28"/>
  <c r="D451" i="28"/>
  <c r="B452" i="28"/>
  <c r="A453" i="28"/>
  <c r="Y452" i="4"/>
  <c r="A458" i="24"/>
  <c r="BC451" i="4"/>
  <c r="BD451" i="4" s="1"/>
  <c r="BG451" i="4" s="1"/>
  <c r="I458" i="24" s="1"/>
  <c r="BB451" i="4"/>
  <c r="AV451" i="4"/>
  <c r="AW451" i="4" s="1"/>
  <c r="AZ451" i="4" s="1"/>
  <c r="E458" i="24" s="1"/>
  <c r="BG450" i="4"/>
  <c r="I457" i="24" s="1"/>
  <c r="D458" i="24"/>
  <c r="AU452" i="4"/>
  <c r="Z453" i="4"/>
  <c r="BF452" i="4"/>
  <c r="AY452" i="4"/>
  <c r="AX450" i="4"/>
  <c r="C457" i="24" s="1"/>
  <c r="H458" i="24"/>
  <c r="Y453" i="3"/>
  <c r="A459" i="23"/>
  <c r="H459" i="23"/>
  <c r="BG452" i="3"/>
  <c r="I459" i="23" s="1"/>
  <c r="BE452" i="3"/>
  <c r="G459" i="23" s="1"/>
  <c r="D459" i="23"/>
  <c r="AZ452" i="3"/>
  <c r="E459" i="23" s="1"/>
  <c r="AX452" i="3"/>
  <c r="C459" i="23" s="1"/>
  <c r="BC453" i="3"/>
  <c r="BD453" i="3" s="1"/>
  <c r="AV453" i="3"/>
  <c r="AW453" i="3" s="1"/>
  <c r="BB453" i="3"/>
  <c r="Y452" i="2"/>
  <c r="A458" i="22"/>
  <c r="D458" i="22"/>
  <c r="AZ451" i="2"/>
  <c r="E458" i="22" s="1"/>
  <c r="AX451" i="2"/>
  <c r="C458" i="22" s="1"/>
  <c r="AV452" i="2"/>
  <c r="AW452" i="2" s="1"/>
  <c r="BC452" i="2"/>
  <c r="BD452" i="2" s="1"/>
  <c r="BB452" i="2"/>
  <c r="H458" i="22"/>
  <c r="BE451" i="2"/>
  <c r="G458" i="22" s="1"/>
  <c r="BG451" i="2"/>
  <c r="I458" i="22" s="1"/>
  <c r="AV450" i="1"/>
  <c r="AW450" i="1" s="1"/>
  <c r="BB450" i="1"/>
  <c r="BC450" i="1"/>
  <c r="BD450" i="1" s="1"/>
  <c r="H456" i="21"/>
  <c r="BG449" i="1"/>
  <c r="I456" i="21" s="1"/>
  <c r="BE449" i="1"/>
  <c r="G456" i="21" s="1"/>
  <c r="AZ449" i="1"/>
  <c r="E456" i="21" s="1"/>
  <c r="AX449" i="1"/>
  <c r="C456" i="21" s="1"/>
  <c r="AY450" i="1"/>
  <c r="D457" i="21" s="1"/>
  <c r="BF450" i="1"/>
  <c r="Y452" i="1"/>
  <c r="A459" i="21" s="1"/>
  <c r="Z451" i="1"/>
  <c r="AU451" i="1" s="1"/>
  <c r="Z454" i="3"/>
  <c r="AU454" i="3" s="1"/>
  <c r="BF453" i="3"/>
  <c r="AY453" i="3"/>
  <c r="BF452" i="2"/>
  <c r="AY452" i="2"/>
  <c r="Z453" i="2"/>
  <c r="AU453" i="2" s="1"/>
  <c r="D452" i="28" l="1"/>
  <c r="E452" i="28"/>
  <c r="F452" i="28"/>
  <c r="G452" i="28"/>
  <c r="B453" i="28"/>
  <c r="A454" i="28"/>
  <c r="BE451" i="4"/>
  <c r="G458" i="24" s="1"/>
  <c r="AX451" i="4"/>
  <c r="C458" i="24" s="1"/>
  <c r="D459" i="24"/>
  <c r="AV452" i="4"/>
  <c r="AW452" i="4" s="1"/>
  <c r="AZ452" i="4" s="1"/>
  <c r="E459" i="24" s="1"/>
  <c r="BC452" i="4"/>
  <c r="BD452" i="4" s="1"/>
  <c r="BE452" i="4" s="1"/>
  <c r="G459" i="24" s="1"/>
  <c r="BB452" i="4"/>
  <c r="H459" i="24"/>
  <c r="AU453" i="4"/>
  <c r="Z454" i="4"/>
  <c r="BF453" i="4"/>
  <c r="AY453" i="4"/>
  <c r="Y453" i="4"/>
  <c r="A459" i="24"/>
  <c r="AV454" i="3"/>
  <c r="AW454" i="3" s="1"/>
  <c r="BC454" i="3"/>
  <c r="BD454" i="3" s="1"/>
  <c r="BB454" i="3"/>
  <c r="D460" i="23"/>
  <c r="AZ453" i="3"/>
  <c r="E460" i="23" s="1"/>
  <c r="AX453" i="3"/>
  <c r="C460" i="23" s="1"/>
  <c r="H460" i="23"/>
  <c r="BG453" i="3"/>
  <c r="I460" i="23" s="1"/>
  <c r="BE453" i="3"/>
  <c r="G460" i="23" s="1"/>
  <c r="Y454" i="3"/>
  <c r="A460" i="23"/>
  <c r="D459" i="22"/>
  <c r="AZ452" i="2"/>
  <c r="E459" i="22" s="1"/>
  <c r="AX452" i="2"/>
  <c r="C459" i="22" s="1"/>
  <c r="AV453" i="2"/>
  <c r="AW453" i="2" s="1"/>
  <c r="BC453" i="2"/>
  <c r="BD453" i="2" s="1"/>
  <c r="BB453" i="2"/>
  <c r="H459" i="22"/>
  <c r="BG452" i="2"/>
  <c r="I459" i="22" s="1"/>
  <c r="BE452" i="2"/>
  <c r="G459" i="22" s="1"/>
  <c r="Y453" i="2"/>
  <c r="A459" i="22"/>
  <c r="H457" i="21"/>
  <c r="BE450" i="1"/>
  <c r="G457" i="21" s="1"/>
  <c r="BG450" i="1"/>
  <c r="I457" i="21" s="1"/>
  <c r="AV451" i="1"/>
  <c r="AW451" i="1" s="1"/>
  <c r="BB451" i="1"/>
  <c r="BC451" i="1"/>
  <c r="BD451" i="1" s="1"/>
  <c r="AX450" i="1"/>
  <c r="C457" i="21" s="1"/>
  <c r="AZ450" i="1"/>
  <c r="E457" i="21" s="1"/>
  <c r="AY451" i="1"/>
  <c r="BF451" i="1"/>
  <c r="Y453" i="1"/>
  <c r="A460" i="21" s="1"/>
  <c r="Z452" i="1"/>
  <c r="AU452" i="1" s="1"/>
  <c r="AY454" i="3"/>
  <c r="Z455" i="3"/>
  <c r="AU455" i="3" s="1"/>
  <c r="BF454" i="3"/>
  <c r="Z454" i="2"/>
  <c r="AU454" i="2" s="1"/>
  <c r="BF453" i="2"/>
  <c r="AY453" i="2"/>
  <c r="D453" i="28" l="1"/>
  <c r="E453" i="28"/>
  <c r="F453" i="28"/>
  <c r="G453" i="28"/>
  <c r="B454" i="28"/>
  <c r="A455" i="28"/>
  <c r="BG452" i="4"/>
  <c r="I459" i="24" s="1"/>
  <c r="H460" i="24"/>
  <c r="AX452" i="4"/>
  <c r="C459" i="24" s="1"/>
  <c r="D460" i="24"/>
  <c r="AV453" i="4"/>
  <c r="AW453" i="4" s="1"/>
  <c r="AZ453" i="4" s="1"/>
  <c r="E460" i="24" s="1"/>
  <c r="BB453" i="4"/>
  <c r="BC453" i="4"/>
  <c r="BD453" i="4" s="1"/>
  <c r="BE453" i="4" s="1"/>
  <c r="G460" i="24" s="1"/>
  <c r="Y454" i="4"/>
  <c r="A460" i="24"/>
  <c r="AU454" i="4"/>
  <c r="BF454" i="4"/>
  <c r="Z455" i="4"/>
  <c r="AY454" i="4"/>
  <c r="D461" i="23"/>
  <c r="AZ454" i="3"/>
  <c r="E461" i="23" s="1"/>
  <c r="AX454" i="3"/>
  <c r="C461" i="23" s="1"/>
  <c r="BC455" i="3"/>
  <c r="BD455" i="3" s="1"/>
  <c r="BB455" i="3"/>
  <c r="AV455" i="3"/>
  <c r="AW455" i="3" s="1"/>
  <c r="H461" i="23"/>
  <c r="BG454" i="3"/>
  <c r="I461" i="23" s="1"/>
  <c r="BE454" i="3"/>
  <c r="G461" i="23" s="1"/>
  <c r="Y455" i="3"/>
  <c r="A461" i="23"/>
  <c r="Y454" i="2"/>
  <c r="A460" i="22"/>
  <c r="H460" i="22"/>
  <c r="BG453" i="2"/>
  <c r="I460" i="22" s="1"/>
  <c r="BE453" i="2"/>
  <c r="G460" i="22" s="1"/>
  <c r="D460" i="22"/>
  <c r="AZ453" i="2"/>
  <c r="E460" i="22" s="1"/>
  <c r="AX453" i="2"/>
  <c r="C460" i="22" s="1"/>
  <c r="BB454" i="2"/>
  <c r="AV454" i="2"/>
  <c r="AW454" i="2" s="1"/>
  <c r="BC454" i="2"/>
  <c r="BD454" i="2" s="1"/>
  <c r="AV452" i="1"/>
  <c r="AW452" i="1" s="1"/>
  <c r="BB452" i="1"/>
  <c r="BC452" i="1"/>
  <c r="BD452" i="1" s="1"/>
  <c r="H458" i="21"/>
  <c r="BG451" i="1"/>
  <c r="I458" i="21" s="1"/>
  <c r="BE451" i="1"/>
  <c r="G458" i="21" s="1"/>
  <c r="AZ451" i="1"/>
  <c r="E458" i="21" s="1"/>
  <c r="D458" i="21"/>
  <c r="AX451" i="1"/>
  <c r="C458" i="21" s="1"/>
  <c r="AY452" i="1"/>
  <c r="BF452" i="1"/>
  <c r="Y454" i="1"/>
  <c r="A461" i="21" s="1"/>
  <c r="Z453" i="1"/>
  <c r="AU453" i="1" s="1"/>
  <c r="Z456" i="3"/>
  <c r="AU456" i="3" s="1"/>
  <c r="BF455" i="3"/>
  <c r="AY455" i="3"/>
  <c r="Z455" i="2"/>
  <c r="AU455" i="2" s="1"/>
  <c r="BF454" i="2"/>
  <c r="AY454" i="2"/>
  <c r="D454" i="28" l="1"/>
  <c r="F454" i="28"/>
  <c r="E454" i="28"/>
  <c r="G454" i="28"/>
  <c r="B455" i="28"/>
  <c r="A456" i="28"/>
  <c r="AV454" i="4"/>
  <c r="AW454" i="4" s="1"/>
  <c r="AZ454" i="4" s="1"/>
  <c r="E461" i="24" s="1"/>
  <c r="BB454" i="4"/>
  <c r="BC454" i="4"/>
  <c r="BD454" i="4" s="1"/>
  <c r="BG454" i="4" s="1"/>
  <c r="I461" i="24" s="1"/>
  <c r="AU455" i="4"/>
  <c r="Z456" i="4"/>
  <c r="BF455" i="4"/>
  <c r="AY455" i="4"/>
  <c r="H461" i="24"/>
  <c r="Y455" i="4"/>
  <c r="A461" i="24"/>
  <c r="AX453" i="4"/>
  <c r="C460" i="24" s="1"/>
  <c r="BG453" i="4"/>
  <c r="I460" i="24" s="1"/>
  <c r="D461" i="24"/>
  <c r="H462" i="23"/>
  <c r="BG455" i="3"/>
  <c r="I462" i="23" s="1"/>
  <c r="BE455" i="3"/>
  <c r="G462" i="23" s="1"/>
  <c r="Y456" i="3"/>
  <c r="A462" i="23"/>
  <c r="D462" i="23"/>
  <c r="AX455" i="3"/>
  <c r="C462" i="23" s="1"/>
  <c r="AZ455" i="3"/>
  <c r="E462" i="23" s="1"/>
  <c r="BB456" i="3"/>
  <c r="AV456" i="3"/>
  <c r="AW456" i="3" s="1"/>
  <c r="BC456" i="3"/>
  <c r="BD456" i="3" s="1"/>
  <c r="H461" i="22"/>
  <c r="BE454" i="2"/>
  <c r="G461" i="22" s="1"/>
  <c r="BG454" i="2"/>
  <c r="I461" i="22" s="1"/>
  <c r="D461" i="22"/>
  <c r="AX454" i="2"/>
  <c r="C461" i="22" s="1"/>
  <c r="AZ454" i="2"/>
  <c r="E461" i="22" s="1"/>
  <c r="AV455" i="2"/>
  <c r="AW455" i="2" s="1"/>
  <c r="BB455" i="2"/>
  <c r="BC455" i="2"/>
  <c r="BD455" i="2" s="1"/>
  <c r="Y455" i="2"/>
  <c r="A461" i="22"/>
  <c r="AV453" i="1"/>
  <c r="AW453" i="1" s="1"/>
  <c r="BB453" i="1"/>
  <c r="BC453" i="1"/>
  <c r="BD453" i="1" s="1"/>
  <c r="H459" i="21"/>
  <c r="BE452" i="1"/>
  <c r="G459" i="21" s="1"/>
  <c r="BG452" i="1"/>
  <c r="I459" i="21" s="1"/>
  <c r="AX452" i="1"/>
  <c r="C459" i="21" s="1"/>
  <c r="D459" i="21"/>
  <c r="AZ452" i="1"/>
  <c r="E459" i="21" s="1"/>
  <c r="AY453" i="1"/>
  <c r="BF453" i="1"/>
  <c r="Y455" i="1"/>
  <c r="A462" i="21" s="1"/>
  <c r="Z454" i="1"/>
  <c r="AU454" i="1" s="1"/>
  <c r="BF456" i="3"/>
  <c r="Z457" i="3"/>
  <c r="AU457" i="3" s="1"/>
  <c r="AY456" i="3"/>
  <c r="Z456" i="2"/>
  <c r="AU456" i="2" s="1"/>
  <c r="BF455" i="2"/>
  <c r="AY455" i="2"/>
  <c r="E455" i="28" l="1"/>
  <c r="F455" i="28"/>
  <c r="G455" i="28"/>
  <c r="D455" i="28"/>
  <c r="A457" i="28"/>
  <c r="B456" i="28"/>
  <c r="AX454" i="4"/>
  <c r="C461" i="24" s="1"/>
  <c r="BE454" i="4"/>
  <c r="G461" i="24" s="1"/>
  <c r="Y456" i="4"/>
  <c r="A462" i="24"/>
  <c r="D462" i="24"/>
  <c r="AU456" i="4"/>
  <c r="Z457" i="4"/>
  <c r="BF456" i="4"/>
  <c r="AY456" i="4"/>
  <c r="H462" i="24"/>
  <c r="AV455" i="4"/>
  <c r="AW455" i="4" s="1"/>
  <c r="AX455" i="4" s="1"/>
  <c r="C462" i="24" s="1"/>
  <c r="BB455" i="4"/>
  <c r="BC455" i="4"/>
  <c r="BD455" i="4" s="1"/>
  <c r="BG455" i="4" s="1"/>
  <c r="I462" i="24" s="1"/>
  <c r="D463" i="23"/>
  <c r="AZ456" i="3"/>
  <c r="E463" i="23" s="1"/>
  <c r="AX456" i="3"/>
  <c r="C463" i="23" s="1"/>
  <c r="BC457" i="3"/>
  <c r="BD457" i="3" s="1"/>
  <c r="BB457" i="3"/>
  <c r="AV457" i="3"/>
  <c r="AW457" i="3" s="1"/>
  <c r="H463" i="23"/>
  <c r="BG456" i="3"/>
  <c r="I463" i="23" s="1"/>
  <c r="BE456" i="3"/>
  <c r="G463" i="23" s="1"/>
  <c r="Y457" i="3"/>
  <c r="A463" i="23"/>
  <c r="Y456" i="2"/>
  <c r="A462" i="22"/>
  <c r="D462" i="22"/>
  <c r="AX455" i="2"/>
  <c r="C462" i="22" s="1"/>
  <c r="AZ455" i="2"/>
  <c r="E462" i="22" s="1"/>
  <c r="H462" i="22"/>
  <c r="BG455" i="2"/>
  <c r="I462" i="22" s="1"/>
  <c r="BE455" i="2"/>
  <c r="G462" i="22" s="1"/>
  <c r="AV456" i="2"/>
  <c r="AW456" i="2" s="1"/>
  <c r="BB456" i="2"/>
  <c r="BC456" i="2"/>
  <c r="BD456" i="2" s="1"/>
  <c r="AV454" i="1"/>
  <c r="AW454" i="1" s="1"/>
  <c r="BB454" i="1"/>
  <c r="BC454" i="1"/>
  <c r="BD454" i="1" s="1"/>
  <c r="H460" i="21"/>
  <c r="BE453" i="1"/>
  <c r="G460" i="21" s="1"/>
  <c r="BG453" i="1"/>
  <c r="I460" i="21" s="1"/>
  <c r="AZ453" i="1"/>
  <c r="E460" i="21" s="1"/>
  <c r="D460" i="21"/>
  <c r="AX453" i="1"/>
  <c r="C460" i="21" s="1"/>
  <c r="AY454" i="1"/>
  <c r="BF454" i="1"/>
  <c r="Y456" i="1"/>
  <c r="A463" i="21" s="1"/>
  <c r="Z455" i="1"/>
  <c r="AU455" i="1" s="1"/>
  <c r="Z458" i="3"/>
  <c r="AU458" i="3" s="1"/>
  <c r="AY457" i="3"/>
  <c r="BF457" i="3"/>
  <c r="BF456" i="2"/>
  <c r="AY456" i="2"/>
  <c r="Z457" i="2"/>
  <c r="AU457" i="2" s="1"/>
  <c r="D456" i="28" l="1"/>
  <c r="E456" i="28"/>
  <c r="F456" i="28"/>
  <c r="G456" i="28"/>
  <c r="A458" i="28"/>
  <c r="B457" i="28"/>
  <c r="BE455" i="4"/>
  <c r="G462" i="24" s="1"/>
  <c r="H463" i="24"/>
  <c r="AZ455" i="4"/>
  <c r="E462" i="24" s="1"/>
  <c r="D463" i="24"/>
  <c r="AU457" i="4"/>
  <c r="BF457" i="4"/>
  <c r="AY457" i="4"/>
  <c r="Z458" i="4"/>
  <c r="AV456" i="4"/>
  <c r="AW456" i="4" s="1"/>
  <c r="AX456" i="4" s="1"/>
  <c r="C463" i="24" s="1"/>
  <c r="BC456" i="4"/>
  <c r="BD456" i="4" s="1"/>
  <c r="BE456" i="4" s="1"/>
  <c r="G463" i="24" s="1"/>
  <c r="BB456" i="4"/>
  <c r="Y457" i="4"/>
  <c r="A463" i="24"/>
  <c r="H464" i="23"/>
  <c r="BG457" i="3"/>
  <c r="I464" i="23" s="1"/>
  <c r="BE457" i="3"/>
  <c r="G464" i="23" s="1"/>
  <c r="D464" i="23"/>
  <c r="AZ457" i="3"/>
  <c r="E464" i="23" s="1"/>
  <c r="AX457" i="3"/>
  <c r="C464" i="23" s="1"/>
  <c r="Y458" i="3"/>
  <c r="A464" i="23"/>
  <c r="AV458" i="3"/>
  <c r="AW458" i="3" s="1"/>
  <c r="BC458" i="3"/>
  <c r="BD458" i="3" s="1"/>
  <c r="BB458" i="3"/>
  <c r="AV457" i="2"/>
  <c r="AW457" i="2" s="1"/>
  <c r="BC457" i="2"/>
  <c r="BD457" i="2" s="1"/>
  <c r="BB457" i="2"/>
  <c r="D463" i="22"/>
  <c r="AZ456" i="2"/>
  <c r="E463" i="22" s="1"/>
  <c r="AX456" i="2"/>
  <c r="C463" i="22" s="1"/>
  <c r="H463" i="22"/>
  <c r="BG456" i="2"/>
  <c r="I463" i="22" s="1"/>
  <c r="BE456" i="2"/>
  <c r="G463" i="22" s="1"/>
  <c r="Y457" i="2"/>
  <c r="A463" i="22"/>
  <c r="H461" i="21"/>
  <c r="BE454" i="1"/>
  <c r="G461" i="21" s="1"/>
  <c r="BG454" i="1"/>
  <c r="I461" i="21" s="1"/>
  <c r="AV455" i="1"/>
  <c r="AW455" i="1" s="1"/>
  <c r="BB455" i="1"/>
  <c r="BC455" i="1"/>
  <c r="BD455" i="1" s="1"/>
  <c r="AZ454" i="1"/>
  <c r="E461" i="21" s="1"/>
  <c r="D461" i="21"/>
  <c r="AX454" i="1"/>
  <c r="C461" i="21" s="1"/>
  <c r="AY455" i="1"/>
  <c r="D462" i="21" s="1"/>
  <c r="BF455" i="1"/>
  <c r="Y457" i="1"/>
  <c r="A464" i="21" s="1"/>
  <c r="Z456" i="1"/>
  <c r="AU456" i="1" s="1"/>
  <c r="AY458" i="3"/>
  <c r="Z459" i="3"/>
  <c r="AU459" i="3" s="1"/>
  <c r="BF458" i="3"/>
  <c r="AY457" i="2"/>
  <c r="BF457" i="2"/>
  <c r="Z458" i="2"/>
  <c r="AU458" i="2" s="1"/>
  <c r="D457" i="28" l="1"/>
  <c r="E457" i="28"/>
  <c r="G457" i="28"/>
  <c r="F457" i="28"/>
  <c r="B458" i="28"/>
  <c r="A459" i="28"/>
  <c r="Y458" i="4"/>
  <c r="A464" i="24"/>
  <c r="BC457" i="4"/>
  <c r="BD457" i="4" s="1"/>
  <c r="BE457" i="4" s="1"/>
  <c r="G464" i="24" s="1"/>
  <c r="BB457" i="4"/>
  <c r="AV457" i="4"/>
  <c r="AW457" i="4" s="1"/>
  <c r="AX457" i="4" s="1"/>
  <c r="C464" i="24" s="1"/>
  <c r="BG456" i="4"/>
  <c r="I463" i="24" s="1"/>
  <c r="D464" i="24"/>
  <c r="AZ456" i="4"/>
  <c r="E463" i="24" s="1"/>
  <c r="AU458" i="4"/>
  <c r="AY458" i="4"/>
  <c r="BF458" i="4"/>
  <c r="Z459" i="4"/>
  <c r="H464" i="24"/>
  <c r="H465" i="23"/>
  <c r="BG458" i="3"/>
  <c r="I465" i="23" s="1"/>
  <c r="BE458" i="3"/>
  <c r="G465" i="23" s="1"/>
  <c r="BB459" i="3"/>
  <c r="AV459" i="3"/>
  <c r="AW459" i="3" s="1"/>
  <c r="BC459" i="3"/>
  <c r="BD459" i="3" s="1"/>
  <c r="D465" i="23"/>
  <c r="AX458" i="3"/>
  <c r="C465" i="23" s="1"/>
  <c r="AZ458" i="3"/>
  <c r="E465" i="23" s="1"/>
  <c r="Y459" i="3"/>
  <c r="A465" i="23"/>
  <c r="Y458" i="2"/>
  <c r="A464" i="22"/>
  <c r="BB458" i="2"/>
  <c r="BC458" i="2"/>
  <c r="BD458" i="2" s="1"/>
  <c r="AV458" i="2"/>
  <c r="AW458" i="2" s="1"/>
  <c r="H464" i="22"/>
  <c r="BG457" i="2"/>
  <c r="I464" i="22" s="1"/>
  <c r="BE457" i="2"/>
  <c r="G464" i="22" s="1"/>
  <c r="D464" i="22"/>
  <c r="AZ457" i="2"/>
  <c r="E464" i="22" s="1"/>
  <c r="AX457" i="2"/>
  <c r="C464" i="22" s="1"/>
  <c r="AV456" i="1"/>
  <c r="AW456" i="1" s="1"/>
  <c r="BC456" i="1"/>
  <c r="BD456" i="1" s="1"/>
  <c r="BB456" i="1"/>
  <c r="H462" i="21"/>
  <c r="BE455" i="1"/>
  <c r="G462" i="21" s="1"/>
  <c r="BG455" i="1"/>
  <c r="I462" i="21" s="1"/>
  <c r="AX455" i="1"/>
  <c r="C462" i="21" s="1"/>
  <c r="AZ455" i="1"/>
  <c r="E462" i="21" s="1"/>
  <c r="AY456" i="1"/>
  <c r="D463" i="21" s="1"/>
  <c r="BF456" i="1"/>
  <c r="Y458" i="1"/>
  <c r="A465" i="21" s="1"/>
  <c r="Z457" i="1"/>
  <c r="AU457" i="1" s="1"/>
  <c r="BF459" i="3"/>
  <c r="AY459" i="3"/>
  <c r="Z460" i="3"/>
  <c r="AU460" i="3" s="1"/>
  <c r="Z459" i="2"/>
  <c r="AU459" i="2" s="1"/>
  <c r="BF458" i="2"/>
  <c r="AY458" i="2"/>
  <c r="D458" i="28" l="1"/>
  <c r="E458" i="28"/>
  <c r="F458" i="28"/>
  <c r="G458" i="28"/>
  <c r="B459" i="28"/>
  <c r="A460" i="28"/>
  <c r="BG457" i="4"/>
  <c r="I464" i="24" s="1"/>
  <c r="AZ457" i="4"/>
  <c r="E464" i="24" s="1"/>
  <c r="AU459" i="4"/>
  <c r="Z460" i="4"/>
  <c r="BF459" i="4"/>
  <c r="AY459" i="4"/>
  <c r="D465" i="24"/>
  <c r="BC458" i="4"/>
  <c r="BD458" i="4" s="1"/>
  <c r="BG458" i="4" s="1"/>
  <c r="I465" i="24" s="1"/>
  <c r="BB458" i="4"/>
  <c r="AV458" i="4"/>
  <c r="AW458" i="4" s="1"/>
  <c r="AZ458" i="4" s="1"/>
  <c r="E465" i="24" s="1"/>
  <c r="H465" i="24"/>
  <c r="Y459" i="4"/>
  <c r="A465" i="24"/>
  <c r="H466" i="23"/>
  <c r="BE459" i="3"/>
  <c r="G466" i="23" s="1"/>
  <c r="BG459" i="3"/>
  <c r="I466" i="23" s="1"/>
  <c r="D466" i="23"/>
  <c r="AX459" i="3"/>
  <c r="C466" i="23" s="1"/>
  <c r="AZ459" i="3"/>
  <c r="E466" i="23" s="1"/>
  <c r="Y460" i="3"/>
  <c r="A466" i="23"/>
  <c r="BC460" i="3"/>
  <c r="BD460" i="3" s="1"/>
  <c r="BB460" i="3"/>
  <c r="AV460" i="3"/>
  <c r="AW460" i="3" s="1"/>
  <c r="D465" i="22"/>
  <c r="AZ458" i="2"/>
  <c r="E465" i="22" s="1"/>
  <c r="AX458" i="2"/>
  <c r="C465" i="22" s="1"/>
  <c r="H465" i="22"/>
  <c r="BG458" i="2"/>
  <c r="I465" i="22" s="1"/>
  <c r="BE458" i="2"/>
  <c r="G465" i="22" s="1"/>
  <c r="AV459" i="2"/>
  <c r="AW459" i="2" s="1"/>
  <c r="BC459" i="2"/>
  <c r="BD459" i="2" s="1"/>
  <c r="BB459" i="2"/>
  <c r="Y459" i="2"/>
  <c r="A465" i="22"/>
  <c r="AV457" i="1"/>
  <c r="AW457" i="1" s="1"/>
  <c r="BB457" i="1"/>
  <c r="BC457" i="1"/>
  <c r="BD457" i="1" s="1"/>
  <c r="H463" i="21"/>
  <c r="BE456" i="1"/>
  <c r="G463" i="21" s="1"/>
  <c r="BG456" i="1"/>
  <c r="I463" i="21" s="1"/>
  <c r="AZ456" i="1"/>
  <c r="E463" i="21" s="1"/>
  <c r="AX456" i="1"/>
  <c r="C463" i="21" s="1"/>
  <c r="AY457" i="1"/>
  <c r="BF457" i="1"/>
  <c r="Y459" i="1"/>
  <c r="A466" i="21" s="1"/>
  <c r="Z458" i="1"/>
  <c r="AU458" i="1" s="1"/>
  <c r="Z461" i="3"/>
  <c r="AU461" i="3" s="1"/>
  <c r="AY460" i="3"/>
  <c r="BF460" i="3"/>
  <c r="Z460" i="2"/>
  <c r="AU460" i="2" s="1"/>
  <c r="BF459" i="2"/>
  <c r="AY459" i="2"/>
  <c r="E459" i="28" l="1"/>
  <c r="F459" i="28"/>
  <c r="G459" i="28"/>
  <c r="D459" i="28"/>
  <c r="B460" i="28"/>
  <c r="A461" i="28"/>
  <c r="BE458" i="4"/>
  <c r="G465" i="24" s="1"/>
  <c r="H466" i="24"/>
  <c r="Y460" i="4"/>
  <c r="A466" i="24"/>
  <c r="AX458" i="4"/>
  <c r="C465" i="24" s="1"/>
  <c r="AU460" i="4"/>
  <c r="Z461" i="4"/>
  <c r="BF460" i="4"/>
  <c r="AY460" i="4"/>
  <c r="D466" i="24"/>
  <c r="AV459" i="4"/>
  <c r="AW459" i="4" s="1"/>
  <c r="AZ459" i="4" s="1"/>
  <c r="E466" i="24" s="1"/>
  <c r="BC459" i="4"/>
  <c r="BD459" i="4" s="1"/>
  <c r="BG459" i="4" s="1"/>
  <c r="I466" i="24" s="1"/>
  <c r="BB459" i="4"/>
  <c r="H467" i="23"/>
  <c r="BG460" i="3"/>
  <c r="I467" i="23" s="1"/>
  <c r="BE460" i="3"/>
  <c r="G467" i="23" s="1"/>
  <c r="Y461" i="3"/>
  <c r="A467" i="23"/>
  <c r="AV461" i="3"/>
  <c r="AW461" i="3" s="1"/>
  <c r="BB461" i="3"/>
  <c r="BC461" i="3"/>
  <c r="BD461" i="3" s="1"/>
  <c r="D467" i="23"/>
  <c r="AZ460" i="3"/>
  <c r="E467" i="23" s="1"/>
  <c r="AX460" i="3"/>
  <c r="C467" i="23" s="1"/>
  <c r="Y460" i="2"/>
  <c r="A466" i="22"/>
  <c r="D466" i="22"/>
  <c r="AZ459" i="2"/>
  <c r="E466" i="22" s="1"/>
  <c r="AX459" i="2"/>
  <c r="C466" i="22" s="1"/>
  <c r="H466" i="22"/>
  <c r="BG459" i="2"/>
  <c r="I466" i="22" s="1"/>
  <c r="BE459" i="2"/>
  <c r="G466" i="22" s="1"/>
  <c r="AV460" i="2"/>
  <c r="AW460" i="2" s="1"/>
  <c r="BB460" i="2"/>
  <c r="BC460" i="2"/>
  <c r="BD460" i="2" s="1"/>
  <c r="AV458" i="1"/>
  <c r="AW458" i="1" s="1"/>
  <c r="BB458" i="1"/>
  <c r="BC458" i="1"/>
  <c r="BD458" i="1" s="1"/>
  <c r="AZ457" i="1"/>
  <c r="E464" i="21" s="1"/>
  <c r="D464" i="21"/>
  <c r="H464" i="21"/>
  <c r="BG457" i="1"/>
  <c r="I464" i="21" s="1"/>
  <c r="BE457" i="1"/>
  <c r="G464" i="21" s="1"/>
  <c r="AX457" i="1"/>
  <c r="C464" i="21" s="1"/>
  <c r="AY458" i="1"/>
  <c r="D465" i="21" s="1"/>
  <c r="BF458" i="1"/>
  <c r="Y460" i="1"/>
  <c r="A467" i="21" s="1"/>
  <c r="Z459" i="1"/>
  <c r="AU459" i="1" s="1"/>
  <c r="AY461" i="3"/>
  <c r="Z462" i="3"/>
  <c r="AU462" i="3" s="1"/>
  <c r="BF461" i="3"/>
  <c r="BF460" i="2"/>
  <c r="AY460" i="2"/>
  <c r="Z461" i="2"/>
  <c r="AU461" i="2" s="1"/>
  <c r="D460" i="28" l="1"/>
  <c r="E460" i="28"/>
  <c r="F460" i="28"/>
  <c r="G460" i="28"/>
  <c r="B461" i="28"/>
  <c r="A462" i="28"/>
  <c r="AX459" i="4"/>
  <c r="C466" i="24" s="1"/>
  <c r="BC460" i="4"/>
  <c r="BD460" i="4" s="1"/>
  <c r="BG460" i="4" s="1"/>
  <c r="I467" i="24" s="1"/>
  <c r="BB460" i="4"/>
  <c r="AV460" i="4"/>
  <c r="AW460" i="4" s="1"/>
  <c r="AZ460" i="4" s="1"/>
  <c r="E467" i="24" s="1"/>
  <c r="BE459" i="4"/>
  <c r="G466" i="24" s="1"/>
  <c r="D467" i="24"/>
  <c r="H467" i="24"/>
  <c r="AU461" i="4"/>
  <c r="Z462" i="4"/>
  <c r="BF461" i="4"/>
  <c r="AY461" i="4"/>
  <c r="Y461" i="4"/>
  <c r="A467" i="24"/>
  <c r="H468" i="23"/>
  <c r="BG461" i="3"/>
  <c r="I468" i="23" s="1"/>
  <c r="BE461" i="3"/>
  <c r="G468" i="23" s="1"/>
  <c r="D468" i="23"/>
  <c r="AZ461" i="3"/>
  <c r="E468" i="23" s="1"/>
  <c r="AX461" i="3"/>
  <c r="C468" i="23" s="1"/>
  <c r="AV462" i="3"/>
  <c r="AW462" i="3" s="1"/>
  <c r="BC462" i="3"/>
  <c r="BD462" i="3" s="1"/>
  <c r="BB462" i="3"/>
  <c r="Y462" i="3"/>
  <c r="A468" i="23"/>
  <c r="BC461" i="2"/>
  <c r="BD461" i="2" s="1"/>
  <c r="AV461" i="2"/>
  <c r="AW461" i="2" s="1"/>
  <c r="BB461" i="2"/>
  <c r="D467" i="22"/>
  <c r="AZ460" i="2"/>
  <c r="E467" i="22" s="1"/>
  <c r="AX460" i="2"/>
  <c r="C467" i="22" s="1"/>
  <c r="H467" i="22"/>
  <c r="BG460" i="2"/>
  <c r="I467" i="22" s="1"/>
  <c r="BE460" i="2"/>
  <c r="G467" i="22" s="1"/>
  <c r="Y461" i="2"/>
  <c r="A467" i="22"/>
  <c r="H465" i="21"/>
  <c r="BG458" i="1"/>
  <c r="I465" i="21" s="1"/>
  <c r="BE458" i="1"/>
  <c r="G465" i="21" s="1"/>
  <c r="AV459" i="1"/>
  <c r="AW459" i="1" s="1"/>
  <c r="BB459" i="1"/>
  <c r="BC459" i="1"/>
  <c r="BD459" i="1" s="1"/>
  <c r="AX458" i="1"/>
  <c r="C465" i="21" s="1"/>
  <c r="AZ458" i="1"/>
  <c r="E465" i="21" s="1"/>
  <c r="BF459" i="1"/>
  <c r="AY459" i="1"/>
  <c r="Y461" i="1"/>
  <c r="A468" i="21" s="1"/>
  <c r="Z460" i="1"/>
  <c r="AU460" i="1" s="1"/>
  <c r="AY462" i="3"/>
  <c r="Z463" i="3"/>
  <c r="AU463" i="3" s="1"/>
  <c r="BF462" i="3"/>
  <c r="Z462" i="2"/>
  <c r="AU462" i="2" s="1"/>
  <c r="BF461" i="2"/>
  <c r="AY461" i="2"/>
  <c r="D461" i="28" l="1"/>
  <c r="E461" i="28"/>
  <c r="F461" i="28"/>
  <c r="G461" i="28"/>
  <c r="B462" i="28"/>
  <c r="A463" i="28"/>
  <c r="BE460" i="4"/>
  <c r="G467" i="24" s="1"/>
  <c r="AX460" i="4"/>
  <c r="C467" i="24" s="1"/>
  <c r="H468" i="24"/>
  <c r="AV461" i="4"/>
  <c r="AW461" i="4" s="1"/>
  <c r="AX461" i="4" s="1"/>
  <c r="C468" i="24" s="1"/>
  <c r="BB461" i="4"/>
  <c r="BC461" i="4"/>
  <c r="BD461" i="4" s="1"/>
  <c r="BE461" i="4" s="1"/>
  <c r="G468" i="24" s="1"/>
  <c r="D468" i="24"/>
  <c r="AU462" i="4"/>
  <c r="Z463" i="4"/>
  <c r="BF462" i="4"/>
  <c r="AY462" i="4"/>
  <c r="Y462" i="4"/>
  <c r="A468" i="24"/>
  <c r="BC463" i="3"/>
  <c r="BD463" i="3" s="1"/>
  <c r="BB463" i="3"/>
  <c r="AV463" i="3"/>
  <c r="AW463" i="3" s="1"/>
  <c r="Y463" i="3"/>
  <c r="A469" i="23"/>
  <c r="D469" i="23"/>
  <c r="AZ462" i="3"/>
  <c r="E469" i="23" s="1"/>
  <c r="AX462" i="3"/>
  <c r="C469" i="23" s="1"/>
  <c r="H469" i="23"/>
  <c r="BE462" i="3"/>
  <c r="G469" i="23" s="1"/>
  <c r="BG462" i="3"/>
  <c r="I469" i="23" s="1"/>
  <c r="Y462" i="2"/>
  <c r="A468" i="22"/>
  <c r="D468" i="22"/>
  <c r="AZ461" i="2"/>
  <c r="E468" i="22" s="1"/>
  <c r="AX461" i="2"/>
  <c r="C468" i="22" s="1"/>
  <c r="H468" i="22"/>
  <c r="BE461" i="2"/>
  <c r="G468" i="22" s="1"/>
  <c r="BG461" i="2"/>
  <c r="I468" i="22" s="1"/>
  <c r="AV462" i="2"/>
  <c r="AW462" i="2" s="1"/>
  <c r="BB462" i="2"/>
  <c r="BC462" i="2"/>
  <c r="BD462" i="2" s="1"/>
  <c r="AV460" i="1"/>
  <c r="AW460" i="1" s="1"/>
  <c r="BB460" i="1"/>
  <c r="BC460" i="1"/>
  <c r="BD460" i="1" s="1"/>
  <c r="AZ459" i="1"/>
  <c r="E466" i="21" s="1"/>
  <c r="D466" i="21"/>
  <c r="H466" i="21"/>
  <c r="BG459" i="1"/>
  <c r="I466" i="21" s="1"/>
  <c r="BE459" i="1"/>
  <c r="G466" i="21" s="1"/>
  <c r="AX459" i="1"/>
  <c r="C466" i="21" s="1"/>
  <c r="AY460" i="1"/>
  <c r="BF460" i="1"/>
  <c r="Y462" i="1"/>
  <c r="A469" i="21" s="1"/>
  <c r="Z461" i="1"/>
  <c r="AU461" i="1" s="1"/>
  <c r="AY463" i="3"/>
  <c r="Z464" i="3"/>
  <c r="AU464" i="3" s="1"/>
  <c r="BF463" i="3"/>
  <c r="Z463" i="2"/>
  <c r="AU463" i="2" s="1"/>
  <c r="BF462" i="2"/>
  <c r="AY462" i="2"/>
  <c r="D462" i="28" l="1"/>
  <c r="F462" i="28"/>
  <c r="E462" i="28"/>
  <c r="G462" i="28"/>
  <c r="A464" i="28"/>
  <c r="B463" i="28"/>
  <c r="AZ461" i="4"/>
  <c r="E468" i="24" s="1"/>
  <c r="D469" i="24"/>
  <c r="AU463" i="4"/>
  <c r="BF463" i="4"/>
  <c r="AY463" i="4"/>
  <c r="Z464" i="4"/>
  <c r="BG461" i="4"/>
  <c r="I468" i="24" s="1"/>
  <c r="Y463" i="4"/>
  <c r="A469" i="24"/>
  <c r="H469" i="24"/>
  <c r="BB462" i="4"/>
  <c r="BC462" i="4"/>
  <c r="BD462" i="4" s="1"/>
  <c r="BE462" i="4" s="1"/>
  <c r="G469" i="24" s="1"/>
  <c r="AV462" i="4"/>
  <c r="AW462" i="4" s="1"/>
  <c r="AX462" i="4" s="1"/>
  <c r="C469" i="24" s="1"/>
  <c r="D470" i="23"/>
  <c r="AX463" i="3"/>
  <c r="C470" i="23" s="1"/>
  <c r="AZ463" i="3"/>
  <c r="E470" i="23" s="1"/>
  <c r="H470" i="23"/>
  <c r="BG463" i="3"/>
  <c r="I470" i="23" s="1"/>
  <c r="BE463" i="3"/>
  <c r="G470" i="23" s="1"/>
  <c r="Y464" i="3"/>
  <c r="A470" i="23"/>
  <c r="BC464" i="3"/>
  <c r="BD464" i="3" s="1"/>
  <c r="BB464" i="3"/>
  <c r="AV464" i="3"/>
  <c r="AW464" i="3" s="1"/>
  <c r="D469" i="22"/>
  <c r="AZ462" i="2"/>
  <c r="E469" i="22" s="1"/>
  <c r="AX462" i="2"/>
  <c r="C469" i="22" s="1"/>
  <c r="H469" i="22"/>
  <c r="BE462" i="2"/>
  <c r="G469" i="22" s="1"/>
  <c r="BG462" i="2"/>
  <c r="I469" i="22" s="1"/>
  <c r="AV463" i="2"/>
  <c r="AW463" i="2" s="1"/>
  <c r="BC463" i="2"/>
  <c r="BD463" i="2" s="1"/>
  <c r="BB463" i="2"/>
  <c r="Y463" i="2"/>
  <c r="A469" i="22"/>
  <c r="H467" i="21"/>
  <c r="BG460" i="1"/>
  <c r="I467" i="21" s="1"/>
  <c r="BE460" i="1"/>
  <c r="G467" i="21" s="1"/>
  <c r="AV461" i="1"/>
  <c r="AW461" i="1" s="1"/>
  <c r="BB461" i="1"/>
  <c r="BC461" i="1"/>
  <c r="BD461" i="1" s="1"/>
  <c r="AX460" i="1"/>
  <c r="C467" i="21" s="1"/>
  <c r="D467" i="21"/>
  <c r="AZ460" i="1"/>
  <c r="E467" i="21" s="1"/>
  <c r="AY461" i="1"/>
  <c r="BF461" i="1"/>
  <c r="Y463" i="1"/>
  <c r="A470" i="21" s="1"/>
  <c r="Z462" i="1"/>
  <c r="AU462" i="1" s="1"/>
  <c r="BF464" i="3"/>
  <c r="AY464" i="3"/>
  <c r="Z465" i="3"/>
  <c r="AU465" i="3" s="1"/>
  <c r="Z464" i="2"/>
  <c r="AU464" i="2" s="1"/>
  <c r="BF463" i="2"/>
  <c r="AY463" i="2"/>
  <c r="E463" i="28" l="1"/>
  <c r="F463" i="28"/>
  <c r="G463" i="28"/>
  <c r="D463" i="28"/>
  <c r="B464" i="28"/>
  <c r="A465" i="28"/>
  <c r="BG462" i="4"/>
  <c r="I469" i="24" s="1"/>
  <c r="D470" i="24"/>
  <c r="AZ462" i="4"/>
  <c r="E469" i="24" s="1"/>
  <c r="Y464" i="4"/>
  <c r="A470" i="24"/>
  <c r="AU464" i="4"/>
  <c r="Z465" i="4"/>
  <c r="BF464" i="4"/>
  <c r="AY464" i="4"/>
  <c r="H470" i="24"/>
  <c r="AV463" i="4"/>
  <c r="AW463" i="4" s="1"/>
  <c r="AZ463" i="4" s="1"/>
  <c r="E470" i="24" s="1"/>
  <c r="BC463" i="4"/>
  <c r="BD463" i="4" s="1"/>
  <c r="BE463" i="4" s="1"/>
  <c r="G470" i="24" s="1"/>
  <c r="BB463" i="4"/>
  <c r="H471" i="23"/>
  <c r="BE464" i="3"/>
  <c r="G471" i="23" s="1"/>
  <c r="BG464" i="3"/>
  <c r="I471" i="23" s="1"/>
  <c r="D471" i="23"/>
  <c r="AZ464" i="3"/>
  <c r="E471" i="23" s="1"/>
  <c r="AX464" i="3"/>
  <c r="C471" i="23" s="1"/>
  <c r="Y465" i="3"/>
  <c r="A471" i="23"/>
  <c r="BC465" i="3"/>
  <c r="BD465" i="3" s="1"/>
  <c r="BB465" i="3"/>
  <c r="AV465" i="3"/>
  <c r="AW465" i="3" s="1"/>
  <c r="Y464" i="2"/>
  <c r="A470" i="22"/>
  <c r="D470" i="22"/>
  <c r="AX463" i="2"/>
  <c r="C470" i="22" s="1"/>
  <c r="AZ463" i="2"/>
  <c r="E470" i="22" s="1"/>
  <c r="H470" i="22"/>
  <c r="BG463" i="2"/>
  <c r="I470" i="22" s="1"/>
  <c r="BE463" i="2"/>
  <c r="G470" i="22" s="1"/>
  <c r="BC464" i="2"/>
  <c r="BD464" i="2" s="1"/>
  <c r="BB464" i="2"/>
  <c r="AV464" i="2"/>
  <c r="AW464" i="2" s="1"/>
  <c r="AV462" i="1"/>
  <c r="AW462" i="1" s="1"/>
  <c r="BB462" i="1"/>
  <c r="BC462" i="1"/>
  <c r="BD462" i="1" s="1"/>
  <c r="H468" i="21"/>
  <c r="BE461" i="1"/>
  <c r="G468" i="21" s="1"/>
  <c r="BG461" i="1"/>
  <c r="I468" i="21" s="1"/>
  <c r="AZ461" i="1"/>
  <c r="E468" i="21" s="1"/>
  <c r="D468" i="21"/>
  <c r="AX461" i="1"/>
  <c r="C468" i="21" s="1"/>
  <c r="AY462" i="1"/>
  <c r="D469" i="21" s="1"/>
  <c r="BF462" i="1"/>
  <c r="Y464" i="1"/>
  <c r="A471" i="21" s="1"/>
  <c r="Z463" i="1"/>
  <c r="AU463" i="1" s="1"/>
  <c r="BF465" i="3"/>
  <c r="Z466" i="3"/>
  <c r="AU466" i="3" s="1"/>
  <c r="AY465" i="3"/>
  <c r="BF464" i="2"/>
  <c r="AY464" i="2"/>
  <c r="Z465" i="2"/>
  <c r="AU465" i="2" s="1"/>
  <c r="D464" i="28" l="1"/>
  <c r="E464" i="28"/>
  <c r="F464" i="28"/>
  <c r="G464" i="28"/>
  <c r="B465" i="28"/>
  <c r="A466" i="28"/>
  <c r="D471" i="24"/>
  <c r="AU465" i="4"/>
  <c r="BF465" i="4"/>
  <c r="AY465" i="4"/>
  <c r="Z466" i="4"/>
  <c r="AX463" i="4"/>
  <c r="C470" i="24" s="1"/>
  <c r="BG463" i="4"/>
  <c r="I470" i="24" s="1"/>
  <c r="H471" i="24"/>
  <c r="AV464" i="4"/>
  <c r="AW464" i="4" s="1"/>
  <c r="AZ464" i="4" s="1"/>
  <c r="E471" i="24" s="1"/>
  <c r="BC464" i="4"/>
  <c r="BD464" i="4" s="1"/>
  <c r="BG464" i="4" s="1"/>
  <c r="I471" i="24" s="1"/>
  <c r="BB464" i="4"/>
  <c r="Y465" i="4"/>
  <c r="A471" i="24"/>
  <c r="D472" i="23"/>
  <c r="AZ465" i="3"/>
  <c r="E472" i="23" s="1"/>
  <c r="AX465" i="3"/>
  <c r="C472" i="23" s="1"/>
  <c r="BC466" i="3"/>
  <c r="BD466" i="3" s="1"/>
  <c r="AV466" i="3"/>
  <c r="AW466" i="3" s="1"/>
  <c r="BB466" i="3"/>
  <c r="Y466" i="3"/>
  <c r="A472" i="23"/>
  <c r="H472" i="23"/>
  <c r="BG465" i="3"/>
  <c r="I472" i="23" s="1"/>
  <c r="BE465" i="3"/>
  <c r="G472" i="23" s="1"/>
  <c r="BC465" i="2"/>
  <c r="BD465" i="2" s="1"/>
  <c r="AV465" i="2"/>
  <c r="AW465" i="2" s="1"/>
  <c r="BB465" i="2"/>
  <c r="D471" i="22"/>
  <c r="AZ464" i="2"/>
  <c r="E471" i="22" s="1"/>
  <c r="AX464" i="2"/>
  <c r="C471" i="22" s="1"/>
  <c r="H471" i="22"/>
  <c r="BE464" i="2"/>
  <c r="G471" i="22" s="1"/>
  <c r="BG464" i="2"/>
  <c r="I471" i="22" s="1"/>
  <c r="Y465" i="2"/>
  <c r="A471" i="22"/>
  <c r="H469" i="21"/>
  <c r="BE462" i="1"/>
  <c r="G469" i="21" s="1"/>
  <c r="BG462" i="1"/>
  <c r="I469" i="21" s="1"/>
  <c r="AV463" i="1"/>
  <c r="AW463" i="1" s="1"/>
  <c r="BB463" i="1"/>
  <c r="BC463" i="1"/>
  <c r="BD463" i="1" s="1"/>
  <c r="AZ462" i="1"/>
  <c r="E469" i="21" s="1"/>
  <c r="AX462" i="1"/>
  <c r="C469" i="21" s="1"/>
  <c r="Y465" i="1"/>
  <c r="A472" i="21" s="1"/>
  <c r="Z464" i="1"/>
  <c r="AU464" i="1" s="1"/>
  <c r="AY463" i="1"/>
  <c r="D470" i="21" s="1"/>
  <c r="BF463" i="1"/>
  <c r="AY466" i="3"/>
  <c r="BF466" i="3"/>
  <c r="Z467" i="3"/>
  <c r="AU467" i="3" s="1"/>
  <c r="AY465" i="2"/>
  <c r="Z466" i="2"/>
  <c r="AU466" i="2" s="1"/>
  <c r="BF465" i="2"/>
  <c r="D465" i="28" l="1"/>
  <c r="E465" i="28"/>
  <c r="F465" i="28"/>
  <c r="G465" i="28"/>
  <c r="B466" i="28"/>
  <c r="A467" i="28"/>
  <c r="BE464" i="4"/>
  <c r="G471" i="24" s="1"/>
  <c r="D472" i="24"/>
  <c r="H472" i="24"/>
  <c r="AX464" i="4"/>
  <c r="C471" i="24" s="1"/>
  <c r="Y466" i="4"/>
  <c r="A472" i="24"/>
  <c r="AU466" i="4"/>
  <c r="Z467" i="4"/>
  <c r="BF466" i="4"/>
  <c r="AY466" i="4"/>
  <c r="BC465" i="4"/>
  <c r="BD465" i="4" s="1"/>
  <c r="BE465" i="4" s="1"/>
  <c r="G472" i="24" s="1"/>
  <c r="BB465" i="4"/>
  <c r="AV465" i="4"/>
  <c r="AW465" i="4" s="1"/>
  <c r="AZ465" i="4" s="1"/>
  <c r="E472" i="24" s="1"/>
  <c r="Y467" i="3"/>
  <c r="A473" i="23"/>
  <c r="BC467" i="3"/>
  <c r="BD467" i="3" s="1"/>
  <c r="BB467" i="3"/>
  <c r="AV467" i="3"/>
  <c r="AW467" i="3" s="1"/>
  <c r="H473" i="23"/>
  <c r="BG466" i="3"/>
  <c r="I473" i="23" s="1"/>
  <c r="BE466" i="3"/>
  <c r="G473" i="23" s="1"/>
  <c r="D473" i="23"/>
  <c r="AZ466" i="3"/>
  <c r="E473" i="23" s="1"/>
  <c r="AX466" i="3"/>
  <c r="C473" i="23" s="1"/>
  <c r="Y466" i="2"/>
  <c r="A472" i="22"/>
  <c r="H472" i="22"/>
  <c r="BE465" i="2"/>
  <c r="G472" i="22" s="1"/>
  <c r="BG465" i="2"/>
  <c r="I472" i="22" s="1"/>
  <c r="BB466" i="2"/>
  <c r="AV466" i="2"/>
  <c r="AW466" i="2" s="1"/>
  <c r="BC466" i="2"/>
  <c r="BD466" i="2" s="1"/>
  <c r="D472" i="22"/>
  <c r="AZ465" i="2"/>
  <c r="E472" i="22" s="1"/>
  <c r="AX465" i="2"/>
  <c r="C472" i="22" s="1"/>
  <c r="H470" i="21"/>
  <c r="BG463" i="1"/>
  <c r="I470" i="21" s="1"/>
  <c r="AV464" i="1"/>
  <c r="AW464" i="1" s="1"/>
  <c r="BC464" i="1"/>
  <c r="BD464" i="1" s="1"/>
  <c r="BB464" i="1"/>
  <c r="BE463" i="1"/>
  <c r="G470" i="21" s="1"/>
  <c r="AZ463" i="1"/>
  <c r="E470" i="21" s="1"/>
  <c r="AX463" i="1"/>
  <c r="C470" i="21" s="1"/>
  <c r="BF464" i="1"/>
  <c r="AY464" i="1"/>
  <c r="Y466" i="1"/>
  <c r="A473" i="21" s="1"/>
  <c r="Z465" i="1"/>
  <c r="AU465" i="1" s="1"/>
  <c r="BF467" i="3"/>
  <c r="Z468" i="3"/>
  <c r="AU468" i="3" s="1"/>
  <c r="AY467" i="3"/>
  <c r="Z467" i="2"/>
  <c r="AU467" i="2" s="1"/>
  <c r="BF466" i="2"/>
  <c r="AY466" i="2"/>
  <c r="D466" i="28" l="1"/>
  <c r="E466" i="28"/>
  <c r="F466" i="28"/>
  <c r="G466" i="28"/>
  <c r="A468" i="28"/>
  <c r="B467" i="28"/>
  <c r="AX465" i="4"/>
  <c r="C472" i="24" s="1"/>
  <c r="H473" i="24"/>
  <c r="BG465" i="4"/>
  <c r="I472" i="24" s="1"/>
  <c r="AU467" i="4"/>
  <c r="BF467" i="4"/>
  <c r="AY467" i="4"/>
  <c r="Z468" i="4"/>
  <c r="D473" i="24"/>
  <c r="BB466" i="4"/>
  <c r="BC466" i="4"/>
  <c r="BD466" i="4" s="1"/>
  <c r="BG466" i="4" s="1"/>
  <c r="I473" i="24" s="1"/>
  <c r="AV466" i="4"/>
  <c r="AW466" i="4" s="1"/>
  <c r="AX466" i="4" s="1"/>
  <c r="C473" i="24" s="1"/>
  <c r="Y467" i="4"/>
  <c r="A473" i="24"/>
  <c r="D474" i="23"/>
  <c r="AZ467" i="3"/>
  <c r="E474" i="23" s="1"/>
  <c r="AX467" i="3"/>
  <c r="C474" i="23" s="1"/>
  <c r="AV468" i="3"/>
  <c r="AW468" i="3" s="1"/>
  <c r="BB468" i="3"/>
  <c r="BC468" i="3"/>
  <c r="BD468" i="3" s="1"/>
  <c r="H474" i="23"/>
  <c r="BE467" i="3"/>
  <c r="G474" i="23" s="1"/>
  <c r="BG467" i="3"/>
  <c r="I474" i="23" s="1"/>
  <c r="Y468" i="3"/>
  <c r="A474" i="23"/>
  <c r="H473" i="22"/>
  <c r="BE466" i="2"/>
  <c r="G473" i="22" s="1"/>
  <c r="BG466" i="2"/>
  <c r="I473" i="22" s="1"/>
  <c r="D473" i="22"/>
  <c r="AX466" i="2"/>
  <c r="C473" i="22" s="1"/>
  <c r="AZ466" i="2"/>
  <c r="E473" i="22" s="1"/>
  <c r="BC467" i="2"/>
  <c r="BD467" i="2" s="1"/>
  <c r="BB467" i="2"/>
  <c r="AV467" i="2"/>
  <c r="AW467" i="2" s="1"/>
  <c r="Y467" i="2"/>
  <c r="A473" i="22"/>
  <c r="AZ464" i="1"/>
  <c r="E471" i="21" s="1"/>
  <c r="D471" i="21"/>
  <c r="AV465" i="1"/>
  <c r="AW465" i="1" s="1"/>
  <c r="BB465" i="1"/>
  <c r="BC465" i="1"/>
  <c r="BD465" i="1" s="1"/>
  <c r="H471" i="21"/>
  <c r="BE464" i="1"/>
  <c r="G471" i="21" s="1"/>
  <c r="BG464" i="1"/>
  <c r="I471" i="21" s="1"/>
  <c r="AX464" i="1"/>
  <c r="C471" i="21" s="1"/>
  <c r="BF465" i="1"/>
  <c r="AY465" i="1"/>
  <c r="D472" i="21" s="1"/>
  <c r="Y467" i="1"/>
  <c r="A474" i="21" s="1"/>
  <c r="Z466" i="1"/>
  <c r="AU466" i="1" s="1"/>
  <c r="Z469" i="3"/>
  <c r="AU469" i="3" s="1"/>
  <c r="BF468" i="3"/>
  <c r="AY468" i="3"/>
  <c r="Z468" i="2"/>
  <c r="AU468" i="2" s="1"/>
  <c r="BF467" i="2"/>
  <c r="AY467" i="2"/>
  <c r="E467" i="28" l="1"/>
  <c r="F467" i="28"/>
  <c r="G467" i="28"/>
  <c r="D467" i="28"/>
  <c r="A469" i="28"/>
  <c r="B468" i="28"/>
  <c r="Y468" i="4"/>
  <c r="A474" i="24"/>
  <c r="AZ466" i="4"/>
  <c r="E473" i="24" s="1"/>
  <c r="H474" i="24"/>
  <c r="BE466" i="4"/>
  <c r="G473" i="24" s="1"/>
  <c r="AU468" i="4"/>
  <c r="BF468" i="4"/>
  <c r="AY468" i="4"/>
  <c r="Z469" i="4"/>
  <c r="D474" i="24"/>
  <c r="AV467" i="4"/>
  <c r="AW467" i="4" s="1"/>
  <c r="AZ467" i="4" s="1"/>
  <c r="E474" i="24" s="1"/>
  <c r="BC467" i="4"/>
  <c r="BD467" i="4" s="1"/>
  <c r="BG467" i="4" s="1"/>
  <c r="I474" i="24" s="1"/>
  <c r="BB467" i="4"/>
  <c r="Y469" i="3"/>
  <c r="A475" i="23"/>
  <c r="H475" i="23"/>
  <c r="BE468" i="3"/>
  <c r="G475" i="23" s="1"/>
  <c r="BG468" i="3"/>
  <c r="I475" i="23" s="1"/>
  <c r="D475" i="23"/>
  <c r="AZ468" i="3"/>
  <c r="E475" i="23" s="1"/>
  <c r="AX468" i="3"/>
  <c r="C475" i="23" s="1"/>
  <c r="BC469" i="3"/>
  <c r="BD469" i="3" s="1"/>
  <c r="AV469" i="3"/>
  <c r="AW469" i="3" s="1"/>
  <c r="BB469" i="3"/>
  <c r="D474" i="22"/>
  <c r="AZ467" i="2"/>
  <c r="E474" i="22" s="1"/>
  <c r="AX467" i="2"/>
  <c r="C474" i="22" s="1"/>
  <c r="H474" i="22"/>
  <c r="BG467" i="2"/>
  <c r="I474" i="22" s="1"/>
  <c r="BE467" i="2"/>
  <c r="G474" i="22" s="1"/>
  <c r="Y468" i="2"/>
  <c r="A474" i="22"/>
  <c r="AV468" i="2"/>
  <c r="AW468" i="2" s="1"/>
  <c r="BC468" i="2"/>
  <c r="BD468" i="2" s="1"/>
  <c r="BB468" i="2"/>
  <c r="H472" i="21"/>
  <c r="BG465" i="1"/>
  <c r="I472" i="21" s="1"/>
  <c r="AV466" i="1"/>
  <c r="AW466" i="1" s="1"/>
  <c r="BB466" i="1"/>
  <c r="BC466" i="1"/>
  <c r="BD466" i="1" s="1"/>
  <c r="BE465" i="1"/>
  <c r="G472" i="21" s="1"/>
  <c r="AX465" i="1"/>
  <c r="C472" i="21" s="1"/>
  <c r="AZ465" i="1"/>
  <c r="E472" i="21" s="1"/>
  <c r="AY466" i="1"/>
  <c r="D473" i="21" s="1"/>
  <c r="BF466" i="1"/>
  <c r="Y468" i="1"/>
  <c r="A475" i="21" s="1"/>
  <c r="Z467" i="1"/>
  <c r="AU467" i="1" s="1"/>
  <c r="Z470" i="3"/>
  <c r="AU470" i="3" s="1"/>
  <c r="BF469" i="3"/>
  <c r="AY469" i="3"/>
  <c r="BF468" i="2"/>
  <c r="AY468" i="2"/>
  <c r="Z469" i="2"/>
  <c r="AU469" i="2" s="1"/>
  <c r="D468" i="28" l="1"/>
  <c r="E468" i="28"/>
  <c r="F468" i="28"/>
  <c r="G468" i="28"/>
  <c r="B469" i="28"/>
  <c r="A470" i="28"/>
  <c r="D475" i="24"/>
  <c r="AV468" i="4"/>
  <c r="AW468" i="4" s="1"/>
  <c r="AX468" i="4" s="1"/>
  <c r="C475" i="24" s="1"/>
  <c r="BB468" i="4"/>
  <c r="BC468" i="4"/>
  <c r="BD468" i="4" s="1"/>
  <c r="BE468" i="4" s="1"/>
  <c r="G475" i="24" s="1"/>
  <c r="AX467" i="4"/>
  <c r="C474" i="24" s="1"/>
  <c r="BE467" i="4"/>
  <c r="G474" i="24" s="1"/>
  <c r="AU469" i="4"/>
  <c r="BF469" i="4"/>
  <c r="Z470" i="4"/>
  <c r="AY469" i="4"/>
  <c r="H475" i="24"/>
  <c r="Y469" i="4"/>
  <c r="A475" i="24"/>
  <c r="D476" i="23"/>
  <c r="AX469" i="3"/>
  <c r="C476" i="23" s="1"/>
  <c r="AZ469" i="3"/>
  <c r="E476" i="23" s="1"/>
  <c r="H476" i="23"/>
  <c r="BG469" i="3"/>
  <c r="I476" i="23" s="1"/>
  <c r="BE469" i="3"/>
  <c r="G476" i="23" s="1"/>
  <c r="AV470" i="3"/>
  <c r="AW470" i="3" s="1"/>
  <c r="BC470" i="3"/>
  <c r="BD470" i="3" s="1"/>
  <c r="BB470" i="3"/>
  <c r="Y470" i="3"/>
  <c r="A476" i="23"/>
  <c r="Y469" i="2"/>
  <c r="A475" i="22"/>
  <c r="BC469" i="2"/>
  <c r="BD469" i="2" s="1"/>
  <c r="BB469" i="2"/>
  <c r="AV469" i="2"/>
  <c r="AW469" i="2" s="1"/>
  <c r="D475" i="22"/>
  <c r="AX468" i="2"/>
  <c r="C475" i="22" s="1"/>
  <c r="AZ468" i="2"/>
  <c r="E475" i="22" s="1"/>
  <c r="H475" i="22"/>
  <c r="BE468" i="2"/>
  <c r="G475" i="22" s="1"/>
  <c r="BG468" i="2"/>
  <c r="I475" i="22" s="1"/>
  <c r="AV467" i="1"/>
  <c r="AW467" i="1" s="1"/>
  <c r="BB467" i="1"/>
  <c r="BC467" i="1"/>
  <c r="BD467" i="1" s="1"/>
  <c r="H473" i="21"/>
  <c r="BG466" i="1"/>
  <c r="I473" i="21" s="1"/>
  <c r="BE466" i="1"/>
  <c r="G473" i="21" s="1"/>
  <c r="AX466" i="1"/>
  <c r="C473" i="21" s="1"/>
  <c r="AZ466" i="1"/>
  <c r="E473" i="21" s="1"/>
  <c r="BF467" i="1"/>
  <c r="AY467" i="1"/>
  <c r="D474" i="21" s="1"/>
  <c r="Y469" i="1"/>
  <c r="A476" i="21" s="1"/>
  <c r="Z468" i="1"/>
  <c r="AU468" i="1" s="1"/>
  <c r="AY470" i="3"/>
  <c r="BF470" i="3"/>
  <c r="Z471" i="3"/>
  <c r="AU471" i="3" s="1"/>
  <c r="Z470" i="2"/>
  <c r="AU470" i="2" s="1"/>
  <c r="BF469" i="2"/>
  <c r="AY469" i="2"/>
  <c r="D469" i="28" l="1"/>
  <c r="E469" i="28"/>
  <c r="G469" i="28"/>
  <c r="F469" i="28"/>
  <c r="A471" i="28"/>
  <c r="B470" i="28"/>
  <c r="BG468" i="4"/>
  <c r="I475" i="24" s="1"/>
  <c r="AV469" i="4"/>
  <c r="AW469" i="4" s="1"/>
  <c r="AX469" i="4" s="1"/>
  <c r="C476" i="24" s="1"/>
  <c r="BC469" i="4"/>
  <c r="BD469" i="4" s="1"/>
  <c r="BE469" i="4" s="1"/>
  <c r="G476" i="24" s="1"/>
  <c r="BB469" i="4"/>
  <c r="D476" i="24"/>
  <c r="H476" i="24"/>
  <c r="AZ468" i="4"/>
  <c r="E475" i="24" s="1"/>
  <c r="Y470" i="4"/>
  <c r="A476" i="24"/>
  <c r="AU470" i="4"/>
  <c r="Z471" i="4"/>
  <c r="BF470" i="4"/>
  <c r="AY470" i="4"/>
  <c r="H477" i="23"/>
  <c r="BG470" i="3"/>
  <c r="I477" i="23" s="1"/>
  <c r="BE470" i="3"/>
  <c r="G477" i="23" s="1"/>
  <c r="D477" i="23"/>
  <c r="AZ470" i="3"/>
  <c r="E477" i="23" s="1"/>
  <c r="AX470" i="3"/>
  <c r="C477" i="23" s="1"/>
  <c r="BC471" i="3"/>
  <c r="BD471" i="3" s="1"/>
  <c r="BB471" i="3"/>
  <c r="AV471" i="3"/>
  <c r="AW471" i="3" s="1"/>
  <c r="Y471" i="3"/>
  <c r="A477" i="23"/>
  <c r="D476" i="22"/>
  <c r="AZ469" i="2"/>
  <c r="E476" i="22" s="1"/>
  <c r="AX469" i="2"/>
  <c r="C476" i="22" s="1"/>
  <c r="H476" i="22"/>
  <c r="BG469" i="2"/>
  <c r="I476" i="22" s="1"/>
  <c r="BE469" i="2"/>
  <c r="G476" i="22" s="1"/>
  <c r="BC470" i="2"/>
  <c r="BD470" i="2" s="1"/>
  <c r="BB470" i="2"/>
  <c r="AV470" i="2"/>
  <c r="AW470" i="2" s="1"/>
  <c r="Y470" i="2"/>
  <c r="A476" i="22"/>
  <c r="AV468" i="1"/>
  <c r="AW468" i="1" s="1"/>
  <c r="BB468" i="1"/>
  <c r="BC468" i="1"/>
  <c r="BD468" i="1" s="1"/>
  <c r="H474" i="21"/>
  <c r="BG467" i="1"/>
  <c r="I474" i="21" s="1"/>
  <c r="BE467" i="1"/>
  <c r="G474" i="21" s="1"/>
  <c r="AX467" i="1"/>
  <c r="C474" i="21" s="1"/>
  <c r="AZ467" i="1"/>
  <c r="E474" i="21" s="1"/>
  <c r="AY468" i="1"/>
  <c r="BF468" i="1"/>
  <c r="Y470" i="1"/>
  <c r="A477" i="21" s="1"/>
  <c r="Z469" i="1"/>
  <c r="AU469" i="1" s="1"/>
  <c r="Z472" i="3"/>
  <c r="AU472" i="3" s="1"/>
  <c r="BF471" i="3"/>
  <c r="AY471" i="3"/>
  <c r="Z471" i="2"/>
  <c r="AU471" i="2" s="1"/>
  <c r="BF470" i="2"/>
  <c r="AY470" i="2"/>
  <c r="D470" i="28" l="1"/>
  <c r="F470" i="28"/>
  <c r="G470" i="28"/>
  <c r="E470" i="28"/>
  <c r="B471" i="28"/>
  <c r="A472" i="28"/>
  <c r="BG469" i="4"/>
  <c r="I476" i="24" s="1"/>
  <c r="AZ469" i="4"/>
  <c r="E476" i="24" s="1"/>
  <c r="AU471" i="4"/>
  <c r="AY471" i="4"/>
  <c r="Z472" i="4"/>
  <c r="BF471" i="4"/>
  <c r="D477" i="24"/>
  <c r="H477" i="24"/>
  <c r="BB470" i="4"/>
  <c r="AV470" i="4"/>
  <c r="AW470" i="4" s="1"/>
  <c r="AX470" i="4" s="1"/>
  <c r="C477" i="24" s="1"/>
  <c r="BC470" i="4"/>
  <c r="BD470" i="4" s="1"/>
  <c r="BG470" i="4" s="1"/>
  <c r="I477" i="24" s="1"/>
  <c r="Y471" i="4"/>
  <c r="A477" i="24"/>
  <c r="BC472" i="3"/>
  <c r="BD472" i="3" s="1"/>
  <c r="AV472" i="3"/>
  <c r="AW472" i="3" s="1"/>
  <c r="BB472" i="3"/>
  <c r="D478" i="23"/>
  <c r="AZ471" i="3"/>
  <c r="E478" i="23" s="1"/>
  <c r="AX471" i="3"/>
  <c r="C478" i="23" s="1"/>
  <c r="H478" i="23"/>
  <c r="BG471" i="3"/>
  <c r="I478" i="23" s="1"/>
  <c r="BE471" i="3"/>
  <c r="G478" i="23" s="1"/>
  <c r="Y472" i="3"/>
  <c r="A478" i="23"/>
  <c r="D477" i="22"/>
  <c r="AZ470" i="2"/>
  <c r="E477" i="22" s="1"/>
  <c r="AX470" i="2"/>
  <c r="C477" i="22" s="1"/>
  <c r="Y471" i="2"/>
  <c r="A477" i="22"/>
  <c r="H477" i="22"/>
  <c r="BE470" i="2"/>
  <c r="G477" i="22" s="1"/>
  <c r="BG470" i="2"/>
  <c r="I477" i="22" s="1"/>
  <c r="BC471" i="2"/>
  <c r="BD471" i="2" s="1"/>
  <c r="BB471" i="2"/>
  <c r="AV471" i="2"/>
  <c r="AW471" i="2" s="1"/>
  <c r="AX468" i="1"/>
  <c r="C475" i="21" s="1"/>
  <c r="D475" i="21"/>
  <c r="AV469" i="1"/>
  <c r="AW469" i="1" s="1"/>
  <c r="BB469" i="1"/>
  <c r="BC469" i="1"/>
  <c r="BD469" i="1" s="1"/>
  <c r="H475" i="21"/>
  <c r="BE468" i="1"/>
  <c r="G475" i="21" s="1"/>
  <c r="BG468" i="1"/>
  <c r="I475" i="21" s="1"/>
  <c r="AZ468" i="1"/>
  <c r="E475" i="21" s="1"/>
  <c r="AY469" i="1"/>
  <c r="BF469" i="1"/>
  <c r="Y471" i="1"/>
  <c r="A478" i="21" s="1"/>
  <c r="Z470" i="1"/>
  <c r="AU470" i="1" s="1"/>
  <c r="Z473" i="3"/>
  <c r="AU473" i="3" s="1"/>
  <c r="BF472" i="3"/>
  <c r="AY472" i="3"/>
  <c r="Z472" i="2"/>
  <c r="AU472" i="2" s="1"/>
  <c r="BF471" i="2"/>
  <c r="AY471" i="2"/>
  <c r="E471" i="28" l="1"/>
  <c r="F471" i="28"/>
  <c r="G471" i="28"/>
  <c r="D471" i="28"/>
  <c r="A473" i="28"/>
  <c r="B472" i="28"/>
  <c r="BE470" i="4"/>
  <c r="G477" i="24" s="1"/>
  <c r="AZ470" i="4"/>
  <c r="E477" i="24" s="1"/>
  <c r="D478" i="24"/>
  <c r="Y472" i="4"/>
  <c r="A478" i="24"/>
  <c r="H478" i="24"/>
  <c r="AU472" i="4"/>
  <c r="BF472" i="4"/>
  <c r="Z473" i="4"/>
  <c r="AY472" i="4"/>
  <c r="BB471" i="4"/>
  <c r="AV471" i="4"/>
  <c r="AW471" i="4" s="1"/>
  <c r="AZ471" i="4" s="1"/>
  <c r="E478" i="24" s="1"/>
  <c r="BC471" i="4"/>
  <c r="BD471" i="4" s="1"/>
  <c r="BG471" i="4" s="1"/>
  <c r="I478" i="24" s="1"/>
  <c r="BC473" i="3"/>
  <c r="BD473" i="3" s="1"/>
  <c r="AV473" i="3"/>
  <c r="AW473" i="3" s="1"/>
  <c r="BB473" i="3"/>
  <c r="Y473" i="3"/>
  <c r="A479" i="23"/>
  <c r="D479" i="23"/>
  <c r="AZ472" i="3"/>
  <c r="E479" i="23" s="1"/>
  <c r="AX472" i="3"/>
  <c r="C479" i="23" s="1"/>
  <c r="H479" i="23"/>
  <c r="BG472" i="3"/>
  <c r="I479" i="23" s="1"/>
  <c r="BE472" i="3"/>
  <c r="G479" i="23" s="1"/>
  <c r="Y472" i="2"/>
  <c r="A478" i="22"/>
  <c r="D478" i="22"/>
  <c r="AZ471" i="2"/>
  <c r="E478" i="22" s="1"/>
  <c r="AX471" i="2"/>
  <c r="C478" i="22" s="1"/>
  <c r="H478" i="22"/>
  <c r="BG471" i="2"/>
  <c r="I478" i="22" s="1"/>
  <c r="BE471" i="2"/>
  <c r="G478" i="22" s="1"/>
  <c r="AV472" i="2"/>
  <c r="AW472" i="2" s="1"/>
  <c r="BC472" i="2"/>
  <c r="BD472" i="2" s="1"/>
  <c r="BB472" i="2"/>
  <c r="H476" i="21"/>
  <c r="BG469" i="1"/>
  <c r="I476" i="21" s="1"/>
  <c r="AV470" i="1"/>
  <c r="AW470" i="1" s="1"/>
  <c r="BC470" i="1"/>
  <c r="BD470" i="1" s="1"/>
  <c r="BB470" i="1"/>
  <c r="AZ469" i="1"/>
  <c r="E476" i="21" s="1"/>
  <c r="D476" i="21"/>
  <c r="BE469" i="1"/>
  <c r="G476" i="21" s="1"/>
  <c r="AX469" i="1"/>
  <c r="C476" i="21" s="1"/>
  <c r="BF470" i="1"/>
  <c r="AY470" i="1"/>
  <c r="Y472" i="1"/>
  <c r="A479" i="21" s="1"/>
  <c r="Z471" i="1"/>
  <c r="AU471" i="1" s="1"/>
  <c r="Z474" i="3"/>
  <c r="AU474" i="3" s="1"/>
  <c r="BF473" i="3"/>
  <c r="AY473" i="3"/>
  <c r="BF472" i="2"/>
  <c r="AY472" i="2"/>
  <c r="Z473" i="2"/>
  <c r="AU473" i="2" s="1"/>
  <c r="D472" i="28" l="1"/>
  <c r="E472" i="28"/>
  <c r="F472" i="28"/>
  <c r="G472" i="28"/>
  <c r="B473" i="28"/>
  <c r="A474" i="28"/>
  <c r="BE471" i="4"/>
  <c r="G478" i="24" s="1"/>
  <c r="AU473" i="4"/>
  <c r="AY473" i="4"/>
  <c r="Z474" i="4"/>
  <c r="BF473" i="4"/>
  <c r="AV472" i="4"/>
  <c r="AW472" i="4" s="1"/>
  <c r="AZ472" i="4" s="1"/>
  <c r="E479" i="24" s="1"/>
  <c r="BB472" i="4"/>
  <c r="BC472" i="4"/>
  <c r="BD472" i="4" s="1"/>
  <c r="BE472" i="4" s="1"/>
  <c r="G479" i="24" s="1"/>
  <c r="AX471" i="4"/>
  <c r="C478" i="24" s="1"/>
  <c r="D479" i="24"/>
  <c r="H479" i="24"/>
  <c r="Y473" i="4"/>
  <c r="A479" i="24"/>
  <c r="H480" i="23"/>
  <c r="BE473" i="3"/>
  <c r="G480" i="23" s="1"/>
  <c r="BG473" i="3"/>
  <c r="I480" i="23" s="1"/>
  <c r="D480" i="23"/>
  <c r="AZ473" i="3"/>
  <c r="E480" i="23" s="1"/>
  <c r="AX473" i="3"/>
  <c r="C480" i="23" s="1"/>
  <c r="AV474" i="3"/>
  <c r="AW474" i="3" s="1"/>
  <c r="BC474" i="3"/>
  <c r="BD474" i="3" s="1"/>
  <c r="BB474" i="3"/>
  <c r="Y474" i="3"/>
  <c r="A480" i="23"/>
  <c r="BC473" i="2"/>
  <c r="BD473" i="2" s="1"/>
  <c r="AV473" i="2"/>
  <c r="AW473" i="2" s="1"/>
  <c r="BB473" i="2"/>
  <c r="D479" i="22"/>
  <c r="AZ472" i="2"/>
  <c r="E479" i="22" s="1"/>
  <c r="AX472" i="2"/>
  <c r="C479" i="22" s="1"/>
  <c r="H479" i="22"/>
  <c r="BG472" i="2"/>
  <c r="I479" i="22" s="1"/>
  <c r="BE472" i="2"/>
  <c r="G479" i="22" s="1"/>
  <c r="Y473" i="2"/>
  <c r="A479" i="22"/>
  <c r="AX470" i="1"/>
  <c r="C477" i="21" s="1"/>
  <c r="D477" i="21"/>
  <c r="AV471" i="1"/>
  <c r="AW471" i="1" s="1"/>
  <c r="BB471" i="1"/>
  <c r="BC471" i="1"/>
  <c r="BD471" i="1" s="1"/>
  <c r="H477" i="21"/>
  <c r="BG470" i="1"/>
  <c r="I477" i="21" s="1"/>
  <c r="BE470" i="1"/>
  <c r="G477" i="21" s="1"/>
  <c r="AZ470" i="1"/>
  <c r="E477" i="21" s="1"/>
  <c r="AY471" i="1"/>
  <c r="D478" i="21" s="1"/>
  <c r="BF471" i="1"/>
  <c r="Y473" i="1"/>
  <c r="A480" i="21" s="1"/>
  <c r="Z472" i="1"/>
  <c r="AU472" i="1" s="1"/>
  <c r="AY474" i="3"/>
  <c r="Z475" i="3"/>
  <c r="AU475" i="3" s="1"/>
  <c r="BF474" i="3"/>
  <c r="AY473" i="2"/>
  <c r="Z474" i="2"/>
  <c r="AU474" i="2" s="1"/>
  <c r="BF473" i="2"/>
  <c r="D473" i="28" l="1"/>
  <c r="E473" i="28"/>
  <c r="F473" i="28"/>
  <c r="G473" i="28"/>
  <c r="BG472" i="4"/>
  <c r="I479" i="24" s="1"/>
  <c r="B474" i="28"/>
  <c r="A475" i="28"/>
  <c r="AX472" i="4"/>
  <c r="C479" i="24" s="1"/>
  <c r="Y474" i="4"/>
  <c r="A480" i="24"/>
  <c r="D480" i="24"/>
  <c r="H480" i="24"/>
  <c r="AU474" i="4"/>
  <c r="AY474" i="4"/>
  <c r="BF474" i="4"/>
  <c r="Z475" i="4"/>
  <c r="BC473" i="4"/>
  <c r="BD473" i="4" s="1"/>
  <c r="BE473" i="4" s="1"/>
  <c r="G480" i="24" s="1"/>
  <c r="BB473" i="4"/>
  <c r="AV473" i="4"/>
  <c r="AW473" i="4" s="1"/>
  <c r="AZ473" i="4" s="1"/>
  <c r="E480" i="24" s="1"/>
  <c r="Y475" i="3"/>
  <c r="A481" i="23"/>
  <c r="H481" i="23"/>
  <c r="BG474" i="3"/>
  <c r="I481" i="23" s="1"/>
  <c r="BE474" i="3"/>
  <c r="G481" i="23" s="1"/>
  <c r="D481" i="23"/>
  <c r="AX474" i="3"/>
  <c r="C481" i="23" s="1"/>
  <c r="AZ474" i="3"/>
  <c r="E481" i="23" s="1"/>
  <c r="BC475" i="3"/>
  <c r="BD475" i="3" s="1"/>
  <c r="AV475" i="3"/>
  <c r="AW475" i="3" s="1"/>
  <c r="BB475" i="3"/>
  <c r="Y474" i="2"/>
  <c r="A480" i="22"/>
  <c r="H480" i="22"/>
  <c r="BG473" i="2"/>
  <c r="I480" i="22" s="1"/>
  <c r="BE473" i="2"/>
  <c r="G480" i="22" s="1"/>
  <c r="BB474" i="2"/>
  <c r="BC474" i="2"/>
  <c r="BD474" i="2" s="1"/>
  <c r="AV474" i="2"/>
  <c r="AW474" i="2" s="1"/>
  <c r="D480" i="22"/>
  <c r="AX473" i="2"/>
  <c r="C480" i="22" s="1"/>
  <c r="AZ473" i="2"/>
  <c r="E480" i="22" s="1"/>
  <c r="AV472" i="1"/>
  <c r="AW472" i="1" s="1"/>
  <c r="BC472" i="1"/>
  <c r="BD472" i="1" s="1"/>
  <c r="BB472" i="1"/>
  <c r="H478" i="21"/>
  <c r="BG471" i="1"/>
  <c r="I478" i="21" s="1"/>
  <c r="BE471" i="1"/>
  <c r="G478" i="21" s="1"/>
  <c r="AX471" i="1"/>
  <c r="C478" i="21" s="1"/>
  <c r="AZ471" i="1"/>
  <c r="E478" i="21" s="1"/>
  <c r="AY472" i="1"/>
  <c r="BF472" i="1"/>
  <c r="Y474" i="1"/>
  <c r="A481" i="21" s="1"/>
  <c r="Z473" i="1"/>
  <c r="AU473" i="1" s="1"/>
  <c r="Z476" i="3"/>
  <c r="AU476" i="3" s="1"/>
  <c r="AY475" i="3"/>
  <c r="BF475" i="3"/>
  <c r="Z475" i="2"/>
  <c r="AU475" i="2" s="1"/>
  <c r="BF474" i="2"/>
  <c r="AY474" i="2"/>
  <c r="D474" i="28" l="1"/>
  <c r="E474" i="28"/>
  <c r="F474" i="28"/>
  <c r="G474" i="28"/>
  <c r="B475" i="28"/>
  <c r="A476" i="28"/>
  <c r="AU475" i="4"/>
  <c r="Z476" i="4"/>
  <c r="AY475" i="4"/>
  <c r="BF475" i="4"/>
  <c r="BG473" i="4"/>
  <c r="I480" i="24" s="1"/>
  <c r="D481" i="24"/>
  <c r="H481" i="24"/>
  <c r="BC474" i="4"/>
  <c r="BD474" i="4" s="1"/>
  <c r="BG474" i="4" s="1"/>
  <c r="I481" i="24" s="1"/>
  <c r="AV474" i="4"/>
  <c r="AW474" i="4" s="1"/>
  <c r="AX474" i="4" s="1"/>
  <c r="C481" i="24" s="1"/>
  <c r="BB474" i="4"/>
  <c r="AX473" i="4"/>
  <c r="C480" i="24" s="1"/>
  <c r="Y475" i="4"/>
  <c r="A481" i="24"/>
  <c r="D482" i="23"/>
  <c r="AZ475" i="3"/>
  <c r="E482" i="23" s="1"/>
  <c r="AX475" i="3"/>
  <c r="C482" i="23" s="1"/>
  <c r="H482" i="23"/>
  <c r="BE475" i="3"/>
  <c r="G482" i="23" s="1"/>
  <c r="BG475" i="3"/>
  <c r="I482" i="23" s="1"/>
  <c r="AV476" i="3"/>
  <c r="AW476" i="3" s="1"/>
  <c r="BC476" i="3"/>
  <c r="BD476" i="3" s="1"/>
  <c r="BB476" i="3"/>
  <c r="Y476" i="3"/>
  <c r="A482" i="23"/>
  <c r="H481" i="22"/>
  <c r="BG474" i="2"/>
  <c r="I481" i="22" s="1"/>
  <c r="BE474" i="2"/>
  <c r="G481" i="22" s="1"/>
  <c r="D481" i="22"/>
  <c r="AZ474" i="2"/>
  <c r="E481" i="22" s="1"/>
  <c r="AX474" i="2"/>
  <c r="C481" i="22" s="1"/>
  <c r="AV475" i="2"/>
  <c r="AW475" i="2" s="1"/>
  <c r="BB475" i="2"/>
  <c r="BC475" i="2"/>
  <c r="BD475" i="2" s="1"/>
  <c r="Y475" i="2"/>
  <c r="A481" i="22"/>
  <c r="AV473" i="1"/>
  <c r="AW473" i="1" s="1"/>
  <c r="BC473" i="1"/>
  <c r="BD473" i="1" s="1"/>
  <c r="BB473" i="1"/>
  <c r="AZ472" i="1"/>
  <c r="E479" i="21" s="1"/>
  <c r="D479" i="21"/>
  <c r="H479" i="21"/>
  <c r="BG472" i="1"/>
  <c r="I479" i="21" s="1"/>
  <c r="BE472" i="1"/>
  <c r="G479" i="21" s="1"/>
  <c r="AX472" i="1"/>
  <c r="C479" i="21" s="1"/>
  <c r="AY473" i="1"/>
  <c r="BF473" i="1"/>
  <c r="Y475" i="1"/>
  <c r="A482" i="21" s="1"/>
  <c r="Z474" i="1"/>
  <c r="AU474" i="1" s="1"/>
  <c r="Z477" i="3"/>
  <c r="AU477" i="3" s="1"/>
  <c r="BF476" i="3"/>
  <c r="AY476" i="3"/>
  <c r="Z476" i="2"/>
  <c r="AU476" i="2" s="1"/>
  <c r="BF475" i="2"/>
  <c r="AY475" i="2"/>
  <c r="E475" i="28" l="1"/>
  <c r="F475" i="28"/>
  <c r="G475" i="28"/>
  <c r="D475" i="28"/>
  <c r="B476" i="28"/>
  <c r="A477" i="28"/>
  <c r="Y476" i="4"/>
  <c r="A482" i="24"/>
  <c r="AZ474" i="4"/>
  <c r="E481" i="24" s="1"/>
  <c r="D482" i="24"/>
  <c r="BE474" i="4"/>
  <c r="G481" i="24" s="1"/>
  <c r="AU476" i="4"/>
  <c r="Z477" i="4"/>
  <c r="AY476" i="4"/>
  <c r="BF476" i="4"/>
  <c r="H482" i="24"/>
  <c r="BB475" i="4"/>
  <c r="BC475" i="4"/>
  <c r="BD475" i="4" s="1"/>
  <c r="BG475" i="4" s="1"/>
  <c r="I482" i="24" s="1"/>
  <c r="AV475" i="4"/>
  <c r="AW475" i="4" s="1"/>
  <c r="AX475" i="4" s="1"/>
  <c r="C482" i="24" s="1"/>
  <c r="Y477" i="3"/>
  <c r="A483" i="23"/>
  <c r="H483" i="23"/>
  <c r="BE476" i="3"/>
  <c r="G483" i="23" s="1"/>
  <c r="BG476" i="3"/>
  <c r="I483" i="23" s="1"/>
  <c r="D483" i="23"/>
  <c r="AZ476" i="3"/>
  <c r="E483" i="23" s="1"/>
  <c r="AX476" i="3"/>
  <c r="C483" i="23" s="1"/>
  <c r="BC477" i="3"/>
  <c r="BD477" i="3" s="1"/>
  <c r="AV477" i="3"/>
  <c r="AW477" i="3" s="1"/>
  <c r="BB477" i="3"/>
  <c r="Y476" i="2"/>
  <c r="A482" i="22"/>
  <c r="H482" i="22"/>
  <c r="BG475" i="2"/>
  <c r="I482" i="22" s="1"/>
  <c r="BE475" i="2"/>
  <c r="G482" i="22" s="1"/>
  <c r="D482" i="22"/>
  <c r="AZ475" i="2"/>
  <c r="E482" i="22" s="1"/>
  <c r="AX475" i="2"/>
  <c r="C482" i="22" s="1"/>
  <c r="BB476" i="2"/>
  <c r="AV476" i="2"/>
  <c r="AW476" i="2" s="1"/>
  <c r="BC476" i="2"/>
  <c r="BD476" i="2" s="1"/>
  <c r="H480" i="21"/>
  <c r="BE473" i="1"/>
  <c r="G480" i="21" s="1"/>
  <c r="BG473" i="1"/>
  <c r="I480" i="21" s="1"/>
  <c r="AV474" i="1"/>
  <c r="AW474" i="1" s="1"/>
  <c r="BB474" i="1"/>
  <c r="BC474" i="1"/>
  <c r="BD474" i="1" s="1"/>
  <c r="AX473" i="1"/>
  <c r="C480" i="21" s="1"/>
  <c r="D480" i="21"/>
  <c r="AZ473" i="1"/>
  <c r="E480" i="21" s="1"/>
  <c r="AY474" i="1"/>
  <c r="D481" i="21" s="1"/>
  <c r="BF474" i="1"/>
  <c r="Y476" i="1"/>
  <c r="A483" i="21" s="1"/>
  <c r="Z475" i="1"/>
  <c r="AU475" i="1" s="1"/>
  <c r="Z478" i="3"/>
  <c r="AU478" i="3" s="1"/>
  <c r="BF477" i="3"/>
  <c r="AY477" i="3"/>
  <c r="BF476" i="2"/>
  <c r="AY476" i="2"/>
  <c r="Z477" i="2"/>
  <c r="AU477" i="2" s="1"/>
  <c r="D476" i="28" l="1"/>
  <c r="E476" i="28"/>
  <c r="F476" i="28"/>
  <c r="G476" i="28"/>
  <c r="A478" i="28"/>
  <c r="B477" i="28"/>
  <c r="AZ475" i="4"/>
  <c r="E482" i="24" s="1"/>
  <c r="H483" i="24"/>
  <c r="BE475" i="4"/>
  <c r="G482" i="24" s="1"/>
  <c r="AU477" i="4"/>
  <c r="BF477" i="4"/>
  <c r="Z478" i="4"/>
  <c r="AY477" i="4"/>
  <c r="D483" i="24"/>
  <c r="BC476" i="4"/>
  <c r="BD476" i="4" s="1"/>
  <c r="BE476" i="4" s="1"/>
  <c r="G483" i="24" s="1"/>
  <c r="BB476" i="4"/>
  <c r="AV476" i="4"/>
  <c r="AW476" i="4" s="1"/>
  <c r="AX476" i="4" s="1"/>
  <c r="C483" i="24" s="1"/>
  <c r="Y477" i="4"/>
  <c r="A483" i="24"/>
  <c r="BB478" i="3"/>
  <c r="AV478" i="3"/>
  <c r="AW478" i="3" s="1"/>
  <c r="BC478" i="3"/>
  <c r="BD478" i="3" s="1"/>
  <c r="H484" i="23"/>
  <c r="BE477" i="3"/>
  <c r="G484" i="23" s="1"/>
  <c r="BG477" i="3"/>
  <c r="I484" i="23" s="1"/>
  <c r="D484" i="23"/>
  <c r="AZ477" i="3"/>
  <c r="E484" i="23" s="1"/>
  <c r="AX477" i="3"/>
  <c r="C484" i="23" s="1"/>
  <c r="Y478" i="3"/>
  <c r="A484" i="23"/>
  <c r="BB477" i="2"/>
  <c r="AV477" i="2"/>
  <c r="AW477" i="2" s="1"/>
  <c r="BC477" i="2"/>
  <c r="BD477" i="2" s="1"/>
  <c r="D483" i="22"/>
  <c r="AZ476" i="2"/>
  <c r="E483" i="22" s="1"/>
  <c r="AX476" i="2"/>
  <c r="C483" i="22" s="1"/>
  <c r="H483" i="22"/>
  <c r="BG476" i="2"/>
  <c r="I483" i="22" s="1"/>
  <c r="BE476" i="2"/>
  <c r="G483" i="22" s="1"/>
  <c r="Y477" i="2"/>
  <c r="A483" i="22"/>
  <c r="BE474" i="1"/>
  <c r="G481" i="21" s="1"/>
  <c r="AV475" i="1"/>
  <c r="AW475" i="1" s="1"/>
  <c r="BB475" i="1"/>
  <c r="BC475" i="1"/>
  <c r="BD475" i="1" s="1"/>
  <c r="H481" i="21"/>
  <c r="BG474" i="1"/>
  <c r="I481" i="21" s="1"/>
  <c r="AX474" i="1"/>
  <c r="C481" i="21" s="1"/>
  <c r="AZ474" i="1"/>
  <c r="E481" i="21" s="1"/>
  <c r="BF475" i="1"/>
  <c r="AY475" i="1"/>
  <c r="Y477" i="1"/>
  <c r="A484" i="21" s="1"/>
  <c r="Z476" i="1"/>
  <c r="AU476" i="1" s="1"/>
  <c r="AY478" i="3"/>
  <c r="Z479" i="3"/>
  <c r="AU479" i="3" s="1"/>
  <c r="BF478" i="3"/>
  <c r="Z478" i="2"/>
  <c r="AU478" i="2" s="1"/>
  <c r="BF477" i="2"/>
  <c r="AY477" i="2"/>
  <c r="D477" i="28" l="1"/>
  <c r="E477" i="28"/>
  <c r="G477" i="28"/>
  <c r="F477" i="28"/>
  <c r="A479" i="28"/>
  <c r="B478" i="28"/>
  <c r="Y478" i="4"/>
  <c r="A484" i="24"/>
  <c r="AZ476" i="4"/>
  <c r="E483" i="24" s="1"/>
  <c r="H484" i="24"/>
  <c r="AU478" i="4"/>
  <c r="BF478" i="4"/>
  <c r="AY478" i="4"/>
  <c r="Z479" i="4"/>
  <c r="BB477" i="4"/>
  <c r="AV477" i="4"/>
  <c r="AW477" i="4" s="1"/>
  <c r="AZ477" i="4" s="1"/>
  <c r="E484" i="24" s="1"/>
  <c r="BC477" i="4"/>
  <c r="BD477" i="4" s="1"/>
  <c r="BG477" i="4" s="1"/>
  <c r="I484" i="24" s="1"/>
  <c r="BG476" i="4"/>
  <c r="I483" i="24" s="1"/>
  <c r="D484" i="24"/>
  <c r="D485" i="23"/>
  <c r="AX478" i="3"/>
  <c r="C485" i="23" s="1"/>
  <c r="AZ478" i="3"/>
  <c r="E485" i="23" s="1"/>
  <c r="H485" i="23"/>
  <c r="BG478" i="3"/>
  <c r="I485" i="23" s="1"/>
  <c r="BE478" i="3"/>
  <c r="G485" i="23" s="1"/>
  <c r="BC479" i="3"/>
  <c r="BD479" i="3" s="1"/>
  <c r="BB479" i="3"/>
  <c r="AV479" i="3"/>
  <c r="AW479" i="3" s="1"/>
  <c r="Y479" i="3"/>
  <c r="A485" i="23"/>
  <c r="D484" i="22"/>
  <c r="AZ477" i="2"/>
  <c r="E484" i="22" s="1"/>
  <c r="AX477" i="2"/>
  <c r="C484" i="22" s="1"/>
  <c r="Y478" i="2"/>
  <c r="A484" i="22"/>
  <c r="H484" i="22"/>
  <c r="BG477" i="2"/>
  <c r="I484" i="22" s="1"/>
  <c r="BE477" i="2"/>
  <c r="G484" i="22" s="1"/>
  <c r="BB478" i="2"/>
  <c r="AV478" i="2"/>
  <c r="AW478" i="2" s="1"/>
  <c r="BC478" i="2"/>
  <c r="BD478" i="2" s="1"/>
  <c r="AV476" i="1"/>
  <c r="AW476" i="1" s="1"/>
  <c r="BB476" i="1"/>
  <c r="BC476" i="1"/>
  <c r="BD476" i="1" s="1"/>
  <c r="AZ475" i="1"/>
  <c r="E482" i="21" s="1"/>
  <c r="D482" i="21"/>
  <c r="H482" i="21"/>
  <c r="BG475" i="1"/>
  <c r="I482" i="21" s="1"/>
  <c r="BE475" i="1"/>
  <c r="G482" i="21" s="1"/>
  <c r="AX475" i="1"/>
  <c r="C482" i="21" s="1"/>
  <c r="AY476" i="1"/>
  <c r="BF476" i="1"/>
  <c r="Y478" i="1"/>
  <c r="A485" i="21" s="1"/>
  <c r="Z477" i="1"/>
  <c r="AU477" i="1" s="1"/>
  <c r="BF479" i="3"/>
  <c r="AY479" i="3"/>
  <c r="Z480" i="3"/>
  <c r="AU480" i="3" s="1"/>
  <c r="Z479" i="2"/>
  <c r="AU479" i="2" s="1"/>
  <c r="BF478" i="2"/>
  <c r="AY478" i="2"/>
  <c r="D478" i="28" l="1"/>
  <c r="E478" i="28"/>
  <c r="F478" i="28"/>
  <c r="G478" i="28"/>
  <c r="A480" i="28"/>
  <c r="B479" i="28"/>
  <c r="AX477" i="4"/>
  <c r="C484" i="24" s="1"/>
  <c r="D485" i="24"/>
  <c r="BE477" i="4"/>
  <c r="G484" i="24" s="1"/>
  <c r="AU479" i="4"/>
  <c r="Z480" i="4"/>
  <c r="BF479" i="4"/>
  <c r="AY479" i="4"/>
  <c r="H485" i="24"/>
  <c r="AV478" i="4"/>
  <c r="AW478" i="4" s="1"/>
  <c r="AX478" i="4" s="1"/>
  <c r="C485" i="24" s="1"/>
  <c r="BC478" i="4"/>
  <c r="BD478" i="4" s="1"/>
  <c r="BE478" i="4" s="1"/>
  <c r="G485" i="24" s="1"/>
  <c r="BB478" i="4"/>
  <c r="Y479" i="4"/>
  <c r="A485" i="24"/>
  <c r="Y480" i="3"/>
  <c r="A486" i="23"/>
  <c r="BC480" i="3"/>
  <c r="BD480" i="3" s="1"/>
  <c r="AV480" i="3"/>
  <c r="AW480" i="3" s="1"/>
  <c r="BB480" i="3"/>
  <c r="H486" i="23"/>
  <c r="BG479" i="3"/>
  <c r="I486" i="23" s="1"/>
  <c r="BE479" i="3"/>
  <c r="G486" i="23" s="1"/>
  <c r="D486" i="23"/>
  <c r="AZ479" i="3"/>
  <c r="E486" i="23" s="1"/>
  <c r="AX479" i="3"/>
  <c r="C486" i="23" s="1"/>
  <c r="H485" i="22"/>
  <c r="BE478" i="2"/>
  <c r="G485" i="22" s="1"/>
  <c r="BG478" i="2"/>
  <c r="I485" i="22" s="1"/>
  <c r="Y479" i="2"/>
  <c r="A485" i="22"/>
  <c r="D485" i="22"/>
  <c r="AZ478" i="2"/>
  <c r="E485" i="22" s="1"/>
  <c r="AX478" i="2"/>
  <c r="C485" i="22" s="1"/>
  <c r="BC479" i="2"/>
  <c r="BD479" i="2" s="1"/>
  <c r="AV479" i="2"/>
  <c r="AW479" i="2" s="1"/>
  <c r="BB479" i="2"/>
  <c r="H483" i="21"/>
  <c r="BE476" i="1"/>
  <c r="G483" i="21" s="1"/>
  <c r="BG476" i="1"/>
  <c r="I483" i="21" s="1"/>
  <c r="AV477" i="1"/>
  <c r="AW477" i="1" s="1"/>
  <c r="BB477" i="1"/>
  <c r="BC477" i="1"/>
  <c r="BD477" i="1" s="1"/>
  <c r="AX476" i="1"/>
  <c r="C483" i="21" s="1"/>
  <c r="D483" i="21"/>
  <c r="AZ476" i="1"/>
  <c r="E483" i="21" s="1"/>
  <c r="AY477" i="1"/>
  <c r="BF477" i="1"/>
  <c r="Y479" i="1"/>
  <c r="A486" i="21" s="1"/>
  <c r="Z478" i="1"/>
  <c r="AU478" i="1" s="1"/>
  <c r="AY480" i="3"/>
  <c r="BF480" i="3"/>
  <c r="Z481" i="3"/>
  <c r="AU481" i="3" s="1"/>
  <c r="Z480" i="2"/>
  <c r="AU480" i="2" s="1"/>
  <c r="BF479" i="2"/>
  <c r="AY479" i="2"/>
  <c r="E479" i="28" l="1"/>
  <c r="G479" i="28"/>
  <c r="D479" i="28"/>
  <c r="F479" i="28"/>
  <c r="B480" i="28"/>
  <c r="A481" i="28"/>
  <c r="Y480" i="4"/>
  <c r="A486" i="24"/>
  <c r="BG478" i="4"/>
  <c r="I485" i="24" s="1"/>
  <c r="AU480" i="4"/>
  <c r="AY480" i="4"/>
  <c r="Z481" i="4"/>
  <c r="BF480" i="4"/>
  <c r="H486" i="24"/>
  <c r="AZ478" i="4"/>
  <c r="E485" i="24" s="1"/>
  <c r="D486" i="24"/>
  <c r="BB479" i="4"/>
  <c r="BC479" i="4"/>
  <c r="BD479" i="4" s="1"/>
  <c r="BG479" i="4" s="1"/>
  <c r="I486" i="24" s="1"/>
  <c r="AV479" i="4"/>
  <c r="AW479" i="4" s="1"/>
  <c r="AZ479" i="4" s="1"/>
  <c r="E486" i="24" s="1"/>
  <c r="AV481" i="3"/>
  <c r="AW481" i="3" s="1"/>
  <c r="BB481" i="3"/>
  <c r="BC481" i="3"/>
  <c r="BD481" i="3" s="1"/>
  <c r="H487" i="23"/>
  <c r="BG480" i="3"/>
  <c r="I487" i="23" s="1"/>
  <c r="BE480" i="3"/>
  <c r="G487" i="23" s="1"/>
  <c r="D487" i="23"/>
  <c r="AX480" i="3"/>
  <c r="C487" i="23" s="1"/>
  <c r="AZ480" i="3"/>
  <c r="E487" i="23" s="1"/>
  <c r="Y481" i="3"/>
  <c r="A487" i="23"/>
  <c r="D486" i="22"/>
  <c r="AX479" i="2"/>
  <c r="C486" i="22" s="1"/>
  <c r="AZ479" i="2"/>
  <c r="E486" i="22" s="1"/>
  <c r="Y480" i="2"/>
  <c r="A486" i="22"/>
  <c r="H486" i="22"/>
  <c r="BG479" i="2"/>
  <c r="I486" i="22" s="1"/>
  <c r="BE479" i="2"/>
  <c r="G486" i="22" s="1"/>
  <c r="BB480" i="2"/>
  <c r="AV480" i="2"/>
  <c r="AW480" i="2" s="1"/>
  <c r="BC480" i="2"/>
  <c r="BD480" i="2" s="1"/>
  <c r="H484" i="21"/>
  <c r="BG477" i="1"/>
  <c r="I484" i="21" s="1"/>
  <c r="AV478" i="1"/>
  <c r="AW478" i="1" s="1"/>
  <c r="BB478" i="1"/>
  <c r="BC478" i="1"/>
  <c r="BD478" i="1" s="1"/>
  <c r="AZ477" i="1"/>
  <c r="E484" i="21" s="1"/>
  <c r="D484" i="21"/>
  <c r="BE477" i="1"/>
  <c r="G484" i="21" s="1"/>
  <c r="AX477" i="1"/>
  <c r="C484" i="21" s="1"/>
  <c r="AY478" i="1"/>
  <c r="BF478" i="1"/>
  <c r="Y480" i="1"/>
  <c r="A487" i="21" s="1"/>
  <c r="Z479" i="1"/>
  <c r="AU479" i="1" s="1"/>
  <c r="Z482" i="3"/>
  <c r="AU482" i="3" s="1"/>
  <c r="BF481" i="3"/>
  <c r="AY481" i="3"/>
  <c r="BF480" i="2"/>
  <c r="AY480" i="2"/>
  <c r="Z481" i="2"/>
  <c r="AU481" i="2" s="1"/>
  <c r="D480" i="28" l="1"/>
  <c r="E480" i="28"/>
  <c r="G480" i="28"/>
  <c r="F480" i="28"/>
  <c r="A482" i="28"/>
  <c r="B481" i="28"/>
  <c r="AX479" i="4"/>
  <c r="C486" i="24" s="1"/>
  <c r="BE479" i="4"/>
  <c r="G486" i="24" s="1"/>
  <c r="AU481" i="4"/>
  <c r="Z482" i="4"/>
  <c r="BF481" i="4"/>
  <c r="AY481" i="4"/>
  <c r="BB480" i="4"/>
  <c r="BC480" i="4"/>
  <c r="BD480" i="4" s="1"/>
  <c r="BG480" i="4" s="1"/>
  <c r="I487" i="24" s="1"/>
  <c r="AV480" i="4"/>
  <c r="AW480" i="4" s="1"/>
  <c r="AZ480" i="4" s="1"/>
  <c r="E487" i="24" s="1"/>
  <c r="H487" i="24"/>
  <c r="D487" i="24"/>
  <c r="Y481" i="4"/>
  <c r="A487" i="24"/>
  <c r="Y482" i="3"/>
  <c r="A488" i="23"/>
  <c r="D488" i="23"/>
  <c r="AX481" i="3"/>
  <c r="C488" i="23" s="1"/>
  <c r="AZ481" i="3"/>
  <c r="E488" i="23" s="1"/>
  <c r="AV482" i="3"/>
  <c r="AW482" i="3" s="1"/>
  <c r="BC482" i="3"/>
  <c r="BD482" i="3" s="1"/>
  <c r="BB482" i="3"/>
  <c r="H488" i="23"/>
  <c r="BG481" i="3"/>
  <c r="I488" i="23" s="1"/>
  <c r="BE481" i="3"/>
  <c r="G488" i="23" s="1"/>
  <c r="BC481" i="2"/>
  <c r="BD481" i="2" s="1"/>
  <c r="AV481" i="2"/>
  <c r="AW481" i="2" s="1"/>
  <c r="BB481" i="2"/>
  <c r="Y481" i="2"/>
  <c r="A487" i="22"/>
  <c r="D487" i="22"/>
  <c r="AZ480" i="2"/>
  <c r="E487" i="22" s="1"/>
  <c r="AX480" i="2"/>
  <c r="C487" i="22" s="1"/>
  <c r="H487" i="22"/>
  <c r="BG480" i="2"/>
  <c r="I487" i="22" s="1"/>
  <c r="BE480" i="2"/>
  <c r="G487" i="22" s="1"/>
  <c r="H485" i="21"/>
  <c r="BG478" i="1"/>
  <c r="I485" i="21" s="1"/>
  <c r="BE478" i="1"/>
  <c r="G485" i="21" s="1"/>
  <c r="AV479" i="1"/>
  <c r="AW479" i="1" s="1"/>
  <c r="BB479" i="1"/>
  <c r="BC479" i="1"/>
  <c r="BD479" i="1" s="1"/>
  <c r="AZ478" i="1"/>
  <c r="E485" i="21" s="1"/>
  <c r="D485" i="21"/>
  <c r="AX478" i="1"/>
  <c r="C485" i="21" s="1"/>
  <c r="BF479" i="1"/>
  <c r="AY479" i="1"/>
  <c r="D486" i="21" s="1"/>
  <c r="Y481" i="1"/>
  <c r="A488" i="21" s="1"/>
  <c r="Z480" i="1"/>
  <c r="AU480" i="1" s="1"/>
  <c r="AY482" i="3"/>
  <c r="BF482" i="3"/>
  <c r="Z483" i="3"/>
  <c r="AU483" i="3" s="1"/>
  <c r="AY481" i="2"/>
  <c r="Z482" i="2"/>
  <c r="AU482" i="2" s="1"/>
  <c r="BF481" i="2"/>
  <c r="E481" i="28" l="1"/>
  <c r="F481" i="28"/>
  <c r="D481" i="28"/>
  <c r="G481" i="28"/>
  <c r="A483" i="28"/>
  <c r="B482" i="28"/>
  <c r="AX480" i="4"/>
  <c r="C487" i="24" s="1"/>
  <c r="BE480" i="4"/>
  <c r="G487" i="24" s="1"/>
  <c r="AU482" i="4"/>
  <c r="AY482" i="4"/>
  <c r="Z483" i="4"/>
  <c r="BF482" i="4"/>
  <c r="Y482" i="4"/>
  <c r="A488" i="24"/>
  <c r="D488" i="24"/>
  <c r="BC481" i="4"/>
  <c r="BD481" i="4" s="1"/>
  <c r="BG481" i="4" s="1"/>
  <c r="I488" i="24" s="1"/>
  <c r="BB481" i="4"/>
  <c r="AV481" i="4"/>
  <c r="AW481" i="4" s="1"/>
  <c r="AX481" i="4" s="1"/>
  <c r="C488" i="24" s="1"/>
  <c r="H488" i="24"/>
  <c r="H489" i="23"/>
  <c r="BG482" i="3"/>
  <c r="I489" i="23" s="1"/>
  <c r="BE482" i="3"/>
  <c r="G489" i="23" s="1"/>
  <c r="BB483" i="3"/>
  <c r="AV483" i="3"/>
  <c r="AW483" i="3" s="1"/>
  <c r="BC483" i="3"/>
  <c r="BD483" i="3" s="1"/>
  <c r="D489" i="23"/>
  <c r="AZ482" i="3"/>
  <c r="E489" i="23" s="1"/>
  <c r="AX482" i="3"/>
  <c r="C489" i="23" s="1"/>
  <c r="Y483" i="3"/>
  <c r="A489" i="23"/>
  <c r="Y482" i="2"/>
  <c r="A488" i="22"/>
  <c r="H488" i="22"/>
  <c r="BE481" i="2"/>
  <c r="G488" i="22" s="1"/>
  <c r="BG481" i="2"/>
  <c r="I488" i="22" s="1"/>
  <c r="BB482" i="2"/>
  <c r="AV482" i="2"/>
  <c r="AW482" i="2" s="1"/>
  <c r="BC482" i="2"/>
  <c r="BD482" i="2" s="1"/>
  <c r="D488" i="22"/>
  <c r="AZ481" i="2"/>
  <c r="E488" i="22" s="1"/>
  <c r="AX481" i="2"/>
  <c r="C488" i="22" s="1"/>
  <c r="AV480" i="1"/>
  <c r="AW480" i="1" s="1"/>
  <c r="BC480" i="1"/>
  <c r="BD480" i="1" s="1"/>
  <c r="BB480" i="1"/>
  <c r="H486" i="21"/>
  <c r="BE479" i="1"/>
  <c r="G486" i="21" s="1"/>
  <c r="BG479" i="1"/>
  <c r="I486" i="21" s="1"/>
  <c r="AX479" i="1"/>
  <c r="C486" i="21" s="1"/>
  <c r="AZ479" i="1"/>
  <c r="E486" i="21" s="1"/>
  <c r="AY480" i="1"/>
  <c r="D487" i="21" s="1"/>
  <c r="BF480" i="1"/>
  <c r="Y482" i="1"/>
  <c r="A489" i="21" s="1"/>
  <c r="Z481" i="1"/>
  <c r="AU481" i="1" s="1"/>
  <c r="Z484" i="3"/>
  <c r="AU484" i="3" s="1"/>
  <c r="BF483" i="3"/>
  <c r="AY483" i="3"/>
  <c r="Z483" i="2"/>
  <c r="AU483" i="2" s="1"/>
  <c r="BF482" i="2"/>
  <c r="AY482" i="2"/>
  <c r="D482" i="28" l="1"/>
  <c r="E482" i="28"/>
  <c r="G482" i="28"/>
  <c r="F482" i="28"/>
  <c r="B483" i="28"/>
  <c r="A484" i="28"/>
  <c r="BE481" i="4"/>
  <c r="G488" i="24" s="1"/>
  <c r="AZ481" i="4"/>
  <c r="E488" i="24" s="1"/>
  <c r="H489" i="24"/>
  <c r="BB482" i="4"/>
  <c r="BC482" i="4"/>
  <c r="BD482" i="4" s="1"/>
  <c r="BE482" i="4" s="1"/>
  <c r="G489" i="24" s="1"/>
  <c r="AV482" i="4"/>
  <c r="AW482" i="4" s="1"/>
  <c r="AZ482" i="4" s="1"/>
  <c r="E489" i="24" s="1"/>
  <c r="Y483" i="4"/>
  <c r="A489" i="24"/>
  <c r="AU483" i="4"/>
  <c r="Z484" i="4"/>
  <c r="BF483" i="4"/>
  <c r="AY483" i="4"/>
  <c r="D489" i="24"/>
  <c r="Y484" i="3"/>
  <c r="A490" i="23"/>
  <c r="D490" i="23"/>
  <c r="AZ483" i="3"/>
  <c r="E490" i="23" s="1"/>
  <c r="AX483" i="3"/>
  <c r="C490" i="23" s="1"/>
  <c r="H490" i="23"/>
  <c r="BG483" i="3"/>
  <c r="I490" i="23" s="1"/>
  <c r="BE483" i="3"/>
  <c r="G490" i="23" s="1"/>
  <c r="AV484" i="3"/>
  <c r="AW484" i="3" s="1"/>
  <c r="BC484" i="3"/>
  <c r="BD484" i="3" s="1"/>
  <c r="BB484" i="3"/>
  <c r="D489" i="22"/>
  <c r="AZ482" i="2"/>
  <c r="E489" i="22" s="1"/>
  <c r="AX482" i="2"/>
  <c r="C489" i="22" s="1"/>
  <c r="H489" i="22"/>
  <c r="BG482" i="2"/>
  <c r="I489" i="22" s="1"/>
  <c r="BE482" i="2"/>
  <c r="G489" i="22" s="1"/>
  <c r="BC483" i="2"/>
  <c r="BD483" i="2" s="1"/>
  <c r="BB483" i="2"/>
  <c r="AV483" i="2"/>
  <c r="AW483" i="2" s="1"/>
  <c r="Y483" i="2"/>
  <c r="A489" i="22"/>
  <c r="H487" i="21"/>
  <c r="BG480" i="1"/>
  <c r="I487" i="21" s="1"/>
  <c r="BE480" i="1"/>
  <c r="G487" i="21" s="1"/>
  <c r="AV481" i="1"/>
  <c r="AW481" i="1" s="1"/>
  <c r="BB481" i="1"/>
  <c r="BC481" i="1"/>
  <c r="BD481" i="1" s="1"/>
  <c r="AX480" i="1"/>
  <c r="C487" i="21" s="1"/>
  <c r="AZ480" i="1"/>
  <c r="E487" i="21" s="1"/>
  <c r="BF481" i="1"/>
  <c r="AY481" i="1"/>
  <c r="Y483" i="1"/>
  <c r="A490" i="21" s="1"/>
  <c r="Z482" i="1"/>
  <c r="AU482" i="1" s="1"/>
  <c r="BF484" i="3"/>
  <c r="Z485" i="3"/>
  <c r="AU485" i="3" s="1"/>
  <c r="AY484" i="3"/>
  <c r="Z484" i="2"/>
  <c r="AU484" i="2" s="1"/>
  <c r="BF483" i="2"/>
  <c r="AY483" i="2"/>
  <c r="E483" i="28" l="1"/>
  <c r="G483" i="28"/>
  <c r="D483" i="28"/>
  <c r="F483" i="28"/>
  <c r="B484" i="28"/>
  <c r="A485" i="28"/>
  <c r="AX482" i="4"/>
  <c r="C489" i="24" s="1"/>
  <c r="D490" i="24"/>
  <c r="AU484" i="4"/>
  <c r="AY484" i="4"/>
  <c r="BF484" i="4"/>
  <c r="Z485" i="4"/>
  <c r="H490" i="24"/>
  <c r="BC483" i="4"/>
  <c r="BD483" i="4" s="1"/>
  <c r="BE483" i="4" s="1"/>
  <c r="G490" i="24" s="1"/>
  <c r="BB483" i="4"/>
  <c r="AV483" i="4"/>
  <c r="AW483" i="4" s="1"/>
  <c r="AX483" i="4" s="1"/>
  <c r="C490" i="24" s="1"/>
  <c r="Y484" i="4"/>
  <c r="A490" i="24"/>
  <c r="BG482" i="4"/>
  <c r="I489" i="24" s="1"/>
  <c r="AV485" i="3"/>
  <c r="AW485" i="3" s="1"/>
  <c r="BB485" i="3"/>
  <c r="BC485" i="3"/>
  <c r="BD485" i="3" s="1"/>
  <c r="H491" i="23"/>
  <c r="BG484" i="3"/>
  <c r="I491" i="23" s="1"/>
  <c r="BE484" i="3"/>
  <c r="G491" i="23" s="1"/>
  <c r="D491" i="23"/>
  <c r="AZ484" i="3"/>
  <c r="E491" i="23" s="1"/>
  <c r="AX484" i="3"/>
  <c r="C491" i="23" s="1"/>
  <c r="Y485" i="3"/>
  <c r="A491" i="23"/>
  <c r="Y484" i="2"/>
  <c r="A490" i="22"/>
  <c r="D490" i="22"/>
  <c r="AZ483" i="2"/>
  <c r="E490" i="22" s="1"/>
  <c r="AX483" i="2"/>
  <c r="C490" i="22" s="1"/>
  <c r="H490" i="22"/>
  <c r="BG483" i="2"/>
  <c r="I490" i="22" s="1"/>
  <c r="BE483" i="2"/>
  <c r="G490" i="22" s="1"/>
  <c r="AV484" i="2"/>
  <c r="AW484" i="2" s="1"/>
  <c r="BB484" i="2"/>
  <c r="BC484" i="2"/>
  <c r="BD484" i="2" s="1"/>
  <c r="AZ481" i="1"/>
  <c r="E488" i="21" s="1"/>
  <c r="D488" i="21"/>
  <c r="AV482" i="1"/>
  <c r="AW482" i="1" s="1"/>
  <c r="BB482" i="1"/>
  <c r="BC482" i="1"/>
  <c r="BD482" i="1" s="1"/>
  <c r="H488" i="21"/>
  <c r="BE481" i="1"/>
  <c r="G488" i="21" s="1"/>
  <c r="BG481" i="1"/>
  <c r="I488" i="21" s="1"/>
  <c r="AX481" i="1"/>
  <c r="C488" i="21" s="1"/>
  <c r="AY482" i="1"/>
  <c r="D489" i="21" s="1"/>
  <c r="BF482" i="1"/>
  <c r="Y484" i="1"/>
  <c r="A491" i="21" s="1"/>
  <c r="Z483" i="1"/>
  <c r="AU483" i="1" s="1"/>
  <c r="BF485" i="3"/>
  <c r="AY485" i="3"/>
  <c r="Z486" i="3"/>
  <c r="AU486" i="3" s="1"/>
  <c r="BF484" i="2"/>
  <c r="Z485" i="2"/>
  <c r="AU485" i="2" s="1"/>
  <c r="AY484" i="2"/>
  <c r="D484" i="28" l="1"/>
  <c r="E484" i="28"/>
  <c r="G484" i="28"/>
  <c r="F484" i="28"/>
  <c r="A486" i="28"/>
  <c r="B485" i="28"/>
  <c r="BG483" i="4"/>
  <c r="I490" i="24" s="1"/>
  <c r="Y485" i="4"/>
  <c r="A491" i="24"/>
  <c r="AZ483" i="4"/>
  <c r="E490" i="24" s="1"/>
  <c r="AU485" i="4"/>
  <c r="BF485" i="4"/>
  <c r="AY485" i="4"/>
  <c r="Z486" i="4"/>
  <c r="D491" i="24"/>
  <c r="H491" i="24"/>
  <c r="AV484" i="4"/>
  <c r="AW484" i="4" s="1"/>
  <c r="AZ484" i="4" s="1"/>
  <c r="E491" i="24" s="1"/>
  <c r="BC484" i="4"/>
  <c r="BD484" i="4" s="1"/>
  <c r="BG484" i="4" s="1"/>
  <c r="I491" i="24" s="1"/>
  <c r="BB484" i="4"/>
  <c r="D492" i="23"/>
  <c r="AZ485" i="3"/>
  <c r="E492" i="23" s="1"/>
  <c r="AX485" i="3"/>
  <c r="C492" i="23" s="1"/>
  <c r="Y486" i="3"/>
  <c r="A492" i="23"/>
  <c r="AV486" i="3"/>
  <c r="AW486" i="3" s="1"/>
  <c r="BC486" i="3"/>
  <c r="BD486" i="3" s="1"/>
  <c r="BB486" i="3"/>
  <c r="H492" i="23"/>
  <c r="BG485" i="3"/>
  <c r="I492" i="23" s="1"/>
  <c r="BE485" i="3"/>
  <c r="G492" i="23" s="1"/>
  <c r="D491" i="22"/>
  <c r="AZ484" i="2"/>
  <c r="E491" i="22" s="1"/>
  <c r="AX484" i="2"/>
  <c r="C491" i="22" s="1"/>
  <c r="AV485" i="2"/>
  <c r="AW485" i="2" s="1"/>
  <c r="BC485" i="2"/>
  <c r="BD485" i="2" s="1"/>
  <c r="BB485" i="2"/>
  <c r="H491" i="22"/>
  <c r="BG484" i="2"/>
  <c r="I491" i="22" s="1"/>
  <c r="BE484" i="2"/>
  <c r="G491" i="22" s="1"/>
  <c r="Y485" i="2"/>
  <c r="A491" i="22"/>
  <c r="AV483" i="1"/>
  <c r="AW483" i="1" s="1"/>
  <c r="BB483" i="1"/>
  <c r="BC483" i="1"/>
  <c r="BD483" i="1" s="1"/>
  <c r="H489" i="21"/>
  <c r="BG482" i="1"/>
  <c r="I489" i="21" s="1"/>
  <c r="BE482" i="1"/>
  <c r="G489" i="21" s="1"/>
  <c r="AX482" i="1"/>
  <c r="C489" i="21" s="1"/>
  <c r="AZ482" i="1"/>
  <c r="E489" i="21" s="1"/>
  <c r="BF483" i="1"/>
  <c r="AY483" i="1"/>
  <c r="D490" i="21" s="1"/>
  <c r="Y485" i="1"/>
  <c r="A492" i="21" s="1"/>
  <c r="Z484" i="1"/>
  <c r="AU484" i="1" s="1"/>
  <c r="AY486" i="3"/>
  <c r="Z487" i="3"/>
  <c r="AU487" i="3" s="1"/>
  <c r="BF486" i="3"/>
  <c r="AY485" i="2"/>
  <c r="Z486" i="2"/>
  <c r="AU486" i="2" s="1"/>
  <c r="BF485" i="2"/>
  <c r="G485" i="28" l="1"/>
  <c r="E485" i="28"/>
  <c r="D485" i="28"/>
  <c r="F485" i="28"/>
  <c r="B486" i="28"/>
  <c r="A487" i="28"/>
  <c r="BE484" i="4"/>
  <c r="G491" i="24" s="1"/>
  <c r="AX484" i="4"/>
  <c r="C491" i="24" s="1"/>
  <c r="D492" i="24"/>
  <c r="BC485" i="4"/>
  <c r="BD485" i="4" s="1"/>
  <c r="BE485" i="4" s="1"/>
  <c r="G492" i="24" s="1"/>
  <c r="BB485" i="4"/>
  <c r="AV485" i="4"/>
  <c r="AW485" i="4" s="1"/>
  <c r="AZ485" i="4" s="1"/>
  <c r="E492" i="24" s="1"/>
  <c r="Y486" i="4"/>
  <c r="A492" i="24"/>
  <c r="AU486" i="4"/>
  <c r="Z487" i="4"/>
  <c r="BF486" i="4"/>
  <c r="AY486" i="4"/>
  <c r="H492" i="24"/>
  <c r="H493" i="23"/>
  <c r="BE486" i="3"/>
  <c r="G493" i="23" s="1"/>
  <c r="BG486" i="3"/>
  <c r="I493" i="23" s="1"/>
  <c r="BC487" i="3"/>
  <c r="BD487" i="3" s="1"/>
  <c r="BB487" i="3"/>
  <c r="AV487" i="3"/>
  <c r="AW487" i="3" s="1"/>
  <c r="D493" i="23"/>
  <c r="AZ486" i="3"/>
  <c r="E493" i="23" s="1"/>
  <c r="AX486" i="3"/>
  <c r="C493" i="23" s="1"/>
  <c r="Y487" i="3"/>
  <c r="A493" i="23"/>
  <c r="Y486" i="2"/>
  <c r="A492" i="22"/>
  <c r="H492" i="22"/>
  <c r="BE485" i="2"/>
  <c r="G492" i="22" s="1"/>
  <c r="BG485" i="2"/>
  <c r="I492" i="22" s="1"/>
  <c r="BC486" i="2"/>
  <c r="BD486" i="2" s="1"/>
  <c r="BB486" i="2"/>
  <c r="AV486" i="2"/>
  <c r="AW486" i="2" s="1"/>
  <c r="D492" i="22"/>
  <c r="AX485" i="2"/>
  <c r="C492" i="22" s="1"/>
  <c r="AZ485" i="2"/>
  <c r="E492" i="22" s="1"/>
  <c r="AV484" i="1"/>
  <c r="AW484" i="1" s="1"/>
  <c r="BB484" i="1"/>
  <c r="BC484" i="1"/>
  <c r="BD484" i="1" s="1"/>
  <c r="H490" i="21"/>
  <c r="BG483" i="1"/>
  <c r="I490" i="21" s="1"/>
  <c r="BE483" i="1"/>
  <c r="G490" i="21" s="1"/>
  <c r="AZ483" i="1"/>
  <c r="E490" i="21" s="1"/>
  <c r="AX483" i="1"/>
  <c r="C490" i="21" s="1"/>
  <c r="BF484" i="1"/>
  <c r="AY484" i="1"/>
  <c r="Y486" i="1"/>
  <c r="A493" i="21" s="1"/>
  <c r="Z485" i="1"/>
  <c r="AU485" i="1" s="1"/>
  <c r="Z488" i="3"/>
  <c r="AU488" i="3" s="1"/>
  <c r="BF487" i="3"/>
  <c r="AY487" i="3"/>
  <c r="Z487" i="2"/>
  <c r="AU487" i="2" s="1"/>
  <c r="BF486" i="2"/>
  <c r="AY486" i="2"/>
  <c r="D486" i="28" l="1"/>
  <c r="E486" i="28"/>
  <c r="F486" i="28"/>
  <c r="G486" i="28"/>
  <c r="B487" i="28"/>
  <c r="A488" i="28"/>
  <c r="BG485" i="4"/>
  <c r="I492" i="24" s="1"/>
  <c r="D493" i="24"/>
  <c r="AU487" i="4"/>
  <c r="Z488" i="4"/>
  <c r="BF487" i="4"/>
  <c r="AY487" i="4"/>
  <c r="H493" i="24"/>
  <c r="Y487" i="4"/>
  <c r="A493" i="24"/>
  <c r="AV486" i="4"/>
  <c r="AW486" i="4" s="1"/>
  <c r="AZ486" i="4" s="1"/>
  <c r="E493" i="24" s="1"/>
  <c r="BC486" i="4"/>
  <c r="BD486" i="4" s="1"/>
  <c r="BG486" i="4" s="1"/>
  <c r="I493" i="24" s="1"/>
  <c r="BB486" i="4"/>
  <c r="AX485" i="4"/>
  <c r="C492" i="24" s="1"/>
  <c r="BC488" i="3"/>
  <c r="BD488" i="3" s="1"/>
  <c r="BB488" i="3"/>
  <c r="AV488" i="3"/>
  <c r="AW488" i="3" s="1"/>
  <c r="Y488" i="3"/>
  <c r="A494" i="23"/>
  <c r="D494" i="23"/>
  <c r="AZ487" i="3"/>
  <c r="E494" i="23" s="1"/>
  <c r="AX487" i="3"/>
  <c r="C494" i="23" s="1"/>
  <c r="H494" i="23"/>
  <c r="BG487" i="3"/>
  <c r="I494" i="23" s="1"/>
  <c r="BE487" i="3"/>
  <c r="G494" i="23" s="1"/>
  <c r="D493" i="22"/>
  <c r="AZ486" i="2"/>
  <c r="E493" i="22" s="1"/>
  <c r="AX486" i="2"/>
  <c r="C493" i="22" s="1"/>
  <c r="H493" i="22"/>
  <c r="BG486" i="2"/>
  <c r="I493" i="22" s="1"/>
  <c r="BE486" i="2"/>
  <c r="G493" i="22" s="1"/>
  <c r="BC487" i="2"/>
  <c r="BD487" i="2" s="1"/>
  <c r="BB487" i="2"/>
  <c r="AV487" i="2"/>
  <c r="AW487" i="2" s="1"/>
  <c r="Y487" i="2"/>
  <c r="A493" i="22"/>
  <c r="AV485" i="1"/>
  <c r="AW485" i="1" s="1"/>
  <c r="BB485" i="1"/>
  <c r="BC485" i="1"/>
  <c r="BD485" i="1" s="1"/>
  <c r="AX484" i="1"/>
  <c r="C491" i="21" s="1"/>
  <c r="D491" i="21"/>
  <c r="H491" i="21"/>
  <c r="BE484" i="1"/>
  <c r="G491" i="21" s="1"/>
  <c r="BG484" i="1"/>
  <c r="I491" i="21" s="1"/>
  <c r="AZ484" i="1"/>
  <c r="E491" i="21" s="1"/>
  <c r="AY485" i="1"/>
  <c r="BF485" i="1"/>
  <c r="Y487" i="1"/>
  <c r="A494" i="21" s="1"/>
  <c r="Z486" i="1"/>
  <c r="AU486" i="1" s="1"/>
  <c r="BF488" i="3"/>
  <c r="AY488" i="3"/>
  <c r="Z489" i="3"/>
  <c r="AU489" i="3" s="1"/>
  <c r="Z488" i="2"/>
  <c r="AU488" i="2" s="1"/>
  <c r="BF487" i="2"/>
  <c r="AY487" i="2"/>
  <c r="E487" i="28" l="1"/>
  <c r="G487" i="28"/>
  <c r="D487" i="28"/>
  <c r="F487" i="28"/>
  <c r="B488" i="28"/>
  <c r="A489" i="28"/>
  <c r="BE486" i="4"/>
  <c r="G493" i="24" s="1"/>
  <c r="D494" i="24"/>
  <c r="Y488" i="4"/>
  <c r="A494" i="24"/>
  <c r="H494" i="24"/>
  <c r="AX486" i="4"/>
  <c r="C493" i="24" s="1"/>
  <c r="AU488" i="4"/>
  <c r="BF488" i="4"/>
  <c r="AY488" i="4"/>
  <c r="Z489" i="4"/>
  <c r="AV487" i="4"/>
  <c r="AW487" i="4" s="1"/>
  <c r="AX487" i="4" s="1"/>
  <c r="C494" i="24" s="1"/>
  <c r="BC487" i="4"/>
  <c r="BD487" i="4" s="1"/>
  <c r="BG487" i="4" s="1"/>
  <c r="I494" i="24" s="1"/>
  <c r="BB487" i="4"/>
  <c r="H495" i="23"/>
  <c r="BG488" i="3"/>
  <c r="I495" i="23" s="1"/>
  <c r="BE488" i="3"/>
  <c r="G495" i="23" s="1"/>
  <c r="AV489" i="3"/>
  <c r="AW489" i="3" s="1"/>
  <c r="BB489" i="3"/>
  <c r="BC489" i="3"/>
  <c r="BD489" i="3" s="1"/>
  <c r="Y489" i="3"/>
  <c r="A495" i="23"/>
  <c r="D495" i="23"/>
  <c r="AZ488" i="3"/>
  <c r="E495" i="23" s="1"/>
  <c r="AX488" i="3"/>
  <c r="C495" i="23" s="1"/>
  <c r="Y488" i="2"/>
  <c r="A494" i="22"/>
  <c r="D494" i="22"/>
  <c r="AZ487" i="2"/>
  <c r="E494" i="22" s="1"/>
  <c r="AX487" i="2"/>
  <c r="C494" i="22" s="1"/>
  <c r="H494" i="22"/>
  <c r="BG487" i="2"/>
  <c r="I494" i="22" s="1"/>
  <c r="BE487" i="2"/>
  <c r="G494" i="22" s="1"/>
  <c r="AV488" i="2"/>
  <c r="AW488" i="2" s="1"/>
  <c r="BC488" i="2"/>
  <c r="BD488" i="2" s="1"/>
  <c r="BB488" i="2"/>
  <c r="AV486" i="1"/>
  <c r="AW486" i="1" s="1"/>
  <c r="BB486" i="1"/>
  <c r="BC486" i="1"/>
  <c r="BD486" i="1" s="1"/>
  <c r="H492" i="21"/>
  <c r="BG485" i="1"/>
  <c r="I492" i="21" s="1"/>
  <c r="BE485" i="1"/>
  <c r="G492" i="21" s="1"/>
  <c r="AZ485" i="1"/>
  <c r="E492" i="21" s="1"/>
  <c r="D492" i="21"/>
  <c r="AX485" i="1"/>
  <c r="C492" i="21" s="1"/>
  <c r="AY486" i="1"/>
  <c r="D493" i="21" s="1"/>
  <c r="BF486" i="1"/>
  <c r="Y488" i="1"/>
  <c r="A495" i="21" s="1"/>
  <c r="Z487" i="1"/>
  <c r="AU487" i="1" s="1"/>
  <c r="Z490" i="3"/>
  <c r="AU490" i="3" s="1"/>
  <c r="BF489" i="3"/>
  <c r="AY489" i="3"/>
  <c r="BF488" i="2"/>
  <c r="Z489" i="2"/>
  <c r="AU489" i="2" s="1"/>
  <c r="AY488" i="2"/>
  <c r="D488" i="28" l="1"/>
  <c r="E488" i="28"/>
  <c r="G488" i="28"/>
  <c r="F488" i="28"/>
  <c r="A490" i="28"/>
  <c r="B489" i="28"/>
  <c r="H495" i="24"/>
  <c r="D495" i="24"/>
  <c r="AU489" i="4"/>
  <c r="Z490" i="4"/>
  <c r="BF489" i="4"/>
  <c r="AY489" i="4"/>
  <c r="AV488" i="4"/>
  <c r="AW488" i="4" s="1"/>
  <c r="AZ488" i="4" s="1"/>
  <c r="E495" i="24" s="1"/>
  <c r="BB488" i="4"/>
  <c r="BC488" i="4"/>
  <c r="BD488" i="4" s="1"/>
  <c r="BE488" i="4" s="1"/>
  <c r="G495" i="24" s="1"/>
  <c r="BE487" i="4"/>
  <c r="G494" i="24" s="1"/>
  <c r="Y489" i="4"/>
  <c r="A495" i="24"/>
  <c r="AZ487" i="4"/>
  <c r="E494" i="24" s="1"/>
  <c r="AV490" i="3"/>
  <c r="AW490" i="3" s="1"/>
  <c r="BC490" i="3"/>
  <c r="BD490" i="3" s="1"/>
  <c r="BB490" i="3"/>
  <c r="H496" i="23"/>
  <c r="BG489" i="3"/>
  <c r="I496" i="23" s="1"/>
  <c r="BE489" i="3"/>
  <c r="G496" i="23" s="1"/>
  <c r="Y490" i="3"/>
  <c r="A496" i="23"/>
  <c r="D496" i="23"/>
  <c r="AZ489" i="3"/>
  <c r="E496" i="23" s="1"/>
  <c r="AX489" i="3"/>
  <c r="C496" i="23" s="1"/>
  <c r="D495" i="22"/>
  <c r="AZ488" i="2"/>
  <c r="E495" i="22" s="1"/>
  <c r="AX488" i="2"/>
  <c r="C495" i="22" s="1"/>
  <c r="AV489" i="2"/>
  <c r="AW489" i="2" s="1"/>
  <c r="BC489" i="2"/>
  <c r="BD489" i="2" s="1"/>
  <c r="BB489" i="2"/>
  <c r="H495" i="22"/>
  <c r="BG488" i="2"/>
  <c r="I495" i="22" s="1"/>
  <c r="BE488" i="2"/>
  <c r="G495" i="22" s="1"/>
  <c r="Y489" i="2"/>
  <c r="A495" i="22"/>
  <c r="H493" i="21"/>
  <c r="BG486" i="1"/>
  <c r="I493" i="21" s="1"/>
  <c r="AV487" i="1"/>
  <c r="AW487" i="1" s="1"/>
  <c r="BB487" i="1"/>
  <c r="BC487" i="1"/>
  <c r="BD487" i="1" s="1"/>
  <c r="BE486" i="1"/>
  <c r="G493" i="21" s="1"/>
  <c r="AX486" i="1"/>
  <c r="C493" i="21" s="1"/>
  <c r="AZ486" i="1"/>
  <c r="E493" i="21" s="1"/>
  <c r="AY487" i="1"/>
  <c r="D494" i="21" s="1"/>
  <c r="BF487" i="1"/>
  <c r="Y489" i="1"/>
  <c r="A496" i="21" s="1"/>
  <c r="Z488" i="1"/>
  <c r="AU488" i="1" s="1"/>
  <c r="AY490" i="3"/>
  <c r="BF490" i="3"/>
  <c r="Z491" i="3"/>
  <c r="AU491" i="3" s="1"/>
  <c r="BF489" i="2"/>
  <c r="AY489" i="2"/>
  <c r="Z490" i="2"/>
  <c r="AU490" i="2" s="1"/>
  <c r="D489" i="28" l="1"/>
  <c r="F489" i="28"/>
  <c r="G489" i="28"/>
  <c r="E489" i="28"/>
  <c r="B490" i="28"/>
  <c r="A491" i="28"/>
  <c r="D496" i="24"/>
  <c r="Y490" i="4"/>
  <c r="A496" i="24"/>
  <c r="AU490" i="4"/>
  <c r="BF490" i="4"/>
  <c r="AY490" i="4"/>
  <c r="Z491" i="4"/>
  <c r="AX488" i="4"/>
  <c r="C495" i="24" s="1"/>
  <c r="BG488" i="4"/>
  <c r="I495" i="24" s="1"/>
  <c r="H496" i="24"/>
  <c r="BB489" i="4"/>
  <c r="BC489" i="4"/>
  <c r="BD489" i="4" s="1"/>
  <c r="BG489" i="4" s="1"/>
  <c r="I496" i="24" s="1"/>
  <c r="AV489" i="4"/>
  <c r="AW489" i="4" s="1"/>
  <c r="AX489" i="4" s="1"/>
  <c r="C496" i="24" s="1"/>
  <c r="AV491" i="3"/>
  <c r="AW491" i="3" s="1"/>
  <c r="BC491" i="3"/>
  <c r="BD491" i="3" s="1"/>
  <c r="BB491" i="3"/>
  <c r="Y491" i="3"/>
  <c r="A497" i="23"/>
  <c r="H497" i="23"/>
  <c r="BG490" i="3"/>
  <c r="I497" i="23" s="1"/>
  <c r="BE490" i="3"/>
  <c r="G497" i="23" s="1"/>
  <c r="D497" i="23"/>
  <c r="AX490" i="3"/>
  <c r="C497" i="23" s="1"/>
  <c r="AZ490" i="3"/>
  <c r="E497" i="23" s="1"/>
  <c r="Y490" i="2"/>
  <c r="A496" i="22"/>
  <c r="BB490" i="2"/>
  <c r="BC490" i="2"/>
  <c r="BD490" i="2" s="1"/>
  <c r="AV490" i="2"/>
  <c r="AW490" i="2" s="1"/>
  <c r="D496" i="22"/>
  <c r="AX489" i="2"/>
  <c r="C496" i="22" s="1"/>
  <c r="AZ489" i="2"/>
  <c r="E496" i="22" s="1"/>
  <c r="H496" i="22"/>
  <c r="BE489" i="2"/>
  <c r="G496" i="22" s="1"/>
  <c r="BG489" i="2"/>
  <c r="I496" i="22" s="1"/>
  <c r="AV488" i="1"/>
  <c r="AW488" i="1" s="1"/>
  <c r="BC488" i="1"/>
  <c r="BD488" i="1" s="1"/>
  <c r="BB488" i="1"/>
  <c r="H494" i="21"/>
  <c r="BE487" i="1"/>
  <c r="G494" i="21" s="1"/>
  <c r="BG487" i="1"/>
  <c r="I494" i="21" s="1"/>
  <c r="AX487" i="1"/>
  <c r="C494" i="21" s="1"/>
  <c r="AZ487" i="1"/>
  <c r="E494" i="21" s="1"/>
  <c r="BF488" i="1"/>
  <c r="AY488" i="1"/>
  <c r="Y490" i="1"/>
  <c r="A497" i="21" s="1"/>
  <c r="Z489" i="1"/>
  <c r="AU489" i="1" s="1"/>
  <c r="Z492" i="3"/>
  <c r="AU492" i="3" s="1"/>
  <c r="BF491" i="3"/>
  <c r="AY491" i="3"/>
  <c r="AY490" i="2"/>
  <c r="Z491" i="2"/>
  <c r="AU491" i="2" s="1"/>
  <c r="BF490" i="2"/>
  <c r="D490" i="28" l="1"/>
  <c r="F490" i="28"/>
  <c r="G490" i="28"/>
  <c r="E490" i="28"/>
  <c r="B491" i="28"/>
  <c r="A492" i="28"/>
  <c r="AZ489" i="4"/>
  <c r="E496" i="24" s="1"/>
  <c r="D497" i="24"/>
  <c r="BE489" i="4"/>
  <c r="G496" i="24" s="1"/>
  <c r="H497" i="24"/>
  <c r="AU491" i="4"/>
  <c r="BF491" i="4"/>
  <c r="AY491" i="4"/>
  <c r="Z492" i="4"/>
  <c r="AV490" i="4"/>
  <c r="AW490" i="4" s="1"/>
  <c r="AX490" i="4" s="1"/>
  <c r="C497" i="24" s="1"/>
  <c r="BC490" i="4"/>
  <c r="BD490" i="4" s="1"/>
  <c r="BG490" i="4" s="1"/>
  <c r="I497" i="24" s="1"/>
  <c r="BB490" i="4"/>
  <c r="Y491" i="4"/>
  <c r="A497" i="24"/>
  <c r="H498" i="23"/>
  <c r="BE491" i="3"/>
  <c r="G498" i="23" s="1"/>
  <c r="BG491" i="3"/>
  <c r="I498" i="23" s="1"/>
  <c r="D498" i="23"/>
  <c r="AZ491" i="3"/>
  <c r="E498" i="23" s="1"/>
  <c r="AX491" i="3"/>
  <c r="C498" i="23" s="1"/>
  <c r="BB492" i="3"/>
  <c r="BC492" i="3"/>
  <c r="BD492" i="3" s="1"/>
  <c r="AV492" i="3"/>
  <c r="AW492" i="3" s="1"/>
  <c r="Y492" i="3"/>
  <c r="A498" i="23"/>
  <c r="H497" i="22"/>
  <c r="BG490" i="2"/>
  <c r="I497" i="22" s="1"/>
  <c r="BE490" i="2"/>
  <c r="G497" i="22" s="1"/>
  <c r="AV491" i="2"/>
  <c r="AW491" i="2" s="1"/>
  <c r="BB491" i="2"/>
  <c r="BC491" i="2"/>
  <c r="BD491" i="2" s="1"/>
  <c r="D497" i="22"/>
  <c r="AZ490" i="2"/>
  <c r="E497" i="22" s="1"/>
  <c r="AX490" i="2"/>
  <c r="C497" i="22" s="1"/>
  <c r="Y491" i="2"/>
  <c r="A497" i="22"/>
  <c r="AV489" i="1"/>
  <c r="AW489" i="1" s="1"/>
  <c r="BB489" i="1"/>
  <c r="BC489" i="1"/>
  <c r="BD489" i="1" s="1"/>
  <c r="AX488" i="1"/>
  <c r="C495" i="21" s="1"/>
  <c r="D495" i="21"/>
  <c r="H495" i="21"/>
  <c r="BG488" i="1"/>
  <c r="I495" i="21" s="1"/>
  <c r="BE488" i="1"/>
  <c r="G495" i="21" s="1"/>
  <c r="AZ488" i="1"/>
  <c r="E495" i="21" s="1"/>
  <c r="BF489" i="1"/>
  <c r="AY489" i="1"/>
  <c r="Y491" i="1"/>
  <c r="A498" i="21" s="1"/>
  <c r="Z490" i="1"/>
  <c r="AU490" i="1" s="1"/>
  <c r="Z493" i="3"/>
  <c r="AU493" i="3" s="1"/>
  <c r="AY492" i="3"/>
  <c r="BF492" i="3"/>
  <c r="Z492" i="2"/>
  <c r="AU492" i="2" s="1"/>
  <c r="BF491" i="2"/>
  <c r="AY491" i="2"/>
  <c r="E491" i="28" l="1"/>
  <c r="G491" i="28"/>
  <c r="D491" i="28"/>
  <c r="F491" i="28"/>
  <c r="A493" i="28"/>
  <c r="B492" i="28"/>
  <c r="D498" i="24"/>
  <c r="Y492" i="4"/>
  <c r="A498" i="24"/>
  <c r="AU492" i="4"/>
  <c r="Z493" i="4"/>
  <c r="AY492" i="4"/>
  <c r="BF492" i="4"/>
  <c r="H498" i="24"/>
  <c r="BE490" i="4"/>
  <c r="G497" i="24" s="1"/>
  <c r="AZ490" i="4"/>
  <c r="E497" i="24" s="1"/>
  <c r="AV491" i="4"/>
  <c r="AW491" i="4" s="1"/>
  <c r="AX491" i="4" s="1"/>
  <c r="C498" i="24" s="1"/>
  <c r="BC491" i="4"/>
  <c r="BD491" i="4" s="1"/>
  <c r="BG491" i="4" s="1"/>
  <c r="I498" i="24" s="1"/>
  <c r="BB491" i="4"/>
  <c r="BC493" i="3"/>
  <c r="BD493" i="3" s="1"/>
  <c r="AV493" i="3"/>
  <c r="AW493" i="3" s="1"/>
  <c r="BB493" i="3"/>
  <c r="D499" i="23"/>
  <c r="AZ492" i="3"/>
  <c r="E499" i="23" s="1"/>
  <c r="AX492" i="3"/>
  <c r="C499" i="23" s="1"/>
  <c r="Y493" i="3"/>
  <c r="A499" i="23"/>
  <c r="H499" i="23"/>
  <c r="BG492" i="3"/>
  <c r="I499" i="23" s="1"/>
  <c r="BE492" i="3"/>
  <c r="G499" i="23" s="1"/>
  <c r="Y492" i="2"/>
  <c r="A498" i="22"/>
  <c r="D498" i="22"/>
  <c r="AZ491" i="2"/>
  <c r="E498" i="22" s="1"/>
  <c r="AX491" i="2"/>
  <c r="C498" i="22" s="1"/>
  <c r="H498" i="22"/>
  <c r="BG491" i="2"/>
  <c r="I498" i="22" s="1"/>
  <c r="BE491" i="2"/>
  <c r="G498" i="22" s="1"/>
  <c r="AV492" i="2"/>
  <c r="AW492" i="2" s="1"/>
  <c r="BC492" i="2"/>
  <c r="BD492" i="2" s="1"/>
  <c r="BB492" i="2"/>
  <c r="AV490" i="1"/>
  <c r="AW490" i="1" s="1"/>
  <c r="BC490" i="1"/>
  <c r="BD490" i="1" s="1"/>
  <c r="BB490" i="1"/>
  <c r="H496" i="21"/>
  <c r="BG489" i="1"/>
  <c r="I496" i="21" s="1"/>
  <c r="BE489" i="1"/>
  <c r="G496" i="21" s="1"/>
  <c r="AX489" i="1"/>
  <c r="C496" i="21" s="1"/>
  <c r="D496" i="21"/>
  <c r="AZ489" i="1"/>
  <c r="E496" i="21" s="1"/>
  <c r="AY490" i="1"/>
  <c r="D497" i="21" s="1"/>
  <c r="BF490" i="1"/>
  <c r="Y492" i="1"/>
  <c r="A499" i="21" s="1"/>
  <c r="Z491" i="1"/>
  <c r="AU491" i="1" s="1"/>
  <c r="AY493" i="3"/>
  <c r="Z494" i="3"/>
  <c r="AU494" i="3" s="1"/>
  <c r="BF493" i="3"/>
  <c r="BF492" i="2"/>
  <c r="Z493" i="2"/>
  <c r="AU493" i="2" s="1"/>
  <c r="AY492" i="2"/>
  <c r="D492" i="28" l="1"/>
  <c r="E492" i="28"/>
  <c r="G492" i="28"/>
  <c r="F492" i="28"/>
  <c r="A494" i="28"/>
  <c r="B493" i="28"/>
  <c r="H499" i="24"/>
  <c r="BE491" i="4"/>
  <c r="G498" i="24" s="1"/>
  <c r="BC492" i="4"/>
  <c r="BD492" i="4" s="1"/>
  <c r="BG492" i="4" s="1"/>
  <c r="I499" i="24" s="1"/>
  <c r="BB492" i="4"/>
  <c r="AV492" i="4"/>
  <c r="AW492" i="4" s="1"/>
  <c r="AX492" i="4" s="1"/>
  <c r="C499" i="24" s="1"/>
  <c r="D499" i="24"/>
  <c r="AZ491" i="4"/>
  <c r="E498" i="24" s="1"/>
  <c r="AU493" i="4"/>
  <c r="AY493" i="4"/>
  <c r="Z494" i="4"/>
  <c r="BF493" i="4"/>
  <c r="Y493" i="4"/>
  <c r="A499" i="24"/>
  <c r="Y494" i="3"/>
  <c r="A500" i="23"/>
  <c r="H500" i="23"/>
  <c r="BE493" i="3"/>
  <c r="G500" i="23" s="1"/>
  <c r="BG493" i="3"/>
  <c r="I500" i="23" s="1"/>
  <c r="D500" i="23"/>
  <c r="AZ493" i="3"/>
  <c r="E500" i="23" s="1"/>
  <c r="AX493" i="3"/>
  <c r="C500" i="23" s="1"/>
  <c r="BC494" i="3"/>
  <c r="BD494" i="3" s="1"/>
  <c r="BB494" i="3"/>
  <c r="AV494" i="3"/>
  <c r="AW494" i="3" s="1"/>
  <c r="D499" i="22"/>
  <c r="AZ492" i="2"/>
  <c r="E499" i="22" s="1"/>
  <c r="AX492" i="2"/>
  <c r="C499" i="22" s="1"/>
  <c r="BC493" i="2"/>
  <c r="BD493" i="2" s="1"/>
  <c r="AV493" i="2"/>
  <c r="AW493" i="2" s="1"/>
  <c r="BB493" i="2"/>
  <c r="H499" i="22"/>
  <c r="BE492" i="2"/>
  <c r="G499" i="22" s="1"/>
  <c r="BG492" i="2"/>
  <c r="I499" i="22" s="1"/>
  <c r="Y493" i="2"/>
  <c r="A499" i="22"/>
  <c r="AV491" i="1"/>
  <c r="AW491" i="1" s="1"/>
  <c r="BB491" i="1"/>
  <c r="BC491" i="1"/>
  <c r="BD491" i="1" s="1"/>
  <c r="H497" i="21"/>
  <c r="BE490" i="1"/>
  <c r="G497" i="21" s="1"/>
  <c r="BG490" i="1"/>
  <c r="I497" i="21" s="1"/>
  <c r="AZ490" i="1"/>
  <c r="E497" i="21" s="1"/>
  <c r="AX490" i="1"/>
  <c r="C497" i="21" s="1"/>
  <c r="BF491" i="1"/>
  <c r="AY491" i="1"/>
  <c r="Y493" i="1"/>
  <c r="A500" i="21" s="1"/>
  <c r="Z492" i="1"/>
  <c r="AU492" i="1" s="1"/>
  <c r="AY494" i="3"/>
  <c r="Z495" i="3"/>
  <c r="AU495" i="3" s="1"/>
  <c r="BF494" i="3"/>
  <c r="Z494" i="2"/>
  <c r="AU494" i="2" s="1"/>
  <c r="BF493" i="2"/>
  <c r="AY493" i="2"/>
  <c r="D493" i="28" l="1"/>
  <c r="G493" i="28"/>
  <c r="E493" i="28"/>
  <c r="F493" i="28"/>
  <c r="A495" i="28"/>
  <c r="B494" i="28"/>
  <c r="AU494" i="4"/>
  <c r="Z495" i="4"/>
  <c r="BF494" i="4"/>
  <c r="AY494" i="4"/>
  <c r="Y494" i="4"/>
  <c r="A500" i="24"/>
  <c r="H500" i="24"/>
  <c r="BB493" i="4"/>
  <c r="AV493" i="4"/>
  <c r="AW493" i="4" s="1"/>
  <c r="AX493" i="4" s="1"/>
  <c r="C500" i="24" s="1"/>
  <c r="BC493" i="4"/>
  <c r="BD493" i="4" s="1"/>
  <c r="BE493" i="4" s="1"/>
  <c r="G500" i="24" s="1"/>
  <c r="BE492" i="4"/>
  <c r="G499" i="24" s="1"/>
  <c r="AZ492" i="4"/>
  <c r="E499" i="24" s="1"/>
  <c r="D500" i="24"/>
  <c r="BC495" i="3"/>
  <c r="BD495" i="3" s="1"/>
  <c r="BB495" i="3"/>
  <c r="AV495" i="3"/>
  <c r="AW495" i="3" s="1"/>
  <c r="H501" i="23"/>
  <c r="BG494" i="3"/>
  <c r="I501" i="23" s="1"/>
  <c r="BE494" i="3"/>
  <c r="G501" i="23" s="1"/>
  <c r="D501" i="23"/>
  <c r="AZ494" i="3"/>
  <c r="E501" i="23" s="1"/>
  <c r="AX494" i="3"/>
  <c r="C501" i="23" s="1"/>
  <c r="Y495" i="3"/>
  <c r="A501" i="23"/>
  <c r="Y494" i="2"/>
  <c r="A500" i="22"/>
  <c r="D500" i="22"/>
  <c r="AX493" i="2"/>
  <c r="C500" i="22" s="1"/>
  <c r="AZ493" i="2"/>
  <c r="E500" i="22" s="1"/>
  <c r="H500" i="22"/>
  <c r="BG493" i="2"/>
  <c r="I500" i="22" s="1"/>
  <c r="BE493" i="2"/>
  <c r="G500" i="22" s="1"/>
  <c r="BC494" i="2"/>
  <c r="BD494" i="2" s="1"/>
  <c r="BB494" i="2"/>
  <c r="AV494" i="2"/>
  <c r="AW494" i="2" s="1"/>
  <c r="AX491" i="1"/>
  <c r="C498" i="21" s="1"/>
  <c r="D498" i="21"/>
  <c r="AV492" i="1"/>
  <c r="AW492" i="1" s="1"/>
  <c r="BB492" i="1"/>
  <c r="BC492" i="1"/>
  <c r="BD492" i="1" s="1"/>
  <c r="H498" i="21"/>
  <c r="BG491" i="1"/>
  <c r="I498" i="21" s="1"/>
  <c r="BE491" i="1"/>
  <c r="G498" i="21" s="1"/>
  <c r="AZ491" i="1"/>
  <c r="E498" i="21" s="1"/>
  <c r="BF492" i="1"/>
  <c r="AY492" i="1"/>
  <c r="Y494" i="1"/>
  <c r="A501" i="21" s="1"/>
  <c r="Z493" i="1"/>
  <c r="AU493" i="1" s="1"/>
  <c r="BF495" i="3"/>
  <c r="AY495" i="3"/>
  <c r="Z496" i="3"/>
  <c r="AU496" i="3" s="1"/>
  <c r="AY494" i="2"/>
  <c r="Z495" i="2"/>
  <c r="AU495" i="2" s="1"/>
  <c r="BF494" i="2"/>
  <c r="D494" i="28" l="1"/>
  <c r="E494" i="28"/>
  <c r="F494" i="28"/>
  <c r="G494" i="28"/>
  <c r="A496" i="28"/>
  <c r="B495" i="28"/>
  <c r="AZ493" i="4"/>
  <c r="E500" i="24" s="1"/>
  <c r="BG493" i="4"/>
  <c r="I500" i="24" s="1"/>
  <c r="H501" i="24"/>
  <c r="AU495" i="4"/>
  <c r="Z496" i="4"/>
  <c r="BF495" i="4"/>
  <c r="AY495" i="4"/>
  <c r="Y495" i="4"/>
  <c r="A501" i="24"/>
  <c r="D501" i="24"/>
  <c r="BC494" i="4"/>
  <c r="BD494" i="4" s="1"/>
  <c r="BG494" i="4" s="1"/>
  <c r="I501" i="24" s="1"/>
  <c r="BB494" i="4"/>
  <c r="AV494" i="4"/>
  <c r="AW494" i="4" s="1"/>
  <c r="AZ494" i="4" s="1"/>
  <c r="E501" i="24" s="1"/>
  <c r="Y496" i="3"/>
  <c r="A502" i="23"/>
  <c r="D502" i="23"/>
  <c r="AX495" i="3"/>
  <c r="C502" i="23" s="1"/>
  <c r="AZ495" i="3"/>
  <c r="E502" i="23" s="1"/>
  <c r="AV496" i="3"/>
  <c r="AW496" i="3" s="1"/>
  <c r="BC496" i="3"/>
  <c r="BD496" i="3" s="1"/>
  <c r="BB496" i="3"/>
  <c r="H502" i="23"/>
  <c r="BG495" i="3"/>
  <c r="I502" i="23" s="1"/>
  <c r="BE495" i="3"/>
  <c r="G502" i="23" s="1"/>
  <c r="H501" i="22"/>
  <c r="BE494" i="2"/>
  <c r="G501" i="22" s="1"/>
  <c r="BG494" i="2"/>
  <c r="I501" i="22" s="1"/>
  <c r="AV495" i="2"/>
  <c r="AW495" i="2" s="1"/>
  <c r="BB495" i="2"/>
  <c r="BC495" i="2"/>
  <c r="BD495" i="2" s="1"/>
  <c r="D501" i="22"/>
  <c r="AZ494" i="2"/>
  <c r="E501" i="22" s="1"/>
  <c r="AX494" i="2"/>
  <c r="C501" i="22" s="1"/>
  <c r="Y495" i="2"/>
  <c r="A501" i="22"/>
  <c r="AX492" i="1"/>
  <c r="C499" i="21" s="1"/>
  <c r="D499" i="21"/>
  <c r="AV493" i="1"/>
  <c r="AW493" i="1" s="1"/>
  <c r="BB493" i="1"/>
  <c r="BC493" i="1"/>
  <c r="BD493" i="1" s="1"/>
  <c r="H499" i="21"/>
  <c r="BG492" i="1"/>
  <c r="I499" i="21" s="1"/>
  <c r="BE492" i="1"/>
  <c r="G499" i="21" s="1"/>
  <c r="AZ492" i="1"/>
  <c r="E499" i="21" s="1"/>
  <c r="AY493" i="1"/>
  <c r="BF493" i="1"/>
  <c r="Y495" i="1"/>
  <c r="A502" i="21" s="1"/>
  <c r="Z494" i="1"/>
  <c r="AU494" i="1" s="1"/>
  <c r="Z497" i="3"/>
  <c r="AU497" i="3" s="1"/>
  <c r="BF496" i="3"/>
  <c r="AY496" i="3"/>
  <c r="Z496" i="2"/>
  <c r="AU496" i="2" s="1"/>
  <c r="BF495" i="2"/>
  <c r="AY495" i="2"/>
  <c r="E495" i="28" l="1"/>
  <c r="G495" i="28"/>
  <c r="D495" i="28"/>
  <c r="F495" i="28"/>
  <c r="A497" i="28"/>
  <c r="B496" i="28"/>
  <c r="D502" i="24"/>
  <c r="AX494" i="4"/>
  <c r="C501" i="24" s="1"/>
  <c r="BE494" i="4"/>
  <c r="G501" i="24" s="1"/>
  <c r="Y496" i="4"/>
  <c r="A502" i="24"/>
  <c r="BB495" i="4"/>
  <c r="BC495" i="4"/>
  <c r="BD495" i="4" s="1"/>
  <c r="BG495" i="4" s="1"/>
  <c r="I502" i="24" s="1"/>
  <c r="AV495" i="4"/>
  <c r="AW495" i="4" s="1"/>
  <c r="AZ495" i="4" s="1"/>
  <c r="E502" i="24" s="1"/>
  <c r="H502" i="24"/>
  <c r="AU496" i="4"/>
  <c r="BF496" i="4"/>
  <c r="AY496" i="4"/>
  <c r="Z497" i="4"/>
  <c r="D503" i="23"/>
  <c r="AZ496" i="3"/>
  <c r="E503" i="23" s="1"/>
  <c r="AX496" i="3"/>
  <c r="C503" i="23" s="1"/>
  <c r="H503" i="23"/>
  <c r="BG496" i="3"/>
  <c r="I503" i="23" s="1"/>
  <c r="BE496" i="3"/>
  <c r="G503" i="23" s="1"/>
  <c r="BC497" i="3"/>
  <c r="BD497" i="3" s="1"/>
  <c r="BB497" i="3"/>
  <c r="AV497" i="3"/>
  <c r="AW497" i="3" s="1"/>
  <c r="Y497" i="3"/>
  <c r="A503" i="23"/>
  <c r="D502" i="22"/>
  <c r="AZ495" i="2"/>
  <c r="E502" i="22" s="1"/>
  <c r="AX495" i="2"/>
  <c r="C502" i="22" s="1"/>
  <c r="Y496" i="2"/>
  <c r="A502" i="22"/>
  <c r="H502" i="22"/>
  <c r="BG495" i="2"/>
  <c r="I502" i="22" s="1"/>
  <c r="BE495" i="2"/>
  <c r="G502" i="22" s="1"/>
  <c r="BC496" i="2"/>
  <c r="BD496" i="2" s="1"/>
  <c r="BB496" i="2"/>
  <c r="AV496" i="2"/>
  <c r="AW496" i="2" s="1"/>
  <c r="AZ493" i="1"/>
  <c r="E500" i="21" s="1"/>
  <c r="D500" i="21"/>
  <c r="AV494" i="1"/>
  <c r="AW494" i="1" s="1"/>
  <c r="BB494" i="1"/>
  <c r="BC494" i="1"/>
  <c r="BD494" i="1" s="1"/>
  <c r="H500" i="21"/>
  <c r="BG493" i="1"/>
  <c r="I500" i="21" s="1"/>
  <c r="BE493" i="1"/>
  <c r="G500" i="21" s="1"/>
  <c r="AX493" i="1"/>
  <c r="C500" i="21" s="1"/>
  <c r="AY494" i="1"/>
  <c r="D501" i="21" s="1"/>
  <c r="BF494" i="1"/>
  <c r="Y496" i="1"/>
  <c r="A503" i="21" s="1"/>
  <c r="Z495" i="1"/>
  <c r="AU495" i="1" s="1"/>
  <c r="AY497" i="3"/>
  <c r="BF497" i="3"/>
  <c r="Z498" i="3"/>
  <c r="AU498" i="3" s="1"/>
  <c r="BF496" i="2"/>
  <c r="Z497" i="2"/>
  <c r="AU497" i="2" s="1"/>
  <c r="AY496" i="2"/>
  <c r="D496" i="28" l="1"/>
  <c r="E496" i="28"/>
  <c r="G496" i="28"/>
  <c r="F496" i="28"/>
  <c r="B497" i="28"/>
  <c r="A498" i="28"/>
  <c r="BE495" i="4"/>
  <c r="G502" i="24" s="1"/>
  <c r="AV496" i="4"/>
  <c r="AW496" i="4" s="1"/>
  <c r="AZ496" i="4" s="1"/>
  <c r="E503" i="24" s="1"/>
  <c r="BC496" i="4"/>
  <c r="BD496" i="4" s="1"/>
  <c r="BG496" i="4" s="1"/>
  <c r="I503" i="24" s="1"/>
  <c r="BB496" i="4"/>
  <c r="AX495" i="4"/>
  <c r="C502" i="24" s="1"/>
  <c r="H503" i="24"/>
  <c r="D503" i="24"/>
  <c r="Y497" i="4"/>
  <c r="A503" i="24"/>
  <c r="AU497" i="4"/>
  <c r="BF497" i="4"/>
  <c r="AY497" i="4"/>
  <c r="Z498" i="4"/>
  <c r="Y498" i="3"/>
  <c r="A504" i="23"/>
  <c r="AV498" i="3"/>
  <c r="AW498" i="3" s="1"/>
  <c r="BC498" i="3"/>
  <c r="BD498" i="3" s="1"/>
  <c r="BB498" i="3"/>
  <c r="H504" i="23"/>
  <c r="BG497" i="3"/>
  <c r="I504" i="23" s="1"/>
  <c r="BE497" i="3"/>
  <c r="G504" i="23" s="1"/>
  <c r="D504" i="23"/>
  <c r="AZ497" i="3"/>
  <c r="E504" i="23" s="1"/>
  <c r="AX497" i="3"/>
  <c r="C504" i="23" s="1"/>
  <c r="D503" i="22"/>
  <c r="AX496" i="2"/>
  <c r="C503" i="22" s="1"/>
  <c r="AZ496" i="2"/>
  <c r="E503" i="22" s="1"/>
  <c r="AV497" i="2"/>
  <c r="AW497" i="2" s="1"/>
  <c r="BB497" i="2"/>
  <c r="BC497" i="2"/>
  <c r="BD497" i="2" s="1"/>
  <c r="Y497" i="2"/>
  <c r="A503" i="22"/>
  <c r="H503" i="22"/>
  <c r="BE496" i="2"/>
  <c r="G503" i="22" s="1"/>
  <c r="BG496" i="2"/>
  <c r="I503" i="22" s="1"/>
  <c r="AV495" i="1"/>
  <c r="AW495" i="1" s="1"/>
  <c r="BB495" i="1"/>
  <c r="BC495" i="1"/>
  <c r="BD495" i="1" s="1"/>
  <c r="H501" i="21"/>
  <c r="BG494" i="1"/>
  <c r="I501" i="21" s="1"/>
  <c r="BE494" i="1"/>
  <c r="G501" i="21" s="1"/>
  <c r="AX494" i="1"/>
  <c r="C501" i="21" s="1"/>
  <c r="AZ494" i="1"/>
  <c r="E501" i="21" s="1"/>
  <c r="AY495" i="1"/>
  <c r="D502" i="21" s="1"/>
  <c r="BF495" i="1"/>
  <c r="Y497" i="1"/>
  <c r="A504" i="21" s="1"/>
  <c r="Z496" i="1"/>
  <c r="AU496" i="1" s="1"/>
  <c r="AY498" i="3"/>
  <c r="Z499" i="3"/>
  <c r="AU499" i="3" s="1"/>
  <c r="BF498" i="3"/>
  <c r="Z498" i="2"/>
  <c r="AU498" i="2" s="1"/>
  <c r="BF497" i="2"/>
  <c r="AY497" i="2"/>
  <c r="D497" i="28" l="1"/>
  <c r="E497" i="28"/>
  <c r="F497" i="28"/>
  <c r="G497" i="28"/>
  <c r="B498" i="28"/>
  <c r="A499" i="28"/>
  <c r="BE496" i="4"/>
  <c r="G503" i="24" s="1"/>
  <c r="AX496" i="4"/>
  <c r="C503" i="24" s="1"/>
  <c r="D504" i="24"/>
  <c r="BB497" i="4"/>
  <c r="BC497" i="4"/>
  <c r="BD497" i="4" s="1"/>
  <c r="BE497" i="4" s="1"/>
  <c r="G504" i="24" s="1"/>
  <c r="AV497" i="4"/>
  <c r="AW497" i="4" s="1"/>
  <c r="AX497" i="4" s="1"/>
  <c r="C504" i="24" s="1"/>
  <c r="H504" i="24"/>
  <c r="Y498" i="4"/>
  <c r="A504" i="24"/>
  <c r="AU498" i="4"/>
  <c r="Z499" i="4"/>
  <c r="BF498" i="4"/>
  <c r="AY498" i="4"/>
  <c r="BC499" i="3"/>
  <c r="BD499" i="3" s="1"/>
  <c r="BB499" i="3"/>
  <c r="AV499" i="3"/>
  <c r="AW499" i="3" s="1"/>
  <c r="H505" i="23"/>
  <c r="BG498" i="3"/>
  <c r="I505" i="23" s="1"/>
  <c r="BE498" i="3"/>
  <c r="G505" i="23" s="1"/>
  <c r="D505" i="23"/>
  <c r="AZ498" i="3"/>
  <c r="E505" i="23" s="1"/>
  <c r="AX498" i="3"/>
  <c r="C505" i="23" s="1"/>
  <c r="Y499" i="3"/>
  <c r="A505" i="23"/>
  <c r="D504" i="22"/>
  <c r="AX497" i="2"/>
  <c r="C504" i="22" s="1"/>
  <c r="AZ497" i="2"/>
  <c r="E504" i="22" s="1"/>
  <c r="Y498" i="2"/>
  <c r="A504" i="22"/>
  <c r="H504" i="22"/>
  <c r="BE497" i="2"/>
  <c r="G504" i="22" s="1"/>
  <c r="BG497" i="2"/>
  <c r="I504" i="22" s="1"/>
  <c r="BB498" i="2"/>
  <c r="BC498" i="2"/>
  <c r="BD498" i="2" s="1"/>
  <c r="AV498" i="2"/>
  <c r="AW498" i="2" s="1"/>
  <c r="H502" i="21"/>
  <c r="BE495" i="1"/>
  <c r="G502" i="21" s="1"/>
  <c r="BG495" i="1"/>
  <c r="I502" i="21" s="1"/>
  <c r="AV496" i="1"/>
  <c r="AW496" i="1" s="1"/>
  <c r="BC496" i="1"/>
  <c r="BD496" i="1" s="1"/>
  <c r="BB496" i="1"/>
  <c r="AX495" i="1"/>
  <c r="C502" i="21" s="1"/>
  <c r="AZ495" i="1"/>
  <c r="E502" i="21" s="1"/>
  <c r="BF496" i="1"/>
  <c r="AY496" i="1"/>
  <c r="Y498" i="1"/>
  <c r="A505" i="21" s="1"/>
  <c r="Z497" i="1"/>
  <c r="AU497" i="1" s="1"/>
  <c r="Z500" i="3"/>
  <c r="AU500" i="3" s="1"/>
  <c r="BF499" i="3"/>
  <c r="AY499" i="3"/>
  <c r="BF498" i="2"/>
  <c r="AY498" i="2"/>
  <c r="Z499" i="2"/>
  <c r="AU499" i="2" s="1"/>
  <c r="D498" i="28" l="1"/>
  <c r="E498" i="28"/>
  <c r="F498" i="28"/>
  <c r="G498" i="28"/>
  <c r="A500" i="28"/>
  <c r="B499" i="28"/>
  <c r="BG497" i="4"/>
  <c r="I504" i="24" s="1"/>
  <c r="H505" i="24"/>
  <c r="AU499" i="4"/>
  <c r="BF499" i="4"/>
  <c r="AY499" i="4"/>
  <c r="Z500" i="4"/>
  <c r="Y499" i="4"/>
  <c r="A505" i="24"/>
  <c r="AZ497" i="4"/>
  <c r="E504" i="24" s="1"/>
  <c r="D505" i="24"/>
  <c r="BC498" i="4"/>
  <c r="BD498" i="4" s="1"/>
  <c r="BG498" i="4" s="1"/>
  <c r="I505" i="24" s="1"/>
  <c r="AV498" i="4"/>
  <c r="AW498" i="4" s="1"/>
  <c r="AX498" i="4" s="1"/>
  <c r="C505" i="24" s="1"/>
  <c r="BB498" i="4"/>
  <c r="BB500" i="3"/>
  <c r="BC500" i="3"/>
  <c r="BD500" i="3" s="1"/>
  <c r="AV500" i="3"/>
  <c r="AW500" i="3" s="1"/>
  <c r="Y500" i="3"/>
  <c r="A506" i="23"/>
  <c r="D506" i="23"/>
  <c r="AZ499" i="3"/>
  <c r="E506" i="23" s="1"/>
  <c r="AX499" i="3"/>
  <c r="C506" i="23" s="1"/>
  <c r="H506" i="23"/>
  <c r="BG499" i="3"/>
  <c r="I506" i="23" s="1"/>
  <c r="BE499" i="3"/>
  <c r="G506" i="23" s="1"/>
  <c r="Y499" i="2"/>
  <c r="A505" i="22"/>
  <c r="BC499" i="2"/>
  <c r="BD499" i="2" s="1"/>
  <c r="BB499" i="2"/>
  <c r="AV499" i="2"/>
  <c r="AW499" i="2" s="1"/>
  <c r="D505" i="22"/>
  <c r="AZ498" i="2"/>
  <c r="E505" i="22" s="1"/>
  <c r="AX498" i="2"/>
  <c r="C505" i="22" s="1"/>
  <c r="H505" i="22"/>
  <c r="BG498" i="2"/>
  <c r="I505" i="22" s="1"/>
  <c r="BE498" i="2"/>
  <c r="G505" i="22" s="1"/>
  <c r="H503" i="21"/>
  <c r="BG496" i="1"/>
  <c r="I503" i="21" s="1"/>
  <c r="BE496" i="1"/>
  <c r="G503" i="21" s="1"/>
  <c r="AV497" i="1"/>
  <c r="AW497" i="1" s="1"/>
  <c r="BB497" i="1"/>
  <c r="BC497" i="1"/>
  <c r="BD497" i="1" s="1"/>
  <c r="AZ496" i="1"/>
  <c r="E503" i="21" s="1"/>
  <c r="D503" i="21"/>
  <c r="AX496" i="1"/>
  <c r="C503" i="21" s="1"/>
  <c r="AY497" i="1"/>
  <c r="D504" i="21" s="1"/>
  <c r="BF497" i="1"/>
  <c r="Y499" i="1"/>
  <c r="A506" i="21" s="1"/>
  <c r="Z498" i="1"/>
  <c r="AU498" i="1" s="1"/>
  <c r="BF500" i="3"/>
  <c r="AY500" i="3"/>
  <c r="Z501" i="3"/>
  <c r="AU501" i="3" s="1"/>
  <c r="AY499" i="2"/>
  <c r="BF499" i="2"/>
  <c r="Z500" i="2"/>
  <c r="AU500" i="2" s="1"/>
  <c r="E499" i="28" l="1"/>
  <c r="G499" i="28"/>
  <c r="D499" i="28"/>
  <c r="F499" i="28"/>
  <c r="B500" i="28"/>
  <c r="A501" i="28"/>
  <c r="AU500" i="4"/>
  <c r="AY500" i="4"/>
  <c r="Z501" i="4"/>
  <c r="BF500" i="4"/>
  <c r="AZ498" i="4"/>
  <c r="E505" i="24" s="1"/>
  <c r="BE498" i="4"/>
  <c r="G505" i="24" s="1"/>
  <c r="Y500" i="4"/>
  <c r="A506" i="24"/>
  <c r="D506" i="24"/>
  <c r="H506" i="24"/>
  <c r="AV499" i="4"/>
  <c r="AW499" i="4" s="1"/>
  <c r="AZ499" i="4" s="1"/>
  <c r="E506" i="24" s="1"/>
  <c r="BC499" i="4"/>
  <c r="BD499" i="4" s="1"/>
  <c r="BG499" i="4" s="1"/>
  <c r="I506" i="24" s="1"/>
  <c r="BB499" i="4"/>
  <c r="D507" i="23"/>
  <c r="AZ500" i="3"/>
  <c r="E507" i="23" s="1"/>
  <c r="AX500" i="3"/>
  <c r="C507" i="23" s="1"/>
  <c r="BC501" i="3"/>
  <c r="BD501" i="3" s="1"/>
  <c r="BB501" i="3"/>
  <c r="AV501" i="3"/>
  <c r="AW501" i="3" s="1"/>
  <c r="H507" i="23"/>
  <c r="BE500" i="3"/>
  <c r="G507" i="23" s="1"/>
  <c r="BG500" i="3"/>
  <c r="I507" i="23" s="1"/>
  <c r="Y501" i="3"/>
  <c r="A507" i="23"/>
  <c r="AV500" i="2"/>
  <c r="AW500" i="2" s="1"/>
  <c r="BC500" i="2"/>
  <c r="BD500" i="2" s="1"/>
  <c r="BB500" i="2"/>
  <c r="H506" i="22"/>
  <c r="BE499" i="2"/>
  <c r="G506" i="22" s="1"/>
  <c r="BG499" i="2"/>
  <c r="I506" i="22" s="1"/>
  <c r="D506" i="22"/>
  <c r="AZ499" i="2"/>
  <c r="E506" i="22" s="1"/>
  <c r="AX499" i="2"/>
  <c r="C506" i="22" s="1"/>
  <c r="Y500" i="2"/>
  <c r="A506" i="22"/>
  <c r="H504" i="21"/>
  <c r="BG497" i="1"/>
  <c r="I504" i="21" s="1"/>
  <c r="BE497" i="1"/>
  <c r="G504" i="21" s="1"/>
  <c r="AV498" i="1"/>
  <c r="AW498" i="1" s="1"/>
  <c r="BB498" i="1"/>
  <c r="BC498" i="1"/>
  <c r="BD498" i="1" s="1"/>
  <c r="AX497" i="1"/>
  <c r="C504" i="21" s="1"/>
  <c r="AZ497" i="1"/>
  <c r="E504" i="21" s="1"/>
  <c r="AY498" i="1"/>
  <c r="D505" i="21" s="1"/>
  <c r="BF498" i="1"/>
  <c r="Y500" i="1"/>
  <c r="A507" i="21" s="1"/>
  <c r="Z499" i="1"/>
  <c r="AU499" i="1" s="1"/>
  <c r="BF501" i="3"/>
  <c r="Z502" i="3"/>
  <c r="AU502" i="3" s="1"/>
  <c r="AY501" i="3"/>
  <c r="BF500" i="2"/>
  <c r="Z501" i="2"/>
  <c r="AU501" i="2" s="1"/>
  <c r="AY500" i="2"/>
  <c r="D500" i="28" l="1"/>
  <c r="E500" i="28"/>
  <c r="G500" i="28"/>
  <c r="F500" i="28"/>
  <c r="B501" i="28"/>
  <c r="A502" i="28"/>
  <c r="BE499" i="4"/>
  <c r="G506" i="24" s="1"/>
  <c r="AX499" i="4"/>
  <c r="C506" i="24" s="1"/>
  <c r="D507" i="24"/>
  <c r="Y501" i="4"/>
  <c r="A507" i="24"/>
  <c r="H507" i="24"/>
  <c r="AU501" i="4"/>
  <c r="AY501" i="4"/>
  <c r="BF501" i="4"/>
  <c r="Z502" i="4"/>
  <c r="BC500" i="4"/>
  <c r="BD500" i="4" s="1"/>
  <c r="BG500" i="4" s="1"/>
  <c r="I507" i="24" s="1"/>
  <c r="AV500" i="4"/>
  <c r="AW500" i="4" s="1"/>
  <c r="AZ500" i="4" s="1"/>
  <c r="E507" i="24" s="1"/>
  <c r="BB500" i="4"/>
  <c r="H508" i="23"/>
  <c r="BG501" i="3"/>
  <c r="I508" i="23" s="1"/>
  <c r="BE501" i="3"/>
  <c r="G508" i="23" s="1"/>
  <c r="D508" i="23"/>
  <c r="AZ501" i="3"/>
  <c r="E508" i="23" s="1"/>
  <c r="AX501" i="3"/>
  <c r="C508" i="23" s="1"/>
  <c r="BC502" i="3"/>
  <c r="BD502" i="3" s="1"/>
  <c r="AV502" i="3"/>
  <c r="AW502" i="3" s="1"/>
  <c r="BB502" i="3"/>
  <c r="Y502" i="3"/>
  <c r="A508" i="23"/>
  <c r="Y501" i="2"/>
  <c r="A507" i="22"/>
  <c r="D507" i="22"/>
  <c r="AZ500" i="2"/>
  <c r="E507" i="22" s="1"/>
  <c r="AX500" i="2"/>
  <c r="C507" i="22" s="1"/>
  <c r="AV501" i="2"/>
  <c r="AW501" i="2" s="1"/>
  <c r="BB501" i="2"/>
  <c r="BC501" i="2"/>
  <c r="BD501" i="2" s="1"/>
  <c r="H507" i="22"/>
  <c r="BG500" i="2"/>
  <c r="I507" i="22" s="1"/>
  <c r="BE500" i="2"/>
  <c r="G507" i="22" s="1"/>
  <c r="AV499" i="1"/>
  <c r="AW499" i="1" s="1"/>
  <c r="BB499" i="1"/>
  <c r="BC499" i="1"/>
  <c r="BD499" i="1" s="1"/>
  <c r="H505" i="21"/>
  <c r="BE498" i="1"/>
  <c r="G505" i="21" s="1"/>
  <c r="BG498" i="1"/>
  <c r="I505" i="21" s="1"/>
  <c r="AX498" i="1"/>
  <c r="C505" i="21" s="1"/>
  <c r="AZ498" i="1"/>
  <c r="E505" i="21" s="1"/>
  <c r="BF499" i="1"/>
  <c r="AY499" i="1"/>
  <c r="Y501" i="1"/>
  <c r="A508" i="21" s="1"/>
  <c r="Z500" i="1"/>
  <c r="AU500" i="1" s="1"/>
  <c r="AY502" i="3"/>
  <c r="BF502" i="3"/>
  <c r="Z503" i="3"/>
  <c r="AU503" i="3" s="1"/>
  <c r="Z502" i="2"/>
  <c r="AU502" i="2" s="1"/>
  <c r="BF501" i="2"/>
  <c r="AY501" i="2"/>
  <c r="F501" i="28" l="1"/>
  <c r="G501" i="28"/>
  <c r="D501" i="28"/>
  <c r="E501" i="28"/>
  <c r="A503" i="28"/>
  <c r="B502" i="28"/>
  <c r="BC501" i="4"/>
  <c r="BD501" i="4" s="1"/>
  <c r="BE501" i="4" s="1"/>
  <c r="G508" i="24" s="1"/>
  <c r="BB501" i="4"/>
  <c r="AV501" i="4"/>
  <c r="AW501" i="4" s="1"/>
  <c r="AZ501" i="4" s="1"/>
  <c r="E508" i="24" s="1"/>
  <c r="H508" i="24"/>
  <c r="BE500" i="4"/>
  <c r="G507" i="24" s="1"/>
  <c r="AX500" i="4"/>
  <c r="C507" i="24" s="1"/>
  <c r="AU502" i="4"/>
  <c r="Z503" i="4"/>
  <c r="BF502" i="4"/>
  <c r="AY502" i="4"/>
  <c r="D508" i="24"/>
  <c r="Y502" i="4"/>
  <c r="A508" i="24"/>
  <c r="Y503" i="3"/>
  <c r="A509" i="23"/>
  <c r="BB503" i="3"/>
  <c r="AV503" i="3"/>
  <c r="AW503" i="3" s="1"/>
  <c r="BC503" i="3"/>
  <c r="BD503" i="3" s="1"/>
  <c r="H509" i="23"/>
  <c r="BG502" i="3"/>
  <c r="I509" i="23" s="1"/>
  <c r="BE502" i="3"/>
  <c r="G509" i="23" s="1"/>
  <c r="D509" i="23"/>
  <c r="AX502" i="3"/>
  <c r="C509" i="23" s="1"/>
  <c r="AZ502" i="3"/>
  <c r="E509" i="23" s="1"/>
  <c r="D508" i="22"/>
  <c r="AZ501" i="2"/>
  <c r="E508" i="22" s="1"/>
  <c r="AX501" i="2"/>
  <c r="C508" i="22" s="1"/>
  <c r="H508" i="22"/>
  <c r="BG501" i="2"/>
  <c r="I508" i="22" s="1"/>
  <c r="BE501" i="2"/>
  <c r="G508" i="22" s="1"/>
  <c r="BB502" i="2"/>
  <c r="BC502" i="2"/>
  <c r="BD502" i="2" s="1"/>
  <c r="AV502" i="2"/>
  <c r="AW502" i="2" s="1"/>
  <c r="Y502" i="2"/>
  <c r="A508" i="22"/>
  <c r="AV500" i="1"/>
  <c r="AW500" i="1" s="1"/>
  <c r="BB500" i="1"/>
  <c r="BC500" i="1"/>
  <c r="BD500" i="1" s="1"/>
  <c r="AZ499" i="1"/>
  <c r="E506" i="21" s="1"/>
  <c r="D506" i="21"/>
  <c r="H506" i="21"/>
  <c r="BE499" i="1"/>
  <c r="G506" i="21" s="1"/>
  <c r="BG499" i="1"/>
  <c r="I506" i="21" s="1"/>
  <c r="AX499" i="1"/>
  <c r="C506" i="21" s="1"/>
  <c r="BF500" i="1"/>
  <c r="AY500" i="1"/>
  <c r="D507" i="21" s="1"/>
  <c r="Y502" i="1"/>
  <c r="A509" i="21" s="1"/>
  <c r="Z501" i="1"/>
  <c r="AU501" i="1" s="1"/>
  <c r="Z504" i="3"/>
  <c r="AU504" i="3" s="1"/>
  <c r="AY503" i="3"/>
  <c r="BF503" i="3"/>
  <c r="Z503" i="2"/>
  <c r="AU503" i="2" s="1"/>
  <c r="BF502" i="2"/>
  <c r="AY502" i="2"/>
  <c r="D502" i="28" l="1"/>
  <c r="F502" i="28"/>
  <c r="E502" i="28"/>
  <c r="G502" i="28"/>
  <c r="B503" i="28"/>
  <c r="A504" i="28"/>
  <c r="BG501" i="4"/>
  <c r="I508" i="24" s="1"/>
  <c r="AX501" i="4"/>
  <c r="C508" i="24" s="1"/>
  <c r="H509" i="24"/>
  <c r="Y503" i="4"/>
  <c r="A509" i="24"/>
  <c r="BC502" i="4"/>
  <c r="BD502" i="4" s="1"/>
  <c r="BE502" i="4" s="1"/>
  <c r="G509" i="24" s="1"/>
  <c r="BB502" i="4"/>
  <c r="AV502" i="4"/>
  <c r="AW502" i="4" s="1"/>
  <c r="AX502" i="4" s="1"/>
  <c r="C509" i="24" s="1"/>
  <c r="D509" i="24"/>
  <c r="AU503" i="4"/>
  <c r="Z504" i="4"/>
  <c r="BF503" i="4"/>
  <c r="AY503" i="4"/>
  <c r="D510" i="23"/>
  <c r="AZ503" i="3"/>
  <c r="E510" i="23" s="1"/>
  <c r="AX503" i="3"/>
  <c r="C510" i="23" s="1"/>
  <c r="H510" i="23"/>
  <c r="BG503" i="3"/>
  <c r="I510" i="23" s="1"/>
  <c r="BE503" i="3"/>
  <c r="G510" i="23" s="1"/>
  <c r="BC504" i="3"/>
  <c r="BD504" i="3" s="1"/>
  <c r="BB504" i="3"/>
  <c r="AV504" i="3"/>
  <c r="AW504" i="3" s="1"/>
  <c r="Y504" i="3"/>
  <c r="A510" i="23"/>
  <c r="Y503" i="2"/>
  <c r="A509" i="22"/>
  <c r="D509" i="22"/>
  <c r="AZ502" i="2"/>
  <c r="E509" i="22" s="1"/>
  <c r="AX502" i="2"/>
  <c r="C509" i="22" s="1"/>
  <c r="H509" i="22"/>
  <c r="BE502" i="2"/>
  <c r="G509" i="22" s="1"/>
  <c r="BG502" i="2"/>
  <c r="I509" i="22" s="1"/>
  <c r="AV503" i="2"/>
  <c r="AW503" i="2" s="1"/>
  <c r="BB503" i="2"/>
  <c r="BC503" i="2"/>
  <c r="BD503" i="2" s="1"/>
  <c r="AV501" i="1"/>
  <c r="AW501" i="1" s="1"/>
  <c r="BB501" i="1"/>
  <c r="BC501" i="1"/>
  <c r="BD501" i="1" s="1"/>
  <c r="H507" i="21"/>
  <c r="BE500" i="1"/>
  <c r="G507" i="21" s="1"/>
  <c r="BG500" i="1"/>
  <c r="I507" i="21" s="1"/>
  <c r="AZ500" i="1"/>
  <c r="E507" i="21" s="1"/>
  <c r="AX500" i="1"/>
  <c r="C507" i="21" s="1"/>
  <c r="BF501" i="1"/>
  <c r="AY501" i="1"/>
  <c r="Y503" i="1"/>
  <c r="A510" i="21" s="1"/>
  <c r="Z502" i="1"/>
  <c r="AU502" i="1" s="1"/>
  <c r="Z505" i="3"/>
  <c r="AU505" i="3" s="1"/>
  <c r="BF504" i="3"/>
  <c r="AY504" i="3"/>
  <c r="AY503" i="2"/>
  <c r="Z504" i="2"/>
  <c r="AU504" i="2" s="1"/>
  <c r="BF503" i="2"/>
  <c r="E503" i="28" l="1"/>
  <c r="G503" i="28"/>
  <c r="F503" i="28"/>
  <c r="D503" i="28"/>
  <c r="B504" i="28"/>
  <c r="A505" i="28"/>
  <c r="AZ502" i="4"/>
  <c r="E509" i="24" s="1"/>
  <c r="D510" i="24"/>
  <c r="H510" i="24"/>
  <c r="AV503" i="4"/>
  <c r="AW503" i="4" s="1"/>
  <c r="AX503" i="4" s="1"/>
  <c r="C510" i="24" s="1"/>
  <c r="BC503" i="4"/>
  <c r="BD503" i="4" s="1"/>
  <c r="BE503" i="4" s="1"/>
  <c r="G510" i="24" s="1"/>
  <c r="BB503" i="4"/>
  <c r="BG502" i="4"/>
  <c r="I509" i="24" s="1"/>
  <c r="AU504" i="4"/>
  <c r="BF504" i="4"/>
  <c r="AY504" i="4"/>
  <c r="Z505" i="4"/>
  <c r="Y504" i="4"/>
  <c r="A510" i="24"/>
  <c r="Y505" i="3"/>
  <c r="A511" i="23"/>
  <c r="D511" i="23"/>
  <c r="AX504" i="3"/>
  <c r="C511" i="23" s="1"/>
  <c r="AZ504" i="3"/>
  <c r="E511" i="23" s="1"/>
  <c r="H511" i="23"/>
  <c r="BG504" i="3"/>
  <c r="I511" i="23" s="1"/>
  <c r="BE504" i="3"/>
  <c r="G511" i="23" s="1"/>
  <c r="BC505" i="3"/>
  <c r="BD505" i="3" s="1"/>
  <c r="BB505" i="3"/>
  <c r="AV505" i="3"/>
  <c r="AW505" i="3" s="1"/>
  <c r="H510" i="22"/>
  <c r="BE503" i="2"/>
  <c r="G510" i="22" s="1"/>
  <c r="BG503" i="2"/>
  <c r="I510" i="22" s="1"/>
  <c r="AV504" i="2"/>
  <c r="AW504" i="2" s="1"/>
  <c r="BB504" i="2"/>
  <c r="BC504" i="2"/>
  <c r="BD504" i="2" s="1"/>
  <c r="D510" i="22"/>
  <c r="AX503" i="2"/>
  <c r="C510" i="22" s="1"/>
  <c r="AZ503" i="2"/>
  <c r="E510" i="22" s="1"/>
  <c r="Y504" i="2"/>
  <c r="A510" i="22"/>
  <c r="AV502" i="1"/>
  <c r="AW502" i="1" s="1"/>
  <c r="BB502" i="1"/>
  <c r="BC502" i="1"/>
  <c r="BD502" i="1" s="1"/>
  <c r="AZ501" i="1"/>
  <c r="E508" i="21" s="1"/>
  <c r="D508" i="21"/>
  <c r="H508" i="21"/>
  <c r="BG501" i="1"/>
  <c r="I508" i="21" s="1"/>
  <c r="BE501" i="1"/>
  <c r="G508" i="21" s="1"/>
  <c r="AX501" i="1"/>
  <c r="C508" i="21" s="1"/>
  <c r="AY502" i="1"/>
  <c r="D509" i="21" s="1"/>
  <c r="BF502" i="1"/>
  <c r="Y504" i="1"/>
  <c r="A511" i="21" s="1"/>
  <c r="Z503" i="1"/>
  <c r="AU503" i="1" s="1"/>
  <c r="Z506" i="3"/>
  <c r="AU506" i="3" s="1"/>
  <c r="BF505" i="3"/>
  <c r="AY505" i="3"/>
  <c r="BF504" i="2"/>
  <c r="Z505" i="2"/>
  <c r="AU505" i="2" s="1"/>
  <c r="AY504" i="2"/>
  <c r="D504" i="28" l="1"/>
  <c r="E504" i="28"/>
  <c r="G504" i="28"/>
  <c r="F504" i="28"/>
  <c r="B505" i="28"/>
  <c r="A506" i="28"/>
  <c r="Y505" i="4"/>
  <c r="A511" i="24"/>
  <c r="D511" i="24"/>
  <c r="AU505" i="4"/>
  <c r="BF505" i="4"/>
  <c r="AY505" i="4"/>
  <c r="Z506" i="4"/>
  <c r="BG503" i="4"/>
  <c r="I510" i="24" s="1"/>
  <c r="AV504" i="4"/>
  <c r="AW504" i="4" s="1"/>
  <c r="AZ504" i="4" s="1"/>
  <c r="E511" i="24" s="1"/>
  <c r="BC504" i="4"/>
  <c r="BD504" i="4" s="1"/>
  <c r="BE504" i="4" s="1"/>
  <c r="G511" i="24" s="1"/>
  <c r="BB504" i="4"/>
  <c r="AZ503" i="4"/>
  <c r="E510" i="24" s="1"/>
  <c r="H511" i="24"/>
  <c r="AV506" i="3"/>
  <c r="AW506" i="3" s="1"/>
  <c r="BC506" i="3"/>
  <c r="BD506" i="3" s="1"/>
  <c r="BB506" i="3"/>
  <c r="D512" i="23"/>
  <c r="AZ505" i="3"/>
  <c r="E512" i="23" s="1"/>
  <c r="AX505" i="3"/>
  <c r="C512" i="23" s="1"/>
  <c r="H512" i="23"/>
  <c r="BE505" i="3"/>
  <c r="G512" i="23" s="1"/>
  <c r="BG505" i="3"/>
  <c r="I512" i="23" s="1"/>
  <c r="Y506" i="3"/>
  <c r="A512" i="23"/>
  <c r="D511" i="22"/>
  <c r="AZ504" i="2"/>
  <c r="E511" i="22" s="1"/>
  <c r="AX504" i="2"/>
  <c r="C511" i="22" s="1"/>
  <c r="Y505" i="2"/>
  <c r="A511" i="22"/>
  <c r="AV505" i="2"/>
  <c r="AW505" i="2" s="1"/>
  <c r="BB505" i="2"/>
  <c r="BC505" i="2"/>
  <c r="BD505" i="2" s="1"/>
  <c r="H511" i="22"/>
  <c r="BG504" i="2"/>
  <c r="I511" i="22" s="1"/>
  <c r="BE504" i="2"/>
  <c r="G511" i="22" s="1"/>
  <c r="H509" i="21"/>
  <c r="BE502" i="1"/>
  <c r="G509" i="21" s="1"/>
  <c r="BG502" i="1"/>
  <c r="I509" i="21" s="1"/>
  <c r="AV503" i="1"/>
  <c r="AW503" i="1" s="1"/>
  <c r="BB503" i="1"/>
  <c r="BC503" i="1"/>
  <c r="BD503" i="1" s="1"/>
  <c r="AX502" i="1"/>
  <c r="C509" i="21" s="1"/>
  <c r="AZ502" i="1"/>
  <c r="E509" i="21" s="1"/>
  <c r="AY503" i="1"/>
  <c r="D510" i="21" s="1"/>
  <c r="BF503" i="1"/>
  <c r="Y505" i="1"/>
  <c r="A512" i="21" s="1"/>
  <c r="Z504" i="1"/>
  <c r="AU504" i="1" s="1"/>
  <c r="AY506" i="3"/>
  <c r="Z507" i="3"/>
  <c r="AU507" i="3" s="1"/>
  <c r="BF506" i="3"/>
  <c r="Z506" i="2"/>
  <c r="AU506" i="2" s="1"/>
  <c r="BF505" i="2"/>
  <c r="AY505" i="2"/>
  <c r="D505" i="28" l="1"/>
  <c r="E505" i="28"/>
  <c r="F505" i="28"/>
  <c r="G505" i="28"/>
  <c r="A507" i="28"/>
  <c r="B506" i="28"/>
  <c r="BG504" i="4"/>
  <c r="I511" i="24" s="1"/>
  <c r="D512" i="24"/>
  <c r="AV505" i="4"/>
  <c r="AW505" i="4" s="1"/>
  <c r="AX505" i="4" s="1"/>
  <c r="C512" i="24" s="1"/>
  <c r="BC505" i="4"/>
  <c r="BD505" i="4" s="1"/>
  <c r="BE505" i="4" s="1"/>
  <c r="G512" i="24" s="1"/>
  <c r="BB505" i="4"/>
  <c r="AU506" i="4"/>
  <c r="AY506" i="4"/>
  <c r="Z507" i="4"/>
  <c r="BF506" i="4"/>
  <c r="H512" i="24"/>
  <c r="AX504" i="4"/>
  <c r="C511" i="24" s="1"/>
  <c r="Y506" i="4"/>
  <c r="A512" i="24"/>
  <c r="Y507" i="3"/>
  <c r="A513" i="23"/>
  <c r="D513" i="23"/>
  <c r="AZ506" i="3"/>
  <c r="E513" i="23" s="1"/>
  <c r="AX506" i="3"/>
  <c r="C513" i="23" s="1"/>
  <c r="H513" i="23"/>
  <c r="BG506" i="3"/>
  <c r="I513" i="23" s="1"/>
  <c r="BE506" i="3"/>
  <c r="G513" i="23" s="1"/>
  <c r="AV507" i="3"/>
  <c r="AW507" i="3" s="1"/>
  <c r="BC507" i="3"/>
  <c r="BD507" i="3" s="1"/>
  <c r="BB507" i="3"/>
  <c r="Y506" i="2"/>
  <c r="A512" i="22"/>
  <c r="D512" i="22"/>
  <c r="AX505" i="2"/>
  <c r="C512" i="22" s="1"/>
  <c r="AZ505" i="2"/>
  <c r="E512" i="22" s="1"/>
  <c r="H512" i="22"/>
  <c r="BG505" i="2"/>
  <c r="I512" i="22" s="1"/>
  <c r="BE505" i="2"/>
  <c r="G512" i="22" s="1"/>
  <c r="BB506" i="2"/>
  <c r="BC506" i="2"/>
  <c r="BD506" i="2" s="1"/>
  <c r="AV506" i="2"/>
  <c r="AW506" i="2" s="1"/>
  <c r="H510" i="21"/>
  <c r="BG503" i="1"/>
  <c r="I510" i="21" s="1"/>
  <c r="BE503" i="1"/>
  <c r="G510" i="21" s="1"/>
  <c r="AV504" i="1"/>
  <c r="AW504" i="1" s="1"/>
  <c r="BC504" i="1"/>
  <c r="BD504" i="1" s="1"/>
  <c r="BB504" i="1"/>
  <c r="AX503" i="1"/>
  <c r="C510" i="21" s="1"/>
  <c r="AZ503" i="1"/>
  <c r="E510" i="21" s="1"/>
  <c r="BF504" i="1"/>
  <c r="AY504" i="1"/>
  <c r="Y506" i="1"/>
  <c r="A513" i="21" s="1"/>
  <c r="Z505" i="1"/>
  <c r="AU505" i="1" s="1"/>
  <c r="Z508" i="3"/>
  <c r="AU508" i="3" s="1"/>
  <c r="BF507" i="3"/>
  <c r="AY507" i="3"/>
  <c r="Z507" i="2"/>
  <c r="AU507" i="2" s="1"/>
  <c r="BF506" i="2"/>
  <c r="AY506" i="2"/>
  <c r="D506" i="28" l="1"/>
  <c r="G506" i="28"/>
  <c r="E506" i="28"/>
  <c r="F506" i="28"/>
  <c r="A508" i="28"/>
  <c r="B507" i="28"/>
  <c r="BG505" i="4"/>
  <c r="I512" i="24" s="1"/>
  <c r="Y507" i="4"/>
  <c r="A513" i="24"/>
  <c r="BC506" i="4"/>
  <c r="BD506" i="4" s="1"/>
  <c r="BG506" i="4" s="1"/>
  <c r="I513" i="24" s="1"/>
  <c r="BB506" i="4"/>
  <c r="AV506" i="4"/>
  <c r="AW506" i="4" s="1"/>
  <c r="AX506" i="4" s="1"/>
  <c r="C513" i="24" s="1"/>
  <c r="H513" i="24"/>
  <c r="AZ505" i="4"/>
  <c r="E512" i="24" s="1"/>
  <c r="AU507" i="4"/>
  <c r="AY507" i="4"/>
  <c r="Z508" i="4"/>
  <c r="BF507" i="4"/>
  <c r="D513" i="24"/>
  <c r="D514" i="23"/>
  <c r="AZ507" i="3"/>
  <c r="E514" i="23" s="1"/>
  <c r="AX507" i="3"/>
  <c r="C514" i="23" s="1"/>
  <c r="H514" i="23"/>
  <c r="BE507" i="3"/>
  <c r="G514" i="23" s="1"/>
  <c r="BG507" i="3"/>
  <c r="I514" i="23" s="1"/>
  <c r="AV508" i="3"/>
  <c r="AW508" i="3" s="1"/>
  <c r="BC508" i="3"/>
  <c r="BD508" i="3" s="1"/>
  <c r="BB508" i="3"/>
  <c r="Y508" i="3"/>
  <c r="A514" i="23"/>
  <c r="D513" i="22"/>
  <c r="AZ506" i="2"/>
  <c r="E513" i="22" s="1"/>
  <c r="AX506" i="2"/>
  <c r="C513" i="22" s="1"/>
  <c r="H513" i="22"/>
  <c r="BG506" i="2"/>
  <c r="I513" i="22" s="1"/>
  <c r="BE506" i="2"/>
  <c r="G513" i="22" s="1"/>
  <c r="BC507" i="2"/>
  <c r="BD507" i="2" s="1"/>
  <c r="BB507" i="2"/>
  <c r="AV507" i="2"/>
  <c r="AW507" i="2" s="1"/>
  <c r="Y507" i="2"/>
  <c r="A513" i="22"/>
  <c r="AV505" i="1"/>
  <c r="AW505" i="1" s="1"/>
  <c r="BC505" i="1"/>
  <c r="BD505" i="1" s="1"/>
  <c r="BB505" i="1"/>
  <c r="AX504" i="1"/>
  <c r="C511" i="21" s="1"/>
  <c r="D511" i="21"/>
  <c r="H511" i="21"/>
  <c r="BG504" i="1"/>
  <c r="I511" i="21" s="1"/>
  <c r="BE504" i="1"/>
  <c r="G511" i="21" s="1"/>
  <c r="AZ504" i="1"/>
  <c r="E511" i="21" s="1"/>
  <c r="AY505" i="1"/>
  <c r="D512" i="21" s="1"/>
  <c r="BF505" i="1"/>
  <c r="Y507" i="1"/>
  <c r="A514" i="21" s="1"/>
  <c r="Z506" i="1"/>
  <c r="AU506" i="1" s="1"/>
  <c r="Z509" i="3"/>
  <c r="AU509" i="3" s="1"/>
  <c r="BF508" i="3"/>
  <c r="AY508" i="3"/>
  <c r="BF507" i="2"/>
  <c r="AY507" i="2"/>
  <c r="Z508" i="2"/>
  <c r="AU508" i="2" s="1"/>
  <c r="E507" i="28" l="1"/>
  <c r="G507" i="28"/>
  <c r="D507" i="28"/>
  <c r="F507" i="28"/>
  <c r="B508" i="28"/>
  <c r="A509" i="28"/>
  <c r="BE506" i="4"/>
  <c r="G513" i="24" s="1"/>
  <c r="BC507" i="4"/>
  <c r="BD507" i="4" s="1"/>
  <c r="BE507" i="4" s="1"/>
  <c r="G514" i="24" s="1"/>
  <c r="AV507" i="4"/>
  <c r="AW507" i="4" s="1"/>
  <c r="AZ507" i="4" s="1"/>
  <c r="E514" i="24" s="1"/>
  <c r="BB507" i="4"/>
  <c r="AZ506" i="4"/>
  <c r="E513" i="24" s="1"/>
  <c r="H514" i="24"/>
  <c r="D514" i="24"/>
  <c r="AU508" i="4"/>
  <c r="Z509" i="4"/>
  <c r="BF508" i="4"/>
  <c r="AY508" i="4"/>
  <c r="Y508" i="4"/>
  <c r="A514" i="24"/>
  <c r="H515" i="23"/>
  <c r="BG508" i="3"/>
  <c r="I515" i="23" s="1"/>
  <c r="BE508" i="3"/>
  <c r="G515" i="23" s="1"/>
  <c r="BB509" i="3"/>
  <c r="AV509" i="3"/>
  <c r="AW509" i="3" s="1"/>
  <c r="BC509" i="3"/>
  <c r="BD509" i="3" s="1"/>
  <c r="Y509" i="3"/>
  <c r="A515" i="23"/>
  <c r="V25" i="3"/>
  <c r="D515" i="23"/>
  <c r="AX508" i="3"/>
  <c r="C515" i="23" s="1"/>
  <c r="AZ508" i="3"/>
  <c r="E515" i="23" s="1"/>
  <c r="Y508" i="2"/>
  <c r="A514" i="22"/>
  <c r="AV508" i="2"/>
  <c r="AW508" i="2" s="1"/>
  <c r="BC508" i="2"/>
  <c r="BD508" i="2" s="1"/>
  <c r="BB508" i="2"/>
  <c r="D514" i="22"/>
  <c r="AX507" i="2"/>
  <c r="C514" i="22" s="1"/>
  <c r="AZ507" i="2"/>
  <c r="E514" i="22" s="1"/>
  <c r="H514" i="22"/>
  <c r="BG507" i="2"/>
  <c r="I514" i="22" s="1"/>
  <c r="BE507" i="2"/>
  <c r="G514" i="22" s="1"/>
  <c r="AV506" i="1"/>
  <c r="AW506" i="1" s="1"/>
  <c r="BB506" i="1"/>
  <c r="BC506" i="1"/>
  <c r="BD506" i="1" s="1"/>
  <c r="H512" i="21"/>
  <c r="BG505" i="1"/>
  <c r="I512" i="21" s="1"/>
  <c r="BE505" i="1"/>
  <c r="G512" i="21" s="1"/>
  <c r="AX505" i="1"/>
  <c r="C512" i="21" s="1"/>
  <c r="AZ505" i="1"/>
  <c r="E512" i="21" s="1"/>
  <c r="AY506" i="1"/>
  <c r="D513" i="21" s="1"/>
  <c r="BF506" i="1"/>
  <c r="Y508" i="1"/>
  <c r="Z507" i="1"/>
  <c r="AU507" i="1" s="1"/>
  <c r="Z510" i="3"/>
  <c r="AU510" i="3" s="1"/>
  <c r="BF509" i="3"/>
  <c r="AY509" i="3"/>
  <c r="BF508" i="2"/>
  <c r="AY508" i="2"/>
  <c r="Z509" i="2"/>
  <c r="AU509" i="2" s="1"/>
  <c r="D508" i="28" l="1"/>
  <c r="E508" i="28"/>
  <c r="G508" i="28"/>
  <c r="F508" i="28"/>
  <c r="A510" i="28"/>
  <c r="B509" i="28"/>
  <c r="A515" i="21"/>
  <c r="V25" i="1"/>
  <c r="N25" i="1" s="1"/>
  <c r="AZ508" i="2"/>
  <c r="E515" i="22" s="1"/>
  <c r="BG507" i="4"/>
  <c r="I514" i="24" s="1"/>
  <c r="AX507" i="4"/>
  <c r="C514" i="24" s="1"/>
  <c r="H515" i="24"/>
  <c r="Y509" i="4"/>
  <c r="A515" i="24"/>
  <c r="V25" i="4"/>
  <c r="AU509" i="4"/>
  <c r="Z510" i="4"/>
  <c r="BF509" i="4"/>
  <c r="AY509" i="4"/>
  <c r="D515" i="24"/>
  <c r="BC508" i="4"/>
  <c r="BD508" i="4" s="1"/>
  <c r="BG508" i="4" s="1"/>
  <c r="I515" i="24" s="1"/>
  <c r="AV508" i="4"/>
  <c r="AW508" i="4" s="1"/>
  <c r="AX508" i="4" s="1"/>
  <c r="C515" i="24" s="1"/>
  <c r="BB508" i="4"/>
  <c r="D516" i="23"/>
  <c r="AZ509" i="3"/>
  <c r="E516" i="23" s="1"/>
  <c r="AX509" i="3"/>
  <c r="C516" i="23" s="1"/>
  <c r="BB510" i="3"/>
  <c r="BC510" i="3"/>
  <c r="BD510" i="3" s="1"/>
  <c r="AV510" i="3"/>
  <c r="AW510" i="3" s="1"/>
  <c r="S25" i="3"/>
  <c r="U25" i="3"/>
  <c r="P25" i="3"/>
  <c r="R25" i="3"/>
  <c r="Q25" i="3"/>
  <c r="O25" i="3"/>
  <c r="T25" i="3"/>
  <c r="N25" i="3"/>
  <c r="H516" i="23"/>
  <c r="BG509" i="3"/>
  <c r="I516" i="23" s="1"/>
  <c r="BE509" i="3"/>
  <c r="G516" i="23" s="1"/>
  <c r="Y510" i="3"/>
  <c r="A516" i="23"/>
  <c r="BC509" i="2"/>
  <c r="BD509" i="2" s="1"/>
  <c r="BB509" i="2"/>
  <c r="AV509" i="2"/>
  <c r="AW509" i="2" s="1"/>
  <c r="D515" i="22"/>
  <c r="AX508" i="2"/>
  <c r="C515" i="22" s="1"/>
  <c r="H515" i="22"/>
  <c r="BG508" i="2"/>
  <c r="I515" i="22" s="1"/>
  <c r="BE508" i="2"/>
  <c r="G515" i="22" s="1"/>
  <c r="Y509" i="2"/>
  <c r="A515" i="22"/>
  <c r="V25" i="2"/>
  <c r="AV507" i="1"/>
  <c r="AW507" i="1" s="1"/>
  <c r="BC507" i="1"/>
  <c r="BD507" i="1" s="1"/>
  <c r="BB507" i="1"/>
  <c r="H513" i="21"/>
  <c r="BE506" i="1"/>
  <c r="G513" i="21" s="1"/>
  <c r="BG506" i="1"/>
  <c r="I513" i="21" s="1"/>
  <c r="AX506" i="1"/>
  <c r="C513" i="21" s="1"/>
  <c r="AZ506" i="1"/>
  <c r="E513" i="21" s="1"/>
  <c r="BF507" i="1"/>
  <c r="AY507" i="1"/>
  <c r="Z508" i="1"/>
  <c r="AU508" i="1" s="1"/>
  <c r="Y509" i="1"/>
  <c r="A516" i="21" s="1"/>
  <c r="AY510" i="3"/>
  <c r="Z511" i="3"/>
  <c r="AU511" i="3" s="1"/>
  <c r="BF510" i="3"/>
  <c r="Z510" i="2"/>
  <c r="AU510" i="2" s="1"/>
  <c r="BF509" i="2"/>
  <c r="AY509" i="2"/>
  <c r="G509" i="28" l="1"/>
  <c r="D509" i="28"/>
  <c r="E509" i="28"/>
  <c r="F509" i="28"/>
  <c r="A511" i="28"/>
  <c r="B510" i="28"/>
  <c r="N26" i="1"/>
  <c r="AZ508" i="4"/>
  <c r="E515" i="24" s="1"/>
  <c r="AU510" i="4"/>
  <c r="AY510" i="4"/>
  <c r="Z511" i="4"/>
  <c r="BF510" i="4"/>
  <c r="H516" i="24"/>
  <c r="BE508" i="4"/>
  <c r="G515" i="24" s="1"/>
  <c r="D516" i="24"/>
  <c r="BC509" i="4"/>
  <c r="BD509" i="4" s="1"/>
  <c r="BG509" i="4" s="1"/>
  <c r="I516" i="24" s="1"/>
  <c r="BB509" i="4"/>
  <c r="AV509" i="4"/>
  <c r="AW509" i="4" s="1"/>
  <c r="AX509" i="4" s="1"/>
  <c r="C516" i="24" s="1"/>
  <c r="N25" i="4"/>
  <c r="N26" i="4" s="1"/>
  <c r="R25" i="4"/>
  <c r="S25" i="4"/>
  <c r="Q25" i="4"/>
  <c r="P25" i="4"/>
  <c r="U25" i="4"/>
  <c r="T25" i="4"/>
  <c r="O25" i="4"/>
  <c r="Y510" i="4"/>
  <c r="A516" i="24"/>
  <c r="Q26" i="3"/>
  <c r="R26" i="3"/>
  <c r="O26" i="3"/>
  <c r="S26" i="3"/>
  <c r="N26" i="3"/>
  <c r="BC511" i="3"/>
  <c r="BD511" i="3" s="1"/>
  <c r="BB511" i="3"/>
  <c r="AV511" i="3"/>
  <c r="AW511" i="3" s="1"/>
  <c r="T26" i="3"/>
  <c r="P26" i="3"/>
  <c r="H517" i="23"/>
  <c r="BG510" i="3"/>
  <c r="I517" i="23" s="1"/>
  <c r="BE510" i="3"/>
  <c r="G517" i="23" s="1"/>
  <c r="D517" i="23"/>
  <c r="AZ510" i="3"/>
  <c r="E517" i="23" s="1"/>
  <c r="AX510" i="3"/>
  <c r="C517" i="23" s="1"/>
  <c r="Y511" i="3"/>
  <c r="A517" i="23"/>
  <c r="Y510" i="2"/>
  <c r="A516" i="22"/>
  <c r="D516" i="22"/>
  <c r="AZ509" i="2"/>
  <c r="E516" i="22" s="1"/>
  <c r="AX509" i="2"/>
  <c r="C516" i="22" s="1"/>
  <c r="H516" i="22"/>
  <c r="BE509" i="2"/>
  <c r="G516" i="22" s="1"/>
  <c r="BG509" i="2"/>
  <c r="I516" i="22" s="1"/>
  <c r="AV510" i="2"/>
  <c r="AW510" i="2" s="1"/>
  <c r="BC510" i="2"/>
  <c r="BD510" i="2" s="1"/>
  <c r="BB510" i="2"/>
  <c r="S25" i="2"/>
  <c r="N25" i="2"/>
  <c r="T25" i="2"/>
  <c r="O25" i="2"/>
  <c r="P25" i="2"/>
  <c r="R25" i="2"/>
  <c r="R26" i="2" s="1"/>
  <c r="U25" i="2"/>
  <c r="Q25" i="2"/>
  <c r="AV508" i="1"/>
  <c r="AW508" i="1" s="1"/>
  <c r="BB508" i="1"/>
  <c r="BC508" i="1"/>
  <c r="BD508" i="1" s="1"/>
  <c r="AX507" i="1"/>
  <c r="C514" i="21" s="1"/>
  <c r="D514" i="21"/>
  <c r="H514" i="21"/>
  <c r="BE507" i="1"/>
  <c r="G514" i="21" s="1"/>
  <c r="BG507" i="1"/>
  <c r="I514" i="21" s="1"/>
  <c r="AZ507" i="1"/>
  <c r="E514" i="21" s="1"/>
  <c r="S25" i="1"/>
  <c r="R25" i="1"/>
  <c r="P25" i="1"/>
  <c r="P26" i="1" s="1"/>
  <c r="O25" i="1"/>
  <c r="O26" i="1" s="1"/>
  <c r="U25" i="1"/>
  <c r="T25" i="1"/>
  <c r="T26" i="1" s="1"/>
  <c r="Q25" i="1"/>
  <c r="Y510" i="1"/>
  <c r="A517" i="21" s="1"/>
  <c r="Z509" i="1"/>
  <c r="AU509" i="1" s="1"/>
  <c r="AY508" i="1"/>
  <c r="BF508" i="1"/>
  <c r="BF511" i="3"/>
  <c r="AY511" i="3"/>
  <c r="Z512" i="3"/>
  <c r="AU512" i="3" s="1"/>
  <c r="Z511" i="2"/>
  <c r="AU511" i="2" s="1"/>
  <c r="BF510" i="2"/>
  <c r="AY510" i="2"/>
  <c r="D510" i="28" l="1"/>
  <c r="E510" i="28"/>
  <c r="G510" i="28"/>
  <c r="F510" i="28"/>
  <c r="B511" i="28"/>
  <c r="A512" i="28"/>
  <c r="V26" i="3"/>
  <c r="Q27" i="3"/>
  <c r="T27" i="3"/>
  <c r="AZ509" i="4"/>
  <c r="E516" i="24" s="1"/>
  <c r="Y511" i="4"/>
  <c r="A517" i="24"/>
  <c r="O26" i="4"/>
  <c r="V26" i="4" s="1"/>
  <c r="AU511" i="4"/>
  <c r="AY511" i="4"/>
  <c r="Z512" i="4"/>
  <c r="BF511" i="4"/>
  <c r="BE509" i="4"/>
  <c r="G516" i="24" s="1"/>
  <c r="T26" i="4"/>
  <c r="H517" i="24"/>
  <c r="Q26" i="4"/>
  <c r="D517" i="24"/>
  <c r="P26" i="4"/>
  <c r="S26" i="4"/>
  <c r="AV510" i="4"/>
  <c r="AW510" i="4" s="1"/>
  <c r="AZ510" i="4" s="1"/>
  <c r="E517" i="24" s="1"/>
  <c r="BB510" i="4"/>
  <c r="BC510" i="4"/>
  <c r="BD510" i="4" s="1"/>
  <c r="BG510" i="4" s="1"/>
  <c r="I517" i="24" s="1"/>
  <c r="R26" i="4"/>
  <c r="H518" i="23"/>
  <c r="BG511" i="3"/>
  <c r="I518" i="23" s="1"/>
  <c r="BE511" i="3"/>
  <c r="G518" i="23" s="1"/>
  <c r="BC512" i="3"/>
  <c r="BD512" i="3" s="1"/>
  <c r="AV512" i="3"/>
  <c r="AW512" i="3" s="1"/>
  <c r="BB512" i="3"/>
  <c r="D518" i="23"/>
  <c r="AX511" i="3"/>
  <c r="C518" i="23" s="1"/>
  <c r="AZ511" i="3"/>
  <c r="E518" i="23" s="1"/>
  <c r="R27" i="3"/>
  <c r="P27" i="3"/>
  <c r="Y512" i="3"/>
  <c r="A518" i="23"/>
  <c r="S26" i="2"/>
  <c r="T26" i="2"/>
  <c r="N26" i="2"/>
  <c r="P26" i="2"/>
  <c r="O26" i="2"/>
  <c r="D517" i="22"/>
  <c r="AZ510" i="2"/>
  <c r="E517" i="22" s="1"/>
  <c r="AX510" i="2"/>
  <c r="C517" i="22" s="1"/>
  <c r="H517" i="22"/>
  <c r="BG510" i="2"/>
  <c r="I517" i="22" s="1"/>
  <c r="BE510" i="2"/>
  <c r="G517" i="22" s="1"/>
  <c r="Q26" i="2"/>
  <c r="BC511" i="2"/>
  <c r="BD511" i="2" s="1"/>
  <c r="BB511" i="2"/>
  <c r="AV511" i="2"/>
  <c r="AW511" i="2" s="1"/>
  <c r="Y511" i="2"/>
  <c r="A517" i="22"/>
  <c r="H515" i="21"/>
  <c r="BE508" i="1"/>
  <c r="G515" i="21" s="1"/>
  <c r="BG508" i="1"/>
  <c r="I515" i="21" s="1"/>
  <c r="AX508" i="1"/>
  <c r="C515" i="21" s="1"/>
  <c r="D515" i="21"/>
  <c r="AV509" i="1"/>
  <c r="AW509" i="1" s="1"/>
  <c r="BB509" i="1"/>
  <c r="BC509" i="1"/>
  <c r="BD509" i="1" s="1"/>
  <c r="AZ508" i="1"/>
  <c r="E515" i="21" s="1"/>
  <c r="Y511" i="1"/>
  <c r="A518" i="21" s="1"/>
  <c r="Z510" i="1"/>
  <c r="AU510" i="1" s="1"/>
  <c r="AY509" i="1"/>
  <c r="BF509" i="1"/>
  <c r="Q26" i="1"/>
  <c r="V26" i="1" s="1"/>
  <c r="R26" i="1"/>
  <c r="S26" i="1"/>
  <c r="Z513" i="3"/>
  <c r="AU513" i="3" s="1"/>
  <c r="BF512" i="3"/>
  <c r="AY512" i="3"/>
  <c r="Z512" i="2"/>
  <c r="AU512" i="2" s="1"/>
  <c r="BF511" i="2"/>
  <c r="AY511" i="2"/>
  <c r="E511" i="28" l="1"/>
  <c r="G511" i="28"/>
  <c r="D511" i="28"/>
  <c r="F511" i="28"/>
  <c r="B512" i="28"/>
  <c r="A513" i="28"/>
  <c r="N27" i="1"/>
  <c r="U27" i="1"/>
  <c r="Q27" i="1"/>
  <c r="V26" i="2"/>
  <c r="O27" i="2" s="1"/>
  <c r="Q27" i="4"/>
  <c r="BE510" i="4"/>
  <c r="G517" i="24" s="1"/>
  <c r="O27" i="3"/>
  <c r="S27" i="3"/>
  <c r="N27" i="3"/>
  <c r="U27" i="3"/>
  <c r="U27" i="2"/>
  <c r="P27" i="2"/>
  <c r="T27" i="4"/>
  <c r="P27" i="4"/>
  <c r="BC511" i="4"/>
  <c r="BD511" i="4" s="1"/>
  <c r="BG511" i="4" s="1"/>
  <c r="I518" i="24" s="1"/>
  <c r="AV511" i="4"/>
  <c r="AW511" i="4" s="1"/>
  <c r="AZ511" i="4" s="1"/>
  <c r="E518" i="24" s="1"/>
  <c r="BB511" i="4"/>
  <c r="R27" i="4"/>
  <c r="S27" i="4"/>
  <c r="AU512" i="4"/>
  <c r="Z513" i="4"/>
  <c r="BF512" i="4"/>
  <c r="AY512" i="4"/>
  <c r="N27" i="4"/>
  <c r="U27" i="4"/>
  <c r="AX510" i="4"/>
  <c r="C517" i="24" s="1"/>
  <c r="Y512" i="4"/>
  <c r="A518" i="24"/>
  <c r="H518" i="24"/>
  <c r="D518" i="24"/>
  <c r="O27" i="4"/>
  <c r="Y513" i="3"/>
  <c r="A519" i="23"/>
  <c r="D519" i="23"/>
  <c r="AZ512" i="3"/>
  <c r="E519" i="23" s="1"/>
  <c r="AX512" i="3"/>
  <c r="C519" i="23" s="1"/>
  <c r="H519" i="23"/>
  <c r="BG512" i="3"/>
  <c r="I519" i="23" s="1"/>
  <c r="BE512" i="3"/>
  <c r="G519" i="23" s="1"/>
  <c r="BC513" i="3"/>
  <c r="BD513" i="3" s="1"/>
  <c r="BB513" i="3"/>
  <c r="AV513" i="3"/>
  <c r="AW513" i="3" s="1"/>
  <c r="D518" i="22"/>
  <c r="AX511" i="2"/>
  <c r="C518" i="22" s="1"/>
  <c r="AZ511" i="2"/>
  <c r="E518" i="22" s="1"/>
  <c r="BC512" i="2"/>
  <c r="BD512" i="2" s="1"/>
  <c r="BB512" i="2"/>
  <c r="AV512" i="2"/>
  <c r="AW512" i="2" s="1"/>
  <c r="Y512" i="2"/>
  <c r="A518" i="22"/>
  <c r="N27" i="2"/>
  <c r="H518" i="22"/>
  <c r="BG511" i="2"/>
  <c r="I518" i="22" s="1"/>
  <c r="BE511" i="2"/>
  <c r="G518" i="22" s="1"/>
  <c r="Q27" i="2"/>
  <c r="S27" i="2"/>
  <c r="T27" i="2"/>
  <c r="AX509" i="1"/>
  <c r="C516" i="21" s="1"/>
  <c r="D516" i="21"/>
  <c r="AV510" i="1"/>
  <c r="AW510" i="1" s="1"/>
  <c r="BB510" i="1"/>
  <c r="BC510" i="1"/>
  <c r="BD510" i="1" s="1"/>
  <c r="H516" i="21"/>
  <c r="BE509" i="1"/>
  <c r="G516" i="21" s="1"/>
  <c r="BG509" i="1"/>
  <c r="I516" i="21" s="1"/>
  <c r="AZ509" i="1"/>
  <c r="E516" i="21" s="1"/>
  <c r="BF510" i="1"/>
  <c r="AY510" i="1"/>
  <c r="Y512" i="1"/>
  <c r="A519" i="21" s="1"/>
  <c r="Z511" i="1"/>
  <c r="AU511" i="1" s="1"/>
  <c r="Z514" i="3"/>
  <c r="AU514" i="3" s="1"/>
  <c r="BF513" i="3"/>
  <c r="AY513" i="3"/>
  <c r="BF512" i="2"/>
  <c r="AY512" i="2"/>
  <c r="Z513" i="2"/>
  <c r="AU513" i="2" s="1"/>
  <c r="D512" i="28" l="1"/>
  <c r="E512" i="28"/>
  <c r="G512" i="28"/>
  <c r="F512" i="28"/>
  <c r="B513" i="28"/>
  <c r="A514" i="28"/>
  <c r="R27" i="2"/>
  <c r="T27" i="1"/>
  <c r="P27" i="1"/>
  <c r="R27" i="1"/>
  <c r="S27" i="1"/>
  <c r="O27" i="1"/>
  <c r="AX511" i="4"/>
  <c r="C518" i="24" s="1"/>
  <c r="H519" i="24"/>
  <c r="D519" i="24"/>
  <c r="AU513" i="4"/>
  <c r="Z514" i="4"/>
  <c r="BF513" i="4"/>
  <c r="AY513" i="4"/>
  <c r="BE511" i="4"/>
  <c r="G518" i="24" s="1"/>
  <c r="Y513" i="4"/>
  <c r="A519" i="24"/>
  <c r="BB512" i="4"/>
  <c r="BC512" i="4"/>
  <c r="BD512" i="4" s="1"/>
  <c r="BE512" i="4" s="1"/>
  <c r="G519" i="24" s="1"/>
  <c r="AV512" i="4"/>
  <c r="AW512" i="4" s="1"/>
  <c r="AX512" i="4" s="1"/>
  <c r="C519" i="24" s="1"/>
  <c r="H520" i="23"/>
  <c r="BE513" i="3"/>
  <c r="G520" i="23" s="1"/>
  <c r="BG513" i="3"/>
  <c r="I520" i="23" s="1"/>
  <c r="D520" i="23"/>
  <c r="AZ513" i="3"/>
  <c r="E520" i="23" s="1"/>
  <c r="AX513" i="3"/>
  <c r="C520" i="23" s="1"/>
  <c r="BC514" i="3"/>
  <c r="BD514" i="3" s="1"/>
  <c r="AV514" i="3"/>
  <c r="AW514" i="3" s="1"/>
  <c r="BB514" i="3"/>
  <c r="Y514" i="3"/>
  <c r="A520" i="23"/>
  <c r="Y513" i="2"/>
  <c r="A519" i="22"/>
  <c r="D519" i="22"/>
  <c r="AZ512" i="2"/>
  <c r="E519" i="22" s="1"/>
  <c r="AX512" i="2"/>
  <c r="C519" i="22" s="1"/>
  <c r="H519" i="22"/>
  <c r="BG512" i="2"/>
  <c r="I519" i="22" s="1"/>
  <c r="BE512" i="2"/>
  <c r="G519" i="22" s="1"/>
  <c r="AV513" i="2"/>
  <c r="AW513" i="2" s="1"/>
  <c r="BC513" i="2"/>
  <c r="BD513" i="2" s="1"/>
  <c r="BB513" i="2"/>
  <c r="AX510" i="1"/>
  <c r="C517" i="21" s="1"/>
  <c r="D517" i="21"/>
  <c r="H517" i="21"/>
  <c r="BG510" i="1"/>
  <c r="I517" i="21" s="1"/>
  <c r="BE510" i="1"/>
  <c r="G517" i="21" s="1"/>
  <c r="AV511" i="1"/>
  <c r="AW511" i="1" s="1"/>
  <c r="BB511" i="1"/>
  <c r="BC511" i="1"/>
  <c r="BD511" i="1" s="1"/>
  <c r="AZ510" i="1"/>
  <c r="E517" i="21" s="1"/>
  <c r="AY511" i="1"/>
  <c r="D518" i="21" s="1"/>
  <c r="BF511" i="1"/>
  <c r="Y513" i="1"/>
  <c r="A520" i="21" s="1"/>
  <c r="Z512" i="1"/>
  <c r="AU512" i="1" s="1"/>
  <c r="AY514" i="3"/>
  <c r="BF514" i="3"/>
  <c r="Z515" i="3"/>
  <c r="AU515" i="3" s="1"/>
  <c r="Z514" i="2"/>
  <c r="AU514" i="2" s="1"/>
  <c r="BF513" i="2"/>
  <c r="AY513" i="2"/>
  <c r="E513" i="28" l="1"/>
  <c r="F513" i="28"/>
  <c r="D513" i="28"/>
  <c r="G513" i="28"/>
  <c r="B514" i="28"/>
  <c r="A515" i="28"/>
  <c r="D520" i="24"/>
  <c r="Y514" i="4"/>
  <c r="A520" i="24"/>
  <c r="AV513" i="4"/>
  <c r="AW513" i="4" s="1"/>
  <c r="AX513" i="4" s="1"/>
  <c r="C520" i="24" s="1"/>
  <c r="BC513" i="4"/>
  <c r="BD513" i="4" s="1"/>
  <c r="BG513" i="4" s="1"/>
  <c r="I520" i="24" s="1"/>
  <c r="BB513" i="4"/>
  <c r="H520" i="24"/>
  <c r="AU514" i="4"/>
  <c r="BF514" i="4"/>
  <c r="Z515" i="4"/>
  <c r="AY514" i="4"/>
  <c r="AZ512" i="4"/>
  <c r="E519" i="24" s="1"/>
  <c r="BG512" i="4"/>
  <c r="I519" i="24" s="1"/>
  <c r="BB515" i="3"/>
  <c r="BC515" i="3"/>
  <c r="BD515" i="3" s="1"/>
  <c r="AV515" i="3"/>
  <c r="AW515" i="3" s="1"/>
  <c r="D521" i="23"/>
  <c r="AZ514" i="3"/>
  <c r="E521" i="23" s="1"/>
  <c r="AX514" i="3"/>
  <c r="C521" i="23" s="1"/>
  <c r="H521" i="23"/>
  <c r="BG514" i="3"/>
  <c r="I521" i="23" s="1"/>
  <c r="BE514" i="3"/>
  <c r="G521" i="23" s="1"/>
  <c r="Y515" i="3"/>
  <c r="A521" i="23"/>
  <c r="D520" i="22"/>
  <c r="AX513" i="2"/>
  <c r="C520" i="22" s="1"/>
  <c r="AZ513" i="2"/>
  <c r="E520" i="22" s="1"/>
  <c r="H520" i="22"/>
  <c r="BG513" i="2"/>
  <c r="I520" i="22" s="1"/>
  <c r="BE513" i="2"/>
  <c r="G520" i="22" s="1"/>
  <c r="BB514" i="2"/>
  <c r="BC514" i="2"/>
  <c r="BD514" i="2" s="1"/>
  <c r="AV514" i="2"/>
  <c r="AW514" i="2" s="1"/>
  <c r="Y514" i="2"/>
  <c r="A520" i="22"/>
  <c r="H518" i="21"/>
  <c r="BE511" i="1"/>
  <c r="G518" i="21" s="1"/>
  <c r="BG511" i="1"/>
  <c r="I518" i="21" s="1"/>
  <c r="AV512" i="1"/>
  <c r="AW512" i="1" s="1"/>
  <c r="BC512" i="1"/>
  <c r="BD512" i="1" s="1"/>
  <c r="BB512" i="1"/>
  <c r="AZ511" i="1"/>
  <c r="E518" i="21" s="1"/>
  <c r="AX511" i="1"/>
  <c r="C518" i="21" s="1"/>
  <c r="AY512" i="1"/>
  <c r="D519" i="21" s="1"/>
  <c r="BF512" i="1"/>
  <c r="Y514" i="1"/>
  <c r="A521" i="21" s="1"/>
  <c r="Z513" i="1"/>
  <c r="AU513" i="1" s="1"/>
  <c r="Z516" i="3"/>
  <c r="AU516" i="3" s="1"/>
  <c r="BF515" i="3"/>
  <c r="AY515" i="3"/>
  <c r="Z515" i="2"/>
  <c r="AU515" i="2" s="1"/>
  <c r="BF514" i="2"/>
  <c r="AY514" i="2"/>
  <c r="F514" i="28" l="1"/>
  <c r="G514" i="28"/>
  <c r="D514" i="28"/>
  <c r="E514" i="28"/>
  <c r="A516" i="28"/>
  <c r="B515" i="28"/>
  <c r="BE513" i="4"/>
  <c r="G520" i="24" s="1"/>
  <c r="D521" i="24"/>
  <c r="BC514" i="4"/>
  <c r="BD514" i="4" s="1"/>
  <c r="BE514" i="4" s="1"/>
  <c r="G521" i="24" s="1"/>
  <c r="BB514" i="4"/>
  <c r="AV514" i="4"/>
  <c r="AW514" i="4" s="1"/>
  <c r="AX514" i="4" s="1"/>
  <c r="C521" i="24" s="1"/>
  <c r="H521" i="24"/>
  <c r="Y515" i="4"/>
  <c r="A521" i="24"/>
  <c r="AZ513" i="4"/>
  <c r="E520" i="24" s="1"/>
  <c r="AU515" i="4"/>
  <c r="Z516" i="4"/>
  <c r="BF515" i="4"/>
  <c r="AY515" i="4"/>
  <c r="BC516" i="3"/>
  <c r="BD516" i="3" s="1"/>
  <c r="BB516" i="3"/>
  <c r="AV516" i="3"/>
  <c r="AW516" i="3" s="1"/>
  <c r="H522" i="23"/>
  <c r="BE515" i="3"/>
  <c r="G522" i="23" s="1"/>
  <c r="BG515" i="3"/>
  <c r="I522" i="23" s="1"/>
  <c r="Y516" i="3"/>
  <c r="A522" i="23"/>
  <c r="D522" i="23"/>
  <c r="AZ515" i="3"/>
  <c r="E522" i="23" s="1"/>
  <c r="AX515" i="3"/>
  <c r="C522" i="23" s="1"/>
  <c r="D521" i="22"/>
  <c r="AZ514" i="2"/>
  <c r="E521" i="22" s="1"/>
  <c r="AX514" i="2"/>
  <c r="C521" i="22" s="1"/>
  <c r="Y515" i="2"/>
  <c r="A521" i="22"/>
  <c r="H521" i="22"/>
  <c r="BG514" i="2"/>
  <c r="I521" i="22" s="1"/>
  <c r="BE514" i="2"/>
  <c r="G521" i="22" s="1"/>
  <c r="AV515" i="2"/>
  <c r="AW515" i="2" s="1"/>
  <c r="BB515" i="2"/>
  <c r="BC515" i="2"/>
  <c r="BD515" i="2" s="1"/>
  <c r="AV513" i="1"/>
  <c r="AW513" i="1" s="1"/>
  <c r="BC513" i="1"/>
  <c r="BD513" i="1" s="1"/>
  <c r="BB513" i="1"/>
  <c r="H519" i="21"/>
  <c r="BE512" i="1"/>
  <c r="G519" i="21" s="1"/>
  <c r="BG512" i="1"/>
  <c r="I519" i="21" s="1"/>
  <c r="AX512" i="1"/>
  <c r="C519" i="21" s="1"/>
  <c r="AZ512" i="1"/>
  <c r="E519" i="21" s="1"/>
  <c r="AY513" i="1"/>
  <c r="D520" i="21" s="1"/>
  <c r="BF513" i="1"/>
  <c r="Y515" i="1"/>
  <c r="A522" i="21" s="1"/>
  <c r="Z514" i="1"/>
  <c r="AU514" i="1" s="1"/>
  <c r="BF516" i="3"/>
  <c r="AY516" i="3"/>
  <c r="Z517" i="3"/>
  <c r="AU517" i="3" s="1"/>
  <c r="Z516" i="2"/>
  <c r="AU516" i="2" s="1"/>
  <c r="BF515" i="2"/>
  <c r="AY515" i="2"/>
  <c r="E515" i="28" l="1"/>
  <c r="G515" i="28"/>
  <c r="D515" i="28"/>
  <c r="F515" i="28"/>
  <c r="B516" i="28"/>
  <c r="A517" i="28"/>
  <c r="BG514" i="4"/>
  <c r="I521" i="24" s="1"/>
  <c r="H522" i="24"/>
  <c r="D522" i="24"/>
  <c r="AV515" i="4"/>
  <c r="AW515" i="4" s="1"/>
  <c r="AX515" i="4" s="1"/>
  <c r="C522" i="24" s="1"/>
  <c r="BC515" i="4"/>
  <c r="BD515" i="4" s="1"/>
  <c r="BE515" i="4" s="1"/>
  <c r="G522" i="24" s="1"/>
  <c r="BB515" i="4"/>
  <c r="AU516" i="4"/>
  <c r="BF516" i="4"/>
  <c r="AY516" i="4"/>
  <c r="Z517" i="4"/>
  <c r="AZ514" i="4"/>
  <c r="E521" i="24" s="1"/>
  <c r="Y516" i="4"/>
  <c r="A522" i="24"/>
  <c r="H523" i="23"/>
  <c r="BG516" i="3"/>
  <c r="I523" i="23" s="1"/>
  <c r="BE516" i="3"/>
  <c r="G523" i="23" s="1"/>
  <c r="Y517" i="3"/>
  <c r="A523" i="23"/>
  <c r="AV517" i="3"/>
  <c r="AW517" i="3" s="1"/>
  <c r="BC517" i="3"/>
  <c r="BD517" i="3" s="1"/>
  <c r="BB517" i="3"/>
  <c r="D523" i="23"/>
  <c r="AZ516" i="3"/>
  <c r="E523" i="23" s="1"/>
  <c r="AX516" i="3"/>
  <c r="C523" i="23" s="1"/>
  <c r="Y516" i="2"/>
  <c r="A522" i="22"/>
  <c r="D522" i="22"/>
  <c r="AZ515" i="2"/>
  <c r="E522" i="22" s="1"/>
  <c r="AX515" i="2"/>
  <c r="C522" i="22" s="1"/>
  <c r="H522" i="22"/>
  <c r="BG515" i="2"/>
  <c r="I522" i="22" s="1"/>
  <c r="BE515" i="2"/>
  <c r="G522" i="22" s="1"/>
  <c r="AV516" i="2"/>
  <c r="AW516" i="2" s="1"/>
  <c r="BB516" i="2"/>
  <c r="BC516" i="2"/>
  <c r="BD516" i="2" s="1"/>
  <c r="AV514" i="1"/>
  <c r="AW514" i="1" s="1"/>
  <c r="BB514" i="1"/>
  <c r="BC514" i="1"/>
  <c r="BD514" i="1" s="1"/>
  <c r="H520" i="21"/>
  <c r="BE513" i="1"/>
  <c r="G520" i="21" s="1"/>
  <c r="BG513" i="1"/>
  <c r="I520" i="21" s="1"/>
  <c r="AZ513" i="1"/>
  <c r="E520" i="21" s="1"/>
  <c r="AX513" i="1"/>
  <c r="C520" i="21" s="1"/>
  <c r="BF514" i="1"/>
  <c r="AY514" i="1"/>
  <c r="D521" i="21" s="1"/>
  <c r="Y516" i="1"/>
  <c r="A523" i="21" s="1"/>
  <c r="Z515" i="1"/>
  <c r="AU515" i="1" s="1"/>
  <c r="BF517" i="3"/>
  <c r="Z518" i="3"/>
  <c r="AU518" i="3" s="1"/>
  <c r="AY517" i="3"/>
  <c r="BF516" i="2"/>
  <c r="Z517" i="2"/>
  <c r="AU517" i="2" s="1"/>
  <c r="AY516" i="2"/>
  <c r="D516" i="28" l="1"/>
  <c r="E516" i="28"/>
  <c r="G516" i="28"/>
  <c r="F516" i="28"/>
  <c r="A518" i="28"/>
  <c r="B517" i="28"/>
  <c r="AU517" i="4"/>
  <c r="BF517" i="4"/>
  <c r="Z518" i="4"/>
  <c r="AY517" i="4"/>
  <c r="BC516" i="4"/>
  <c r="BD516" i="4" s="1"/>
  <c r="BG516" i="4" s="1"/>
  <c r="I523" i="24" s="1"/>
  <c r="BB516" i="4"/>
  <c r="AV516" i="4"/>
  <c r="AW516" i="4" s="1"/>
  <c r="AZ516" i="4" s="1"/>
  <c r="E523" i="24" s="1"/>
  <c r="AZ515" i="4"/>
  <c r="E522" i="24" s="1"/>
  <c r="Y517" i="4"/>
  <c r="A523" i="24"/>
  <c r="D523" i="24"/>
  <c r="BG515" i="4"/>
  <c r="I522" i="24" s="1"/>
  <c r="H523" i="24"/>
  <c r="H524" i="23"/>
  <c r="BG517" i="3"/>
  <c r="I524" i="23" s="1"/>
  <c r="BE517" i="3"/>
  <c r="G524" i="23" s="1"/>
  <c r="D524" i="23"/>
  <c r="AZ517" i="3"/>
  <c r="E524" i="23" s="1"/>
  <c r="AX517" i="3"/>
  <c r="C524" i="23" s="1"/>
  <c r="BB518" i="3"/>
  <c r="BC518" i="3"/>
  <c r="BD518" i="3" s="1"/>
  <c r="AV518" i="3"/>
  <c r="AW518" i="3" s="1"/>
  <c r="Y518" i="3"/>
  <c r="A524" i="23"/>
  <c r="D523" i="22"/>
  <c r="AZ516" i="2"/>
  <c r="E523" i="22" s="1"/>
  <c r="AX516" i="2"/>
  <c r="C523" i="22" s="1"/>
  <c r="AV517" i="2"/>
  <c r="AW517" i="2" s="1"/>
  <c r="BB517" i="2"/>
  <c r="BC517" i="2"/>
  <c r="BD517" i="2" s="1"/>
  <c r="H523" i="22"/>
  <c r="BE516" i="2"/>
  <c r="G523" i="22" s="1"/>
  <c r="BG516" i="2"/>
  <c r="I523" i="22" s="1"/>
  <c r="Y517" i="2"/>
  <c r="A523" i="22"/>
  <c r="AV515" i="1"/>
  <c r="AW515" i="1" s="1"/>
  <c r="BC515" i="1"/>
  <c r="BD515" i="1" s="1"/>
  <c r="BB515" i="1"/>
  <c r="H521" i="21"/>
  <c r="BE514" i="1"/>
  <c r="G521" i="21" s="1"/>
  <c r="BG514" i="1"/>
  <c r="I521" i="21" s="1"/>
  <c r="AX514" i="1"/>
  <c r="C521" i="21" s="1"/>
  <c r="AZ514" i="1"/>
  <c r="E521" i="21" s="1"/>
  <c r="BF515" i="1"/>
  <c r="AY515" i="1"/>
  <c r="D522" i="21" s="1"/>
  <c r="Y517" i="1"/>
  <c r="A524" i="21" s="1"/>
  <c r="Z516" i="1"/>
  <c r="AU516" i="1" s="1"/>
  <c r="AY518" i="3"/>
  <c r="BF518" i="3"/>
  <c r="Z519" i="3"/>
  <c r="AU519" i="3" s="1"/>
  <c r="AY517" i="2"/>
  <c r="BF517" i="2"/>
  <c r="Z518" i="2"/>
  <c r="AU518" i="2" s="1"/>
  <c r="F517" i="28" l="1"/>
  <c r="E517" i="28"/>
  <c r="D517" i="28"/>
  <c r="G517" i="28"/>
  <c r="AX516" i="4"/>
  <c r="C523" i="24" s="1"/>
  <c r="B518" i="28"/>
  <c r="A519" i="28"/>
  <c r="BE516" i="4"/>
  <c r="G523" i="24" s="1"/>
  <c r="H524" i="24"/>
  <c r="Y518" i="4"/>
  <c r="A524" i="24"/>
  <c r="D524" i="24"/>
  <c r="AU518" i="4"/>
  <c r="BF518" i="4"/>
  <c r="AY518" i="4"/>
  <c r="Z519" i="4"/>
  <c r="BC517" i="4"/>
  <c r="BD517" i="4" s="1"/>
  <c r="BE517" i="4" s="1"/>
  <c r="G524" i="24" s="1"/>
  <c r="BB517" i="4"/>
  <c r="AV517" i="4"/>
  <c r="AW517" i="4" s="1"/>
  <c r="AX517" i="4" s="1"/>
  <c r="C524" i="24" s="1"/>
  <c r="BB519" i="3"/>
  <c r="AV519" i="3"/>
  <c r="AW519" i="3" s="1"/>
  <c r="BC519" i="3"/>
  <c r="BD519" i="3" s="1"/>
  <c r="H525" i="23"/>
  <c r="BG518" i="3"/>
  <c r="I525" i="23" s="1"/>
  <c r="BE518" i="3"/>
  <c r="G525" i="23" s="1"/>
  <c r="Y519" i="3"/>
  <c r="A525" i="23"/>
  <c r="D525" i="23"/>
  <c r="AZ518" i="3"/>
  <c r="E525" i="23" s="1"/>
  <c r="AX518" i="3"/>
  <c r="C525" i="23" s="1"/>
  <c r="Y518" i="2"/>
  <c r="A524" i="22"/>
  <c r="BC518" i="2"/>
  <c r="BD518" i="2" s="1"/>
  <c r="BB518" i="2"/>
  <c r="AV518" i="2"/>
  <c r="AW518" i="2" s="1"/>
  <c r="H524" i="22"/>
  <c r="BG517" i="2"/>
  <c r="I524" i="22" s="1"/>
  <c r="BE517" i="2"/>
  <c r="G524" i="22" s="1"/>
  <c r="D524" i="22"/>
  <c r="AZ517" i="2"/>
  <c r="E524" i="22" s="1"/>
  <c r="AX517" i="2"/>
  <c r="C524" i="22" s="1"/>
  <c r="AV516" i="1"/>
  <c r="AW516" i="1" s="1"/>
  <c r="BB516" i="1"/>
  <c r="BC516" i="1"/>
  <c r="BD516" i="1" s="1"/>
  <c r="H522" i="21"/>
  <c r="BE515" i="1"/>
  <c r="G522" i="21" s="1"/>
  <c r="BG515" i="1"/>
  <c r="I522" i="21" s="1"/>
  <c r="AX515" i="1"/>
  <c r="C522" i="21" s="1"/>
  <c r="AZ515" i="1"/>
  <c r="E522" i="21" s="1"/>
  <c r="BF516" i="1"/>
  <c r="AY516" i="1"/>
  <c r="Y518" i="1"/>
  <c r="A525" i="21" s="1"/>
  <c r="Z517" i="1"/>
  <c r="AU517" i="1" s="1"/>
  <c r="Z520" i="3"/>
  <c r="AU520" i="3" s="1"/>
  <c r="BF519" i="3"/>
  <c r="AY519" i="3"/>
  <c r="Z519" i="2"/>
  <c r="AU519" i="2" s="1"/>
  <c r="BF518" i="2"/>
  <c r="AY518" i="2"/>
  <c r="G518" i="28" l="1"/>
  <c r="D518" i="28"/>
  <c r="E518" i="28"/>
  <c r="F518" i="28"/>
  <c r="A520" i="28"/>
  <c r="B519" i="28"/>
  <c r="D525" i="24"/>
  <c r="H525" i="24"/>
  <c r="AZ517" i="4"/>
  <c r="E524" i="24" s="1"/>
  <c r="BG517" i="4"/>
  <c r="I524" i="24" s="1"/>
  <c r="AU519" i="4"/>
  <c r="Z520" i="4"/>
  <c r="BF519" i="4"/>
  <c r="AY519" i="4"/>
  <c r="BC518" i="4"/>
  <c r="BD518" i="4" s="1"/>
  <c r="BG518" i="4" s="1"/>
  <c r="I525" i="24" s="1"/>
  <c r="BB518" i="4"/>
  <c r="AV518" i="4"/>
  <c r="AW518" i="4" s="1"/>
  <c r="AZ518" i="4" s="1"/>
  <c r="E525" i="24" s="1"/>
  <c r="Y519" i="4"/>
  <c r="A525" i="24"/>
  <c r="D526" i="23"/>
  <c r="AZ519" i="3"/>
  <c r="E526" i="23" s="1"/>
  <c r="AX519" i="3"/>
  <c r="C526" i="23" s="1"/>
  <c r="H526" i="23"/>
  <c r="BG519" i="3"/>
  <c r="I526" i="23" s="1"/>
  <c r="BE519" i="3"/>
  <c r="G526" i="23" s="1"/>
  <c r="BB520" i="3"/>
  <c r="BC520" i="3"/>
  <c r="BD520" i="3" s="1"/>
  <c r="AV520" i="3"/>
  <c r="AW520" i="3" s="1"/>
  <c r="Y520" i="3"/>
  <c r="A526" i="23"/>
  <c r="D525" i="22"/>
  <c r="AZ518" i="2"/>
  <c r="E525" i="22" s="1"/>
  <c r="AX518" i="2"/>
  <c r="C525" i="22" s="1"/>
  <c r="H525" i="22"/>
  <c r="BE518" i="2"/>
  <c r="G525" i="22" s="1"/>
  <c r="BG518" i="2"/>
  <c r="I525" i="22" s="1"/>
  <c r="AV519" i="2"/>
  <c r="AW519" i="2" s="1"/>
  <c r="BC519" i="2"/>
  <c r="BD519" i="2" s="1"/>
  <c r="BB519" i="2"/>
  <c r="Y519" i="2"/>
  <c r="A525" i="22"/>
  <c r="H523" i="21"/>
  <c r="BE516" i="1"/>
  <c r="G523" i="21" s="1"/>
  <c r="BG516" i="1"/>
  <c r="I523" i="21" s="1"/>
  <c r="AV517" i="1"/>
  <c r="AW517" i="1" s="1"/>
  <c r="BB517" i="1"/>
  <c r="BC517" i="1"/>
  <c r="BD517" i="1" s="1"/>
  <c r="AX516" i="1"/>
  <c r="C523" i="21" s="1"/>
  <c r="D523" i="21"/>
  <c r="AZ516" i="1"/>
  <c r="E523" i="21" s="1"/>
  <c r="AY517" i="1"/>
  <c r="D524" i="21" s="1"/>
  <c r="BF517" i="1"/>
  <c r="Y519" i="1"/>
  <c r="A526" i="21" s="1"/>
  <c r="Z518" i="1"/>
  <c r="AU518" i="1" s="1"/>
  <c r="BF520" i="3"/>
  <c r="AY520" i="3"/>
  <c r="Z521" i="3"/>
  <c r="AU521" i="3" s="1"/>
  <c r="Z520" i="2"/>
  <c r="AU520" i="2" s="1"/>
  <c r="BF519" i="2"/>
  <c r="AY519" i="2"/>
  <c r="E519" i="28" l="1"/>
  <c r="G519" i="28"/>
  <c r="D519" i="28"/>
  <c r="F519" i="28"/>
  <c r="B520" i="28"/>
  <c r="A521" i="28"/>
  <c r="BC519" i="4"/>
  <c r="BD519" i="4" s="1"/>
  <c r="BE519" i="4" s="1"/>
  <c r="G526" i="24" s="1"/>
  <c r="AV519" i="4"/>
  <c r="AW519" i="4" s="1"/>
  <c r="AZ519" i="4" s="1"/>
  <c r="E526" i="24" s="1"/>
  <c r="BB519" i="4"/>
  <c r="BE518" i="4"/>
  <c r="G525" i="24" s="1"/>
  <c r="Y520" i="4"/>
  <c r="A526" i="24"/>
  <c r="H526" i="24"/>
  <c r="AX518" i="4"/>
  <c r="C525" i="24" s="1"/>
  <c r="D526" i="24"/>
  <c r="AU520" i="4"/>
  <c r="BF520" i="4"/>
  <c r="AY520" i="4"/>
  <c r="Z521" i="4"/>
  <c r="Y521" i="3"/>
  <c r="A527" i="23"/>
  <c r="BC521" i="3"/>
  <c r="BD521" i="3" s="1"/>
  <c r="AV521" i="3"/>
  <c r="AW521" i="3" s="1"/>
  <c r="BB521" i="3"/>
  <c r="H527" i="23"/>
  <c r="BE520" i="3"/>
  <c r="G527" i="23" s="1"/>
  <c r="BG520" i="3"/>
  <c r="I527" i="23" s="1"/>
  <c r="D527" i="23"/>
  <c r="AX520" i="3"/>
  <c r="C527" i="23" s="1"/>
  <c r="AZ520" i="3"/>
  <c r="E527" i="23" s="1"/>
  <c r="Y520" i="2"/>
  <c r="A526" i="22"/>
  <c r="D526" i="22"/>
  <c r="AX519" i="2"/>
  <c r="C526" i="22" s="1"/>
  <c r="AZ519" i="2"/>
  <c r="E526" i="22" s="1"/>
  <c r="H526" i="22"/>
  <c r="BG519" i="2"/>
  <c r="I526" i="22" s="1"/>
  <c r="BE519" i="2"/>
  <c r="G526" i="22" s="1"/>
  <c r="BB520" i="2"/>
  <c r="BC520" i="2"/>
  <c r="BD520" i="2" s="1"/>
  <c r="AV520" i="2"/>
  <c r="AW520" i="2" s="1"/>
  <c r="AV518" i="1"/>
  <c r="AW518" i="1" s="1"/>
  <c r="BB518" i="1"/>
  <c r="BC518" i="1"/>
  <c r="BD518" i="1" s="1"/>
  <c r="H524" i="21"/>
  <c r="BG517" i="1"/>
  <c r="I524" i="21" s="1"/>
  <c r="BE517" i="1"/>
  <c r="G524" i="21" s="1"/>
  <c r="AX517" i="1"/>
  <c r="C524" i="21" s="1"/>
  <c r="AZ517" i="1"/>
  <c r="E524" i="21" s="1"/>
  <c r="AY518" i="1"/>
  <c r="D525" i="21" s="1"/>
  <c r="BF518" i="1"/>
  <c r="Y520" i="1"/>
  <c r="A527" i="21" s="1"/>
  <c r="Z519" i="1"/>
  <c r="AU519" i="1" s="1"/>
  <c r="BF521" i="3"/>
  <c r="AY521" i="3"/>
  <c r="Z522" i="3"/>
  <c r="AU522" i="3" s="1"/>
  <c r="BF520" i="2"/>
  <c r="Z521" i="2"/>
  <c r="AU521" i="2" s="1"/>
  <c r="AY520" i="2"/>
  <c r="D520" i="28" l="1"/>
  <c r="E520" i="28"/>
  <c r="G520" i="28"/>
  <c r="F520" i="28"/>
  <c r="A522" i="28"/>
  <c r="B521" i="28"/>
  <c r="BG519" i="4"/>
  <c r="I526" i="24" s="1"/>
  <c r="AX519" i="4"/>
  <c r="C526" i="24" s="1"/>
  <c r="D527" i="24"/>
  <c r="BC520" i="4"/>
  <c r="BD520" i="4" s="1"/>
  <c r="BE520" i="4" s="1"/>
  <c r="G527" i="24" s="1"/>
  <c r="BB520" i="4"/>
  <c r="AV520" i="4"/>
  <c r="AW520" i="4" s="1"/>
  <c r="AX520" i="4" s="1"/>
  <c r="C527" i="24" s="1"/>
  <c r="H527" i="24"/>
  <c r="Y521" i="4"/>
  <c r="A527" i="24"/>
  <c r="AU521" i="4"/>
  <c r="Z522" i="4"/>
  <c r="BF521" i="4"/>
  <c r="AY521" i="4"/>
  <c r="AV522" i="3"/>
  <c r="AW522" i="3" s="1"/>
  <c r="BC522" i="3"/>
  <c r="BD522" i="3" s="1"/>
  <c r="BB522" i="3"/>
  <c r="H528" i="23"/>
  <c r="BE521" i="3"/>
  <c r="G528" i="23" s="1"/>
  <c r="BG521" i="3"/>
  <c r="I528" i="23" s="1"/>
  <c r="D528" i="23"/>
  <c r="AZ521" i="3"/>
  <c r="E528" i="23" s="1"/>
  <c r="AX521" i="3"/>
  <c r="C528" i="23" s="1"/>
  <c r="Y522" i="3"/>
  <c r="A528" i="23"/>
  <c r="D527" i="22"/>
  <c r="AZ520" i="2"/>
  <c r="E527" i="22" s="1"/>
  <c r="AX520" i="2"/>
  <c r="C527" i="22" s="1"/>
  <c r="BC521" i="2"/>
  <c r="BD521" i="2" s="1"/>
  <c r="BB521" i="2"/>
  <c r="AV521" i="2"/>
  <c r="AW521" i="2" s="1"/>
  <c r="H527" i="22"/>
  <c r="BG520" i="2"/>
  <c r="I527" i="22" s="1"/>
  <c r="BE520" i="2"/>
  <c r="G527" i="22" s="1"/>
  <c r="Y521" i="2"/>
  <c r="A527" i="22"/>
  <c r="AV519" i="1"/>
  <c r="AW519" i="1" s="1"/>
  <c r="BB519" i="1"/>
  <c r="BC519" i="1"/>
  <c r="BD519" i="1" s="1"/>
  <c r="H525" i="21"/>
  <c r="BG518" i="1"/>
  <c r="I525" i="21" s="1"/>
  <c r="BE518" i="1"/>
  <c r="G525" i="21" s="1"/>
  <c r="AX518" i="1"/>
  <c r="C525" i="21" s="1"/>
  <c r="AZ518" i="1"/>
  <c r="E525" i="21" s="1"/>
  <c r="AY519" i="1"/>
  <c r="D526" i="21" s="1"/>
  <c r="BF519" i="1"/>
  <c r="Y521" i="1"/>
  <c r="A528" i="21" s="1"/>
  <c r="Z520" i="1"/>
  <c r="AU520" i="1" s="1"/>
  <c r="AY522" i="3"/>
  <c r="Z523" i="3"/>
  <c r="AU523" i="3" s="1"/>
  <c r="BF522" i="3"/>
  <c r="BF521" i="2"/>
  <c r="AY521" i="2"/>
  <c r="Z522" i="2"/>
  <c r="AU522" i="2" s="1"/>
  <c r="F521" i="28" l="1"/>
  <c r="G521" i="28"/>
  <c r="D521" i="28"/>
  <c r="E521" i="28"/>
  <c r="A523" i="28"/>
  <c r="B522" i="28"/>
  <c r="BG520" i="4"/>
  <c r="I527" i="24" s="1"/>
  <c r="D528" i="24"/>
  <c r="Y522" i="4"/>
  <c r="A528" i="24"/>
  <c r="H528" i="24"/>
  <c r="AV521" i="4"/>
  <c r="AW521" i="4" s="1"/>
  <c r="AZ521" i="4" s="1"/>
  <c r="E528" i="24" s="1"/>
  <c r="BC521" i="4"/>
  <c r="BD521" i="4" s="1"/>
  <c r="BE521" i="4" s="1"/>
  <c r="G528" i="24" s="1"/>
  <c r="BB521" i="4"/>
  <c r="AZ520" i="4"/>
  <c r="E527" i="24" s="1"/>
  <c r="AU522" i="4"/>
  <c r="Z523" i="4"/>
  <c r="BF522" i="4"/>
  <c r="AY522" i="4"/>
  <c r="Y523" i="3"/>
  <c r="A529" i="23"/>
  <c r="BC523" i="3"/>
  <c r="BD523" i="3" s="1"/>
  <c r="BB523" i="3"/>
  <c r="AV523" i="3"/>
  <c r="AW523" i="3" s="1"/>
  <c r="H529" i="23"/>
  <c r="BG522" i="3"/>
  <c r="I529" i="23" s="1"/>
  <c r="BE522" i="3"/>
  <c r="G529" i="23" s="1"/>
  <c r="D529" i="23"/>
  <c r="AX522" i="3"/>
  <c r="C529" i="23" s="1"/>
  <c r="AZ522" i="3"/>
  <c r="E529" i="23" s="1"/>
  <c r="Y522" i="2"/>
  <c r="A528" i="22"/>
  <c r="BB522" i="2"/>
  <c r="BC522" i="2"/>
  <c r="BD522" i="2" s="1"/>
  <c r="AV522" i="2"/>
  <c r="AW522" i="2" s="1"/>
  <c r="D528" i="22"/>
  <c r="AZ521" i="2"/>
  <c r="E528" i="22" s="1"/>
  <c r="AX521" i="2"/>
  <c r="C528" i="22" s="1"/>
  <c r="H528" i="22"/>
  <c r="BG521" i="2"/>
  <c r="I528" i="22" s="1"/>
  <c r="BE521" i="2"/>
  <c r="G528" i="22" s="1"/>
  <c r="AV520" i="1"/>
  <c r="AW520" i="1" s="1"/>
  <c r="BC520" i="1"/>
  <c r="BD520" i="1" s="1"/>
  <c r="BB520" i="1"/>
  <c r="BG519" i="1"/>
  <c r="I526" i="21" s="1"/>
  <c r="H526" i="21"/>
  <c r="BE519" i="1"/>
  <c r="G526" i="21" s="1"/>
  <c r="AX519" i="1"/>
  <c r="C526" i="21" s="1"/>
  <c r="AZ519" i="1"/>
  <c r="E526" i="21" s="1"/>
  <c r="AY520" i="1"/>
  <c r="BF520" i="1"/>
  <c r="Y522" i="1"/>
  <c r="A529" i="21" s="1"/>
  <c r="Z521" i="1"/>
  <c r="AU521" i="1" s="1"/>
  <c r="Z524" i="3"/>
  <c r="AU524" i="3" s="1"/>
  <c r="BF523" i="3"/>
  <c r="AY523" i="3"/>
  <c r="Z523" i="2"/>
  <c r="AU523" i="2" s="1"/>
  <c r="BF522" i="2"/>
  <c r="AY522" i="2"/>
  <c r="F522" i="28" l="1"/>
  <c r="D522" i="28"/>
  <c r="E522" i="28"/>
  <c r="G522" i="28"/>
  <c r="B523" i="28"/>
  <c r="A524" i="28"/>
  <c r="D529" i="24"/>
  <c r="H529" i="24"/>
  <c r="BB522" i="4"/>
  <c r="BC522" i="4"/>
  <c r="BD522" i="4" s="1"/>
  <c r="BE522" i="4" s="1"/>
  <c r="G529" i="24" s="1"/>
  <c r="AV522" i="4"/>
  <c r="AW522" i="4" s="1"/>
  <c r="AX522" i="4" s="1"/>
  <c r="C529" i="24" s="1"/>
  <c r="BG521" i="4"/>
  <c r="I528" i="24" s="1"/>
  <c r="AX521" i="4"/>
  <c r="C528" i="24" s="1"/>
  <c r="AU523" i="4"/>
  <c r="BF523" i="4"/>
  <c r="AY523" i="4"/>
  <c r="Z524" i="4"/>
  <c r="Y523" i="4"/>
  <c r="A529" i="24"/>
  <c r="BB524" i="3"/>
  <c r="AV524" i="3"/>
  <c r="AW524" i="3" s="1"/>
  <c r="BC524" i="3"/>
  <c r="BD524" i="3" s="1"/>
  <c r="H530" i="23"/>
  <c r="BE523" i="3"/>
  <c r="G530" i="23" s="1"/>
  <c r="BG523" i="3"/>
  <c r="I530" i="23" s="1"/>
  <c r="D530" i="23"/>
  <c r="AZ523" i="3"/>
  <c r="E530" i="23" s="1"/>
  <c r="AX523" i="3"/>
  <c r="C530" i="23" s="1"/>
  <c r="Y524" i="3"/>
  <c r="A530" i="23"/>
  <c r="D529" i="22"/>
  <c r="AZ522" i="2"/>
  <c r="E529" i="22" s="1"/>
  <c r="AX522" i="2"/>
  <c r="C529" i="22" s="1"/>
  <c r="H529" i="22"/>
  <c r="BG522" i="2"/>
  <c r="I529" i="22" s="1"/>
  <c r="BE522" i="2"/>
  <c r="G529" i="22" s="1"/>
  <c r="AV523" i="2"/>
  <c r="AW523" i="2" s="1"/>
  <c r="BC523" i="2"/>
  <c r="BD523" i="2" s="1"/>
  <c r="BB523" i="2"/>
  <c r="Y523" i="2"/>
  <c r="A529" i="22"/>
  <c r="AV521" i="1"/>
  <c r="AW521" i="1" s="1"/>
  <c r="BB521" i="1"/>
  <c r="BC521" i="1"/>
  <c r="BD521" i="1" s="1"/>
  <c r="AZ520" i="1"/>
  <c r="E527" i="21" s="1"/>
  <c r="D527" i="21"/>
  <c r="H527" i="21"/>
  <c r="BG520" i="1"/>
  <c r="I527" i="21" s="1"/>
  <c r="BE520" i="1"/>
  <c r="G527" i="21" s="1"/>
  <c r="AX520" i="1"/>
  <c r="C527" i="21" s="1"/>
  <c r="AY521" i="1"/>
  <c r="D528" i="21" s="1"/>
  <c r="BF521" i="1"/>
  <c r="Y523" i="1"/>
  <c r="A530" i="21" s="1"/>
  <c r="Z522" i="1"/>
  <c r="AU522" i="1" s="1"/>
  <c r="Z525" i="3"/>
  <c r="AU525" i="3" s="1"/>
  <c r="BF524" i="3"/>
  <c r="AY524" i="3"/>
  <c r="Z524" i="2"/>
  <c r="AU524" i="2" s="1"/>
  <c r="BF523" i="2"/>
  <c r="AY523" i="2"/>
  <c r="E523" i="28" l="1"/>
  <c r="G523" i="28"/>
  <c r="D523" i="28"/>
  <c r="F523" i="28"/>
  <c r="B524" i="28"/>
  <c r="A525" i="28"/>
  <c r="D530" i="24"/>
  <c r="Y524" i="4"/>
  <c r="A530" i="24"/>
  <c r="AZ522" i="4"/>
  <c r="E529" i="24" s="1"/>
  <c r="AU524" i="4"/>
  <c r="BF524" i="4"/>
  <c r="Z525" i="4"/>
  <c r="AY524" i="4"/>
  <c r="AV523" i="4"/>
  <c r="AW523" i="4" s="1"/>
  <c r="AX523" i="4" s="1"/>
  <c r="C530" i="24" s="1"/>
  <c r="BB523" i="4"/>
  <c r="BC523" i="4"/>
  <c r="BD523" i="4" s="1"/>
  <c r="BG523" i="4" s="1"/>
  <c r="I530" i="24" s="1"/>
  <c r="BG522" i="4"/>
  <c r="I529" i="24" s="1"/>
  <c r="H530" i="24"/>
  <c r="D531" i="23"/>
  <c r="AZ524" i="3"/>
  <c r="E531" i="23" s="1"/>
  <c r="AX524" i="3"/>
  <c r="C531" i="23" s="1"/>
  <c r="H531" i="23"/>
  <c r="BG524" i="3"/>
  <c r="I531" i="23" s="1"/>
  <c r="BE524" i="3"/>
  <c r="G531" i="23" s="1"/>
  <c r="AV525" i="3"/>
  <c r="AW525" i="3" s="1"/>
  <c r="BC525" i="3"/>
  <c r="BD525" i="3" s="1"/>
  <c r="BB525" i="3"/>
  <c r="Y525" i="3"/>
  <c r="A531" i="23"/>
  <c r="Y524" i="2"/>
  <c r="A530" i="22"/>
  <c r="D530" i="22"/>
  <c r="AZ523" i="2"/>
  <c r="E530" i="22" s="1"/>
  <c r="AX523" i="2"/>
  <c r="C530" i="22" s="1"/>
  <c r="H530" i="22"/>
  <c r="BG523" i="2"/>
  <c r="I530" i="22" s="1"/>
  <c r="BE523" i="2"/>
  <c r="G530" i="22" s="1"/>
  <c r="AV524" i="2"/>
  <c r="AW524" i="2" s="1"/>
  <c r="BC524" i="2"/>
  <c r="BD524" i="2" s="1"/>
  <c r="BB524" i="2"/>
  <c r="H528" i="21"/>
  <c r="BG521" i="1"/>
  <c r="I528" i="21" s="1"/>
  <c r="BE521" i="1"/>
  <c r="G528" i="21" s="1"/>
  <c r="AV522" i="1"/>
  <c r="AW522" i="1" s="1"/>
  <c r="BB522" i="1"/>
  <c r="BC522" i="1"/>
  <c r="BD522" i="1" s="1"/>
  <c r="AX521" i="1"/>
  <c r="C528" i="21" s="1"/>
  <c r="AZ521" i="1"/>
  <c r="E528" i="21" s="1"/>
  <c r="AY522" i="1"/>
  <c r="D529" i="21" s="1"/>
  <c r="BF522" i="1"/>
  <c r="Y524" i="1"/>
  <c r="A531" i="21" s="1"/>
  <c r="Z523" i="1"/>
  <c r="AU523" i="1" s="1"/>
  <c r="Z526" i="3"/>
  <c r="AU526" i="3" s="1"/>
  <c r="BF525" i="3"/>
  <c r="AY525" i="3"/>
  <c r="BF524" i="2"/>
  <c r="Z525" i="2"/>
  <c r="AU525" i="2" s="1"/>
  <c r="AY524" i="2"/>
  <c r="D524" i="28" l="1"/>
  <c r="E524" i="28"/>
  <c r="G524" i="28"/>
  <c r="F524" i="28"/>
  <c r="B525" i="28"/>
  <c r="A526" i="28"/>
  <c r="BE523" i="4"/>
  <c r="G530" i="24" s="1"/>
  <c r="D531" i="24"/>
  <c r="H531" i="24"/>
  <c r="AZ523" i="4"/>
  <c r="E530" i="24" s="1"/>
  <c r="AU525" i="4"/>
  <c r="Z526" i="4"/>
  <c r="BF525" i="4"/>
  <c r="AY525" i="4"/>
  <c r="BB524" i="4"/>
  <c r="BC524" i="4"/>
  <c r="BD524" i="4" s="1"/>
  <c r="BE524" i="4" s="1"/>
  <c r="G531" i="24" s="1"/>
  <c r="AV524" i="4"/>
  <c r="AW524" i="4" s="1"/>
  <c r="AX524" i="4" s="1"/>
  <c r="C531" i="24" s="1"/>
  <c r="Y525" i="4"/>
  <c r="A531" i="24"/>
  <c r="D532" i="23"/>
  <c r="AZ525" i="3"/>
  <c r="E532" i="23" s="1"/>
  <c r="AX525" i="3"/>
  <c r="C532" i="23" s="1"/>
  <c r="H532" i="23"/>
  <c r="BG525" i="3"/>
  <c r="I532" i="23" s="1"/>
  <c r="BE525" i="3"/>
  <c r="G532" i="23" s="1"/>
  <c r="BC526" i="3"/>
  <c r="BD526" i="3" s="1"/>
  <c r="AV526" i="3"/>
  <c r="AW526" i="3" s="1"/>
  <c r="BB526" i="3"/>
  <c r="Y526" i="3"/>
  <c r="A532" i="23"/>
  <c r="D531" i="22"/>
  <c r="AZ524" i="2"/>
  <c r="E531" i="22" s="1"/>
  <c r="AX524" i="2"/>
  <c r="C531" i="22" s="1"/>
  <c r="BC525" i="2"/>
  <c r="BD525" i="2" s="1"/>
  <c r="BB525" i="2"/>
  <c r="AV525" i="2"/>
  <c r="AW525" i="2" s="1"/>
  <c r="H531" i="22"/>
  <c r="BE524" i="2"/>
  <c r="G531" i="22" s="1"/>
  <c r="BG524" i="2"/>
  <c r="I531" i="22" s="1"/>
  <c r="Y525" i="2"/>
  <c r="A531" i="22"/>
  <c r="BE522" i="1"/>
  <c r="G529" i="21" s="1"/>
  <c r="AV523" i="1"/>
  <c r="AW523" i="1" s="1"/>
  <c r="BB523" i="1"/>
  <c r="BC523" i="1"/>
  <c r="BD523" i="1" s="1"/>
  <c r="H529" i="21"/>
  <c r="BG522" i="1"/>
  <c r="I529" i="21" s="1"/>
  <c r="AX522" i="1"/>
  <c r="C529" i="21" s="1"/>
  <c r="AZ522" i="1"/>
  <c r="E529" i="21" s="1"/>
  <c r="AY523" i="1"/>
  <c r="D530" i="21" s="1"/>
  <c r="BF523" i="1"/>
  <c r="Y525" i="1"/>
  <c r="A532" i="21" s="1"/>
  <c r="Z524" i="1"/>
  <c r="AU524" i="1" s="1"/>
  <c r="AY526" i="3"/>
  <c r="Z527" i="3"/>
  <c r="AU527" i="3" s="1"/>
  <c r="BF526" i="3"/>
  <c r="Z526" i="2"/>
  <c r="AU526" i="2" s="1"/>
  <c r="BF525" i="2"/>
  <c r="AY525" i="2"/>
  <c r="F525" i="28" l="1"/>
  <c r="D525" i="28"/>
  <c r="E525" i="28"/>
  <c r="G525" i="28"/>
  <c r="B526" i="28"/>
  <c r="A527" i="28"/>
  <c r="Y526" i="4"/>
  <c r="A532" i="24"/>
  <c r="H532" i="24"/>
  <c r="AU526" i="4"/>
  <c r="Z527" i="4"/>
  <c r="AY526" i="4"/>
  <c r="BF526" i="4"/>
  <c r="BC525" i="4"/>
  <c r="BD525" i="4" s="1"/>
  <c r="BG525" i="4" s="1"/>
  <c r="I532" i="24" s="1"/>
  <c r="BB525" i="4"/>
  <c r="AV525" i="4"/>
  <c r="AW525" i="4" s="1"/>
  <c r="AZ525" i="4" s="1"/>
  <c r="E532" i="24" s="1"/>
  <c r="AZ524" i="4"/>
  <c r="E531" i="24" s="1"/>
  <c r="D532" i="24"/>
  <c r="BG524" i="4"/>
  <c r="I531" i="24" s="1"/>
  <c r="H533" i="23"/>
  <c r="BG526" i="3"/>
  <c r="I533" i="23" s="1"/>
  <c r="BE526" i="3"/>
  <c r="G533" i="23" s="1"/>
  <c r="BC527" i="3"/>
  <c r="BD527" i="3" s="1"/>
  <c r="AV527" i="3"/>
  <c r="AW527" i="3" s="1"/>
  <c r="BB527" i="3"/>
  <c r="D533" i="23"/>
  <c r="AZ526" i="3"/>
  <c r="E533" i="23" s="1"/>
  <c r="AX526" i="3"/>
  <c r="C533" i="23" s="1"/>
  <c r="Y527" i="3"/>
  <c r="A533" i="23"/>
  <c r="Y526" i="2"/>
  <c r="A532" i="22"/>
  <c r="D532" i="22"/>
  <c r="AZ525" i="2"/>
  <c r="E532" i="22" s="1"/>
  <c r="AX525" i="2"/>
  <c r="C532" i="22" s="1"/>
  <c r="H532" i="22"/>
  <c r="BG525" i="2"/>
  <c r="I532" i="22" s="1"/>
  <c r="BE525" i="2"/>
  <c r="G532" i="22" s="1"/>
  <c r="BC526" i="2"/>
  <c r="BD526" i="2" s="1"/>
  <c r="BB526" i="2"/>
  <c r="AV526" i="2"/>
  <c r="AW526" i="2" s="1"/>
  <c r="AV524" i="1"/>
  <c r="AW524" i="1" s="1"/>
  <c r="BC524" i="1"/>
  <c r="BD524" i="1" s="1"/>
  <c r="BB524" i="1"/>
  <c r="H530" i="21"/>
  <c r="BE523" i="1"/>
  <c r="G530" i="21" s="1"/>
  <c r="BG523" i="1"/>
  <c r="I530" i="21" s="1"/>
  <c r="AX523" i="1"/>
  <c r="C530" i="21" s="1"/>
  <c r="AZ523" i="1"/>
  <c r="E530" i="21" s="1"/>
  <c r="AY524" i="1"/>
  <c r="BF524" i="1"/>
  <c r="Y526" i="1"/>
  <c r="A533" i="21" s="1"/>
  <c r="Z525" i="1"/>
  <c r="AU525" i="1" s="1"/>
  <c r="AY527" i="3"/>
  <c r="Z528" i="3"/>
  <c r="AU528" i="3" s="1"/>
  <c r="BF527" i="3"/>
  <c r="AY526" i="2"/>
  <c r="BF526" i="2"/>
  <c r="Z527" i="2"/>
  <c r="AU527" i="2" s="1"/>
  <c r="G526" i="28" l="1"/>
  <c r="E526" i="28"/>
  <c r="F526" i="28"/>
  <c r="D526" i="28"/>
  <c r="A528" i="28"/>
  <c r="B527" i="28"/>
  <c r="AX525" i="4"/>
  <c r="C532" i="24" s="1"/>
  <c r="D533" i="24"/>
  <c r="BC526" i="4"/>
  <c r="BD526" i="4" s="1"/>
  <c r="BG526" i="4" s="1"/>
  <c r="I533" i="24" s="1"/>
  <c r="BB526" i="4"/>
  <c r="AV526" i="4"/>
  <c r="AW526" i="4" s="1"/>
  <c r="AZ526" i="4" s="1"/>
  <c r="E533" i="24" s="1"/>
  <c r="H533" i="24"/>
  <c r="AU527" i="4"/>
  <c r="Z528" i="4"/>
  <c r="BF527" i="4"/>
  <c r="AY527" i="4"/>
  <c r="BE525" i="4"/>
  <c r="G532" i="24" s="1"/>
  <c r="Y527" i="4"/>
  <c r="A533" i="24"/>
  <c r="D534" i="23"/>
  <c r="AX527" i="3"/>
  <c r="C534" i="23" s="1"/>
  <c r="AZ527" i="3"/>
  <c r="E534" i="23" s="1"/>
  <c r="Y528" i="3"/>
  <c r="A534" i="23"/>
  <c r="H534" i="23"/>
  <c r="BG527" i="3"/>
  <c r="I534" i="23" s="1"/>
  <c r="BE527" i="3"/>
  <c r="G534" i="23" s="1"/>
  <c r="BC528" i="3"/>
  <c r="BD528" i="3" s="1"/>
  <c r="BB528" i="3"/>
  <c r="AV528" i="3"/>
  <c r="AW528" i="3" s="1"/>
  <c r="BC527" i="2"/>
  <c r="BD527" i="2" s="1"/>
  <c r="BB527" i="2"/>
  <c r="AV527" i="2"/>
  <c r="AW527" i="2" s="1"/>
  <c r="H533" i="22"/>
  <c r="BE526" i="2"/>
  <c r="G533" i="22" s="1"/>
  <c r="BG526" i="2"/>
  <c r="I533" i="22" s="1"/>
  <c r="D533" i="22"/>
  <c r="AX526" i="2"/>
  <c r="C533" i="22" s="1"/>
  <c r="AZ526" i="2"/>
  <c r="E533" i="22" s="1"/>
  <c r="Y527" i="2"/>
  <c r="A533" i="22"/>
  <c r="AV525" i="1"/>
  <c r="AW525" i="1" s="1"/>
  <c r="BB525" i="1"/>
  <c r="BC525" i="1"/>
  <c r="BD525" i="1" s="1"/>
  <c r="H531" i="21"/>
  <c r="BE524" i="1"/>
  <c r="G531" i="21" s="1"/>
  <c r="BG524" i="1"/>
  <c r="I531" i="21" s="1"/>
  <c r="AX524" i="1"/>
  <c r="C531" i="21" s="1"/>
  <c r="D531" i="21"/>
  <c r="AZ524" i="1"/>
  <c r="E531" i="21" s="1"/>
  <c r="AY525" i="1"/>
  <c r="D532" i="21" s="1"/>
  <c r="BF525" i="1"/>
  <c r="Y527" i="1"/>
  <c r="A534" i="21" s="1"/>
  <c r="Z526" i="1"/>
  <c r="AU526" i="1" s="1"/>
  <c r="Z529" i="3"/>
  <c r="AU529" i="3" s="1"/>
  <c r="BF528" i="3"/>
  <c r="AY528" i="3"/>
  <c r="Z528" i="2"/>
  <c r="AU528" i="2" s="1"/>
  <c r="BF527" i="2"/>
  <c r="AY527" i="2"/>
  <c r="E527" i="28" l="1"/>
  <c r="G527" i="28"/>
  <c r="D527" i="28"/>
  <c r="F527" i="28"/>
  <c r="B528" i="28"/>
  <c r="A529" i="28"/>
  <c r="BE526" i="4"/>
  <c r="G533" i="24" s="1"/>
  <c r="AU528" i="4"/>
  <c r="Z529" i="4"/>
  <c r="AY528" i="4"/>
  <c r="BF528" i="4"/>
  <c r="AX526" i="4"/>
  <c r="C533" i="24" s="1"/>
  <c r="Y528" i="4"/>
  <c r="A534" i="24"/>
  <c r="H534" i="24"/>
  <c r="BC527" i="4"/>
  <c r="BD527" i="4" s="1"/>
  <c r="BG527" i="4" s="1"/>
  <c r="I534" i="24" s="1"/>
  <c r="AV527" i="4"/>
  <c r="AW527" i="4" s="1"/>
  <c r="AX527" i="4" s="1"/>
  <c r="C534" i="24" s="1"/>
  <c r="BB527" i="4"/>
  <c r="D534" i="24"/>
  <c r="BC529" i="3"/>
  <c r="BD529" i="3" s="1"/>
  <c r="AV529" i="3"/>
  <c r="AW529" i="3" s="1"/>
  <c r="BB529" i="3"/>
  <c r="H535" i="23"/>
  <c r="BG528" i="3"/>
  <c r="I535" i="23" s="1"/>
  <c r="BE528" i="3"/>
  <c r="G535" i="23" s="1"/>
  <c r="D535" i="23"/>
  <c r="AZ528" i="3"/>
  <c r="E535" i="23" s="1"/>
  <c r="AX528" i="3"/>
  <c r="C535" i="23" s="1"/>
  <c r="Y529" i="3"/>
  <c r="A535" i="23"/>
  <c r="D534" i="22"/>
  <c r="AX527" i="2"/>
  <c r="C534" i="22" s="1"/>
  <c r="AZ527" i="2"/>
  <c r="E534" i="22" s="1"/>
  <c r="H534" i="22"/>
  <c r="BG527" i="2"/>
  <c r="I534" i="22" s="1"/>
  <c r="BE527" i="2"/>
  <c r="G534" i="22" s="1"/>
  <c r="Y528" i="2"/>
  <c r="A534" i="22"/>
  <c r="BC528" i="2"/>
  <c r="BD528" i="2" s="1"/>
  <c r="AV528" i="2"/>
  <c r="AW528" i="2" s="1"/>
  <c r="BB528" i="2"/>
  <c r="AV526" i="1"/>
  <c r="AW526" i="1" s="1"/>
  <c r="BB526" i="1"/>
  <c r="BC526" i="1"/>
  <c r="BD526" i="1" s="1"/>
  <c r="H532" i="21"/>
  <c r="BE525" i="1"/>
  <c r="G532" i="21" s="1"/>
  <c r="BG525" i="1"/>
  <c r="I532" i="21" s="1"/>
  <c r="AX525" i="1"/>
  <c r="C532" i="21" s="1"/>
  <c r="AZ525" i="1"/>
  <c r="E532" i="21" s="1"/>
  <c r="AY526" i="1"/>
  <c r="D533" i="21" s="1"/>
  <c r="BF526" i="1"/>
  <c r="Y528" i="1"/>
  <c r="A535" i="21" s="1"/>
  <c r="Z527" i="1"/>
  <c r="AU527" i="1" s="1"/>
  <c r="BF529" i="3"/>
  <c r="AY529" i="3"/>
  <c r="Z530" i="3"/>
  <c r="AU530" i="3" s="1"/>
  <c r="BF528" i="2"/>
  <c r="Z529" i="2"/>
  <c r="AU529" i="2" s="1"/>
  <c r="AY528" i="2"/>
  <c r="D528" i="28" l="1"/>
  <c r="E528" i="28"/>
  <c r="G528" i="28"/>
  <c r="F528" i="28"/>
  <c r="A530" i="28"/>
  <c r="B529" i="28"/>
  <c r="AZ527" i="4"/>
  <c r="E534" i="24" s="1"/>
  <c r="BE527" i="4"/>
  <c r="G534" i="24" s="1"/>
  <c r="Y529" i="4"/>
  <c r="A535" i="24"/>
  <c r="AU529" i="4"/>
  <c r="BF529" i="4"/>
  <c r="AY529" i="4"/>
  <c r="Z530" i="4"/>
  <c r="H535" i="24"/>
  <c r="D535" i="24"/>
  <c r="AV528" i="4"/>
  <c r="AW528" i="4" s="1"/>
  <c r="AZ528" i="4" s="1"/>
  <c r="E535" i="24" s="1"/>
  <c r="BB528" i="4"/>
  <c r="BC528" i="4"/>
  <c r="BD528" i="4" s="1"/>
  <c r="BE528" i="4" s="1"/>
  <c r="G535" i="24" s="1"/>
  <c r="BC530" i="3"/>
  <c r="BD530" i="3" s="1"/>
  <c r="AV530" i="3"/>
  <c r="AW530" i="3" s="1"/>
  <c r="BB530" i="3"/>
  <c r="Y530" i="3"/>
  <c r="A536" i="23"/>
  <c r="D536" i="23"/>
  <c r="AZ529" i="3"/>
  <c r="E536" i="23" s="1"/>
  <c r="AX529" i="3"/>
  <c r="C536" i="23" s="1"/>
  <c r="H536" i="23"/>
  <c r="BG529" i="3"/>
  <c r="I536" i="23" s="1"/>
  <c r="BE529" i="3"/>
  <c r="G536" i="23" s="1"/>
  <c r="Y529" i="2"/>
  <c r="A535" i="22"/>
  <c r="D535" i="22"/>
  <c r="AZ528" i="2"/>
  <c r="E535" i="22" s="1"/>
  <c r="AX528" i="2"/>
  <c r="C535" i="22" s="1"/>
  <c r="BC529" i="2"/>
  <c r="BD529" i="2" s="1"/>
  <c r="BB529" i="2"/>
  <c r="AV529" i="2"/>
  <c r="AW529" i="2" s="1"/>
  <c r="H535" i="22"/>
  <c r="BG528" i="2"/>
  <c r="I535" i="22" s="1"/>
  <c r="BE528" i="2"/>
  <c r="G535" i="22" s="1"/>
  <c r="AV527" i="1"/>
  <c r="AW527" i="1" s="1"/>
  <c r="BB527" i="1"/>
  <c r="BC527" i="1"/>
  <c r="BD527" i="1" s="1"/>
  <c r="H533" i="21"/>
  <c r="BE526" i="1"/>
  <c r="G533" i="21" s="1"/>
  <c r="BG526" i="1"/>
  <c r="I533" i="21" s="1"/>
  <c r="AX526" i="1"/>
  <c r="C533" i="21" s="1"/>
  <c r="AZ526" i="1"/>
  <c r="E533" i="21" s="1"/>
  <c r="AY527" i="1"/>
  <c r="D534" i="21" s="1"/>
  <c r="BF527" i="1"/>
  <c r="Y529" i="1"/>
  <c r="A536" i="21" s="1"/>
  <c r="Z528" i="1"/>
  <c r="AU528" i="1" s="1"/>
  <c r="AY530" i="3"/>
  <c r="Z531" i="3"/>
  <c r="AU531" i="3" s="1"/>
  <c r="BF530" i="3"/>
  <c r="Z530" i="2"/>
  <c r="AU530" i="2" s="1"/>
  <c r="BF529" i="2"/>
  <c r="AY529" i="2"/>
  <c r="E529" i="28" l="1"/>
  <c r="D529" i="28"/>
  <c r="F529" i="28"/>
  <c r="G529" i="28"/>
  <c r="A531" i="28"/>
  <c r="B530" i="28"/>
  <c r="BG528" i="4"/>
  <c r="I535" i="24" s="1"/>
  <c r="AU530" i="4"/>
  <c r="Z531" i="4"/>
  <c r="BF530" i="4"/>
  <c r="AY530" i="4"/>
  <c r="AX528" i="4"/>
  <c r="C535" i="24" s="1"/>
  <c r="D536" i="24"/>
  <c r="Y530" i="4"/>
  <c r="A536" i="24"/>
  <c r="H536" i="24"/>
  <c r="BC529" i="4"/>
  <c r="BD529" i="4" s="1"/>
  <c r="BE529" i="4" s="1"/>
  <c r="G536" i="24" s="1"/>
  <c r="BB529" i="4"/>
  <c r="AV529" i="4"/>
  <c r="AW529" i="4" s="1"/>
  <c r="AX529" i="4" s="1"/>
  <c r="C536" i="24" s="1"/>
  <c r="BB531" i="3"/>
  <c r="AV531" i="3"/>
  <c r="AW531" i="3" s="1"/>
  <c r="BC531" i="3"/>
  <c r="BD531" i="3" s="1"/>
  <c r="H537" i="23"/>
  <c r="BE530" i="3"/>
  <c r="G537" i="23" s="1"/>
  <c r="BG530" i="3"/>
  <c r="I537" i="23" s="1"/>
  <c r="D537" i="23"/>
  <c r="AZ530" i="3"/>
  <c r="E537" i="23" s="1"/>
  <c r="AX530" i="3"/>
  <c r="C537" i="23" s="1"/>
  <c r="Y531" i="3"/>
  <c r="A537" i="23"/>
  <c r="D536" i="22"/>
  <c r="AX529" i="2"/>
  <c r="C536" i="22" s="1"/>
  <c r="AZ529" i="2"/>
  <c r="E536" i="22" s="1"/>
  <c r="H536" i="22"/>
  <c r="BG529" i="2"/>
  <c r="I536" i="22" s="1"/>
  <c r="BE529" i="2"/>
  <c r="G536" i="22" s="1"/>
  <c r="BB530" i="2"/>
  <c r="BC530" i="2"/>
  <c r="BD530" i="2" s="1"/>
  <c r="AV530" i="2"/>
  <c r="AW530" i="2" s="1"/>
  <c r="Y530" i="2"/>
  <c r="A536" i="22"/>
  <c r="AV528" i="1"/>
  <c r="AW528" i="1" s="1"/>
  <c r="BC528" i="1"/>
  <c r="BD528" i="1" s="1"/>
  <c r="BB528" i="1"/>
  <c r="BE527" i="1"/>
  <c r="G534" i="21" s="1"/>
  <c r="H534" i="21"/>
  <c r="BG527" i="1"/>
  <c r="I534" i="21" s="1"/>
  <c r="AZ527" i="1"/>
  <c r="E534" i="21" s="1"/>
  <c r="AX527" i="1"/>
  <c r="C534" i="21" s="1"/>
  <c r="BF528" i="1"/>
  <c r="AY528" i="1"/>
  <c r="D535" i="21" s="1"/>
  <c r="Y530" i="1"/>
  <c r="A537" i="21" s="1"/>
  <c r="Z529" i="1"/>
  <c r="AU529" i="1" s="1"/>
  <c r="BF531" i="3"/>
  <c r="Z532" i="3"/>
  <c r="AU532" i="3" s="1"/>
  <c r="AY531" i="3"/>
  <c r="BF530" i="2"/>
  <c r="AY530" i="2"/>
  <c r="Z531" i="2"/>
  <c r="AU531" i="2" s="1"/>
  <c r="F530" i="28" l="1"/>
  <c r="D530" i="28"/>
  <c r="E530" i="28"/>
  <c r="G530" i="28"/>
  <c r="A532" i="28"/>
  <c r="B531" i="28"/>
  <c r="AZ529" i="4"/>
  <c r="E536" i="24" s="1"/>
  <c r="BG529" i="4"/>
  <c r="I536" i="24" s="1"/>
  <c r="Y531" i="4"/>
  <c r="A537" i="24"/>
  <c r="AU531" i="4"/>
  <c r="Z532" i="4"/>
  <c r="AY531" i="4"/>
  <c r="BF531" i="4"/>
  <c r="H537" i="24"/>
  <c r="AV530" i="4"/>
  <c r="AW530" i="4" s="1"/>
  <c r="AZ530" i="4" s="1"/>
  <c r="E537" i="24" s="1"/>
  <c r="BB530" i="4"/>
  <c r="BC530" i="4"/>
  <c r="BD530" i="4" s="1"/>
  <c r="BG530" i="4" s="1"/>
  <c r="I537" i="24" s="1"/>
  <c r="D537" i="24"/>
  <c r="BB532" i="3"/>
  <c r="BC532" i="3"/>
  <c r="BD532" i="3" s="1"/>
  <c r="AV532" i="3"/>
  <c r="AW532" i="3" s="1"/>
  <c r="D538" i="23"/>
  <c r="AZ531" i="3"/>
  <c r="E538" i="23" s="1"/>
  <c r="AX531" i="3"/>
  <c r="C538" i="23" s="1"/>
  <c r="Y532" i="3"/>
  <c r="A538" i="23"/>
  <c r="H538" i="23"/>
  <c r="BE531" i="3"/>
  <c r="G538" i="23" s="1"/>
  <c r="BG531" i="3"/>
  <c r="I538" i="23" s="1"/>
  <c r="Y531" i="2"/>
  <c r="A537" i="22"/>
  <c r="AV531" i="2"/>
  <c r="AW531" i="2" s="1"/>
  <c r="BC531" i="2"/>
  <c r="BD531" i="2" s="1"/>
  <c r="BB531" i="2"/>
  <c r="D537" i="22"/>
  <c r="AZ530" i="2"/>
  <c r="E537" i="22" s="1"/>
  <c r="AX530" i="2"/>
  <c r="C537" i="22" s="1"/>
  <c r="H537" i="22"/>
  <c r="BG530" i="2"/>
  <c r="I537" i="22" s="1"/>
  <c r="BE530" i="2"/>
  <c r="G537" i="22" s="1"/>
  <c r="BE528" i="1"/>
  <c r="G535" i="21" s="1"/>
  <c r="AV529" i="1"/>
  <c r="AW529" i="1" s="1"/>
  <c r="BB529" i="1"/>
  <c r="BC529" i="1"/>
  <c r="BD529" i="1" s="1"/>
  <c r="H535" i="21"/>
  <c r="BG528" i="1"/>
  <c r="I535" i="21" s="1"/>
  <c r="AX528" i="1"/>
  <c r="C535" i="21" s="1"/>
  <c r="AZ528" i="1"/>
  <c r="E535" i="21" s="1"/>
  <c r="BF529" i="1"/>
  <c r="AY529" i="1"/>
  <c r="Y531" i="1"/>
  <c r="A538" i="21" s="1"/>
  <c r="Z530" i="1"/>
  <c r="AU530" i="1" s="1"/>
  <c r="AY532" i="3"/>
  <c r="Z533" i="3"/>
  <c r="AU533" i="3" s="1"/>
  <c r="BF532" i="3"/>
  <c r="Z532" i="2"/>
  <c r="AU532" i="2" s="1"/>
  <c r="BF531" i="2"/>
  <c r="AY531" i="2"/>
  <c r="E531" i="28" l="1"/>
  <c r="G531" i="28"/>
  <c r="D531" i="28"/>
  <c r="F531" i="28"/>
  <c r="A533" i="28"/>
  <c r="B532" i="28"/>
  <c r="AX530" i="4"/>
  <c r="C537" i="24" s="1"/>
  <c r="BE530" i="4"/>
  <c r="G537" i="24" s="1"/>
  <c r="Y532" i="4"/>
  <c r="A538" i="24"/>
  <c r="H538" i="24"/>
  <c r="D538" i="24"/>
  <c r="AU532" i="4"/>
  <c r="BF532" i="4"/>
  <c r="AY532" i="4"/>
  <c r="Z533" i="4"/>
  <c r="AV531" i="4"/>
  <c r="AW531" i="4" s="1"/>
  <c r="AZ531" i="4" s="1"/>
  <c r="E538" i="24" s="1"/>
  <c r="BC531" i="4"/>
  <c r="BD531" i="4" s="1"/>
  <c r="BE531" i="4" s="1"/>
  <c r="G538" i="24" s="1"/>
  <c r="BB531" i="4"/>
  <c r="Y533" i="3"/>
  <c r="A539" i="23"/>
  <c r="H539" i="23"/>
  <c r="BG532" i="3"/>
  <c r="I539" i="23" s="1"/>
  <c r="BE532" i="3"/>
  <c r="G539" i="23" s="1"/>
  <c r="BC533" i="3"/>
  <c r="BD533" i="3" s="1"/>
  <c r="AV533" i="3"/>
  <c r="AW533" i="3" s="1"/>
  <c r="BB533" i="3"/>
  <c r="D539" i="23"/>
  <c r="AZ532" i="3"/>
  <c r="E539" i="23" s="1"/>
  <c r="AX532" i="3"/>
  <c r="C539" i="23" s="1"/>
  <c r="D538" i="22"/>
  <c r="AX531" i="2"/>
  <c r="C538" i="22" s="1"/>
  <c r="AZ531" i="2"/>
  <c r="E538" i="22" s="1"/>
  <c r="H538" i="22"/>
  <c r="BG531" i="2"/>
  <c r="I538" i="22" s="1"/>
  <c r="BE531" i="2"/>
  <c r="G538" i="22" s="1"/>
  <c r="AV532" i="2"/>
  <c r="AW532" i="2" s="1"/>
  <c r="BC532" i="2"/>
  <c r="BD532" i="2" s="1"/>
  <c r="BB532" i="2"/>
  <c r="Y532" i="2"/>
  <c r="A538" i="22"/>
  <c r="AV530" i="1"/>
  <c r="AW530" i="1" s="1"/>
  <c r="BB530" i="1"/>
  <c r="BC530" i="1"/>
  <c r="BD530" i="1" s="1"/>
  <c r="AX529" i="1"/>
  <c r="C536" i="21" s="1"/>
  <c r="D536" i="21"/>
  <c r="H536" i="21"/>
  <c r="BG529" i="1"/>
  <c r="I536" i="21" s="1"/>
  <c r="BE529" i="1"/>
  <c r="G536" i="21" s="1"/>
  <c r="AZ529" i="1"/>
  <c r="E536" i="21" s="1"/>
  <c r="AY530" i="1"/>
  <c r="D537" i="21" s="1"/>
  <c r="BF530" i="1"/>
  <c r="Y532" i="1"/>
  <c r="A539" i="21" s="1"/>
  <c r="Z531" i="1"/>
  <c r="AU531" i="1" s="1"/>
  <c r="Z534" i="3"/>
  <c r="AU534" i="3" s="1"/>
  <c r="BF533" i="3"/>
  <c r="AY533" i="3"/>
  <c r="BF532" i="2"/>
  <c r="Z533" i="2"/>
  <c r="AU533" i="2" s="1"/>
  <c r="AY532" i="2"/>
  <c r="D532" i="28" l="1"/>
  <c r="E532" i="28"/>
  <c r="G532" i="28"/>
  <c r="F532" i="28"/>
  <c r="A534" i="28"/>
  <c r="B533" i="28"/>
  <c r="AX531" i="4"/>
  <c r="C538" i="24" s="1"/>
  <c r="H539" i="24"/>
  <c r="D539" i="24"/>
  <c r="BC532" i="4"/>
  <c r="BD532" i="4" s="1"/>
  <c r="BG532" i="4" s="1"/>
  <c r="I539" i="24" s="1"/>
  <c r="BB532" i="4"/>
  <c r="AV532" i="4"/>
  <c r="AW532" i="4" s="1"/>
  <c r="AZ532" i="4" s="1"/>
  <c r="E539" i="24" s="1"/>
  <c r="BG531" i="4"/>
  <c r="I538" i="24" s="1"/>
  <c r="Y533" i="4"/>
  <c r="A539" i="24"/>
  <c r="AU533" i="4"/>
  <c r="Z534" i="4"/>
  <c r="BF533" i="4"/>
  <c r="AY533" i="4"/>
  <c r="H540" i="23"/>
  <c r="BG533" i="3"/>
  <c r="I540" i="23" s="1"/>
  <c r="BE533" i="3"/>
  <c r="G540" i="23" s="1"/>
  <c r="D540" i="23"/>
  <c r="AZ533" i="3"/>
  <c r="E540" i="23" s="1"/>
  <c r="AX533" i="3"/>
  <c r="C540" i="23" s="1"/>
  <c r="BB534" i="3"/>
  <c r="BC534" i="3"/>
  <c r="BD534" i="3" s="1"/>
  <c r="AV534" i="3"/>
  <c r="AW534" i="3" s="1"/>
  <c r="Y534" i="3"/>
  <c r="A540" i="23"/>
  <c r="Y533" i="2"/>
  <c r="A539" i="22"/>
  <c r="D539" i="22"/>
  <c r="AZ532" i="2"/>
  <c r="E539" i="22" s="1"/>
  <c r="AX532" i="2"/>
  <c r="C539" i="22" s="1"/>
  <c r="BC533" i="2"/>
  <c r="BD533" i="2" s="1"/>
  <c r="AV533" i="2"/>
  <c r="AW533" i="2" s="1"/>
  <c r="BB533" i="2"/>
  <c r="H539" i="22"/>
  <c r="BG532" i="2"/>
  <c r="I539" i="22" s="1"/>
  <c r="BE532" i="2"/>
  <c r="G539" i="22" s="1"/>
  <c r="AV531" i="1"/>
  <c r="AW531" i="1" s="1"/>
  <c r="BB531" i="1"/>
  <c r="BC531" i="1"/>
  <c r="BD531" i="1" s="1"/>
  <c r="H537" i="21"/>
  <c r="BG530" i="1"/>
  <c r="I537" i="21" s="1"/>
  <c r="BE530" i="1"/>
  <c r="G537" i="21" s="1"/>
  <c r="AX530" i="1"/>
  <c r="C537" i="21" s="1"/>
  <c r="AZ530" i="1"/>
  <c r="E537" i="21" s="1"/>
  <c r="BF531" i="1"/>
  <c r="AY531" i="1"/>
  <c r="D538" i="21" s="1"/>
  <c r="Y533" i="1"/>
  <c r="A540" i="21" s="1"/>
  <c r="Z532" i="1"/>
  <c r="AU532" i="1" s="1"/>
  <c r="AY534" i="3"/>
  <c r="Z535" i="3"/>
  <c r="AU535" i="3" s="1"/>
  <c r="BF534" i="3"/>
  <c r="Z534" i="2"/>
  <c r="AU534" i="2" s="1"/>
  <c r="BF533" i="2"/>
  <c r="AY533" i="2"/>
  <c r="E533" i="28" l="1"/>
  <c r="F533" i="28"/>
  <c r="G533" i="28"/>
  <c r="D533" i="28"/>
  <c r="B534" i="28"/>
  <c r="A535" i="28"/>
  <c r="Y534" i="4"/>
  <c r="A540" i="24"/>
  <c r="BE532" i="4"/>
  <c r="G539" i="24" s="1"/>
  <c r="AU534" i="4"/>
  <c r="BF534" i="4"/>
  <c r="Z535" i="4"/>
  <c r="AY534" i="4"/>
  <c r="H540" i="24"/>
  <c r="BC533" i="4"/>
  <c r="BD533" i="4" s="1"/>
  <c r="BE533" i="4" s="1"/>
  <c r="G540" i="24" s="1"/>
  <c r="AV533" i="4"/>
  <c r="AW533" i="4" s="1"/>
  <c r="AZ533" i="4" s="1"/>
  <c r="E540" i="24" s="1"/>
  <c r="BB533" i="4"/>
  <c r="AX532" i="4"/>
  <c r="C539" i="24" s="1"/>
  <c r="D540" i="24"/>
  <c r="D541" i="23"/>
  <c r="AX534" i="3"/>
  <c r="C541" i="23" s="1"/>
  <c r="AZ534" i="3"/>
  <c r="E541" i="23" s="1"/>
  <c r="H541" i="23"/>
  <c r="BG534" i="3"/>
  <c r="I541" i="23" s="1"/>
  <c r="BE534" i="3"/>
  <c r="G541" i="23" s="1"/>
  <c r="BC535" i="3"/>
  <c r="BD535" i="3" s="1"/>
  <c r="BB535" i="3"/>
  <c r="AV535" i="3"/>
  <c r="AW535" i="3" s="1"/>
  <c r="Y535" i="3"/>
  <c r="A541" i="23"/>
  <c r="D540" i="22"/>
  <c r="AX533" i="2"/>
  <c r="C540" i="22" s="1"/>
  <c r="AZ533" i="2"/>
  <c r="E540" i="22" s="1"/>
  <c r="H540" i="22"/>
  <c r="BG533" i="2"/>
  <c r="I540" i="22" s="1"/>
  <c r="BE533" i="2"/>
  <c r="G540" i="22" s="1"/>
  <c r="BC534" i="2"/>
  <c r="BD534" i="2" s="1"/>
  <c r="BB534" i="2"/>
  <c r="AV534" i="2"/>
  <c r="AW534" i="2" s="1"/>
  <c r="Y534" i="2"/>
  <c r="A540" i="22"/>
  <c r="H538" i="21"/>
  <c r="BE531" i="1"/>
  <c r="G538" i="21" s="1"/>
  <c r="BG531" i="1"/>
  <c r="I538" i="21" s="1"/>
  <c r="AV532" i="1"/>
  <c r="AW532" i="1" s="1"/>
  <c r="BB532" i="1"/>
  <c r="BC532" i="1"/>
  <c r="BD532" i="1" s="1"/>
  <c r="AZ531" i="1"/>
  <c r="E538" i="21" s="1"/>
  <c r="AX531" i="1"/>
  <c r="C538" i="21" s="1"/>
  <c r="AY532" i="1"/>
  <c r="BF532" i="1"/>
  <c r="Y534" i="1"/>
  <c r="A541" i="21" s="1"/>
  <c r="Z533" i="1"/>
  <c r="AU533" i="1" s="1"/>
  <c r="Z536" i="3"/>
  <c r="AU536" i="3" s="1"/>
  <c r="BF535" i="3"/>
  <c r="AY535" i="3"/>
  <c r="Z535" i="2"/>
  <c r="AU535" i="2" s="1"/>
  <c r="BF534" i="2"/>
  <c r="AY534" i="2"/>
  <c r="D534" i="28" l="1"/>
  <c r="E534" i="28"/>
  <c r="F534" i="28"/>
  <c r="G534" i="28"/>
  <c r="A536" i="28"/>
  <c r="B535" i="28"/>
  <c r="AX533" i="4"/>
  <c r="C540" i="24" s="1"/>
  <c r="BG533" i="4"/>
  <c r="I540" i="24" s="1"/>
  <c r="AU535" i="4"/>
  <c r="AY535" i="4"/>
  <c r="Z536" i="4"/>
  <c r="BF535" i="4"/>
  <c r="D541" i="24"/>
  <c r="H541" i="24"/>
  <c r="BC534" i="4"/>
  <c r="BD534" i="4" s="1"/>
  <c r="BE534" i="4" s="1"/>
  <c r="G541" i="24" s="1"/>
  <c r="BB534" i="4"/>
  <c r="AV534" i="4"/>
  <c r="AW534" i="4" s="1"/>
  <c r="AX534" i="4" s="1"/>
  <c r="C541" i="24" s="1"/>
  <c r="Y535" i="4"/>
  <c r="A541" i="24"/>
  <c r="Y536" i="3"/>
  <c r="A542" i="23"/>
  <c r="D542" i="23"/>
  <c r="AX535" i="3"/>
  <c r="C542" i="23" s="1"/>
  <c r="AZ535" i="3"/>
  <c r="E542" i="23" s="1"/>
  <c r="H542" i="23"/>
  <c r="BG535" i="3"/>
  <c r="I542" i="23" s="1"/>
  <c r="BE535" i="3"/>
  <c r="G542" i="23" s="1"/>
  <c r="BC536" i="3"/>
  <c r="BD536" i="3" s="1"/>
  <c r="AV536" i="3"/>
  <c r="AW536" i="3" s="1"/>
  <c r="BB536" i="3"/>
  <c r="Y535" i="2"/>
  <c r="A541" i="22"/>
  <c r="D541" i="22"/>
  <c r="AZ534" i="2"/>
  <c r="E541" i="22" s="1"/>
  <c r="AX534" i="2"/>
  <c r="C541" i="22" s="1"/>
  <c r="H541" i="22"/>
  <c r="BE534" i="2"/>
  <c r="G541" i="22" s="1"/>
  <c r="BG534" i="2"/>
  <c r="I541" i="22" s="1"/>
  <c r="BB535" i="2"/>
  <c r="BC535" i="2"/>
  <c r="BD535" i="2" s="1"/>
  <c r="AV535" i="2"/>
  <c r="AW535" i="2" s="1"/>
  <c r="AV533" i="1"/>
  <c r="AW533" i="1" s="1"/>
  <c r="BB533" i="1"/>
  <c r="BC533" i="1"/>
  <c r="BD533" i="1" s="1"/>
  <c r="AX532" i="1"/>
  <c r="C539" i="21" s="1"/>
  <c r="D539" i="21"/>
  <c r="H539" i="21"/>
  <c r="BG532" i="1"/>
  <c r="I539" i="21" s="1"/>
  <c r="BE532" i="1"/>
  <c r="G539" i="21" s="1"/>
  <c r="AZ532" i="1"/>
  <c r="E539" i="21" s="1"/>
  <c r="AY533" i="1"/>
  <c r="D540" i="21" s="1"/>
  <c r="BF533" i="1"/>
  <c r="Y535" i="1"/>
  <c r="A542" i="21" s="1"/>
  <c r="Z534" i="1"/>
  <c r="AU534" i="1" s="1"/>
  <c r="Z537" i="3"/>
  <c r="AU537" i="3" s="1"/>
  <c r="BF536" i="3"/>
  <c r="AY536" i="3"/>
  <c r="AY535" i="2"/>
  <c r="BF535" i="2"/>
  <c r="Z536" i="2"/>
  <c r="AU536" i="2" s="1"/>
  <c r="E535" i="28" l="1"/>
  <c r="G535" i="28"/>
  <c r="F535" i="28"/>
  <c r="D535" i="28"/>
  <c r="A537" i="28"/>
  <c r="B536" i="28"/>
  <c r="Y536" i="4"/>
  <c r="A542" i="24"/>
  <c r="BG534" i="4"/>
  <c r="I541" i="24" s="1"/>
  <c r="D542" i="24"/>
  <c r="AZ534" i="4"/>
  <c r="E541" i="24" s="1"/>
  <c r="H542" i="24"/>
  <c r="AV535" i="4"/>
  <c r="AW535" i="4" s="1"/>
  <c r="AX535" i="4" s="1"/>
  <c r="C542" i="24" s="1"/>
  <c r="BC535" i="4"/>
  <c r="BD535" i="4" s="1"/>
  <c r="BG535" i="4" s="1"/>
  <c r="I542" i="24" s="1"/>
  <c r="BB535" i="4"/>
  <c r="AU536" i="4"/>
  <c r="BF536" i="4"/>
  <c r="AY536" i="4"/>
  <c r="Z537" i="4"/>
  <c r="H543" i="23"/>
  <c r="BG536" i="3"/>
  <c r="I543" i="23" s="1"/>
  <c r="BE536" i="3"/>
  <c r="G543" i="23" s="1"/>
  <c r="D543" i="23"/>
  <c r="AZ536" i="3"/>
  <c r="E543" i="23" s="1"/>
  <c r="AX536" i="3"/>
  <c r="C543" i="23" s="1"/>
  <c r="BB537" i="3"/>
  <c r="BC537" i="3"/>
  <c r="BD537" i="3" s="1"/>
  <c r="AV537" i="3"/>
  <c r="AW537" i="3" s="1"/>
  <c r="Y537" i="3"/>
  <c r="A543" i="23"/>
  <c r="H542" i="22"/>
  <c r="BE535" i="2"/>
  <c r="G542" i="22" s="1"/>
  <c r="BG535" i="2"/>
  <c r="I542" i="22" s="1"/>
  <c r="AV536" i="2"/>
  <c r="AW536" i="2" s="1"/>
  <c r="BB536" i="2"/>
  <c r="BC536" i="2"/>
  <c r="BD536" i="2" s="1"/>
  <c r="D542" i="22"/>
  <c r="AX535" i="2"/>
  <c r="C542" i="22" s="1"/>
  <c r="AZ535" i="2"/>
  <c r="E542" i="22" s="1"/>
  <c r="Y536" i="2"/>
  <c r="A542" i="22"/>
  <c r="H540" i="21"/>
  <c r="BE533" i="1"/>
  <c r="G540" i="21" s="1"/>
  <c r="BG533" i="1"/>
  <c r="I540" i="21" s="1"/>
  <c r="AV534" i="1"/>
  <c r="AW534" i="1" s="1"/>
  <c r="BB534" i="1"/>
  <c r="BC534" i="1"/>
  <c r="BD534" i="1" s="1"/>
  <c r="AZ533" i="1"/>
  <c r="E540" i="21" s="1"/>
  <c r="AX533" i="1"/>
  <c r="C540" i="21" s="1"/>
  <c r="AY534" i="1"/>
  <c r="D541" i="21" s="1"/>
  <c r="BF534" i="1"/>
  <c r="Y536" i="1"/>
  <c r="A543" i="21" s="1"/>
  <c r="Z535" i="1"/>
  <c r="AU535" i="1" s="1"/>
  <c r="AY537" i="3"/>
  <c r="Z538" i="3"/>
  <c r="AU538" i="3" s="1"/>
  <c r="BF537" i="3"/>
  <c r="BF536" i="2"/>
  <c r="Z537" i="2"/>
  <c r="AU537" i="2" s="1"/>
  <c r="AY536" i="2"/>
  <c r="D536" i="28" l="1"/>
  <c r="E536" i="28"/>
  <c r="G536" i="28"/>
  <c r="F536" i="28"/>
  <c r="B537" i="28"/>
  <c r="A538" i="28"/>
  <c r="H543" i="24"/>
  <c r="BE535" i="4"/>
  <c r="G542" i="24" s="1"/>
  <c r="D543" i="24"/>
  <c r="AZ535" i="4"/>
  <c r="E542" i="24" s="1"/>
  <c r="AV536" i="4"/>
  <c r="AW536" i="4" s="1"/>
  <c r="AX536" i="4" s="1"/>
  <c r="C543" i="24" s="1"/>
  <c r="BC536" i="4"/>
  <c r="BD536" i="4" s="1"/>
  <c r="BE536" i="4" s="1"/>
  <c r="G543" i="24" s="1"/>
  <c r="BB536" i="4"/>
  <c r="AU537" i="4"/>
  <c r="BF537" i="4"/>
  <c r="Z538" i="4"/>
  <c r="AY537" i="4"/>
  <c r="Y537" i="4"/>
  <c r="A543" i="24"/>
  <c r="Y538" i="3"/>
  <c r="A544" i="23"/>
  <c r="D544" i="23"/>
  <c r="AZ537" i="3"/>
  <c r="E544" i="23" s="1"/>
  <c r="AX537" i="3"/>
  <c r="C544" i="23" s="1"/>
  <c r="H544" i="23"/>
  <c r="BG537" i="3"/>
  <c r="I544" i="23" s="1"/>
  <c r="BE537" i="3"/>
  <c r="G544" i="23" s="1"/>
  <c r="BC538" i="3"/>
  <c r="BD538" i="3" s="1"/>
  <c r="BB538" i="3"/>
  <c r="AV538" i="3"/>
  <c r="AW538" i="3" s="1"/>
  <c r="Y537" i="2"/>
  <c r="A543" i="22"/>
  <c r="D543" i="22"/>
  <c r="AX536" i="2"/>
  <c r="C543" i="22" s="1"/>
  <c r="AZ536" i="2"/>
  <c r="E543" i="22" s="1"/>
  <c r="BC537" i="2"/>
  <c r="BD537" i="2" s="1"/>
  <c r="BB537" i="2"/>
  <c r="AV537" i="2"/>
  <c r="AW537" i="2" s="1"/>
  <c r="H543" i="22"/>
  <c r="BE536" i="2"/>
  <c r="G543" i="22" s="1"/>
  <c r="BG536" i="2"/>
  <c r="I543" i="22" s="1"/>
  <c r="H541" i="21"/>
  <c r="BG534" i="1"/>
  <c r="I541" i="21" s="1"/>
  <c r="BE534" i="1"/>
  <c r="G541" i="21" s="1"/>
  <c r="AV535" i="1"/>
  <c r="AW535" i="1" s="1"/>
  <c r="BB535" i="1"/>
  <c r="BC535" i="1"/>
  <c r="BD535" i="1" s="1"/>
  <c r="AX534" i="1"/>
  <c r="C541" i="21" s="1"/>
  <c r="AZ534" i="1"/>
  <c r="E541" i="21" s="1"/>
  <c r="AY535" i="1"/>
  <c r="D542" i="21" s="1"/>
  <c r="BF535" i="1"/>
  <c r="Y537" i="1"/>
  <c r="A544" i="21" s="1"/>
  <c r="Z536" i="1"/>
  <c r="AU536" i="1" s="1"/>
  <c r="AY538" i="3"/>
  <c r="BF538" i="3"/>
  <c r="Z539" i="3"/>
  <c r="AU539" i="3" s="1"/>
  <c r="Z538" i="2"/>
  <c r="AU538" i="2" s="1"/>
  <c r="BF537" i="2"/>
  <c r="AY537" i="2"/>
  <c r="F537" i="28" l="1"/>
  <c r="G537" i="28"/>
  <c r="E537" i="28"/>
  <c r="D537" i="28"/>
  <c r="A539" i="28"/>
  <c r="B538" i="28"/>
  <c r="AU538" i="4"/>
  <c r="Z539" i="4"/>
  <c r="BF538" i="4"/>
  <c r="AY538" i="4"/>
  <c r="H544" i="24"/>
  <c r="D544" i="24"/>
  <c r="AZ536" i="4"/>
  <c r="E543" i="24" s="1"/>
  <c r="BG536" i="4"/>
  <c r="I543" i="24" s="1"/>
  <c r="Y538" i="4"/>
  <c r="A544" i="24"/>
  <c r="BC537" i="4"/>
  <c r="BD537" i="4" s="1"/>
  <c r="BG537" i="4" s="1"/>
  <c r="I544" i="24" s="1"/>
  <c r="AV537" i="4"/>
  <c r="AW537" i="4" s="1"/>
  <c r="AX537" i="4" s="1"/>
  <c r="C544" i="24" s="1"/>
  <c r="BB537" i="4"/>
  <c r="H545" i="23"/>
  <c r="BG538" i="3"/>
  <c r="I545" i="23" s="1"/>
  <c r="BE538" i="3"/>
  <c r="G545" i="23" s="1"/>
  <c r="AV539" i="3"/>
  <c r="AW539" i="3" s="1"/>
  <c r="BB539" i="3"/>
  <c r="BC539" i="3"/>
  <c r="BD539" i="3" s="1"/>
  <c r="D545" i="23"/>
  <c r="AZ538" i="3"/>
  <c r="E545" i="23" s="1"/>
  <c r="AX538" i="3"/>
  <c r="C545" i="23" s="1"/>
  <c r="Y539" i="3"/>
  <c r="A545" i="23"/>
  <c r="D544" i="22"/>
  <c r="AZ537" i="2"/>
  <c r="E544" i="22" s="1"/>
  <c r="AX537" i="2"/>
  <c r="C544" i="22" s="1"/>
  <c r="H544" i="22"/>
  <c r="BG537" i="2"/>
  <c r="I544" i="22" s="1"/>
  <c r="BE537" i="2"/>
  <c r="G544" i="22" s="1"/>
  <c r="BB538" i="2"/>
  <c r="BC538" i="2"/>
  <c r="BD538" i="2" s="1"/>
  <c r="AV538" i="2"/>
  <c r="AW538" i="2" s="1"/>
  <c r="Y538" i="2"/>
  <c r="A544" i="22"/>
  <c r="AV536" i="1"/>
  <c r="AW536" i="1" s="1"/>
  <c r="BC536" i="1"/>
  <c r="BD536" i="1" s="1"/>
  <c r="BB536" i="1"/>
  <c r="H542" i="21"/>
  <c r="BE535" i="1"/>
  <c r="G542" i="21" s="1"/>
  <c r="BG535" i="1"/>
  <c r="I542" i="21" s="1"/>
  <c r="AX535" i="1"/>
  <c r="C542" i="21" s="1"/>
  <c r="AZ535" i="1"/>
  <c r="E542" i="21" s="1"/>
  <c r="AY536" i="1"/>
  <c r="BF536" i="1"/>
  <c r="Y538" i="1"/>
  <c r="A545" i="21" s="1"/>
  <c r="Z537" i="1"/>
  <c r="AU537" i="1" s="1"/>
  <c r="Z540" i="3"/>
  <c r="AU540" i="3" s="1"/>
  <c r="AY539" i="3"/>
  <c r="BF539" i="3"/>
  <c r="Z539" i="2"/>
  <c r="AU539" i="2" s="1"/>
  <c r="BF538" i="2"/>
  <c r="AY538" i="2"/>
  <c r="F538" i="28" l="1"/>
  <c r="G538" i="28"/>
  <c r="D538" i="28"/>
  <c r="E538" i="28"/>
  <c r="A540" i="28"/>
  <c r="B539" i="28"/>
  <c r="AZ537" i="4"/>
  <c r="E544" i="24" s="1"/>
  <c r="BE537" i="4"/>
  <c r="G544" i="24" s="1"/>
  <c r="AU539" i="4"/>
  <c r="BF539" i="4"/>
  <c r="AY539" i="4"/>
  <c r="Z540" i="4"/>
  <c r="Y539" i="4"/>
  <c r="A545" i="24"/>
  <c r="D545" i="24"/>
  <c r="H545" i="24"/>
  <c r="AV538" i="4"/>
  <c r="AW538" i="4" s="1"/>
  <c r="AZ538" i="4" s="1"/>
  <c r="E545" i="24" s="1"/>
  <c r="BC538" i="4"/>
  <c r="BD538" i="4" s="1"/>
  <c r="BG538" i="4" s="1"/>
  <c r="I545" i="24" s="1"/>
  <c r="BB538" i="4"/>
  <c r="BC540" i="3"/>
  <c r="BD540" i="3" s="1"/>
  <c r="BB540" i="3"/>
  <c r="AV540" i="3"/>
  <c r="AW540" i="3" s="1"/>
  <c r="H546" i="23"/>
  <c r="BG539" i="3"/>
  <c r="I546" i="23" s="1"/>
  <c r="BE539" i="3"/>
  <c r="G546" i="23" s="1"/>
  <c r="D546" i="23"/>
  <c r="AX539" i="3"/>
  <c r="C546" i="23" s="1"/>
  <c r="AZ539" i="3"/>
  <c r="E546" i="23" s="1"/>
  <c r="Y540" i="3"/>
  <c r="A546" i="23"/>
  <c r="Y539" i="2"/>
  <c r="A545" i="22"/>
  <c r="D545" i="22"/>
  <c r="AZ538" i="2"/>
  <c r="E545" i="22" s="1"/>
  <c r="AX538" i="2"/>
  <c r="C545" i="22" s="1"/>
  <c r="H545" i="22"/>
  <c r="BG538" i="2"/>
  <c r="I545" i="22" s="1"/>
  <c r="BE538" i="2"/>
  <c r="G545" i="22" s="1"/>
  <c r="BC539" i="2"/>
  <c r="BD539" i="2" s="1"/>
  <c r="AV539" i="2"/>
  <c r="AW539" i="2" s="1"/>
  <c r="BB539" i="2"/>
  <c r="AV537" i="1"/>
  <c r="AW537" i="1" s="1"/>
  <c r="BC537" i="1"/>
  <c r="BD537" i="1" s="1"/>
  <c r="BB537" i="1"/>
  <c r="AX536" i="1"/>
  <c r="C543" i="21" s="1"/>
  <c r="D543" i="21"/>
  <c r="H543" i="21"/>
  <c r="BE536" i="1"/>
  <c r="G543" i="21" s="1"/>
  <c r="BG536" i="1"/>
  <c r="I543" i="21" s="1"/>
  <c r="AZ536" i="1"/>
  <c r="E543" i="21" s="1"/>
  <c r="AY537" i="1"/>
  <c r="D544" i="21" s="1"/>
  <c r="BF537" i="1"/>
  <c r="Y539" i="1"/>
  <c r="A546" i="21" s="1"/>
  <c r="Z538" i="1"/>
  <c r="AU538" i="1" s="1"/>
  <c r="Z541" i="3"/>
  <c r="AU541" i="3" s="1"/>
  <c r="BF540" i="3"/>
  <c r="AY540" i="3"/>
  <c r="BF539" i="2"/>
  <c r="AY539" i="2"/>
  <c r="Z540" i="2"/>
  <c r="AU540" i="2" s="1"/>
  <c r="E539" i="28" l="1"/>
  <c r="G539" i="28"/>
  <c r="D539" i="28"/>
  <c r="F539" i="28"/>
  <c r="B540" i="28"/>
  <c r="A541" i="28"/>
  <c r="Y540" i="4"/>
  <c r="A546" i="24"/>
  <c r="BB539" i="4"/>
  <c r="AV539" i="4"/>
  <c r="AW539" i="4" s="1"/>
  <c r="AZ539" i="4" s="1"/>
  <c r="E546" i="24" s="1"/>
  <c r="BC539" i="4"/>
  <c r="BD539" i="4" s="1"/>
  <c r="BE539" i="4" s="1"/>
  <c r="G546" i="24" s="1"/>
  <c r="BE538" i="4"/>
  <c r="G545" i="24" s="1"/>
  <c r="AX538" i="4"/>
  <c r="C545" i="24" s="1"/>
  <c r="D546" i="24"/>
  <c r="AU540" i="4"/>
  <c r="Z541" i="4"/>
  <c r="BF540" i="4"/>
  <c r="AY540" i="4"/>
  <c r="H546" i="24"/>
  <c r="H547" i="23"/>
  <c r="BE540" i="3"/>
  <c r="G547" i="23" s="1"/>
  <c r="BG540" i="3"/>
  <c r="I547" i="23" s="1"/>
  <c r="D547" i="23"/>
  <c r="AZ540" i="3"/>
  <c r="E547" i="23" s="1"/>
  <c r="AX540" i="3"/>
  <c r="C547" i="23" s="1"/>
  <c r="Y541" i="3"/>
  <c r="A547" i="23"/>
  <c r="AV541" i="3"/>
  <c r="AW541" i="3" s="1"/>
  <c r="BC541" i="3"/>
  <c r="BD541" i="3" s="1"/>
  <c r="BB541" i="3"/>
  <c r="AV540" i="2"/>
  <c r="AW540" i="2" s="1"/>
  <c r="BC540" i="2"/>
  <c r="BD540" i="2" s="1"/>
  <c r="BB540" i="2"/>
  <c r="D546" i="22"/>
  <c r="AZ539" i="2"/>
  <c r="E546" i="22" s="1"/>
  <c r="AX539" i="2"/>
  <c r="C546" i="22" s="1"/>
  <c r="H546" i="22"/>
  <c r="BG539" i="2"/>
  <c r="I546" i="22" s="1"/>
  <c r="BE539" i="2"/>
  <c r="G546" i="22" s="1"/>
  <c r="Y540" i="2"/>
  <c r="A546" i="22"/>
  <c r="H544" i="21"/>
  <c r="BG537" i="1"/>
  <c r="I544" i="21" s="1"/>
  <c r="AV538" i="1"/>
  <c r="AW538" i="1" s="1"/>
  <c r="BB538" i="1"/>
  <c r="BC538" i="1"/>
  <c r="BD538" i="1" s="1"/>
  <c r="BE537" i="1"/>
  <c r="G544" i="21" s="1"/>
  <c r="AX537" i="1"/>
  <c r="C544" i="21" s="1"/>
  <c r="AZ537" i="1"/>
  <c r="E544" i="21" s="1"/>
  <c r="AY538" i="1"/>
  <c r="D545" i="21" s="1"/>
  <c r="BF538" i="1"/>
  <c r="Y540" i="1"/>
  <c r="A547" i="21" s="1"/>
  <c r="Z539" i="1"/>
  <c r="AU539" i="1" s="1"/>
  <c r="Z542" i="3"/>
  <c r="AU542" i="3" s="1"/>
  <c r="BF541" i="3"/>
  <c r="AY541" i="3"/>
  <c r="BF540" i="2"/>
  <c r="Z541" i="2"/>
  <c r="AU541" i="2" s="1"/>
  <c r="AY540" i="2"/>
  <c r="D540" i="28" l="1"/>
  <c r="E540" i="28"/>
  <c r="G540" i="28"/>
  <c r="F540" i="28"/>
  <c r="B541" i="28"/>
  <c r="A542" i="28"/>
  <c r="BG539" i="4"/>
  <c r="I546" i="24" s="1"/>
  <c r="AX539" i="4"/>
  <c r="C546" i="24" s="1"/>
  <c r="AU541" i="4"/>
  <c r="BF541" i="4"/>
  <c r="AY541" i="4"/>
  <c r="Z542" i="4"/>
  <c r="D547" i="24"/>
  <c r="BC540" i="4"/>
  <c r="BD540" i="4" s="1"/>
  <c r="BG540" i="4" s="1"/>
  <c r="I547" i="24" s="1"/>
  <c r="BB540" i="4"/>
  <c r="AV540" i="4"/>
  <c r="AW540" i="4" s="1"/>
  <c r="AZ540" i="4" s="1"/>
  <c r="E547" i="24" s="1"/>
  <c r="H547" i="24"/>
  <c r="Y541" i="4"/>
  <c r="A547" i="24"/>
  <c r="Y542" i="3"/>
  <c r="A548" i="23"/>
  <c r="D548" i="23"/>
  <c r="AZ541" i="3"/>
  <c r="E548" i="23" s="1"/>
  <c r="AX541" i="3"/>
  <c r="C548" i="23" s="1"/>
  <c r="H548" i="23"/>
  <c r="BE541" i="3"/>
  <c r="G548" i="23" s="1"/>
  <c r="BG541" i="3"/>
  <c r="I548" i="23" s="1"/>
  <c r="BB542" i="3"/>
  <c r="BC542" i="3"/>
  <c r="BD542" i="3" s="1"/>
  <c r="AV542" i="3"/>
  <c r="AW542" i="3" s="1"/>
  <c r="Y541" i="2"/>
  <c r="A547" i="22"/>
  <c r="D547" i="22"/>
  <c r="AX540" i="2"/>
  <c r="C547" i="22" s="1"/>
  <c r="AZ540" i="2"/>
  <c r="E547" i="22" s="1"/>
  <c r="BC541" i="2"/>
  <c r="BD541" i="2" s="1"/>
  <c r="AV541" i="2"/>
  <c r="AW541" i="2" s="1"/>
  <c r="BB541" i="2"/>
  <c r="H547" i="22"/>
  <c r="BG540" i="2"/>
  <c r="I547" i="22" s="1"/>
  <c r="BE540" i="2"/>
  <c r="G547" i="22" s="1"/>
  <c r="BE538" i="1"/>
  <c r="G545" i="21" s="1"/>
  <c r="AV539" i="1"/>
  <c r="AW539" i="1" s="1"/>
  <c r="BB539" i="1"/>
  <c r="BC539" i="1"/>
  <c r="BD539" i="1" s="1"/>
  <c r="H545" i="21"/>
  <c r="BG538" i="1"/>
  <c r="I545" i="21" s="1"/>
  <c r="AX538" i="1"/>
  <c r="C545" i="21" s="1"/>
  <c r="AZ538" i="1"/>
  <c r="E545" i="21" s="1"/>
  <c r="BF539" i="1"/>
  <c r="AY539" i="1"/>
  <c r="Y541" i="1"/>
  <c r="A548" i="21" s="1"/>
  <c r="Z540" i="1"/>
  <c r="AU540" i="1" s="1"/>
  <c r="AY542" i="3"/>
  <c r="Z543" i="3"/>
  <c r="AU543" i="3" s="1"/>
  <c r="BF542" i="3"/>
  <c r="Z542" i="2"/>
  <c r="AU542" i="2" s="1"/>
  <c r="BF541" i="2"/>
  <c r="AY541" i="2"/>
  <c r="D541" i="28" l="1"/>
  <c r="E541" i="28"/>
  <c r="F541" i="28"/>
  <c r="G541" i="28"/>
  <c r="B542" i="28"/>
  <c r="A543" i="28"/>
  <c r="BE540" i="4"/>
  <c r="G547" i="24" s="1"/>
  <c r="Y542" i="4"/>
  <c r="A548" i="24"/>
  <c r="D548" i="24"/>
  <c r="AX540" i="4"/>
  <c r="C547" i="24" s="1"/>
  <c r="H548" i="24"/>
  <c r="AU542" i="4"/>
  <c r="AY542" i="4"/>
  <c r="Z543" i="4"/>
  <c r="BF542" i="4"/>
  <c r="AV541" i="4"/>
  <c r="AW541" i="4" s="1"/>
  <c r="AX541" i="4" s="1"/>
  <c r="C548" i="24" s="1"/>
  <c r="BC541" i="4"/>
  <c r="BD541" i="4" s="1"/>
  <c r="BE541" i="4" s="1"/>
  <c r="G548" i="24" s="1"/>
  <c r="BB541" i="4"/>
  <c r="D549" i="23"/>
  <c r="AZ542" i="3"/>
  <c r="E549" i="23" s="1"/>
  <c r="AX542" i="3"/>
  <c r="C549" i="23" s="1"/>
  <c r="H549" i="23"/>
  <c r="BG542" i="3"/>
  <c r="I549" i="23" s="1"/>
  <c r="BE542" i="3"/>
  <c r="G549" i="23" s="1"/>
  <c r="BC543" i="3"/>
  <c r="BD543" i="3" s="1"/>
  <c r="BB543" i="3"/>
  <c r="AV543" i="3"/>
  <c r="AW543" i="3" s="1"/>
  <c r="Y543" i="3"/>
  <c r="A549" i="23"/>
  <c r="D548" i="22"/>
  <c r="AX541" i="2"/>
  <c r="C548" i="22" s="1"/>
  <c r="AZ541" i="2"/>
  <c r="E548" i="22" s="1"/>
  <c r="H548" i="22"/>
  <c r="BE541" i="2"/>
  <c r="G548" i="22" s="1"/>
  <c r="BG541" i="2"/>
  <c r="I548" i="22" s="1"/>
  <c r="BB542" i="2"/>
  <c r="BC542" i="2"/>
  <c r="BD542" i="2" s="1"/>
  <c r="AV542" i="2"/>
  <c r="AW542" i="2" s="1"/>
  <c r="Y542" i="2"/>
  <c r="A548" i="22"/>
  <c r="AV540" i="1"/>
  <c r="AW540" i="1" s="1"/>
  <c r="BB540" i="1"/>
  <c r="BC540" i="1"/>
  <c r="BD540" i="1" s="1"/>
  <c r="AX539" i="1"/>
  <c r="C546" i="21" s="1"/>
  <c r="D546" i="21"/>
  <c r="H546" i="21"/>
  <c r="BG539" i="1"/>
  <c r="I546" i="21" s="1"/>
  <c r="BE539" i="1"/>
  <c r="G546" i="21" s="1"/>
  <c r="AZ539" i="1"/>
  <c r="E546" i="21" s="1"/>
  <c r="AY540" i="1"/>
  <c r="BF540" i="1"/>
  <c r="Y542" i="1"/>
  <c r="A549" i="21" s="1"/>
  <c r="Z541" i="1"/>
  <c r="AU541" i="1" s="1"/>
  <c r="AY543" i="3"/>
  <c r="BF543" i="3"/>
  <c r="Z544" i="3"/>
  <c r="AU544" i="3" s="1"/>
  <c r="Z543" i="2"/>
  <c r="AU543" i="2" s="1"/>
  <c r="BF542" i="2"/>
  <c r="AY542" i="2"/>
  <c r="F542" i="28" l="1"/>
  <c r="D542" i="28"/>
  <c r="E542" i="28"/>
  <c r="G542" i="28"/>
  <c r="A544" i="28"/>
  <c r="B543" i="28"/>
  <c r="H549" i="24"/>
  <c r="BB542" i="4"/>
  <c r="AV542" i="4"/>
  <c r="AW542" i="4" s="1"/>
  <c r="AX542" i="4" s="1"/>
  <c r="C549" i="24" s="1"/>
  <c r="BC542" i="4"/>
  <c r="BD542" i="4" s="1"/>
  <c r="BE542" i="4" s="1"/>
  <c r="G549" i="24" s="1"/>
  <c r="BG541" i="4"/>
  <c r="I548" i="24" s="1"/>
  <c r="AU543" i="4"/>
  <c r="BF543" i="4"/>
  <c r="Z544" i="4"/>
  <c r="AY543" i="4"/>
  <c r="AZ541" i="4"/>
  <c r="E548" i="24" s="1"/>
  <c r="Y543" i="4"/>
  <c r="A549" i="24"/>
  <c r="D549" i="24"/>
  <c r="BC544" i="3"/>
  <c r="BD544" i="3" s="1"/>
  <c r="BB544" i="3"/>
  <c r="AV544" i="3"/>
  <c r="AW544" i="3" s="1"/>
  <c r="Y544" i="3"/>
  <c r="A550" i="23"/>
  <c r="H550" i="23"/>
  <c r="BG543" i="3"/>
  <c r="I550" i="23" s="1"/>
  <c r="BE543" i="3"/>
  <c r="G550" i="23" s="1"/>
  <c r="D550" i="23"/>
  <c r="AZ543" i="3"/>
  <c r="E550" i="23" s="1"/>
  <c r="AX543" i="3"/>
  <c r="C550" i="23" s="1"/>
  <c r="D549" i="22"/>
  <c r="AZ542" i="2"/>
  <c r="E549" i="22" s="1"/>
  <c r="AX542" i="2"/>
  <c r="C549" i="22" s="1"/>
  <c r="Y543" i="2"/>
  <c r="A549" i="22"/>
  <c r="H549" i="22"/>
  <c r="BG542" i="2"/>
  <c r="I549" i="22" s="1"/>
  <c r="BE542" i="2"/>
  <c r="G549" i="22" s="1"/>
  <c r="BB543" i="2"/>
  <c r="AV543" i="2"/>
  <c r="AW543" i="2" s="1"/>
  <c r="BC543" i="2"/>
  <c r="BD543" i="2" s="1"/>
  <c r="H547" i="21"/>
  <c r="BE540" i="1"/>
  <c r="G547" i="21" s="1"/>
  <c r="AV541" i="1"/>
  <c r="AW541" i="1" s="1"/>
  <c r="BC541" i="1"/>
  <c r="BD541" i="1" s="1"/>
  <c r="BB541" i="1"/>
  <c r="AX540" i="1"/>
  <c r="C547" i="21" s="1"/>
  <c r="D547" i="21"/>
  <c r="BG540" i="1"/>
  <c r="I547" i="21" s="1"/>
  <c r="AZ540" i="1"/>
  <c r="E547" i="21" s="1"/>
  <c r="BF541" i="1"/>
  <c r="AY541" i="1"/>
  <c r="Y543" i="1"/>
  <c r="A550" i="21" s="1"/>
  <c r="Z542" i="1"/>
  <c r="AU542" i="1" s="1"/>
  <c r="AY544" i="3"/>
  <c r="Z545" i="3"/>
  <c r="AU545" i="3" s="1"/>
  <c r="BF544" i="3"/>
  <c r="Z544" i="2"/>
  <c r="AU544" i="2" s="1"/>
  <c r="BF543" i="2"/>
  <c r="AY543" i="2"/>
  <c r="E543" i="28" l="1"/>
  <c r="G543" i="28"/>
  <c r="D543" i="28"/>
  <c r="F543" i="28"/>
  <c r="A545" i="28"/>
  <c r="B544" i="28"/>
  <c r="AZ542" i="4"/>
  <c r="E549" i="24" s="1"/>
  <c r="Y544" i="4"/>
  <c r="A550" i="24"/>
  <c r="BG542" i="4"/>
  <c r="I549" i="24" s="1"/>
  <c r="AU544" i="4"/>
  <c r="Z545" i="4"/>
  <c r="BF544" i="4"/>
  <c r="AY544" i="4"/>
  <c r="BC543" i="4"/>
  <c r="BD543" i="4" s="1"/>
  <c r="BG543" i="4" s="1"/>
  <c r="I550" i="24" s="1"/>
  <c r="AV543" i="4"/>
  <c r="AW543" i="4" s="1"/>
  <c r="AZ543" i="4" s="1"/>
  <c r="E550" i="24" s="1"/>
  <c r="BB543" i="4"/>
  <c r="D550" i="24"/>
  <c r="H550" i="24"/>
  <c r="AV545" i="3"/>
  <c r="AW545" i="3" s="1"/>
  <c r="BB545" i="3"/>
  <c r="BC545" i="3"/>
  <c r="BD545" i="3" s="1"/>
  <c r="D551" i="23"/>
  <c r="AZ544" i="3"/>
  <c r="E551" i="23" s="1"/>
  <c r="AX544" i="3"/>
  <c r="C551" i="23" s="1"/>
  <c r="H551" i="23"/>
  <c r="BG544" i="3"/>
  <c r="I551" i="23" s="1"/>
  <c r="BE544" i="3"/>
  <c r="G551" i="23" s="1"/>
  <c r="Y545" i="3"/>
  <c r="A551" i="23"/>
  <c r="H550" i="22"/>
  <c r="BG543" i="2"/>
  <c r="I550" i="22" s="1"/>
  <c r="BE543" i="2"/>
  <c r="G550" i="22" s="1"/>
  <c r="D550" i="22"/>
  <c r="AZ543" i="2"/>
  <c r="E550" i="22" s="1"/>
  <c r="AX543" i="2"/>
  <c r="C550" i="22" s="1"/>
  <c r="Y544" i="2"/>
  <c r="A550" i="22"/>
  <c r="AV544" i="2"/>
  <c r="AW544" i="2" s="1"/>
  <c r="BC544" i="2"/>
  <c r="BD544" i="2" s="1"/>
  <c r="BB544" i="2"/>
  <c r="AV542" i="1"/>
  <c r="AW542" i="1" s="1"/>
  <c r="BB542" i="1"/>
  <c r="BC542" i="1"/>
  <c r="BD542" i="1" s="1"/>
  <c r="AX541" i="1"/>
  <c r="C548" i="21" s="1"/>
  <c r="D548" i="21"/>
  <c r="H548" i="21"/>
  <c r="BE541" i="1"/>
  <c r="G548" i="21" s="1"/>
  <c r="BG541" i="1"/>
  <c r="I548" i="21" s="1"/>
  <c r="AZ541" i="1"/>
  <c r="E548" i="21" s="1"/>
  <c r="AY542" i="1"/>
  <c r="BF542" i="1"/>
  <c r="Y544" i="1"/>
  <c r="A551" i="21" s="1"/>
  <c r="Z543" i="1"/>
  <c r="AU543" i="1" s="1"/>
  <c r="Z546" i="3"/>
  <c r="AU546" i="3" s="1"/>
  <c r="BF545" i="3"/>
  <c r="AY545" i="3"/>
  <c r="BF544" i="2"/>
  <c r="AY544" i="2"/>
  <c r="Z545" i="2"/>
  <c r="AU545" i="2" s="1"/>
  <c r="D544" i="28" l="1"/>
  <c r="E544" i="28"/>
  <c r="G544" i="28"/>
  <c r="F544" i="28"/>
  <c r="A546" i="28"/>
  <c r="B545" i="28"/>
  <c r="BE543" i="4"/>
  <c r="G550" i="24" s="1"/>
  <c r="AX543" i="4"/>
  <c r="C550" i="24" s="1"/>
  <c r="AU545" i="4"/>
  <c r="BF545" i="4"/>
  <c r="AY545" i="4"/>
  <c r="Z546" i="4"/>
  <c r="D551" i="24"/>
  <c r="BB544" i="4"/>
  <c r="BC544" i="4"/>
  <c r="BD544" i="4" s="1"/>
  <c r="BG544" i="4" s="1"/>
  <c r="I551" i="24" s="1"/>
  <c r="AV544" i="4"/>
  <c r="AW544" i="4" s="1"/>
  <c r="AZ544" i="4" s="1"/>
  <c r="E551" i="24" s="1"/>
  <c r="H551" i="24"/>
  <c r="Y545" i="4"/>
  <c r="A551" i="24"/>
  <c r="Y546" i="3"/>
  <c r="A552" i="23"/>
  <c r="D552" i="23"/>
  <c r="AZ545" i="3"/>
  <c r="E552" i="23" s="1"/>
  <c r="AX545" i="3"/>
  <c r="C552" i="23" s="1"/>
  <c r="BB546" i="3"/>
  <c r="BC546" i="3"/>
  <c r="BD546" i="3" s="1"/>
  <c r="AV546" i="3"/>
  <c r="AW546" i="3" s="1"/>
  <c r="H552" i="23"/>
  <c r="BE545" i="3"/>
  <c r="G552" i="23" s="1"/>
  <c r="BG545" i="3"/>
  <c r="I552" i="23" s="1"/>
  <c r="D551" i="22"/>
  <c r="AX544" i="2"/>
  <c r="C551" i="22" s="1"/>
  <c r="AZ544" i="2"/>
  <c r="E551" i="22" s="1"/>
  <c r="Y545" i="2"/>
  <c r="A551" i="22"/>
  <c r="AV545" i="2"/>
  <c r="AW545" i="2" s="1"/>
  <c r="BC545" i="2"/>
  <c r="BD545" i="2" s="1"/>
  <c r="BB545" i="2"/>
  <c r="H551" i="22"/>
  <c r="BE544" i="2"/>
  <c r="G551" i="22" s="1"/>
  <c r="BG544" i="2"/>
  <c r="I551" i="22" s="1"/>
  <c r="AX542" i="1"/>
  <c r="C549" i="21" s="1"/>
  <c r="D549" i="21"/>
  <c r="AV543" i="1"/>
  <c r="AW543" i="1" s="1"/>
  <c r="BB543" i="1"/>
  <c r="BC543" i="1"/>
  <c r="BD543" i="1" s="1"/>
  <c r="H549" i="21"/>
  <c r="BG542" i="1"/>
  <c r="I549" i="21" s="1"/>
  <c r="BE542" i="1"/>
  <c r="G549" i="21" s="1"/>
  <c r="AZ542" i="1"/>
  <c r="E549" i="21" s="1"/>
  <c r="AY543" i="1"/>
  <c r="D550" i="21" s="1"/>
  <c r="BF543" i="1"/>
  <c r="Y545" i="1"/>
  <c r="A552" i="21" s="1"/>
  <c r="Z544" i="1"/>
  <c r="AU544" i="1" s="1"/>
  <c r="AY546" i="3"/>
  <c r="Z547" i="3"/>
  <c r="AU547" i="3" s="1"/>
  <c r="BF546" i="3"/>
  <c r="AY545" i="2"/>
  <c r="BF545" i="2"/>
  <c r="Z546" i="2"/>
  <c r="AU546" i="2" s="1"/>
  <c r="D545" i="28" l="1"/>
  <c r="E545" i="28"/>
  <c r="F545" i="28"/>
  <c r="G545" i="28"/>
  <c r="A547" i="28"/>
  <c r="B546" i="28"/>
  <c r="BE544" i="4"/>
  <c r="G551" i="24" s="1"/>
  <c r="Y546" i="4"/>
  <c r="A552" i="24"/>
  <c r="D552" i="24"/>
  <c r="AX544" i="4"/>
  <c r="C551" i="24" s="1"/>
  <c r="H552" i="24"/>
  <c r="AU546" i="4"/>
  <c r="Z547" i="4"/>
  <c r="BF546" i="4"/>
  <c r="AY546" i="4"/>
  <c r="AV545" i="4"/>
  <c r="AW545" i="4" s="1"/>
  <c r="AZ545" i="4" s="1"/>
  <c r="E552" i="24" s="1"/>
  <c r="BB545" i="4"/>
  <c r="BC545" i="4"/>
  <c r="BD545" i="4" s="1"/>
  <c r="BG545" i="4" s="1"/>
  <c r="I552" i="24" s="1"/>
  <c r="H553" i="23"/>
  <c r="BG546" i="3"/>
  <c r="I553" i="23" s="1"/>
  <c r="BE546" i="3"/>
  <c r="G553" i="23" s="1"/>
  <c r="BB547" i="3"/>
  <c r="AV547" i="3"/>
  <c r="AW547" i="3" s="1"/>
  <c r="BC547" i="3"/>
  <c r="BD547" i="3" s="1"/>
  <c r="D553" i="23"/>
  <c r="AZ546" i="3"/>
  <c r="E553" i="23" s="1"/>
  <c r="AX546" i="3"/>
  <c r="C553" i="23" s="1"/>
  <c r="Y547" i="3"/>
  <c r="A553" i="23"/>
  <c r="AV546" i="2"/>
  <c r="AW546" i="2" s="1"/>
  <c r="BC546" i="2"/>
  <c r="BD546" i="2" s="1"/>
  <c r="BB546" i="2"/>
  <c r="Y546" i="2"/>
  <c r="A552" i="22"/>
  <c r="H552" i="22"/>
  <c r="BE545" i="2"/>
  <c r="G552" i="22" s="1"/>
  <c r="BG545" i="2"/>
  <c r="I552" i="22" s="1"/>
  <c r="D552" i="22"/>
  <c r="AX545" i="2"/>
  <c r="C552" i="22" s="1"/>
  <c r="AZ545" i="2"/>
  <c r="E552" i="22" s="1"/>
  <c r="AV544" i="1"/>
  <c r="AW544" i="1" s="1"/>
  <c r="BC544" i="1"/>
  <c r="BD544" i="1" s="1"/>
  <c r="BB544" i="1"/>
  <c r="H550" i="21"/>
  <c r="BG543" i="1"/>
  <c r="I550" i="21" s="1"/>
  <c r="BE543" i="1"/>
  <c r="G550" i="21" s="1"/>
  <c r="AX543" i="1"/>
  <c r="C550" i="21" s="1"/>
  <c r="AZ543" i="1"/>
  <c r="E550" i="21" s="1"/>
  <c r="AY544" i="1"/>
  <c r="D551" i="21" s="1"/>
  <c r="BF544" i="1"/>
  <c r="Y546" i="1"/>
  <c r="A553" i="21" s="1"/>
  <c r="Z545" i="1"/>
  <c r="AU545" i="1" s="1"/>
  <c r="BF547" i="3"/>
  <c r="Z548" i="3"/>
  <c r="AU548" i="3" s="1"/>
  <c r="AY547" i="3"/>
  <c r="Z547" i="2"/>
  <c r="AU547" i="2" s="1"/>
  <c r="BF546" i="2"/>
  <c r="AY546" i="2"/>
  <c r="E546" i="28" l="1"/>
  <c r="D546" i="28"/>
  <c r="G546" i="28"/>
  <c r="F546" i="28"/>
  <c r="A548" i="28"/>
  <c r="B547" i="28"/>
  <c r="AU547" i="4"/>
  <c r="BF547" i="4"/>
  <c r="AY547" i="4"/>
  <c r="Z548" i="4"/>
  <c r="D553" i="24"/>
  <c r="BE545" i="4"/>
  <c r="G552" i="24" s="1"/>
  <c r="AX545" i="4"/>
  <c r="C552" i="24" s="1"/>
  <c r="H553" i="24"/>
  <c r="AV546" i="4"/>
  <c r="AW546" i="4" s="1"/>
  <c r="AZ546" i="4" s="1"/>
  <c r="E553" i="24" s="1"/>
  <c r="BC546" i="4"/>
  <c r="BD546" i="4" s="1"/>
  <c r="BE546" i="4" s="1"/>
  <c r="G553" i="24" s="1"/>
  <c r="BB546" i="4"/>
  <c r="Y547" i="4"/>
  <c r="A553" i="24"/>
  <c r="BB548" i="3"/>
  <c r="BC548" i="3"/>
  <c r="BD548" i="3" s="1"/>
  <c r="AV548" i="3"/>
  <c r="AW548" i="3" s="1"/>
  <c r="D554" i="23"/>
  <c r="AZ547" i="3"/>
  <c r="E554" i="23" s="1"/>
  <c r="AX547" i="3"/>
  <c r="C554" i="23" s="1"/>
  <c r="Y548" i="3"/>
  <c r="A554" i="23"/>
  <c r="H554" i="23"/>
  <c r="BE547" i="3"/>
  <c r="G554" i="23" s="1"/>
  <c r="BG547" i="3"/>
  <c r="I554" i="23" s="1"/>
  <c r="Y547" i="2"/>
  <c r="A553" i="22"/>
  <c r="D553" i="22"/>
  <c r="AX546" i="2"/>
  <c r="C553" i="22" s="1"/>
  <c r="AZ546" i="2"/>
  <c r="E553" i="22" s="1"/>
  <c r="H553" i="22"/>
  <c r="BG546" i="2"/>
  <c r="I553" i="22" s="1"/>
  <c r="BE546" i="2"/>
  <c r="G553" i="22" s="1"/>
  <c r="AV547" i="2"/>
  <c r="AW547" i="2" s="1"/>
  <c r="BC547" i="2"/>
  <c r="BD547" i="2" s="1"/>
  <c r="BB547" i="2"/>
  <c r="AV545" i="1"/>
  <c r="AW545" i="1" s="1"/>
  <c r="BB545" i="1"/>
  <c r="BC545" i="1"/>
  <c r="BD545" i="1" s="1"/>
  <c r="H551" i="21"/>
  <c r="BE544" i="1"/>
  <c r="G551" i="21" s="1"/>
  <c r="BG544" i="1"/>
  <c r="I551" i="21" s="1"/>
  <c r="AX544" i="1"/>
  <c r="C551" i="21" s="1"/>
  <c r="AZ544" i="1"/>
  <c r="E551" i="21" s="1"/>
  <c r="AY545" i="1"/>
  <c r="D552" i="21" s="1"/>
  <c r="BF545" i="1"/>
  <c r="Y547" i="1"/>
  <c r="A554" i="21" s="1"/>
  <c r="Z546" i="1"/>
  <c r="AU546" i="1" s="1"/>
  <c r="BF548" i="3"/>
  <c r="Z549" i="3"/>
  <c r="AU549" i="3" s="1"/>
  <c r="AY548" i="3"/>
  <c r="Z548" i="2"/>
  <c r="AU548" i="2" s="1"/>
  <c r="BF547" i="2"/>
  <c r="AY547" i="2"/>
  <c r="E547" i="28" l="1"/>
  <c r="G547" i="28"/>
  <c r="D547" i="28"/>
  <c r="F547" i="28"/>
  <c r="B548" i="28"/>
  <c r="A549" i="28"/>
  <c r="AX546" i="4"/>
  <c r="C553" i="24" s="1"/>
  <c r="Y548" i="4"/>
  <c r="A554" i="24"/>
  <c r="BG546" i="4"/>
  <c r="I553" i="24" s="1"/>
  <c r="H554" i="24"/>
  <c r="AU548" i="4"/>
  <c r="BF548" i="4"/>
  <c r="Z549" i="4"/>
  <c r="AY548" i="4"/>
  <c r="D554" i="24"/>
  <c r="AV547" i="4"/>
  <c r="AW547" i="4" s="1"/>
  <c r="AX547" i="4" s="1"/>
  <c r="C554" i="24" s="1"/>
  <c r="BC547" i="4"/>
  <c r="BD547" i="4" s="1"/>
  <c r="BG547" i="4" s="1"/>
  <c r="I554" i="24" s="1"/>
  <c r="BB547" i="4"/>
  <c r="H555" i="23"/>
  <c r="BE548" i="3"/>
  <c r="G555" i="23" s="1"/>
  <c r="BG548" i="3"/>
  <c r="I555" i="23" s="1"/>
  <c r="D555" i="23"/>
  <c r="AZ548" i="3"/>
  <c r="E555" i="23" s="1"/>
  <c r="AX548" i="3"/>
  <c r="C555" i="23" s="1"/>
  <c r="AV549" i="3"/>
  <c r="AW549" i="3" s="1"/>
  <c r="BB549" i="3"/>
  <c r="BC549" i="3"/>
  <c r="BD549" i="3" s="1"/>
  <c r="Y549" i="3"/>
  <c r="A555" i="23"/>
  <c r="D554" i="22"/>
  <c r="AX547" i="2"/>
  <c r="C554" i="22" s="1"/>
  <c r="AZ547" i="2"/>
  <c r="E554" i="22" s="1"/>
  <c r="H554" i="22"/>
  <c r="BG547" i="2"/>
  <c r="I554" i="22" s="1"/>
  <c r="BE547" i="2"/>
  <c r="G554" i="22" s="1"/>
  <c r="AV548" i="2"/>
  <c r="AW548" i="2" s="1"/>
  <c r="BC548" i="2"/>
  <c r="BD548" i="2" s="1"/>
  <c r="BB548" i="2"/>
  <c r="Y548" i="2"/>
  <c r="A554" i="22"/>
  <c r="H552" i="21"/>
  <c r="BE545" i="1"/>
  <c r="G552" i="21" s="1"/>
  <c r="AV546" i="1"/>
  <c r="AW546" i="1" s="1"/>
  <c r="BC546" i="1"/>
  <c r="BD546" i="1" s="1"/>
  <c r="BB546" i="1"/>
  <c r="BG545" i="1"/>
  <c r="I552" i="21" s="1"/>
  <c r="AX545" i="1"/>
  <c r="C552" i="21" s="1"/>
  <c r="AZ545" i="1"/>
  <c r="E552" i="21" s="1"/>
  <c r="AY546" i="1"/>
  <c r="D553" i="21" s="1"/>
  <c r="BF546" i="1"/>
  <c r="Y548" i="1"/>
  <c r="A555" i="21" s="1"/>
  <c r="Z547" i="1"/>
  <c r="AU547" i="1" s="1"/>
  <c r="Z550" i="3"/>
  <c r="AU550" i="3" s="1"/>
  <c r="BF549" i="3"/>
  <c r="AY549" i="3"/>
  <c r="BF548" i="2"/>
  <c r="Z549" i="2"/>
  <c r="AU549" i="2" s="1"/>
  <c r="AY548" i="2"/>
  <c r="D548" i="28" l="1"/>
  <c r="E548" i="28"/>
  <c r="G548" i="28"/>
  <c r="F548" i="28"/>
  <c r="A550" i="28"/>
  <c r="B549" i="28"/>
  <c r="H555" i="24"/>
  <c r="AZ547" i="4"/>
  <c r="E554" i="24" s="1"/>
  <c r="BC548" i="4"/>
  <c r="BD548" i="4" s="1"/>
  <c r="BE548" i="4" s="1"/>
  <c r="G555" i="24" s="1"/>
  <c r="AV548" i="4"/>
  <c r="AW548" i="4" s="1"/>
  <c r="AZ548" i="4" s="1"/>
  <c r="E555" i="24" s="1"/>
  <c r="BB548" i="4"/>
  <c r="D555" i="24"/>
  <c r="BE547" i="4"/>
  <c r="G554" i="24" s="1"/>
  <c r="Y549" i="4"/>
  <c r="A555" i="24"/>
  <c r="AU549" i="4"/>
  <c r="BF549" i="4"/>
  <c r="AY549" i="4"/>
  <c r="Z550" i="4"/>
  <c r="Y550" i="3"/>
  <c r="A556" i="23"/>
  <c r="D556" i="23"/>
  <c r="AZ549" i="3"/>
  <c r="E556" i="23" s="1"/>
  <c r="AX549" i="3"/>
  <c r="C556" i="23" s="1"/>
  <c r="H556" i="23"/>
  <c r="BG549" i="3"/>
  <c r="I556" i="23" s="1"/>
  <c r="BE549" i="3"/>
  <c r="G556" i="23" s="1"/>
  <c r="BC550" i="3"/>
  <c r="BD550" i="3" s="1"/>
  <c r="BB550" i="3"/>
  <c r="AV550" i="3"/>
  <c r="AW550" i="3" s="1"/>
  <c r="Y549" i="2"/>
  <c r="A555" i="22"/>
  <c r="D555" i="22"/>
  <c r="AZ548" i="2"/>
  <c r="E555" i="22" s="1"/>
  <c r="AX548" i="2"/>
  <c r="C555" i="22" s="1"/>
  <c r="BC549" i="2"/>
  <c r="BD549" i="2" s="1"/>
  <c r="BB549" i="2"/>
  <c r="AV549" i="2"/>
  <c r="AW549" i="2" s="1"/>
  <c r="H555" i="22"/>
  <c r="BE548" i="2"/>
  <c r="G555" i="22" s="1"/>
  <c r="BG548" i="2"/>
  <c r="I555" i="22" s="1"/>
  <c r="H553" i="21"/>
  <c r="BE546" i="1"/>
  <c r="G553" i="21" s="1"/>
  <c r="BG546" i="1"/>
  <c r="I553" i="21" s="1"/>
  <c r="AV547" i="1"/>
  <c r="AW547" i="1" s="1"/>
  <c r="BC547" i="1"/>
  <c r="BD547" i="1" s="1"/>
  <c r="BB547" i="1"/>
  <c r="AX546" i="1"/>
  <c r="C553" i="21" s="1"/>
  <c r="AZ546" i="1"/>
  <c r="E553" i="21" s="1"/>
  <c r="BF547" i="1"/>
  <c r="AY547" i="1"/>
  <c r="D554" i="21" s="1"/>
  <c r="Y549" i="1"/>
  <c r="A556" i="21" s="1"/>
  <c r="Z548" i="1"/>
  <c r="AU548" i="1" s="1"/>
  <c r="AY550" i="3"/>
  <c r="Z551" i="3"/>
  <c r="AU551" i="3" s="1"/>
  <c r="BF550" i="3"/>
  <c r="AY549" i="2"/>
  <c r="Z550" i="2"/>
  <c r="AU550" i="2" s="1"/>
  <c r="BF549" i="2"/>
  <c r="D549" i="28" l="1"/>
  <c r="E549" i="28"/>
  <c r="F549" i="28"/>
  <c r="G549" i="28"/>
  <c r="A551" i="28"/>
  <c r="B550" i="28"/>
  <c r="AX548" i="4"/>
  <c r="C555" i="24" s="1"/>
  <c r="H556" i="24"/>
  <c r="Y550" i="4"/>
  <c r="A556" i="24"/>
  <c r="BG548" i="4"/>
  <c r="I555" i="24" s="1"/>
  <c r="D556" i="24"/>
  <c r="AV549" i="4"/>
  <c r="AW549" i="4" s="1"/>
  <c r="AZ549" i="4" s="1"/>
  <c r="E556" i="24" s="1"/>
  <c r="BC549" i="4"/>
  <c r="BD549" i="4" s="1"/>
  <c r="BE549" i="4" s="1"/>
  <c r="G556" i="24" s="1"/>
  <c r="BB549" i="4"/>
  <c r="AU550" i="4"/>
  <c r="Z551" i="4"/>
  <c r="BF550" i="4"/>
  <c r="AY550" i="4"/>
  <c r="D557" i="23"/>
  <c r="AZ550" i="3"/>
  <c r="E557" i="23" s="1"/>
  <c r="AX550" i="3"/>
  <c r="C557" i="23" s="1"/>
  <c r="AV551" i="3"/>
  <c r="AW551" i="3" s="1"/>
  <c r="BB551" i="3"/>
  <c r="BC551" i="3"/>
  <c r="BD551" i="3" s="1"/>
  <c r="H557" i="23"/>
  <c r="BE550" i="3"/>
  <c r="G557" i="23" s="1"/>
  <c r="BG550" i="3"/>
  <c r="I557" i="23" s="1"/>
  <c r="Y551" i="3"/>
  <c r="A557" i="23"/>
  <c r="H556" i="22"/>
  <c r="BE549" i="2"/>
  <c r="G556" i="22" s="1"/>
  <c r="BG549" i="2"/>
  <c r="I556" i="22" s="1"/>
  <c r="BB550" i="2"/>
  <c r="BC550" i="2"/>
  <c r="BD550" i="2" s="1"/>
  <c r="AV550" i="2"/>
  <c r="AW550" i="2" s="1"/>
  <c r="D556" i="22"/>
  <c r="AZ549" i="2"/>
  <c r="E556" i="22" s="1"/>
  <c r="AX549" i="2"/>
  <c r="C556" i="22" s="1"/>
  <c r="Y550" i="2"/>
  <c r="A556" i="22"/>
  <c r="AV548" i="1"/>
  <c r="AW548" i="1" s="1"/>
  <c r="BB548" i="1"/>
  <c r="BC548" i="1"/>
  <c r="BD548" i="1" s="1"/>
  <c r="H554" i="21"/>
  <c r="BE547" i="1"/>
  <c r="G554" i="21" s="1"/>
  <c r="BG547" i="1"/>
  <c r="I554" i="21" s="1"/>
  <c r="AZ547" i="1"/>
  <c r="E554" i="21" s="1"/>
  <c r="AX547" i="1"/>
  <c r="C554" i="21" s="1"/>
  <c r="AY548" i="1"/>
  <c r="BF548" i="1"/>
  <c r="Y550" i="1"/>
  <c r="A557" i="21" s="1"/>
  <c r="Z549" i="1"/>
  <c r="AU549" i="1" s="1"/>
  <c r="Z552" i="3"/>
  <c r="AU552" i="3" s="1"/>
  <c r="BF551" i="3"/>
  <c r="AY551" i="3"/>
  <c r="Z551" i="2"/>
  <c r="AU551" i="2" s="1"/>
  <c r="BF550" i="2"/>
  <c r="AY550" i="2"/>
  <c r="E550" i="28" l="1"/>
  <c r="F550" i="28"/>
  <c r="G550" i="28"/>
  <c r="D550" i="28"/>
  <c r="B551" i="28"/>
  <c r="A552" i="28"/>
  <c r="AU551" i="4"/>
  <c r="AY551" i="4"/>
  <c r="BF551" i="4"/>
  <c r="Z552" i="4"/>
  <c r="H557" i="24"/>
  <c r="AX549" i="4"/>
  <c r="C556" i="24" s="1"/>
  <c r="BG549" i="4"/>
  <c r="I556" i="24" s="1"/>
  <c r="D557" i="24"/>
  <c r="BB550" i="4"/>
  <c r="AV550" i="4"/>
  <c r="AW550" i="4" s="1"/>
  <c r="AX550" i="4" s="1"/>
  <c r="C557" i="24" s="1"/>
  <c r="BC550" i="4"/>
  <c r="BD550" i="4" s="1"/>
  <c r="BG550" i="4" s="1"/>
  <c r="I557" i="24" s="1"/>
  <c r="Y551" i="4"/>
  <c r="A557" i="24"/>
  <c r="D558" i="23"/>
  <c r="AZ551" i="3"/>
  <c r="E558" i="23" s="1"/>
  <c r="AX551" i="3"/>
  <c r="C558" i="23" s="1"/>
  <c r="AV552" i="3"/>
  <c r="AW552" i="3" s="1"/>
  <c r="BC552" i="3"/>
  <c r="BD552" i="3" s="1"/>
  <c r="BB552" i="3"/>
  <c r="Y552" i="3"/>
  <c r="A558" i="23"/>
  <c r="H558" i="23"/>
  <c r="BG551" i="3"/>
  <c r="I558" i="23" s="1"/>
  <c r="BE551" i="3"/>
  <c r="G558" i="23" s="1"/>
  <c r="Y551" i="2"/>
  <c r="A557" i="22"/>
  <c r="D557" i="22"/>
  <c r="AX550" i="2"/>
  <c r="C557" i="22" s="1"/>
  <c r="AZ550" i="2"/>
  <c r="E557" i="22" s="1"/>
  <c r="H557" i="22"/>
  <c r="BG550" i="2"/>
  <c r="I557" i="22" s="1"/>
  <c r="BE550" i="2"/>
  <c r="G557" i="22" s="1"/>
  <c r="BC551" i="2"/>
  <c r="BD551" i="2" s="1"/>
  <c r="BB551" i="2"/>
  <c r="AV551" i="2"/>
  <c r="AW551" i="2" s="1"/>
  <c r="H555" i="21"/>
  <c r="BG548" i="1"/>
  <c r="I555" i="21" s="1"/>
  <c r="AV549" i="1"/>
  <c r="AW549" i="1" s="1"/>
  <c r="BB549" i="1"/>
  <c r="BC549" i="1"/>
  <c r="BD549" i="1" s="1"/>
  <c r="AX548" i="1"/>
  <c r="C555" i="21" s="1"/>
  <c r="D555" i="21"/>
  <c r="BE548" i="1"/>
  <c r="G555" i="21" s="1"/>
  <c r="AZ548" i="1"/>
  <c r="E555" i="21" s="1"/>
  <c r="BF549" i="1"/>
  <c r="AY549" i="1"/>
  <c r="D556" i="21" s="1"/>
  <c r="Y551" i="1"/>
  <c r="A558" i="21" s="1"/>
  <c r="Z550" i="1"/>
  <c r="AU550" i="1" s="1"/>
  <c r="AY552" i="3"/>
  <c r="Z553" i="3"/>
  <c r="AU553" i="3" s="1"/>
  <c r="BF552" i="3"/>
  <c r="Z552" i="2"/>
  <c r="AU552" i="2" s="1"/>
  <c r="BF551" i="2"/>
  <c r="AY551" i="2"/>
  <c r="E551" i="28" l="1"/>
  <c r="G551" i="28"/>
  <c r="D551" i="28"/>
  <c r="F551" i="28"/>
  <c r="A553" i="28"/>
  <c r="B552" i="28"/>
  <c r="Y552" i="4"/>
  <c r="A558" i="24"/>
  <c r="AZ550" i="4"/>
  <c r="E557" i="24" s="1"/>
  <c r="H558" i="24"/>
  <c r="BE550" i="4"/>
  <c r="G557" i="24" s="1"/>
  <c r="D558" i="24"/>
  <c r="AU552" i="4"/>
  <c r="Z553" i="4"/>
  <c r="BF552" i="4"/>
  <c r="AY552" i="4"/>
  <c r="BB551" i="4"/>
  <c r="BC551" i="4"/>
  <c r="BD551" i="4" s="1"/>
  <c r="BE551" i="4" s="1"/>
  <c r="G558" i="24" s="1"/>
  <c r="AV551" i="4"/>
  <c r="AW551" i="4" s="1"/>
  <c r="AX551" i="4" s="1"/>
  <c r="C558" i="24" s="1"/>
  <c r="AV553" i="3"/>
  <c r="AW553" i="3" s="1"/>
  <c r="BC553" i="3"/>
  <c r="BD553" i="3" s="1"/>
  <c r="BB553" i="3"/>
  <c r="D559" i="23"/>
  <c r="AZ552" i="3"/>
  <c r="E559" i="23" s="1"/>
  <c r="AX552" i="3"/>
  <c r="C559" i="23" s="1"/>
  <c r="H559" i="23"/>
  <c r="BG552" i="3"/>
  <c r="I559" i="23" s="1"/>
  <c r="BE552" i="3"/>
  <c r="G559" i="23" s="1"/>
  <c r="Y553" i="3"/>
  <c r="A559" i="23"/>
  <c r="D558" i="22"/>
  <c r="AZ551" i="2"/>
  <c r="E558" i="22" s="1"/>
  <c r="AX551" i="2"/>
  <c r="C558" i="22" s="1"/>
  <c r="H558" i="22"/>
  <c r="BG551" i="2"/>
  <c r="I558" i="22" s="1"/>
  <c r="BE551" i="2"/>
  <c r="G558" i="22" s="1"/>
  <c r="AV552" i="2"/>
  <c r="AW552" i="2" s="1"/>
  <c r="BC552" i="2"/>
  <c r="BD552" i="2" s="1"/>
  <c r="BB552" i="2"/>
  <c r="Y552" i="2"/>
  <c r="A558" i="22"/>
  <c r="AV550" i="1"/>
  <c r="AW550" i="1" s="1"/>
  <c r="BB550" i="1"/>
  <c r="BC550" i="1"/>
  <c r="BD550" i="1" s="1"/>
  <c r="H556" i="21"/>
  <c r="BE549" i="1"/>
  <c r="G556" i="21" s="1"/>
  <c r="BG549" i="1"/>
  <c r="I556" i="21" s="1"/>
  <c r="AX549" i="1"/>
  <c r="C556" i="21" s="1"/>
  <c r="AZ549" i="1"/>
  <c r="E556" i="21" s="1"/>
  <c r="AY550" i="1"/>
  <c r="D557" i="21" s="1"/>
  <c r="BF550" i="1"/>
  <c r="Y552" i="1"/>
  <c r="A559" i="21" s="1"/>
  <c r="Z551" i="1"/>
  <c r="AU551" i="1" s="1"/>
  <c r="AY553" i="3"/>
  <c r="Z554" i="3"/>
  <c r="AU554" i="3" s="1"/>
  <c r="BF553" i="3"/>
  <c r="BF552" i="2"/>
  <c r="Z553" i="2"/>
  <c r="AU553" i="2" s="1"/>
  <c r="AY552" i="2"/>
  <c r="D552" i="28" l="1"/>
  <c r="E552" i="28"/>
  <c r="G552" i="28"/>
  <c r="F552" i="28"/>
  <c r="A554" i="28"/>
  <c r="B553" i="28"/>
  <c r="AZ551" i="4"/>
  <c r="E558" i="24" s="1"/>
  <c r="H559" i="24"/>
  <c r="BC552" i="4"/>
  <c r="BD552" i="4" s="1"/>
  <c r="BE552" i="4" s="1"/>
  <c r="G559" i="24" s="1"/>
  <c r="BB552" i="4"/>
  <c r="AV552" i="4"/>
  <c r="AW552" i="4" s="1"/>
  <c r="AZ552" i="4" s="1"/>
  <c r="E559" i="24" s="1"/>
  <c r="D559" i="24"/>
  <c r="BG551" i="4"/>
  <c r="I558" i="24" s="1"/>
  <c r="AU553" i="4"/>
  <c r="AY553" i="4"/>
  <c r="BF553" i="4"/>
  <c r="Z554" i="4"/>
  <c r="Y553" i="4"/>
  <c r="A559" i="24"/>
  <c r="H560" i="23"/>
  <c r="BG553" i="3"/>
  <c r="I560" i="23" s="1"/>
  <c r="BE553" i="3"/>
  <c r="G560" i="23" s="1"/>
  <c r="AV554" i="3"/>
  <c r="AW554" i="3" s="1"/>
  <c r="BB554" i="3"/>
  <c r="BC554" i="3"/>
  <c r="BD554" i="3" s="1"/>
  <c r="D560" i="23"/>
  <c r="AX553" i="3"/>
  <c r="C560" i="23" s="1"/>
  <c r="AZ553" i="3"/>
  <c r="E560" i="23" s="1"/>
  <c r="Y554" i="3"/>
  <c r="A560" i="23"/>
  <c r="Y553" i="2"/>
  <c r="A559" i="22"/>
  <c r="D559" i="22"/>
  <c r="AX552" i="2"/>
  <c r="C559" i="22" s="1"/>
  <c r="AZ552" i="2"/>
  <c r="E559" i="22" s="1"/>
  <c r="AV553" i="2"/>
  <c r="AW553" i="2" s="1"/>
  <c r="AZ553" i="2" s="1"/>
  <c r="E560" i="22" s="1"/>
  <c r="BC553" i="2"/>
  <c r="BD553" i="2" s="1"/>
  <c r="BB553" i="2"/>
  <c r="H559" i="22"/>
  <c r="BE552" i="2"/>
  <c r="G559" i="22" s="1"/>
  <c r="BG552" i="2"/>
  <c r="I559" i="22" s="1"/>
  <c r="AV551" i="1"/>
  <c r="AW551" i="1" s="1"/>
  <c r="BB551" i="1"/>
  <c r="BC551" i="1"/>
  <c r="BD551" i="1" s="1"/>
  <c r="H557" i="21"/>
  <c r="BE550" i="1"/>
  <c r="G557" i="21" s="1"/>
  <c r="BG550" i="1"/>
  <c r="I557" i="21" s="1"/>
  <c r="AZ550" i="1"/>
  <c r="E557" i="21" s="1"/>
  <c r="AX550" i="1"/>
  <c r="C557" i="21" s="1"/>
  <c r="BF551" i="1"/>
  <c r="AY551" i="1"/>
  <c r="D558" i="21" s="1"/>
  <c r="Y553" i="1"/>
  <c r="A560" i="21" s="1"/>
  <c r="Z552" i="1"/>
  <c r="AU552" i="1" s="1"/>
  <c r="AY554" i="3"/>
  <c r="Z555" i="3"/>
  <c r="AU555" i="3" s="1"/>
  <c r="BF554" i="3"/>
  <c r="BF553" i="2"/>
  <c r="AY553" i="2"/>
  <c r="Z554" i="2"/>
  <c r="AU554" i="2" s="1"/>
  <c r="E553" i="28" l="1"/>
  <c r="F553" i="28"/>
  <c r="D553" i="28"/>
  <c r="G553" i="28"/>
  <c r="B554" i="28"/>
  <c r="A555" i="28"/>
  <c r="D560" i="24"/>
  <c r="Y554" i="4"/>
  <c r="A560" i="24"/>
  <c r="AX552" i="4"/>
  <c r="C559" i="24" s="1"/>
  <c r="H560" i="24"/>
  <c r="AU554" i="4"/>
  <c r="Z555" i="4"/>
  <c r="BF554" i="4"/>
  <c r="AY554" i="4"/>
  <c r="BG552" i="4"/>
  <c r="I559" i="24" s="1"/>
  <c r="AV553" i="4"/>
  <c r="AW553" i="4" s="1"/>
  <c r="AZ553" i="4" s="1"/>
  <c r="E560" i="24" s="1"/>
  <c r="BB553" i="4"/>
  <c r="BC553" i="4"/>
  <c r="BD553" i="4" s="1"/>
  <c r="BG553" i="4" s="1"/>
  <c r="I560" i="24" s="1"/>
  <c r="D561" i="23"/>
  <c r="AX554" i="3"/>
  <c r="C561" i="23" s="1"/>
  <c r="AZ554" i="3"/>
  <c r="E561" i="23" s="1"/>
  <c r="Y555" i="3"/>
  <c r="A561" i="23"/>
  <c r="H561" i="23"/>
  <c r="BG554" i="3"/>
  <c r="I561" i="23" s="1"/>
  <c r="BE554" i="3"/>
  <c r="G561" i="23" s="1"/>
  <c r="AV555" i="3"/>
  <c r="AW555" i="3" s="1"/>
  <c r="BB555" i="3"/>
  <c r="BC555" i="3"/>
  <c r="BD555" i="3" s="1"/>
  <c r="AV554" i="2"/>
  <c r="AW554" i="2" s="1"/>
  <c r="BC554" i="2"/>
  <c r="BD554" i="2" s="1"/>
  <c r="BB554" i="2"/>
  <c r="D560" i="22"/>
  <c r="AX553" i="2"/>
  <c r="C560" i="22" s="1"/>
  <c r="H560" i="22"/>
  <c r="BG553" i="2"/>
  <c r="I560" i="22" s="1"/>
  <c r="BE553" i="2"/>
  <c r="G560" i="22" s="1"/>
  <c r="Y554" i="2"/>
  <c r="A560" i="22"/>
  <c r="AV552" i="1"/>
  <c r="AW552" i="1" s="1"/>
  <c r="BC552" i="1"/>
  <c r="BD552" i="1" s="1"/>
  <c r="BB552" i="1"/>
  <c r="H558" i="21"/>
  <c r="BG551" i="1"/>
  <c r="I558" i="21" s="1"/>
  <c r="BE551" i="1"/>
  <c r="G558" i="21" s="1"/>
  <c r="AX551" i="1"/>
  <c r="C558" i="21" s="1"/>
  <c r="AZ551" i="1"/>
  <c r="E558" i="21" s="1"/>
  <c r="AY552" i="1"/>
  <c r="D559" i="21" s="1"/>
  <c r="BF552" i="1"/>
  <c r="Y554" i="1"/>
  <c r="A561" i="21" s="1"/>
  <c r="Z553" i="1"/>
  <c r="AU553" i="1" s="1"/>
  <c r="Z556" i="3"/>
  <c r="AU556" i="3" s="1"/>
  <c r="BF555" i="3"/>
  <c r="AY555" i="3"/>
  <c r="Z555" i="2"/>
  <c r="AU555" i="2" s="1"/>
  <c r="BF554" i="2"/>
  <c r="AY554" i="2"/>
  <c r="E554" i="28" l="1"/>
  <c r="D554" i="28"/>
  <c r="G554" i="28"/>
  <c r="F554" i="28"/>
  <c r="B555" i="28"/>
  <c r="A556" i="28"/>
  <c r="BE553" i="4"/>
  <c r="G560" i="24" s="1"/>
  <c r="D561" i="24"/>
  <c r="BC554" i="4"/>
  <c r="BD554" i="4" s="1"/>
  <c r="BE554" i="4" s="1"/>
  <c r="G561" i="24" s="1"/>
  <c r="BB554" i="4"/>
  <c r="AV554" i="4"/>
  <c r="AW554" i="4" s="1"/>
  <c r="AX554" i="4" s="1"/>
  <c r="C561" i="24" s="1"/>
  <c r="AX553" i="4"/>
  <c r="C560" i="24" s="1"/>
  <c r="AU555" i="4"/>
  <c r="AY555" i="4"/>
  <c r="Z556" i="4"/>
  <c r="BF555" i="4"/>
  <c r="H561" i="24"/>
  <c r="Y555" i="4"/>
  <c r="A561" i="24"/>
  <c r="AX555" i="3"/>
  <c r="C562" i="23" s="1"/>
  <c r="BC556" i="3"/>
  <c r="BD556" i="3" s="1"/>
  <c r="BB556" i="3"/>
  <c r="AV556" i="3"/>
  <c r="AW556" i="3" s="1"/>
  <c r="D562" i="23"/>
  <c r="AZ555" i="3"/>
  <c r="E562" i="23" s="1"/>
  <c r="H562" i="23"/>
  <c r="BE555" i="3"/>
  <c r="G562" i="23" s="1"/>
  <c r="BG555" i="3"/>
  <c r="I562" i="23" s="1"/>
  <c r="Y556" i="3"/>
  <c r="A562" i="23"/>
  <c r="AV555" i="2"/>
  <c r="AW555" i="2" s="1"/>
  <c r="BC555" i="2"/>
  <c r="BD555" i="2" s="1"/>
  <c r="BB555" i="2"/>
  <c r="Y555" i="2"/>
  <c r="A561" i="22"/>
  <c r="D561" i="22"/>
  <c r="AZ554" i="2"/>
  <c r="E561" i="22" s="1"/>
  <c r="AX554" i="2"/>
  <c r="C561" i="22" s="1"/>
  <c r="H561" i="22"/>
  <c r="BG554" i="2"/>
  <c r="I561" i="22" s="1"/>
  <c r="BE554" i="2"/>
  <c r="G561" i="22" s="1"/>
  <c r="AV553" i="1"/>
  <c r="AW553" i="1" s="1"/>
  <c r="BB553" i="1"/>
  <c r="BC553" i="1"/>
  <c r="BD553" i="1" s="1"/>
  <c r="H559" i="21"/>
  <c r="BE552" i="1"/>
  <c r="G559" i="21" s="1"/>
  <c r="BG552" i="1"/>
  <c r="I559" i="21" s="1"/>
  <c r="AX552" i="1"/>
  <c r="C559" i="21" s="1"/>
  <c r="AZ552" i="1"/>
  <c r="E559" i="21" s="1"/>
  <c r="AY553" i="1"/>
  <c r="D560" i="21" s="1"/>
  <c r="BF553" i="1"/>
  <c r="Y555" i="1"/>
  <c r="A562" i="21" s="1"/>
  <c r="Z554" i="1"/>
  <c r="AU554" i="1" s="1"/>
  <c r="Z557" i="3"/>
  <c r="AU557" i="3" s="1"/>
  <c r="BF556" i="3"/>
  <c r="AY556" i="3"/>
  <c r="Z556" i="2"/>
  <c r="AU556" i="2" s="1"/>
  <c r="BF555" i="2"/>
  <c r="AY555" i="2"/>
  <c r="E555" i="28" l="1"/>
  <c r="G555" i="28"/>
  <c r="D555" i="28"/>
  <c r="F555" i="28"/>
  <c r="A557" i="28"/>
  <c r="B556" i="28"/>
  <c r="BG554" i="4"/>
  <c r="I561" i="24" s="1"/>
  <c r="AU556" i="4"/>
  <c r="BF556" i="4"/>
  <c r="Z557" i="4"/>
  <c r="AY556" i="4"/>
  <c r="AZ554" i="4"/>
  <c r="E561" i="24" s="1"/>
  <c r="Y556" i="4"/>
  <c r="A562" i="24"/>
  <c r="H562" i="24"/>
  <c r="D562" i="24"/>
  <c r="AV555" i="4"/>
  <c r="AW555" i="4" s="1"/>
  <c r="AZ555" i="4" s="1"/>
  <c r="E562" i="24" s="1"/>
  <c r="BC555" i="4"/>
  <c r="BD555" i="4" s="1"/>
  <c r="BE555" i="4" s="1"/>
  <c r="G562" i="24" s="1"/>
  <c r="BB555" i="4"/>
  <c r="AV557" i="3"/>
  <c r="AW557" i="3" s="1"/>
  <c r="BC557" i="3"/>
  <c r="BD557" i="3" s="1"/>
  <c r="BB557" i="3"/>
  <c r="D563" i="23"/>
  <c r="AZ556" i="3"/>
  <c r="E563" i="23" s="1"/>
  <c r="AX556" i="3"/>
  <c r="C563" i="23" s="1"/>
  <c r="H563" i="23"/>
  <c r="BG556" i="3"/>
  <c r="I563" i="23" s="1"/>
  <c r="BE556" i="3"/>
  <c r="G563" i="23" s="1"/>
  <c r="Y557" i="3"/>
  <c r="A563" i="23"/>
  <c r="Y556" i="2"/>
  <c r="A562" i="22"/>
  <c r="D562" i="22"/>
  <c r="AZ555" i="2"/>
  <c r="E562" i="22" s="1"/>
  <c r="AX555" i="2"/>
  <c r="C562" i="22" s="1"/>
  <c r="H562" i="22"/>
  <c r="BG555" i="2"/>
  <c r="I562" i="22" s="1"/>
  <c r="BE555" i="2"/>
  <c r="G562" i="22" s="1"/>
  <c r="BC556" i="2"/>
  <c r="BD556" i="2" s="1"/>
  <c r="AV556" i="2"/>
  <c r="AW556" i="2" s="1"/>
  <c r="BB556" i="2"/>
  <c r="AV554" i="1"/>
  <c r="AW554" i="1" s="1"/>
  <c r="BB554" i="1"/>
  <c r="BC554" i="1"/>
  <c r="BD554" i="1" s="1"/>
  <c r="H560" i="21"/>
  <c r="BG553" i="1"/>
  <c r="I560" i="21" s="1"/>
  <c r="BE553" i="1"/>
  <c r="G560" i="21" s="1"/>
  <c r="AX553" i="1"/>
  <c r="C560" i="21" s="1"/>
  <c r="AZ553" i="1"/>
  <c r="E560" i="21" s="1"/>
  <c r="BF554" i="1"/>
  <c r="AY554" i="1"/>
  <c r="D561" i="21" s="1"/>
  <c r="Y556" i="1"/>
  <c r="A563" i="21" s="1"/>
  <c r="Z555" i="1"/>
  <c r="AU555" i="1" s="1"/>
  <c r="Z558" i="3"/>
  <c r="AU558" i="3" s="1"/>
  <c r="BF557" i="3"/>
  <c r="AY557" i="3"/>
  <c r="BF556" i="2"/>
  <c r="Z557" i="2"/>
  <c r="AU557" i="2" s="1"/>
  <c r="AY556" i="2"/>
  <c r="D556" i="28" l="1"/>
  <c r="E556" i="28"/>
  <c r="G556" i="28"/>
  <c r="F556" i="28"/>
  <c r="B557" i="28"/>
  <c r="A558" i="28"/>
  <c r="AX555" i="4"/>
  <c r="C562" i="24" s="1"/>
  <c r="BG555" i="4"/>
  <c r="I562" i="24" s="1"/>
  <c r="Y557" i="4"/>
  <c r="A563" i="24"/>
  <c r="H563" i="24"/>
  <c r="D563" i="24"/>
  <c r="AU557" i="4"/>
  <c r="BF557" i="4"/>
  <c r="AY557" i="4"/>
  <c r="Z558" i="4"/>
  <c r="BC556" i="4"/>
  <c r="BD556" i="4" s="1"/>
  <c r="BE556" i="4" s="1"/>
  <c r="G563" i="24" s="1"/>
  <c r="AV556" i="4"/>
  <c r="AW556" i="4" s="1"/>
  <c r="AZ556" i="4" s="1"/>
  <c r="E563" i="24" s="1"/>
  <c r="BB556" i="4"/>
  <c r="D564" i="23"/>
  <c r="AZ557" i="3"/>
  <c r="E564" i="23" s="1"/>
  <c r="AX557" i="3"/>
  <c r="C564" i="23" s="1"/>
  <c r="Y558" i="3"/>
  <c r="A564" i="23"/>
  <c r="AV558" i="3"/>
  <c r="AW558" i="3" s="1"/>
  <c r="BC558" i="3"/>
  <c r="BD558" i="3" s="1"/>
  <c r="BB558" i="3"/>
  <c r="H564" i="23"/>
  <c r="BG557" i="3"/>
  <c r="I564" i="23" s="1"/>
  <c r="BE557" i="3"/>
  <c r="G564" i="23" s="1"/>
  <c r="D563" i="22"/>
  <c r="AZ556" i="2"/>
  <c r="E563" i="22" s="1"/>
  <c r="AX556" i="2"/>
  <c r="C563" i="22" s="1"/>
  <c r="AV557" i="2"/>
  <c r="AW557" i="2" s="1"/>
  <c r="BC557" i="2"/>
  <c r="BD557" i="2" s="1"/>
  <c r="BB557" i="2"/>
  <c r="H563" i="22"/>
  <c r="BG556" i="2"/>
  <c r="I563" i="22" s="1"/>
  <c r="BE556" i="2"/>
  <c r="G563" i="22" s="1"/>
  <c r="Y557" i="2"/>
  <c r="A563" i="22"/>
  <c r="AV555" i="1"/>
  <c r="AW555" i="1" s="1"/>
  <c r="BC555" i="1"/>
  <c r="BD555" i="1" s="1"/>
  <c r="BB555" i="1"/>
  <c r="H561" i="21"/>
  <c r="BG554" i="1"/>
  <c r="I561" i="21" s="1"/>
  <c r="BE554" i="1"/>
  <c r="G561" i="21" s="1"/>
  <c r="AX554" i="1"/>
  <c r="C561" i="21" s="1"/>
  <c r="AZ554" i="1"/>
  <c r="E561" i="21" s="1"/>
  <c r="AY555" i="1"/>
  <c r="D562" i="21" s="1"/>
  <c r="BF555" i="1"/>
  <c r="Y557" i="1"/>
  <c r="A564" i="21" s="1"/>
  <c r="Z556" i="1"/>
  <c r="AU556" i="1" s="1"/>
  <c r="AY558" i="3"/>
  <c r="BF558" i="3"/>
  <c r="Z559" i="3"/>
  <c r="AU559" i="3" s="1"/>
  <c r="Z558" i="2"/>
  <c r="AU558" i="2" s="1"/>
  <c r="BF557" i="2"/>
  <c r="AY557" i="2"/>
  <c r="D557" i="28" l="1"/>
  <c r="E557" i="28"/>
  <c r="G557" i="28"/>
  <c r="F557" i="28"/>
  <c r="B558" i="28"/>
  <c r="A559" i="28"/>
  <c r="AU558" i="4"/>
  <c r="BF558" i="4"/>
  <c r="AY558" i="4"/>
  <c r="Z559" i="4"/>
  <c r="Y558" i="4"/>
  <c r="A564" i="24"/>
  <c r="H564" i="24"/>
  <c r="AX556" i="4"/>
  <c r="C563" i="24" s="1"/>
  <c r="BG556" i="4"/>
  <c r="I563" i="24" s="1"/>
  <c r="D564" i="24"/>
  <c r="BC557" i="4"/>
  <c r="BD557" i="4" s="1"/>
  <c r="BG557" i="4" s="1"/>
  <c r="I564" i="24" s="1"/>
  <c r="BB557" i="4"/>
  <c r="AV557" i="4"/>
  <c r="AW557" i="4" s="1"/>
  <c r="AX557" i="4" s="1"/>
  <c r="C564" i="24" s="1"/>
  <c r="D565" i="23"/>
  <c r="AZ558" i="3"/>
  <c r="E565" i="23" s="1"/>
  <c r="AX558" i="3"/>
  <c r="C565" i="23" s="1"/>
  <c r="BB559" i="3"/>
  <c r="BC559" i="3"/>
  <c r="BD559" i="3" s="1"/>
  <c r="AV559" i="3"/>
  <c r="AW559" i="3" s="1"/>
  <c r="H565" i="23"/>
  <c r="BE558" i="3"/>
  <c r="G565" i="23" s="1"/>
  <c r="BG558" i="3"/>
  <c r="I565" i="23" s="1"/>
  <c r="Y559" i="3"/>
  <c r="A565" i="23"/>
  <c r="Y558" i="2"/>
  <c r="A564" i="22"/>
  <c r="D564" i="22"/>
  <c r="AZ557" i="2"/>
  <c r="E564" i="22" s="1"/>
  <c r="AX557" i="2"/>
  <c r="C564" i="22" s="1"/>
  <c r="H564" i="22"/>
  <c r="BE557" i="2"/>
  <c r="G564" i="22" s="1"/>
  <c r="BG557" i="2"/>
  <c r="I564" i="22" s="1"/>
  <c r="BB558" i="2"/>
  <c r="AV558" i="2"/>
  <c r="AW558" i="2" s="1"/>
  <c r="BC558" i="2"/>
  <c r="BD558" i="2" s="1"/>
  <c r="AV556" i="1"/>
  <c r="AW556" i="1" s="1"/>
  <c r="BB556" i="1"/>
  <c r="BC556" i="1"/>
  <c r="BD556" i="1" s="1"/>
  <c r="H562" i="21"/>
  <c r="BG555" i="1"/>
  <c r="I562" i="21" s="1"/>
  <c r="BE555" i="1"/>
  <c r="G562" i="21" s="1"/>
  <c r="AX555" i="1"/>
  <c r="C562" i="21" s="1"/>
  <c r="AZ555" i="1"/>
  <c r="E562" i="21" s="1"/>
  <c r="BF556" i="1"/>
  <c r="AY556" i="1"/>
  <c r="Y558" i="1"/>
  <c r="A565" i="21" s="1"/>
  <c r="Z557" i="1"/>
  <c r="AU557" i="1" s="1"/>
  <c r="Z560" i="3"/>
  <c r="AU560" i="3" s="1"/>
  <c r="BF559" i="3"/>
  <c r="AY559" i="3"/>
  <c r="AY558" i="2"/>
  <c r="Z559" i="2"/>
  <c r="AU559" i="2" s="1"/>
  <c r="BF558" i="2"/>
  <c r="D558" i="28" l="1"/>
  <c r="E558" i="28"/>
  <c r="F558" i="28"/>
  <c r="G558" i="28"/>
  <c r="A560" i="28"/>
  <c r="B559" i="28"/>
  <c r="AZ557" i="4"/>
  <c r="E564" i="24" s="1"/>
  <c r="BE557" i="4"/>
  <c r="G564" i="24" s="1"/>
  <c r="D565" i="24"/>
  <c r="AU559" i="4"/>
  <c r="BF559" i="4"/>
  <c r="Z560" i="4"/>
  <c r="AY559" i="4"/>
  <c r="H565" i="24"/>
  <c r="Y559" i="4"/>
  <c r="A565" i="24"/>
  <c r="BB558" i="4"/>
  <c r="AV558" i="4"/>
  <c r="AW558" i="4" s="1"/>
  <c r="AX558" i="4" s="1"/>
  <c r="C565" i="24" s="1"/>
  <c r="BC558" i="4"/>
  <c r="BD558" i="4" s="1"/>
  <c r="BE558" i="4" s="1"/>
  <c r="G565" i="24" s="1"/>
  <c r="D566" i="23"/>
  <c r="AX559" i="3"/>
  <c r="C566" i="23" s="1"/>
  <c r="AZ559" i="3"/>
  <c r="E566" i="23" s="1"/>
  <c r="H566" i="23"/>
  <c r="BG559" i="3"/>
  <c r="I566" i="23" s="1"/>
  <c r="BE559" i="3"/>
  <c r="G566" i="23" s="1"/>
  <c r="BC560" i="3"/>
  <c r="BD560" i="3" s="1"/>
  <c r="BB560" i="3"/>
  <c r="AV560" i="3"/>
  <c r="AW560" i="3" s="1"/>
  <c r="Y560" i="3"/>
  <c r="A566" i="23"/>
  <c r="AV559" i="2"/>
  <c r="AW559" i="2" s="1"/>
  <c r="BC559" i="2"/>
  <c r="BD559" i="2" s="1"/>
  <c r="BB559" i="2"/>
  <c r="H565" i="22"/>
  <c r="BE558" i="2"/>
  <c r="G565" i="22" s="1"/>
  <c r="BG558" i="2"/>
  <c r="I565" i="22" s="1"/>
  <c r="D565" i="22"/>
  <c r="AZ558" i="2"/>
  <c r="E565" i="22" s="1"/>
  <c r="AX558" i="2"/>
  <c r="C565" i="22" s="1"/>
  <c r="Y559" i="2"/>
  <c r="A565" i="22"/>
  <c r="AV557" i="1"/>
  <c r="AW557" i="1" s="1"/>
  <c r="BC557" i="1"/>
  <c r="BD557" i="1" s="1"/>
  <c r="BB557" i="1"/>
  <c r="AX556" i="1"/>
  <c r="C563" i="21" s="1"/>
  <c r="D563" i="21"/>
  <c r="H563" i="21"/>
  <c r="BG556" i="1"/>
  <c r="I563" i="21" s="1"/>
  <c r="BE556" i="1"/>
  <c r="G563" i="21" s="1"/>
  <c r="AZ556" i="1"/>
  <c r="E563" i="21" s="1"/>
  <c r="BF557" i="1"/>
  <c r="AY557" i="1"/>
  <c r="Y559" i="1"/>
  <c r="A566" i="21" s="1"/>
  <c r="Z558" i="1"/>
  <c r="AU558" i="1" s="1"/>
  <c r="Z561" i="3"/>
  <c r="AU561" i="3" s="1"/>
  <c r="BF560" i="3"/>
  <c r="AY560" i="3"/>
  <c r="Z560" i="2"/>
  <c r="AU560" i="2" s="1"/>
  <c r="BF559" i="2"/>
  <c r="AY559" i="2"/>
  <c r="E559" i="28" l="1"/>
  <c r="G559" i="28"/>
  <c r="D559" i="28"/>
  <c r="F559" i="28"/>
  <c r="A561" i="28"/>
  <c r="B560" i="28"/>
  <c r="D566" i="24"/>
  <c r="BG558" i="4"/>
  <c r="I565" i="24" s="1"/>
  <c r="AZ558" i="4"/>
  <c r="E565" i="24" s="1"/>
  <c r="AU560" i="4"/>
  <c r="Z561" i="4"/>
  <c r="BF560" i="4"/>
  <c r="AY560" i="4"/>
  <c r="AV559" i="4"/>
  <c r="AW559" i="4" s="1"/>
  <c r="AZ559" i="4" s="1"/>
  <c r="E566" i="24" s="1"/>
  <c r="BC559" i="4"/>
  <c r="BD559" i="4" s="1"/>
  <c r="BE559" i="4" s="1"/>
  <c r="G566" i="24" s="1"/>
  <c r="BB559" i="4"/>
  <c r="Y560" i="4"/>
  <c r="A566" i="24"/>
  <c r="H566" i="24"/>
  <c r="D567" i="23"/>
  <c r="AZ560" i="3"/>
  <c r="E567" i="23" s="1"/>
  <c r="AX560" i="3"/>
  <c r="C567" i="23" s="1"/>
  <c r="Y561" i="3"/>
  <c r="A567" i="23"/>
  <c r="BB561" i="3"/>
  <c r="BC561" i="3"/>
  <c r="BD561" i="3" s="1"/>
  <c r="AV561" i="3"/>
  <c r="AW561" i="3" s="1"/>
  <c r="H567" i="23"/>
  <c r="BG560" i="3"/>
  <c r="I567" i="23" s="1"/>
  <c r="BE560" i="3"/>
  <c r="G567" i="23" s="1"/>
  <c r="Y560" i="2"/>
  <c r="A566" i="22"/>
  <c r="D566" i="22"/>
  <c r="AZ559" i="2"/>
  <c r="E566" i="22" s="1"/>
  <c r="AX559" i="2"/>
  <c r="C566" i="22" s="1"/>
  <c r="H566" i="22"/>
  <c r="BG559" i="2"/>
  <c r="I566" i="22" s="1"/>
  <c r="BE559" i="2"/>
  <c r="G566" i="22" s="1"/>
  <c r="BB560" i="2"/>
  <c r="AV560" i="2"/>
  <c r="AW560" i="2" s="1"/>
  <c r="BC560" i="2"/>
  <c r="BD560" i="2" s="1"/>
  <c r="AV558" i="1"/>
  <c r="AW558" i="1" s="1"/>
  <c r="BC558" i="1"/>
  <c r="BD558" i="1" s="1"/>
  <c r="BB558" i="1"/>
  <c r="AZ557" i="1"/>
  <c r="E564" i="21" s="1"/>
  <c r="D564" i="21"/>
  <c r="H564" i="21"/>
  <c r="BG557" i="1"/>
  <c r="I564" i="21" s="1"/>
  <c r="BE557" i="1"/>
  <c r="G564" i="21" s="1"/>
  <c r="AX557" i="1"/>
  <c r="C564" i="21" s="1"/>
  <c r="AY558" i="1"/>
  <c r="BF558" i="1"/>
  <c r="Y560" i="1"/>
  <c r="A567" i="21" s="1"/>
  <c r="Z559" i="1"/>
  <c r="AU559" i="1" s="1"/>
  <c r="AY561" i="3"/>
  <c r="BF561" i="3"/>
  <c r="Z562" i="3"/>
  <c r="AU562" i="3" s="1"/>
  <c r="BF560" i="2"/>
  <c r="Z561" i="2"/>
  <c r="AU561" i="2" s="1"/>
  <c r="AY560" i="2"/>
  <c r="D560" i="28" l="1"/>
  <c r="E560" i="28"/>
  <c r="G560" i="28"/>
  <c r="F560" i="28"/>
  <c r="A562" i="28"/>
  <c r="B561" i="28"/>
  <c r="BG559" i="4"/>
  <c r="I566" i="24" s="1"/>
  <c r="BG560" i="2"/>
  <c r="I567" i="22" s="1"/>
  <c r="Y561" i="4"/>
  <c r="A567" i="24"/>
  <c r="D567" i="24"/>
  <c r="AU561" i="4"/>
  <c r="BF561" i="4"/>
  <c r="Z562" i="4"/>
  <c r="AY561" i="4"/>
  <c r="AX559" i="4"/>
  <c r="C566" i="24" s="1"/>
  <c r="H567" i="24"/>
  <c r="BC560" i="4"/>
  <c r="BD560" i="4" s="1"/>
  <c r="BE560" i="4" s="1"/>
  <c r="G567" i="24" s="1"/>
  <c r="BB560" i="4"/>
  <c r="AV560" i="4"/>
  <c r="AW560" i="4" s="1"/>
  <c r="AZ560" i="4" s="1"/>
  <c r="E567" i="24" s="1"/>
  <c r="BC562" i="3"/>
  <c r="BD562" i="3" s="1"/>
  <c r="AV562" i="3"/>
  <c r="AW562" i="3" s="1"/>
  <c r="BB562" i="3"/>
  <c r="H568" i="23"/>
  <c r="BE561" i="3"/>
  <c r="G568" i="23" s="1"/>
  <c r="BG561" i="3"/>
  <c r="I568" i="23" s="1"/>
  <c r="D568" i="23"/>
  <c r="AZ561" i="3"/>
  <c r="E568" i="23" s="1"/>
  <c r="AX561" i="3"/>
  <c r="C568" i="23" s="1"/>
  <c r="Y562" i="3"/>
  <c r="A568" i="23"/>
  <c r="D567" i="22"/>
  <c r="AZ560" i="2"/>
  <c r="E567" i="22" s="1"/>
  <c r="AX560" i="2"/>
  <c r="C567" i="22" s="1"/>
  <c r="BB561" i="2"/>
  <c r="BC561" i="2"/>
  <c r="BD561" i="2" s="1"/>
  <c r="AV561" i="2"/>
  <c r="AW561" i="2" s="1"/>
  <c r="H567" i="22"/>
  <c r="BE560" i="2"/>
  <c r="G567" i="22" s="1"/>
  <c r="Y561" i="2"/>
  <c r="A567" i="22"/>
  <c r="H565" i="21"/>
  <c r="BG558" i="1"/>
  <c r="I565" i="21" s="1"/>
  <c r="AZ558" i="1"/>
  <c r="E565" i="21" s="1"/>
  <c r="D565" i="21"/>
  <c r="BE558" i="1"/>
  <c r="G565" i="21" s="1"/>
  <c r="AV559" i="1"/>
  <c r="AW559" i="1" s="1"/>
  <c r="BB559" i="1"/>
  <c r="BC559" i="1"/>
  <c r="BD559" i="1" s="1"/>
  <c r="AX558" i="1"/>
  <c r="C565" i="21" s="1"/>
  <c r="AY559" i="1"/>
  <c r="D566" i="21" s="1"/>
  <c r="BF559" i="1"/>
  <c r="Y561" i="1"/>
  <c r="A568" i="21" s="1"/>
  <c r="Z560" i="1"/>
  <c r="AU560" i="1" s="1"/>
  <c r="AY562" i="3"/>
  <c r="Z563" i="3"/>
  <c r="AU563" i="3" s="1"/>
  <c r="BF562" i="3"/>
  <c r="Z562" i="2"/>
  <c r="AU562" i="2" s="1"/>
  <c r="BF561" i="2"/>
  <c r="AY561" i="2"/>
  <c r="D561" i="28" l="1"/>
  <c r="F561" i="28"/>
  <c r="G561" i="28"/>
  <c r="E561" i="28"/>
  <c r="A563" i="28"/>
  <c r="B562" i="28"/>
  <c r="D568" i="24"/>
  <c r="BC561" i="4"/>
  <c r="BD561" i="4" s="1"/>
  <c r="BG561" i="4" s="1"/>
  <c r="I568" i="24" s="1"/>
  <c r="AV561" i="4"/>
  <c r="AW561" i="4" s="1"/>
  <c r="AZ561" i="4" s="1"/>
  <c r="E568" i="24" s="1"/>
  <c r="BB561" i="4"/>
  <c r="BG560" i="4"/>
  <c r="I567" i="24" s="1"/>
  <c r="AU562" i="4"/>
  <c r="BF562" i="4"/>
  <c r="AY562" i="4"/>
  <c r="Z563" i="4"/>
  <c r="H568" i="24"/>
  <c r="AX560" i="4"/>
  <c r="C567" i="24" s="1"/>
  <c r="Y562" i="4"/>
  <c r="A568" i="24"/>
  <c r="D569" i="23"/>
  <c r="AX562" i="3"/>
  <c r="C569" i="23" s="1"/>
  <c r="AZ562" i="3"/>
  <c r="E569" i="23" s="1"/>
  <c r="H569" i="23"/>
  <c r="BE562" i="3"/>
  <c r="G569" i="23" s="1"/>
  <c r="BG562" i="3"/>
  <c r="I569" i="23" s="1"/>
  <c r="BB563" i="3"/>
  <c r="AV563" i="3"/>
  <c r="AW563" i="3" s="1"/>
  <c r="BC563" i="3"/>
  <c r="BD563" i="3" s="1"/>
  <c r="Y563" i="3"/>
  <c r="A569" i="23"/>
  <c r="Y562" i="2"/>
  <c r="A568" i="22"/>
  <c r="D568" i="22"/>
  <c r="AZ561" i="2"/>
  <c r="E568" i="22" s="1"/>
  <c r="AX561" i="2"/>
  <c r="C568" i="22" s="1"/>
  <c r="H568" i="22"/>
  <c r="BE561" i="2"/>
  <c r="G568" i="22" s="1"/>
  <c r="BG561" i="2"/>
  <c r="I568" i="22" s="1"/>
  <c r="BB562" i="2"/>
  <c r="BC562" i="2"/>
  <c r="BD562" i="2" s="1"/>
  <c r="AV562" i="2"/>
  <c r="AW562" i="2" s="1"/>
  <c r="H566" i="21"/>
  <c r="BE559" i="1"/>
  <c r="G566" i="21" s="1"/>
  <c r="BG559" i="1"/>
  <c r="I566" i="21" s="1"/>
  <c r="AV560" i="1"/>
  <c r="AW560" i="1" s="1"/>
  <c r="BC560" i="1"/>
  <c r="BD560" i="1" s="1"/>
  <c r="BB560" i="1"/>
  <c r="AZ559" i="1"/>
  <c r="E566" i="21" s="1"/>
  <c r="AX559" i="1"/>
  <c r="C566" i="21" s="1"/>
  <c r="AY560" i="1"/>
  <c r="BF560" i="1"/>
  <c r="Y562" i="1"/>
  <c r="A569" i="21" s="1"/>
  <c r="Z561" i="1"/>
  <c r="AU561" i="1" s="1"/>
  <c r="BF563" i="3"/>
  <c r="AY563" i="3"/>
  <c r="Z564" i="3"/>
  <c r="AU564" i="3" s="1"/>
  <c r="BF562" i="2"/>
  <c r="AY562" i="2"/>
  <c r="Z563" i="2"/>
  <c r="AU563" i="2" s="1"/>
  <c r="D562" i="28" l="1"/>
  <c r="E562" i="28"/>
  <c r="F562" i="28"/>
  <c r="G562" i="28"/>
  <c r="A564" i="28"/>
  <c r="B563" i="28"/>
  <c r="BE561" i="4"/>
  <c r="G568" i="24" s="1"/>
  <c r="AU563" i="4"/>
  <c r="BF563" i="4"/>
  <c r="Z564" i="4"/>
  <c r="AY563" i="4"/>
  <c r="D569" i="24"/>
  <c r="BB562" i="4"/>
  <c r="BC562" i="4"/>
  <c r="BD562" i="4" s="1"/>
  <c r="BE562" i="4" s="1"/>
  <c r="G569" i="24" s="1"/>
  <c r="AV562" i="4"/>
  <c r="AW562" i="4" s="1"/>
  <c r="AX562" i="4" s="1"/>
  <c r="C569" i="24" s="1"/>
  <c r="AX561" i="4"/>
  <c r="C568" i="24" s="1"/>
  <c r="Y563" i="4"/>
  <c r="A569" i="24"/>
  <c r="H569" i="24"/>
  <c r="BC564" i="3"/>
  <c r="BD564" i="3" s="1"/>
  <c r="BB564" i="3"/>
  <c r="AV564" i="3"/>
  <c r="AW564" i="3" s="1"/>
  <c r="Y564" i="3"/>
  <c r="A570" i="23"/>
  <c r="H570" i="23"/>
  <c r="BE563" i="3"/>
  <c r="G570" i="23" s="1"/>
  <c r="BG563" i="3"/>
  <c r="I570" i="23" s="1"/>
  <c r="D570" i="23"/>
  <c r="AZ563" i="3"/>
  <c r="E570" i="23" s="1"/>
  <c r="AX563" i="3"/>
  <c r="C570" i="23" s="1"/>
  <c r="BC563" i="2"/>
  <c r="BD563" i="2" s="1"/>
  <c r="BB563" i="2"/>
  <c r="AV563" i="2"/>
  <c r="AW563" i="2" s="1"/>
  <c r="D569" i="22"/>
  <c r="AZ562" i="2"/>
  <c r="E569" i="22" s="1"/>
  <c r="AX562" i="2"/>
  <c r="C569" i="22" s="1"/>
  <c r="H569" i="22"/>
  <c r="BG562" i="2"/>
  <c r="I569" i="22" s="1"/>
  <c r="BE562" i="2"/>
  <c r="G569" i="22" s="1"/>
  <c r="Y563" i="2"/>
  <c r="A569" i="22"/>
  <c r="BG560" i="1"/>
  <c r="I567" i="21" s="1"/>
  <c r="AZ560" i="1"/>
  <c r="E567" i="21" s="1"/>
  <c r="D567" i="21"/>
  <c r="AV561" i="1"/>
  <c r="AW561" i="1" s="1"/>
  <c r="BB561" i="1"/>
  <c r="BC561" i="1"/>
  <c r="BD561" i="1" s="1"/>
  <c r="H567" i="21"/>
  <c r="BE560" i="1"/>
  <c r="G567" i="21" s="1"/>
  <c r="AX560" i="1"/>
  <c r="C567" i="21" s="1"/>
  <c r="BF561" i="1"/>
  <c r="AY561" i="1"/>
  <c r="D568" i="21" s="1"/>
  <c r="Y563" i="1"/>
  <c r="A570" i="21" s="1"/>
  <c r="Z562" i="1"/>
  <c r="AU562" i="1" s="1"/>
  <c r="Z565" i="3"/>
  <c r="AU565" i="3" s="1"/>
  <c r="BF564" i="3"/>
  <c r="AY564" i="3"/>
  <c r="Z564" i="2"/>
  <c r="AU564" i="2" s="1"/>
  <c r="BF563" i="2"/>
  <c r="AY563" i="2"/>
  <c r="E563" i="28" l="1"/>
  <c r="G563" i="28"/>
  <c r="D563" i="28"/>
  <c r="F563" i="28"/>
  <c r="B564" i="28"/>
  <c r="A565" i="28"/>
  <c r="BG562" i="4"/>
  <c r="I569" i="24" s="1"/>
  <c r="AZ562" i="4"/>
  <c r="E569" i="24" s="1"/>
  <c r="H570" i="24"/>
  <c r="Y564" i="4"/>
  <c r="A570" i="24"/>
  <c r="D570" i="24"/>
  <c r="AU564" i="4"/>
  <c r="Z565" i="4"/>
  <c r="AY564" i="4"/>
  <c r="BF564" i="4"/>
  <c r="AV563" i="4"/>
  <c r="AW563" i="4" s="1"/>
  <c r="AX563" i="4" s="1"/>
  <c r="C570" i="24" s="1"/>
  <c r="BC563" i="4"/>
  <c r="BD563" i="4" s="1"/>
  <c r="BE563" i="4" s="1"/>
  <c r="G570" i="24" s="1"/>
  <c r="BB563" i="4"/>
  <c r="D571" i="23"/>
  <c r="AZ564" i="3"/>
  <c r="E571" i="23" s="1"/>
  <c r="AX564" i="3"/>
  <c r="C571" i="23" s="1"/>
  <c r="Y565" i="3"/>
  <c r="A571" i="23"/>
  <c r="H571" i="23"/>
  <c r="BG564" i="3"/>
  <c r="I571" i="23" s="1"/>
  <c r="BE564" i="3"/>
  <c r="G571" i="23" s="1"/>
  <c r="AV565" i="3"/>
  <c r="AW565" i="3" s="1"/>
  <c r="BC565" i="3"/>
  <c r="BD565" i="3" s="1"/>
  <c r="BB565" i="3"/>
  <c r="Y564" i="2"/>
  <c r="A570" i="22"/>
  <c r="D570" i="22"/>
  <c r="AZ563" i="2"/>
  <c r="E570" i="22" s="1"/>
  <c r="AX563" i="2"/>
  <c r="C570" i="22" s="1"/>
  <c r="H570" i="22"/>
  <c r="BE563" i="2"/>
  <c r="G570" i="22" s="1"/>
  <c r="BG563" i="2"/>
  <c r="I570" i="22" s="1"/>
  <c r="BB564" i="2"/>
  <c r="BC564" i="2"/>
  <c r="BD564" i="2" s="1"/>
  <c r="AV564" i="2"/>
  <c r="AW564" i="2" s="1"/>
  <c r="BE561" i="1"/>
  <c r="G568" i="21" s="1"/>
  <c r="AV562" i="1"/>
  <c r="AW562" i="1" s="1"/>
  <c r="BB562" i="1"/>
  <c r="BC562" i="1"/>
  <c r="BD562" i="1" s="1"/>
  <c r="H568" i="21"/>
  <c r="BG561" i="1"/>
  <c r="I568" i="21" s="1"/>
  <c r="AX561" i="1"/>
  <c r="C568" i="21" s="1"/>
  <c r="AZ561" i="1"/>
  <c r="E568" i="21" s="1"/>
  <c r="AY562" i="1"/>
  <c r="D569" i="21" s="1"/>
  <c r="BF562" i="1"/>
  <c r="Y564" i="1"/>
  <c r="A571" i="21" s="1"/>
  <c r="Z563" i="1"/>
  <c r="AU563" i="1" s="1"/>
  <c r="BF565" i="3"/>
  <c r="Z566" i="3"/>
  <c r="AU566" i="3" s="1"/>
  <c r="AY565" i="3"/>
  <c r="BF564" i="2"/>
  <c r="Z565" i="2"/>
  <c r="AU565" i="2" s="1"/>
  <c r="AY564" i="2"/>
  <c r="D564" i="28" l="1"/>
  <c r="E564" i="28"/>
  <c r="G564" i="28"/>
  <c r="F564" i="28"/>
  <c r="A566" i="28"/>
  <c r="B565" i="28"/>
  <c r="H571" i="24"/>
  <c r="AU565" i="4"/>
  <c r="BF565" i="4"/>
  <c r="AY565" i="4"/>
  <c r="Z566" i="4"/>
  <c r="AZ563" i="4"/>
  <c r="E570" i="24" s="1"/>
  <c r="BG563" i="4"/>
  <c r="I570" i="24" s="1"/>
  <c r="D571" i="24"/>
  <c r="AV564" i="4"/>
  <c r="AW564" i="4" s="1"/>
  <c r="AX564" i="4" s="1"/>
  <c r="C571" i="24" s="1"/>
  <c r="BC564" i="4"/>
  <c r="BD564" i="4" s="1"/>
  <c r="BG564" i="4" s="1"/>
  <c r="I571" i="24" s="1"/>
  <c r="BB564" i="4"/>
  <c r="Y565" i="4"/>
  <c r="A571" i="24"/>
  <c r="D572" i="23"/>
  <c r="AZ565" i="3"/>
  <c r="E572" i="23" s="1"/>
  <c r="AX565" i="3"/>
  <c r="C572" i="23" s="1"/>
  <c r="BC566" i="3"/>
  <c r="BD566" i="3" s="1"/>
  <c r="AV566" i="3"/>
  <c r="AW566" i="3" s="1"/>
  <c r="BB566" i="3"/>
  <c r="H572" i="23"/>
  <c r="BE565" i="3"/>
  <c r="G572" i="23" s="1"/>
  <c r="BG565" i="3"/>
  <c r="I572" i="23" s="1"/>
  <c r="Y566" i="3"/>
  <c r="A572" i="23"/>
  <c r="D571" i="22"/>
  <c r="AZ564" i="2"/>
  <c r="E571" i="22" s="1"/>
  <c r="AX564" i="2"/>
  <c r="C571" i="22" s="1"/>
  <c r="BB565" i="2"/>
  <c r="BC565" i="2"/>
  <c r="BD565" i="2" s="1"/>
  <c r="AV565" i="2"/>
  <c r="AW565" i="2" s="1"/>
  <c r="H571" i="22"/>
  <c r="BG564" i="2"/>
  <c r="I571" i="22" s="1"/>
  <c r="BE564" i="2"/>
  <c r="G571" i="22" s="1"/>
  <c r="Y565" i="2"/>
  <c r="A571" i="22"/>
  <c r="H569" i="21"/>
  <c r="BG562" i="1"/>
  <c r="I569" i="21" s="1"/>
  <c r="BE562" i="1"/>
  <c r="G569" i="21" s="1"/>
  <c r="AV563" i="1"/>
  <c r="AW563" i="1" s="1"/>
  <c r="BB563" i="1"/>
  <c r="BC563" i="1"/>
  <c r="BD563" i="1" s="1"/>
  <c r="AX562" i="1"/>
  <c r="C569" i="21" s="1"/>
  <c r="AZ562" i="1"/>
  <c r="E569" i="21" s="1"/>
  <c r="BF563" i="1"/>
  <c r="AY563" i="1"/>
  <c r="Y565" i="1"/>
  <c r="A572" i="21" s="1"/>
  <c r="Z564" i="1"/>
  <c r="AU564" i="1" s="1"/>
  <c r="AY566" i="3"/>
  <c r="Z567" i="3"/>
  <c r="AU567" i="3" s="1"/>
  <c r="BF566" i="3"/>
  <c r="Z566" i="2"/>
  <c r="AU566" i="2" s="1"/>
  <c r="BF565" i="2"/>
  <c r="AY565" i="2"/>
  <c r="G565" i="28" l="1"/>
  <c r="E565" i="28"/>
  <c r="D565" i="28"/>
  <c r="F565" i="28"/>
  <c r="A567" i="28"/>
  <c r="B566" i="28"/>
  <c r="Y566" i="4"/>
  <c r="A572" i="24"/>
  <c r="AZ564" i="4"/>
  <c r="E571" i="24" s="1"/>
  <c r="H572" i="24"/>
  <c r="AU566" i="4"/>
  <c r="Z567" i="4"/>
  <c r="BF566" i="4"/>
  <c r="AY566" i="4"/>
  <c r="BE564" i="4"/>
  <c r="G571" i="24" s="1"/>
  <c r="D572" i="24"/>
  <c r="BC565" i="4"/>
  <c r="BD565" i="4" s="1"/>
  <c r="BE565" i="4" s="1"/>
  <c r="G572" i="24" s="1"/>
  <c r="BB565" i="4"/>
  <c r="AV565" i="4"/>
  <c r="AW565" i="4" s="1"/>
  <c r="AZ565" i="4" s="1"/>
  <c r="E572" i="24" s="1"/>
  <c r="D573" i="23"/>
  <c r="AZ566" i="3"/>
  <c r="E573" i="23" s="1"/>
  <c r="AX566" i="3"/>
  <c r="C573" i="23" s="1"/>
  <c r="H573" i="23"/>
  <c r="BE566" i="3"/>
  <c r="G573" i="23" s="1"/>
  <c r="BG566" i="3"/>
  <c r="I573" i="23" s="1"/>
  <c r="BC567" i="3"/>
  <c r="BD567" i="3" s="1"/>
  <c r="BB567" i="3"/>
  <c r="AV567" i="3"/>
  <c r="AW567" i="3" s="1"/>
  <c r="Y567" i="3"/>
  <c r="A573" i="23"/>
  <c r="Y566" i="2"/>
  <c r="A572" i="22"/>
  <c r="D572" i="22"/>
  <c r="AZ565" i="2"/>
  <c r="E572" i="22" s="1"/>
  <c r="AX565" i="2"/>
  <c r="C572" i="22" s="1"/>
  <c r="H572" i="22"/>
  <c r="BE565" i="2"/>
  <c r="G572" i="22" s="1"/>
  <c r="BG565" i="2"/>
  <c r="I572" i="22" s="1"/>
  <c r="BC566" i="2"/>
  <c r="BD566" i="2" s="1"/>
  <c r="BB566" i="2"/>
  <c r="AV566" i="2"/>
  <c r="AW566" i="2" s="1"/>
  <c r="AV564" i="1"/>
  <c r="AW564" i="1" s="1"/>
  <c r="BB564" i="1"/>
  <c r="BC564" i="1"/>
  <c r="BD564" i="1" s="1"/>
  <c r="AZ563" i="1"/>
  <c r="E570" i="21" s="1"/>
  <c r="D570" i="21"/>
  <c r="H570" i="21"/>
  <c r="BE563" i="1"/>
  <c r="G570" i="21" s="1"/>
  <c r="BG563" i="1"/>
  <c r="I570" i="21" s="1"/>
  <c r="AX563" i="1"/>
  <c r="C570" i="21" s="1"/>
  <c r="AY564" i="1"/>
  <c r="D571" i="21" s="1"/>
  <c r="BF564" i="1"/>
  <c r="Y566" i="1"/>
  <c r="A573" i="21" s="1"/>
  <c r="Z565" i="1"/>
  <c r="AU565" i="1" s="1"/>
  <c r="Z568" i="3"/>
  <c r="AU568" i="3" s="1"/>
  <c r="BF567" i="3"/>
  <c r="AY567" i="3"/>
  <c r="Z567" i="2"/>
  <c r="AU567" i="2" s="1"/>
  <c r="BF566" i="2"/>
  <c r="AY566" i="2"/>
  <c r="D566" i="28" l="1"/>
  <c r="E566" i="28"/>
  <c r="F566" i="28"/>
  <c r="G566" i="28"/>
  <c r="B567" i="28"/>
  <c r="A568" i="28"/>
  <c r="AX565" i="4"/>
  <c r="C572" i="24" s="1"/>
  <c r="H573" i="24"/>
  <c r="D573" i="24"/>
  <c r="AU567" i="4"/>
  <c r="Z568" i="4"/>
  <c r="BF567" i="4"/>
  <c r="AY567" i="4"/>
  <c r="BG565" i="4"/>
  <c r="I572" i="24" s="1"/>
  <c r="BC566" i="4"/>
  <c r="BD566" i="4" s="1"/>
  <c r="BE566" i="4" s="1"/>
  <c r="G573" i="24" s="1"/>
  <c r="BB566" i="4"/>
  <c r="AV566" i="4"/>
  <c r="AW566" i="4" s="1"/>
  <c r="AZ566" i="4" s="1"/>
  <c r="E573" i="24" s="1"/>
  <c r="Y567" i="4"/>
  <c r="A573" i="24"/>
  <c r="Y568" i="3"/>
  <c r="A574" i="23"/>
  <c r="D574" i="23"/>
  <c r="AX567" i="3"/>
  <c r="C574" i="23" s="1"/>
  <c r="AZ567" i="3"/>
  <c r="E574" i="23" s="1"/>
  <c r="H574" i="23"/>
  <c r="BE567" i="3"/>
  <c r="G574" i="23" s="1"/>
  <c r="BG567" i="3"/>
  <c r="I574" i="23" s="1"/>
  <c r="AV568" i="3"/>
  <c r="AW568" i="3" s="1"/>
  <c r="BB568" i="3"/>
  <c r="BC568" i="3"/>
  <c r="BD568" i="3" s="1"/>
  <c r="D573" i="22"/>
  <c r="AZ566" i="2"/>
  <c r="E573" i="22" s="1"/>
  <c r="AX566" i="2"/>
  <c r="C573" i="22" s="1"/>
  <c r="H573" i="22"/>
  <c r="BG566" i="2"/>
  <c r="I573" i="22" s="1"/>
  <c r="BE566" i="2"/>
  <c r="G573" i="22" s="1"/>
  <c r="BB567" i="2"/>
  <c r="BC567" i="2"/>
  <c r="BD567" i="2" s="1"/>
  <c r="AV567" i="2"/>
  <c r="AW567" i="2" s="1"/>
  <c r="Y567" i="2"/>
  <c r="A573" i="22"/>
  <c r="AV565" i="1"/>
  <c r="AW565" i="1" s="1"/>
  <c r="BB565" i="1"/>
  <c r="BC565" i="1"/>
  <c r="BD565" i="1" s="1"/>
  <c r="H571" i="21"/>
  <c r="BE564" i="1"/>
  <c r="G571" i="21" s="1"/>
  <c r="BG564" i="1"/>
  <c r="I571" i="21" s="1"/>
  <c r="AZ564" i="1"/>
  <c r="E571" i="21" s="1"/>
  <c r="AX564" i="1"/>
  <c r="C571" i="21" s="1"/>
  <c r="BF565" i="1"/>
  <c r="AY565" i="1"/>
  <c r="D572" i="21" s="1"/>
  <c r="Y567" i="1"/>
  <c r="A574" i="21" s="1"/>
  <c r="Z566" i="1"/>
  <c r="AU566" i="1" s="1"/>
  <c r="BF568" i="3"/>
  <c r="AY568" i="3"/>
  <c r="Z569" i="3"/>
  <c r="AU569" i="3" s="1"/>
  <c r="AY567" i="2"/>
  <c r="Z568" i="2"/>
  <c r="AU568" i="2" s="1"/>
  <c r="BF567" i="2"/>
  <c r="E567" i="28" l="1"/>
  <c r="G567" i="28"/>
  <c r="F567" i="28"/>
  <c r="D567" i="28"/>
  <c r="A569" i="28"/>
  <c r="B568" i="28"/>
  <c r="H574" i="24"/>
  <c r="Y568" i="4"/>
  <c r="A574" i="24"/>
  <c r="BG566" i="4"/>
  <c r="I573" i="24" s="1"/>
  <c r="D574" i="24"/>
  <c r="AU568" i="4"/>
  <c r="Z569" i="4"/>
  <c r="AY568" i="4"/>
  <c r="BF568" i="4"/>
  <c r="BC567" i="4"/>
  <c r="BD567" i="4" s="1"/>
  <c r="BG567" i="4" s="1"/>
  <c r="I574" i="24" s="1"/>
  <c r="AV567" i="4"/>
  <c r="AW567" i="4" s="1"/>
  <c r="AZ567" i="4" s="1"/>
  <c r="E574" i="24" s="1"/>
  <c r="BB567" i="4"/>
  <c r="AX566" i="4"/>
  <c r="C573" i="24" s="1"/>
  <c r="H575" i="23"/>
  <c r="BE568" i="3"/>
  <c r="G575" i="23" s="1"/>
  <c r="BG568" i="3"/>
  <c r="I575" i="23" s="1"/>
  <c r="BC569" i="3"/>
  <c r="BD569" i="3" s="1"/>
  <c r="AV569" i="3"/>
  <c r="AW569" i="3" s="1"/>
  <c r="BB569" i="3"/>
  <c r="D575" i="23"/>
  <c r="AZ568" i="3"/>
  <c r="E575" i="23" s="1"/>
  <c r="AX568" i="3"/>
  <c r="C575" i="23" s="1"/>
  <c r="Y569" i="3"/>
  <c r="A575" i="23"/>
  <c r="Y568" i="2"/>
  <c r="A574" i="22"/>
  <c r="H574" i="22"/>
  <c r="BG567" i="2"/>
  <c r="I574" i="22" s="1"/>
  <c r="BE567" i="2"/>
  <c r="G574" i="22" s="1"/>
  <c r="AV568" i="2"/>
  <c r="AW568" i="2" s="1"/>
  <c r="BB568" i="2"/>
  <c r="BC568" i="2"/>
  <c r="BD568" i="2" s="1"/>
  <c r="D574" i="22"/>
  <c r="AX567" i="2"/>
  <c r="C574" i="22" s="1"/>
  <c r="AZ567" i="2"/>
  <c r="E574" i="22" s="1"/>
  <c r="AV566" i="1"/>
  <c r="AW566" i="1" s="1"/>
  <c r="BC566" i="1"/>
  <c r="BD566" i="1" s="1"/>
  <c r="BB566" i="1"/>
  <c r="H572" i="21"/>
  <c r="BG565" i="1"/>
  <c r="I572" i="21" s="1"/>
  <c r="BE565" i="1"/>
  <c r="G572" i="21" s="1"/>
  <c r="AX565" i="1"/>
  <c r="C572" i="21" s="1"/>
  <c r="AZ565" i="1"/>
  <c r="E572" i="21" s="1"/>
  <c r="BF566" i="1"/>
  <c r="AY566" i="1"/>
  <c r="Y568" i="1"/>
  <c r="A575" i="21" s="1"/>
  <c r="Z567" i="1"/>
  <c r="AU567" i="1" s="1"/>
  <c r="Z570" i="3"/>
  <c r="AU570" i="3" s="1"/>
  <c r="BF569" i="3"/>
  <c r="AY569" i="3"/>
  <c r="BF568" i="2"/>
  <c r="AY568" i="2"/>
  <c r="Z569" i="2"/>
  <c r="AU569" i="2" s="1"/>
  <c r="D568" i="28" l="1"/>
  <c r="E568" i="28"/>
  <c r="G568" i="28"/>
  <c r="F568" i="28"/>
  <c r="B569" i="28"/>
  <c r="A570" i="28"/>
  <c r="AX567" i="4"/>
  <c r="C574" i="24" s="1"/>
  <c r="BE567" i="4"/>
  <c r="G574" i="24" s="1"/>
  <c r="H575" i="24"/>
  <c r="AU569" i="4"/>
  <c r="BF569" i="4"/>
  <c r="AY569" i="4"/>
  <c r="Z570" i="4"/>
  <c r="Y569" i="4"/>
  <c r="A575" i="24"/>
  <c r="D575" i="24"/>
  <c r="AV568" i="4"/>
  <c r="AW568" i="4" s="1"/>
  <c r="AX568" i="4" s="1"/>
  <c r="C575" i="24" s="1"/>
  <c r="BC568" i="4"/>
  <c r="BD568" i="4" s="1"/>
  <c r="BG568" i="4" s="1"/>
  <c r="I575" i="24" s="1"/>
  <c r="BB568" i="4"/>
  <c r="D576" i="23"/>
  <c r="AZ569" i="3"/>
  <c r="E576" i="23" s="1"/>
  <c r="AX569" i="3"/>
  <c r="C576" i="23" s="1"/>
  <c r="H576" i="23"/>
  <c r="BG569" i="3"/>
  <c r="I576" i="23" s="1"/>
  <c r="BE569" i="3"/>
  <c r="G576" i="23" s="1"/>
  <c r="AV570" i="3"/>
  <c r="AW570" i="3" s="1"/>
  <c r="BB570" i="3"/>
  <c r="BC570" i="3"/>
  <c r="BD570" i="3" s="1"/>
  <c r="Y570" i="3"/>
  <c r="A576" i="23"/>
  <c r="BC569" i="2"/>
  <c r="BD569" i="2" s="1"/>
  <c r="BB569" i="2"/>
  <c r="AV569" i="2"/>
  <c r="AW569" i="2" s="1"/>
  <c r="D575" i="22"/>
  <c r="AZ568" i="2"/>
  <c r="E575" i="22" s="1"/>
  <c r="AX568" i="2"/>
  <c r="C575" i="22" s="1"/>
  <c r="H575" i="22"/>
  <c r="BG568" i="2"/>
  <c r="I575" i="22" s="1"/>
  <c r="BE568" i="2"/>
  <c r="G575" i="22" s="1"/>
  <c r="Y569" i="2"/>
  <c r="A575" i="22"/>
  <c r="H573" i="21"/>
  <c r="BE566" i="1"/>
  <c r="G573" i="21" s="1"/>
  <c r="AZ566" i="1"/>
  <c r="E573" i="21" s="1"/>
  <c r="D573" i="21"/>
  <c r="BG566" i="1"/>
  <c r="I573" i="21" s="1"/>
  <c r="AV567" i="1"/>
  <c r="AW567" i="1" s="1"/>
  <c r="BB567" i="1"/>
  <c r="BC567" i="1"/>
  <c r="BD567" i="1" s="1"/>
  <c r="AX566" i="1"/>
  <c r="C573" i="21" s="1"/>
  <c r="AY567" i="1"/>
  <c r="D574" i="21" s="1"/>
  <c r="BF567" i="1"/>
  <c r="Y569" i="1"/>
  <c r="A576" i="21" s="1"/>
  <c r="Z568" i="1"/>
  <c r="AU568" i="1" s="1"/>
  <c r="AY570" i="3"/>
  <c r="BF570" i="3"/>
  <c r="Z571" i="3"/>
  <c r="AU571" i="3" s="1"/>
  <c r="Z570" i="2"/>
  <c r="AU570" i="2" s="1"/>
  <c r="BF569" i="2"/>
  <c r="AY569" i="2"/>
  <c r="D569" i="28" l="1"/>
  <c r="E569" i="28"/>
  <c r="F569" i="28"/>
  <c r="G569" i="28"/>
  <c r="B570" i="28"/>
  <c r="A571" i="28"/>
  <c r="Y570" i="4"/>
  <c r="A576" i="24"/>
  <c r="AZ568" i="4"/>
  <c r="E575" i="24" s="1"/>
  <c r="AU570" i="4"/>
  <c r="Z571" i="4"/>
  <c r="BF570" i="4"/>
  <c r="AY570" i="4"/>
  <c r="D576" i="24"/>
  <c r="BE568" i="4"/>
  <c r="G575" i="24" s="1"/>
  <c r="H576" i="24"/>
  <c r="BC569" i="4"/>
  <c r="BD569" i="4" s="1"/>
  <c r="BE569" i="4" s="1"/>
  <c r="G576" i="24" s="1"/>
  <c r="AV569" i="4"/>
  <c r="AW569" i="4" s="1"/>
  <c r="AZ569" i="4" s="1"/>
  <c r="E576" i="24" s="1"/>
  <c r="BB569" i="4"/>
  <c r="Y571" i="3"/>
  <c r="A577" i="23"/>
  <c r="H577" i="23"/>
  <c r="BG570" i="3"/>
  <c r="I577" i="23" s="1"/>
  <c r="BE570" i="3"/>
  <c r="G577" i="23" s="1"/>
  <c r="D577" i="23"/>
  <c r="AZ570" i="3"/>
  <c r="E577" i="23" s="1"/>
  <c r="AX570" i="3"/>
  <c r="C577" i="23" s="1"/>
  <c r="BC571" i="3"/>
  <c r="BD571" i="3" s="1"/>
  <c r="BB571" i="3"/>
  <c r="AV571" i="3"/>
  <c r="AW571" i="3" s="1"/>
  <c r="Y570" i="2"/>
  <c r="A576" i="22"/>
  <c r="D576" i="22"/>
  <c r="AZ569" i="2"/>
  <c r="E576" i="22" s="1"/>
  <c r="AX569" i="2"/>
  <c r="C576" i="22" s="1"/>
  <c r="H576" i="22"/>
  <c r="BE569" i="2"/>
  <c r="G576" i="22" s="1"/>
  <c r="BG569" i="2"/>
  <c r="I576" i="22" s="1"/>
  <c r="BC570" i="2"/>
  <c r="BD570" i="2" s="1"/>
  <c r="BB570" i="2"/>
  <c r="AV570" i="2"/>
  <c r="AW570" i="2" s="1"/>
  <c r="AV568" i="1"/>
  <c r="AW568" i="1" s="1"/>
  <c r="BC568" i="1"/>
  <c r="BD568" i="1" s="1"/>
  <c r="BB568" i="1"/>
  <c r="H574" i="21"/>
  <c r="BE567" i="1"/>
  <c r="G574" i="21" s="1"/>
  <c r="BG567" i="1"/>
  <c r="I574" i="21" s="1"/>
  <c r="AX567" i="1"/>
  <c r="C574" i="21" s="1"/>
  <c r="AZ567" i="1"/>
  <c r="E574" i="21" s="1"/>
  <c r="AY568" i="1"/>
  <c r="BF568" i="1"/>
  <c r="Y570" i="1"/>
  <c r="A577" i="21" s="1"/>
  <c r="Z569" i="1"/>
  <c r="AU569" i="1" s="1"/>
  <c r="Z572" i="3"/>
  <c r="AU572" i="3" s="1"/>
  <c r="BF571" i="3"/>
  <c r="AY571" i="3"/>
  <c r="Z571" i="2"/>
  <c r="AU571" i="2" s="1"/>
  <c r="BF570" i="2"/>
  <c r="AY570" i="2"/>
  <c r="F570" i="28" l="1"/>
  <c r="D570" i="28"/>
  <c r="G570" i="28"/>
  <c r="E570" i="28"/>
  <c r="B571" i="28"/>
  <c r="A572" i="28"/>
  <c r="AX569" i="4"/>
  <c r="C576" i="24" s="1"/>
  <c r="BG569" i="4"/>
  <c r="I576" i="24" s="1"/>
  <c r="D577" i="24"/>
  <c r="H577" i="24"/>
  <c r="AV570" i="4"/>
  <c r="AW570" i="4" s="1"/>
  <c r="AZ570" i="4" s="1"/>
  <c r="E577" i="24" s="1"/>
  <c r="BC570" i="4"/>
  <c r="BD570" i="4" s="1"/>
  <c r="BG570" i="4" s="1"/>
  <c r="I577" i="24" s="1"/>
  <c r="BB570" i="4"/>
  <c r="AU571" i="4"/>
  <c r="AY571" i="4"/>
  <c r="BF571" i="4"/>
  <c r="Z572" i="4"/>
  <c r="Y571" i="4"/>
  <c r="A577" i="24"/>
  <c r="D578" i="23"/>
  <c r="AZ571" i="3"/>
  <c r="E578" i="23" s="1"/>
  <c r="AX571" i="3"/>
  <c r="C578" i="23" s="1"/>
  <c r="H578" i="23"/>
  <c r="BG571" i="3"/>
  <c r="I578" i="23" s="1"/>
  <c r="BE571" i="3"/>
  <c r="G578" i="23" s="1"/>
  <c r="BC572" i="3"/>
  <c r="BD572" i="3" s="1"/>
  <c r="BB572" i="3"/>
  <c r="AV572" i="3"/>
  <c r="AW572" i="3" s="1"/>
  <c r="Y572" i="3"/>
  <c r="A578" i="23"/>
  <c r="D577" i="22"/>
  <c r="AZ570" i="2"/>
  <c r="E577" i="22" s="1"/>
  <c r="AX570" i="2"/>
  <c r="C577" i="22" s="1"/>
  <c r="H577" i="22"/>
  <c r="BG570" i="2"/>
  <c r="I577" i="22" s="1"/>
  <c r="BE570" i="2"/>
  <c r="G577" i="22" s="1"/>
  <c r="AV571" i="2"/>
  <c r="AW571" i="2" s="1"/>
  <c r="BB571" i="2"/>
  <c r="BC571" i="2"/>
  <c r="BD571" i="2" s="1"/>
  <c r="Y571" i="2"/>
  <c r="A577" i="22"/>
  <c r="AV569" i="1"/>
  <c r="AW569" i="1" s="1"/>
  <c r="BC569" i="1"/>
  <c r="BD569" i="1" s="1"/>
  <c r="BB569" i="1"/>
  <c r="H575" i="21"/>
  <c r="BG568" i="1"/>
  <c r="I575" i="21" s="1"/>
  <c r="BE568" i="1"/>
  <c r="G575" i="21" s="1"/>
  <c r="AZ568" i="1"/>
  <c r="E575" i="21" s="1"/>
  <c r="D575" i="21"/>
  <c r="AX568" i="1"/>
  <c r="C575" i="21" s="1"/>
  <c r="BF569" i="1"/>
  <c r="AY569" i="1"/>
  <c r="D576" i="21" s="1"/>
  <c r="Y571" i="1"/>
  <c r="A578" i="21" s="1"/>
  <c r="Z570" i="1"/>
  <c r="AU570" i="1" s="1"/>
  <c r="Z573" i="3"/>
  <c r="AU573" i="3" s="1"/>
  <c r="BF572" i="3"/>
  <c r="AY572" i="3"/>
  <c r="BF571" i="2"/>
  <c r="AY571" i="2"/>
  <c r="Z572" i="2"/>
  <c r="AU572" i="2" s="1"/>
  <c r="E571" i="28" l="1"/>
  <c r="G571" i="28"/>
  <c r="F571" i="28"/>
  <c r="D571" i="28"/>
  <c r="B572" i="28"/>
  <c r="A573" i="28"/>
  <c r="AU572" i="4"/>
  <c r="Z573" i="4"/>
  <c r="BF572" i="4"/>
  <c r="AY572" i="4"/>
  <c r="H578" i="24"/>
  <c r="AV571" i="4"/>
  <c r="AW571" i="4" s="1"/>
  <c r="AZ571" i="4" s="1"/>
  <c r="E578" i="24" s="1"/>
  <c r="BC571" i="4"/>
  <c r="BD571" i="4" s="1"/>
  <c r="BE571" i="4" s="1"/>
  <c r="G578" i="24" s="1"/>
  <c r="BB571" i="4"/>
  <c r="Y572" i="4"/>
  <c r="A578" i="24"/>
  <c r="D578" i="24"/>
  <c r="BE570" i="4"/>
  <c r="G577" i="24" s="1"/>
  <c r="AX570" i="4"/>
  <c r="C577" i="24" s="1"/>
  <c r="AV573" i="3"/>
  <c r="AW573" i="3" s="1"/>
  <c r="BC573" i="3"/>
  <c r="BD573" i="3" s="1"/>
  <c r="BB573" i="3"/>
  <c r="D579" i="23"/>
  <c r="AX572" i="3"/>
  <c r="C579" i="23" s="1"/>
  <c r="AZ572" i="3"/>
  <c r="E579" i="23" s="1"/>
  <c r="H579" i="23"/>
  <c r="BG572" i="3"/>
  <c r="I579" i="23" s="1"/>
  <c r="BE572" i="3"/>
  <c r="G579" i="23" s="1"/>
  <c r="Y573" i="3"/>
  <c r="A579" i="23"/>
  <c r="Y572" i="2"/>
  <c r="A578" i="22"/>
  <c r="AV572" i="2"/>
  <c r="AW572" i="2" s="1"/>
  <c r="BB572" i="2"/>
  <c r="BC572" i="2"/>
  <c r="BD572" i="2" s="1"/>
  <c r="D578" i="22"/>
  <c r="AZ571" i="2"/>
  <c r="E578" i="22" s="1"/>
  <c r="AX571" i="2"/>
  <c r="C578" i="22" s="1"/>
  <c r="H578" i="22"/>
  <c r="BG571" i="2"/>
  <c r="I578" i="22" s="1"/>
  <c r="BE571" i="2"/>
  <c r="G578" i="22" s="1"/>
  <c r="AV570" i="1"/>
  <c r="AW570" i="1" s="1"/>
  <c r="BB570" i="1"/>
  <c r="BC570" i="1"/>
  <c r="BD570" i="1" s="1"/>
  <c r="H576" i="21"/>
  <c r="BG569" i="1"/>
  <c r="I576" i="21" s="1"/>
  <c r="BE569" i="1"/>
  <c r="G576" i="21" s="1"/>
  <c r="AX569" i="1"/>
  <c r="C576" i="21" s="1"/>
  <c r="AZ569" i="1"/>
  <c r="E576" i="21" s="1"/>
  <c r="AY570" i="1"/>
  <c r="D577" i="21" s="1"/>
  <c r="BF570" i="1"/>
  <c r="Y572" i="1"/>
  <c r="A579" i="21" s="1"/>
  <c r="Z571" i="1"/>
  <c r="AU571" i="1" s="1"/>
  <c r="Z574" i="3"/>
  <c r="AU574" i="3" s="1"/>
  <c r="BF573" i="3"/>
  <c r="AY573" i="3"/>
  <c r="BF572" i="2"/>
  <c r="Z573" i="2"/>
  <c r="AU573" i="2" s="1"/>
  <c r="AY572" i="2"/>
  <c r="D572" i="28" l="1"/>
  <c r="E572" i="28"/>
  <c r="G572" i="28"/>
  <c r="F572" i="28"/>
  <c r="B573" i="28"/>
  <c r="A574" i="28"/>
  <c r="AX571" i="4"/>
  <c r="C578" i="24" s="1"/>
  <c r="Y573" i="4"/>
  <c r="A579" i="24"/>
  <c r="BG571" i="4"/>
  <c r="I578" i="24" s="1"/>
  <c r="AU573" i="4"/>
  <c r="AY573" i="4"/>
  <c r="Z574" i="4"/>
  <c r="BF573" i="4"/>
  <c r="D579" i="24"/>
  <c r="H579" i="24"/>
  <c r="AV572" i="4"/>
  <c r="AW572" i="4" s="1"/>
  <c r="AX572" i="4" s="1"/>
  <c r="C579" i="24" s="1"/>
  <c r="BC572" i="4"/>
  <c r="BD572" i="4" s="1"/>
  <c r="BE572" i="4" s="1"/>
  <c r="G579" i="24" s="1"/>
  <c r="BB572" i="4"/>
  <c r="BC574" i="3"/>
  <c r="BD574" i="3" s="1"/>
  <c r="AV574" i="3"/>
  <c r="AW574" i="3" s="1"/>
  <c r="BB574" i="3"/>
  <c r="D580" i="23"/>
  <c r="AZ573" i="3"/>
  <c r="E580" i="23" s="1"/>
  <c r="AX573" i="3"/>
  <c r="C580" i="23" s="1"/>
  <c r="Y574" i="3"/>
  <c r="A580" i="23"/>
  <c r="H580" i="23"/>
  <c r="BG573" i="3"/>
  <c r="I580" i="23" s="1"/>
  <c r="BE573" i="3"/>
  <c r="G580" i="23" s="1"/>
  <c r="D579" i="22"/>
  <c r="AX572" i="2"/>
  <c r="C579" i="22" s="1"/>
  <c r="AZ572" i="2"/>
  <c r="E579" i="22" s="1"/>
  <c r="AV573" i="2"/>
  <c r="AW573" i="2" s="1"/>
  <c r="BB573" i="2"/>
  <c r="BC573" i="2"/>
  <c r="BD573" i="2" s="1"/>
  <c r="H579" i="22"/>
  <c r="BG572" i="2"/>
  <c r="I579" i="22" s="1"/>
  <c r="BE572" i="2"/>
  <c r="G579" i="22" s="1"/>
  <c r="Y573" i="2"/>
  <c r="A579" i="22"/>
  <c r="AV571" i="1"/>
  <c r="AW571" i="1" s="1"/>
  <c r="BB571" i="1"/>
  <c r="BC571" i="1"/>
  <c r="BD571" i="1" s="1"/>
  <c r="H577" i="21"/>
  <c r="BE570" i="1"/>
  <c r="G577" i="21" s="1"/>
  <c r="BG570" i="1"/>
  <c r="I577" i="21" s="1"/>
  <c r="AX570" i="1"/>
  <c r="C577" i="21" s="1"/>
  <c r="AZ570" i="1"/>
  <c r="E577" i="21" s="1"/>
  <c r="AY571" i="1"/>
  <c r="BF571" i="1"/>
  <c r="Y573" i="1"/>
  <c r="A580" i="21" s="1"/>
  <c r="Z572" i="1"/>
  <c r="AU572" i="1" s="1"/>
  <c r="AY574" i="3"/>
  <c r="Z575" i="3"/>
  <c r="AU575" i="3" s="1"/>
  <c r="BF574" i="3"/>
  <c r="Z574" i="2"/>
  <c r="AU574" i="2" s="1"/>
  <c r="BF573" i="2"/>
  <c r="AY573" i="2"/>
  <c r="G573" i="28" l="1"/>
  <c r="E573" i="28"/>
  <c r="D573" i="28"/>
  <c r="F573" i="28"/>
  <c r="A575" i="28"/>
  <c r="B574" i="28"/>
  <c r="BG572" i="4"/>
  <c r="I579" i="24" s="1"/>
  <c r="AZ572" i="4"/>
  <c r="E579" i="24" s="1"/>
  <c r="H580" i="24"/>
  <c r="AU574" i="4"/>
  <c r="BF574" i="4"/>
  <c r="AY574" i="4"/>
  <c r="Z575" i="4"/>
  <c r="D580" i="24"/>
  <c r="AV573" i="4"/>
  <c r="AW573" i="4" s="1"/>
  <c r="AX573" i="4" s="1"/>
  <c r="C580" i="24" s="1"/>
  <c r="BB573" i="4"/>
  <c r="BC573" i="4"/>
  <c r="BD573" i="4" s="1"/>
  <c r="BG573" i="4" s="1"/>
  <c r="I580" i="24" s="1"/>
  <c r="Y574" i="4"/>
  <c r="A580" i="24"/>
  <c r="H581" i="23"/>
  <c r="BG574" i="3"/>
  <c r="I581" i="23" s="1"/>
  <c r="BE574" i="3"/>
  <c r="G581" i="23" s="1"/>
  <c r="AV575" i="3"/>
  <c r="AW575" i="3" s="1"/>
  <c r="BC575" i="3"/>
  <c r="BD575" i="3" s="1"/>
  <c r="BB575" i="3"/>
  <c r="D581" i="23"/>
  <c r="AZ574" i="3"/>
  <c r="E581" i="23" s="1"/>
  <c r="AX574" i="3"/>
  <c r="C581" i="23" s="1"/>
  <c r="Y575" i="3"/>
  <c r="A581" i="23"/>
  <c r="D580" i="22"/>
  <c r="AZ573" i="2"/>
  <c r="E580" i="22" s="1"/>
  <c r="AX573" i="2"/>
  <c r="C580" i="22" s="1"/>
  <c r="Y574" i="2"/>
  <c r="A580" i="22"/>
  <c r="H580" i="22"/>
  <c r="BE573" i="2"/>
  <c r="G580" i="22" s="1"/>
  <c r="BG573" i="2"/>
  <c r="I580" i="22" s="1"/>
  <c r="BC574" i="2"/>
  <c r="BD574" i="2" s="1"/>
  <c r="BB574" i="2"/>
  <c r="AV574" i="2"/>
  <c r="AW574" i="2" s="1"/>
  <c r="H578" i="21"/>
  <c r="BE571" i="1"/>
  <c r="G578" i="21" s="1"/>
  <c r="BG571" i="1"/>
  <c r="I578" i="21" s="1"/>
  <c r="AV572" i="1"/>
  <c r="AW572" i="1" s="1"/>
  <c r="BB572" i="1"/>
  <c r="BC572" i="1"/>
  <c r="BD572" i="1" s="1"/>
  <c r="AZ571" i="1"/>
  <c r="E578" i="21" s="1"/>
  <c r="D578" i="21"/>
  <c r="AX571" i="1"/>
  <c r="C578" i="21" s="1"/>
  <c r="AY572" i="1"/>
  <c r="BF572" i="1"/>
  <c r="Y574" i="1"/>
  <c r="A581" i="21" s="1"/>
  <c r="Z573" i="1"/>
  <c r="AU573" i="1" s="1"/>
  <c r="AY575" i="3"/>
  <c r="BF575" i="3"/>
  <c r="Z576" i="3"/>
  <c r="AU576" i="3" s="1"/>
  <c r="Z575" i="2"/>
  <c r="AU575" i="2" s="1"/>
  <c r="BF574" i="2"/>
  <c r="AY574" i="2"/>
  <c r="D574" i="28" l="1"/>
  <c r="E574" i="28"/>
  <c r="G574" i="28"/>
  <c r="F574" i="28"/>
  <c r="A576" i="28"/>
  <c r="B575" i="28"/>
  <c r="AU575" i="4"/>
  <c r="Z576" i="4"/>
  <c r="BF575" i="4"/>
  <c r="AY575" i="4"/>
  <c r="Y575" i="4"/>
  <c r="A581" i="24"/>
  <c r="AZ573" i="4"/>
  <c r="E580" i="24" s="1"/>
  <c r="H581" i="24"/>
  <c r="BE573" i="4"/>
  <c r="G580" i="24" s="1"/>
  <c r="D581" i="24"/>
  <c r="AV574" i="4"/>
  <c r="AW574" i="4" s="1"/>
  <c r="AX574" i="4" s="1"/>
  <c r="C581" i="24" s="1"/>
  <c r="BB574" i="4"/>
  <c r="BC574" i="4"/>
  <c r="BD574" i="4" s="1"/>
  <c r="BG574" i="4" s="1"/>
  <c r="I581" i="24" s="1"/>
  <c r="H582" i="23"/>
  <c r="BE575" i="3"/>
  <c r="G582" i="23" s="1"/>
  <c r="BG575" i="3"/>
  <c r="I582" i="23" s="1"/>
  <c r="BB576" i="3"/>
  <c r="BC576" i="3"/>
  <c r="BD576" i="3" s="1"/>
  <c r="AV576" i="3"/>
  <c r="AW576" i="3" s="1"/>
  <c r="D582" i="23"/>
  <c r="AZ575" i="3"/>
  <c r="E582" i="23" s="1"/>
  <c r="AX575" i="3"/>
  <c r="C582" i="23" s="1"/>
  <c r="Y576" i="3"/>
  <c r="A582" i="23"/>
  <c r="H581" i="22"/>
  <c r="BE574" i="2"/>
  <c r="G581" i="22" s="1"/>
  <c r="BG574" i="2"/>
  <c r="I581" i="22" s="1"/>
  <c r="D581" i="22"/>
  <c r="AX574" i="2"/>
  <c r="C581" i="22" s="1"/>
  <c r="AZ574" i="2"/>
  <c r="E581" i="22" s="1"/>
  <c r="Y575" i="2"/>
  <c r="A581" i="22"/>
  <c r="AV575" i="2"/>
  <c r="AW575" i="2" s="1"/>
  <c r="BC575" i="2"/>
  <c r="BD575" i="2" s="1"/>
  <c r="BB575" i="2"/>
  <c r="H579" i="21"/>
  <c r="BE572" i="1"/>
  <c r="G579" i="21" s="1"/>
  <c r="BG572" i="1"/>
  <c r="I579" i="21" s="1"/>
  <c r="AV573" i="1"/>
  <c r="AW573" i="1" s="1"/>
  <c r="BB573" i="1"/>
  <c r="BC573" i="1"/>
  <c r="BD573" i="1" s="1"/>
  <c r="AX572" i="1"/>
  <c r="C579" i="21" s="1"/>
  <c r="D579" i="21"/>
  <c r="AZ572" i="1"/>
  <c r="E579" i="21" s="1"/>
  <c r="BF573" i="1"/>
  <c r="AY573" i="1"/>
  <c r="D580" i="21" s="1"/>
  <c r="Y575" i="1"/>
  <c r="A582" i="21" s="1"/>
  <c r="Z574" i="1"/>
  <c r="AU574" i="1" s="1"/>
  <c r="Z577" i="3"/>
  <c r="AU577" i="3" s="1"/>
  <c r="BF576" i="3"/>
  <c r="AY576" i="3"/>
  <c r="Z576" i="2"/>
  <c r="AU576" i="2" s="1"/>
  <c r="BF575" i="2"/>
  <c r="AY575" i="2"/>
  <c r="E575" i="28" l="1"/>
  <c r="G575" i="28"/>
  <c r="D575" i="28"/>
  <c r="F575" i="28"/>
  <c r="B576" i="28"/>
  <c r="A577" i="28"/>
  <c r="BE574" i="4"/>
  <c r="G581" i="24" s="1"/>
  <c r="AZ574" i="4"/>
  <c r="E581" i="24" s="1"/>
  <c r="H582" i="24"/>
  <c r="Y576" i="4"/>
  <c r="A582" i="24"/>
  <c r="AU576" i="4"/>
  <c r="Z577" i="4"/>
  <c r="BF576" i="4"/>
  <c r="AY576" i="4"/>
  <c r="D582" i="24"/>
  <c r="BC575" i="4"/>
  <c r="BD575" i="4" s="1"/>
  <c r="BG575" i="4" s="1"/>
  <c r="I582" i="24" s="1"/>
  <c r="BB575" i="4"/>
  <c r="AV575" i="4"/>
  <c r="AW575" i="4" s="1"/>
  <c r="AX575" i="4" s="1"/>
  <c r="C582" i="24" s="1"/>
  <c r="BC577" i="3"/>
  <c r="BD577" i="3" s="1"/>
  <c r="BB577" i="3"/>
  <c r="AV577" i="3"/>
  <c r="AW577" i="3" s="1"/>
  <c r="H583" i="23"/>
  <c r="BG576" i="3"/>
  <c r="I583" i="23" s="1"/>
  <c r="BE576" i="3"/>
  <c r="G583" i="23" s="1"/>
  <c r="D583" i="23"/>
  <c r="AZ576" i="3"/>
  <c r="E583" i="23" s="1"/>
  <c r="AX576" i="3"/>
  <c r="C583" i="23" s="1"/>
  <c r="Y577" i="3"/>
  <c r="A583" i="23"/>
  <c r="H582" i="22"/>
  <c r="BE575" i="2"/>
  <c r="G582" i="22" s="1"/>
  <c r="BG575" i="2"/>
  <c r="I582" i="22" s="1"/>
  <c r="Y576" i="2"/>
  <c r="A582" i="22"/>
  <c r="D582" i="22"/>
  <c r="AZ575" i="2"/>
  <c r="E582" i="22" s="1"/>
  <c r="AX575" i="2"/>
  <c r="C582" i="22" s="1"/>
  <c r="BC576" i="2"/>
  <c r="BD576" i="2" s="1"/>
  <c r="BB576" i="2"/>
  <c r="AV576" i="2"/>
  <c r="AW576" i="2" s="1"/>
  <c r="AV574" i="1"/>
  <c r="AW574" i="1" s="1"/>
  <c r="BC574" i="1"/>
  <c r="BD574" i="1" s="1"/>
  <c r="BB574" i="1"/>
  <c r="H580" i="21"/>
  <c r="BE573" i="1"/>
  <c r="G580" i="21" s="1"/>
  <c r="BG573" i="1"/>
  <c r="I580" i="21" s="1"/>
  <c r="AX573" i="1"/>
  <c r="C580" i="21" s="1"/>
  <c r="AZ573" i="1"/>
  <c r="E580" i="21" s="1"/>
  <c r="BF574" i="1"/>
  <c r="AY574" i="1"/>
  <c r="Y576" i="1"/>
  <c r="A583" i="21" s="1"/>
  <c r="Z575" i="1"/>
  <c r="AU575" i="1" s="1"/>
  <c r="Z578" i="3"/>
  <c r="AU578" i="3" s="1"/>
  <c r="BF577" i="3"/>
  <c r="AY577" i="3"/>
  <c r="BF576" i="2"/>
  <c r="AY576" i="2"/>
  <c r="Z577" i="2"/>
  <c r="AU577" i="2" s="1"/>
  <c r="D576" i="28" l="1"/>
  <c r="E576" i="28"/>
  <c r="G576" i="28"/>
  <c r="F576" i="28"/>
  <c r="B577" i="28"/>
  <c r="A578" i="28"/>
  <c r="AZ575" i="4"/>
  <c r="E582" i="24" s="1"/>
  <c r="D583" i="24"/>
  <c r="BE575" i="4"/>
  <c r="G582" i="24" s="1"/>
  <c r="H583" i="24"/>
  <c r="BB576" i="4"/>
  <c r="AV576" i="4"/>
  <c r="AW576" i="4" s="1"/>
  <c r="AX576" i="4" s="1"/>
  <c r="C583" i="24" s="1"/>
  <c r="BC576" i="4"/>
  <c r="BD576" i="4" s="1"/>
  <c r="BE576" i="4" s="1"/>
  <c r="G583" i="24" s="1"/>
  <c r="Y577" i="4"/>
  <c r="A583" i="24"/>
  <c r="AU577" i="4"/>
  <c r="BF577" i="4"/>
  <c r="AY577" i="4"/>
  <c r="Z578" i="4"/>
  <c r="BC578" i="3"/>
  <c r="BD578" i="3" s="1"/>
  <c r="AV578" i="3"/>
  <c r="AW578" i="3" s="1"/>
  <c r="BB578" i="3"/>
  <c r="D584" i="23"/>
  <c r="AX577" i="3"/>
  <c r="C584" i="23" s="1"/>
  <c r="AZ577" i="3"/>
  <c r="E584" i="23" s="1"/>
  <c r="Y578" i="3"/>
  <c r="A584" i="23"/>
  <c r="H584" i="23"/>
  <c r="BG577" i="3"/>
  <c r="I584" i="23" s="1"/>
  <c r="BE577" i="3"/>
  <c r="G584" i="23" s="1"/>
  <c r="Y577" i="2"/>
  <c r="A583" i="22"/>
  <c r="AV577" i="2"/>
  <c r="AW577" i="2" s="1"/>
  <c r="BC577" i="2"/>
  <c r="BD577" i="2" s="1"/>
  <c r="BB577" i="2"/>
  <c r="D583" i="22"/>
  <c r="AX576" i="2"/>
  <c r="C583" i="22" s="1"/>
  <c r="AZ576" i="2"/>
  <c r="E583" i="22" s="1"/>
  <c r="H583" i="22"/>
  <c r="BG576" i="2"/>
  <c r="I583" i="22" s="1"/>
  <c r="BE576" i="2"/>
  <c r="G583" i="22" s="1"/>
  <c r="AV575" i="1"/>
  <c r="AW575" i="1" s="1"/>
  <c r="BC575" i="1"/>
  <c r="BD575" i="1" s="1"/>
  <c r="BB575" i="1"/>
  <c r="AZ574" i="1"/>
  <c r="E581" i="21" s="1"/>
  <c r="D581" i="21"/>
  <c r="BE574" i="1"/>
  <c r="G581" i="21" s="1"/>
  <c r="H581" i="21"/>
  <c r="BG574" i="1"/>
  <c r="I581" i="21" s="1"/>
  <c r="AX574" i="1"/>
  <c r="C581" i="21" s="1"/>
  <c r="AY575" i="1"/>
  <c r="D582" i="21" s="1"/>
  <c r="BF575" i="1"/>
  <c r="Y577" i="1"/>
  <c r="A584" i="21" s="1"/>
  <c r="Z576" i="1"/>
  <c r="AU576" i="1" s="1"/>
  <c r="AY578" i="3"/>
  <c r="BF578" i="3"/>
  <c r="Z579" i="3"/>
  <c r="AU579" i="3" s="1"/>
  <c r="Z578" i="2"/>
  <c r="AU578" i="2" s="1"/>
  <c r="BF577" i="2"/>
  <c r="AY577" i="2"/>
  <c r="D577" i="28" l="1"/>
  <c r="E577" i="28"/>
  <c r="F577" i="28"/>
  <c r="G577" i="28"/>
  <c r="B578" i="28"/>
  <c r="A579" i="28"/>
  <c r="D584" i="24"/>
  <c r="AV577" i="4"/>
  <c r="AW577" i="4" s="1"/>
  <c r="AX577" i="4" s="1"/>
  <c r="C584" i="24" s="1"/>
  <c r="BB577" i="4"/>
  <c r="BC577" i="4"/>
  <c r="BD577" i="4" s="1"/>
  <c r="BE577" i="4" s="1"/>
  <c r="G584" i="24" s="1"/>
  <c r="Y578" i="4"/>
  <c r="A584" i="24"/>
  <c r="AZ576" i="4"/>
  <c r="E583" i="24" s="1"/>
  <c r="BG576" i="4"/>
  <c r="I583" i="24" s="1"/>
  <c r="H584" i="24"/>
  <c r="AU578" i="4"/>
  <c r="BF578" i="4"/>
  <c r="AY578" i="4"/>
  <c r="Z579" i="4"/>
  <c r="D585" i="23"/>
  <c r="AZ578" i="3"/>
  <c r="E585" i="23" s="1"/>
  <c r="AX578" i="3"/>
  <c r="C585" i="23" s="1"/>
  <c r="H585" i="23"/>
  <c r="BE578" i="3"/>
  <c r="G585" i="23" s="1"/>
  <c r="BG578" i="3"/>
  <c r="I585" i="23" s="1"/>
  <c r="Y579" i="3"/>
  <c r="A585" i="23"/>
  <c r="BC579" i="3"/>
  <c r="BD579" i="3" s="1"/>
  <c r="BB579" i="3"/>
  <c r="AV579" i="3"/>
  <c r="AW579" i="3" s="1"/>
  <c r="H584" i="22"/>
  <c r="BG577" i="2"/>
  <c r="I584" i="22" s="1"/>
  <c r="BE577" i="2"/>
  <c r="G584" i="22" s="1"/>
  <c r="D584" i="22"/>
  <c r="AX577" i="2"/>
  <c r="C584" i="22" s="1"/>
  <c r="AZ577" i="2"/>
  <c r="E584" i="22" s="1"/>
  <c r="BC578" i="2"/>
  <c r="BD578" i="2" s="1"/>
  <c r="BB578" i="2"/>
  <c r="AV578" i="2"/>
  <c r="AW578" i="2" s="1"/>
  <c r="Y578" i="2"/>
  <c r="A584" i="22"/>
  <c r="AV576" i="1"/>
  <c r="AW576" i="1" s="1"/>
  <c r="BC576" i="1"/>
  <c r="BD576" i="1" s="1"/>
  <c r="BB576" i="1"/>
  <c r="H582" i="21"/>
  <c r="BE575" i="1"/>
  <c r="G582" i="21" s="1"/>
  <c r="BG575" i="1"/>
  <c r="I582" i="21" s="1"/>
  <c r="AX575" i="1"/>
  <c r="C582" i="21" s="1"/>
  <c r="AZ575" i="1"/>
  <c r="E582" i="21" s="1"/>
  <c r="AY576" i="1"/>
  <c r="D583" i="21" s="1"/>
  <c r="BF576" i="1"/>
  <c r="Y578" i="1"/>
  <c r="A585" i="21" s="1"/>
  <c r="Z577" i="1"/>
  <c r="AU577" i="1" s="1"/>
  <c r="BF579" i="3"/>
  <c r="Z580" i="3"/>
  <c r="AU580" i="3" s="1"/>
  <c r="AY579" i="3"/>
  <c r="Z579" i="2"/>
  <c r="AU579" i="2" s="1"/>
  <c r="BF578" i="2"/>
  <c r="AY578" i="2"/>
  <c r="G578" i="28" l="1"/>
  <c r="D578" i="28"/>
  <c r="E578" i="28"/>
  <c r="F578" i="28"/>
  <c r="B579" i="28"/>
  <c r="A580" i="28"/>
  <c r="BG577" i="4"/>
  <c r="I584" i="24" s="1"/>
  <c r="BC578" i="4"/>
  <c r="BD578" i="4" s="1"/>
  <c r="BE578" i="4" s="1"/>
  <c r="G585" i="24" s="1"/>
  <c r="BB578" i="4"/>
  <c r="AV578" i="4"/>
  <c r="AW578" i="4" s="1"/>
  <c r="AZ578" i="4" s="1"/>
  <c r="E585" i="24" s="1"/>
  <c r="H585" i="24"/>
  <c r="D585" i="24"/>
  <c r="Y579" i="4"/>
  <c r="A585" i="24"/>
  <c r="AZ577" i="4"/>
  <c r="E584" i="24" s="1"/>
  <c r="AU579" i="4"/>
  <c r="BF579" i="4"/>
  <c r="Z580" i="4"/>
  <c r="AY579" i="4"/>
  <c r="Y580" i="3"/>
  <c r="A586" i="23"/>
  <c r="D586" i="23"/>
  <c r="AZ579" i="3"/>
  <c r="E586" i="23" s="1"/>
  <c r="AX579" i="3"/>
  <c r="C586" i="23" s="1"/>
  <c r="BC580" i="3"/>
  <c r="BD580" i="3" s="1"/>
  <c r="BB580" i="3"/>
  <c r="AV580" i="3"/>
  <c r="AW580" i="3" s="1"/>
  <c r="H586" i="23"/>
  <c r="BG579" i="3"/>
  <c r="I586" i="23" s="1"/>
  <c r="BE579" i="3"/>
  <c r="G586" i="23" s="1"/>
  <c r="Y579" i="2"/>
  <c r="A585" i="22"/>
  <c r="D585" i="22"/>
  <c r="AZ578" i="2"/>
  <c r="E585" i="22" s="1"/>
  <c r="AX578" i="2"/>
  <c r="C585" i="22" s="1"/>
  <c r="H585" i="22"/>
  <c r="BE578" i="2"/>
  <c r="G585" i="22" s="1"/>
  <c r="BG578" i="2"/>
  <c r="I585" i="22" s="1"/>
  <c r="BC579" i="2"/>
  <c r="BD579" i="2" s="1"/>
  <c r="BB579" i="2"/>
  <c r="AV579" i="2"/>
  <c r="AW579" i="2" s="1"/>
  <c r="H583" i="21"/>
  <c r="BE576" i="1"/>
  <c r="G583" i="21" s="1"/>
  <c r="BG576" i="1"/>
  <c r="I583" i="21" s="1"/>
  <c r="AV577" i="1"/>
  <c r="AW577" i="1" s="1"/>
  <c r="BB577" i="1"/>
  <c r="BC577" i="1"/>
  <c r="BD577" i="1" s="1"/>
  <c r="AX576" i="1"/>
  <c r="C583" i="21" s="1"/>
  <c r="AZ576" i="1"/>
  <c r="E583" i="21" s="1"/>
  <c r="BF577" i="1"/>
  <c r="AY577" i="1"/>
  <c r="Y579" i="1"/>
  <c r="A586" i="21" s="1"/>
  <c r="Z578" i="1"/>
  <c r="AU578" i="1" s="1"/>
  <c r="Z581" i="3"/>
  <c r="AU581" i="3" s="1"/>
  <c r="BF580" i="3"/>
  <c r="AY580" i="3"/>
  <c r="Z580" i="2"/>
  <c r="AU580" i="2" s="1"/>
  <c r="BF579" i="2"/>
  <c r="AY579" i="2"/>
  <c r="E579" i="28" l="1"/>
  <c r="G579" i="28"/>
  <c r="D579" i="28"/>
  <c r="F579" i="28"/>
  <c r="A581" i="28"/>
  <c r="B580" i="28"/>
  <c r="BG578" i="4"/>
  <c r="I585" i="24" s="1"/>
  <c r="AX578" i="4"/>
  <c r="C585" i="24" s="1"/>
  <c r="Y580" i="4"/>
  <c r="A586" i="24"/>
  <c r="D586" i="24"/>
  <c r="AU580" i="4"/>
  <c r="Z581" i="4"/>
  <c r="BF580" i="4"/>
  <c r="AY580" i="4"/>
  <c r="BC579" i="4"/>
  <c r="BD579" i="4" s="1"/>
  <c r="BG579" i="4" s="1"/>
  <c r="I586" i="24" s="1"/>
  <c r="BB579" i="4"/>
  <c r="AV579" i="4"/>
  <c r="AW579" i="4" s="1"/>
  <c r="AZ579" i="4" s="1"/>
  <c r="E586" i="24" s="1"/>
  <c r="H586" i="24"/>
  <c r="D587" i="23"/>
  <c r="AX580" i="3"/>
  <c r="C587" i="23" s="1"/>
  <c r="AZ580" i="3"/>
  <c r="E587" i="23" s="1"/>
  <c r="BC581" i="3"/>
  <c r="BD581" i="3" s="1"/>
  <c r="AV581" i="3"/>
  <c r="AW581" i="3" s="1"/>
  <c r="BB581" i="3"/>
  <c r="H587" i="23"/>
  <c r="BE580" i="3"/>
  <c r="G587" i="23" s="1"/>
  <c r="BG580" i="3"/>
  <c r="I587" i="23" s="1"/>
  <c r="Y581" i="3"/>
  <c r="A587" i="23"/>
  <c r="D586" i="22"/>
  <c r="AZ579" i="2"/>
  <c r="E586" i="22" s="1"/>
  <c r="AX579" i="2"/>
  <c r="C586" i="22" s="1"/>
  <c r="H586" i="22"/>
  <c r="BG579" i="2"/>
  <c r="I586" i="22" s="1"/>
  <c r="BE579" i="2"/>
  <c r="G586" i="22" s="1"/>
  <c r="AV580" i="2"/>
  <c r="AW580" i="2" s="1"/>
  <c r="BC580" i="2"/>
  <c r="BD580" i="2" s="1"/>
  <c r="BB580" i="2"/>
  <c r="Y580" i="2"/>
  <c r="A586" i="22"/>
  <c r="BE577" i="1"/>
  <c r="G584" i="21" s="1"/>
  <c r="H584" i="21"/>
  <c r="BG577" i="1"/>
  <c r="I584" i="21" s="1"/>
  <c r="AV578" i="1"/>
  <c r="AW578" i="1" s="1"/>
  <c r="BB578" i="1"/>
  <c r="BC578" i="1"/>
  <c r="BD578" i="1" s="1"/>
  <c r="AZ577" i="1"/>
  <c r="E584" i="21" s="1"/>
  <c r="D584" i="21"/>
  <c r="AX577" i="1"/>
  <c r="C584" i="21" s="1"/>
  <c r="BF578" i="1"/>
  <c r="AY578" i="1"/>
  <c r="D585" i="21" s="1"/>
  <c r="Y580" i="1"/>
  <c r="A587" i="21" s="1"/>
  <c r="Z579" i="1"/>
  <c r="AU579" i="1" s="1"/>
  <c r="Z582" i="3"/>
  <c r="AU582" i="3" s="1"/>
  <c r="BF581" i="3"/>
  <c r="AY581" i="3"/>
  <c r="BF580" i="2"/>
  <c r="Z581" i="2"/>
  <c r="AU581" i="2" s="1"/>
  <c r="AY580" i="2"/>
  <c r="D580" i="28" l="1"/>
  <c r="E580" i="28"/>
  <c r="G580" i="28"/>
  <c r="F580" i="28"/>
  <c r="B581" i="28"/>
  <c r="A582" i="28"/>
  <c r="BE579" i="4"/>
  <c r="G586" i="24" s="1"/>
  <c r="H587" i="24"/>
  <c r="D587" i="24"/>
  <c r="AU581" i="4"/>
  <c r="Z582" i="4"/>
  <c r="BF581" i="4"/>
  <c r="AY581" i="4"/>
  <c r="BC580" i="4"/>
  <c r="BD580" i="4" s="1"/>
  <c r="BE580" i="4" s="1"/>
  <c r="G587" i="24" s="1"/>
  <c r="BB580" i="4"/>
  <c r="AV580" i="4"/>
  <c r="AW580" i="4" s="1"/>
  <c r="AZ580" i="4" s="1"/>
  <c r="E587" i="24" s="1"/>
  <c r="AX579" i="4"/>
  <c r="C586" i="24" s="1"/>
  <c r="Y581" i="4"/>
  <c r="A587" i="24"/>
  <c r="Y582" i="3"/>
  <c r="A588" i="23"/>
  <c r="H588" i="23"/>
  <c r="BG581" i="3"/>
  <c r="I588" i="23" s="1"/>
  <c r="BE581" i="3"/>
  <c r="G588" i="23" s="1"/>
  <c r="D588" i="23"/>
  <c r="AZ581" i="3"/>
  <c r="E588" i="23" s="1"/>
  <c r="AX581" i="3"/>
  <c r="C588" i="23" s="1"/>
  <c r="BB582" i="3"/>
  <c r="BC582" i="3"/>
  <c r="BD582" i="3" s="1"/>
  <c r="AV582" i="3"/>
  <c r="AW582" i="3" s="1"/>
  <c r="Y581" i="2"/>
  <c r="A587" i="22"/>
  <c r="D587" i="22"/>
  <c r="AZ580" i="2"/>
  <c r="E587" i="22" s="1"/>
  <c r="AX580" i="2"/>
  <c r="C587" i="22" s="1"/>
  <c r="BB581" i="2"/>
  <c r="BC581" i="2"/>
  <c r="BD581" i="2" s="1"/>
  <c r="AV581" i="2"/>
  <c r="AW581" i="2" s="1"/>
  <c r="H587" i="22"/>
  <c r="BG580" i="2"/>
  <c r="I587" i="22" s="1"/>
  <c r="BE580" i="2"/>
  <c r="G587" i="22" s="1"/>
  <c r="AV579" i="1"/>
  <c r="AW579" i="1" s="1"/>
  <c r="BC579" i="1"/>
  <c r="BD579" i="1" s="1"/>
  <c r="BB579" i="1"/>
  <c r="H585" i="21"/>
  <c r="BE578" i="1"/>
  <c r="G585" i="21" s="1"/>
  <c r="BG578" i="1"/>
  <c r="I585" i="21" s="1"/>
  <c r="AX578" i="1"/>
  <c r="C585" i="21" s="1"/>
  <c r="AZ578" i="1"/>
  <c r="E585" i="21" s="1"/>
  <c r="AY579" i="1"/>
  <c r="BF579" i="1"/>
  <c r="Y581" i="1"/>
  <c r="A588" i="21" s="1"/>
  <c r="Z580" i="1"/>
  <c r="AU580" i="1" s="1"/>
  <c r="AY582" i="3"/>
  <c r="Z583" i="3"/>
  <c r="AU583" i="3" s="1"/>
  <c r="BF582" i="3"/>
  <c r="AY581" i="2"/>
  <c r="BF581" i="2"/>
  <c r="Z582" i="2"/>
  <c r="AU582" i="2" s="1"/>
  <c r="E581" i="28" l="1"/>
  <c r="D581" i="28"/>
  <c r="F581" i="28"/>
  <c r="G581" i="28"/>
  <c r="A583" i="28"/>
  <c r="B582" i="28"/>
  <c r="D588" i="24"/>
  <c r="AX580" i="4"/>
  <c r="C587" i="24" s="1"/>
  <c r="Y582" i="4"/>
  <c r="A588" i="24"/>
  <c r="AU582" i="4"/>
  <c r="Z583" i="4"/>
  <c r="BF582" i="4"/>
  <c r="AY582" i="4"/>
  <c r="BB581" i="4"/>
  <c r="AV581" i="4"/>
  <c r="AW581" i="4" s="1"/>
  <c r="AX581" i="4" s="1"/>
  <c r="C588" i="24" s="1"/>
  <c r="BC581" i="4"/>
  <c r="BD581" i="4" s="1"/>
  <c r="BE581" i="4" s="1"/>
  <c r="G588" i="24" s="1"/>
  <c r="BG580" i="4"/>
  <c r="I587" i="24" s="1"/>
  <c r="H588" i="24"/>
  <c r="H589" i="23"/>
  <c r="BG582" i="3"/>
  <c r="I589" i="23" s="1"/>
  <c r="BE582" i="3"/>
  <c r="G589" i="23" s="1"/>
  <c r="AV583" i="3"/>
  <c r="AW583" i="3" s="1"/>
  <c r="BC583" i="3"/>
  <c r="BD583" i="3" s="1"/>
  <c r="BB583" i="3"/>
  <c r="D589" i="23"/>
  <c r="AZ582" i="3"/>
  <c r="E589" i="23" s="1"/>
  <c r="AX582" i="3"/>
  <c r="C589" i="23" s="1"/>
  <c r="Y583" i="3"/>
  <c r="A589" i="23"/>
  <c r="BB582" i="2"/>
  <c r="AV582" i="2"/>
  <c r="AW582" i="2" s="1"/>
  <c r="BC582" i="2"/>
  <c r="BD582" i="2" s="1"/>
  <c r="H588" i="22"/>
  <c r="BE581" i="2"/>
  <c r="G588" i="22" s="1"/>
  <c r="BG581" i="2"/>
  <c r="I588" i="22" s="1"/>
  <c r="D588" i="22"/>
  <c r="AX581" i="2"/>
  <c r="C588" i="22" s="1"/>
  <c r="AZ581" i="2"/>
  <c r="E588" i="22" s="1"/>
  <c r="Y582" i="2"/>
  <c r="A588" i="22"/>
  <c r="AV580" i="1"/>
  <c r="AW580" i="1" s="1"/>
  <c r="BB580" i="1"/>
  <c r="BC580" i="1"/>
  <c r="BD580" i="1" s="1"/>
  <c r="H586" i="21"/>
  <c r="BE579" i="1"/>
  <c r="G586" i="21" s="1"/>
  <c r="BG579" i="1"/>
  <c r="I586" i="21" s="1"/>
  <c r="AZ579" i="1"/>
  <c r="E586" i="21" s="1"/>
  <c r="D586" i="21"/>
  <c r="AX579" i="1"/>
  <c r="C586" i="21" s="1"/>
  <c r="AY580" i="1"/>
  <c r="BF580" i="1"/>
  <c r="Y582" i="1"/>
  <c r="A589" i="21" s="1"/>
  <c r="Z581" i="1"/>
  <c r="AU581" i="1" s="1"/>
  <c r="Z584" i="3"/>
  <c r="AU584" i="3" s="1"/>
  <c r="BF583" i="3"/>
  <c r="AY583" i="3"/>
  <c r="Z583" i="2"/>
  <c r="AU583" i="2" s="1"/>
  <c r="BF582" i="2"/>
  <c r="AY582" i="2"/>
  <c r="D582" i="28" l="1"/>
  <c r="G582" i="28"/>
  <c r="E582" i="28"/>
  <c r="F582" i="28"/>
  <c r="B583" i="28"/>
  <c r="A584" i="28"/>
  <c r="BG581" i="4"/>
  <c r="I588" i="24" s="1"/>
  <c r="D589" i="24"/>
  <c r="AU583" i="4"/>
  <c r="Z584" i="4"/>
  <c r="BF583" i="4"/>
  <c r="AY583" i="4"/>
  <c r="AZ581" i="4"/>
  <c r="E588" i="24" s="1"/>
  <c r="H589" i="24"/>
  <c r="BC582" i="4"/>
  <c r="BD582" i="4" s="1"/>
  <c r="BE582" i="4" s="1"/>
  <c r="G589" i="24" s="1"/>
  <c r="BB582" i="4"/>
  <c r="AV582" i="4"/>
  <c r="AW582" i="4" s="1"/>
  <c r="AZ582" i="4" s="1"/>
  <c r="E589" i="24" s="1"/>
  <c r="Y583" i="4"/>
  <c r="A589" i="24"/>
  <c r="BB584" i="3"/>
  <c r="AV584" i="3"/>
  <c r="AW584" i="3" s="1"/>
  <c r="BC584" i="3"/>
  <c r="BD584" i="3" s="1"/>
  <c r="D590" i="23"/>
  <c r="AZ583" i="3"/>
  <c r="E590" i="23" s="1"/>
  <c r="AX583" i="3"/>
  <c r="C590" i="23" s="1"/>
  <c r="Y584" i="3"/>
  <c r="A590" i="23"/>
  <c r="H590" i="23"/>
  <c r="BE583" i="3"/>
  <c r="G590" i="23" s="1"/>
  <c r="BG583" i="3"/>
  <c r="I590" i="23" s="1"/>
  <c r="D589" i="22"/>
  <c r="AZ582" i="2"/>
  <c r="E589" i="22" s="1"/>
  <c r="AX582" i="2"/>
  <c r="C589" i="22" s="1"/>
  <c r="Y583" i="2"/>
  <c r="A589" i="22"/>
  <c r="H589" i="22"/>
  <c r="BG582" i="2"/>
  <c r="I589" i="22" s="1"/>
  <c r="BE582" i="2"/>
  <c r="G589" i="22" s="1"/>
  <c r="BC583" i="2"/>
  <c r="BD583" i="2" s="1"/>
  <c r="BB583" i="2"/>
  <c r="AV583" i="2"/>
  <c r="AW583" i="2" s="1"/>
  <c r="AV581" i="1"/>
  <c r="AW581" i="1" s="1"/>
  <c r="BB581" i="1"/>
  <c r="BC581" i="1"/>
  <c r="BD581" i="1" s="1"/>
  <c r="AX580" i="1"/>
  <c r="C587" i="21" s="1"/>
  <c r="D587" i="21"/>
  <c r="H587" i="21"/>
  <c r="BE580" i="1"/>
  <c r="G587" i="21" s="1"/>
  <c r="BG580" i="1"/>
  <c r="I587" i="21" s="1"/>
  <c r="AZ580" i="1"/>
  <c r="E587" i="21" s="1"/>
  <c r="AY581" i="1"/>
  <c r="D588" i="21" s="1"/>
  <c r="BF581" i="1"/>
  <c r="Y583" i="1"/>
  <c r="A590" i="21" s="1"/>
  <c r="Z582" i="1"/>
  <c r="AU582" i="1" s="1"/>
  <c r="AY584" i="3"/>
  <c r="BF584" i="3"/>
  <c r="Z585" i="3"/>
  <c r="AU585" i="3" s="1"/>
  <c r="Z584" i="2"/>
  <c r="AU584" i="2" s="1"/>
  <c r="BF583" i="2"/>
  <c r="AY583" i="2"/>
  <c r="E583" i="28" l="1"/>
  <c r="G583" i="28"/>
  <c r="F583" i="28"/>
  <c r="D583" i="28"/>
  <c r="B584" i="28"/>
  <c r="A585" i="28"/>
  <c r="Y584" i="4"/>
  <c r="A590" i="24"/>
  <c r="D590" i="24"/>
  <c r="AX582" i="4"/>
  <c r="C589" i="24" s="1"/>
  <c r="BG582" i="4"/>
  <c r="I589" i="24" s="1"/>
  <c r="BC583" i="4"/>
  <c r="BD583" i="4" s="1"/>
  <c r="BG583" i="4" s="1"/>
  <c r="I590" i="24" s="1"/>
  <c r="BB583" i="4"/>
  <c r="AV583" i="4"/>
  <c r="AW583" i="4" s="1"/>
  <c r="AX583" i="4" s="1"/>
  <c r="C590" i="24" s="1"/>
  <c r="H590" i="24"/>
  <c r="AU584" i="4"/>
  <c r="Z585" i="4"/>
  <c r="BF584" i="4"/>
  <c r="AY584" i="4"/>
  <c r="H591" i="23"/>
  <c r="BE584" i="3"/>
  <c r="G591" i="23" s="1"/>
  <c r="BG584" i="3"/>
  <c r="I591" i="23" s="1"/>
  <c r="D591" i="23"/>
  <c r="AZ584" i="3"/>
  <c r="E591" i="23" s="1"/>
  <c r="AX584" i="3"/>
  <c r="C591" i="23" s="1"/>
  <c r="Y585" i="3"/>
  <c r="A591" i="23"/>
  <c r="AV585" i="3"/>
  <c r="AW585" i="3" s="1"/>
  <c r="BC585" i="3"/>
  <c r="BD585" i="3" s="1"/>
  <c r="BB585" i="3"/>
  <c r="D590" i="22"/>
  <c r="AZ583" i="2"/>
  <c r="E590" i="22" s="1"/>
  <c r="AX583" i="2"/>
  <c r="C590" i="22" s="1"/>
  <c r="Y584" i="2"/>
  <c r="A590" i="22"/>
  <c r="H590" i="22"/>
  <c r="BE583" i="2"/>
  <c r="G590" i="22" s="1"/>
  <c r="BG583" i="2"/>
  <c r="I590" i="22" s="1"/>
  <c r="AV584" i="2"/>
  <c r="AW584" i="2" s="1"/>
  <c r="BC584" i="2"/>
  <c r="BD584" i="2" s="1"/>
  <c r="BB584" i="2"/>
  <c r="H588" i="21"/>
  <c r="BE581" i="1"/>
  <c r="G588" i="21" s="1"/>
  <c r="AV582" i="1"/>
  <c r="AW582" i="1" s="1"/>
  <c r="BB582" i="1"/>
  <c r="BC582" i="1"/>
  <c r="BD582" i="1" s="1"/>
  <c r="BG581" i="1"/>
  <c r="I588" i="21" s="1"/>
  <c r="AX581" i="1"/>
  <c r="C588" i="21" s="1"/>
  <c r="AZ581" i="1"/>
  <c r="E588" i="21" s="1"/>
  <c r="AY582" i="1"/>
  <c r="BF582" i="1"/>
  <c r="Y584" i="1"/>
  <c r="A591" i="21" s="1"/>
  <c r="Z583" i="1"/>
  <c r="AU583" i="1" s="1"/>
  <c r="Z586" i="3"/>
  <c r="AU586" i="3" s="1"/>
  <c r="BF585" i="3"/>
  <c r="AY585" i="3"/>
  <c r="BF584" i="2"/>
  <c r="Z585" i="2"/>
  <c r="AU585" i="2" s="1"/>
  <c r="AY584" i="2"/>
  <c r="D584" i="28" l="1"/>
  <c r="E584" i="28"/>
  <c r="G584" i="28"/>
  <c r="F584" i="28"/>
  <c r="B585" i="28"/>
  <c r="A586" i="28"/>
  <c r="BE583" i="4"/>
  <c r="G590" i="24" s="1"/>
  <c r="AV584" i="4"/>
  <c r="AW584" i="4" s="1"/>
  <c r="AX584" i="4" s="1"/>
  <c r="C591" i="24" s="1"/>
  <c r="BC584" i="4"/>
  <c r="BD584" i="4" s="1"/>
  <c r="BE584" i="4" s="1"/>
  <c r="G591" i="24" s="1"/>
  <c r="BB584" i="4"/>
  <c r="H591" i="24"/>
  <c r="AU585" i="4"/>
  <c r="BF585" i="4"/>
  <c r="AY585" i="4"/>
  <c r="Z586" i="4"/>
  <c r="AZ583" i="4"/>
  <c r="E590" i="24" s="1"/>
  <c r="D591" i="24"/>
  <c r="Y585" i="4"/>
  <c r="A591" i="24"/>
  <c r="Y586" i="3"/>
  <c r="A592" i="23"/>
  <c r="D592" i="23"/>
  <c r="AX585" i="3"/>
  <c r="C592" i="23" s="1"/>
  <c r="AZ585" i="3"/>
  <c r="E592" i="23" s="1"/>
  <c r="H592" i="23"/>
  <c r="BG585" i="3"/>
  <c r="I592" i="23" s="1"/>
  <c r="BE585" i="3"/>
  <c r="G592" i="23" s="1"/>
  <c r="AV586" i="3"/>
  <c r="AW586" i="3" s="1"/>
  <c r="BC586" i="3"/>
  <c r="BD586" i="3" s="1"/>
  <c r="BB586" i="3"/>
  <c r="Y585" i="2"/>
  <c r="A591" i="22"/>
  <c r="D591" i="22"/>
  <c r="AZ584" i="2"/>
  <c r="E591" i="22" s="1"/>
  <c r="AX584" i="2"/>
  <c r="C591" i="22" s="1"/>
  <c r="BC585" i="2"/>
  <c r="BD585" i="2" s="1"/>
  <c r="AV585" i="2"/>
  <c r="AW585" i="2" s="1"/>
  <c r="BB585" i="2"/>
  <c r="H591" i="22"/>
  <c r="BG584" i="2"/>
  <c r="I591" i="22" s="1"/>
  <c r="BE584" i="2"/>
  <c r="G591" i="22" s="1"/>
  <c r="AZ582" i="1"/>
  <c r="E589" i="21" s="1"/>
  <c r="D589" i="21"/>
  <c r="AV583" i="1"/>
  <c r="AW583" i="1" s="1"/>
  <c r="BB583" i="1"/>
  <c r="BC583" i="1"/>
  <c r="BD583" i="1" s="1"/>
  <c r="H589" i="21"/>
  <c r="BE582" i="1"/>
  <c r="G589" i="21" s="1"/>
  <c r="BG582" i="1"/>
  <c r="I589" i="21" s="1"/>
  <c r="AX582" i="1"/>
  <c r="C589" i="21" s="1"/>
  <c r="AY583" i="1"/>
  <c r="D590" i="21" s="1"/>
  <c r="BF583" i="1"/>
  <c r="Y585" i="1"/>
  <c r="A592" i="21" s="1"/>
  <c r="Z584" i="1"/>
  <c r="AU584" i="1" s="1"/>
  <c r="AY586" i="3"/>
  <c r="Z587" i="3"/>
  <c r="AU587" i="3" s="1"/>
  <c r="BF586" i="3"/>
  <c r="BF585" i="2"/>
  <c r="AY585" i="2"/>
  <c r="Z586" i="2"/>
  <c r="AU586" i="2" s="1"/>
  <c r="F585" i="28" l="1"/>
  <c r="G585" i="28"/>
  <c r="E585" i="28"/>
  <c r="D585" i="28"/>
  <c r="B586" i="28"/>
  <c r="A587" i="28"/>
  <c r="BG584" i="4"/>
  <c r="I591" i="24" s="1"/>
  <c r="AZ584" i="4"/>
  <c r="E591" i="24" s="1"/>
  <c r="D592" i="24"/>
  <c r="H592" i="24"/>
  <c r="Y586" i="4"/>
  <c r="A592" i="24"/>
  <c r="AU586" i="4"/>
  <c r="BF586" i="4"/>
  <c r="AY586" i="4"/>
  <c r="Z587" i="4"/>
  <c r="BB585" i="4"/>
  <c r="BC585" i="4"/>
  <c r="BD585" i="4" s="1"/>
  <c r="BG585" i="4" s="1"/>
  <c r="I592" i="24" s="1"/>
  <c r="AV585" i="4"/>
  <c r="AW585" i="4" s="1"/>
  <c r="AZ585" i="4" s="1"/>
  <c r="E592" i="24" s="1"/>
  <c r="D593" i="23"/>
  <c r="AZ586" i="3"/>
  <c r="E593" i="23" s="1"/>
  <c r="AX586" i="3"/>
  <c r="C593" i="23" s="1"/>
  <c r="H593" i="23"/>
  <c r="BE586" i="3"/>
  <c r="G593" i="23" s="1"/>
  <c r="BG586" i="3"/>
  <c r="I593" i="23" s="1"/>
  <c r="BC587" i="3"/>
  <c r="BD587" i="3" s="1"/>
  <c r="BB587" i="3"/>
  <c r="AV587" i="3"/>
  <c r="AW587" i="3" s="1"/>
  <c r="Y587" i="3"/>
  <c r="A593" i="23"/>
  <c r="BC586" i="2"/>
  <c r="BD586" i="2" s="1"/>
  <c r="BB586" i="2"/>
  <c r="AV586" i="2"/>
  <c r="AW586" i="2" s="1"/>
  <c r="D592" i="22"/>
  <c r="AZ585" i="2"/>
  <c r="E592" i="22" s="1"/>
  <c r="AX585" i="2"/>
  <c r="C592" i="22" s="1"/>
  <c r="H592" i="22"/>
  <c r="BG585" i="2"/>
  <c r="I592" i="22" s="1"/>
  <c r="BE585" i="2"/>
  <c r="G592" i="22" s="1"/>
  <c r="Y586" i="2"/>
  <c r="A592" i="22"/>
  <c r="AV584" i="1"/>
  <c r="AW584" i="1" s="1"/>
  <c r="BC584" i="1"/>
  <c r="BD584" i="1" s="1"/>
  <c r="BB584" i="1"/>
  <c r="H590" i="21"/>
  <c r="BG583" i="1"/>
  <c r="I590" i="21" s="1"/>
  <c r="BE583" i="1"/>
  <c r="G590" i="21" s="1"/>
  <c r="AX583" i="1"/>
  <c r="C590" i="21" s="1"/>
  <c r="AZ583" i="1"/>
  <c r="E590" i="21" s="1"/>
  <c r="AY584" i="1"/>
  <c r="D591" i="21" s="1"/>
  <c r="BF584" i="1"/>
  <c r="Y586" i="1"/>
  <c r="A593" i="21" s="1"/>
  <c r="Z585" i="1"/>
  <c r="AU585" i="1" s="1"/>
  <c r="Z588" i="3"/>
  <c r="AU588" i="3" s="1"/>
  <c r="BF587" i="3"/>
  <c r="AY587" i="3"/>
  <c r="Z587" i="2"/>
  <c r="AU587" i="2" s="1"/>
  <c r="BF586" i="2"/>
  <c r="AY586" i="2"/>
  <c r="G586" i="28" l="1"/>
  <c r="D586" i="28"/>
  <c r="E586" i="28"/>
  <c r="F586" i="28"/>
  <c r="A588" i="28"/>
  <c r="B587" i="28"/>
  <c r="H593" i="24"/>
  <c r="AU587" i="4"/>
  <c r="BF587" i="4"/>
  <c r="Z588" i="4"/>
  <c r="AY587" i="4"/>
  <c r="BE585" i="4"/>
  <c r="G592" i="24" s="1"/>
  <c r="BC586" i="4"/>
  <c r="BD586" i="4" s="1"/>
  <c r="BE586" i="4" s="1"/>
  <c r="G593" i="24" s="1"/>
  <c r="BB586" i="4"/>
  <c r="AV586" i="4"/>
  <c r="AW586" i="4" s="1"/>
  <c r="AX586" i="4" s="1"/>
  <c r="C593" i="24" s="1"/>
  <c r="Y587" i="4"/>
  <c r="A593" i="24"/>
  <c r="AX585" i="4"/>
  <c r="C592" i="24" s="1"/>
  <c r="D593" i="24"/>
  <c r="Y588" i="3"/>
  <c r="A594" i="23"/>
  <c r="D594" i="23"/>
  <c r="AZ587" i="3"/>
  <c r="E594" i="23" s="1"/>
  <c r="AX587" i="3"/>
  <c r="C594" i="23" s="1"/>
  <c r="H594" i="23"/>
  <c r="BG587" i="3"/>
  <c r="I594" i="23" s="1"/>
  <c r="BE587" i="3"/>
  <c r="G594" i="23" s="1"/>
  <c r="BC588" i="3"/>
  <c r="BD588" i="3" s="1"/>
  <c r="AV588" i="3"/>
  <c r="AW588" i="3" s="1"/>
  <c r="BB588" i="3"/>
  <c r="Y587" i="2"/>
  <c r="A593" i="22"/>
  <c r="H593" i="22"/>
  <c r="BE586" i="2"/>
  <c r="G593" i="22" s="1"/>
  <c r="BG586" i="2"/>
  <c r="I593" i="22" s="1"/>
  <c r="D593" i="22"/>
  <c r="AX586" i="2"/>
  <c r="C593" i="22" s="1"/>
  <c r="AZ586" i="2"/>
  <c r="E593" i="22" s="1"/>
  <c r="BC587" i="2"/>
  <c r="BD587" i="2" s="1"/>
  <c r="BB587" i="2"/>
  <c r="AV587" i="2"/>
  <c r="AW587" i="2" s="1"/>
  <c r="AV585" i="1"/>
  <c r="AW585" i="1" s="1"/>
  <c r="BB585" i="1"/>
  <c r="BC585" i="1"/>
  <c r="BD585" i="1" s="1"/>
  <c r="H591" i="21"/>
  <c r="BG584" i="1"/>
  <c r="I591" i="21" s="1"/>
  <c r="BE584" i="1"/>
  <c r="G591" i="21" s="1"/>
  <c r="AX584" i="1"/>
  <c r="C591" i="21" s="1"/>
  <c r="AZ584" i="1"/>
  <c r="E591" i="21" s="1"/>
  <c r="BF585" i="1"/>
  <c r="AY585" i="1"/>
  <c r="D592" i="21" s="1"/>
  <c r="Y587" i="1"/>
  <c r="A594" i="21" s="1"/>
  <c r="Z586" i="1"/>
  <c r="AU586" i="1" s="1"/>
  <c r="Z589" i="3"/>
  <c r="AU589" i="3" s="1"/>
  <c r="BF588" i="3"/>
  <c r="AY588" i="3"/>
  <c r="Z588" i="2"/>
  <c r="AU588" i="2" s="1"/>
  <c r="BF587" i="2"/>
  <c r="AY587" i="2"/>
  <c r="E587" i="28" l="1"/>
  <c r="G587" i="28"/>
  <c r="D587" i="28"/>
  <c r="F587" i="28"/>
  <c r="A589" i="28"/>
  <c r="B588" i="28"/>
  <c r="AZ586" i="4"/>
  <c r="E593" i="24" s="1"/>
  <c r="Y588" i="4"/>
  <c r="A594" i="24"/>
  <c r="BG586" i="4"/>
  <c r="I593" i="24" s="1"/>
  <c r="AU588" i="4"/>
  <c r="BF588" i="4"/>
  <c r="AY588" i="4"/>
  <c r="Z589" i="4"/>
  <c r="D594" i="24"/>
  <c r="H594" i="24"/>
  <c r="BC587" i="4"/>
  <c r="BD587" i="4" s="1"/>
  <c r="BE587" i="4" s="1"/>
  <c r="G594" i="24" s="1"/>
  <c r="AV587" i="4"/>
  <c r="AW587" i="4" s="1"/>
  <c r="AZ587" i="4" s="1"/>
  <c r="E594" i="24" s="1"/>
  <c r="BB587" i="4"/>
  <c r="D595" i="23"/>
  <c r="AZ588" i="3"/>
  <c r="E595" i="23" s="1"/>
  <c r="AX588" i="3"/>
  <c r="C595" i="23" s="1"/>
  <c r="H595" i="23"/>
  <c r="BG588" i="3"/>
  <c r="I595" i="23" s="1"/>
  <c r="BE588" i="3"/>
  <c r="G595" i="23" s="1"/>
  <c r="AV589" i="3"/>
  <c r="AW589" i="3" s="1"/>
  <c r="BC589" i="3"/>
  <c r="BD589" i="3" s="1"/>
  <c r="BB589" i="3"/>
  <c r="Y589" i="3"/>
  <c r="A595" i="23"/>
  <c r="D594" i="22"/>
  <c r="AZ587" i="2"/>
  <c r="E594" i="22" s="1"/>
  <c r="AX587" i="2"/>
  <c r="C594" i="22" s="1"/>
  <c r="H594" i="22"/>
  <c r="BG587" i="2"/>
  <c r="I594" i="22" s="1"/>
  <c r="BE587" i="2"/>
  <c r="G594" i="22" s="1"/>
  <c r="AV588" i="2"/>
  <c r="AW588" i="2" s="1"/>
  <c r="BC588" i="2"/>
  <c r="BD588" i="2" s="1"/>
  <c r="BB588" i="2"/>
  <c r="Y588" i="2"/>
  <c r="A594" i="22"/>
  <c r="H592" i="21"/>
  <c r="BE585" i="1"/>
  <c r="G592" i="21" s="1"/>
  <c r="BG585" i="1"/>
  <c r="I592" i="21" s="1"/>
  <c r="AV586" i="1"/>
  <c r="AW586" i="1" s="1"/>
  <c r="BB586" i="1"/>
  <c r="BC586" i="1"/>
  <c r="BD586" i="1" s="1"/>
  <c r="AX585" i="1"/>
  <c r="C592" i="21" s="1"/>
  <c r="AZ585" i="1"/>
  <c r="E592" i="21" s="1"/>
  <c r="AY586" i="1"/>
  <c r="D593" i="21" s="1"/>
  <c r="BF586" i="1"/>
  <c r="Y588" i="1"/>
  <c r="A595" i="21" s="1"/>
  <c r="Z587" i="1"/>
  <c r="AU587" i="1" s="1"/>
  <c r="Z590" i="3"/>
  <c r="AU590" i="3" s="1"/>
  <c r="BF589" i="3"/>
  <c r="AY589" i="3"/>
  <c r="BF588" i="2"/>
  <c r="Z589" i="2"/>
  <c r="AU589" i="2" s="1"/>
  <c r="AY588" i="2"/>
  <c r="D588" i="28" l="1"/>
  <c r="E588" i="28"/>
  <c r="G588" i="28"/>
  <c r="F588" i="28"/>
  <c r="A590" i="28"/>
  <c r="B589" i="28"/>
  <c r="BE586" i="1"/>
  <c r="G593" i="21" s="1"/>
  <c r="AX587" i="4"/>
  <c r="C594" i="24" s="1"/>
  <c r="BG587" i="4"/>
  <c r="I594" i="24" s="1"/>
  <c r="D595" i="24"/>
  <c r="AU589" i="4"/>
  <c r="BF589" i="4"/>
  <c r="AY589" i="4"/>
  <c r="Z590" i="4"/>
  <c r="H595" i="24"/>
  <c r="BC588" i="4"/>
  <c r="BD588" i="4" s="1"/>
  <c r="BE588" i="4" s="1"/>
  <c r="G595" i="24" s="1"/>
  <c r="BB588" i="4"/>
  <c r="AV588" i="4"/>
  <c r="AW588" i="4" s="1"/>
  <c r="AX588" i="4" s="1"/>
  <c r="C595" i="24" s="1"/>
  <c r="Y589" i="4"/>
  <c r="A595" i="24"/>
  <c r="D596" i="23"/>
  <c r="AX589" i="3"/>
  <c r="C596" i="23" s="1"/>
  <c r="AZ589" i="3"/>
  <c r="E596" i="23" s="1"/>
  <c r="Y590" i="3"/>
  <c r="A596" i="23"/>
  <c r="H596" i="23"/>
  <c r="BE589" i="3"/>
  <c r="G596" i="23" s="1"/>
  <c r="BG589" i="3"/>
  <c r="I596" i="23" s="1"/>
  <c r="AV590" i="3"/>
  <c r="AW590" i="3" s="1"/>
  <c r="BC590" i="3"/>
  <c r="BD590" i="3" s="1"/>
  <c r="BB590" i="3"/>
  <c r="Y589" i="2"/>
  <c r="A595" i="22"/>
  <c r="D595" i="22"/>
  <c r="AZ588" i="2"/>
  <c r="E595" i="22" s="1"/>
  <c r="AX588" i="2"/>
  <c r="C595" i="22" s="1"/>
  <c r="BC589" i="2"/>
  <c r="BD589" i="2" s="1"/>
  <c r="AV589" i="2"/>
  <c r="AW589" i="2" s="1"/>
  <c r="BB589" i="2"/>
  <c r="H595" i="22"/>
  <c r="BE588" i="2"/>
  <c r="G595" i="22" s="1"/>
  <c r="BG588" i="2"/>
  <c r="I595" i="22" s="1"/>
  <c r="AV587" i="1"/>
  <c r="AW587" i="1" s="1"/>
  <c r="BB587" i="1"/>
  <c r="BC587" i="1"/>
  <c r="BD587" i="1" s="1"/>
  <c r="H593" i="21"/>
  <c r="BG586" i="1"/>
  <c r="I593" i="21" s="1"/>
  <c r="AZ586" i="1"/>
  <c r="E593" i="21" s="1"/>
  <c r="AX586" i="1"/>
  <c r="C593" i="21" s="1"/>
  <c r="BF587" i="1"/>
  <c r="AY587" i="1"/>
  <c r="D594" i="21" s="1"/>
  <c r="Y589" i="1"/>
  <c r="A596" i="21" s="1"/>
  <c r="Z588" i="1"/>
  <c r="AU588" i="1" s="1"/>
  <c r="AY590" i="3"/>
  <c r="Z591" i="3"/>
  <c r="AU591" i="3" s="1"/>
  <c r="BF590" i="3"/>
  <c r="Z590" i="2"/>
  <c r="AU590" i="2" s="1"/>
  <c r="BF589" i="2"/>
  <c r="AY589" i="2"/>
  <c r="F589" i="28" l="1"/>
  <c r="E589" i="28"/>
  <c r="G589" i="28"/>
  <c r="D589" i="28"/>
  <c r="A591" i="28"/>
  <c r="B590" i="28"/>
  <c r="BG588" i="4"/>
  <c r="I595" i="24" s="1"/>
  <c r="H596" i="24"/>
  <c r="Y590" i="4"/>
  <c r="A596" i="24"/>
  <c r="AU590" i="4"/>
  <c r="Z591" i="4"/>
  <c r="BF590" i="4"/>
  <c r="AY590" i="4"/>
  <c r="AZ588" i="4"/>
  <c r="E595" i="24" s="1"/>
  <c r="D596" i="24"/>
  <c r="AV589" i="4"/>
  <c r="AW589" i="4" s="1"/>
  <c r="AZ589" i="4" s="1"/>
  <c r="E596" i="24" s="1"/>
  <c r="BC589" i="4"/>
  <c r="BD589" i="4" s="1"/>
  <c r="BE589" i="4" s="1"/>
  <c r="G596" i="24" s="1"/>
  <c r="BB589" i="4"/>
  <c r="D597" i="23"/>
  <c r="AX590" i="3"/>
  <c r="C597" i="23" s="1"/>
  <c r="AZ590" i="3"/>
  <c r="E597" i="23" s="1"/>
  <c r="H597" i="23"/>
  <c r="BG590" i="3"/>
  <c r="I597" i="23" s="1"/>
  <c r="BE590" i="3"/>
  <c r="G597" i="23" s="1"/>
  <c r="BB591" i="3"/>
  <c r="AV591" i="3"/>
  <c r="AW591" i="3" s="1"/>
  <c r="BC591" i="3"/>
  <c r="BD591" i="3" s="1"/>
  <c r="Y591" i="3"/>
  <c r="A597" i="23"/>
  <c r="BC590" i="2"/>
  <c r="BD590" i="2" s="1"/>
  <c r="BB590" i="2"/>
  <c r="AV590" i="2"/>
  <c r="AW590" i="2" s="1"/>
  <c r="D596" i="22"/>
  <c r="AZ589" i="2"/>
  <c r="E596" i="22" s="1"/>
  <c r="AX589" i="2"/>
  <c r="C596" i="22" s="1"/>
  <c r="H596" i="22"/>
  <c r="BE589" i="2"/>
  <c r="G596" i="22" s="1"/>
  <c r="BG589" i="2"/>
  <c r="I596" i="22" s="1"/>
  <c r="Y590" i="2"/>
  <c r="A596" i="22"/>
  <c r="AV588" i="1"/>
  <c r="AW588" i="1" s="1"/>
  <c r="BC588" i="1"/>
  <c r="BD588" i="1" s="1"/>
  <c r="BB588" i="1"/>
  <c r="H594" i="21"/>
  <c r="BE587" i="1"/>
  <c r="G594" i="21" s="1"/>
  <c r="BG587" i="1"/>
  <c r="I594" i="21" s="1"/>
  <c r="AX587" i="1"/>
  <c r="C594" i="21" s="1"/>
  <c r="AZ587" i="1"/>
  <c r="E594" i="21" s="1"/>
  <c r="BF588" i="1"/>
  <c r="AY588" i="1"/>
  <c r="Y590" i="1"/>
  <c r="A597" i="21" s="1"/>
  <c r="Z589" i="1"/>
  <c r="AU589" i="1" s="1"/>
  <c r="AY591" i="3"/>
  <c r="Z592" i="3"/>
  <c r="AU592" i="3" s="1"/>
  <c r="BF591" i="3"/>
  <c r="AY590" i="2"/>
  <c r="Z591" i="2"/>
  <c r="AU591" i="2" s="1"/>
  <c r="BF590" i="2"/>
  <c r="G590" i="28" l="1"/>
  <c r="F590" i="28"/>
  <c r="E590" i="28"/>
  <c r="D590" i="28"/>
  <c r="A592" i="28"/>
  <c r="B591" i="28"/>
  <c r="AX589" i="4"/>
  <c r="C596" i="24" s="1"/>
  <c r="H597" i="24"/>
  <c r="BC590" i="4"/>
  <c r="BD590" i="4" s="1"/>
  <c r="BG590" i="4" s="1"/>
  <c r="I597" i="24" s="1"/>
  <c r="BB590" i="4"/>
  <c r="AV590" i="4"/>
  <c r="AW590" i="4" s="1"/>
  <c r="AZ590" i="4" s="1"/>
  <c r="E597" i="24" s="1"/>
  <c r="BG589" i="4"/>
  <c r="I596" i="24" s="1"/>
  <c r="Y591" i="4"/>
  <c r="A597" i="24"/>
  <c r="D597" i="24"/>
  <c r="AU591" i="4"/>
  <c r="BF591" i="4"/>
  <c r="AY591" i="4"/>
  <c r="Z592" i="4"/>
  <c r="D598" i="23"/>
  <c r="AX591" i="3"/>
  <c r="C598" i="23" s="1"/>
  <c r="AZ591" i="3"/>
  <c r="E598" i="23" s="1"/>
  <c r="Y592" i="3"/>
  <c r="A598" i="23"/>
  <c r="H598" i="23"/>
  <c r="BE591" i="3"/>
  <c r="G598" i="23" s="1"/>
  <c r="BG591" i="3"/>
  <c r="I598" i="23" s="1"/>
  <c r="BC592" i="3"/>
  <c r="BD592" i="3" s="1"/>
  <c r="BB592" i="3"/>
  <c r="AV592" i="3"/>
  <c r="AW592" i="3" s="1"/>
  <c r="Y591" i="2"/>
  <c r="A597" i="22"/>
  <c r="H597" i="22"/>
  <c r="BE590" i="2"/>
  <c r="G597" i="22" s="1"/>
  <c r="BG590" i="2"/>
  <c r="I597" i="22" s="1"/>
  <c r="BC591" i="2"/>
  <c r="BD591" i="2" s="1"/>
  <c r="BB591" i="2"/>
  <c r="AV591" i="2"/>
  <c r="AW591" i="2" s="1"/>
  <c r="D597" i="22"/>
  <c r="AZ590" i="2"/>
  <c r="E597" i="22" s="1"/>
  <c r="AX590" i="2"/>
  <c r="C597" i="22" s="1"/>
  <c r="AV589" i="1"/>
  <c r="AW589" i="1" s="1"/>
  <c r="BC589" i="1"/>
  <c r="BD589" i="1" s="1"/>
  <c r="BB589" i="1"/>
  <c r="AX588" i="1"/>
  <c r="C595" i="21" s="1"/>
  <c r="D595" i="21"/>
  <c r="H595" i="21"/>
  <c r="BG588" i="1"/>
  <c r="I595" i="21" s="1"/>
  <c r="BE588" i="1"/>
  <c r="G595" i="21" s="1"/>
  <c r="AZ588" i="1"/>
  <c r="E595" i="21" s="1"/>
  <c r="AY589" i="1"/>
  <c r="BF589" i="1"/>
  <c r="Y591" i="1"/>
  <c r="A598" i="21" s="1"/>
  <c r="Z590" i="1"/>
  <c r="AU590" i="1" s="1"/>
  <c r="Z593" i="3"/>
  <c r="AU593" i="3" s="1"/>
  <c r="BF592" i="3"/>
  <c r="AY592" i="3"/>
  <c r="Z592" i="2"/>
  <c r="AU592" i="2" s="1"/>
  <c r="BF591" i="2"/>
  <c r="AY591" i="2"/>
  <c r="E591" i="28" l="1"/>
  <c r="G591" i="28"/>
  <c r="D591" i="28"/>
  <c r="F591" i="28"/>
  <c r="B592" i="28"/>
  <c r="A593" i="28"/>
  <c r="AX590" i="4"/>
  <c r="C597" i="24" s="1"/>
  <c r="H598" i="24"/>
  <c r="Y592" i="4"/>
  <c r="A598" i="24"/>
  <c r="D598" i="24"/>
  <c r="BE590" i="4"/>
  <c r="G597" i="24" s="1"/>
  <c r="AV591" i="4"/>
  <c r="AW591" i="4" s="1"/>
  <c r="AZ591" i="4" s="1"/>
  <c r="E598" i="24" s="1"/>
  <c r="BC591" i="4"/>
  <c r="BD591" i="4" s="1"/>
  <c r="BG591" i="4" s="1"/>
  <c r="I598" i="24" s="1"/>
  <c r="BB591" i="4"/>
  <c r="AU592" i="4"/>
  <c r="Z593" i="4"/>
  <c r="AY592" i="4"/>
  <c r="BF592" i="4"/>
  <c r="BC593" i="3"/>
  <c r="BD593" i="3" s="1"/>
  <c r="BB593" i="3"/>
  <c r="AV593" i="3"/>
  <c r="AW593" i="3" s="1"/>
  <c r="H599" i="23"/>
  <c r="BG592" i="3"/>
  <c r="I599" i="23" s="1"/>
  <c r="BE592" i="3"/>
  <c r="G599" i="23" s="1"/>
  <c r="D599" i="23"/>
  <c r="AX592" i="3"/>
  <c r="C599" i="23" s="1"/>
  <c r="AZ592" i="3"/>
  <c r="E599" i="23" s="1"/>
  <c r="Y593" i="3"/>
  <c r="A599" i="23"/>
  <c r="D598" i="22"/>
  <c r="AZ591" i="2"/>
  <c r="E598" i="22" s="1"/>
  <c r="AX591" i="2"/>
  <c r="C598" i="22" s="1"/>
  <c r="H598" i="22"/>
  <c r="BE591" i="2"/>
  <c r="G598" i="22" s="1"/>
  <c r="BG591" i="2"/>
  <c r="I598" i="22" s="1"/>
  <c r="BB592" i="2"/>
  <c r="BC592" i="2"/>
  <c r="BD592" i="2" s="1"/>
  <c r="AV592" i="2"/>
  <c r="AW592" i="2" s="1"/>
  <c r="Y592" i="2"/>
  <c r="A598" i="22"/>
  <c r="AV590" i="1"/>
  <c r="AW590" i="1" s="1"/>
  <c r="BB590" i="1"/>
  <c r="BC590" i="1"/>
  <c r="BD590" i="1" s="1"/>
  <c r="H596" i="21"/>
  <c r="BE589" i="1"/>
  <c r="G596" i="21" s="1"/>
  <c r="BG589" i="1"/>
  <c r="I596" i="21" s="1"/>
  <c r="AZ589" i="1"/>
  <c r="E596" i="21" s="1"/>
  <c r="D596" i="21"/>
  <c r="AX589" i="1"/>
  <c r="C596" i="21" s="1"/>
  <c r="AY590" i="1"/>
  <c r="D597" i="21" s="1"/>
  <c r="BF590" i="1"/>
  <c r="Y592" i="1"/>
  <c r="A599" i="21" s="1"/>
  <c r="Z591" i="1"/>
  <c r="AU591" i="1" s="1"/>
  <c r="BF593" i="3"/>
  <c r="AY593" i="3"/>
  <c r="Z594" i="3"/>
  <c r="AU594" i="3" s="1"/>
  <c r="BF592" i="2"/>
  <c r="Z593" i="2"/>
  <c r="AU593" i="2" s="1"/>
  <c r="AY592" i="2"/>
  <c r="D592" i="28" l="1"/>
  <c r="E592" i="28"/>
  <c r="G592" i="28"/>
  <c r="F592" i="28"/>
  <c r="B593" i="28"/>
  <c r="A594" i="28"/>
  <c r="AU593" i="4"/>
  <c r="BF593" i="4"/>
  <c r="AY593" i="4"/>
  <c r="Z594" i="4"/>
  <c r="AV592" i="4"/>
  <c r="AW592" i="4" s="1"/>
  <c r="AX592" i="4" s="1"/>
  <c r="C599" i="24" s="1"/>
  <c r="BB592" i="4"/>
  <c r="BC592" i="4"/>
  <c r="BD592" i="4" s="1"/>
  <c r="BG592" i="4" s="1"/>
  <c r="I599" i="24" s="1"/>
  <c r="H599" i="24"/>
  <c r="BE591" i="4"/>
  <c r="G598" i="24" s="1"/>
  <c r="AX591" i="4"/>
  <c r="C598" i="24" s="1"/>
  <c r="D599" i="24"/>
  <c r="Y593" i="4"/>
  <c r="A599" i="24"/>
  <c r="H600" i="23"/>
  <c r="BG593" i="3"/>
  <c r="I600" i="23" s="1"/>
  <c r="BE593" i="3"/>
  <c r="G600" i="23" s="1"/>
  <c r="D600" i="23"/>
  <c r="AZ593" i="3"/>
  <c r="E600" i="23" s="1"/>
  <c r="AX593" i="3"/>
  <c r="C600" i="23" s="1"/>
  <c r="BC594" i="3"/>
  <c r="BD594" i="3" s="1"/>
  <c r="AV594" i="3"/>
  <c r="AW594" i="3" s="1"/>
  <c r="BB594" i="3"/>
  <c r="Y594" i="3"/>
  <c r="A600" i="23"/>
  <c r="Y593" i="2"/>
  <c r="A599" i="22"/>
  <c r="D599" i="22"/>
  <c r="AZ592" i="2"/>
  <c r="E599" i="22" s="1"/>
  <c r="AX592" i="2"/>
  <c r="C599" i="22" s="1"/>
  <c r="BC593" i="2"/>
  <c r="BD593" i="2" s="1"/>
  <c r="BB593" i="2"/>
  <c r="AV593" i="2"/>
  <c r="AW593" i="2" s="1"/>
  <c r="H599" i="22"/>
  <c r="BG592" i="2"/>
  <c r="I599" i="22" s="1"/>
  <c r="BE592" i="2"/>
  <c r="G599" i="22" s="1"/>
  <c r="AV591" i="1"/>
  <c r="AW591" i="1" s="1"/>
  <c r="BB591" i="1"/>
  <c r="BC591" i="1"/>
  <c r="BD591" i="1" s="1"/>
  <c r="H597" i="21"/>
  <c r="BG590" i="1"/>
  <c r="I597" i="21" s="1"/>
  <c r="BE590" i="1"/>
  <c r="G597" i="21" s="1"/>
  <c r="AZ590" i="1"/>
  <c r="E597" i="21" s="1"/>
  <c r="AX590" i="1"/>
  <c r="C597" i="21" s="1"/>
  <c r="AY591" i="1"/>
  <c r="D598" i="21" s="1"/>
  <c r="BF591" i="1"/>
  <c r="Y593" i="1"/>
  <c r="A600" i="21" s="1"/>
  <c r="Z592" i="1"/>
  <c r="AU592" i="1" s="1"/>
  <c r="AY594" i="3"/>
  <c r="Z595" i="3"/>
  <c r="AU595" i="3" s="1"/>
  <c r="BF594" i="3"/>
  <c r="Z594" i="2"/>
  <c r="AU594" i="2" s="1"/>
  <c r="BF593" i="2"/>
  <c r="AY593" i="2"/>
  <c r="D593" i="28" l="1"/>
  <c r="E593" i="28"/>
  <c r="F593" i="28"/>
  <c r="G593" i="28"/>
  <c r="A595" i="28"/>
  <c r="B594" i="28"/>
  <c r="BE592" i="4"/>
  <c r="G599" i="24" s="1"/>
  <c r="AZ592" i="4"/>
  <c r="E599" i="24" s="1"/>
  <c r="Y594" i="4"/>
  <c r="A600" i="24"/>
  <c r="H600" i="24"/>
  <c r="AU594" i="4"/>
  <c r="Z595" i="4"/>
  <c r="BF594" i="4"/>
  <c r="AY594" i="4"/>
  <c r="D600" i="24"/>
  <c r="BC593" i="4"/>
  <c r="BD593" i="4" s="1"/>
  <c r="BG593" i="4" s="1"/>
  <c r="I600" i="24" s="1"/>
  <c r="AV593" i="4"/>
  <c r="AW593" i="4" s="1"/>
  <c r="AX593" i="4" s="1"/>
  <c r="C600" i="24" s="1"/>
  <c r="BB593" i="4"/>
  <c r="D601" i="23"/>
  <c r="AX594" i="3"/>
  <c r="C601" i="23" s="1"/>
  <c r="AZ594" i="3"/>
  <c r="E601" i="23" s="1"/>
  <c r="H601" i="23"/>
  <c r="BG594" i="3"/>
  <c r="I601" i="23" s="1"/>
  <c r="BE594" i="3"/>
  <c r="G601" i="23" s="1"/>
  <c r="BC595" i="3"/>
  <c r="BD595" i="3" s="1"/>
  <c r="BB595" i="3"/>
  <c r="AV595" i="3"/>
  <c r="AW595" i="3" s="1"/>
  <c r="Y595" i="3"/>
  <c r="A601" i="23"/>
  <c r="D600" i="22"/>
  <c r="AZ593" i="2"/>
  <c r="E600" i="22" s="1"/>
  <c r="AX593" i="2"/>
  <c r="C600" i="22" s="1"/>
  <c r="H600" i="22"/>
  <c r="BG593" i="2"/>
  <c r="I600" i="22" s="1"/>
  <c r="BE593" i="2"/>
  <c r="G600" i="22" s="1"/>
  <c r="BC594" i="2"/>
  <c r="BD594" i="2" s="1"/>
  <c r="AV594" i="2"/>
  <c r="AW594" i="2" s="1"/>
  <c r="BB594" i="2"/>
  <c r="Y594" i="2"/>
  <c r="A600" i="22"/>
  <c r="AV592" i="1"/>
  <c r="AW592" i="1" s="1"/>
  <c r="BC592" i="1"/>
  <c r="BD592" i="1" s="1"/>
  <c r="BB592" i="1"/>
  <c r="H598" i="21"/>
  <c r="BG591" i="1"/>
  <c r="I598" i="21" s="1"/>
  <c r="BE591" i="1"/>
  <c r="G598" i="21" s="1"/>
  <c r="AX591" i="1"/>
  <c r="C598" i="21" s="1"/>
  <c r="AZ591" i="1"/>
  <c r="E598" i="21" s="1"/>
  <c r="AY592" i="1"/>
  <c r="BF592" i="1"/>
  <c r="Y594" i="1"/>
  <c r="A601" i="21" s="1"/>
  <c r="Z593" i="1"/>
  <c r="AU593" i="1" s="1"/>
  <c r="BF595" i="3"/>
  <c r="AY595" i="3"/>
  <c r="Z596" i="3"/>
  <c r="AU596" i="3" s="1"/>
  <c r="BF594" i="2"/>
  <c r="AY594" i="2"/>
  <c r="Z595" i="2"/>
  <c r="AU595" i="2" s="1"/>
  <c r="D594" i="28" l="1"/>
  <c r="E594" i="28"/>
  <c r="F594" i="28"/>
  <c r="G594" i="28"/>
  <c r="B595" i="28"/>
  <c r="A596" i="28"/>
  <c r="AZ593" i="4"/>
  <c r="E600" i="24" s="1"/>
  <c r="H601" i="24"/>
  <c r="BC594" i="4"/>
  <c r="BD594" i="4" s="1"/>
  <c r="BE594" i="4" s="1"/>
  <c r="G601" i="24" s="1"/>
  <c r="AV594" i="4"/>
  <c r="AW594" i="4" s="1"/>
  <c r="AZ594" i="4" s="1"/>
  <c r="E601" i="24" s="1"/>
  <c r="BB594" i="4"/>
  <c r="D601" i="24"/>
  <c r="AU595" i="4"/>
  <c r="Z596" i="4"/>
  <c r="BF595" i="4"/>
  <c r="AY595" i="4"/>
  <c r="BE593" i="4"/>
  <c r="G600" i="24" s="1"/>
  <c r="Y595" i="4"/>
  <c r="A601" i="24"/>
  <c r="Y596" i="3"/>
  <c r="A602" i="23"/>
  <c r="BC596" i="3"/>
  <c r="BD596" i="3" s="1"/>
  <c r="AV596" i="3"/>
  <c r="AW596" i="3" s="1"/>
  <c r="BB596" i="3"/>
  <c r="D602" i="23"/>
  <c r="AZ595" i="3"/>
  <c r="E602" i="23" s="1"/>
  <c r="AX595" i="3"/>
  <c r="C602" i="23" s="1"/>
  <c r="H602" i="23"/>
  <c r="BG595" i="3"/>
  <c r="I602" i="23" s="1"/>
  <c r="BE595" i="3"/>
  <c r="G602" i="23" s="1"/>
  <c r="Y595" i="2"/>
  <c r="A601" i="22"/>
  <c r="BB595" i="2"/>
  <c r="AV595" i="2"/>
  <c r="AW595" i="2" s="1"/>
  <c r="BC595" i="2"/>
  <c r="BD595" i="2" s="1"/>
  <c r="D601" i="22"/>
  <c r="AX594" i="2"/>
  <c r="C601" i="22" s="1"/>
  <c r="AZ594" i="2"/>
  <c r="E601" i="22" s="1"/>
  <c r="H601" i="22"/>
  <c r="BG594" i="2"/>
  <c r="I601" i="22" s="1"/>
  <c r="BE594" i="2"/>
  <c r="G601" i="22" s="1"/>
  <c r="AV593" i="1"/>
  <c r="AW593" i="1" s="1"/>
  <c r="BB593" i="1"/>
  <c r="BC593" i="1"/>
  <c r="BD593" i="1" s="1"/>
  <c r="H599" i="21"/>
  <c r="BE592" i="1"/>
  <c r="G599" i="21" s="1"/>
  <c r="BG592" i="1"/>
  <c r="I599" i="21" s="1"/>
  <c r="AZ592" i="1"/>
  <c r="E599" i="21" s="1"/>
  <c r="D599" i="21"/>
  <c r="AX592" i="1"/>
  <c r="C599" i="21" s="1"/>
  <c r="AY593" i="1"/>
  <c r="D600" i="21" s="1"/>
  <c r="BF593" i="1"/>
  <c r="Y595" i="1"/>
  <c r="A602" i="21" s="1"/>
  <c r="Z594" i="1"/>
  <c r="AU594" i="1" s="1"/>
  <c r="BF596" i="3"/>
  <c r="AY596" i="3"/>
  <c r="Z597" i="3"/>
  <c r="AU597" i="3" s="1"/>
  <c r="Z596" i="2"/>
  <c r="AU596" i="2" s="1"/>
  <c r="BF595" i="2"/>
  <c r="AY595" i="2"/>
  <c r="E595" i="28" l="1"/>
  <c r="G595" i="28"/>
  <c r="F595" i="28"/>
  <c r="D595" i="28"/>
  <c r="B596" i="28"/>
  <c r="A597" i="28"/>
  <c r="AX594" i="4"/>
  <c r="C601" i="24" s="1"/>
  <c r="Y596" i="4"/>
  <c r="A602" i="24"/>
  <c r="H602" i="24"/>
  <c r="BG594" i="4"/>
  <c r="I601" i="24" s="1"/>
  <c r="AU596" i="4"/>
  <c r="BF596" i="4"/>
  <c r="AY596" i="4"/>
  <c r="Z597" i="4"/>
  <c r="D602" i="24"/>
  <c r="AV595" i="4"/>
  <c r="AW595" i="4" s="1"/>
  <c r="AZ595" i="4" s="1"/>
  <c r="E602" i="24" s="1"/>
  <c r="BB595" i="4"/>
  <c r="BC595" i="4"/>
  <c r="BD595" i="4" s="1"/>
  <c r="BG595" i="4" s="1"/>
  <c r="I602" i="24" s="1"/>
  <c r="H603" i="23"/>
  <c r="BE596" i="3"/>
  <c r="G603" i="23" s="1"/>
  <c r="BG596" i="3"/>
  <c r="I603" i="23" s="1"/>
  <c r="BC597" i="3"/>
  <c r="BD597" i="3" s="1"/>
  <c r="BB597" i="3"/>
  <c r="AV597" i="3"/>
  <c r="AW597" i="3" s="1"/>
  <c r="D603" i="23"/>
  <c r="AZ596" i="3"/>
  <c r="E603" i="23" s="1"/>
  <c r="AX596" i="3"/>
  <c r="C603" i="23" s="1"/>
  <c r="Y597" i="3"/>
  <c r="A603" i="23"/>
  <c r="D602" i="22"/>
  <c r="AX595" i="2"/>
  <c r="C602" i="22" s="1"/>
  <c r="AZ595" i="2"/>
  <c r="E602" i="22" s="1"/>
  <c r="H602" i="22"/>
  <c r="BE595" i="2"/>
  <c r="G602" i="22" s="1"/>
  <c r="BG595" i="2"/>
  <c r="I602" i="22" s="1"/>
  <c r="BC596" i="2"/>
  <c r="BD596" i="2" s="1"/>
  <c r="BB596" i="2"/>
  <c r="AV596" i="2"/>
  <c r="AW596" i="2" s="1"/>
  <c r="Y596" i="2"/>
  <c r="A602" i="22"/>
  <c r="AV594" i="1"/>
  <c r="AW594" i="1" s="1"/>
  <c r="BB594" i="1"/>
  <c r="BC594" i="1"/>
  <c r="BD594" i="1" s="1"/>
  <c r="H600" i="21"/>
  <c r="BE593" i="1"/>
  <c r="G600" i="21" s="1"/>
  <c r="BG593" i="1"/>
  <c r="I600" i="21" s="1"/>
  <c r="AZ593" i="1"/>
  <c r="E600" i="21" s="1"/>
  <c r="AX593" i="1"/>
  <c r="C600" i="21" s="1"/>
  <c r="AY594" i="1"/>
  <c r="D601" i="21" s="1"/>
  <c r="BF594" i="1"/>
  <c r="Y596" i="1"/>
  <c r="A603" i="21" s="1"/>
  <c r="Z595" i="1"/>
  <c r="AU595" i="1" s="1"/>
  <c r="Z598" i="3"/>
  <c r="AU598" i="3" s="1"/>
  <c r="BF597" i="3"/>
  <c r="AY597" i="3"/>
  <c r="BF596" i="2"/>
  <c r="Z597" i="2"/>
  <c r="AU597" i="2" s="1"/>
  <c r="AY596" i="2"/>
  <c r="D596" i="28" l="1"/>
  <c r="E596" i="28"/>
  <c r="G596" i="28"/>
  <c r="F596" i="28"/>
  <c r="A598" i="28"/>
  <c r="B597" i="28"/>
  <c r="AU597" i="4"/>
  <c r="AY597" i="4"/>
  <c r="Z598" i="4"/>
  <c r="BF597" i="4"/>
  <c r="AX595" i="4"/>
  <c r="C602" i="24" s="1"/>
  <c r="D603" i="24"/>
  <c r="BB596" i="4"/>
  <c r="BC596" i="4"/>
  <c r="BD596" i="4" s="1"/>
  <c r="BE596" i="4" s="1"/>
  <c r="G603" i="24" s="1"/>
  <c r="AV596" i="4"/>
  <c r="AW596" i="4" s="1"/>
  <c r="AZ596" i="4" s="1"/>
  <c r="E603" i="24" s="1"/>
  <c r="BE595" i="4"/>
  <c r="G602" i="24" s="1"/>
  <c r="H603" i="24"/>
  <c r="Y597" i="4"/>
  <c r="A603" i="24"/>
  <c r="Y598" i="3"/>
  <c r="A604" i="23"/>
  <c r="D604" i="23"/>
  <c r="AZ597" i="3"/>
  <c r="E604" i="23" s="1"/>
  <c r="AX597" i="3"/>
  <c r="C604" i="23" s="1"/>
  <c r="H604" i="23"/>
  <c r="BE597" i="3"/>
  <c r="G604" i="23" s="1"/>
  <c r="BG597" i="3"/>
  <c r="I604" i="23" s="1"/>
  <c r="AV598" i="3"/>
  <c r="AW598" i="3" s="1"/>
  <c r="BB598" i="3"/>
  <c r="BC598" i="3"/>
  <c r="BD598" i="3" s="1"/>
  <c r="Y597" i="2"/>
  <c r="A603" i="22"/>
  <c r="D603" i="22"/>
  <c r="AZ596" i="2"/>
  <c r="E603" i="22" s="1"/>
  <c r="AX596" i="2"/>
  <c r="C603" i="22" s="1"/>
  <c r="BC597" i="2"/>
  <c r="BD597" i="2" s="1"/>
  <c r="AV597" i="2"/>
  <c r="AW597" i="2" s="1"/>
  <c r="BB597" i="2"/>
  <c r="H603" i="22"/>
  <c r="BG596" i="2"/>
  <c r="I603" i="22" s="1"/>
  <c r="BE596" i="2"/>
  <c r="G603" i="22" s="1"/>
  <c r="AV595" i="1"/>
  <c r="AW595" i="1" s="1"/>
  <c r="BB595" i="1"/>
  <c r="BC595" i="1"/>
  <c r="BD595" i="1" s="1"/>
  <c r="H601" i="21"/>
  <c r="BE594" i="1"/>
  <c r="G601" i="21" s="1"/>
  <c r="BG594" i="1"/>
  <c r="I601" i="21" s="1"/>
  <c r="AX594" i="1"/>
  <c r="C601" i="21" s="1"/>
  <c r="AZ594" i="1"/>
  <c r="E601" i="21" s="1"/>
  <c r="BF595" i="1"/>
  <c r="AY595" i="1"/>
  <c r="Y597" i="1"/>
  <c r="A604" i="21" s="1"/>
  <c r="Z596" i="1"/>
  <c r="AU596" i="1" s="1"/>
  <c r="AY598" i="3"/>
  <c r="BF598" i="3"/>
  <c r="Z599" i="3"/>
  <c r="AU599" i="3" s="1"/>
  <c r="Z598" i="2"/>
  <c r="AU598" i="2" s="1"/>
  <c r="BF597" i="2"/>
  <c r="AY597" i="2"/>
  <c r="E597" i="28" l="1"/>
  <c r="F597" i="28"/>
  <c r="G597" i="28"/>
  <c r="D597" i="28"/>
  <c r="B598" i="28"/>
  <c r="A599" i="28"/>
  <c r="BG596" i="4"/>
  <c r="I603" i="24" s="1"/>
  <c r="AX596" i="4"/>
  <c r="C603" i="24" s="1"/>
  <c r="Y598" i="4"/>
  <c r="A604" i="24"/>
  <c r="AU598" i="4"/>
  <c r="AY598" i="4"/>
  <c r="Z599" i="4"/>
  <c r="BF598" i="4"/>
  <c r="D604" i="24"/>
  <c r="H604" i="24"/>
  <c r="AV597" i="4"/>
  <c r="AW597" i="4" s="1"/>
  <c r="AZ597" i="4" s="1"/>
  <c r="E604" i="24" s="1"/>
  <c r="BC597" i="4"/>
  <c r="BD597" i="4" s="1"/>
  <c r="BE597" i="4" s="1"/>
  <c r="G604" i="24" s="1"/>
  <c r="BB597" i="4"/>
  <c r="BC599" i="3"/>
  <c r="BD599" i="3" s="1"/>
  <c r="AV599" i="3"/>
  <c r="AW599" i="3" s="1"/>
  <c r="BB599" i="3"/>
  <c r="H605" i="23"/>
  <c r="BG598" i="3"/>
  <c r="I605" i="23" s="1"/>
  <c r="BE598" i="3"/>
  <c r="G605" i="23" s="1"/>
  <c r="D605" i="23"/>
  <c r="AX598" i="3"/>
  <c r="C605" i="23" s="1"/>
  <c r="AZ598" i="3"/>
  <c r="E605" i="23" s="1"/>
  <c r="Y599" i="3"/>
  <c r="A605" i="23"/>
  <c r="D604" i="22"/>
  <c r="AZ597" i="2"/>
  <c r="E604" i="22" s="1"/>
  <c r="AX597" i="2"/>
  <c r="C604" i="22" s="1"/>
  <c r="H604" i="22"/>
  <c r="BE597" i="2"/>
  <c r="G604" i="22" s="1"/>
  <c r="BG597" i="2"/>
  <c r="I604" i="22" s="1"/>
  <c r="BB598" i="2"/>
  <c r="BC598" i="2"/>
  <c r="BD598" i="2" s="1"/>
  <c r="AV598" i="2"/>
  <c r="AW598" i="2" s="1"/>
  <c r="Y598" i="2"/>
  <c r="A604" i="22"/>
  <c r="H602" i="21"/>
  <c r="BG595" i="1"/>
  <c r="I602" i="21" s="1"/>
  <c r="BE595" i="1"/>
  <c r="G602" i="21" s="1"/>
  <c r="AV596" i="1"/>
  <c r="AW596" i="1" s="1"/>
  <c r="BC596" i="1"/>
  <c r="BD596" i="1" s="1"/>
  <c r="BB596" i="1"/>
  <c r="AZ595" i="1"/>
  <c r="E602" i="21" s="1"/>
  <c r="D602" i="21"/>
  <c r="AX595" i="1"/>
  <c r="C602" i="21" s="1"/>
  <c r="AY596" i="1"/>
  <c r="D603" i="21" s="1"/>
  <c r="BF596" i="1"/>
  <c r="Y598" i="1"/>
  <c r="A605" i="21" s="1"/>
  <c r="Z597" i="1"/>
  <c r="AU597" i="1" s="1"/>
  <c r="BF599" i="3"/>
  <c r="Z600" i="3"/>
  <c r="AU600" i="3" s="1"/>
  <c r="AY599" i="3"/>
  <c r="Z599" i="2"/>
  <c r="AU599" i="2" s="1"/>
  <c r="BF598" i="2"/>
  <c r="AY598" i="2"/>
  <c r="E598" i="28" l="1"/>
  <c r="D598" i="28"/>
  <c r="F598" i="28"/>
  <c r="G598" i="28"/>
  <c r="B599" i="28"/>
  <c r="A600" i="28"/>
  <c r="BG597" i="4"/>
  <c r="I604" i="24" s="1"/>
  <c r="AX597" i="4"/>
  <c r="C604" i="24" s="1"/>
  <c r="AU599" i="4"/>
  <c r="BF599" i="4"/>
  <c r="AY599" i="4"/>
  <c r="Z600" i="4"/>
  <c r="AV598" i="4"/>
  <c r="AW598" i="4" s="1"/>
  <c r="AX598" i="4" s="1"/>
  <c r="C605" i="24" s="1"/>
  <c r="BB598" i="4"/>
  <c r="BC598" i="4"/>
  <c r="BD598" i="4" s="1"/>
  <c r="BE598" i="4" s="1"/>
  <c r="G605" i="24" s="1"/>
  <c r="Y599" i="4"/>
  <c r="A605" i="24"/>
  <c r="H605" i="24"/>
  <c r="D605" i="24"/>
  <c r="H606" i="23"/>
  <c r="BE599" i="3"/>
  <c r="G606" i="23" s="1"/>
  <c r="BG599" i="3"/>
  <c r="I606" i="23" s="1"/>
  <c r="BB600" i="3"/>
  <c r="AV600" i="3"/>
  <c r="AW600" i="3" s="1"/>
  <c r="BC600" i="3"/>
  <c r="BD600" i="3" s="1"/>
  <c r="D606" i="23"/>
  <c r="AX599" i="3"/>
  <c r="C606" i="23" s="1"/>
  <c r="AZ599" i="3"/>
  <c r="E606" i="23" s="1"/>
  <c r="Y600" i="3"/>
  <c r="A606" i="23"/>
  <c r="Y599" i="2"/>
  <c r="A605" i="22"/>
  <c r="D605" i="22"/>
  <c r="AZ598" i="2"/>
  <c r="E605" i="22" s="1"/>
  <c r="AX598" i="2"/>
  <c r="C605" i="22" s="1"/>
  <c r="H605" i="22"/>
  <c r="BG598" i="2"/>
  <c r="I605" i="22" s="1"/>
  <c r="BE598" i="2"/>
  <c r="G605" i="22" s="1"/>
  <c r="BC599" i="2"/>
  <c r="BD599" i="2" s="1"/>
  <c r="BB599" i="2"/>
  <c r="AV599" i="2"/>
  <c r="AW599" i="2" s="1"/>
  <c r="H603" i="21"/>
  <c r="BE596" i="1"/>
  <c r="G603" i="21" s="1"/>
  <c r="BG596" i="1"/>
  <c r="I603" i="21" s="1"/>
  <c r="AV597" i="1"/>
  <c r="AW597" i="1" s="1"/>
  <c r="BC597" i="1"/>
  <c r="BD597" i="1" s="1"/>
  <c r="BB597" i="1"/>
  <c r="AZ596" i="1"/>
  <c r="E603" i="21" s="1"/>
  <c r="AX596" i="1"/>
  <c r="C603" i="21" s="1"/>
  <c r="BF597" i="1"/>
  <c r="AY597" i="1"/>
  <c r="D604" i="21" s="1"/>
  <c r="Y599" i="1"/>
  <c r="A606" i="21" s="1"/>
  <c r="Z598" i="1"/>
  <c r="AU598" i="1" s="1"/>
  <c r="Z601" i="3"/>
  <c r="AU601" i="3" s="1"/>
  <c r="BF600" i="3"/>
  <c r="AY600" i="3"/>
  <c r="AY599" i="2"/>
  <c r="Z600" i="2"/>
  <c r="AU600" i="2" s="1"/>
  <c r="BF599" i="2"/>
  <c r="E599" i="28" l="1"/>
  <c r="G599" i="28"/>
  <c r="F599" i="28"/>
  <c r="D599" i="28"/>
  <c r="B600" i="28"/>
  <c r="A601" i="28"/>
  <c r="AZ598" i="4"/>
  <c r="E605" i="24" s="1"/>
  <c r="BG598" i="4"/>
  <c r="I605" i="24" s="1"/>
  <c r="Y600" i="4"/>
  <c r="A606" i="24"/>
  <c r="AU600" i="4"/>
  <c r="Z601" i="4"/>
  <c r="AY600" i="4"/>
  <c r="BF600" i="4"/>
  <c r="BC599" i="4"/>
  <c r="BD599" i="4" s="1"/>
  <c r="BG599" i="4" s="1"/>
  <c r="I606" i="24" s="1"/>
  <c r="BB599" i="4"/>
  <c r="AV599" i="4"/>
  <c r="AW599" i="4" s="1"/>
  <c r="AX599" i="4" s="1"/>
  <c r="C606" i="24" s="1"/>
  <c r="D606" i="24"/>
  <c r="H606" i="24"/>
  <c r="Y601" i="3"/>
  <c r="A607" i="23"/>
  <c r="D607" i="23"/>
  <c r="AZ600" i="3"/>
  <c r="E607" i="23" s="1"/>
  <c r="AX600" i="3"/>
  <c r="C607" i="23" s="1"/>
  <c r="H607" i="23"/>
  <c r="BE600" i="3"/>
  <c r="G607" i="23" s="1"/>
  <c r="BG600" i="3"/>
  <c r="I607" i="23" s="1"/>
  <c r="BC601" i="3"/>
  <c r="BD601" i="3" s="1"/>
  <c r="BB601" i="3"/>
  <c r="AV601" i="3"/>
  <c r="AW601" i="3" s="1"/>
  <c r="H606" i="22"/>
  <c r="BE599" i="2"/>
  <c r="G606" i="22" s="1"/>
  <c r="BG599" i="2"/>
  <c r="I606" i="22" s="1"/>
  <c r="AV600" i="2"/>
  <c r="AW600" i="2" s="1"/>
  <c r="BC600" i="2"/>
  <c r="BD600" i="2" s="1"/>
  <c r="BB600" i="2"/>
  <c r="D606" i="22"/>
  <c r="AZ599" i="2"/>
  <c r="E606" i="22" s="1"/>
  <c r="AX599" i="2"/>
  <c r="C606" i="22" s="1"/>
  <c r="Y600" i="2"/>
  <c r="A606" i="22"/>
  <c r="AV598" i="1"/>
  <c r="AW598" i="1" s="1"/>
  <c r="BB598" i="1"/>
  <c r="BC598" i="1"/>
  <c r="BD598" i="1" s="1"/>
  <c r="H604" i="21"/>
  <c r="BG597" i="1"/>
  <c r="I604" i="21" s="1"/>
  <c r="BE597" i="1"/>
  <c r="G604" i="21" s="1"/>
  <c r="AX597" i="1"/>
  <c r="C604" i="21" s="1"/>
  <c r="AZ597" i="1"/>
  <c r="E604" i="21" s="1"/>
  <c r="BF598" i="1"/>
  <c r="AY598" i="1"/>
  <c r="Y600" i="1"/>
  <c r="A607" i="21" s="1"/>
  <c r="Z599" i="1"/>
  <c r="AU599" i="1" s="1"/>
  <c r="Z602" i="3"/>
  <c r="AU602" i="3" s="1"/>
  <c r="BF601" i="3"/>
  <c r="AY601" i="3"/>
  <c r="BF600" i="2"/>
  <c r="Z601" i="2"/>
  <c r="AU601" i="2" s="1"/>
  <c r="AY600" i="2"/>
  <c r="D600" i="28" l="1"/>
  <c r="E600" i="28"/>
  <c r="G600" i="28"/>
  <c r="F600" i="28"/>
  <c r="BE599" i="4"/>
  <c r="G606" i="24" s="1"/>
  <c r="B601" i="28"/>
  <c r="A602" i="28"/>
  <c r="AZ599" i="4"/>
  <c r="E606" i="24" s="1"/>
  <c r="AU601" i="4"/>
  <c r="BF601" i="4"/>
  <c r="AY601" i="4"/>
  <c r="Z602" i="4"/>
  <c r="D607" i="24"/>
  <c r="Y601" i="4"/>
  <c r="A607" i="24"/>
  <c r="H607" i="24"/>
  <c r="AV600" i="4"/>
  <c r="AW600" i="4" s="1"/>
  <c r="AZ600" i="4" s="1"/>
  <c r="E607" i="24" s="1"/>
  <c r="BC600" i="4"/>
  <c r="BD600" i="4" s="1"/>
  <c r="BG600" i="4" s="1"/>
  <c r="I607" i="24" s="1"/>
  <c r="BB600" i="4"/>
  <c r="D608" i="23"/>
  <c r="AZ601" i="3"/>
  <c r="E608" i="23" s="1"/>
  <c r="AX601" i="3"/>
  <c r="C608" i="23" s="1"/>
  <c r="H608" i="23"/>
  <c r="BE601" i="3"/>
  <c r="G608" i="23" s="1"/>
  <c r="BG601" i="3"/>
  <c r="I608" i="23" s="1"/>
  <c r="BB602" i="3"/>
  <c r="AV602" i="3"/>
  <c r="AW602" i="3" s="1"/>
  <c r="BC602" i="3"/>
  <c r="BD602" i="3" s="1"/>
  <c r="Y602" i="3"/>
  <c r="A608" i="23"/>
  <c r="Y601" i="2"/>
  <c r="A607" i="22"/>
  <c r="D607" i="22"/>
  <c r="AX600" i="2"/>
  <c r="C607" i="22" s="1"/>
  <c r="AZ600" i="2"/>
  <c r="E607" i="22" s="1"/>
  <c r="AV601" i="2"/>
  <c r="AW601" i="2" s="1"/>
  <c r="BC601" i="2"/>
  <c r="BD601" i="2" s="1"/>
  <c r="BB601" i="2"/>
  <c r="H607" i="22"/>
  <c r="BE600" i="2"/>
  <c r="G607" i="22" s="1"/>
  <c r="BG600" i="2"/>
  <c r="I607" i="22" s="1"/>
  <c r="H605" i="21"/>
  <c r="BG598" i="1"/>
  <c r="I605" i="21" s="1"/>
  <c r="AV599" i="1"/>
  <c r="AW599" i="1" s="1"/>
  <c r="BC599" i="1"/>
  <c r="BD599" i="1" s="1"/>
  <c r="BB599" i="1"/>
  <c r="AZ598" i="1"/>
  <c r="E605" i="21" s="1"/>
  <c r="D605" i="21"/>
  <c r="BE598" i="1"/>
  <c r="G605" i="21" s="1"/>
  <c r="AX598" i="1"/>
  <c r="C605" i="21" s="1"/>
  <c r="BF599" i="1"/>
  <c r="AY599" i="1"/>
  <c r="D606" i="21" s="1"/>
  <c r="Y601" i="1"/>
  <c r="A608" i="21" s="1"/>
  <c r="Z600" i="1"/>
  <c r="AU600" i="1" s="1"/>
  <c r="AY602" i="3"/>
  <c r="Z603" i="3"/>
  <c r="AU603" i="3" s="1"/>
  <c r="BF602" i="3"/>
  <c r="Z602" i="2"/>
  <c r="AU602" i="2" s="1"/>
  <c r="BF601" i="2"/>
  <c r="AY601" i="2"/>
  <c r="D601" i="28" l="1"/>
  <c r="E601" i="28"/>
  <c r="F601" i="28"/>
  <c r="G601" i="28"/>
  <c r="A603" i="28"/>
  <c r="B602" i="28"/>
  <c r="Y602" i="4"/>
  <c r="A608" i="24"/>
  <c r="BE600" i="4"/>
  <c r="G607" i="24" s="1"/>
  <c r="H608" i="24"/>
  <c r="AX600" i="4"/>
  <c r="C607" i="24" s="1"/>
  <c r="AU602" i="4"/>
  <c r="Z603" i="4"/>
  <c r="AY602" i="4"/>
  <c r="BF602" i="4"/>
  <c r="AV601" i="4"/>
  <c r="AW601" i="4" s="1"/>
  <c r="AX601" i="4" s="1"/>
  <c r="C608" i="24" s="1"/>
  <c r="BC601" i="4"/>
  <c r="BD601" i="4" s="1"/>
  <c r="BG601" i="4" s="1"/>
  <c r="I608" i="24" s="1"/>
  <c r="BB601" i="4"/>
  <c r="D608" i="24"/>
  <c r="BB603" i="3"/>
  <c r="AV603" i="3"/>
  <c r="AW603" i="3" s="1"/>
  <c r="BC603" i="3"/>
  <c r="BD603" i="3" s="1"/>
  <c r="Y603" i="3"/>
  <c r="A609" i="23"/>
  <c r="H609" i="23"/>
  <c r="BE602" i="3"/>
  <c r="G609" i="23" s="1"/>
  <c r="BG602" i="3"/>
  <c r="I609" i="23" s="1"/>
  <c r="D609" i="23"/>
  <c r="AZ602" i="3"/>
  <c r="E609" i="23" s="1"/>
  <c r="AX602" i="3"/>
  <c r="C609" i="23" s="1"/>
  <c r="D608" i="22"/>
  <c r="AZ601" i="2"/>
  <c r="E608" i="22" s="1"/>
  <c r="AX601" i="2"/>
  <c r="C608" i="22" s="1"/>
  <c r="H608" i="22"/>
  <c r="BG601" i="2"/>
  <c r="I608" i="22" s="1"/>
  <c r="BE601" i="2"/>
  <c r="G608" i="22" s="1"/>
  <c r="AV602" i="2"/>
  <c r="AW602" i="2" s="1"/>
  <c r="BC602" i="2"/>
  <c r="BD602" i="2" s="1"/>
  <c r="BB602" i="2"/>
  <c r="Y602" i="2"/>
  <c r="A608" i="22"/>
  <c r="BE599" i="1"/>
  <c r="G606" i="21" s="1"/>
  <c r="AV600" i="1"/>
  <c r="AW600" i="1" s="1"/>
  <c r="BC600" i="1"/>
  <c r="BD600" i="1" s="1"/>
  <c r="BB600" i="1"/>
  <c r="H606" i="21"/>
  <c r="BG599" i="1"/>
  <c r="I606" i="21" s="1"/>
  <c r="AX599" i="1"/>
  <c r="C606" i="21" s="1"/>
  <c r="AZ599" i="1"/>
  <c r="E606" i="21" s="1"/>
  <c r="AY600" i="1"/>
  <c r="BF600" i="1"/>
  <c r="Y602" i="1"/>
  <c r="A609" i="21" s="1"/>
  <c r="Z601" i="1"/>
  <c r="AU601" i="1" s="1"/>
  <c r="Z604" i="3"/>
  <c r="AU604" i="3" s="1"/>
  <c r="BF603" i="3"/>
  <c r="AY603" i="3"/>
  <c r="Z603" i="2"/>
  <c r="AU603" i="2" s="1"/>
  <c r="BF602" i="2"/>
  <c r="AY602" i="2"/>
  <c r="F602" i="28" l="1"/>
  <c r="G602" i="28"/>
  <c r="D602" i="28"/>
  <c r="E602" i="28"/>
  <c r="A604" i="28"/>
  <c r="B603" i="28"/>
  <c r="AZ601" i="4"/>
  <c r="E608" i="24" s="1"/>
  <c r="D609" i="24"/>
  <c r="BE601" i="4"/>
  <c r="G608" i="24" s="1"/>
  <c r="H609" i="24"/>
  <c r="AU603" i="4"/>
  <c r="BF603" i="4"/>
  <c r="Z604" i="4"/>
  <c r="AY603" i="4"/>
  <c r="AV602" i="4"/>
  <c r="AW602" i="4" s="1"/>
  <c r="AZ602" i="4" s="1"/>
  <c r="E609" i="24" s="1"/>
  <c r="BB602" i="4"/>
  <c r="BC602" i="4"/>
  <c r="BD602" i="4" s="1"/>
  <c r="BE602" i="4" s="1"/>
  <c r="G609" i="24" s="1"/>
  <c r="Y603" i="4"/>
  <c r="A609" i="24"/>
  <c r="BB604" i="3"/>
  <c r="BC604" i="3"/>
  <c r="BD604" i="3" s="1"/>
  <c r="AV604" i="3"/>
  <c r="AW604" i="3" s="1"/>
  <c r="D610" i="23"/>
  <c r="AZ603" i="3"/>
  <c r="E610" i="23" s="1"/>
  <c r="AX603" i="3"/>
  <c r="C610" i="23" s="1"/>
  <c r="H610" i="23"/>
  <c r="BG603" i="3"/>
  <c r="I610" i="23" s="1"/>
  <c r="BE603" i="3"/>
  <c r="G610" i="23" s="1"/>
  <c r="Y604" i="3"/>
  <c r="A610" i="23"/>
  <c r="Y603" i="2"/>
  <c r="A609" i="22"/>
  <c r="D609" i="22"/>
  <c r="AZ602" i="2"/>
  <c r="E609" i="22" s="1"/>
  <c r="AX602" i="2"/>
  <c r="C609" i="22" s="1"/>
  <c r="H609" i="22"/>
  <c r="BG602" i="2"/>
  <c r="I609" i="22" s="1"/>
  <c r="BE602" i="2"/>
  <c r="G609" i="22" s="1"/>
  <c r="AV603" i="2"/>
  <c r="AW603" i="2" s="1"/>
  <c r="BB603" i="2"/>
  <c r="BC603" i="2"/>
  <c r="BD603" i="2" s="1"/>
  <c r="AZ600" i="1"/>
  <c r="E607" i="21" s="1"/>
  <c r="D607" i="21"/>
  <c r="BG600" i="1"/>
  <c r="I607" i="21" s="1"/>
  <c r="AV601" i="1"/>
  <c r="AW601" i="1" s="1"/>
  <c r="BC601" i="1"/>
  <c r="BD601" i="1" s="1"/>
  <c r="BB601" i="1"/>
  <c r="H607" i="21"/>
  <c r="BE600" i="1"/>
  <c r="G607" i="21" s="1"/>
  <c r="AX600" i="1"/>
  <c r="C607" i="21" s="1"/>
  <c r="AY601" i="1"/>
  <c r="D608" i="21" s="1"/>
  <c r="BF601" i="1"/>
  <c r="Y603" i="1"/>
  <c r="A610" i="21" s="1"/>
  <c r="Z602" i="1"/>
  <c r="AU602" i="1" s="1"/>
  <c r="Z605" i="3"/>
  <c r="AU605" i="3" s="1"/>
  <c r="BF604" i="3"/>
  <c r="AY604" i="3"/>
  <c r="BF603" i="2"/>
  <c r="AY603" i="2"/>
  <c r="Z604" i="2"/>
  <c r="AU604" i="2" s="1"/>
  <c r="E603" i="28" l="1"/>
  <c r="G603" i="28"/>
  <c r="F603" i="28"/>
  <c r="D603" i="28"/>
  <c r="A605" i="28"/>
  <c r="B604" i="28"/>
  <c r="BB603" i="4"/>
  <c r="BC603" i="4"/>
  <c r="BD603" i="4" s="1"/>
  <c r="BE603" i="4" s="1"/>
  <c r="G610" i="24" s="1"/>
  <c r="AV603" i="4"/>
  <c r="AW603" i="4" s="1"/>
  <c r="AZ603" i="4" s="1"/>
  <c r="E610" i="24" s="1"/>
  <c r="AX602" i="4"/>
  <c r="C609" i="24" s="1"/>
  <c r="Y604" i="4"/>
  <c r="A610" i="24"/>
  <c r="D610" i="24"/>
  <c r="H610" i="24"/>
  <c r="BG602" i="4"/>
  <c r="I609" i="24" s="1"/>
  <c r="AU604" i="4"/>
  <c r="Z605" i="4"/>
  <c r="AY604" i="4"/>
  <c r="BF604" i="4"/>
  <c r="D611" i="23"/>
  <c r="AX604" i="3"/>
  <c r="C611" i="23" s="1"/>
  <c r="AZ604" i="3"/>
  <c r="E611" i="23" s="1"/>
  <c r="BC605" i="3"/>
  <c r="BD605" i="3" s="1"/>
  <c r="AV605" i="3"/>
  <c r="AW605" i="3" s="1"/>
  <c r="BB605" i="3"/>
  <c r="H611" i="23"/>
  <c r="BG604" i="3"/>
  <c r="I611" i="23" s="1"/>
  <c r="BE604" i="3"/>
  <c r="G611" i="23" s="1"/>
  <c r="Y605" i="3"/>
  <c r="A611" i="23"/>
  <c r="AV604" i="2"/>
  <c r="AW604" i="2" s="1"/>
  <c r="BB604" i="2"/>
  <c r="BC604" i="2"/>
  <c r="BD604" i="2" s="1"/>
  <c r="D610" i="22"/>
  <c r="AZ603" i="2"/>
  <c r="E610" i="22" s="1"/>
  <c r="AX603" i="2"/>
  <c r="C610" i="22" s="1"/>
  <c r="H610" i="22"/>
  <c r="BE603" i="2"/>
  <c r="G610" i="22" s="1"/>
  <c r="BG603" i="2"/>
  <c r="I610" i="22" s="1"/>
  <c r="Y604" i="2"/>
  <c r="A610" i="22"/>
  <c r="H608" i="21"/>
  <c r="BE601" i="1"/>
  <c r="G608" i="21" s="1"/>
  <c r="BG601" i="1"/>
  <c r="I608" i="21" s="1"/>
  <c r="AV602" i="1"/>
  <c r="AW602" i="1" s="1"/>
  <c r="BB602" i="1"/>
  <c r="BC602" i="1"/>
  <c r="BD602" i="1" s="1"/>
  <c r="AZ601" i="1"/>
  <c r="E608" i="21" s="1"/>
  <c r="AX601" i="1"/>
  <c r="C608" i="21" s="1"/>
  <c r="Y604" i="1"/>
  <c r="A611" i="21" s="1"/>
  <c r="Z603" i="1"/>
  <c r="AU603" i="1" s="1"/>
  <c r="BF602" i="1"/>
  <c r="AY602" i="1"/>
  <c r="D609" i="21" s="1"/>
  <c r="Z606" i="3"/>
  <c r="AU606" i="3" s="1"/>
  <c r="BF605" i="3"/>
  <c r="AY605" i="3"/>
  <c r="BF604" i="2"/>
  <c r="Z605" i="2"/>
  <c r="AU605" i="2" s="1"/>
  <c r="AY604" i="2"/>
  <c r="D604" i="28" l="1"/>
  <c r="E604" i="28"/>
  <c r="G604" i="28"/>
  <c r="F604" i="28"/>
  <c r="A606" i="28"/>
  <c r="B605" i="28"/>
  <c r="BG603" i="4"/>
  <c r="I610" i="24" s="1"/>
  <c r="AX603" i="4"/>
  <c r="C610" i="24" s="1"/>
  <c r="AU605" i="4"/>
  <c r="BF605" i="4"/>
  <c r="AY605" i="4"/>
  <c r="Z606" i="4"/>
  <c r="D611" i="24"/>
  <c r="AV604" i="4"/>
  <c r="AW604" i="4" s="1"/>
  <c r="AX604" i="4" s="1"/>
  <c r="C611" i="24" s="1"/>
  <c r="BB604" i="4"/>
  <c r="BC604" i="4"/>
  <c r="BD604" i="4" s="1"/>
  <c r="BG604" i="4" s="1"/>
  <c r="I611" i="24" s="1"/>
  <c r="Y605" i="4"/>
  <c r="A611" i="24"/>
  <c r="H611" i="24"/>
  <c r="BC606" i="3"/>
  <c r="BD606" i="3" s="1"/>
  <c r="BB606" i="3"/>
  <c r="AV606" i="3"/>
  <c r="AW606" i="3" s="1"/>
  <c r="D612" i="23"/>
  <c r="AX605" i="3"/>
  <c r="C612" i="23" s="1"/>
  <c r="AZ605" i="3"/>
  <c r="E612" i="23" s="1"/>
  <c r="H612" i="23"/>
  <c r="BG605" i="3"/>
  <c r="I612" i="23" s="1"/>
  <c r="BE605" i="3"/>
  <c r="G612" i="23" s="1"/>
  <c r="Y606" i="3"/>
  <c r="A612" i="23"/>
  <c r="Y605" i="2"/>
  <c r="A611" i="22"/>
  <c r="D611" i="22"/>
  <c r="AX604" i="2"/>
  <c r="C611" i="22" s="1"/>
  <c r="AZ604" i="2"/>
  <c r="E611" i="22" s="1"/>
  <c r="AV605" i="2"/>
  <c r="AW605" i="2" s="1"/>
  <c r="BC605" i="2"/>
  <c r="BD605" i="2" s="1"/>
  <c r="BB605" i="2"/>
  <c r="H611" i="22"/>
  <c r="BG604" i="2"/>
  <c r="I611" i="22" s="1"/>
  <c r="BE604" i="2"/>
  <c r="G611" i="22" s="1"/>
  <c r="AV603" i="1"/>
  <c r="AW603" i="1" s="1"/>
  <c r="BB603" i="1"/>
  <c r="BC603" i="1"/>
  <c r="BD603" i="1" s="1"/>
  <c r="H609" i="21"/>
  <c r="BE602" i="1"/>
  <c r="G609" i="21" s="1"/>
  <c r="BG602" i="1"/>
  <c r="I609" i="21" s="1"/>
  <c r="AX602" i="1"/>
  <c r="C609" i="21" s="1"/>
  <c r="AZ602" i="1"/>
  <c r="E609" i="21" s="1"/>
  <c r="AY603" i="1"/>
  <c r="BF603" i="1"/>
  <c r="Y605" i="1"/>
  <c r="A612" i="21" s="1"/>
  <c r="Z604" i="1"/>
  <c r="AU604" i="1" s="1"/>
  <c r="AY606" i="3"/>
  <c r="Z607" i="3"/>
  <c r="AU607" i="3" s="1"/>
  <c r="BF606" i="3"/>
  <c r="Z606" i="2"/>
  <c r="AU606" i="2" s="1"/>
  <c r="AY605" i="2"/>
  <c r="BF605" i="2"/>
  <c r="D605" i="28" l="1"/>
  <c r="E605" i="28"/>
  <c r="G605" i="28"/>
  <c r="F605" i="28"/>
  <c r="A607" i="28"/>
  <c r="B606" i="28"/>
  <c r="BE604" i="4"/>
  <c r="G611" i="24" s="1"/>
  <c r="Y606" i="4"/>
  <c r="A612" i="24"/>
  <c r="AZ604" i="4"/>
  <c r="E611" i="24" s="1"/>
  <c r="H612" i="24"/>
  <c r="AU606" i="4"/>
  <c r="Z607" i="4"/>
  <c r="AY606" i="4"/>
  <c r="BF606" i="4"/>
  <c r="D612" i="24"/>
  <c r="AV605" i="4"/>
  <c r="AW605" i="4" s="1"/>
  <c r="AZ605" i="4" s="1"/>
  <c r="E612" i="24" s="1"/>
  <c r="BC605" i="4"/>
  <c r="BD605" i="4" s="1"/>
  <c r="BG605" i="4" s="1"/>
  <c r="I612" i="24" s="1"/>
  <c r="BB605" i="4"/>
  <c r="D613" i="23"/>
  <c r="AZ606" i="3"/>
  <c r="E613" i="23" s="1"/>
  <c r="AX606" i="3"/>
  <c r="C613" i="23" s="1"/>
  <c r="Y607" i="3"/>
  <c r="A613" i="23"/>
  <c r="H613" i="23"/>
  <c r="BG606" i="3"/>
  <c r="I613" i="23" s="1"/>
  <c r="BE606" i="3"/>
  <c r="G613" i="23" s="1"/>
  <c r="BB607" i="3"/>
  <c r="BC607" i="3"/>
  <c r="BD607" i="3" s="1"/>
  <c r="AV607" i="3"/>
  <c r="AW607" i="3" s="1"/>
  <c r="H612" i="22"/>
  <c r="BE605" i="2"/>
  <c r="G612" i="22" s="1"/>
  <c r="BG605" i="2"/>
  <c r="I612" i="22" s="1"/>
  <c r="D612" i="22"/>
  <c r="AX605" i="2"/>
  <c r="C612" i="22" s="1"/>
  <c r="AZ605" i="2"/>
  <c r="E612" i="22" s="1"/>
  <c r="BC606" i="2"/>
  <c r="BD606" i="2" s="1"/>
  <c r="BB606" i="2"/>
  <c r="AV606" i="2"/>
  <c r="AW606" i="2" s="1"/>
  <c r="Y606" i="2"/>
  <c r="A612" i="22"/>
  <c r="AZ603" i="1"/>
  <c r="E610" i="21" s="1"/>
  <c r="D610" i="21"/>
  <c r="H610" i="21"/>
  <c r="BE603" i="1"/>
  <c r="G610" i="21" s="1"/>
  <c r="BG603" i="1"/>
  <c r="I610" i="21" s="1"/>
  <c r="AV604" i="1"/>
  <c r="AW604" i="1" s="1"/>
  <c r="BB604" i="1"/>
  <c r="BC604" i="1"/>
  <c r="BD604" i="1" s="1"/>
  <c r="AX603" i="1"/>
  <c r="C610" i="21" s="1"/>
  <c r="BF604" i="1"/>
  <c r="AY604" i="1"/>
  <c r="Y606" i="1"/>
  <c r="A613" i="21" s="1"/>
  <c r="Z605" i="1"/>
  <c r="AU605" i="1" s="1"/>
  <c r="Z608" i="3"/>
  <c r="AU608" i="3" s="1"/>
  <c r="BF607" i="3"/>
  <c r="AY607" i="3"/>
  <c r="Z607" i="2"/>
  <c r="AU607" i="2" s="1"/>
  <c r="BF606" i="2"/>
  <c r="AY606" i="2"/>
  <c r="D606" i="28" l="1"/>
  <c r="E606" i="28"/>
  <c r="G606" i="28"/>
  <c r="F606" i="28"/>
  <c r="B607" i="28"/>
  <c r="A608" i="28"/>
  <c r="AX605" i="4"/>
  <c r="C612" i="24" s="1"/>
  <c r="D613" i="24"/>
  <c r="AV606" i="4"/>
  <c r="AW606" i="4" s="1"/>
  <c r="AX606" i="4" s="1"/>
  <c r="C613" i="24" s="1"/>
  <c r="BC606" i="4"/>
  <c r="BD606" i="4" s="1"/>
  <c r="BG606" i="4" s="1"/>
  <c r="I613" i="24" s="1"/>
  <c r="BB606" i="4"/>
  <c r="H613" i="24"/>
  <c r="AU607" i="4"/>
  <c r="Z608" i="4"/>
  <c r="BF607" i="4"/>
  <c r="AY607" i="4"/>
  <c r="BE605" i="4"/>
  <c r="G612" i="24" s="1"/>
  <c r="Y607" i="4"/>
  <c r="A613" i="24"/>
  <c r="Y608" i="3"/>
  <c r="A614" i="23"/>
  <c r="D614" i="23"/>
  <c r="AZ607" i="3"/>
  <c r="E614" i="23" s="1"/>
  <c r="AX607" i="3"/>
  <c r="C614" i="23" s="1"/>
  <c r="BB608" i="3"/>
  <c r="BC608" i="3"/>
  <c r="BD608" i="3" s="1"/>
  <c r="AV608" i="3"/>
  <c r="AW608" i="3" s="1"/>
  <c r="H614" i="23"/>
  <c r="BE607" i="3"/>
  <c r="G614" i="23" s="1"/>
  <c r="BG607" i="3"/>
  <c r="I614" i="23" s="1"/>
  <c r="Y607" i="2"/>
  <c r="A613" i="22"/>
  <c r="D613" i="22"/>
  <c r="AZ606" i="2"/>
  <c r="E613" i="22" s="1"/>
  <c r="AX606" i="2"/>
  <c r="C613" i="22" s="1"/>
  <c r="H613" i="22"/>
  <c r="BG606" i="2"/>
  <c r="I613" i="22" s="1"/>
  <c r="BE606" i="2"/>
  <c r="G613" i="22" s="1"/>
  <c r="AV607" i="2"/>
  <c r="AW607" i="2" s="1"/>
  <c r="BB607" i="2"/>
  <c r="BC607" i="2"/>
  <c r="BD607" i="2" s="1"/>
  <c r="AV605" i="1"/>
  <c r="AW605" i="1" s="1"/>
  <c r="BB605" i="1"/>
  <c r="BC605" i="1"/>
  <c r="BD605" i="1" s="1"/>
  <c r="AX604" i="1"/>
  <c r="C611" i="21" s="1"/>
  <c r="D611" i="21"/>
  <c r="H611" i="21"/>
  <c r="BG604" i="1"/>
  <c r="I611" i="21" s="1"/>
  <c r="BE604" i="1"/>
  <c r="G611" i="21" s="1"/>
  <c r="AZ604" i="1"/>
  <c r="E611" i="21" s="1"/>
  <c r="AY605" i="1"/>
  <c r="D612" i="21" s="1"/>
  <c r="BF605" i="1"/>
  <c r="Y607" i="1"/>
  <c r="A614" i="21" s="1"/>
  <c r="Z606" i="1"/>
  <c r="AU606" i="1" s="1"/>
  <c r="AY608" i="3"/>
  <c r="BF608" i="3"/>
  <c r="Z609" i="3"/>
  <c r="AU609" i="3" s="1"/>
  <c r="Z608" i="2"/>
  <c r="AU608" i="2" s="1"/>
  <c r="BF607" i="2"/>
  <c r="AY607" i="2"/>
  <c r="E607" i="28" l="1"/>
  <c r="G607" i="28"/>
  <c r="D607" i="28"/>
  <c r="F607" i="28"/>
  <c r="A609" i="28"/>
  <c r="B608" i="28"/>
  <c r="BE606" i="4"/>
  <c r="G613" i="24" s="1"/>
  <c r="D614" i="24"/>
  <c r="Y608" i="4"/>
  <c r="A614" i="24"/>
  <c r="AU608" i="4"/>
  <c r="Z609" i="4"/>
  <c r="BF608" i="4"/>
  <c r="AY608" i="4"/>
  <c r="BC607" i="4"/>
  <c r="BD607" i="4" s="1"/>
  <c r="BG607" i="4" s="1"/>
  <c r="I614" i="24" s="1"/>
  <c r="BB607" i="4"/>
  <c r="AV607" i="4"/>
  <c r="AW607" i="4" s="1"/>
  <c r="AX607" i="4" s="1"/>
  <c r="C614" i="24" s="1"/>
  <c r="H614" i="24"/>
  <c r="AZ606" i="4"/>
  <c r="E613" i="24" s="1"/>
  <c r="D615" i="23"/>
  <c r="AZ608" i="3"/>
  <c r="E615" i="23" s="1"/>
  <c r="AX608" i="3"/>
  <c r="C615" i="23" s="1"/>
  <c r="BC609" i="3"/>
  <c r="BD609" i="3" s="1"/>
  <c r="AV609" i="3"/>
  <c r="AW609" i="3" s="1"/>
  <c r="BB609" i="3"/>
  <c r="H615" i="23"/>
  <c r="BG608" i="3"/>
  <c r="I615" i="23" s="1"/>
  <c r="BE608" i="3"/>
  <c r="G615" i="23" s="1"/>
  <c r="Y609" i="3"/>
  <c r="A615" i="23"/>
  <c r="D614" i="22"/>
  <c r="AZ607" i="2"/>
  <c r="E614" i="22" s="1"/>
  <c r="AX607" i="2"/>
  <c r="C614" i="22" s="1"/>
  <c r="H614" i="22"/>
  <c r="BG607" i="2"/>
  <c r="I614" i="22" s="1"/>
  <c r="BE607" i="2"/>
  <c r="G614" i="22" s="1"/>
  <c r="AV608" i="2"/>
  <c r="AW608" i="2" s="1"/>
  <c r="BC608" i="2"/>
  <c r="BD608" i="2" s="1"/>
  <c r="BB608" i="2"/>
  <c r="Y608" i="2"/>
  <c r="A614" i="22"/>
  <c r="H612" i="21"/>
  <c r="BG605" i="1"/>
  <c r="I612" i="21" s="1"/>
  <c r="AV606" i="1"/>
  <c r="AW606" i="1" s="1"/>
  <c r="BB606" i="1"/>
  <c r="BC606" i="1"/>
  <c r="BD606" i="1" s="1"/>
  <c r="BE605" i="1"/>
  <c r="G612" i="21" s="1"/>
  <c r="AX605" i="1"/>
  <c r="C612" i="21" s="1"/>
  <c r="AZ605" i="1"/>
  <c r="E612" i="21" s="1"/>
  <c r="AY606" i="1"/>
  <c r="BF606" i="1"/>
  <c r="Y608" i="1"/>
  <c r="A615" i="21" s="1"/>
  <c r="Z607" i="1"/>
  <c r="AU607" i="1" s="1"/>
  <c r="Z610" i="3"/>
  <c r="AU610" i="3" s="1"/>
  <c r="BF609" i="3"/>
  <c r="AY609" i="3"/>
  <c r="BF608" i="2"/>
  <c r="AY608" i="2"/>
  <c r="Z609" i="2"/>
  <c r="AU609" i="2" s="1"/>
  <c r="D608" i="28" l="1"/>
  <c r="E608" i="28"/>
  <c r="G608" i="28"/>
  <c r="F608" i="28"/>
  <c r="A610" i="28"/>
  <c r="B609" i="28"/>
  <c r="BE607" i="4"/>
  <c r="G614" i="24" s="1"/>
  <c r="D615" i="24"/>
  <c r="AV608" i="4"/>
  <c r="AW608" i="4" s="1"/>
  <c r="AX608" i="4" s="1"/>
  <c r="C615" i="24" s="1"/>
  <c r="BB608" i="4"/>
  <c r="BC608" i="4"/>
  <c r="BD608" i="4" s="1"/>
  <c r="BG608" i="4" s="1"/>
  <c r="I615" i="24" s="1"/>
  <c r="AZ607" i="4"/>
  <c r="E614" i="24" s="1"/>
  <c r="H615" i="24"/>
  <c r="AU609" i="4"/>
  <c r="BF609" i="4"/>
  <c r="AY609" i="4"/>
  <c r="Z610" i="4"/>
  <c r="Y609" i="4"/>
  <c r="A615" i="24"/>
  <c r="AV610" i="3"/>
  <c r="AW610" i="3" s="1"/>
  <c r="BB610" i="3"/>
  <c r="BC610" i="3"/>
  <c r="BD610" i="3" s="1"/>
  <c r="H616" i="23"/>
  <c r="BG609" i="3"/>
  <c r="I616" i="23" s="1"/>
  <c r="BE609" i="3"/>
  <c r="G616" i="23" s="1"/>
  <c r="D616" i="23"/>
  <c r="AZ609" i="3"/>
  <c r="E616" i="23" s="1"/>
  <c r="AX609" i="3"/>
  <c r="C616" i="23" s="1"/>
  <c r="Y610" i="3"/>
  <c r="A616" i="23"/>
  <c r="Y609" i="2"/>
  <c r="A615" i="22"/>
  <c r="BB609" i="2"/>
  <c r="AV609" i="2"/>
  <c r="AW609" i="2" s="1"/>
  <c r="BC609" i="2"/>
  <c r="BD609" i="2" s="1"/>
  <c r="D615" i="22"/>
  <c r="AX608" i="2"/>
  <c r="C615" i="22" s="1"/>
  <c r="AZ608" i="2"/>
  <c r="E615" i="22" s="1"/>
  <c r="H615" i="22"/>
  <c r="BE608" i="2"/>
  <c r="G615" i="22" s="1"/>
  <c r="BG608" i="2"/>
  <c r="I615" i="22" s="1"/>
  <c r="AV607" i="1"/>
  <c r="AW607" i="1" s="1"/>
  <c r="BB607" i="1"/>
  <c r="BC607" i="1"/>
  <c r="BD607" i="1" s="1"/>
  <c r="AZ606" i="1"/>
  <c r="E613" i="21" s="1"/>
  <c r="D613" i="21"/>
  <c r="H613" i="21"/>
  <c r="BE606" i="1"/>
  <c r="G613" i="21" s="1"/>
  <c r="BG606" i="1"/>
  <c r="I613" i="21" s="1"/>
  <c r="AX606" i="1"/>
  <c r="C613" i="21" s="1"/>
  <c r="BF607" i="1"/>
  <c r="AY607" i="1"/>
  <c r="D614" i="21" s="1"/>
  <c r="Y609" i="1"/>
  <c r="A616" i="21" s="1"/>
  <c r="Z608" i="1"/>
  <c r="AU608" i="1" s="1"/>
  <c r="AY610" i="3"/>
  <c r="Z611" i="3"/>
  <c r="AU611" i="3" s="1"/>
  <c r="BF610" i="3"/>
  <c r="Z610" i="2"/>
  <c r="AU610" i="2" s="1"/>
  <c r="BF609" i="2"/>
  <c r="AY609" i="2"/>
  <c r="D609" i="28" l="1"/>
  <c r="E609" i="28"/>
  <c r="F609" i="28"/>
  <c r="G609" i="28"/>
  <c r="B610" i="28"/>
  <c r="A611" i="28"/>
  <c r="BE608" i="4"/>
  <c r="G615" i="24" s="1"/>
  <c r="AV609" i="4"/>
  <c r="AW609" i="4" s="1"/>
  <c r="AZ609" i="4" s="1"/>
  <c r="E616" i="24" s="1"/>
  <c r="BB609" i="4"/>
  <c r="BC609" i="4"/>
  <c r="BD609" i="4" s="1"/>
  <c r="BE609" i="4" s="1"/>
  <c r="G616" i="24" s="1"/>
  <c r="Y610" i="4"/>
  <c r="A616" i="24"/>
  <c r="AU610" i="4"/>
  <c r="BF610" i="4"/>
  <c r="AY610" i="4"/>
  <c r="Z611" i="4"/>
  <c r="H616" i="24"/>
  <c r="AZ608" i="4"/>
  <c r="E615" i="24" s="1"/>
  <c r="D616" i="24"/>
  <c r="Y611" i="3"/>
  <c r="A617" i="23"/>
  <c r="D617" i="23"/>
  <c r="AZ610" i="3"/>
  <c r="E617" i="23" s="1"/>
  <c r="AX610" i="3"/>
  <c r="C617" i="23" s="1"/>
  <c r="H617" i="23"/>
  <c r="BG610" i="3"/>
  <c r="I617" i="23" s="1"/>
  <c r="BE610" i="3"/>
  <c r="G617" i="23" s="1"/>
  <c r="BB611" i="3"/>
  <c r="AV611" i="3"/>
  <c r="AW611" i="3" s="1"/>
  <c r="BC611" i="3"/>
  <c r="BD611" i="3" s="1"/>
  <c r="D616" i="22"/>
  <c r="AX609" i="2"/>
  <c r="C616" i="22" s="1"/>
  <c r="AZ609" i="2"/>
  <c r="E616" i="22" s="1"/>
  <c r="H616" i="22"/>
  <c r="BG609" i="2"/>
  <c r="I616" i="22" s="1"/>
  <c r="BE609" i="2"/>
  <c r="G616" i="22" s="1"/>
  <c r="BC610" i="2"/>
  <c r="BD610" i="2" s="1"/>
  <c r="BB610" i="2"/>
  <c r="AV610" i="2"/>
  <c r="AW610" i="2" s="1"/>
  <c r="Y610" i="2"/>
  <c r="A616" i="22"/>
  <c r="AV608" i="1"/>
  <c r="AW608" i="1" s="1"/>
  <c r="BC608" i="1"/>
  <c r="BD608" i="1" s="1"/>
  <c r="BB608" i="1"/>
  <c r="H614" i="21"/>
  <c r="BE607" i="1"/>
  <c r="G614" i="21" s="1"/>
  <c r="BG607" i="1"/>
  <c r="I614" i="21" s="1"/>
  <c r="AX607" i="1"/>
  <c r="C614" i="21" s="1"/>
  <c r="AZ607" i="1"/>
  <c r="E614" i="21" s="1"/>
  <c r="BF608" i="1"/>
  <c r="AY608" i="1"/>
  <c r="Y610" i="1"/>
  <c r="A617" i="21" s="1"/>
  <c r="Z609" i="1"/>
  <c r="AU609" i="1" s="1"/>
  <c r="Z612" i="3"/>
  <c r="AU612" i="3" s="1"/>
  <c r="BF611" i="3"/>
  <c r="AY611" i="3"/>
  <c r="Z611" i="2"/>
  <c r="AU611" i="2" s="1"/>
  <c r="BF610" i="2"/>
  <c r="AY610" i="2"/>
  <c r="D610" i="28" l="1"/>
  <c r="E610" i="28"/>
  <c r="G610" i="28"/>
  <c r="F610" i="28"/>
  <c r="A612" i="28"/>
  <c r="B611" i="28"/>
  <c r="BG609" i="4"/>
  <c r="I616" i="24" s="1"/>
  <c r="AX609" i="4"/>
  <c r="C616" i="24" s="1"/>
  <c r="D617" i="24"/>
  <c r="AV610" i="4"/>
  <c r="AW610" i="4" s="1"/>
  <c r="AX610" i="4" s="1"/>
  <c r="C617" i="24" s="1"/>
  <c r="BC610" i="4"/>
  <c r="BD610" i="4" s="1"/>
  <c r="BG610" i="4" s="1"/>
  <c r="I617" i="24" s="1"/>
  <c r="BB610" i="4"/>
  <c r="AU611" i="4"/>
  <c r="Z612" i="4"/>
  <c r="BF611" i="4"/>
  <c r="AY611" i="4"/>
  <c r="H617" i="24"/>
  <c r="Y611" i="4"/>
  <c r="A617" i="24"/>
  <c r="H618" i="23"/>
  <c r="BG611" i="3"/>
  <c r="I618" i="23" s="1"/>
  <c r="BE611" i="3"/>
  <c r="G618" i="23" s="1"/>
  <c r="D618" i="23"/>
  <c r="AZ611" i="3"/>
  <c r="E618" i="23" s="1"/>
  <c r="AX611" i="3"/>
  <c r="C618" i="23" s="1"/>
  <c r="BC612" i="3"/>
  <c r="BD612" i="3" s="1"/>
  <c r="AV612" i="3"/>
  <c r="AW612" i="3" s="1"/>
  <c r="BB612" i="3"/>
  <c r="Y612" i="3"/>
  <c r="A618" i="23"/>
  <c r="Y611" i="2"/>
  <c r="A617" i="22"/>
  <c r="D617" i="22"/>
  <c r="AZ610" i="2"/>
  <c r="E617" i="22" s="1"/>
  <c r="AX610" i="2"/>
  <c r="C617" i="22" s="1"/>
  <c r="H617" i="22"/>
  <c r="BE610" i="2"/>
  <c r="G617" i="22" s="1"/>
  <c r="BG610" i="2"/>
  <c r="I617" i="22" s="1"/>
  <c r="BC611" i="2"/>
  <c r="BD611" i="2" s="1"/>
  <c r="BB611" i="2"/>
  <c r="AV611" i="2"/>
  <c r="AW611" i="2" s="1"/>
  <c r="AV609" i="1"/>
  <c r="AW609" i="1" s="1"/>
  <c r="BB609" i="1"/>
  <c r="BC609" i="1"/>
  <c r="BD609" i="1" s="1"/>
  <c r="AZ608" i="1"/>
  <c r="E615" i="21" s="1"/>
  <c r="D615" i="21"/>
  <c r="H615" i="21"/>
  <c r="BE608" i="1"/>
  <c r="G615" i="21" s="1"/>
  <c r="BG608" i="1"/>
  <c r="I615" i="21" s="1"/>
  <c r="AX608" i="1"/>
  <c r="C615" i="21" s="1"/>
  <c r="AY609" i="1"/>
  <c r="BF609" i="1"/>
  <c r="Y611" i="1"/>
  <c r="A618" i="21" s="1"/>
  <c r="Z610" i="1"/>
  <c r="AU610" i="1" s="1"/>
  <c r="BF612" i="3"/>
  <c r="AY612" i="3"/>
  <c r="Z613" i="3"/>
  <c r="AU613" i="3" s="1"/>
  <c r="Z612" i="2"/>
  <c r="AU612" i="2" s="1"/>
  <c r="BF611" i="2"/>
  <c r="AY611" i="2"/>
  <c r="E611" i="28" l="1"/>
  <c r="G611" i="28"/>
  <c r="F611" i="28"/>
  <c r="D611" i="28"/>
  <c r="B612" i="28"/>
  <c r="A613" i="28"/>
  <c r="BE610" i="4"/>
  <c r="G617" i="24" s="1"/>
  <c r="AU612" i="4"/>
  <c r="Z613" i="4"/>
  <c r="BF612" i="4"/>
  <c r="AY612" i="4"/>
  <c r="Y612" i="4"/>
  <c r="A618" i="24"/>
  <c r="H618" i="24"/>
  <c r="AZ610" i="4"/>
  <c r="E617" i="24" s="1"/>
  <c r="D618" i="24"/>
  <c r="BC611" i="4"/>
  <c r="BD611" i="4" s="1"/>
  <c r="BE611" i="4" s="1"/>
  <c r="G618" i="24" s="1"/>
  <c r="BB611" i="4"/>
  <c r="AV611" i="4"/>
  <c r="AW611" i="4" s="1"/>
  <c r="AZ611" i="4" s="1"/>
  <c r="E618" i="24" s="1"/>
  <c r="D619" i="23"/>
  <c r="AZ612" i="3"/>
  <c r="E619" i="23" s="1"/>
  <c r="AX612" i="3"/>
  <c r="C619" i="23" s="1"/>
  <c r="Y613" i="3"/>
  <c r="A619" i="23"/>
  <c r="AV613" i="3"/>
  <c r="AW613" i="3" s="1"/>
  <c r="BB613" i="3"/>
  <c r="BC613" i="3"/>
  <c r="BD613" i="3" s="1"/>
  <c r="H619" i="23"/>
  <c r="BE612" i="3"/>
  <c r="G619" i="23" s="1"/>
  <c r="BG612" i="3"/>
  <c r="I619" i="23" s="1"/>
  <c r="D618" i="22"/>
  <c r="AZ611" i="2"/>
  <c r="E618" i="22" s="1"/>
  <c r="AX611" i="2"/>
  <c r="C618" i="22" s="1"/>
  <c r="H618" i="22"/>
  <c r="BE611" i="2"/>
  <c r="G618" i="22" s="1"/>
  <c r="BG611" i="2"/>
  <c r="I618" i="22" s="1"/>
  <c r="AV612" i="2"/>
  <c r="AW612" i="2" s="1"/>
  <c r="BC612" i="2"/>
  <c r="BD612" i="2" s="1"/>
  <c r="BB612" i="2"/>
  <c r="Y612" i="2"/>
  <c r="A618" i="22"/>
  <c r="H616" i="21"/>
  <c r="BG609" i="1"/>
  <c r="I616" i="21" s="1"/>
  <c r="BE609" i="1"/>
  <c r="G616" i="21" s="1"/>
  <c r="AV610" i="1"/>
  <c r="AW610" i="1" s="1"/>
  <c r="BB610" i="1"/>
  <c r="BC610" i="1"/>
  <c r="BD610" i="1" s="1"/>
  <c r="AZ609" i="1"/>
  <c r="E616" i="21" s="1"/>
  <c r="D616" i="21"/>
  <c r="AX609" i="1"/>
  <c r="C616" i="21" s="1"/>
  <c r="Y612" i="1"/>
  <c r="A619" i="21" s="1"/>
  <c r="Z611" i="1"/>
  <c r="AU611" i="1" s="1"/>
  <c r="AY610" i="1"/>
  <c r="D617" i="21" s="1"/>
  <c r="BF610" i="1"/>
  <c r="BF613" i="3"/>
  <c r="AY613" i="3"/>
  <c r="Z614" i="3"/>
  <c r="AU614" i="3" s="1"/>
  <c r="BF612" i="2"/>
  <c r="Z613" i="2"/>
  <c r="AU613" i="2" s="1"/>
  <c r="AY612" i="2"/>
  <c r="D612" i="28" l="1"/>
  <c r="E612" i="28"/>
  <c r="G612" i="28"/>
  <c r="F612" i="28"/>
  <c r="B613" i="28"/>
  <c r="A614" i="28"/>
  <c r="AX611" i="4"/>
  <c r="C618" i="24" s="1"/>
  <c r="BG611" i="4"/>
  <c r="I618" i="24" s="1"/>
  <c r="AU613" i="4"/>
  <c r="BF613" i="4"/>
  <c r="AY613" i="4"/>
  <c r="Z614" i="4"/>
  <c r="Y613" i="4"/>
  <c r="A619" i="24"/>
  <c r="D619" i="24"/>
  <c r="H619" i="24"/>
  <c r="AV612" i="4"/>
  <c r="AW612" i="4" s="1"/>
  <c r="AZ612" i="4" s="1"/>
  <c r="E619" i="24" s="1"/>
  <c r="BC612" i="4"/>
  <c r="BD612" i="4" s="1"/>
  <c r="BE612" i="4" s="1"/>
  <c r="G619" i="24" s="1"/>
  <c r="BB612" i="4"/>
  <c r="BB614" i="3"/>
  <c r="BC614" i="3"/>
  <c r="BD614" i="3" s="1"/>
  <c r="AV614" i="3"/>
  <c r="AW614" i="3" s="1"/>
  <c r="D620" i="23"/>
  <c r="AX613" i="3"/>
  <c r="C620" i="23" s="1"/>
  <c r="AZ613" i="3"/>
  <c r="E620" i="23" s="1"/>
  <c r="H620" i="23"/>
  <c r="BG613" i="3"/>
  <c r="I620" i="23" s="1"/>
  <c r="BE613" i="3"/>
  <c r="G620" i="23" s="1"/>
  <c r="Y614" i="3"/>
  <c r="A620" i="23"/>
  <c r="Y613" i="2"/>
  <c r="A619" i="22"/>
  <c r="D619" i="22"/>
  <c r="AZ612" i="2"/>
  <c r="E619" i="22" s="1"/>
  <c r="AX612" i="2"/>
  <c r="C619" i="22" s="1"/>
  <c r="BC613" i="2"/>
  <c r="BD613" i="2" s="1"/>
  <c r="BB613" i="2"/>
  <c r="AV613" i="2"/>
  <c r="AW613" i="2" s="1"/>
  <c r="H619" i="22"/>
  <c r="BE612" i="2"/>
  <c r="G619" i="22" s="1"/>
  <c r="BG612" i="2"/>
  <c r="I619" i="22" s="1"/>
  <c r="H617" i="21"/>
  <c r="BE610" i="1"/>
  <c r="G617" i="21" s="1"/>
  <c r="BG610" i="1"/>
  <c r="I617" i="21" s="1"/>
  <c r="AV611" i="1"/>
  <c r="AW611" i="1" s="1"/>
  <c r="BB611" i="1"/>
  <c r="BC611" i="1"/>
  <c r="BD611" i="1" s="1"/>
  <c r="AX610" i="1"/>
  <c r="C617" i="21" s="1"/>
  <c r="AZ610" i="1"/>
  <c r="E617" i="21" s="1"/>
  <c r="BF611" i="1"/>
  <c r="AY611" i="1"/>
  <c r="Y613" i="1"/>
  <c r="A620" i="21" s="1"/>
  <c r="Z612" i="1"/>
  <c r="AU612" i="1" s="1"/>
  <c r="AY614" i="3"/>
  <c r="BF614" i="3"/>
  <c r="Z615" i="3"/>
  <c r="AU615" i="3" s="1"/>
  <c r="AY613" i="2"/>
  <c r="Z614" i="2"/>
  <c r="AU614" i="2" s="1"/>
  <c r="BF613" i="2"/>
  <c r="D613" i="28" l="1"/>
  <c r="E613" i="28"/>
  <c r="G613" i="28"/>
  <c r="F613" i="28"/>
  <c r="A615" i="28"/>
  <c r="B614" i="28"/>
  <c r="BG612" i="4"/>
  <c r="I619" i="24" s="1"/>
  <c r="Y614" i="4"/>
  <c r="A620" i="24"/>
  <c r="AV613" i="4"/>
  <c r="AW613" i="4" s="1"/>
  <c r="AZ613" i="4" s="1"/>
  <c r="E620" i="24" s="1"/>
  <c r="BC613" i="4"/>
  <c r="BD613" i="4" s="1"/>
  <c r="BG613" i="4" s="1"/>
  <c r="I620" i="24" s="1"/>
  <c r="BB613" i="4"/>
  <c r="AX612" i="4"/>
  <c r="C619" i="24" s="1"/>
  <c r="D620" i="24"/>
  <c r="AU614" i="4"/>
  <c r="Z615" i="4"/>
  <c r="AY614" i="4"/>
  <c r="BF614" i="4"/>
  <c r="H620" i="24"/>
  <c r="D621" i="23"/>
  <c r="AZ614" i="3"/>
  <c r="E621" i="23" s="1"/>
  <c r="AX614" i="3"/>
  <c r="C621" i="23" s="1"/>
  <c r="AV615" i="3"/>
  <c r="AW615" i="3" s="1"/>
  <c r="BB615" i="3"/>
  <c r="BC615" i="3"/>
  <c r="BD615" i="3" s="1"/>
  <c r="H621" i="23"/>
  <c r="BE614" i="3"/>
  <c r="G621" i="23" s="1"/>
  <c r="BG614" i="3"/>
  <c r="I621" i="23" s="1"/>
  <c r="Y615" i="3"/>
  <c r="A621" i="23"/>
  <c r="H620" i="22"/>
  <c r="BE613" i="2"/>
  <c r="G620" i="22" s="1"/>
  <c r="BG613" i="2"/>
  <c r="I620" i="22" s="1"/>
  <c r="BB614" i="2"/>
  <c r="AV614" i="2"/>
  <c r="AW614" i="2" s="1"/>
  <c r="BC614" i="2"/>
  <c r="BD614" i="2" s="1"/>
  <c r="D620" i="22"/>
  <c r="AZ613" i="2"/>
  <c r="E620" i="22" s="1"/>
  <c r="AX613" i="2"/>
  <c r="C620" i="22" s="1"/>
  <c r="Y614" i="2"/>
  <c r="A620" i="22"/>
  <c r="AV612" i="1"/>
  <c r="AW612" i="1" s="1"/>
  <c r="BB612" i="1"/>
  <c r="BC612" i="1"/>
  <c r="BD612" i="1" s="1"/>
  <c r="AZ611" i="1"/>
  <c r="E618" i="21" s="1"/>
  <c r="D618" i="21"/>
  <c r="H618" i="21"/>
  <c r="BG611" i="1"/>
  <c r="I618" i="21" s="1"/>
  <c r="BE611" i="1"/>
  <c r="G618" i="21" s="1"/>
  <c r="AX611" i="1"/>
  <c r="C618" i="21" s="1"/>
  <c r="AY612" i="1"/>
  <c r="BF612" i="1"/>
  <c r="Y614" i="1"/>
  <c r="A621" i="21" s="1"/>
  <c r="Z613" i="1"/>
  <c r="AU613" i="1" s="1"/>
  <c r="BF615" i="3"/>
  <c r="AY615" i="3"/>
  <c r="Z616" i="3"/>
  <c r="AU616" i="3" s="1"/>
  <c r="Z615" i="2"/>
  <c r="AU615" i="2" s="1"/>
  <c r="BF614" i="2"/>
  <c r="AY614" i="2"/>
  <c r="E614" i="28" l="1"/>
  <c r="G614" i="28"/>
  <c r="F614" i="28"/>
  <c r="D614" i="28"/>
  <c r="B615" i="28"/>
  <c r="A616" i="28"/>
  <c r="BE613" i="4"/>
  <c r="G620" i="24" s="1"/>
  <c r="AX613" i="4"/>
  <c r="C620" i="24" s="1"/>
  <c r="AV614" i="4"/>
  <c r="AW614" i="4" s="1"/>
  <c r="AX614" i="4" s="1"/>
  <c r="C621" i="24" s="1"/>
  <c r="BB614" i="4"/>
  <c r="BC614" i="4"/>
  <c r="BD614" i="4" s="1"/>
  <c r="BE614" i="4" s="1"/>
  <c r="G621" i="24" s="1"/>
  <c r="D621" i="24"/>
  <c r="Y615" i="4"/>
  <c r="A621" i="24"/>
  <c r="H621" i="24"/>
  <c r="AU615" i="4"/>
  <c r="AY615" i="4"/>
  <c r="Z616" i="4"/>
  <c r="BF615" i="4"/>
  <c r="AV616" i="3"/>
  <c r="AW616" i="3" s="1"/>
  <c r="BC616" i="3"/>
  <c r="BD616" i="3" s="1"/>
  <c r="BB616" i="3"/>
  <c r="Y616" i="3"/>
  <c r="A622" i="23"/>
  <c r="H622" i="23"/>
  <c r="BG615" i="3"/>
  <c r="I622" i="23" s="1"/>
  <c r="BE615" i="3"/>
  <c r="G622" i="23" s="1"/>
  <c r="D622" i="23"/>
  <c r="AX615" i="3"/>
  <c r="C622" i="23" s="1"/>
  <c r="AZ615" i="3"/>
  <c r="E622" i="23" s="1"/>
  <c r="Y615" i="2"/>
  <c r="A621" i="22"/>
  <c r="D621" i="22"/>
  <c r="AX614" i="2"/>
  <c r="C621" i="22" s="1"/>
  <c r="AZ614" i="2"/>
  <c r="E621" i="22" s="1"/>
  <c r="H621" i="22"/>
  <c r="BG614" i="2"/>
  <c r="I621" i="22" s="1"/>
  <c r="BE614" i="2"/>
  <c r="G621" i="22" s="1"/>
  <c r="BC615" i="2"/>
  <c r="BD615" i="2" s="1"/>
  <c r="BB615" i="2"/>
  <c r="AV615" i="2"/>
  <c r="AW615" i="2" s="1"/>
  <c r="AV613" i="1"/>
  <c r="AW613" i="1" s="1"/>
  <c r="BB613" i="1"/>
  <c r="BC613" i="1"/>
  <c r="BD613" i="1" s="1"/>
  <c r="H619" i="21"/>
  <c r="BE612" i="1"/>
  <c r="G619" i="21" s="1"/>
  <c r="BG612" i="1"/>
  <c r="I619" i="21" s="1"/>
  <c r="AX612" i="1"/>
  <c r="C619" i="21" s="1"/>
  <c r="D619" i="21"/>
  <c r="AZ612" i="1"/>
  <c r="E619" i="21" s="1"/>
  <c r="AY613" i="1"/>
  <c r="D620" i="21" s="1"/>
  <c r="BF613" i="1"/>
  <c r="Y615" i="1"/>
  <c r="A622" i="21" s="1"/>
  <c r="Z614" i="1"/>
  <c r="AU614" i="1" s="1"/>
  <c r="BF616" i="3"/>
  <c r="Z617" i="3"/>
  <c r="AU617" i="3" s="1"/>
  <c r="AY616" i="3"/>
  <c r="Z616" i="2"/>
  <c r="AU616" i="2" s="1"/>
  <c r="BF615" i="2"/>
  <c r="AY615" i="2"/>
  <c r="E615" i="28" l="1"/>
  <c r="G615" i="28"/>
  <c r="F615" i="28"/>
  <c r="D615" i="28"/>
  <c r="B616" i="28"/>
  <c r="A617" i="28"/>
  <c r="BG614" i="4"/>
  <c r="I621" i="24" s="1"/>
  <c r="AZ614" i="4"/>
  <c r="E621" i="24" s="1"/>
  <c r="AU616" i="4"/>
  <c r="Z617" i="4"/>
  <c r="BF616" i="4"/>
  <c r="AY616" i="4"/>
  <c r="H622" i="24"/>
  <c r="BC615" i="4"/>
  <c r="BD615" i="4" s="1"/>
  <c r="BG615" i="4" s="1"/>
  <c r="I622" i="24" s="1"/>
  <c r="AV615" i="4"/>
  <c r="AW615" i="4" s="1"/>
  <c r="AX615" i="4" s="1"/>
  <c r="C622" i="24" s="1"/>
  <c r="BB615" i="4"/>
  <c r="Y616" i="4"/>
  <c r="A622" i="24"/>
  <c r="D622" i="24"/>
  <c r="H623" i="23"/>
  <c r="BG616" i="3"/>
  <c r="I623" i="23" s="1"/>
  <c r="BE616" i="3"/>
  <c r="G623" i="23" s="1"/>
  <c r="BC617" i="3"/>
  <c r="BD617" i="3" s="1"/>
  <c r="AV617" i="3"/>
  <c r="AW617" i="3" s="1"/>
  <c r="BB617" i="3"/>
  <c r="D623" i="23"/>
  <c r="AZ616" i="3"/>
  <c r="E623" i="23" s="1"/>
  <c r="AX616" i="3"/>
  <c r="C623" i="23" s="1"/>
  <c r="Y617" i="3"/>
  <c r="A623" i="23"/>
  <c r="D622" i="22"/>
  <c r="AZ615" i="2"/>
  <c r="E622" i="22" s="1"/>
  <c r="AX615" i="2"/>
  <c r="C622" i="22" s="1"/>
  <c r="H622" i="22"/>
  <c r="BG615" i="2"/>
  <c r="I622" i="22" s="1"/>
  <c r="BE615" i="2"/>
  <c r="G622" i="22" s="1"/>
  <c r="AV616" i="2"/>
  <c r="AW616" i="2" s="1"/>
  <c r="BB616" i="2"/>
  <c r="BC616" i="2"/>
  <c r="BD616" i="2" s="1"/>
  <c r="Y616" i="2"/>
  <c r="A622" i="22"/>
  <c r="AV614" i="1"/>
  <c r="AW614" i="1" s="1"/>
  <c r="BB614" i="1"/>
  <c r="BC614" i="1"/>
  <c r="BD614" i="1" s="1"/>
  <c r="H620" i="21"/>
  <c r="BG613" i="1"/>
  <c r="I620" i="21" s="1"/>
  <c r="BE613" i="1"/>
  <c r="G620" i="21" s="1"/>
  <c r="AX613" i="1"/>
  <c r="C620" i="21" s="1"/>
  <c r="AZ613" i="1"/>
  <c r="E620" i="21" s="1"/>
  <c r="AY614" i="1"/>
  <c r="BF614" i="1"/>
  <c r="Y616" i="1"/>
  <c r="A623" i="21" s="1"/>
  <c r="Z615" i="1"/>
  <c r="AU615" i="1" s="1"/>
  <c r="Z618" i="3"/>
  <c r="AU618" i="3" s="1"/>
  <c r="BF617" i="3"/>
  <c r="AY617" i="3"/>
  <c r="BF616" i="2"/>
  <c r="Z617" i="2"/>
  <c r="AU617" i="2" s="1"/>
  <c r="AY616" i="2"/>
  <c r="D616" i="28" l="1"/>
  <c r="E616" i="28"/>
  <c r="G616" i="28"/>
  <c r="F616" i="28"/>
  <c r="AZ615" i="4"/>
  <c r="E622" i="24" s="1"/>
  <c r="B617" i="28"/>
  <c r="A618" i="28"/>
  <c r="Y617" i="4"/>
  <c r="A623" i="24"/>
  <c r="BE615" i="4"/>
  <c r="G622" i="24" s="1"/>
  <c r="AU617" i="4"/>
  <c r="BF617" i="4"/>
  <c r="Z618" i="4"/>
  <c r="AY617" i="4"/>
  <c r="D623" i="24"/>
  <c r="H623" i="24"/>
  <c r="AV616" i="4"/>
  <c r="AW616" i="4" s="1"/>
  <c r="AZ616" i="4" s="1"/>
  <c r="E623" i="24" s="1"/>
  <c r="BB616" i="4"/>
  <c r="BC616" i="4"/>
  <c r="BD616" i="4" s="1"/>
  <c r="BE616" i="4" s="1"/>
  <c r="G623" i="24" s="1"/>
  <c r="H624" i="23"/>
  <c r="BG617" i="3"/>
  <c r="I624" i="23" s="1"/>
  <c r="BE617" i="3"/>
  <c r="G624" i="23" s="1"/>
  <c r="Y618" i="3"/>
  <c r="A624" i="23"/>
  <c r="D624" i="23"/>
  <c r="AZ617" i="3"/>
  <c r="E624" i="23" s="1"/>
  <c r="AX617" i="3"/>
  <c r="C624" i="23" s="1"/>
  <c r="BB618" i="3"/>
  <c r="AV618" i="3"/>
  <c r="AW618" i="3" s="1"/>
  <c r="BC618" i="3"/>
  <c r="BD618" i="3" s="1"/>
  <c r="Y617" i="2"/>
  <c r="A623" i="22"/>
  <c r="D623" i="22"/>
  <c r="AX616" i="2"/>
  <c r="C623" i="22" s="1"/>
  <c r="AZ616" i="2"/>
  <c r="E623" i="22" s="1"/>
  <c r="BB617" i="2"/>
  <c r="BC617" i="2"/>
  <c r="BD617" i="2" s="1"/>
  <c r="AV617" i="2"/>
  <c r="AW617" i="2" s="1"/>
  <c r="H623" i="22"/>
  <c r="BG616" i="2"/>
  <c r="I623" i="22" s="1"/>
  <c r="BE616" i="2"/>
  <c r="G623" i="22" s="1"/>
  <c r="AZ614" i="1"/>
  <c r="E621" i="21" s="1"/>
  <c r="D621" i="21"/>
  <c r="AV615" i="1"/>
  <c r="AW615" i="1" s="1"/>
  <c r="BB615" i="1"/>
  <c r="BC615" i="1"/>
  <c r="BD615" i="1" s="1"/>
  <c r="H621" i="21"/>
  <c r="BE614" i="1"/>
  <c r="G621" i="21" s="1"/>
  <c r="BG614" i="1"/>
  <c r="I621" i="21" s="1"/>
  <c r="AX614" i="1"/>
  <c r="C621" i="21" s="1"/>
  <c r="BF615" i="1"/>
  <c r="AY615" i="1"/>
  <c r="D622" i="21" s="1"/>
  <c r="Y617" i="1"/>
  <c r="A624" i="21" s="1"/>
  <c r="Z616" i="1"/>
  <c r="AU616" i="1" s="1"/>
  <c r="AY618" i="3"/>
  <c r="BF618" i="3"/>
  <c r="Z619" i="3"/>
  <c r="AU619" i="3" s="1"/>
  <c r="BF617" i="2"/>
  <c r="AY617" i="2"/>
  <c r="Z618" i="2"/>
  <c r="AU618" i="2" s="1"/>
  <c r="F617" i="28" l="1"/>
  <c r="D617" i="28"/>
  <c r="E617" i="28"/>
  <c r="G617" i="28"/>
  <c r="A619" i="28"/>
  <c r="B618" i="28"/>
  <c r="AX616" i="4"/>
  <c r="C623" i="24" s="1"/>
  <c r="BG616" i="4"/>
  <c r="I623" i="24" s="1"/>
  <c r="D624" i="24"/>
  <c r="AU618" i="4"/>
  <c r="AY618" i="4"/>
  <c r="Z619" i="4"/>
  <c r="BF618" i="4"/>
  <c r="H624" i="24"/>
  <c r="BC617" i="4"/>
  <c r="BD617" i="4" s="1"/>
  <c r="BG617" i="4" s="1"/>
  <c r="I624" i="24" s="1"/>
  <c r="BB617" i="4"/>
  <c r="AV617" i="4"/>
  <c r="AW617" i="4" s="1"/>
  <c r="AZ617" i="4" s="1"/>
  <c r="E624" i="24" s="1"/>
  <c r="Y618" i="4"/>
  <c r="A624" i="24"/>
  <c r="BC619" i="3"/>
  <c r="BD619" i="3" s="1"/>
  <c r="BB619" i="3"/>
  <c r="AV619" i="3"/>
  <c r="AW619" i="3" s="1"/>
  <c r="H625" i="23"/>
  <c r="BE618" i="3"/>
  <c r="G625" i="23" s="1"/>
  <c r="BG618" i="3"/>
  <c r="I625" i="23" s="1"/>
  <c r="D625" i="23"/>
  <c r="AZ618" i="3"/>
  <c r="E625" i="23" s="1"/>
  <c r="AX618" i="3"/>
  <c r="C625" i="23" s="1"/>
  <c r="Y619" i="3"/>
  <c r="A625" i="23"/>
  <c r="BC618" i="2"/>
  <c r="BD618" i="2" s="1"/>
  <c r="AV618" i="2"/>
  <c r="AW618" i="2" s="1"/>
  <c r="BB618" i="2"/>
  <c r="D624" i="22"/>
  <c r="AZ617" i="2"/>
  <c r="E624" i="22" s="1"/>
  <c r="AX617" i="2"/>
  <c r="C624" i="22" s="1"/>
  <c r="H624" i="22"/>
  <c r="BE617" i="2"/>
  <c r="G624" i="22" s="1"/>
  <c r="BG617" i="2"/>
  <c r="I624" i="22" s="1"/>
  <c r="Y618" i="2"/>
  <c r="A624" i="22"/>
  <c r="H622" i="21"/>
  <c r="BG615" i="1"/>
  <c r="I622" i="21" s="1"/>
  <c r="BE615" i="1"/>
  <c r="G622" i="21" s="1"/>
  <c r="AV616" i="1"/>
  <c r="AW616" i="1" s="1"/>
  <c r="BC616" i="1"/>
  <c r="BD616" i="1" s="1"/>
  <c r="BB616" i="1"/>
  <c r="AZ615" i="1"/>
  <c r="E622" i="21" s="1"/>
  <c r="AX615" i="1"/>
  <c r="C622" i="21" s="1"/>
  <c r="AY616" i="1"/>
  <c r="D623" i="21" s="1"/>
  <c r="BF616" i="1"/>
  <c r="Y618" i="1"/>
  <c r="A625" i="21" s="1"/>
  <c r="Z617" i="1"/>
  <c r="AU617" i="1" s="1"/>
  <c r="Z620" i="3"/>
  <c r="AU620" i="3" s="1"/>
  <c r="BF619" i="3"/>
  <c r="AY619" i="3"/>
  <c r="AY618" i="2"/>
  <c r="Z619" i="2"/>
  <c r="AU619" i="2" s="1"/>
  <c r="BF618" i="2"/>
  <c r="D618" i="28" l="1"/>
  <c r="F618" i="28"/>
  <c r="G618" i="28"/>
  <c r="E618" i="28"/>
  <c r="B619" i="28"/>
  <c r="A620" i="28"/>
  <c r="BE617" i="4"/>
  <c r="G624" i="24" s="1"/>
  <c r="AU619" i="4"/>
  <c r="Z620" i="4"/>
  <c r="BF619" i="4"/>
  <c r="AY619" i="4"/>
  <c r="Y619" i="4"/>
  <c r="A625" i="24"/>
  <c r="H625" i="24"/>
  <c r="D625" i="24"/>
  <c r="AX617" i="4"/>
  <c r="C624" i="24" s="1"/>
  <c r="AV618" i="4"/>
  <c r="AW618" i="4" s="1"/>
  <c r="AZ618" i="4" s="1"/>
  <c r="E625" i="24" s="1"/>
  <c r="BC618" i="4"/>
  <c r="BD618" i="4" s="1"/>
  <c r="BE618" i="4" s="1"/>
  <c r="G625" i="24" s="1"/>
  <c r="BB618" i="4"/>
  <c r="BC620" i="3"/>
  <c r="BD620" i="3" s="1"/>
  <c r="AV620" i="3"/>
  <c r="AW620" i="3" s="1"/>
  <c r="BB620" i="3"/>
  <c r="D626" i="23"/>
  <c r="AZ619" i="3"/>
  <c r="E626" i="23" s="1"/>
  <c r="AX619" i="3"/>
  <c r="C626" i="23" s="1"/>
  <c r="Y620" i="3"/>
  <c r="A626" i="23"/>
  <c r="H626" i="23"/>
  <c r="BG619" i="3"/>
  <c r="I626" i="23" s="1"/>
  <c r="BE619" i="3"/>
  <c r="G626" i="23" s="1"/>
  <c r="Y619" i="2"/>
  <c r="A625" i="22"/>
  <c r="H625" i="22"/>
  <c r="BG618" i="2"/>
  <c r="I625" i="22" s="1"/>
  <c r="BE618" i="2"/>
  <c r="G625" i="22" s="1"/>
  <c r="BC619" i="2"/>
  <c r="BD619" i="2" s="1"/>
  <c r="AV619" i="2"/>
  <c r="AW619" i="2" s="1"/>
  <c r="BB619" i="2"/>
  <c r="D625" i="22"/>
  <c r="AZ618" i="2"/>
  <c r="E625" i="22" s="1"/>
  <c r="AX618" i="2"/>
  <c r="C625" i="22" s="1"/>
  <c r="AV617" i="1"/>
  <c r="AW617" i="1" s="1"/>
  <c r="BB617" i="1"/>
  <c r="BC617" i="1"/>
  <c r="BD617" i="1" s="1"/>
  <c r="H623" i="21"/>
  <c r="BG616" i="1"/>
  <c r="I623" i="21" s="1"/>
  <c r="BE616" i="1"/>
  <c r="G623" i="21" s="1"/>
  <c r="AX616" i="1"/>
  <c r="C623" i="21" s="1"/>
  <c r="AZ616" i="1"/>
  <c r="E623" i="21" s="1"/>
  <c r="BF617" i="1"/>
  <c r="AY617" i="1"/>
  <c r="D624" i="21" s="1"/>
  <c r="Y619" i="1"/>
  <c r="A626" i="21" s="1"/>
  <c r="Z618" i="1"/>
  <c r="AU618" i="1" s="1"/>
  <c r="Z621" i="3"/>
  <c r="AU621" i="3" s="1"/>
  <c r="AY620" i="3"/>
  <c r="BF620" i="3"/>
  <c r="Z620" i="2"/>
  <c r="AU620" i="2" s="1"/>
  <c r="BF619" i="2"/>
  <c r="AY619" i="2"/>
  <c r="E619" i="28" l="1"/>
  <c r="G619" i="28"/>
  <c r="F619" i="28"/>
  <c r="D619" i="28"/>
  <c r="A621" i="28"/>
  <c r="B620" i="28"/>
  <c r="AX618" i="4"/>
  <c r="C625" i="24" s="1"/>
  <c r="BG618" i="4"/>
  <c r="I625" i="24" s="1"/>
  <c r="AU620" i="4"/>
  <c r="Z621" i="4"/>
  <c r="BF620" i="4"/>
  <c r="AY620" i="4"/>
  <c r="D626" i="24"/>
  <c r="AV619" i="4"/>
  <c r="AW619" i="4" s="1"/>
  <c r="AX619" i="4" s="1"/>
  <c r="C626" i="24" s="1"/>
  <c r="BC619" i="4"/>
  <c r="BD619" i="4" s="1"/>
  <c r="BE619" i="4" s="1"/>
  <c r="G626" i="24" s="1"/>
  <c r="BB619" i="4"/>
  <c r="Y620" i="4"/>
  <c r="A626" i="24"/>
  <c r="H626" i="24"/>
  <c r="Y621" i="3"/>
  <c r="A627" i="23"/>
  <c r="H627" i="23"/>
  <c r="BG620" i="3"/>
  <c r="I627" i="23" s="1"/>
  <c r="BE620" i="3"/>
  <c r="G627" i="23" s="1"/>
  <c r="D627" i="23"/>
  <c r="AX620" i="3"/>
  <c r="C627" i="23" s="1"/>
  <c r="AZ620" i="3"/>
  <c r="E627" i="23" s="1"/>
  <c r="BB621" i="3"/>
  <c r="BC621" i="3"/>
  <c r="BD621" i="3" s="1"/>
  <c r="AV621" i="3"/>
  <c r="AW621" i="3" s="1"/>
  <c r="D626" i="22"/>
  <c r="AZ619" i="2"/>
  <c r="E626" i="22" s="1"/>
  <c r="AX619" i="2"/>
  <c r="C626" i="22" s="1"/>
  <c r="H626" i="22"/>
  <c r="BE619" i="2"/>
  <c r="G626" i="22" s="1"/>
  <c r="BG619" i="2"/>
  <c r="I626" i="22" s="1"/>
  <c r="BB620" i="2"/>
  <c r="AV620" i="2"/>
  <c r="AW620" i="2" s="1"/>
  <c r="BC620" i="2"/>
  <c r="BD620" i="2" s="1"/>
  <c r="Y620" i="2"/>
  <c r="A626" i="22"/>
  <c r="AV618" i="1"/>
  <c r="AW618" i="1" s="1"/>
  <c r="BC618" i="1"/>
  <c r="BD618" i="1" s="1"/>
  <c r="BB618" i="1"/>
  <c r="H624" i="21"/>
  <c r="BE617" i="1"/>
  <c r="G624" i="21" s="1"/>
  <c r="BG617" i="1"/>
  <c r="I624" i="21" s="1"/>
  <c r="AX617" i="1"/>
  <c r="C624" i="21" s="1"/>
  <c r="AZ617" i="1"/>
  <c r="E624" i="21" s="1"/>
  <c r="AY618" i="1"/>
  <c r="D625" i="21" s="1"/>
  <c r="BF618" i="1"/>
  <c r="Y620" i="1"/>
  <c r="A627" i="21" s="1"/>
  <c r="Z619" i="1"/>
  <c r="AU619" i="1" s="1"/>
  <c r="Z622" i="3"/>
  <c r="AU622" i="3" s="1"/>
  <c r="BF621" i="3"/>
  <c r="AY621" i="3"/>
  <c r="BF620" i="2"/>
  <c r="Z621" i="2"/>
  <c r="AU621" i="2" s="1"/>
  <c r="AY620" i="2"/>
  <c r="D620" i="28" l="1"/>
  <c r="E620" i="28"/>
  <c r="G620" i="28"/>
  <c r="F620" i="28"/>
  <c r="A622" i="28"/>
  <c r="B621" i="28"/>
  <c r="BG619" i="4"/>
  <c r="I626" i="24" s="1"/>
  <c r="Y621" i="4"/>
  <c r="A627" i="24"/>
  <c r="BB620" i="4"/>
  <c r="BC620" i="4"/>
  <c r="BD620" i="4" s="1"/>
  <c r="BG620" i="4" s="1"/>
  <c r="I627" i="24" s="1"/>
  <c r="AV620" i="4"/>
  <c r="AW620" i="4" s="1"/>
  <c r="AZ620" i="4" s="1"/>
  <c r="E627" i="24" s="1"/>
  <c r="AZ619" i="4"/>
  <c r="E626" i="24" s="1"/>
  <c r="D627" i="24"/>
  <c r="H627" i="24"/>
  <c r="AU621" i="4"/>
  <c r="BF621" i="4"/>
  <c r="AY621" i="4"/>
  <c r="Z622" i="4"/>
  <c r="D628" i="23"/>
  <c r="AZ621" i="3"/>
  <c r="E628" i="23" s="1"/>
  <c r="AX621" i="3"/>
  <c r="C628" i="23" s="1"/>
  <c r="H628" i="23"/>
  <c r="BG621" i="3"/>
  <c r="I628" i="23" s="1"/>
  <c r="BE621" i="3"/>
  <c r="G628" i="23" s="1"/>
  <c r="BC622" i="3"/>
  <c r="BD622" i="3" s="1"/>
  <c r="AV622" i="3"/>
  <c r="AW622" i="3" s="1"/>
  <c r="BB622" i="3"/>
  <c r="Y622" i="3"/>
  <c r="A628" i="23"/>
  <c r="D627" i="22"/>
  <c r="AZ620" i="2"/>
  <c r="E627" i="22" s="1"/>
  <c r="AX620" i="2"/>
  <c r="C627" i="22" s="1"/>
  <c r="Y621" i="2"/>
  <c r="A627" i="22"/>
  <c r="BC621" i="2"/>
  <c r="BD621" i="2" s="1"/>
  <c r="AV621" i="2"/>
  <c r="AW621" i="2" s="1"/>
  <c r="BB621" i="2"/>
  <c r="H627" i="22"/>
  <c r="BG620" i="2"/>
  <c r="I627" i="22" s="1"/>
  <c r="BE620" i="2"/>
  <c r="G627" i="22" s="1"/>
  <c r="AV619" i="1"/>
  <c r="AW619" i="1" s="1"/>
  <c r="BB619" i="1"/>
  <c r="BC619" i="1"/>
  <c r="BD619" i="1" s="1"/>
  <c r="BE618" i="1"/>
  <c r="G625" i="21" s="1"/>
  <c r="H625" i="21"/>
  <c r="BG618" i="1"/>
  <c r="I625" i="21" s="1"/>
  <c r="AZ618" i="1"/>
  <c r="E625" i="21" s="1"/>
  <c r="AX618" i="1"/>
  <c r="C625" i="21" s="1"/>
  <c r="BF619" i="1"/>
  <c r="AY619" i="1"/>
  <c r="D626" i="21" s="1"/>
  <c r="Y621" i="1"/>
  <c r="A628" i="21" s="1"/>
  <c r="Z620" i="1"/>
  <c r="AU620" i="1" s="1"/>
  <c r="AY622" i="3"/>
  <c r="Z623" i="3"/>
  <c r="AU623" i="3" s="1"/>
  <c r="BF622" i="3"/>
  <c r="Z622" i="2"/>
  <c r="AU622" i="2" s="1"/>
  <c r="BF621" i="2"/>
  <c r="AY621" i="2"/>
  <c r="D621" i="28" l="1"/>
  <c r="F621" i="28"/>
  <c r="E621" i="28"/>
  <c r="G621" i="28"/>
  <c r="A623" i="28"/>
  <c r="B622" i="28"/>
  <c r="BE620" i="4"/>
  <c r="G627" i="24" s="1"/>
  <c r="AX620" i="4"/>
  <c r="C627" i="24" s="1"/>
  <c r="AV621" i="4"/>
  <c r="AW621" i="4" s="1"/>
  <c r="AZ621" i="4" s="1"/>
  <c r="E628" i="24" s="1"/>
  <c r="BC621" i="4"/>
  <c r="BD621" i="4" s="1"/>
  <c r="BE621" i="4" s="1"/>
  <c r="G628" i="24" s="1"/>
  <c r="BB621" i="4"/>
  <c r="AU622" i="4"/>
  <c r="AY622" i="4"/>
  <c r="Z623" i="4"/>
  <c r="BF622" i="4"/>
  <c r="H628" i="24"/>
  <c r="D628" i="24"/>
  <c r="Y622" i="4"/>
  <c r="A628" i="24"/>
  <c r="BC623" i="3"/>
  <c r="BD623" i="3" s="1"/>
  <c r="BB623" i="3"/>
  <c r="AV623" i="3"/>
  <c r="AW623" i="3" s="1"/>
  <c r="H629" i="23"/>
  <c r="BG622" i="3"/>
  <c r="I629" i="23" s="1"/>
  <c r="BE622" i="3"/>
  <c r="G629" i="23" s="1"/>
  <c r="Y623" i="3"/>
  <c r="A629" i="23"/>
  <c r="D629" i="23"/>
  <c r="AX622" i="3"/>
  <c r="C629" i="23" s="1"/>
  <c r="AZ622" i="3"/>
  <c r="E629" i="23" s="1"/>
  <c r="Y622" i="2"/>
  <c r="A628" i="22"/>
  <c r="D628" i="22"/>
  <c r="AX621" i="2"/>
  <c r="C628" i="22" s="1"/>
  <c r="AZ621" i="2"/>
  <c r="E628" i="22" s="1"/>
  <c r="H628" i="22"/>
  <c r="BE621" i="2"/>
  <c r="G628" i="22" s="1"/>
  <c r="BG621" i="2"/>
  <c r="I628" i="22" s="1"/>
  <c r="AV622" i="2"/>
  <c r="AW622" i="2" s="1"/>
  <c r="BC622" i="2"/>
  <c r="BD622" i="2" s="1"/>
  <c r="BB622" i="2"/>
  <c r="AV620" i="1"/>
  <c r="AW620" i="1" s="1"/>
  <c r="BB620" i="1"/>
  <c r="BC620" i="1"/>
  <c r="BD620" i="1" s="1"/>
  <c r="H626" i="21"/>
  <c r="BG619" i="1"/>
  <c r="I626" i="21" s="1"/>
  <c r="BE619" i="1"/>
  <c r="G626" i="21" s="1"/>
  <c r="AZ619" i="1"/>
  <c r="E626" i="21" s="1"/>
  <c r="AX619" i="1"/>
  <c r="C626" i="21" s="1"/>
  <c r="AY620" i="1"/>
  <c r="BF620" i="1"/>
  <c r="Y622" i="1"/>
  <c r="A629" i="21" s="1"/>
  <c r="Z621" i="1"/>
  <c r="AU621" i="1" s="1"/>
  <c r="AY623" i="3"/>
  <c r="Z624" i="3"/>
  <c r="AU624" i="3" s="1"/>
  <c r="BF623" i="3"/>
  <c r="AY622" i="2"/>
  <c r="Z623" i="2"/>
  <c r="AU623" i="2" s="1"/>
  <c r="BF622" i="2"/>
  <c r="D622" i="28" l="1"/>
  <c r="E622" i="28"/>
  <c r="F622" i="28"/>
  <c r="G622" i="28"/>
  <c r="B623" i="28"/>
  <c r="A624" i="28"/>
  <c r="BG621" i="4"/>
  <c r="I628" i="24" s="1"/>
  <c r="AX621" i="4"/>
  <c r="C628" i="24" s="1"/>
  <c r="Y623" i="4"/>
  <c r="A629" i="24"/>
  <c r="H629" i="24"/>
  <c r="AU623" i="4"/>
  <c r="Z624" i="4"/>
  <c r="BF623" i="4"/>
  <c r="AY623" i="4"/>
  <c r="D629" i="24"/>
  <c r="BC622" i="4"/>
  <c r="BD622" i="4" s="1"/>
  <c r="BG622" i="4" s="1"/>
  <c r="I629" i="24" s="1"/>
  <c r="BB622" i="4"/>
  <c r="AV622" i="4"/>
  <c r="AW622" i="4" s="1"/>
  <c r="AX622" i="4" s="1"/>
  <c r="C629" i="24" s="1"/>
  <c r="Y624" i="3"/>
  <c r="A630" i="23"/>
  <c r="H630" i="23"/>
  <c r="BE623" i="3"/>
  <c r="G630" i="23" s="1"/>
  <c r="BG623" i="3"/>
  <c r="I630" i="23" s="1"/>
  <c r="BC624" i="3"/>
  <c r="BD624" i="3" s="1"/>
  <c r="BB624" i="3"/>
  <c r="AV624" i="3"/>
  <c r="AW624" i="3" s="1"/>
  <c r="D630" i="23"/>
  <c r="AZ623" i="3"/>
  <c r="E630" i="23" s="1"/>
  <c r="AX623" i="3"/>
  <c r="C630" i="23" s="1"/>
  <c r="H629" i="22"/>
  <c r="BE622" i="2"/>
  <c r="G629" i="22" s="1"/>
  <c r="BG622" i="2"/>
  <c r="I629" i="22" s="1"/>
  <c r="BB623" i="2"/>
  <c r="BC623" i="2"/>
  <c r="BD623" i="2" s="1"/>
  <c r="AV623" i="2"/>
  <c r="AW623" i="2" s="1"/>
  <c r="D629" i="22"/>
  <c r="AZ622" i="2"/>
  <c r="E629" i="22" s="1"/>
  <c r="AX622" i="2"/>
  <c r="C629" i="22" s="1"/>
  <c r="Y623" i="2"/>
  <c r="A629" i="22"/>
  <c r="AV621" i="1"/>
  <c r="AW621" i="1" s="1"/>
  <c r="BC621" i="1"/>
  <c r="BD621" i="1" s="1"/>
  <c r="BB621" i="1"/>
  <c r="H627" i="21"/>
  <c r="BG620" i="1"/>
  <c r="I627" i="21" s="1"/>
  <c r="BE620" i="1"/>
  <c r="G627" i="21" s="1"/>
  <c r="AX620" i="1"/>
  <c r="C627" i="21" s="1"/>
  <c r="D627" i="21"/>
  <c r="AZ620" i="1"/>
  <c r="E627" i="21" s="1"/>
  <c r="BF621" i="1"/>
  <c r="AY621" i="1"/>
  <c r="Y623" i="1"/>
  <c r="A630" i="21" s="1"/>
  <c r="Z622" i="1"/>
  <c r="AU622" i="1" s="1"/>
  <c r="Z625" i="3"/>
  <c r="AU625" i="3" s="1"/>
  <c r="BF624" i="3"/>
  <c r="AY624" i="3"/>
  <c r="Z624" i="2"/>
  <c r="AU624" i="2" s="1"/>
  <c r="BF623" i="2"/>
  <c r="AY623" i="2"/>
  <c r="E623" i="28" l="1"/>
  <c r="G623" i="28"/>
  <c r="D623" i="28"/>
  <c r="F623" i="28"/>
  <c r="B624" i="28"/>
  <c r="A625" i="28"/>
  <c r="AZ622" i="4"/>
  <c r="E629" i="24" s="1"/>
  <c r="H630" i="24"/>
  <c r="D630" i="24"/>
  <c r="AU624" i="4"/>
  <c r="BF624" i="4"/>
  <c r="Z625" i="4"/>
  <c r="AY624" i="4"/>
  <c r="BE622" i="4"/>
  <c r="G629" i="24" s="1"/>
  <c r="BC623" i="4"/>
  <c r="BD623" i="4" s="1"/>
  <c r="BG623" i="4" s="1"/>
  <c r="I630" i="24" s="1"/>
  <c r="BB623" i="4"/>
  <c r="AV623" i="4"/>
  <c r="AW623" i="4" s="1"/>
  <c r="AZ623" i="4" s="1"/>
  <c r="E630" i="24" s="1"/>
  <c r="Y624" i="4"/>
  <c r="A630" i="24"/>
  <c r="H631" i="23"/>
  <c r="BE624" i="3"/>
  <c r="G631" i="23" s="1"/>
  <c r="BG624" i="3"/>
  <c r="I631" i="23" s="1"/>
  <c r="BB625" i="3"/>
  <c r="BC625" i="3"/>
  <c r="BD625" i="3" s="1"/>
  <c r="AV625" i="3"/>
  <c r="AW625" i="3" s="1"/>
  <c r="D631" i="23"/>
  <c r="AZ624" i="3"/>
  <c r="E631" i="23" s="1"/>
  <c r="AX624" i="3"/>
  <c r="C631" i="23" s="1"/>
  <c r="Y625" i="3"/>
  <c r="A631" i="23"/>
  <c r="Y624" i="2"/>
  <c r="A630" i="22"/>
  <c r="D630" i="22"/>
  <c r="AZ623" i="2"/>
  <c r="E630" i="22" s="1"/>
  <c r="AX623" i="2"/>
  <c r="C630" i="22" s="1"/>
  <c r="H630" i="22"/>
  <c r="BG623" i="2"/>
  <c r="I630" i="22" s="1"/>
  <c r="BE623" i="2"/>
  <c r="G630" i="22" s="1"/>
  <c r="BB624" i="2"/>
  <c r="BC624" i="2"/>
  <c r="BD624" i="2" s="1"/>
  <c r="AV624" i="2"/>
  <c r="AW624" i="2" s="1"/>
  <c r="AV622" i="1"/>
  <c r="AW622" i="1" s="1"/>
  <c r="BB622" i="1"/>
  <c r="BC622" i="1"/>
  <c r="BD622" i="1" s="1"/>
  <c r="AZ621" i="1"/>
  <c r="E628" i="21" s="1"/>
  <c r="D628" i="21"/>
  <c r="H628" i="21"/>
  <c r="BE621" i="1"/>
  <c r="G628" i="21" s="1"/>
  <c r="BG621" i="1"/>
  <c r="I628" i="21" s="1"/>
  <c r="AX621" i="1"/>
  <c r="C628" i="21" s="1"/>
  <c r="AY622" i="1"/>
  <c r="D629" i="21" s="1"/>
  <c r="BF622" i="1"/>
  <c r="Y624" i="1"/>
  <c r="A631" i="21" s="1"/>
  <c r="Z623" i="1"/>
  <c r="AU623" i="1" s="1"/>
  <c r="AY625" i="3"/>
  <c r="Z626" i="3"/>
  <c r="AU626" i="3" s="1"/>
  <c r="BF625" i="3"/>
  <c r="BF624" i="2"/>
  <c r="Z625" i="2"/>
  <c r="AU625" i="2" s="1"/>
  <c r="AY624" i="2"/>
  <c r="D624" i="28" l="1"/>
  <c r="E624" i="28"/>
  <c r="G624" i="28"/>
  <c r="F624" i="28"/>
  <c r="A626" i="28"/>
  <c r="B625" i="28"/>
  <c r="Y625" i="4"/>
  <c r="A631" i="24"/>
  <c r="D631" i="24"/>
  <c r="BE623" i="4"/>
  <c r="G630" i="24" s="1"/>
  <c r="AU625" i="4"/>
  <c r="BF625" i="4"/>
  <c r="Z626" i="4"/>
  <c r="AY625" i="4"/>
  <c r="BB624" i="4"/>
  <c r="AV624" i="4"/>
  <c r="AW624" i="4" s="1"/>
  <c r="AZ624" i="4" s="1"/>
  <c r="E631" i="24" s="1"/>
  <c r="BC624" i="4"/>
  <c r="BD624" i="4" s="1"/>
  <c r="BG624" i="4" s="1"/>
  <c r="I631" i="24" s="1"/>
  <c r="H631" i="24"/>
  <c r="AX623" i="4"/>
  <c r="C630" i="24" s="1"/>
  <c r="BC626" i="3"/>
  <c r="BD626" i="3" s="1"/>
  <c r="AV626" i="3"/>
  <c r="AW626" i="3" s="1"/>
  <c r="BB626" i="3"/>
  <c r="H632" i="23"/>
  <c r="BG625" i="3"/>
  <c r="I632" i="23" s="1"/>
  <c r="BE625" i="3"/>
  <c r="G632" i="23" s="1"/>
  <c r="D632" i="23"/>
  <c r="AZ625" i="3"/>
  <c r="E632" i="23" s="1"/>
  <c r="AX625" i="3"/>
  <c r="C632" i="23" s="1"/>
  <c r="Y626" i="3"/>
  <c r="A632" i="23"/>
  <c r="D631" i="22"/>
  <c r="AX624" i="2"/>
  <c r="C631" i="22" s="1"/>
  <c r="AZ624" i="2"/>
  <c r="E631" i="22" s="1"/>
  <c r="BB625" i="2"/>
  <c r="BC625" i="2"/>
  <c r="BD625" i="2" s="1"/>
  <c r="AV625" i="2"/>
  <c r="AW625" i="2" s="1"/>
  <c r="H631" i="22"/>
  <c r="BG624" i="2"/>
  <c r="I631" i="22" s="1"/>
  <c r="BE624" i="2"/>
  <c r="G631" i="22" s="1"/>
  <c r="Y625" i="2"/>
  <c r="A631" i="22"/>
  <c r="H629" i="21"/>
  <c r="BG622" i="1"/>
  <c r="I629" i="21" s="1"/>
  <c r="AV623" i="1"/>
  <c r="AW623" i="1" s="1"/>
  <c r="BB623" i="1"/>
  <c r="BC623" i="1"/>
  <c r="BD623" i="1" s="1"/>
  <c r="BE622" i="1"/>
  <c r="G629" i="21" s="1"/>
  <c r="AX622" i="1"/>
  <c r="C629" i="21" s="1"/>
  <c r="AZ622" i="1"/>
  <c r="E629" i="21" s="1"/>
  <c r="AY623" i="1"/>
  <c r="D630" i="21" s="1"/>
  <c r="BF623" i="1"/>
  <c r="Y625" i="1"/>
  <c r="A632" i="21" s="1"/>
  <c r="Z624" i="1"/>
  <c r="AU624" i="1" s="1"/>
  <c r="AY626" i="3"/>
  <c r="BF626" i="3"/>
  <c r="Z627" i="3"/>
  <c r="AU627" i="3" s="1"/>
  <c r="Z626" i="2"/>
  <c r="AU626" i="2" s="1"/>
  <c r="BF625" i="2"/>
  <c r="AY625" i="2"/>
  <c r="D625" i="28" l="1"/>
  <c r="F625" i="28"/>
  <c r="G625" i="28"/>
  <c r="E625" i="28"/>
  <c r="B626" i="28"/>
  <c r="A627" i="28"/>
  <c r="AX624" i="4"/>
  <c r="C631" i="24" s="1"/>
  <c r="BE624" i="4"/>
  <c r="G631" i="24" s="1"/>
  <c r="AU626" i="4"/>
  <c r="AY626" i="4"/>
  <c r="BF626" i="4"/>
  <c r="Z627" i="4"/>
  <c r="D632" i="24"/>
  <c r="H632" i="24"/>
  <c r="BB625" i="4"/>
  <c r="BC625" i="4"/>
  <c r="BD625" i="4" s="1"/>
  <c r="BE625" i="4" s="1"/>
  <c r="G632" i="24" s="1"/>
  <c r="AV625" i="4"/>
  <c r="AW625" i="4" s="1"/>
  <c r="AX625" i="4" s="1"/>
  <c r="C632" i="24" s="1"/>
  <c r="Y626" i="4"/>
  <c r="A632" i="24"/>
  <c r="D633" i="23"/>
  <c r="AZ626" i="3"/>
  <c r="E633" i="23" s="1"/>
  <c r="AX626" i="3"/>
  <c r="C633" i="23" s="1"/>
  <c r="H633" i="23"/>
  <c r="BE626" i="3"/>
  <c r="G633" i="23" s="1"/>
  <c r="BG626" i="3"/>
  <c r="I633" i="23" s="1"/>
  <c r="BB627" i="3"/>
  <c r="AV627" i="3"/>
  <c r="AW627" i="3" s="1"/>
  <c r="BC627" i="3"/>
  <c r="BD627" i="3" s="1"/>
  <c r="Y627" i="3"/>
  <c r="A633" i="23"/>
  <c r="Y626" i="2"/>
  <c r="A632" i="22"/>
  <c r="D632" i="22"/>
  <c r="AZ625" i="2"/>
  <c r="E632" i="22" s="1"/>
  <c r="AX625" i="2"/>
  <c r="C632" i="22" s="1"/>
  <c r="H632" i="22"/>
  <c r="BG625" i="2"/>
  <c r="I632" i="22" s="1"/>
  <c r="BE625" i="2"/>
  <c r="G632" i="22" s="1"/>
  <c r="BB626" i="2"/>
  <c r="BC626" i="2"/>
  <c r="BD626" i="2" s="1"/>
  <c r="AV626" i="2"/>
  <c r="AW626" i="2" s="1"/>
  <c r="AV624" i="1"/>
  <c r="AW624" i="1" s="1"/>
  <c r="BC624" i="1"/>
  <c r="BD624" i="1" s="1"/>
  <c r="BB624" i="1"/>
  <c r="H630" i="21"/>
  <c r="BE623" i="1"/>
  <c r="G630" i="21" s="1"/>
  <c r="BG623" i="1"/>
  <c r="I630" i="21" s="1"/>
  <c r="AX623" i="1"/>
  <c r="C630" i="21" s="1"/>
  <c r="AZ623" i="1"/>
  <c r="E630" i="21" s="1"/>
  <c r="AY624" i="1"/>
  <c r="BF624" i="1"/>
  <c r="Y626" i="1"/>
  <c r="A633" i="21" s="1"/>
  <c r="Z625" i="1"/>
  <c r="AU625" i="1" s="1"/>
  <c r="Z628" i="3"/>
  <c r="AU628" i="3" s="1"/>
  <c r="BF627" i="3"/>
  <c r="AY627" i="3"/>
  <c r="BF626" i="2"/>
  <c r="AY626" i="2"/>
  <c r="Z627" i="2"/>
  <c r="AU627" i="2" s="1"/>
  <c r="D626" i="28" l="1"/>
  <c r="E626" i="28"/>
  <c r="F626" i="28"/>
  <c r="G626" i="28"/>
  <c r="A628" i="28"/>
  <c r="B627" i="28"/>
  <c r="AZ625" i="4"/>
  <c r="E632" i="24" s="1"/>
  <c r="Y627" i="4"/>
  <c r="A633" i="24"/>
  <c r="BG625" i="4"/>
  <c r="I632" i="24" s="1"/>
  <c r="AV626" i="4"/>
  <c r="AW626" i="4" s="1"/>
  <c r="AX626" i="4" s="1"/>
  <c r="C633" i="24" s="1"/>
  <c r="BC626" i="4"/>
  <c r="BD626" i="4" s="1"/>
  <c r="BG626" i="4" s="1"/>
  <c r="I633" i="24" s="1"/>
  <c r="BB626" i="4"/>
  <c r="AU627" i="4"/>
  <c r="BF627" i="4"/>
  <c r="AY627" i="4"/>
  <c r="Z628" i="4"/>
  <c r="H633" i="24"/>
  <c r="D633" i="24"/>
  <c r="BC628" i="3"/>
  <c r="BD628" i="3" s="1"/>
  <c r="BB628" i="3"/>
  <c r="AV628" i="3"/>
  <c r="AW628" i="3" s="1"/>
  <c r="Y628" i="3"/>
  <c r="A634" i="23"/>
  <c r="D634" i="23"/>
  <c r="AX627" i="3"/>
  <c r="C634" i="23" s="1"/>
  <c r="AZ627" i="3"/>
  <c r="E634" i="23" s="1"/>
  <c r="H634" i="23"/>
  <c r="BG627" i="3"/>
  <c r="I634" i="23" s="1"/>
  <c r="BE627" i="3"/>
  <c r="G634" i="23" s="1"/>
  <c r="AV627" i="2"/>
  <c r="AW627" i="2" s="1"/>
  <c r="BC627" i="2"/>
  <c r="BD627" i="2" s="1"/>
  <c r="BB627" i="2"/>
  <c r="D633" i="22"/>
  <c r="AX626" i="2"/>
  <c r="C633" i="22" s="1"/>
  <c r="AZ626" i="2"/>
  <c r="E633" i="22" s="1"/>
  <c r="H633" i="22"/>
  <c r="BG626" i="2"/>
  <c r="I633" i="22" s="1"/>
  <c r="BE626" i="2"/>
  <c r="G633" i="22" s="1"/>
  <c r="Y627" i="2"/>
  <c r="A633" i="22"/>
  <c r="AV625" i="1"/>
  <c r="AW625" i="1" s="1"/>
  <c r="BB625" i="1"/>
  <c r="BC625" i="1"/>
  <c r="BD625" i="1" s="1"/>
  <c r="H631" i="21"/>
  <c r="BE624" i="1"/>
  <c r="G631" i="21" s="1"/>
  <c r="BG624" i="1"/>
  <c r="I631" i="21" s="1"/>
  <c r="AZ624" i="1"/>
  <c r="E631" i="21" s="1"/>
  <c r="D631" i="21"/>
  <c r="AX624" i="1"/>
  <c r="C631" i="21" s="1"/>
  <c r="AY625" i="1"/>
  <c r="D632" i="21" s="1"/>
  <c r="BF625" i="1"/>
  <c r="Y627" i="1"/>
  <c r="A634" i="21" s="1"/>
  <c r="Z626" i="1"/>
  <c r="AU626" i="1" s="1"/>
  <c r="BF628" i="3"/>
  <c r="AY628" i="3"/>
  <c r="Z629" i="3"/>
  <c r="AU629" i="3" s="1"/>
  <c r="Z628" i="2"/>
  <c r="AU628" i="2" s="1"/>
  <c r="BF627" i="2"/>
  <c r="AY627" i="2"/>
  <c r="E627" i="28" l="1"/>
  <c r="G627" i="28"/>
  <c r="D627" i="28"/>
  <c r="F627" i="28"/>
  <c r="A629" i="28"/>
  <c r="B628" i="28"/>
  <c r="BE626" i="4"/>
  <c r="G633" i="24" s="1"/>
  <c r="AZ626" i="4"/>
  <c r="E633" i="24" s="1"/>
  <c r="AV627" i="4"/>
  <c r="AW627" i="4" s="1"/>
  <c r="AX627" i="4" s="1"/>
  <c r="C634" i="24" s="1"/>
  <c r="BC627" i="4"/>
  <c r="BD627" i="4" s="1"/>
  <c r="BE627" i="4" s="1"/>
  <c r="G634" i="24" s="1"/>
  <c r="BB627" i="4"/>
  <c r="AU628" i="4"/>
  <c r="Z629" i="4"/>
  <c r="BF628" i="4"/>
  <c r="AY628" i="4"/>
  <c r="H634" i="24"/>
  <c r="Y628" i="4"/>
  <c r="A634" i="24"/>
  <c r="D634" i="24"/>
  <c r="H635" i="23"/>
  <c r="BE628" i="3"/>
  <c r="G635" i="23" s="1"/>
  <c r="BG628" i="3"/>
  <c r="I635" i="23" s="1"/>
  <c r="D635" i="23"/>
  <c r="AX628" i="3"/>
  <c r="C635" i="23" s="1"/>
  <c r="AZ628" i="3"/>
  <c r="E635" i="23" s="1"/>
  <c r="AV629" i="3"/>
  <c r="AW629" i="3" s="1"/>
  <c r="BC629" i="3"/>
  <c r="BD629" i="3" s="1"/>
  <c r="BB629" i="3"/>
  <c r="Y629" i="3"/>
  <c r="A635" i="23"/>
  <c r="Y628" i="2"/>
  <c r="A634" i="22"/>
  <c r="D634" i="22"/>
  <c r="AZ627" i="2"/>
  <c r="E634" i="22" s="1"/>
  <c r="AX627" i="2"/>
  <c r="C634" i="22" s="1"/>
  <c r="H634" i="22"/>
  <c r="BE627" i="2"/>
  <c r="G634" i="22" s="1"/>
  <c r="BG627" i="2"/>
  <c r="I634" i="22" s="1"/>
  <c r="BC628" i="2"/>
  <c r="BD628" i="2" s="1"/>
  <c r="AV628" i="2"/>
  <c r="AW628" i="2" s="1"/>
  <c r="BB628" i="2"/>
  <c r="AV626" i="1"/>
  <c r="AW626" i="1" s="1"/>
  <c r="BB626" i="1"/>
  <c r="BC626" i="1"/>
  <c r="BD626" i="1" s="1"/>
  <c r="H632" i="21"/>
  <c r="BE625" i="1"/>
  <c r="G632" i="21" s="1"/>
  <c r="BG625" i="1"/>
  <c r="I632" i="21" s="1"/>
  <c r="AX625" i="1"/>
  <c r="C632" i="21" s="1"/>
  <c r="AZ625" i="1"/>
  <c r="E632" i="21" s="1"/>
  <c r="AY626" i="1"/>
  <c r="D633" i="21" s="1"/>
  <c r="BF626" i="1"/>
  <c r="Y628" i="1"/>
  <c r="A635" i="21" s="1"/>
  <c r="Z627" i="1"/>
  <c r="AU627" i="1" s="1"/>
  <c r="BF629" i="3"/>
  <c r="AY629" i="3"/>
  <c r="Z630" i="3"/>
  <c r="AU630" i="3" s="1"/>
  <c r="BF628" i="2"/>
  <c r="Z629" i="2"/>
  <c r="AU629" i="2" s="1"/>
  <c r="AY628" i="2"/>
  <c r="D628" i="28" l="1"/>
  <c r="E628" i="28"/>
  <c r="G628" i="28"/>
  <c r="F628" i="28"/>
  <c r="B629" i="28"/>
  <c r="A630" i="28"/>
  <c r="BG627" i="4"/>
  <c r="I634" i="24" s="1"/>
  <c r="AZ627" i="4"/>
  <c r="E634" i="24" s="1"/>
  <c r="D635" i="24"/>
  <c r="AU629" i="4"/>
  <c r="BF629" i="4"/>
  <c r="AY629" i="4"/>
  <c r="Z630" i="4"/>
  <c r="Y629" i="4"/>
  <c r="A635" i="24"/>
  <c r="H635" i="24"/>
  <c r="BC628" i="4"/>
  <c r="BD628" i="4" s="1"/>
  <c r="BE628" i="4" s="1"/>
  <c r="G635" i="24" s="1"/>
  <c r="BB628" i="4"/>
  <c r="AV628" i="4"/>
  <c r="AW628" i="4" s="1"/>
  <c r="AZ628" i="4" s="1"/>
  <c r="E635" i="24" s="1"/>
  <c r="BB630" i="3"/>
  <c r="AV630" i="3"/>
  <c r="AW630" i="3" s="1"/>
  <c r="BC630" i="3"/>
  <c r="BD630" i="3" s="1"/>
  <c r="H636" i="23"/>
  <c r="BE629" i="3"/>
  <c r="G636" i="23" s="1"/>
  <c r="BG629" i="3"/>
  <c r="I636" i="23" s="1"/>
  <c r="D636" i="23"/>
  <c r="AX629" i="3"/>
  <c r="C636" i="23" s="1"/>
  <c r="AZ629" i="3"/>
  <c r="E636" i="23" s="1"/>
  <c r="Y630" i="3"/>
  <c r="A636" i="23"/>
  <c r="D635" i="22"/>
  <c r="AZ628" i="2"/>
  <c r="E635" i="22" s="1"/>
  <c r="AX628" i="2"/>
  <c r="C635" i="22" s="1"/>
  <c r="BB629" i="2"/>
  <c r="AV629" i="2"/>
  <c r="AW629" i="2" s="1"/>
  <c r="BC629" i="2"/>
  <c r="BD629" i="2" s="1"/>
  <c r="H635" i="22"/>
  <c r="BE628" i="2"/>
  <c r="G635" i="22" s="1"/>
  <c r="BG628" i="2"/>
  <c r="I635" i="22" s="1"/>
  <c r="Y629" i="2"/>
  <c r="A635" i="22"/>
  <c r="AV627" i="1"/>
  <c r="AW627" i="1" s="1"/>
  <c r="BB627" i="1"/>
  <c r="BC627" i="1"/>
  <c r="BD627" i="1" s="1"/>
  <c r="H633" i="21"/>
  <c r="BE626" i="1"/>
  <c r="G633" i="21" s="1"/>
  <c r="BG626" i="1"/>
  <c r="I633" i="21" s="1"/>
  <c r="AZ626" i="1"/>
  <c r="E633" i="21" s="1"/>
  <c r="AX626" i="1"/>
  <c r="C633" i="21" s="1"/>
  <c r="BF627" i="1"/>
  <c r="AY627" i="1"/>
  <c r="Y629" i="1"/>
  <c r="A636" i="21" s="1"/>
  <c r="Z628" i="1"/>
  <c r="AU628" i="1" s="1"/>
  <c r="AY630" i="3"/>
  <c r="Z631" i="3"/>
  <c r="AU631" i="3" s="1"/>
  <c r="BF630" i="3"/>
  <c r="Z630" i="2"/>
  <c r="AU630" i="2" s="1"/>
  <c r="BF629" i="2"/>
  <c r="AY629" i="2"/>
  <c r="E629" i="28" l="1"/>
  <c r="F629" i="28"/>
  <c r="D629" i="28"/>
  <c r="G629" i="28"/>
  <c r="A631" i="28"/>
  <c r="B630" i="28"/>
  <c r="AU630" i="4"/>
  <c r="BF630" i="4"/>
  <c r="Z631" i="4"/>
  <c r="AY630" i="4"/>
  <c r="AX628" i="4"/>
  <c r="C635" i="24" s="1"/>
  <c r="BG628" i="4"/>
  <c r="I635" i="24" s="1"/>
  <c r="Y630" i="4"/>
  <c r="A636" i="24"/>
  <c r="D636" i="24"/>
  <c r="BC629" i="4"/>
  <c r="BD629" i="4" s="1"/>
  <c r="BE629" i="4" s="1"/>
  <c r="G636" i="24" s="1"/>
  <c r="BB629" i="4"/>
  <c r="AV629" i="4"/>
  <c r="AW629" i="4" s="1"/>
  <c r="AX629" i="4" s="1"/>
  <c r="C636" i="24" s="1"/>
  <c r="H636" i="24"/>
  <c r="Y631" i="3"/>
  <c r="A637" i="23"/>
  <c r="H637" i="23"/>
  <c r="BG630" i="3"/>
  <c r="I637" i="23" s="1"/>
  <c r="BE630" i="3"/>
  <c r="G637" i="23" s="1"/>
  <c r="BC631" i="3"/>
  <c r="BD631" i="3" s="1"/>
  <c r="AV631" i="3"/>
  <c r="AW631" i="3" s="1"/>
  <c r="BB631" i="3"/>
  <c r="D637" i="23"/>
  <c r="AX630" i="3"/>
  <c r="C637" i="23" s="1"/>
  <c r="AZ630" i="3"/>
  <c r="E637" i="23" s="1"/>
  <c r="Y630" i="2"/>
  <c r="A636" i="22"/>
  <c r="D636" i="22"/>
  <c r="AZ629" i="2"/>
  <c r="E636" i="22" s="1"/>
  <c r="AX629" i="2"/>
  <c r="C636" i="22" s="1"/>
  <c r="H636" i="22"/>
  <c r="BE629" i="2"/>
  <c r="G636" i="22" s="1"/>
  <c r="BG629" i="2"/>
  <c r="I636" i="22" s="1"/>
  <c r="AV630" i="2"/>
  <c r="AW630" i="2" s="1"/>
  <c r="BC630" i="2"/>
  <c r="BD630" i="2" s="1"/>
  <c r="BB630" i="2"/>
  <c r="AV628" i="1"/>
  <c r="AW628" i="1" s="1"/>
  <c r="BB628" i="1"/>
  <c r="BC628" i="1"/>
  <c r="BD628" i="1" s="1"/>
  <c r="AZ627" i="1"/>
  <c r="E634" i="21" s="1"/>
  <c r="D634" i="21"/>
  <c r="H634" i="21"/>
  <c r="BG627" i="1"/>
  <c r="I634" i="21" s="1"/>
  <c r="BE627" i="1"/>
  <c r="G634" i="21" s="1"/>
  <c r="AX627" i="1"/>
  <c r="C634" i="21" s="1"/>
  <c r="AY628" i="1"/>
  <c r="D635" i="21" s="1"/>
  <c r="BF628" i="1"/>
  <c r="Y630" i="1"/>
  <c r="A637" i="21" s="1"/>
  <c r="Z629" i="1"/>
  <c r="AU629" i="1" s="1"/>
  <c r="Z632" i="3"/>
  <c r="AU632" i="3" s="1"/>
  <c r="BF631" i="3"/>
  <c r="AY631" i="3"/>
  <c r="Z631" i="2"/>
  <c r="AU631" i="2" s="1"/>
  <c r="BF630" i="2"/>
  <c r="AY630" i="2"/>
  <c r="D630" i="28" l="1"/>
  <c r="E630" i="28"/>
  <c r="F630" i="28"/>
  <c r="G630" i="28"/>
  <c r="A632" i="28"/>
  <c r="B631" i="28"/>
  <c r="BG629" i="4"/>
  <c r="I636" i="24" s="1"/>
  <c r="AZ629" i="4"/>
  <c r="E636" i="24" s="1"/>
  <c r="D637" i="24"/>
  <c r="AU631" i="4"/>
  <c r="Z632" i="4"/>
  <c r="BF631" i="4"/>
  <c r="AY631" i="4"/>
  <c r="Y631" i="4"/>
  <c r="A637" i="24"/>
  <c r="H637" i="24"/>
  <c r="BB630" i="4"/>
  <c r="AV630" i="4"/>
  <c r="AW630" i="4" s="1"/>
  <c r="AZ630" i="4" s="1"/>
  <c r="E637" i="24" s="1"/>
  <c r="BC630" i="4"/>
  <c r="BD630" i="4" s="1"/>
  <c r="BE630" i="4" s="1"/>
  <c r="G637" i="24" s="1"/>
  <c r="D638" i="23"/>
  <c r="AZ631" i="3"/>
  <c r="E638" i="23" s="1"/>
  <c r="AX631" i="3"/>
  <c r="C638" i="23" s="1"/>
  <c r="AV632" i="3"/>
  <c r="AW632" i="3" s="1"/>
  <c r="BC632" i="3"/>
  <c r="BD632" i="3" s="1"/>
  <c r="BB632" i="3"/>
  <c r="H638" i="23"/>
  <c r="BE631" i="3"/>
  <c r="G638" i="23" s="1"/>
  <c r="BG631" i="3"/>
  <c r="I638" i="23" s="1"/>
  <c r="Y632" i="3"/>
  <c r="A638" i="23"/>
  <c r="D637" i="22"/>
  <c r="AX630" i="2"/>
  <c r="C637" i="22" s="1"/>
  <c r="AZ630" i="2"/>
  <c r="E637" i="22" s="1"/>
  <c r="H637" i="22"/>
  <c r="BG630" i="2"/>
  <c r="I637" i="22" s="1"/>
  <c r="BE630" i="2"/>
  <c r="G637" i="22" s="1"/>
  <c r="BC631" i="2"/>
  <c r="BD631" i="2" s="1"/>
  <c r="BB631" i="2"/>
  <c r="AV631" i="2"/>
  <c r="AW631" i="2" s="1"/>
  <c r="Y631" i="2"/>
  <c r="A637" i="22"/>
  <c r="AV629" i="1"/>
  <c r="AW629" i="1" s="1"/>
  <c r="BB629" i="1"/>
  <c r="BC629" i="1"/>
  <c r="BD629" i="1" s="1"/>
  <c r="H635" i="21"/>
  <c r="BE628" i="1"/>
  <c r="G635" i="21" s="1"/>
  <c r="BG628" i="1"/>
  <c r="I635" i="21" s="1"/>
  <c r="AZ628" i="1"/>
  <c r="E635" i="21" s="1"/>
  <c r="AX628" i="1"/>
  <c r="C635" i="21" s="1"/>
  <c r="BF629" i="1"/>
  <c r="AY629" i="1"/>
  <c r="D636" i="21" s="1"/>
  <c r="Y631" i="1"/>
  <c r="A638" i="21" s="1"/>
  <c r="Z630" i="1"/>
  <c r="AU630" i="1" s="1"/>
  <c r="BF632" i="3"/>
  <c r="AY632" i="3"/>
  <c r="Z633" i="3"/>
  <c r="AU633" i="3" s="1"/>
  <c r="AY631" i="2"/>
  <c r="Z632" i="2"/>
  <c r="AU632" i="2" s="1"/>
  <c r="BF631" i="2"/>
  <c r="E631" i="28" l="1"/>
  <c r="G631" i="28"/>
  <c r="F631" i="28"/>
  <c r="D631" i="28"/>
  <c r="B632" i="28"/>
  <c r="A633" i="28"/>
  <c r="BG630" i="4"/>
  <c r="I637" i="24" s="1"/>
  <c r="H638" i="24"/>
  <c r="D638" i="24"/>
  <c r="Y632" i="4"/>
  <c r="A638" i="24"/>
  <c r="AU632" i="4"/>
  <c r="Z633" i="4"/>
  <c r="AY632" i="4"/>
  <c r="BF632" i="4"/>
  <c r="BC631" i="4"/>
  <c r="BD631" i="4" s="1"/>
  <c r="BG631" i="4" s="1"/>
  <c r="I638" i="24" s="1"/>
  <c r="AV631" i="4"/>
  <c r="AW631" i="4" s="1"/>
  <c r="AX631" i="4" s="1"/>
  <c r="C638" i="24" s="1"/>
  <c r="BB631" i="4"/>
  <c r="AX630" i="4"/>
  <c r="C637" i="24" s="1"/>
  <c r="H639" i="23"/>
  <c r="BE632" i="3"/>
  <c r="G639" i="23" s="1"/>
  <c r="BG632" i="3"/>
  <c r="I639" i="23" s="1"/>
  <c r="BC633" i="3"/>
  <c r="BD633" i="3" s="1"/>
  <c r="AV633" i="3"/>
  <c r="AW633" i="3" s="1"/>
  <c r="BB633" i="3"/>
  <c r="D639" i="23"/>
  <c r="AX632" i="3"/>
  <c r="C639" i="23" s="1"/>
  <c r="AZ632" i="3"/>
  <c r="E639" i="23" s="1"/>
  <c r="Y633" i="3"/>
  <c r="A639" i="23"/>
  <c r="Y632" i="2"/>
  <c r="A638" i="22"/>
  <c r="H638" i="22"/>
  <c r="BG631" i="2"/>
  <c r="I638" i="22" s="1"/>
  <c r="BE631" i="2"/>
  <c r="G638" i="22" s="1"/>
  <c r="BC632" i="2"/>
  <c r="BD632" i="2" s="1"/>
  <c r="BB632" i="2"/>
  <c r="AV632" i="2"/>
  <c r="AW632" i="2" s="1"/>
  <c r="D638" i="22"/>
  <c r="AZ631" i="2"/>
  <c r="E638" i="22" s="1"/>
  <c r="AX631" i="2"/>
  <c r="C638" i="22" s="1"/>
  <c r="AV630" i="1"/>
  <c r="AW630" i="1" s="1"/>
  <c r="BB630" i="1"/>
  <c r="BC630" i="1"/>
  <c r="BD630" i="1" s="1"/>
  <c r="H636" i="21"/>
  <c r="BE629" i="1"/>
  <c r="G636" i="21" s="1"/>
  <c r="BG629" i="1"/>
  <c r="I636" i="21" s="1"/>
  <c r="AX629" i="1"/>
  <c r="C636" i="21" s="1"/>
  <c r="AZ629" i="1"/>
  <c r="E636" i="21" s="1"/>
  <c r="AY630" i="1"/>
  <c r="BF630" i="1"/>
  <c r="Y632" i="1"/>
  <c r="A639" i="21" s="1"/>
  <c r="Z631" i="1"/>
  <c r="AU631" i="1" s="1"/>
  <c r="BF633" i="3"/>
  <c r="AY633" i="3"/>
  <c r="Z634" i="3"/>
  <c r="AU634" i="3" s="1"/>
  <c r="BF632" i="2"/>
  <c r="Z633" i="2"/>
  <c r="AU633" i="2" s="1"/>
  <c r="AY632" i="2"/>
  <c r="D632" i="28" l="1"/>
  <c r="E632" i="28"/>
  <c r="G632" i="28"/>
  <c r="F632" i="28"/>
  <c r="B633" i="28"/>
  <c r="A634" i="28"/>
  <c r="AU633" i="4"/>
  <c r="BF633" i="4"/>
  <c r="AY633" i="4"/>
  <c r="Z634" i="4"/>
  <c r="AZ631" i="4"/>
  <c r="E638" i="24" s="1"/>
  <c r="D639" i="24"/>
  <c r="BE631" i="4"/>
  <c r="G638" i="24" s="1"/>
  <c r="H639" i="24"/>
  <c r="AV632" i="4"/>
  <c r="AW632" i="4" s="1"/>
  <c r="AZ632" i="4" s="1"/>
  <c r="E639" i="24" s="1"/>
  <c r="BC632" i="4"/>
  <c r="BD632" i="4" s="1"/>
  <c r="BE632" i="4" s="1"/>
  <c r="G639" i="24" s="1"/>
  <c r="BB632" i="4"/>
  <c r="Y633" i="4"/>
  <c r="A639" i="24"/>
  <c r="H640" i="23"/>
  <c r="BG633" i="3"/>
  <c r="I640" i="23" s="1"/>
  <c r="BE633" i="3"/>
  <c r="G640" i="23" s="1"/>
  <c r="AV634" i="3"/>
  <c r="AW634" i="3" s="1"/>
  <c r="BB634" i="3"/>
  <c r="BC634" i="3"/>
  <c r="BD634" i="3" s="1"/>
  <c r="D640" i="23"/>
  <c r="AZ633" i="3"/>
  <c r="E640" i="23" s="1"/>
  <c r="AX633" i="3"/>
  <c r="C640" i="23" s="1"/>
  <c r="Y634" i="3"/>
  <c r="A640" i="23"/>
  <c r="D639" i="22"/>
  <c r="AZ632" i="2"/>
  <c r="E639" i="22" s="1"/>
  <c r="AX632" i="2"/>
  <c r="C639" i="22" s="1"/>
  <c r="BC633" i="2"/>
  <c r="BD633" i="2" s="1"/>
  <c r="BB633" i="2"/>
  <c r="AV633" i="2"/>
  <c r="AW633" i="2" s="1"/>
  <c r="H639" i="22"/>
  <c r="BG632" i="2"/>
  <c r="I639" i="22" s="1"/>
  <c r="BE632" i="2"/>
  <c r="G639" i="22" s="1"/>
  <c r="Y633" i="2"/>
  <c r="A639" i="22"/>
  <c r="AV631" i="1"/>
  <c r="AW631" i="1" s="1"/>
  <c r="BB631" i="1"/>
  <c r="BC631" i="1"/>
  <c r="BD631" i="1" s="1"/>
  <c r="H637" i="21"/>
  <c r="BG630" i="1"/>
  <c r="I637" i="21" s="1"/>
  <c r="BE630" i="1"/>
  <c r="G637" i="21" s="1"/>
  <c r="AZ630" i="1"/>
  <c r="E637" i="21" s="1"/>
  <c r="D637" i="21"/>
  <c r="AX630" i="1"/>
  <c r="C637" i="21" s="1"/>
  <c r="AY631" i="1"/>
  <c r="D638" i="21" s="1"/>
  <c r="BF631" i="1"/>
  <c r="Y633" i="1"/>
  <c r="A640" i="21" s="1"/>
  <c r="Z632" i="1"/>
  <c r="AU632" i="1" s="1"/>
  <c r="AY634" i="3"/>
  <c r="Z635" i="3"/>
  <c r="AU635" i="3" s="1"/>
  <c r="BF634" i="3"/>
  <c r="Z634" i="2"/>
  <c r="AU634" i="2" s="1"/>
  <c r="BF633" i="2"/>
  <c r="AY633" i="2"/>
  <c r="E633" i="28" l="1"/>
  <c r="F633" i="28"/>
  <c r="D633" i="28"/>
  <c r="G633" i="28"/>
  <c r="B634" i="28"/>
  <c r="A635" i="28"/>
  <c r="Y634" i="4"/>
  <c r="A640" i="24"/>
  <c r="BG632" i="4"/>
  <c r="I639" i="24" s="1"/>
  <c r="D640" i="24"/>
  <c r="AX632" i="4"/>
  <c r="C639" i="24" s="1"/>
  <c r="H640" i="24"/>
  <c r="AU634" i="4"/>
  <c r="Z635" i="4"/>
  <c r="AY634" i="4"/>
  <c r="BF634" i="4"/>
  <c r="AV633" i="4"/>
  <c r="AW633" i="4" s="1"/>
  <c r="AX633" i="4" s="1"/>
  <c r="C640" i="24" s="1"/>
  <c r="BC633" i="4"/>
  <c r="BD633" i="4" s="1"/>
  <c r="BG633" i="4" s="1"/>
  <c r="I640" i="24" s="1"/>
  <c r="BB633" i="4"/>
  <c r="BC635" i="3"/>
  <c r="BD635" i="3" s="1"/>
  <c r="BB635" i="3"/>
  <c r="AV635" i="3"/>
  <c r="AW635" i="3" s="1"/>
  <c r="D641" i="23"/>
  <c r="AZ634" i="3"/>
  <c r="E641" i="23" s="1"/>
  <c r="AX634" i="3"/>
  <c r="C641" i="23" s="1"/>
  <c r="H641" i="23"/>
  <c r="BE634" i="3"/>
  <c r="G641" i="23" s="1"/>
  <c r="BG634" i="3"/>
  <c r="I641" i="23" s="1"/>
  <c r="Y635" i="3"/>
  <c r="A641" i="23"/>
  <c r="Y634" i="2"/>
  <c r="A640" i="22"/>
  <c r="D640" i="22"/>
  <c r="AX633" i="2"/>
  <c r="C640" i="22" s="1"/>
  <c r="AZ633" i="2"/>
  <c r="E640" i="22" s="1"/>
  <c r="H640" i="22"/>
  <c r="BG633" i="2"/>
  <c r="I640" i="22" s="1"/>
  <c r="BE633" i="2"/>
  <c r="G640" i="22" s="1"/>
  <c r="BB634" i="2"/>
  <c r="AV634" i="2"/>
  <c r="AW634" i="2" s="1"/>
  <c r="BC634" i="2"/>
  <c r="BD634" i="2" s="1"/>
  <c r="H638" i="21"/>
  <c r="BG631" i="1"/>
  <c r="I638" i="21" s="1"/>
  <c r="AV632" i="1"/>
  <c r="AW632" i="1" s="1"/>
  <c r="BC632" i="1"/>
  <c r="BD632" i="1" s="1"/>
  <c r="BB632" i="1"/>
  <c r="BE631" i="1"/>
  <c r="G638" i="21" s="1"/>
  <c r="AX631" i="1"/>
  <c r="C638" i="21" s="1"/>
  <c r="AZ631" i="1"/>
  <c r="E638" i="21" s="1"/>
  <c r="BF632" i="1"/>
  <c r="AY632" i="1"/>
  <c r="Y634" i="1"/>
  <c r="A641" i="21" s="1"/>
  <c r="Z633" i="1"/>
  <c r="AU633" i="1" s="1"/>
  <c r="Z636" i="3"/>
  <c r="AU636" i="3" s="1"/>
  <c r="BF635" i="3"/>
  <c r="AY635" i="3"/>
  <c r="Z635" i="2"/>
  <c r="AU635" i="2" s="1"/>
  <c r="BF634" i="2"/>
  <c r="AY634" i="2"/>
  <c r="D634" i="28" l="1"/>
  <c r="E634" i="28"/>
  <c r="G634" i="28"/>
  <c r="F634" i="28"/>
  <c r="B635" i="28"/>
  <c r="A636" i="28"/>
  <c r="H641" i="24"/>
  <c r="AU635" i="4"/>
  <c r="Z636" i="4"/>
  <c r="BF635" i="4"/>
  <c r="AY635" i="4"/>
  <c r="BE633" i="4"/>
  <c r="G640" i="24" s="1"/>
  <c r="D641" i="24"/>
  <c r="AZ633" i="4"/>
  <c r="E640" i="24" s="1"/>
  <c r="AV634" i="4"/>
  <c r="AW634" i="4" s="1"/>
  <c r="AZ634" i="4" s="1"/>
  <c r="E641" i="24" s="1"/>
  <c r="BC634" i="4"/>
  <c r="BD634" i="4" s="1"/>
  <c r="BG634" i="4" s="1"/>
  <c r="I641" i="24" s="1"/>
  <c r="BB634" i="4"/>
  <c r="Y635" i="4"/>
  <c r="A641" i="24"/>
  <c r="H642" i="23"/>
  <c r="BG635" i="3"/>
  <c r="I642" i="23" s="1"/>
  <c r="BE635" i="3"/>
  <c r="G642" i="23" s="1"/>
  <c r="BC636" i="3"/>
  <c r="BD636" i="3" s="1"/>
  <c r="AV636" i="3"/>
  <c r="AW636" i="3" s="1"/>
  <c r="BB636" i="3"/>
  <c r="D642" i="23"/>
  <c r="AZ635" i="3"/>
  <c r="E642" i="23" s="1"/>
  <c r="AX635" i="3"/>
  <c r="C642" i="23" s="1"/>
  <c r="Y636" i="3"/>
  <c r="A642" i="23"/>
  <c r="D641" i="22"/>
  <c r="AZ634" i="2"/>
  <c r="E641" i="22" s="1"/>
  <c r="AX634" i="2"/>
  <c r="C641" i="22" s="1"/>
  <c r="H641" i="22"/>
  <c r="BE634" i="2"/>
  <c r="G641" i="22" s="1"/>
  <c r="BG634" i="2"/>
  <c r="I641" i="22" s="1"/>
  <c r="BC635" i="2"/>
  <c r="BD635" i="2" s="1"/>
  <c r="AV635" i="2"/>
  <c r="AW635" i="2" s="1"/>
  <c r="BB635" i="2"/>
  <c r="Y635" i="2"/>
  <c r="A641" i="22"/>
  <c r="AZ632" i="1"/>
  <c r="E639" i="21" s="1"/>
  <c r="D639" i="21"/>
  <c r="AV633" i="1"/>
  <c r="AW633" i="1" s="1"/>
  <c r="BB633" i="1"/>
  <c r="BC633" i="1"/>
  <c r="BD633" i="1" s="1"/>
  <c r="H639" i="21"/>
  <c r="BE632" i="1"/>
  <c r="G639" i="21" s="1"/>
  <c r="BG632" i="1"/>
  <c r="I639" i="21" s="1"/>
  <c r="AX632" i="1"/>
  <c r="C639" i="21" s="1"/>
  <c r="BF633" i="1"/>
  <c r="AY633" i="1"/>
  <c r="D640" i="21" s="1"/>
  <c r="Y635" i="1"/>
  <c r="A642" i="21" s="1"/>
  <c r="Z634" i="1"/>
  <c r="AU634" i="1" s="1"/>
  <c r="Z637" i="3"/>
  <c r="AU637" i="3" s="1"/>
  <c r="BF636" i="3"/>
  <c r="AY636" i="3"/>
  <c r="BF635" i="2"/>
  <c r="AY635" i="2"/>
  <c r="Z636" i="2"/>
  <c r="AU636" i="2" s="1"/>
  <c r="E635" i="28" l="1"/>
  <c r="F635" i="28"/>
  <c r="D635" i="28"/>
  <c r="G635" i="28"/>
  <c r="B636" i="28"/>
  <c r="A637" i="28"/>
  <c r="AX634" i="4"/>
  <c r="C641" i="24" s="1"/>
  <c r="AU636" i="4"/>
  <c r="Z637" i="4"/>
  <c r="AY636" i="4"/>
  <c r="BF636" i="4"/>
  <c r="H642" i="24"/>
  <c r="BE634" i="4"/>
  <c r="G641" i="24" s="1"/>
  <c r="Y636" i="4"/>
  <c r="A642" i="24"/>
  <c r="D642" i="24"/>
  <c r="BB635" i="4"/>
  <c r="BC635" i="4"/>
  <c r="BD635" i="4" s="1"/>
  <c r="BE635" i="4" s="1"/>
  <c r="G642" i="24" s="1"/>
  <c r="AV635" i="4"/>
  <c r="AW635" i="4" s="1"/>
  <c r="AX635" i="4" s="1"/>
  <c r="C642" i="24" s="1"/>
  <c r="Y637" i="3"/>
  <c r="A643" i="23"/>
  <c r="BC637" i="3"/>
  <c r="BD637" i="3" s="1"/>
  <c r="AV637" i="3"/>
  <c r="AW637" i="3" s="1"/>
  <c r="BB637" i="3"/>
  <c r="H643" i="23"/>
  <c r="BG636" i="3"/>
  <c r="I643" i="23" s="1"/>
  <c r="BE636" i="3"/>
  <c r="G643" i="23" s="1"/>
  <c r="D643" i="23"/>
  <c r="AZ636" i="3"/>
  <c r="E643" i="23" s="1"/>
  <c r="AX636" i="3"/>
  <c r="C643" i="23" s="1"/>
  <c r="Y636" i="2"/>
  <c r="A642" i="22"/>
  <c r="AV636" i="2"/>
  <c r="AW636" i="2" s="1"/>
  <c r="BC636" i="2"/>
  <c r="BD636" i="2" s="1"/>
  <c r="BB636" i="2"/>
  <c r="D642" i="22"/>
  <c r="AZ635" i="2"/>
  <c r="E642" i="22" s="1"/>
  <c r="AX635" i="2"/>
  <c r="C642" i="22" s="1"/>
  <c r="H642" i="22"/>
  <c r="BG635" i="2"/>
  <c r="I642" i="22" s="1"/>
  <c r="BE635" i="2"/>
  <c r="G642" i="22" s="1"/>
  <c r="AV634" i="1"/>
  <c r="AW634" i="1" s="1"/>
  <c r="BB634" i="1"/>
  <c r="BC634" i="1"/>
  <c r="BD634" i="1" s="1"/>
  <c r="H640" i="21"/>
  <c r="BE633" i="1"/>
  <c r="G640" i="21" s="1"/>
  <c r="BG633" i="1"/>
  <c r="I640" i="21" s="1"/>
  <c r="AX633" i="1"/>
  <c r="C640" i="21" s="1"/>
  <c r="AZ633" i="1"/>
  <c r="E640" i="21" s="1"/>
  <c r="AY634" i="1"/>
  <c r="D641" i="21" s="1"/>
  <c r="BF634" i="1"/>
  <c r="Y636" i="1"/>
  <c r="A643" i="21" s="1"/>
  <c r="Z635" i="1"/>
  <c r="AU635" i="1" s="1"/>
  <c r="Z638" i="3"/>
  <c r="AU638" i="3" s="1"/>
  <c r="BF637" i="3"/>
  <c r="AY637" i="3"/>
  <c r="BF636" i="2"/>
  <c r="Z637" i="2"/>
  <c r="AU637" i="2" s="1"/>
  <c r="AY636" i="2"/>
  <c r="D636" i="28" l="1"/>
  <c r="E636" i="28"/>
  <c r="G636" i="28"/>
  <c r="F636" i="28"/>
  <c r="A638" i="28"/>
  <c r="B637" i="28"/>
  <c r="AZ635" i="4"/>
  <c r="E642" i="24" s="1"/>
  <c r="AU637" i="4"/>
  <c r="BF637" i="4"/>
  <c r="Z638" i="4"/>
  <c r="AY637" i="4"/>
  <c r="H643" i="24"/>
  <c r="BC636" i="4"/>
  <c r="BD636" i="4" s="1"/>
  <c r="BE636" i="4" s="1"/>
  <c r="G643" i="24" s="1"/>
  <c r="AV636" i="4"/>
  <c r="AW636" i="4" s="1"/>
  <c r="AX636" i="4" s="1"/>
  <c r="C643" i="24" s="1"/>
  <c r="BB636" i="4"/>
  <c r="Y637" i="4"/>
  <c r="A643" i="24"/>
  <c r="BG635" i="4"/>
  <c r="I642" i="24" s="1"/>
  <c r="D643" i="24"/>
  <c r="AV638" i="3"/>
  <c r="AW638" i="3" s="1"/>
  <c r="BC638" i="3"/>
  <c r="BD638" i="3" s="1"/>
  <c r="BB638" i="3"/>
  <c r="H644" i="23"/>
  <c r="BE637" i="3"/>
  <c r="G644" i="23" s="1"/>
  <c r="BG637" i="3"/>
  <c r="I644" i="23" s="1"/>
  <c r="D644" i="23"/>
  <c r="AX637" i="3"/>
  <c r="C644" i="23" s="1"/>
  <c r="AZ637" i="3"/>
  <c r="E644" i="23" s="1"/>
  <c r="Y638" i="3"/>
  <c r="A644" i="23"/>
  <c r="D643" i="22"/>
  <c r="AZ636" i="2"/>
  <c r="E643" i="22" s="1"/>
  <c r="AX636" i="2"/>
  <c r="C643" i="22" s="1"/>
  <c r="BC637" i="2"/>
  <c r="BD637" i="2" s="1"/>
  <c r="AV637" i="2"/>
  <c r="AW637" i="2" s="1"/>
  <c r="BB637" i="2"/>
  <c r="H643" i="22"/>
  <c r="BG636" i="2"/>
  <c r="I643" i="22" s="1"/>
  <c r="BE636" i="2"/>
  <c r="G643" i="22" s="1"/>
  <c r="Y637" i="2"/>
  <c r="A643" i="22"/>
  <c r="AV635" i="1"/>
  <c r="AW635" i="1" s="1"/>
  <c r="BC635" i="1"/>
  <c r="BD635" i="1" s="1"/>
  <c r="BB635" i="1"/>
  <c r="H641" i="21"/>
  <c r="BG634" i="1"/>
  <c r="I641" i="21" s="1"/>
  <c r="BE634" i="1"/>
  <c r="G641" i="21" s="1"/>
  <c r="AX634" i="1"/>
  <c r="C641" i="21" s="1"/>
  <c r="AZ634" i="1"/>
  <c r="E641" i="21" s="1"/>
  <c r="BF635" i="1"/>
  <c r="AY635" i="1"/>
  <c r="Y637" i="1"/>
  <c r="A644" i="21" s="1"/>
  <c r="Z636" i="1"/>
  <c r="AU636" i="1" s="1"/>
  <c r="AY638" i="3"/>
  <c r="Z639" i="3"/>
  <c r="AU639" i="3" s="1"/>
  <c r="BF638" i="3"/>
  <c r="Z638" i="2"/>
  <c r="AU638" i="2" s="1"/>
  <c r="BF637" i="2"/>
  <c r="AY637" i="2"/>
  <c r="F637" i="28" l="1"/>
  <c r="G637" i="28"/>
  <c r="D637" i="28"/>
  <c r="E637" i="28"/>
  <c r="B638" i="28"/>
  <c r="A639" i="28"/>
  <c r="AZ636" i="4"/>
  <c r="E643" i="24" s="1"/>
  <c r="Y638" i="4"/>
  <c r="A644" i="24"/>
  <c r="BG636" i="4"/>
  <c r="I643" i="24" s="1"/>
  <c r="H644" i="24"/>
  <c r="D644" i="24"/>
  <c r="AU638" i="4"/>
  <c r="Z639" i="4"/>
  <c r="AY638" i="4"/>
  <c r="BF638" i="4"/>
  <c r="AV637" i="4"/>
  <c r="AW637" i="4" s="1"/>
  <c r="AZ637" i="4" s="1"/>
  <c r="E644" i="24" s="1"/>
  <c r="BB637" i="4"/>
  <c r="BC637" i="4"/>
  <c r="BD637" i="4" s="1"/>
  <c r="BE637" i="4" s="1"/>
  <c r="G644" i="24" s="1"/>
  <c r="Y639" i="3"/>
  <c r="A645" i="23"/>
  <c r="H645" i="23"/>
  <c r="BG638" i="3"/>
  <c r="I645" i="23" s="1"/>
  <c r="BE638" i="3"/>
  <c r="G645" i="23" s="1"/>
  <c r="D645" i="23"/>
  <c r="AZ638" i="3"/>
  <c r="E645" i="23" s="1"/>
  <c r="AX638" i="3"/>
  <c r="C645" i="23" s="1"/>
  <c r="BC639" i="3"/>
  <c r="BD639" i="3" s="1"/>
  <c r="BB639" i="3"/>
  <c r="AV639" i="3"/>
  <c r="AW639" i="3" s="1"/>
  <c r="Y638" i="2"/>
  <c r="A644" i="22"/>
  <c r="D644" i="22"/>
  <c r="AZ637" i="2"/>
  <c r="E644" i="22" s="1"/>
  <c r="AX637" i="2"/>
  <c r="C644" i="22" s="1"/>
  <c r="H644" i="22"/>
  <c r="BE637" i="2"/>
  <c r="G644" i="22" s="1"/>
  <c r="BG637" i="2"/>
  <c r="I644" i="22" s="1"/>
  <c r="BC638" i="2"/>
  <c r="BD638" i="2" s="1"/>
  <c r="AV638" i="2"/>
  <c r="AW638" i="2" s="1"/>
  <c r="BB638" i="2"/>
  <c r="AV636" i="1"/>
  <c r="AW636" i="1" s="1"/>
  <c r="BB636" i="1"/>
  <c r="BC636" i="1"/>
  <c r="BD636" i="1" s="1"/>
  <c r="AZ635" i="1"/>
  <c r="E642" i="21" s="1"/>
  <c r="D642" i="21"/>
  <c r="H642" i="21"/>
  <c r="BE635" i="1"/>
  <c r="G642" i="21" s="1"/>
  <c r="BG635" i="1"/>
  <c r="I642" i="21" s="1"/>
  <c r="AX635" i="1"/>
  <c r="C642" i="21" s="1"/>
  <c r="Y638" i="1"/>
  <c r="A645" i="21" s="1"/>
  <c r="Z637" i="1"/>
  <c r="AU637" i="1" s="1"/>
  <c r="AY636" i="1"/>
  <c r="BF636" i="1"/>
  <c r="BF639" i="3"/>
  <c r="AY639" i="3"/>
  <c r="Z640" i="3"/>
  <c r="AU640" i="3" s="1"/>
  <c r="Z639" i="2"/>
  <c r="AU639" i="2" s="1"/>
  <c r="BF638" i="2"/>
  <c r="AY638" i="2"/>
  <c r="D638" i="28" l="1"/>
  <c r="E638" i="28"/>
  <c r="F638" i="28"/>
  <c r="G638" i="28"/>
  <c r="A640" i="28"/>
  <c r="B639" i="28"/>
  <c r="AV638" i="4"/>
  <c r="AW638" i="4" s="1"/>
  <c r="AX638" i="4" s="1"/>
  <c r="C645" i="24" s="1"/>
  <c r="BC638" i="4"/>
  <c r="BD638" i="4" s="1"/>
  <c r="BG638" i="4" s="1"/>
  <c r="I645" i="24" s="1"/>
  <c r="BB638" i="4"/>
  <c r="D645" i="24"/>
  <c r="BG637" i="4"/>
  <c r="I644" i="24" s="1"/>
  <c r="AU639" i="4"/>
  <c r="Z640" i="4"/>
  <c r="BF639" i="4"/>
  <c r="AY639" i="4"/>
  <c r="AX637" i="4"/>
  <c r="C644" i="24" s="1"/>
  <c r="H645" i="24"/>
  <c r="Y639" i="4"/>
  <c r="A645" i="24"/>
  <c r="H646" i="23"/>
  <c r="BG639" i="3"/>
  <c r="I646" i="23" s="1"/>
  <c r="BE639" i="3"/>
  <c r="G646" i="23" s="1"/>
  <c r="D646" i="23"/>
  <c r="AZ639" i="3"/>
  <c r="E646" i="23" s="1"/>
  <c r="AX639" i="3"/>
  <c r="C646" i="23" s="1"/>
  <c r="AV640" i="3"/>
  <c r="AW640" i="3" s="1"/>
  <c r="BC640" i="3"/>
  <c r="BD640" i="3" s="1"/>
  <c r="BB640" i="3"/>
  <c r="Y640" i="3"/>
  <c r="A646" i="23"/>
  <c r="D645" i="22"/>
  <c r="AZ638" i="2"/>
  <c r="E645" i="22" s="1"/>
  <c r="AX638" i="2"/>
  <c r="C645" i="22" s="1"/>
  <c r="H645" i="22"/>
  <c r="BG638" i="2"/>
  <c r="I645" i="22" s="1"/>
  <c r="BE638" i="2"/>
  <c r="G645" i="22" s="1"/>
  <c r="BB639" i="2"/>
  <c r="AV639" i="2"/>
  <c r="AW639" i="2" s="1"/>
  <c r="BC639" i="2"/>
  <c r="BD639" i="2" s="1"/>
  <c r="Y639" i="2"/>
  <c r="A645" i="22"/>
  <c r="AX636" i="1"/>
  <c r="C643" i="21" s="1"/>
  <c r="D643" i="21"/>
  <c r="H643" i="21"/>
  <c r="BG636" i="1"/>
  <c r="I643" i="21" s="1"/>
  <c r="AV637" i="1"/>
  <c r="AW637" i="1" s="1"/>
  <c r="BB637" i="1"/>
  <c r="BC637" i="1"/>
  <c r="BD637" i="1" s="1"/>
  <c r="BE636" i="1"/>
  <c r="G643" i="21" s="1"/>
  <c r="AZ636" i="1"/>
  <c r="E643" i="21" s="1"/>
  <c r="BF637" i="1"/>
  <c r="AY637" i="1"/>
  <c r="D644" i="21" s="1"/>
  <c r="Y639" i="1"/>
  <c r="A646" i="21" s="1"/>
  <c r="Z638" i="1"/>
  <c r="AU638" i="1" s="1"/>
  <c r="Z641" i="3"/>
  <c r="AU641" i="3" s="1"/>
  <c r="BF640" i="3"/>
  <c r="AY640" i="3"/>
  <c r="Z640" i="2"/>
  <c r="AU640" i="2" s="1"/>
  <c r="BF639" i="2"/>
  <c r="AY639" i="2"/>
  <c r="E639" i="28" l="1"/>
  <c r="D639" i="28"/>
  <c r="F639" i="28"/>
  <c r="G639" i="28"/>
  <c r="A641" i="28"/>
  <c r="B640" i="28"/>
  <c r="AZ638" i="4"/>
  <c r="E645" i="24" s="1"/>
  <c r="BE638" i="4"/>
  <c r="G645" i="24" s="1"/>
  <c r="AU640" i="4"/>
  <c r="AY640" i="4"/>
  <c r="Z641" i="4"/>
  <c r="BF640" i="4"/>
  <c r="D646" i="24"/>
  <c r="BC639" i="4"/>
  <c r="BD639" i="4" s="1"/>
  <c r="BG639" i="4" s="1"/>
  <c r="I646" i="24" s="1"/>
  <c r="BB639" i="4"/>
  <c r="AV639" i="4"/>
  <c r="AW639" i="4" s="1"/>
  <c r="AZ639" i="4" s="1"/>
  <c r="E646" i="24" s="1"/>
  <c r="Y640" i="4"/>
  <c r="A646" i="24"/>
  <c r="H646" i="24"/>
  <c r="Y641" i="3"/>
  <c r="A647" i="23"/>
  <c r="H647" i="23"/>
  <c r="BG640" i="3"/>
  <c r="I647" i="23" s="1"/>
  <c r="BE640" i="3"/>
  <c r="G647" i="23" s="1"/>
  <c r="BC641" i="3"/>
  <c r="BD641" i="3" s="1"/>
  <c r="AV641" i="3"/>
  <c r="AW641" i="3" s="1"/>
  <c r="BB641" i="3"/>
  <c r="D647" i="23"/>
  <c r="AZ640" i="3"/>
  <c r="E647" i="23" s="1"/>
  <c r="AX640" i="3"/>
  <c r="C647" i="23" s="1"/>
  <c r="Y640" i="2"/>
  <c r="A646" i="22"/>
  <c r="D646" i="22"/>
  <c r="AX639" i="2"/>
  <c r="C646" i="22" s="1"/>
  <c r="AZ639" i="2"/>
  <c r="E646" i="22" s="1"/>
  <c r="H646" i="22"/>
  <c r="BE639" i="2"/>
  <c r="G646" i="22" s="1"/>
  <c r="BG639" i="2"/>
  <c r="I646" i="22" s="1"/>
  <c r="AV640" i="2"/>
  <c r="AW640" i="2" s="1"/>
  <c r="BC640" i="2"/>
  <c r="BD640" i="2" s="1"/>
  <c r="BB640" i="2"/>
  <c r="BE637" i="1"/>
  <c r="G644" i="21" s="1"/>
  <c r="AV638" i="1"/>
  <c r="AW638" i="1" s="1"/>
  <c r="BC638" i="1"/>
  <c r="BD638" i="1" s="1"/>
  <c r="BB638" i="1"/>
  <c r="H644" i="21"/>
  <c r="BG637" i="1"/>
  <c r="I644" i="21" s="1"/>
  <c r="AX637" i="1"/>
  <c r="C644" i="21" s="1"/>
  <c r="AZ637" i="1"/>
  <c r="E644" i="21" s="1"/>
  <c r="BF638" i="1"/>
  <c r="AY638" i="1"/>
  <c r="Y640" i="1"/>
  <c r="A647" i="21" s="1"/>
  <c r="Z639" i="1"/>
  <c r="AU639" i="1" s="1"/>
  <c r="Z642" i="3"/>
  <c r="AU642" i="3" s="1"/>
  <c r="BF641" i="3"/>
  <c r="AY641" i="3"/>
  <c r="BF640" i="2"/>
  <c r="AY640" i="2"/>
  <c r="Z641" i="2"/>
  <c r="AU641" i="2" s="1"/>
  <c r="D640" i="28" l="1"/>
  <c r="E640" i="28"/>
  <c r="G640" i="28"/>
  <c r="F640" i="28"/>
  <c r="B641" i="28"/>
  <c r="A642" i="28"/>
  <c r="BE639" i="4"/>
  <c r="G646" i="24" s="1"/>
  <c r="Y641" i="4"/>
  <c r="A647" i="24"/>
  <c r="AU641" i="4"/>
  <c r="BF641" i="4"/>
  <c r="Z642" i="4"/>
  <c r="AY641" i="4"/>
  <c r="D647" i="24"/>
  <c r="AX639" i="4"/>
  <c r="C646" i="24" s="1"/>
  <c r="H647" i="24"/>
  <c r="BC640" i="4"/>
  <c r="BD640" i="4" s="1"/>
  <c r="BE640" i="4" s="1"/>
  <c r="G647" i="24" s="1"/>
  <c r="BB640" i="4"/>
  <c r="AV640" i="4"/>
  <c r="AW640" i="4" s="1"/>
  <c r="AZ640" i="4" s="1"/>
  <c r="E647" i="24" s="1"/>
  <c r="D648" i="23"/>
  <c r="AZ641" i="3"/>
  <c r="E648" i="23" s="1"/>
  <c r="AX641" i="3"/>
  <c r="C648" i="23" s="1"/>
  <c r="AV642" i="3"/>
  <c r="AW642" i="3" s="1"/>
  <c r="BC642" i="3"/>
  <c r="BD642" i="3" s="1"/>
  <c r="BB642" i="3"/>
  <c r="H648" i="23"/>
  <c r="BG641" i="3"/>
  <c r="I648" i="23" s="1"/>
  <c r="BE641" i="3"/>
  <c r="G648" i="23" s="1"/>
  <c r="Y642" i="3"/>
  <c r="A648" i="23"/>
  <c r="BC641" i="2"/>
  <c r="BD641" i="2" s="1"/>
  <c r="BB641" i="2"/>
  <c r="AV641" i="2"/>
  <c r="AW641" i="2" s="1"/>
  <c r="D647" i="22"/>
  <c r="AZ640" i="2"/>
  <c r="E647" i="22" s="1"/>
  <c r="AX640" i="2"/>
  <c r="C647" i="22" s="1"/>
  <c r="H647" i="22"/>
  <c r="BG640" i="2"/>
  <c r="I647" i="22" s="1"/>
  <c r="BE640" i="2"/>
  <c r="G647" i="22" s="1"/>
  <c r="Y641" i="2"/>
  <c r="A647" i="22"/>
  <c r="AZ638" i="1"/>
  <c r="E645" i="21" s="1"/>
  <c r="D645" i="21"/>
  <c r="BG638" i="1"/>
  <c r="I645" i="21" s="1"/>
  <c r="AV639" i="1"/>
  <c r="AW639" i="1" s="1"/>
  <c r="BB639" i="1"/>
  <c r="BC639" i="1"/>
  <c r="BD639" i="1" s="1"/>
  <c r="H645" i="21"/>
  <c r="BE638" i="1"/>
  <c r="G645" i="21" s="1"/>
  <c r="AX638" i="1"/>
  <c r="C645" i="21" s="1"/>
  <c r="AY639" i="1"/>
  <c r="D646" i="21" s="1"/>
  <c r="BF639" i="1"/>
  <c r="Y641" i="1"/>
  <c r="A648" i="21" s="1"/>
  <c r="Z640" i="1"/>
  <c r="AU640" i="1" s="1"/>
  <c r="AY642" i="3"/>
  <c r="BF642" i="3"/>
  <c r="Z643" i="3"/>
  <c r="AU643" i="3" s="1"/>
  <c r="BF641" i="2"/>
  <c r="AY641" i="2"/>
  <c r="Z642" i="2"/>
  <c r="AU642" i="2" s="1"/>
  <c r="E641" i="28" l="1"/>
  <c r="D641" i="28"/>
  <c r="F641" i="28"/>
  <c r="G641" i="28"/>
  <c r="A643" i="28"/>
  <c r="B642" i="28"/>
  <c r="BG640" i="4"/>
  <c r="I647" i="24" s="1"/>
  <c r="AX640" i="4"/>
  <c r="C647" i="24" s="1"/>
  <c r="D648" i="24"/>
  <c r="AU642" i="4"/>
  <c r="Z643" i="4"/>
  <c r="AY642" i="4"/>
  <c r="BF642" i="4"/>
  <c r="H648" i="24"/>
  <c r="AV641" i="4"/>
  <c r="AW641" i="4" s="1"/>
  <c r="AZ641" i="4" s="1"/>
  <c r="E648" i="24" s="1"/>
  <c r="BB641" i="4"/>
  <c r="BC641" i="4"/>
  <c r="BD641" i="4" s="1"/>
  <c r="BE641" i="4" s="1"/>
  <c r="G648" i="24" s="1"/>
  <c r="Y642" i="4"/>
  <c r="A648" i="24"/>
  <c r="Y643" i="3"/>
  <c r="A649" i="23"/>
  <c r="H649" i="23"/>
  <c r="BG642" i="3"/>
  <c r="I649" i="23" s="1"/>
  <c r="BE642" i="3"/>
  <c r="G649" i="23" s="1"/>
  <c r="BC643" i="3"/>
  <c r="BD643" i="3" s="1"/>
  <c r="BB643" i="3"/>
  <c r="AV643" i="3"/>
  <c r="AW643" i="3" s="1"/>
  <c r="D649" i="23"/>
  <c r="AX642" i="3"/>
  <c r="C649" i="23" s="1"/>
  <c r="AZ642" i="3"/>
  <c r="E649" i="23" s="1"/>
  <c r="Y642" i="2"/>
  <c r="A648" i="22"/>
  <c r="BC642" i="2"/>
  <c r="BD642" i="2" s="1"/>
  <c r="BB642" i="2"/>
  <c r="AV642" i="2"/>
  <c r="AW642" i="2" s="1"/>
  <c r="D648" i="22"/>
  <c r="AX641" i="2"/>
  <c r="C648" i="22" s="1"/>
  <c r="AZ641" i="2"/>
  <c r="E648" i="22" s="1"/>
  <c r="H648" i="22"/>
  <c r="BG641" i="2"/>
  <c r="I648" i="22" s="1"/>
  <c r="BE641" i="2"/>
  <c r="G648" i="22" s="1"/>
  <c r="AV640" i="1"/>
  <c r="AW640" i="1" s="1"/>
  <c r="BC640" i="1"/>
  <c r="BD640" i="1" s="1"/>
  <c r="BB640" i="1"/>
  <c r="H646" i="21"/>
  <c r="BG639" i="1"/>
  <c r="I646" i="21" s="1"/>
  <c r="BE639" i="1"/>
  <c r="G646" i="21" s="1"/>
  <c r="AX639" i="1"/>
  <c r="C646" i="21" s="1"/>
  <c r="AZ639" i="1"/>
  <c r="E646" i="21" s="1"/>
  <c r="AY640" i="1"/>
  <c r="D647" i="21" s="1"/>
  <c r="BF640" i="1"/>
  <c r="Y642" i="1"/>
  <c r="A649" i="21" s="1"/>
  <c r="Z641" i="1"/>
  <c r="AU641" i="1" s="1"/>
  <c r="Z644" i="3"/>
  <c r="AU644" i="3" s="1"/>
  <c r="BF643" i="3"/>
  <c r="AY643" i="3"/>
  <c r="Z643" i="2"/>
  <c r="AU643" i="2" s="1"/>
  <c r="BF642" i="2"/>
  <c r="AY642" i="2"/>
  <c r="F642" i="28" l="1"/>
  <c r="G642" i="28"/>
  <c r="E642" i="28"/>
  <c r="D642" i="28"/>
  <c r="B643" i="28"/>
  <c r="A644" i="28"/>
  <c r="BG641" i="4"/>
  <c r="I648" i="24" s="1"/>
  <c r="Y643" i="4"/>
  <c r="A649" i="24"/>
  <c r="AV642" i="4"/>
  <c r="AW642" i="4" s="1"/>
  <c r="AX642" i="4" s="1"/>
  <c r="C649" i="24" s="1"/>
  <c r="BC642" i="4"/>
  <c r="BD642" i="4" s="1"/>
  <c r="BE642" i="4" s="1"/>
  <c r="G649" i="24" s="1"/>
  <c r="BB642" i="4"/>
  <c r="H649" i="24"/>
  <c r="AU643" i="4"/>
  <c r="Z644" i="4"/>
  <c r="BF643" i="4"/>
  <c r="AY643" i="4"/>
  <c r="D649" i="24"/>
  <c r="AX641" i="4"/>
  <c r="C648" i="24" s="1"/>
  <c r="H650" i="23"/>
  <c r="BG643" i="3"/>
  <c r="I650" i="23" s="1"/>
  <c r="BE643" i="3"/>
  <c r="G650" i="23" s="1"/>
  <c r="D650" i="23"/>
  <c r="AZ643" i="3"/>
  <c r="E650" i="23" s="1"/>
  <c r="AX643" i="3"/>
  <c r="C650" i="23" s="1"/>
  <c r="BB644" i="3"/>
  <c r="BC644" i="3"/>
  <c r="BD644" i="3" s="1"/>
  <c r="AV644" i="3"/>
  <c r="AW644" i="3" s="1"/>
  <c r="Y644" i="3"/>
  <c r="A650" i="23"/>
  <c r="D649" i="22"/>
  <c r="AX642" i="2"/>
  <c r="C649" i="22" s="1"/>
  <c r="AZ642" i="2"/>
  <c r="E649" i="22" s="1"/>
  <c r="H649" i="22"/>
  <c r="BG642" i="2"/>
  <c r="I649" i="22" s="1"/>
  <c r="BE642" i="2"/>
  <c r="G649" i="22" s="1"/>
  <c r="AV643" i="2"/>
  <c r="AW643" i="2" s="1"/>
  <c r="BB643" i="2"/>
  <c r="BC643" i="2"/>
  <c r="BD643" i="2" s="1"/>
  <c r="Y643" i="2"/>
  <c r="A649" i="22"/>
  <c r="AV641" i="1"/>
  <c r="AW641" i="1" s="1"/>
  <c r="BB641" i="1"/>
  <c r="BC641" i="1"/>
  <c r="BD641" i="1" s="1"/>
  <c r="H647" i="21"/>
  <c r="BG640" i="1"/>
  <c r="I647" i="21" s="1"/>
  <c r="BE640" i="1"/>
  <c r="G647" i="21" s="1"/>
  <c r="AX640" i="1"/>
  <c r="C647" i="21" s="1"/>
  <c r="AZ640" i="1"/>
  <c r="E647" i="21" s="1"/>
  <c r="AY641" i="1"/>
  <c r="BF641" i="1"/>
  <c r="Y643" i="1"/>
  <c r="A650" i="21" s="1"/>
  <c r="Z642" i="1"/>
  <c r="AU642" i="1" s="1"/>
  <c r="Z645" i="3"/>
  <c r="AU645" i="3" s="1"/>
  <c r="BF644" i="3"/>
  <c r="AY644" i="3"/>
  <c r="Z644" i="2"/>
  <c r="AU644" i="2" s="1"/>
  <c r="BF643" i="2"/>
  <c r="AY643" i="2"/>
  <c r="E643" i="28" l="1"/>
  <c r="D643" i="28"/>
  <c r="F643" i="28"/>
  <c r="G643" i="28"/>
  <c r="B644" i="28"/>
  <c r="A645" i="28"/>
  <c r="BG642" i="4"/>
  <c r="I649" i="24" s="1"/>
  <c r="AZ642" i="4"/>
  <c r="E649" i="24" s="1"/>
  <c r="D650" i="24"/>
  <c r="H650" i="24"/>
  <c r="AU644" i="4"/>
  <c r="Z645" i="4"/>
  <c r="BF644" i="4"/>
  <c r="AY644" i="4"/>
  <c r="Y644" i="4"/>
  <c r="A650" i="24"/>
  <c r="AV643" i="4"/>
  <c r="AW643" i="4" s="1"/>
  <c r="AZ643" i="4" s="1"/>
  <c r="E650" i="24" s="1"/>
  <c r="BC643" i="4"/>
  <c r="BD643" i="4" s="1"/>
  <c r="BE643" i="4" s="1"/>
  <c r="G650" i="24" s="1"/>
  <c r="BB643" i="4"/>
  <c r="AV645" i="3"/>
  <c r="AW645" i="3" s="1"/>
  <c r="BC645" i="3"/>
  <c r="BD645" i="3" s="1"/>
  <c r="BB645" i="3"/>
  <c r="D651" i="23"/>
  <c r="AZ644" i="3"/>
  <c r="E651" i="23" s="1"/>
  <c r="AX644" i="3"/>
  <c r="C651" i="23" s="1"/>
  <c r="H651" i="23"/>
  <c r="BG644" i="3"/>
  <c r="I651" i="23" s="1"/>
  <c r="BE644" i="3"/>
  <c r="G651" i="23" s="1"/>
  <c r="Y645" i="3"/>
  <c r="A651" i="23"/>
  <c r="D650" i="22"/>
  <c r="AX643" i="2"/>
  <c r="C650" i="22" s="1"/>
  <c r="AZ643" i="2"/>
  <c r="E650" i="22" s="1"/>
  <c r="Y644" i="2"/>
  <c r="A650" i="22"/>
  <c r="H650" i="22"/>
  <c r="BE643" i="2"/>
  <c r="G650" i="22" s="1"/>
  <c r="BG643" i="2"/>
  <c r="I650" i="22" s="1"/>
  <c r="BC644" i="2"/>
  <c r="BD644" i="2" s="1"/>
  <c r="BB644" i="2"/>
  <c r="AV644" i="2"/>
  <c r="AW644" i="2" s="1"/>
  <c r="AV642" i="1"/>
  <c r="AW642" i="1" s="1"/>
  <c r="BB642" i="1"/>
  <c r="BC642" i="1"/>
  <c r="BD642" i="1" s="1"/>
  <c r="AZ641" i="1"/>
  <c r="E648" i="21" s="1"/>
  <c r="D648" i="21"/>
  <c r="H648" i="21"/>
  <c r="BE641" i="1"/>
  <c r="G648" i="21" s="1"/>
  <c r="BG641" i="1"/>
  <c r="I648" i="21" s="1"/>
  <c r="AX641" i="1"/>
  <c r="C648" i="21" s="1"/>
  <c r="AY642" i="1"/>
  <c r="D649" i="21" s="1"/>
  <c r="BF642" i="1"/>
  <c r="Y644" i="1"/>
  <c r="A651" i="21" s="1"/>
  <c r="Z643" i="1"/>
  <c r="AU643" i="1" s="1"/>
  <c r="BF645" i="3"/>
  <c r="AY645" i="3"/>
  <c r="Z646" i="3"/>
  <c r="AU646" i="3" s="1"/>
  <c r="BF644" i="2"/>
  <c r="Z645" i="2"/>
  <c r="AU645" i="2" s="1"/>
  <c r="AY644" i="2"/>
  <c r="D644" i="28" l="1"/>
  <c r="G644" i="28"/>
  <c r="F644" i="28"/>
  <c r="E644" i="28"/>
  <c r="B645" i="28"/>
  <c r="A646" i="28"/>
  <c r="AU645" i="4"/>
  <c r="BF645" i="4"/>
  <c r="AY645" i="4"/>
  <c r="Z646" i="4"/>
  <c r="Y645" i="4"/>
  <c r="A651" i="24"/>
  <c r="AX643" i="4"/>
  <c r="C650" i="24" s="1"/>
  <c r="H651" i="24"/>
  <c r="BG643" i="4"/>
  <c r="I650" i="24" s="1"/>
  <c r="D651" i="24"/>
  <c r="BC644" i="4"/>
  <c r="BD644" i="4" s="1"/>
  <c r="BE644" i="4" s="1"/>
  <c r="G651" i="24" s="1"/>
  <c r="BB644" i="4"/>
  <c r="AV644" i="4"/>
  <c r="AW644" i="4" s="1"/>
  <c r="AZ644" i="4" s="1"/>
  <c r="E651" i="24" s="1"/>
  <c r="H652" i="23"/>
  <c r="BG645" i="3"/>
  <c r="I652" i="23" s="1"/>
  <c r="BE645" i="3"/>
  <c r="G652" i="23" s="1"/>
  <c r="D652" i="23"/>
  <c r="AX645" i="3"/>
  <c r="C652" i="23" s="1"/>
  <c r="AZ645" i="3"/>
  <c r="E652" i="23" s="1"/>
  <c r="BC646" i="3"/>
  <c r="BD646" i="3" s="1"/>
  <c r="AV646" i="3"/>
  <c r="AW646" i="3" s="1"/>
  <c r="BB646" i="3"/>
  <c r="Y646" i="3"/>
  <c r="A652" i="23"/>
  <c r="BC645" i="2"/>
  <c r="BD645" i="2" s="1"/>
  <c r="AV645" i="2"/>
  <c r="AW645" i="2" s="1"/>
  <c r="BB645" i="2"/>
  <c r="D651" i="22"/>
  <c r="AZ644" i="2"/>
  <c r="E651" i="22" s="1"/>
  <c r="AX644" i="2"/>
  <c r="C651" i="22" s="1"/>
  <c r="Y645" i="2"/>
  <c r="A651" i="22"/>
  <c r="H651" i="22"/>
  <c r="BE644" i="2"/>
  <c r="G651" i="22" s="1"/>
  <c r="BG644" i="2"/>
  <c r="I651" i="22" s="1"/>
  <c r="AV643" i="1"/>
  <c r="AW643" i="1" s="1"/>
  <c r="BB643" i="1"/>
  <c r="BC643" i="1"/>
  <c r="BD643" i="1" s="1"/>
  <c r="H649" i="21"/>
  <c r="BG642" i="1"/>
  <c r="I649" i="21" s="1"/>
  <c r="BE642" i="1"/>
  <c r="G649" i="21" s="1"/>
  <c r="AX642" i="1"/>
  <c r="C649" i="21" s="1"/>
  <c r="AZ642" i="1"/>
  <c r="E649" i="21" s="1"/>
  <c r="AY643" i="1"/>
  <c r="D650" i="21" s="1"/>
  <c r="BF643" i="1"/>
  <c r="Y645" i="1"/>
  <c r="A652" i="21" s="1"/>
  <c r="Z644" i="1"/>
  <c r="AU644" i="1" s="1"/>
  <c r="AY646" i="3"/>
  <c r="BF646" i="3"/>
  <c r="Z647" i="3"/>
  <c r="AU647" i="3" s="1"/>
  <c r="AY645" i="2"/>
  <c r="Z646" i="2"/>
  <c r="AU646" i="2" s="1"/>
  <c r="BF645" i="2"/>
  <c r="D645" i="28" l="1"/>
  <c r="E645" i="28"/>
  <c r="F645" i="28"/>
  <c r="G645" i="28"/>
  <c r="B646" i="28"/>
  <c r="A647" i="28"/>
  <c r="AX644" i="4"/>
  <c r="C651" i="24" s="1"/>
  <c r="BG644" i="4"/>
  <c r="I651" i="24" s="1"/>
  <c r="D652" i="24"/>
  <c r="Y646" i="4"/>
  <c r="A652" i="24"/>
  <c r="H652" i="24"/>
  <c r="AU646" i="4"/>
  <c r="AY646" i="4"/>
  <c r="Z647" i="4"/>
  <c r="BF646" i="4"/>
  <c r="BC645" i="4"/>
  <c r="BD645" i="4" s="1"/>
  <c r="BG645" i="4" s="1"/>
  <c r="I652" i="24" s="1"/>
  <c r="AV645" i="4"/>
  <c r="AW645" i="4" s="1"/>
  <c r="AX645" i="4" s="1"/>
  <c r="C652" i="24" s="1"/>
  <c r="BB645" i="4"/>
  <c r="Y647" i="3"/>
  <c r="A653" i="23"/>
  <c r="BC647" i="3"/>
  <c r="BD647" i="3" s="1"/>
  <c r="BB647" i="3"/>
  <c r="AV647" i="3"/>
  <c r="AW647" i="3" s="1"/>
  <c r="H653" i="23"/>
  <c r="BG646" i="3"/>
  <c r="I653" i="23" s="1"/>
  <c r="BE646" i="3"/>
  <c r="G653" i="23" s="1"/>
  <c r="D653" i="23"/>
  <c r="AZ646" i="3"/>
  <c r="E653" i="23" s="1"/>
  <c r="AX646" i="3"/>
  <c r="C653" i="23" s="1"/>
  <c r="Y646" i="2"/>
  <c r="A652" i="22"/>
  <c r="H652" i="22"/>
  <c r="BE645" i="2"/>
  <c r="G652" i="22" s="1"/>
  <c r="BG645" i="2"/>
  <c r="I652" i="22" s="1"/>
  <c r="AV646" i="2"/>
  <c r="AW646" i="2" s="1"/>
  <c r="BC646" i="2"/>
  <c r="BD646" i="2" s="1"/>
  <c r="BB646" i="2"/>
  <c r="D652" i="22"/>
  <c r="AZ645" i="2"/>
  <c r="E652" i="22" s="1"/>
  <c r="AX645" i="2"/>
  <c r="C652" i="22" s="1"/>
  <c r="AV644" i="1"/>
  <c r="AW644" i="1" s="1"/>
  <c r="BB644" i="1"/>
  <c r="BC644" i="1"/>
  <c r="BD644" i="1" s="1"/>
  <c r="H650" i="21"/>
  <c r="BE643" i="1"/>
  <c r="G650" i="21" s="1"/>
  <c r="BG643" i="1"/>
  <c r="I650" i="21" s="1"/>
  <c r="AX643" i="1"/>
  <c r="C650" i="21" s="1"/>
  <c r="AZ643" i="1"/>
  <c r="E650" i="21" s="1"/>
  <c r="BF644" i="1"/>
  <c r="AY644" i="1"/>
  <c r="Y646" i="1"/>
  <c r="A653" i="21" s="1"/>
  <c r="Z645" i="1"/>
  <c r="AU645" i="1" s="1"/>
  <c r="BF647" i="3"/>
  <c r="AY647" i="3"/>
  <c r="Z648" i="3"/>
  <c r="AU648" i="3" s="1"/>
  <c r="Z647" i="2"/>
  <c r="AU647" i="2" s="1"/>
  <c r="BF646" i="2"/>
  <c r="AY646" i="2"/>
  <c r="D646" i="28" l="1"/>
  <c r="E646" i="28"/>
  <c r="F646" i="28"/>
  <c r="G646" i="28"/>
  <c r="B647" i="28"/>
  <c r="A648" i="28"/>
  <c r="BC646" i="4"/>
  <c r="BD646" i="4" s="1"/>
  <c r="BE646" i="4" s="1"/>
  <c r="G653" i="24" s="1"/>
  <c r="BB646" i="4"/>
  <c r="AV646" i="4"/>
  <c r="AW646" i="4" s="1"/>
  <c r="AX646" i="4" s="1"/>
  <c r="C653" i="24" s="1"/>
  <c r="H653" i="24"/>
  <c r="BE645" i="4"/>
  <c r="G652" i="24" s="1"/>
  <c r="AZ645" i="4"/>
  <c r="E652" i="24" s="1"/>
  <c r="AU647" i="4"/>
  <c r="Z648" i="4"/>
  <c r="BF647" i="4"/>
  <c r="AY647" i="4"/>
  <c r="D653" i="24"/>
  <c r="Y647" i="4"/>
  <c r="A653" i="24"/>
  <c r="H654" i="23"/>
  <c r="BE647" i="3"/>
  <c r="G654" i="23" s="1"/>
  <c r="BG647" i="3"/>
  <c r="I654" i="23" s="1"/>
  <c r="AV648" i="3"/>
  <c r="AW648" i="3" s="1"/>
  <c r="BC648" i="3"/>
  <c r="BD648" i="3" s="1"/>
  <c r="BB648" i="3"/>
  <c r="D654" i="23"/>
  <c r="AX647" i="3"/>
  <c r="C654" i="23" s="1"/>
  <c r="AZ647" i="3"/>
  <c r="E654" i="23" s="1"/>
  <c r="Y648" i="3"/>
  <c r="A654" i="23"/>
  <c r="D653" i="22"/>
  <c r="AZ646" i="2"/>
  <c r="E653" i="22" s="1"/>
  <c r="AX646" i="2"/>
  <c r="C653" i="22" s="1"/>
  <c r="H653" i="22"/>
  <c r="BG646" i="2"/>
  <c r="I653" i="22" s="1"/>
  <c r="BE646" i="2"/>
  <c r="G653" i="22" s="1"/>
  <c r="BC647" i="2"/>
  <c r="BD647" i="2" s="1"/>
  <c r="BB647" i="2"/>
  <c r="AV647" i="2"/>
  <c r="AW647" i="2" s="1"/>
  <c r="Y647" i="2"/>
  <c r="A653" i="22"/>
  <c r="AV645" i="1"/>
  <c r="AW645" i="1" s="1"/>
  <c r="BB645" i="1"/>
  <c r="BC645" i="1"/>
  <c r="BD645" i="1" s="1"/>
  <c r="AX644" i="1"/>
  <c r="C651" i="21" s="1"/>
  <c r="D651" i="21"/>
  <c r="H651" i="21"/>
  <c r="BG644" i="1"/>
  <c r="I651" i="21" s="1"/>
  <c r="BE644" i="1"/>
  <c r="G651" i="21" s="1"/>
  <c r="AZ644" i="1"/>
  <c r="E651" i="21" s="1"/>
  <c r="AY645" i="1"/>
  <c r="D652" i="21" s="1"/>
  <c r="BF645" i="1"/>
  <c r="Y647" i="1"/>
  <c r="A654" i="21" s="1"/>
  <c r="Z646" i="1"/>
  <c r="AU646" i="1" s="1"/>
  <c r="Z649" i="3"/>
  <c r="AU649" i="3" s="1"/>
  <c r="AY648" i="3"/>
  <c r="BF648" i="3"/>
  <c r="Z648" i="2"/>
  <c r="AU648" i="2" s="1"/>
  <c r="BF647" i="2"/>
  <c r="AY647" i="2"/>
  <c r="E647" i="28" l="1"/>
  <c r="F647" i="28"/>
  <c r="G647" i="28"/>
  <c r="D647" i="28"/>
  <c r="B648" i="28"/>
  <c r="A649" i="28"/>
  <c r="BG646" i="4"/>
  <c r="I653" i="24" s="1"/>
  <c r="AZ646" i="4"/>
  <c r="E653" i="24" s="1"/>
  <c r="BC647" i="4"/>
  <c r="BD647" i="4" s="1"/>
  <c r="BG647" i="4" s="1"/>
  <c r="I654" i="24" s="1"/>
  <c r="BB647" i="4"/>
  <c r="AV647" i="4"/>
  <c r="AW647" i="4" s="1"/>
  <c r="AZ647" i="4" s="1"/>
  <c r="E654" i="24" s="1"/>
  <c r="D654" i="24"/>
  <c r="AU648" i="4"/>
  <c r="Z649" i="4"/>
  <c r="AY648" i="4"/>
  <c r="BF648" i="4"/>
  <c r="Y648" i="4"/>
  <c r="A654" i="24"/>
  <c r="H654" i="24"/>
  <c r="Y649" i="3"/>
  <c r="A655" i="23"/>
  <c r="H655" i="23"/>
  <c r="BG648" i="3"/>
  <c r="I655" i="23" s="1"/>
  <c r="BE648" i="3"/>
  <c r="G655" i="23" s="1"/>
  <c r="BB649" i="3"/>
  <c r="BC649" i="3"/>
  <c r="BD649" i="3" s="1"/>
  <c r="AV649" i="3"/>
  <c r="AW649" i="3" s="1"/>
  <c r="D655" i="23"/>
  <c r="AZ648" i="3"/>
  <c r="E655" i="23" s="1"/>
  <c r="AX648" i="3"/>
  <c r="C655" i="23" s="1"/>
  <c r="Y648" i="2"/>
  <c r="A654" i="22"/>
  <c r="D654" i="22"/>
  <c r="AZ647" i="2"/>
  <c r="E654" i="22" s="1"/>
  <c r="AX647" i="2"/>
  <c r="C654" i="22" s="1"/>
  <c r="H654" i="22"/>
  <c r="BG647" i="2"/>
  <c r="I654" i="22" s="1"/>
  <c r="BE647" i="2"/>
  <c r="G654" i="22" s="1"/>
  <c r="AV648" i="2"/>
  <c r="AW648" i="2" s="1"/>
  <c r="BC648" i="2"/>
  <c r="BD648" i="2" s="1"/>
  <c r="BB648" i="2"/>
  <c r="AV646" i="1"/>
  <c r="AW646" i="1" s="1"/>
  <c r="BB646" i="1"/>
  <c r="BC646" i="1"/>
  <c r="BD646" i="1" s="1"/>
  <c r="H652" i="21"/>
  <c r="BE645" i="1"/>
  <c r="G652" i="21" s="1"/>
  <c r="BG645" i="1"/>
  <c r="I652" i="21" s="1"/>
  <c r="AX645" i="1"/>
  <c r="C652" i="21" s="1"/>
  <c r="AZ645" i="1"/>
  <c r="E652" i="21" s="1"/>
  <c r="AY646" i="1"/>
  <c r="D653" i="21" s="1"/>
  <c r="BF646" i="1"/>
  <c r="Y648" i="1"/>
  <c r="A655" i="21" s="1"/>
  <c r="Z647" i="1"/>
  <c r="AU647" i="1" s="1"/>
  <c r="Z650" i="3"/>
  <c r="AU650" i="3" s="1"/>
  <c r="BF649" i="3"/>
  <c r="AY649" i="3"/>
  <c r="BF648" i="2"/>
  <c r="Z649" i="2"/>
  <c r="AU649" i="2" s="1"/>
  <c r="AY648" i="2"/>
  <c r="D648" i="28" l="1"/>
  <c r="G648" i="28"/>
  <c r="E648" i="28"/>
  <c r="F648" i="28"/>
  <c r="A650" i="28"/>
  <c r="B649" i="28"/>
  <c r="BE647" i="4"/>
  <c r="G654" i="24" s="1"/>
  <c r="AX647" i="4"/>
  <c r="C654" i="24" s="1"/>
  <c r="BC648" i="4"/>
  <c r="BD648" i="4" s="1"/>
  <c r="BE648" i="4" s="1"/>
  <c r="G655" i="24" s="1"/>
  <c r="AV648" i="4"/>
  <c r="AW648" i="4" s="1"/>
  <c r="AX648" i="4" s="1"/>
  <c r="C655" i="24" s="1"/>
  <c r="BB648" i="4"/>
  <c r="H655" i="24"/>
  <c r="AU649" i="4"/>
  <c r="AY649" i="4"/>
  <c r="Z650" i="4"/>
  <c r="BF649" i="4"/>
  <c r="Y649" i="4"/>
  <c r="A655" i="24"/>
  <c r="D655" i="24"/>
  <c r="BC650" i="3"/>
  <c r="BD650" i="3" s="1"/>
  <c r="BB650" i="3"/>
  <c r="AV650" i="3"/>
  <c r="AW650" i="3" s="1"/>
  <c r="D656" i="23"/>
  <c r="AZ649" i="3"/>
  <c r="E656" i="23" s="1"/>
  <c r="AX649" i="3"/>
  <c r="C656" i="23" s="1"/>
  <c r="H656" i="23"/>
  <c r="BG649" i="3"/>
  <c r="I656" i="23" s="1"/>
  <c r="BE649" i="3"/>
  <c r="G656" i="23" s="1"/>
  <c r="Y650" i="3"/>
  <c r="A656" i="23"/>
  <c r="D655" i="22"/>
  <c r="AZ648" i="2"/>
  <c r="E655" i="22" s="1"/>
  <c r="AX648" i="2"/>
  <c r="C655" i="22" s="1"/>
  <c r="BC649" i="2"/>
  <c r="BD649" i="2" s="1"/>
  <c r="BB649" i="2"/>
  <c r="AV649" i="2"/>
  <c r="AW649" i="2" s="1"/>
  <c r="H655" i="22"/>
  <c r="BE648" i="2"/>
  <c r="G655" i="22" s="1"/>
  <c r="BG648" i="2"/>
  <c r="I655" i="22" s="1"/>
  <c r="Y649" i="2"/>
  <c r="A655" i="22"/>
  <c r="AV647" i="1"/>
  <c r="AW647" i="1" s="1"/>
  <c r="BB647" i="1"/>
  <c r="BC647" i="1"/>
  <c r="BD647" i="1" s="1"/>
  <c r="H653" i="21"/>
  <c r="BE646" i="1"/>
  <c r="G653" i="21" s="1"/>
  <c r="BG646" i="1"/>
  <c r="I653" i="21" s="1"/>
  <c r="AX646" i="1"/>
  <c r="C653" i="21" s="1"/>
  <c r="AZ646" i="1"/>
  <c r="E653" i="21" s="1"/>
  <c r="BF647" i="1"/>
  <c r="AY647" i="1"/>
  <c r="D654" i="21" s="1"/>
  <c r="Y649" i="1"/>
  <c r="A656" i="21" s="1"/>
  <c r="Z648" i="1"/>
  <c r="AU648" i="1" s="1"/>
  <c r="AY650" i="3"/>
  <c r="Z651" i="3"/>
  <c r="AU651" i="3" s="1"/>
  <c r="BF650" i="3"/>
  <c r="BF649" i="2"/>
  <c r="AY649" i="2"/>
  <c r="Z650" i="2"/>
  <c r="AU650" i="2" s="1"/>
  <c r="D649" i="28" l="1"/>
  <c r="F649" i="28"/>
  <c r="E649" i="28"/>
  <c r="G649" i="28"/>
  <c r="B650" i="28"/>
  <c r="A651" i="28"/>
  <c r="BG648" i="4"/>
  <c r="I655" i="24" s="1"/>
  <c r="AZ648" i="4"/>
  <c r="E655" i="24" s="1"/>
  <c r="H656" i="24"/>
  <c r="Y650" i="4"/>
  <c r="A656" i="24"/>
  <c r="D656" i="24"/>
  <c r="AU650" i="4"/>
  <c r="AY650" i="4"/>
  <c r="BF650" i="4"/>
  <c r="Z651" i="4"/>
  <c r="AV649" i="4"/>
  <c r="AW649" i="4" s="1"/>
  <c r="AX649" i="4" s="1"/>
  <c r="C656" i="24" s="1"/>
  <c r="BB649" i="4"/>
  <c r="BC649" i="4"/>
  <c r="BD649" i="4" s="1"/>
  <c r="BG649" i="4" s="1"/>
  <c r="I656" i="24" s="1"/>
  <c r="BC651" i="3"/>
  <c r="BD651" i="3" s="1"/>
  <c r="BB651" i="3"/>
  <c r="AV651" i="3"/>
  <c r="AW651" i="3" s="1"/>
  <c r="H657" i="23"/>
  <c r="BG650" i="3"/>
  <c r="I657" i="23" s="1"/>
  <c r="BE650" i="3"/>
  <c r="G657" i="23" s="1"/>
  <c r="Y651" i="3"/>
  <c r="A657" i="23"/>
  <c r="D657" i="23"/>
  <c r="AZ650" i="3"/>
  <c r="E657" i="23" s="1"/>
  <c r="AX650" i="3"/>
  <c r="C657" i="23" s="1"/>
  <c r="Y650" i="2"/>
  <c r="A656" i="22"/>
  <c r="BC650" i="2"/>
  <c r="BD650" i="2" s="1"/>
  <c r="BB650" i="2"/>
  <c r="AV650" i="2"/>
  <c r="AW650" i="2" s="1"/>
  <c r="D656" i="22"/>
  <c r="AZ649" i="2"/>
  <c r="E656" i="22" s="1"/>
  <c r="AX649" i="2"/>
  <c r="C656" i="22" s="1"/>
  <c r="H656" i="22"/>
  <c r="BG649" i="2"/>
  <c r="I656" i="22" s="1"/>
  <c r="BE649" i="2"/>
  <c r="G656" i="22" s="1"/>
  <c r="AV648" i="1"/>
  <c r="AW648" i="1" s="1"/>
  <c r="BB648" i="1"/>
  <c r="BC648" i="1"/>
  <c r="BD648" i="1" s="1"/>
  <c r="H654" i="21"/>
  <c r="BE647" i="1"/>
  <c r="G654" i="21" s="1"/>
  <c r="BG647" i="1"/>
  <c r="I654" i="21" s="1"/>
  <c r="AX647" i="1"/>
  <c r="C654" i="21" s="1"/>
  <c r="AZ647" i="1"/>
  <c r="E654" i="21" s="1"/>
  <c r="AY648" i="1"/>
  <c r="D655" i="21" s="1"/>
  <c r="BF648" i="1"/>
  <c r="Y650" i="1"/>
  <c r="A657" i="21" s="1"/>
  <c r="Z649" i="1"/>
  <c r="AU649" i="1" s="1"/>
  <c r="Z652" i="3"/>
  <c r="AU652" i="3" s="1"/>
  <c r="BF651" i="3"/>
  <c r="AY651" i="3"/>
  <c r="Z651" i="2"/>
  <c r="AU651" i="2" s="1"/>
  <c r="BF650" i="2"/>
  <c r="AY650" i="2"/>
  <c r="E650" i="28" l="1"/>
  <c r="D650" i="28"/>
  <c r="F650" i="28"/>
  <c r="G650" i="28"/>
  <c r="B651" i="28"/>
  <c r="A652" i="28"/>
  <c r="H657" i="24"/>
  <c r="AZ649" i="4"/>
  <c r="E656" i="24" s="1"/>
  <c r="AU651" i="4"/>
  <c r="BF651" i="4"/>
  <c r="AY651" i="4"/>
  <c r="Z652" i="4"/>
  <c r="D657" i="24"/>
  <c r="BE649" i="4"/>
  <c r="G656" i="24" s="1"/>
  <c r="BC650" i="4"/>
  <c r="BD650" i="4" s="1"/>
  <c r="BE650" i="4" s="1"/>
  <c r="G657" i="24" s="1"/>
  <c r="AV650" i="4"/>
  <c r="AW650" i="4" s="1"/>
  <c r="AZ650" i="4" s="1"/>
  <c r="E657" i="24" s="1"/>
  <c r="BB650" i="4"/>
  <c r="Y651" i="4"/>
  <c r="A657" i="24"/>
  <c r="BC652" i="3"/>
  <c r="BD652" i="3" s="1"/>
  <c r="AV652" i="3"/>
  <c r="AW652" i="3" s="1"/>
  <c r="BB652" i="3"/>
  <c r="D658" i="23"/>
  <c r="AX651" i="3"/>
  <c r="C658" i="23" s="1"/>
  <c r="AZ651" i="3"/>
  <c r="E658" i="23" s="1"/>
  <c r="H658" i="23"/>
  <c r="BG651" i="3"/>
  <c r="I658" i="23" s="1"/>
  <c r="BE651" i="3"/>
  <c r="G658" i="23" s="1"/>
  <c r="Y652" i="3"/>
  <c r="A658" i="23"/>
  <c r="D657" i="22"/>
  <c r="AX650" i="2"/>
  <c r="C657" i="22" s="1"/>
  <c r="AZ650" i="2"/>
  <c r="E657" i="22" s="1"/>
  <c r="H657" i="22"/>
  <c r="BG650" i="2"/>
  <c r="I657" i="22" s="1"/>
  <c r="BE650" i="2"/>
  <c r="G657" i="22" s="1"/>
  <c r="BC651" i="2"/>
  <c r="BD651" i="2" s="1"/>
  <c r="AV651" i="2"/>
  <c r="AW651" i="2" s="1"/>
  <c r="BB651" i="2"/>
  <c r="Y651" i="2"/>
  <c r="A657" i="22"/>
  <c r="AV649" i="1"/>
  <c r="AW649" i="1" s="1"/>
  <c r="BB649" i="1"/>
  <c r="BC649" i="1"/>
  <c r="BD649" i="1" s="1"/>
  <c r="H655" i="21"/>
  <c r="BG648" i="1"/>
  <c r="I655" i="21" s="1"/>
  <c r="BE648" i="1"/>
  <c r="G655" i="21" s="1"/>
  <c r="AX648" i="1"/>
  <c r="C655" i="21" s="1"/>
  <c r="AZ648" i="1"/>
  <c r="E655" i="21" s="1"/>
  <c r="AY649" i="1"/>
  <c r="D656" i="21" s="1"/>
  <c r="BF649" i="1"/>
  <c r="Y651" i="1"/>
  <c r="A658" i="21" s="1"/>
  <c r="Z650" i="1"/>
  <c r="AU650" i="1" s="1"/>
  <c r="BF652" i="3"/>
  <c r="AY652" i="3"/>
  <c r="Z653" i="3"/>
  <c r="AU653" i="3" s="1"/>
  <c r="Z652" i="2"/>
  <c r="AU652" i="2" s="1"/>
  <c r="BF651" i="2"/>
  <c r="AY651" i="2"/>
  <c r="E651" i="28" l="1"/>
  <c r="D651" i="28"/>
  <c r="F651" i="28"/>
  <c r="G651" i="28"/>
  <c r="A653" i="28"/>
  <c r="B652" i="28"/>
  <c r="Y652" i="4"/>
  <c r="A658" i="24"/>
  <c r="AX650" i="4"/>
  <c r="C657" i="24" s="1"/>
  <c r="AU652" i="4"/>
  <c r="Z653" i="4"/>
  <c r="AY652" i="4"/>
  <c r="BF652" i="4"/>
  <c r="H658" i="24"/>
  <c r="BG650" i="4"/>
  <c r="I657" i="24" s="1"/>
  <c r="D658" i="24"/>
  <c r="AV651" i="4"/>
  <c r="AW651" i="4" s="1"/>
  <c r="AZ651" i="4" s="1"/>
  <c r="E658" i="24" s="1"/>
  <c r="BB651" i="4"/>
  <c r="BC651" i="4"/>
  <c r="BD651" i="4" s="1"/>
  <c r="BG651" i="4" s="1"/>
  <c r="I658" i="24" s="1"/>
  <c r="BB653" i="3"/>
  <c r="BC653" i="3"/>
  <c r="BD653" i="3" s="1"/>
  <c r="AV653" i="3"/>
  <c r="AW653" i="3" s="1"/>
  <c r="Y653" i="3"/>
  <c r="A659" i="23"/>
  <c r="D659" i="23"/>
  <c r="AZ652" i="3"/>
  <c r="E659" i="23" s="1"/>
  <c r="AX652" i="3"/>
  <c r="C659" i="23" s="1"/>
  <c r="H659" i="23"/>
  <c r="BG652" i="3"/>
  <c r="I659" i="23" s="1"/>
  <c r="BE652" i="3"/>
  <c r="G659" i="23" s="1"/>
  <c r="Y652" i="2"/>
  <c r="A658" i="22"/>
  <c r="D658" i="22"/>
  <c r="AZ651" i="2"/>
  <c r="E658" i="22" s="1"/>
  <c r="AX651" i="2"/>
  <c r="C658" i="22" s="1"/>
  <c r="H658" i="22"/>
  <c r="BG651" i="2"/>
  <c r="I658" i="22" s="1"/>
  <c r="BE651" i="2"/>
  <c r="G658" i="22" s="1"/>
  <c r="BB652" i="2"/>
  <c r="BC652" i="2"/>
  <c r="BD652" i="2" s="1"/>
  <c r="AV652" i="2"/>
  <c r="AW652" i="2" s="1"/>
  <c r="AV650" i="1"/>
  <c r="AW650" i="1" s="1"/>
  <c r="BB650" i="1"/>
  <c r="BC650" i="1"/>
  <c r="BD650" i="1" s="1"/>
  <c r="H656" i="21"/>
  <c r="BG649" i="1"/>
  <c r="I656" i="21" s="1"/>
  <c r="BE649" i="1"/>
  <c r="G656" i="21" s="1"/>
  <c r="AX649" i="1"/>
  <c r="C656" i="21" s="1"/>
  <c r="AZ649" i="1"/>
  <c r="E656" i="21" s="1"/>
  <c r="AY650" i="1"/>
  <c r="D657" i="21" s="1"/>
  <c r="BF650" i="1"/>
  <c r="Y652" i="1"/>
  <c r="A659" i="21" s="1"/>
  <c r="Z651" i="1"/>
  <c r="AU651" i="1" s="1"/>
  <c r="AY653" i="3"/>
  <c r="Z654" i="3"/>
  <c r="AU654" i="3" s="1"/>
  <c r="BF653" i="3"/>
  <c r="BF652" i="2"/>
  <c r="Z653" i="2"/>
  <c r="AU653" i="2" s="1"/>
  <c r="AY652" i="2"/>
  <c r="D652" i="28" l="1"/>
  <c r="G652" i="28"/>
  <c r="F652" i="28"/>
  <c r="E652" i="28"/>
  <c r="B653" i="28"/>
  <c r="A654" i="28"/>
  <c r="BE651" i="4"/>
  <c r="G658" i="24" s="1"/>
  <c r="AX651" i="4"/>
  <c r="C658" i="24" s="1"/>
  <c r="D659" i="24"/>
  <c r="H659" i="24"/>
  <c r="AU653" i="4"/>
  <c r="AY653" i="4"/>
  <c r="Z654" i="4"/>
  <c r="BF653" i="4"/>
  <c r="BC652" i="4"/>
  <c r="BD652" i="4" s="1"/>
  <c r="BG652" i="4" s="1"/>
  <c r="I659" i="24" s="1"/>
  <c r="AV652" i="4"/>
  <c r="AW652" i="4" s="1"/>
  <c r="AZ652" i="4" s="1"/>
  <c r="E659" i="24" s="1"/>
  <c r="BB652" i="4"/>
  <c r="Y653" i="4"/>
  <c r="A659" i="24"/>
  <c r="H660" i="23"/>
  <c r="BG653" i="3"/>
  <c r="I660" i="23" s="1"/>
  <c r="BE653" i="3"/>
  <c r="G660" i="23" s="1"/>
  <c r="BC654" i="3"/>
  <c r="BD654" i="3" s="1"/>
  <c r="AV654" i="3"/>
  <c r="AW654" i="3" s="1"/>
  <c r="BB654" i="3"/>
  <c r="D660" i="23"/>
  <c r="AX653" i="3"/>
  <c r="C660" i="23" s="1"/>
  <c r="AZ653" i="3"/>
  <c r="E660" i="23" s="1"/>
  <c r="Y654" i="3"/>
  <c r="A660" i="23"/>
  <c r="D659" i="22"/>
  <c r="AZ652" i="2"/>
  <c r="E659" i="22" s="1"/>
  <c r="AX652" i="2"/>
  <c r="C659" i="22" s="1"/>
  <c r="AV653" i="2"/>
  <c r="AW653" i="2" s="1"/>
  <c r="BC653" i="2"/>
  <c r="BD653" i="2" s="1"/>
  <c r="BB653" i="2"/>
  <c r="H659" i="22"/>
  <c r="BG652" i="2"/>
  <c r="I659" i="22" s="1"/>
  <c r="BE652" i="2"/>
  <c r="G659" i="22" s="1"/>
  <c r="Y653" i="2"/>
  <c r="A659" i="22"/>
  <c r="AV651" i="1"/>
  <c r="AW651" i="1" s="1"/>
  <c r="BB651" i="1"/>
  <c r="BC651" i="1"/>
  <c r="BD651" i="1" s="1"/>
  <c r="H657" i="21"/>
  <c r="BE650" i="1"/>
  <c r="G657" i="21" s="1"/>
  <c r="BG650" i="1"/>
  <c r="I657" i="21" s="1"/>
  <c r="AZ650" i="1"/>
  <c r="E657" i="21" s="1"/>
  <c r="AX650" i="1"/>
  <c r="C657" i="21" s="1"/>
  <c r="BF651" i="1"/>
  <c r="AY651" i="1"/>
  <c r="D658" i="21" s="1"/>
  <c r="Y653" i="1"/>
  <c r="A660" i="21" s="1"/>
  <c r="Z652" i="1"/>
  <c r="AU652" i="1" s="1"/>
  <c r="AY654" i="3"/>
  <c r="Z655" i="3"/>
  <c r="AU655" i="3" s="1"/>
  <c r="BF654" i="3"/>
  <c r="Z654" i="2"/>
  <c r="AU654" i="2" s="1"/>
  <c r="BF653" i="2"/>
  <c r="AY653" i="2"/>
  <c r="F653" i="28" l="1"/>
  <c r="D653" i="28"/>
  <c r="E653" i="28"/>
  <c r="G653" i="28"/>
  <c r="A655" i="28"/>
  <c r="B654" i="28"/>
  <c r="BE652" i="4"/>
  <c r="G659" i="24" s="1"/>
  <c r="AU654" i="4"/>
  <c r="Z655" i="4"/>
  <c r="BF654" i="4"/>
  <c r="AY654" i="4"/>
  <c r="BB653" i="4"/>
  <c r="AV653" i="4"/>
  <c r="AW653" i="4" s="1"/>
  <c r="AX653" i="4" s="1"/>
  <c r="C660" i="24" s="1"/>
  <c r="BC653" i="4"/>
  <c r="BD653" i="4" s="1"/>
  <c r="BG653" i="4" s="1"/>
  <c r="I660" i="24" s="1"/>
  <c r="Y654" i="4"/>
  <c r="A660" i="24"/>
  <c r="H660" i="24"/>
  <c r="D660" i="24"/>
  <c r="AX652" i="4"/>
  <c r="C659" i="24" s="1"/>
  <c r="D661" i="23"/>
  <c r="AZ654" i="3"/>
  <c r="E661" i="23" s="1"/>
  <c r="AX654" i="3"/>
  <c r="C661" i="23" s="1"/>
  <c r="H661" i="23"/>
  <c r="BE654" i="3"/>
  <c r="G661" i="23" s="1"/>
  <c r="BG654" i="3"/>
  <c r="I661" i="23" s="1"/>
  <c r="BC655" i="3"/>
  <c r="BD655" i="3" s="1"/>
  <c r="BB655" i="3"/>
  <c r="AV655" i="3"/>
  <c r="AW655" i="3" s="1"/>
  <c r="Y655" i="3"/>
  <c r="A661" i="23"/>
  <c r="Y654" i="2"/>
  <c r="A660" i="22"/>
  <c r="D660" i="22"/>
  <c r="AZ653" i="2"/>
  <c r="E660" i="22" s="1"/>
  <c r="AX653" i="2"/>
  <c r="C660" i="22" s="1"/>
  <c r="H660" i="22"/>
  <c r="BE653" i="2"/>
  <c r="G660" i="22" s="1"/>
  <c r="BG653" i="2"/>
  <c r="I660" i="22" s="1"/>
  <c r="BC654" i="2"/>
  <c r="BD654" i="2" s="1"/>
  <c r="BB654" i="2"/>
  <c r="AV654" i="2"/>
  <c r="AW654" i="2" s="1"/>
  <c r="AV652" i="1"/>
  <c r="AW652" i="1" s="1"/>
  <c r="BB652" i="1"/>
  <c r="BC652" i="1"/>
  <c r="BD652" i="1" s="1"/>
  <c r="H658" i="21"/>
  <c r="BE651" i="1"/>
  <c r="G658" i="21" s="1"/>
  <c r="BG651" i="1"/>
  <c r="I658" i="21" s="1"/>
  <c r="AX651" i="1"/>
  <c r="C658" i="21" s="1"/>
  <c r="AZ651" i="1"/>
  <c r="E658" i="21" s="1"/>
  <c r="AY652" i="1"/>
  <c r="BF652" i="1"/>
  <c r="Y654" i="1"/>
  <c r="A661" i="21" s="1"/>
  <c r="Z653" i="1"/>
  <c r="AU653" i="1" s="1"/>
  <c r="AY655" i="3"/>
  <c r="Z656" i="3"/>
  <c r="AU656" i="3" s="1"/>
  <c r="BF655" i="3"/>
  <c r="AY654" i="2"/>
  <c r="BF654" i="2"/>
  <c r="Z655" i="2"/>
  <c r="AU655" i="2" s="1"/>
  <c r="D654" i="28" l="1"/>
  <c r="F654" i="28"/>
  <c r="E654" i="28"/>
  <c r="G654" i="28"/>
  <c r="AZ653" i="4"/>
  <c r="E660" i="24" s="1"/>
  <c r="B655" i="28"/>
  <c r="A656" i="28"/>
  <c r="BE653" i="4"/>
  <c r="G660" i="24" s="1"/>
  <c r="Y655" i="4"/>
  <c r="A661" i="24"/>
  <c r="AU655" i="4"/>
  <c r="BF655" i="4"/>
  <c r="AY655" i="4"/>
  <c r="Z656" i="4"/>
  <c r="D661" i="24"/>
  <c r="BC654" i="4"/>
  <c r="BD654" i="4" s="1"/>
  <c r="BG654" i="4" s="1"/>
  <c r="I661" i="24" s="1"/>
  <c r="AV654" i="4"/>
  <c r="AW654" i="4" s="1"/>
  <c r="AX654" i="4" s="1"/>
  <c r="C661" i="24" s="1"/>
  <c r="BB654" i="4"/>
  <c r="H661" i="24"/>
  <c r="D662" i="23"/>
  <c r="AZ655" i="3"/>
  <c r="E662" i="23" s="1"/>
  <c r="AX655" i="3"/>
  <c r="C662" i="23" s="1"/>
  <c r="BC656" i="3"/>
  <c r="BD656" i="3" s="1"/>
  <c r="BB656" i="3"/>
  <c r="AV656" i="3"/>
  <c r="AW656" i="3" s="1"/>
  <c r="Y656" i="3"/>
  <c r="A662" i="23"/>
  <c r="H662" i="23"/>
  <c r="BE655" i="3"/>
  <c r="G662" i="23" s="1"/>
  <c r="BG655" i="3"/>
  <c r="I662" i="23" s="1"/>
  <c r="AV655" i="2"/>
  <c r="AW655" i="2" s="1"/>
  <c r="BC655" i="2"/>
  <c r="BD655" i="2" s="1"/>
  <c r="BB655" i="2"/>
  <c r="H661" i="22"/>
  <c r="BG654" i="2"/>
  <c r="I661" i="22" s="1"/>
  <c r="BE654" i="2"/>
  <c r="G661" i="22" s="1"/>
  <c r="D661" i="22"/>
  <c r="AZ654" i="2"/>
  <c r="E661" i="22" s="1"/>
  <c r="AX654" i="2"/>
  <c r="C661" i="22" s="1"/>
  <c r="Y655" i="2"/>
  <c r="A661" i="22"/>
  <c r="AX652" i="1"/>
  <c r="C659" i="21" s="1"/>
  <c r="D659" i="21"/>
  <c r="AV653" i="1"/>
  <c r="AW653" i="1" s="1"/>
  <c r="BB653" i="1"/>
  <c r="BC653" i="1"/>
  <c r="BD653" i="1" s="1"/>
  <c r="H659" i="21"/>
  <c r="BG652" i="1"/>
  <c r="I659" i="21" s="1"/>
  <c r="BE652" i="1"/>
  <c r="G659" i="21" s="1"/>
  <c r="AZ652" i="1"/>
  <c r="E659" i="21" s="1"/>
  <c r="BF653" i="1"/>
  <c r="AY653" i="1"/>
  <c r="Y655" i="1"/>
  <c r="A662" i="21" s="1"/>
  <c r="Z654" i="1"/>
  <c r="AU654" i="1" s="1"/>
  <c r="Z657" i="3"/>
  <c r="AU657" i="3" s="1"/>
  <c r="BF656" i="3"/>
  <c r="AY656" i="3"/>
  <c r="Z656" i="2"/>
  <c r="AU656" i="2" s="1"/>
  <c r="BF655" i="2"/>
  <c r="AY655" i="2"/>
  <c r="D655" i="28" l="1"/>
  <c r="E655" i="28"/>
  <c r="G655" i="28"/>
  <c r="F655" i="28"/>
  <c r="BE654" i="4"/>
  <c r="G661" i="24" s="1"/>
  <c r="B656" i="28"/>
  <c r="A657" i="28"/>
  <c r="AZ654" i="4"/>
  <c r="E661" i="24" s="1"/>
  <c r="AU656" i="4"/>
  <c r="Z657" i="4"/>
  <c r="BF656" i="4"/>
  <c r="AY656" i="4"/>
  <c r="D662" i="24"/>
  <c r="H662" i="24"/>
  <c r="BC655" i="4"/>
  <c r="BD655" i="4" s="1"/>
  <c r="BE655" i="4" s="1"/>
  <c r="G662" i="24" s="1"/>
  <c r="BB655" i="4"/>
  <c r="AV655" i="4"/>
  <c r="AW655" i="4" s="1"/>
  <c r="AZ655" i="4" s="1"/>
  <c r="E662" i="24" s="1"/>
  <c r="Y656" i="4"/>
  <c r="A662" i="24"/>
  <c r="D663" i="23"/>
  <c r="AZ656" i="3"/>
  <c r="E663" i="23" s="1"/>
  <c r="AX656" i="3"/>
  <c r="C663" i="23" s="1"/>
  <c r="H663" i="23"/>
  <c r="BG656" i="3"/>
  <c r="I663" i="23" s="1"/>
  <c r="BE656" i="3"/>
  <c r="G663" i="23" s="1"/>
  <c r="BB657" i="3"/>
  <c r="BC657" i="3"/>
  <c r="BD657" i="3" s="1"/>
  <c r="AV657" i="3"/>
  <c r="AW657" i="3" s="1"/>
  <c r="Y657" i="3"/>
  <c r="A663" i="23"/>
  <c r="Y656" i="2"/>
  <c r="A662" i="22"/>
  <c r="D662" i="22"/>
  <c r="AZ655" i="2"/>
  <c r="E662" i="22" s="1"/>
  <c r="AX655" i="2"/>
  <c r="C662" i="22" s="1"/>
  <c r="H662" i="22"/>
  <c r="BE655" i="2"/>
  <c r="G662" i="22" s="1"/>
  <c r="BG655" i="2"/>
  <c r="I662" i="22" s="1"/>
  <c r="BB656" i="2"/>
  <c r="BC656" i="2"/>
  <c r="BD656" i="2" s="1"/>
  <c r="AV656" i="2"/>
  <c r="AW656" i="2" s="1"/>
  <c r="AV654" i="1"/>
  <c r="AW654" i="1" s="1"/>
  <c r="BB654" i="1"/>
  <c r="BC654" i="1"/>
  <c r="BD654" i="1" s="1"/>
  <c r="AZ653" i="1"/>
  <c r="E660" i="21" s="1"/>
  <c r="D660" i="21"/>
  <c r="H660" i="21"/>
  <c r="BG653" i="1"/>
  <c r="I660" i="21" s="1"/>
  <c r="BE653" i="1"/>
  <c r="G660" i="21" s="1"/>
  <c r="AX653" i="1"/>
  <c r="C660" i="21" s="1"/>
  <c r="AY654" i="1"/>
  <c r="D661" i="21" s="1"/>
  <c r="BF654" i="1"/>
  <c r="Y656" i="1"/>
  <c r="A663" i="21" s="1"/>
  <c r="Z655" i="1"/>
  <c r="AU655" i="1" s="1"/>
  <c r="Z658" i="3"/>
  <c r="AU658" i="3" s="1"/>
  <c r="AY657" i="3"/>
  <c r="BF657" i="3"/>
  <c r="BF656" i="2"/>
  <c r="Z657" i="2"/>
  <c r="AU657" i="2" s="1"/>
  <c r="AY656" i="2"/>
  <c r="G656" i="28" l="1"/>
  <c r="E656" i="28"/>
  <c r="F656" i="28"/>
  <c r="D656" i="28"/>
  <c r="A658" i="28"/>
  <c r="B657" i="28"/>
  <c r="Y657" i="4"/>
  <c r="A663" i="24"/>
  <c r="BG655" i="4"/>
  <c r="I662" i="24" s="1"/>
  <c r="AX655" i="4"/>
  <c r="C662" i="24" s="1"/>
  <c r="D663" i="24"/>
  <c r="AV656" i="4"/>
  <c r="AW656" i="4" s="1"/>
  <c r="AZ656" i="4" s="1"/>
  <c r="E663" i="24" s="1"/>
  <c r="BC656" i="4"/>
  <c r="BD656" i="4" s="1"/>
  <c r="BG656" i="4" s="1"/>
  <c r="I663" i="24" s="1"/>
  <c r="BB656" i="4"/>
  <c r="H663" i="24"/>
  <c r="AU657" i="4"/>
  <c r="AY657" i="4"/>
  <c r="Z658" i="4"/>
  <c r="BF657" i="4"/>
  <c r="Y658" i="3"/>
  <c r="A664" i="23"/>
  <c r="D664" i="23"/>
  <c r="AX657" i="3"/>
  <c r="C664" i="23" s="1"/>
  <c r="AZ657" i="3"/>
  <c r="E664" i="23" s="1"/>
  <c r="BC658" i="3"/>
  <c r="BD658" i="3" s="1"/>
  <c r="BB658" i="3"/>
  <c r="AV658" i="3"/>
  <c r="AW658" i="3" s="1"/>
  <c r="H664" i="23"/>
  <c r="BG657" i="3"/>
  <c r="I664" i="23" s="1"/>
  <c r="BE657" i="3"/>
  <c r="G664" i="23" s="1"/>
  <c r="D663" i="22"/>
  <c r="AX656" i="2"/>
  <c r="C663" i="22" s="1"/>
  <c r="AZ656" i="2"/>
  <c r="E663" i="22" s="1"/>
  <c r="BB657" i="2"/>
  <c r="BC657" i="2"/>
  <c r="BD657" i="2" s="1"/>
  <c r="AV657" i="2"/>
  <c r="AW657" i="2" s="1"/>
  <c r="H663" i="22"/>
  <c r="BE656" i="2"/>
  <c r="G663" i="22" s="1"/>
  <c r="BG656" i="2"/>
  <c r="I663" i="22" s="1"/>
  <c r="Y657" i="2"/>
  <c r="A663" i="22"/>
  <c r="AV655" i="1"/>
  <c r="AW655" i="1" s="1"/>
  <c r="BC655" i="1"/>
  <c r="BD655" i="1" s="1"/>
  <c r="BB655" i="1"/>
  <c r="H661" i="21"/>
  <c r="BE654" i="1"/>
  <c r="G661" i="21" s="1"/>
  <c r="BG654" i="1"/>
  <c r="I661" i="21" s="1"/>
  <c r="AX654" i="1"/>
  <c r="C661" i="21" s="1"/>
  <c r="AZ654" i="1"/>
  <c r="E661" i="21" s="1"/>
  <c r="AY655" i="1"/>
  <c r="D662" i="21" s="1"/>
  <c r="BF655" i="1"/>
  <c r="Y657" i="1"/>
  <c r="A664" i="21" s="1"/>
  <c r="Z656" i="1"/>
  <c r="AU656" i="1" s="1"/>
  <c r="AY658" i="3"/>
  <c r="Z659" i="3"/>
  <c r="AU659" i="3" s="1"/>
  <c r="BF658" i="3"/>
  <c r="Z658" i="2"/>
  <c r="AU658" i="2" s="1"/>
  <c r="BF657" i="2"/>
  <c r="AY657" i="2"/>
  <c r="E657" i="28" l="1"/>
  <c r="G657" i="28"/>
  <c r="D657" i="28"/>
  <c r="F657" i="28"/>
  <c r="B658" i="28"/>
  <c r="A659" i="28"/>
  <c r="BE656" i="4"/>
  <c r="G663" i="24" s="1"/>
  <c r="AV657" i="4"/>
  <c r="AW657" i="4" s="1"/>
  <c r="AX657" i="4" s="1"/>
  <c r="C664" i="24" s="1"/>
  <c r="BC657" i="4"/>
  <c r="BD657" i="4" s="1"/>
  <c r="BG657" i="4" s="1"/>
  <c r="I664" i="24" s="1"/>
  <c r="BB657" i="4"/>
  <c r="D664" i="24"/>
  <c r="AX656" i="4"/>
  <c r="C663" i="24" s="1"/>
  <c r="AU658" i="4"/>
  <c r="Z659" i="4"/>
  <c r="BF658" i="4"/>
  <c r="AY658" i="4"/>
  <c r="H664" i="24"/>
  <c r="Y658" i="4"/>
  <c r="A664" i="24"/>
  <c r="D665" i="23"/>
  <c r="AX658" i="3"/>
  <c r="C665" i="23" s="1"/>
  <c r="AZ658" i="3"/>
  <c r="E665" i="23" s="1"/>
  <c r="H665" i="23"/>
  <c r="BG658" i="3"/>
  <c r="I665" i="23" s="1"/>
  <c r="BE658" i="3"/>
  <c r="G665" i="23" s="1"/>
  <c r="BB659" i="3"/>
  <c r="AV659" i="3"/>
  <c r="AW659" i="3" s="1"/>
  <c r="BC659" i="3"/>
  <c r="BD659" i="3" s="1"/>
  <c r="Y659" i="3"/>
  <c r="A665" i="23"/>
  <c r="Y658" i="2"/>
  <c r="A664" i="22"/>
  <c r="D664" i="22"/>
  <c r="AX657" i="2"/>
  <c r="C664" i="22" s="1"/>
  <c r="AZ657" i="2"/>
  <c r="E664" i="22" s="1"/>
  <c r="H664" i="22"/>
  <c r="BG657" i="2"/>
  <c r="I664" i="22" s="1"/>
  <c r="BE657" i="2"/>
  <c r="G664" i="22" s="1"/>
  <c r="BC658" i="2"/>
  <c r="BD658" i="2" s="1"/>
  <c r="AV658" i="2"/>
  <c r="AW658" i="2" s="1"/>
  <c r="BB658" i="2"/>
  <c r="AV656" i="1"/>
  <c r="AW656" i="1" s="1"/>
  <c r="BB656" i="1"/>
  <c r="BC656" i="1"/>
  <c r="BD656" i="1" s="1"/>
  <c r="H662" i="21"/>
  <c r="BG655" i="1"/>
  <c r="I662" i="21" s="1"/>
  <c r="BE655" i="1"/>
  <c r="G662" i="21" s="1"/>
  <c r="AX655" i="1"/>
  <c r="C662" i="21" s="1"/>
  <c r="AZ655" i="1"/>
  <c r="E662" i="21" s="1"/>
  <c r="BF656" i="1"/>
  <c r="AY656" i="1"/>
  <c r="Y658" i="1"/>
  <c r="A665" i="21" s="1"/>
  <c r="Z657" i="1"/>
  <c r="AU657" i="1" s="1"/>
  <c r="BF659" i="3"/>
  <c r="Z660" i="3"/>
  <c r="AU660" i="3" s="1"/>
  <c r="AY659" i="3"/>
  <c r="BF658" i="2"/>
  <c r="AY658" i="2"/>
  <c r="Z659" i="2"/>
  <c r="AU659" i="2" s="1"/>
  <c r="D658" i="28" l="1"/>
  <c r="G658" i="28"/>
  <c r="E658" i="28"/>
  <c r="F658" i="28"/>
  <c r="B659" i="28"/>
  <c r="A660" i="28"/>
  <c r="AZ657" i="4"/>
  <c r="E664" i="24" s="1"/>
  <c r="BE657" i="4"/>
  <c r="G664" i="24" s="1"/>
  <c r="Y659" i="4"/>
  <c r="A665" i="24"/>
  <c r="BC658" i="4"/>
  <c r="BD658" i="4" s="1"/>
  <c r="BG658" i="4" s="1"/>
  <c r="I665" i="24" s="1"/>
  <c r="BB658" i="4"/>
  <c r="AV658" i="4"/>
  <c r="AW658" i="4" s="1"/>
  <c r="AX658" i="4" s="1"/>
  <c r="C665" i="24" s="1"/>
  <c r="D665" i="24"/>
  <c r="AU659" i="4"/>
  <c r="Z660" i="4"/>
  <c r="AY659" i="4"/>
  <c r="BF659" i="4"/>
  <c r="H665" i="24"/>
  <c r="AV660" i="3"/>
  <c r="AW660" i="3" s="1"/>
  <c r="BC660" i="3"/>
  <c r="BD660" i="3" s="1"/>
  <c r="BB660" i="3"/>
  <c r="D666" i="23"/>
  <c r="AZ659" i="3"/>
  <c r="E666" i="23" s="1"/>
  <c r="AX659" i="3"/>
  <c r="C666" i="23" s="1"/>
  <c r="Y660" i="3"/>
  <c r="A666" i="23"/>
  <c r="H666" i="23"/>
  <c r="BG659" i="3"/>
  <c r="I666" i="23" s="1"/>
  <c r="BE659" i="3"/>
  <c r="G666" i="23" s="1"/>
  <c r="AV659" i="2"/>
  <c r="AW659" i="2" s="1"/>
  <c r="BB659" i="2"/>
  <c r="BC659" i="2"/>
  <c r="BD659" i="2" s="1"/>
  <c r="D665" i="22"/>
  <c r="AX658" i="2"/>
  <c r="C665" i="22" s="1"/>
  <c r="AZ658" i="2"/>
  <c r="E665" i="22" s="1"/>
  <c r="H665" i="22"/>
  <c r="BE658" i="2"/>
  <c r="G665" i="22" s="1"/>
  <c r="BG658" i="2"/>
  <c r="I665" i="22" s="1"/>
  <c r="Y659" i="2"/>
  <c r="A665" i="22"/>
  <c r="AV657" i="1"/>
  <c r="AW657" i="1" s="1"/>
  <c r="BB657" i="1"/>
  <c r="BC657" i="1"/>
  <c r="BD657" i="1" s="1"/>
  <c r="AZ656" i="1"/>
  <c r="E663" i="21" s="1"/>
  <c r="D663" i="21"/>
  <c r="H663" i="21"/>
  <c r="BE656" i="1"/>
  <c r="G663" i="21" s="1"/>
  <c r="BG656" i="1"/>
  <c r="I663" i="21" s="1"/>
  <c r="AX656" i="1"/>
  <c r="C663" i="21" s="1"/>
  <c r="BF657" i="1"/>
  <c r="AY657" i="1"/>
  <c r="D664" i="21" s="1"/>
  <c r="Y659" i="1"/>
  <c r="A666" i="21" s="1"/>
  <c r="Z658" i="1"/>
  <c r="AU658" i="1" s="1"/>
  <c r="Z661" i="3"/>
  <c r="AU661" i="3" s="1"/>
  <c r="BF660" i="3"/>
  <c r="AY660" i="3"/>
  <c r="Z660" i="2"/>
  <c r="AU660" i="2" s="1"/>
  <c r="BF659" i="2"/>
  <c r="AY659" i="2"/>
  <c r="E659" i="28" l="1"/>
  <c r="F659" i="28"/>
  <c r="D659" i="28"/>
  <c r="G659" i="28"/>
  <c r="B660" i="28"/>
  <c r="BE658" i="4"/>
  <c r="G665" i="24" s="1"/>
  <c r="AZ658" i="4"/>
  <c r="E665" i="24" s="1"/>
  <c r="BC659" i="4"/>
  <c r="BD659" i="4" s="1"/>
  <c r="BE659" i="4" s="1"/>
  <c r="G666" i="24" s="1"/>
  <c r="BB659" i="4"/>
  <c r="AV659" i="4"/>
  <c r="AW659" i="4" s="1"/>
  <c r="AX659" i="4" s="1"/>
  <c r="C666" i="24" s="1"/>
  <c r="H666" i="24"/>
  <c r="AU660" i="4"/>
  <c r="Z661" i="4"/>
  <c r="BF660" i="4"/>
  <c r="AY660" i="4"/>
  <c r="D666" i="24"/>
  <c r="Y660" i="4"/>
  <c r="A666" i="24"/>
  <c r="H667" i="23"/>
  <c r="BE660" i="3"/>
  <c r="G667" i="23" s="1"/>
  <c r="BG660" i="3"/>
  <c r="I667" i="23" s="1"/>
  <c r="D667" i="23"/>
  <c r="AZ660" i="3"/>
  <c r="E667" i="23" s="1"/>
  <c r="AX660" i="3"/>
  <c r="C667" i="23" s="1"/>
  <c r="Y661" i="3"/>
  <c r="A667" i="23"/>
  <c r="BC661" i="3"/>
  <c r="BD661" i="3" s="1"/>
  <c r="AV661" i="3"/>
  <c r="AW661" i="3" s="1"/>
  <c r="BB661" i="3"/>
  <c r="D666" i="22"/>
  <c r="AX659" i="2"/>
  <c r="C666" i="22" s="1"/>
  <c r="AZ659" i="2"/>
  <c r="E666" i="22" s="1"/>
  <c r="AV660" i="2"/>
  <c r="AW660" i="2" s="1"/>
  <c r="BC660" i="2"/>
  <c r="BD660" i="2" s="1"/>
  <c r="BB660" i="2"/>
  <c r="Y660" i="2"/>
  <c r="A666" i="22"/>
  <c r="H666" i="22"/>
  <c r="BE659" i="2"/>
  <c r="G666" i="22" s="1"/>
  <c r="BG659" i="2"/>
  <c r="I666" i="22" s="1"/>
  <c r="AV658" i="1"/>
  <c r="AW658" i="1" s="1"/>
  <c r="BB658" i="1"/>
  <c r="BC658" i="1"/>
  <c r="BD658" i="1" s="1"/>
  <c r="H664" i="21"/>
  <c r="BG657" i="1"/>
  <c r="I664" i="21" s="1"/>
  <c r="BE657" i="1"/>
  <c r="G664" i="21" s="1"/>
  <c r="AZ657" i="1"/>
  <c r="E664" i="21" s="1"/>
  <c r="AX657" i="1"/>
  <c r="C664" i="21" s="1"/>
  <c r="AY658" i="1"/>
  <c r="D665" i="21" s="1"/>
  <c r="BF658" i="1"/>
  <c r="Y660" i="1"/>
  <c r="A667" i="21" s="1"/>
  <c r="Z659" i="1"/>
  <c r="AU659" i="1" s="1"/>
  <c r="Z662" i="3"/>
  <c r="AU662" i="3" s="1"/>
  <c r="BF661" i="3"/>
  <c r="AY661" i="3"/>
  <c r="BF660" i="2"/>
  <c r="Z661" i="2"/>
  <c r="AU661" i="2" s="1"/>
  <c r="AY660" i="2"/>
  <c r="G660" i="28" l="1"/>
  <c r="D660" i="28"/>
  <c r="E660" i="28"/>
  <c r="F660" i="28"/>
  <c r="BG659" i="4"/>
  <c r="I666" i="24" s="1"/>
  <c r="AZ659" i="4"/>
  <c r="E666" i="24" s="1"/>
  <c r="H667" i="24"/>
  <c r="Y661" i="4"/>
  <c r="A667" i="24"/>
  <c r="D667" i="24"/>
  <c r="AV660" i="4"/>
  <c r="AW660" i="4" s="1"/>
  <c r="AZ660" i="4" s="1"/>
  <c r="E667" i="24" s="1"/>
  <c r="BC660" i="4"/>
  <c r="BD660" i="4" s="1"/>
  <c r="BG660" i="4" s="1"/>
  <c r="I667" i="24" s="1"/>
  <c r="BB660" i="4"/>
  <c r="AU661" i="4"/>
  <c r="AY661" i="4"/>
  <c r="BF661" i="4"/>
  <c r="Z662" i="4"/>
  <c r="H668" i="23"/>
  <c r="BG661" i="3"/>
  <c r="I668" i="23" s="1"/>
  <c r="BE661" i="3"/>
  <c r="G668" i="23" s="1"/>
  <c r="AV662" i="3"/>
  <c r="AW662" i="3" s="1"/>
  <c r="BB662" i="3"/>
  <c r="BC662" i="3"/>
  <c r="BD662" i="3" s="1"/>
  <c r="D668" i="23"/>
  <c r="AZ661" i="3"/>
  <c r="E668" i="23" s="1"/>
  <c r="AX661" i="3"/>
  <c r="C668" i="23" s="1"/>
  <c r="Y662" i="3"/>
  <c r="A668" i="23"/>
  <c r="Y661" i="2"/>
  <c r="A667" i="22"/>
  <c r="D667" i="22"/>
  <c r="AZ660" i="2"/>
  <c r="E667" i="22" s="1"/>
  <c r="AX660" i="2"/>
  <c r="C667" i="22" s="1"/>
  <c r="BB661" i="2"/>
  <c r="BC661" i="2"/>
  <c r="BD661" i="2" s="1"/>
  <c r="AV661" i="2"/>
  <c r="AW661" i="2" s="1"/>
  <c r="H667" i="22"/>
  <c r="BE660" i="2"/>
  <c r="G667" i="22" s="1"/>
  <c r="BG660" i="2"/>
  <c r="I667" i="22" s="1"/>
  <c r="H665" i="21"/>
  <c r="BG658" i="1"/>
  <c r="I665" i="21" s="1"/>
  <c r="AV659" i="1"/>
  <c r="AW659" i="1" s="1"/>
  <c r="BB659" i="1"/>
  <c r="BC659" i="1"/>
  <c r="BD659" i="1" s="1"/>
  <c r="BE658" i="1"/>
  <c r="G665" i="21" s="1"/>
  <c r="AX658" i="1"/>
  <c r="C665" i="21" s="1"/>
  <c r="AZ658" i="1"/>
  <c r="E665" i="21" s="1"/>
  <c r="BF659" i="1"/>
  <c r="AY659" i="1"/>
  <c r="D666" i="21" s="1"/>
  <c r="Y661" i="1"/>
  <c r="A668" i="21" s="1"/>
  <c r="Z660" i="1"/>
  <c r="AU660" i="1" s="1"/>
  <c r="AY662" i="3"/>
  <c r="BF662" i="3"/>
  <c r="Z663" i="3"/>
  <c r="AU663" i="3" s="1"/>
  <c r="Z662" i="2"/>
  <c r="AU662" i="2" s="1"/>
  <c r="BF661" i="2"/>
  <c r="AY661" i="2"/>
  <c r="AU662" i="4" l="1"/>
  <c r="Z663" i="4"/>
  <c r="BF662" i="4"/>
  <c r="AY662" i="4"/>
  <c r="H668" i="24"/>
  <c r="D668" i="24"/>
  <c r="BC661" i="4"/>
  <c r="BD661" i="4" s="1"/>
  <c r="BE661" i="4" s="1"/>
  <c r="G668" i="24" s="1"/>
  <c r="AV661" i="4"/>
  <c r="AW661" i="4" s="1"/>
  <c r="AX661" i="4" s="1"/>
  <c r="C668" i="24" s="1"/>
  <c r="BB661" i="4"/>
  <c r="BE660" i="4"/>
  <c r="G667" i="24" s="1"/>
  <c r="AX660" i="4"/>
  <c r="C667" i="24" s="1"/>
  <c r="Y662" i="4"/>
  <c r="A668" i="24"/>
  <c r="BB663" i="3"/>
  <c r="AV663" i="3"/>
  <c r="AW663" i="3" s="1"/>
  <c r="BC663" i="3"/>
  <c r="BD663" i="3" s="1"/>
  <c r="H669" i="23"/>
  <c r="BG662" i="3"/>
  <c r="I669" i="23" s="1"/>
  <c r="BE662" i="3"/>
  <c r="G669" i="23" s="1"/>
  <c r="D669" i="23"/>
  <c r="AZ662" i="3"/>
  <c r="E669" i="23" s="1"/>
  <c r="AX662" i="3"/>
  <c r="C669" i="23" s="1"/>
  <c r="Y663" i="3"/>
  <c r="A669" i="23"/>
  <c r="D668" i="22"/>
  <c r="AZ661" i="2"/>
  <c r="E668" i="22" s="1"/>
  <c r="AX661" i="2"/>
  <c r="C668" i="22" s="1"/>
  <c r="H668" i="22"/>
  <c r="BE661" i="2"/>
  <c r="G668" i="22" s="1"/>
  <c r="BG661" i="2"/>
  <c r="I668" i="22" s="1"/>
  <c r="BC662" i="2"/>
  <c r="BD662" i="2" s="1"/>
  <c r="BB662" i="2"/>
  <c r="AV662" i="2"/>
  <c r="AW662" i="2" s="1"/>
  <c r="Y662" i="2"/>
  <c r="A668" i="22"/>
  <c r="AV660" i="1"/>
  <c r="AW660" i="1" s="1"/>
  <c r="BB660" i="1"/>
  <c r="BC660" i="1"/>
  <c r="BD660" i="1" s="1"/>
  <c r="H666" i="21"/>
  <c r="BE659" i="1"/>
  <c r="G666" i="21" s="1"/>
  <c r="BG659" i="1"/>
  <c r="I666" i="21" s="1"/>
  <c r="AX659" i="1"/>
  <c r="C666" i="21" s="1"/>
  <c r="AZ659" i="1"/>
  <c r="E666" i="21" s="1"/>
  <c r="AY660" i="1"/>
  <c r="BF660" i="1"/>
  <c r="Y662" i="1"/>
  <c r="A669" i="21" s="1"/>
  <c r="Z661" i="1"/>
  <c r="AU661" i="1" s="1"/>
  <c r="Z664" i="3"/>
  <c r="AU664" i="3" s="1"/>
  <c r="AY663" i="3"/>
  <c r="BF663" i="3"/>
  <c r="Z663" i="2"/>
  <c r="AU663" i="2" s="1"/>
  <c r="BF662" i="2"/>
  <c r="AY662" i="2"/>
  <c r="Y663" i="4" l="1"/>
  <c r="A669" i="24"/>
  <c r="AZ661" i="4"/>
  <c r="E668" i="24" s="1"/>
  <c r="H669" i="24"/>
  <c r="BG661" i="4"/>
  <c r="I668" i="24" s="1"/>
  <c r="AU663" i="4"/>
  <c r="BF663" i="4"/>
  <c r="AY663" i="4"/>
  <c r="Z664" i="4"/>
  <c r="D669" i="24"/>
  <c r="AV662" i="4"/>
  <c r="AW662" i="4" s="1"/>
  <c r="AX662" i="4" s="1"/>
  <c r="C669" i="24" s="1"/>
  <c r="BC662" i="4"/>
  <c r="BD662" i="4" s="1"/>
  <c r="BG662" i="4" s="1"/>
  <c r="I669" i="24" s="1"/>
  <c r="BB662" i="4"/>
  <c r="BC664" i="3"/>
  <c r="BD664" i="3" s="1"/>
  <c r="BB664" i="3"/>
  <c r="AV664" i="3"/>
  <c r="AW664" i="3" s="1"/>
  <c r="D670" i="23"/>
  <c r="AZ663" i="3"/>
  <c r="E670" i="23" s="1"/>
  <c r="AX663" i="3"/>
  <c r="C670" i="23" s="1"/>
  <c r="H670" i="23"/>
  <c r="BE663" i="3"/>
  <c r="G670" i="23" s="1"/>
  <c r="BG663" i="3"/>
  <c r="I670" i="23" s="1"/>
  <c r="Y664" i="3"/>
  <c r="A670" i="23"/>
  <c r="Y663" i="2"/>
  <c r="A669" i="22"/>
  <c r="D669" i="22"/>
  <c r="AZ662" i="2"/>
  <c r="E669" i="22" s="1"/>
  <c r="AX662" i="2"/>
  <c r="C669" i="22" s="1"/>
  <c r="H669" i="22"/>
  <c r="BG662" i="2"/>
  <c r="I669" i="22" s="1"/>
  <c r="BE662" i="2"/>
  <c r="G669" i="22" s="1"/>
  <c r="BC663" i="2"/>
  <c r="BD663" i="2" s="1"/>
  <c r="BB663" i="2"/>
  <c r="AV663" i="2"/>
  <c r="AW663" i="2" s="1"/>
  <c r="AV661" i="1"/>
  <c r="AW661" i="1" s="1"/>
  <c r="BB661" i="1"/>
  <c r="BC661" i="1"/>
  <c r="BD661" i="1" s="1"/>
  <c r="AX660" i="1"/>
  <c r="C667" i="21" s="1"/>
  <c r="D667" i="21"/>
  <c r="H667" i="21"/>
  <c r="BG660" i="1"/>
  <c r="I667" i="21" s="1"/>
  <c r="BE660" i="1"/>
  <c r="G667" i="21" s="1"/>
  <c r="AZ660" i="1"/>
  <c r="E667" i="21" s="1"/>
  <c r="AY661" i="1"/>
  <c r="BF661" i="1"/>
  <c r="Y663" i="1"/>
  <c r="A670" i="21" s="1"/>
  <c r="Z662" i="1"/>
  <c r="AU662" i="1" s="1"/>
  <c r="AY664" i="3"/>
  <c r="Z665" i="3"/>
  <c r="AU665" i="3" s="1"/>
  <c r="BF664" i="3"/>
  <c r="AY663" i="2"/>
  <c r="Z664" i="2"/>
  <c r="AU664" i="2" s="1"/>
  <c r="BF663" i="2"/>
  <c r="AU664" i="4" l="1"/>
  <c r="BF664" i="4"/>
  <c r="Z665" i="4"/>
  <c r="AY664" i="4"/>
  <c r="AZ662" i="4"/>
  <c r="E669" i="24" s="1"/>
  <c r="H670" i="24"/>
  <c r="BB663" i="4"/>
  <c r="AV663" i="4"/>
  <c r="AW663" i="4" s="1"/>
  <c r="AZ663" i="4" s="1"/>
  <c r="E670" i="24" s="1"/>
  <c r="BC663" i="4"/>
  <c r="BD663" i="4" s="1"/>
  <c r="BE663" i="4" s="1"/>
  <c r="G670" i="24" s="1"/>
  <c r="BE662" i="4"/>
  <c r="G669" i="24" s="1"/>
  <c r="D670" i="24"/>
  <c r="Y664" i="4"/>
  <c r="A670" i="24"/>
  <c r="Y665" i="3"/>
  <c r="A671" i="23"/>
  <c r="BC665" i="3"/>
  <c r="BD665" i="3" s="1"/>
  <c r="BB665" i="3"/>
  <c r="AV665" i="3"/>
  <c r="AW665" i="3" s="1"/>
  <c r="H671" i="23"/>
  <c r="BE664" i="3"/>
  <c r="G671" i="23" s="1"/>
  <c r="BG664" i="3"/>
  <c r="I671" i="23" s="1"/>
  <c r="D671" i="23"/>
  <c r="AX664" i="3"/>
  <c r="C671" i="23" s="1"/>
  <c r="AZ664" i="3"/>
  <c r="E671" i="23" s="1"/>
  <c r="BB664" i="2"/>
  <c r="AV664" i="2"/>
  <c r="AW664" i="2" s="1"/>
  <c r="BC664" i="2"/>
  <c r="BD664" i="2" s="1"/>
  <c r="H670" i="22"/>
  <c r="BG663" i="2"/>
  <c r="I670" i="22" s="1"/>
  <c r="BE663" i="2"/>
  <c r="G670" i="22" s="1"/>
  <c r="D670" i="22"/>
  <c r="AZ663" i="2"/>
  <c r="E670" i="22" s="1"/>
  <c r="AX663" i="2"/>
  <c r="C670" i="22" s="1"/>
  <c r="Y664" i="2"/>
  <c r="A670" i="22"/>
  <c r="H668" i="21"/>
  <c r="BG661" i="1"/>
  <c r="I668" i="21" s="1"/>
  <c r="AV662" i="1"/>
  <c r="AW662" i="1" s="1"/>
  <c r="BB662" i="1"/>
  <c r="BC662" i="1"/>
  <c r="BD662" i="1" s="1"/>
  <c r="AZ661" i="1"/>
  <c r="E668" i="21" s="1"/>
  <c r="D668" i="21"/>
  <c r="BE661" i="1"/>
  <c r="G668" i="21" s="1"/>
  <c r="AX661" i="1"/>
  <c r="C668" i="21" s="1"/>
  <c r="AY662" i="1"/>
  <c r="BF662" i="1"/>
  <c r="Y664" i="1"/>
  <c r="A671" i="21" s="1"/>
  <c r="Z663" i="1"/>
  <c r="AU663" i="1" s="1"/>
  <c r="Z666" i="3"/>
  <c r="AU666" i="3" s="1"/>
  <c r="BF665" i="3"/>
  <c r="AY665" i="3"/>
  <c r="BF664" i="2"/>
  <c r="Z665" i="2"/>
  <c r="AU665" i="2" s="1"/>
  <c r="AY664" i="2"/>
  <c r="Y665" i="4" l="1"/>
  <c r="A671" i="24"/>
  <c r="AX663" i="4"/>
  <c r="C670" i="24" s="1"/>
  <c r="BG663" i="4"/>
  <c r="I670" i="24" s="1"/>
  <c r="H671" i="24"/>
  <c r="D671" i="24"/>
  <c r="AU665" i="4"/>
  <c r="BF665" i="4"/>
  <c r="AY665" i="4"/>
  <c r="Z666" i="4"/>
  <c r="BC664" i="4"/>
  <c r="BD664" i="4" s="1"/>
  <c r="BE664" i="4" s="1"/>
  <c r="G671" i="24" s="1"/>
  <c r="BB664" i="4"/>
  <c r="AV664" i="4"/>
  <c r="AW664" i="4" s="1"/>
  <c r="AZ664" i="4" s="1"/>
  <c r="E671" i="24" s="1"/>
  <c r="D672" i="23"/>
  <c r="AZ665" i="3"/>
  <c r="E672" i="23" s="1"/>
  <c r="AX665" i="3"/>
  <c r="C672" i="23" s="1"/>
  <c r="H672" i="23"/>
  <c r="BE665" i="3"/>
  <c r="G672" i="23" s="1"/>
  <c r="BG665" i="3"/>
  <c r="I672" i="23" s="1"/>
  <c r="BC666" i="3"/>
  <c r="BD666" i="3" s="1"/>
  <c r="AV666" i="3"/>
  <c r="AW666" i="3" s="1"/>
  <c r="BB666" i="3"/>
  <c r="Y666" i="3"/>
  <c r="A672" i="23"/>
  <c r="BB665" i="2"/>
  <c r="BC665" i="2"/>
  <c r="BD665" i="2" s="1"/>
  <c r="AV665" i="2"/>
  <c r="AW665" i="2" s="1"/>
  <c r="Y665" i="2"/>
  <c r="A671" i="22"/>
  <c r="D671" i="22"/>
  <c r="AZ664" i="2"/>
  <c r="E671" i="22" s="1"/>
  <c r="AX664" i="2"/>
  <c r="C671" i="22" s="1"/>
  <c r="H671" i="22"/>
  <c r="BG664" i="2"/>
  <c r="I671" i="22" s="1"/>
  <c r="BE664" i="2"/>
  <c r="G671" i="22" s="1"/>
  <c r="AV663" i="1"/>
  <c r="AW663" i="1" s="1"/>
  <c r="BB663" i="1"/>
  <c r="BC663" i="1"/>
  <c r="BD663" i="1" s="1"/>
  <c r="H669" i="21"/>
  <c r="BG662" i="1"/>
  <c r="I669" i="21" s="1"/>
  <c r="BE662" i="1"/>
  <c r="G669" i="21" s="1"/>
  <c r="AZ662" i="1"/>
  <c r="E669" i="21" s="1"/>
  <c r="D669" i="21"/>
  <c r="AX662" i="1"/>
  <c r="C669" i="21" s="1"/>
  <c r="AY663" i="1"/>
  <c r="D670" i="21" s="1"/>
  <c r="BF663" i="1"/>
  <c r="Y665" i="1"/>
  <c r="A672" i="21" s="1"/>
  <c r="Z664" i="1"/>
  <c r="AU664" i="1" s="1"/>
  <c r="AY666" i="3"/>
  <c r="Z667" i="3"/>
  <c r="AU667" i="3" s="1"/>
  <c r="BF666" i="3"/>
  <c r="Z666" i="2"/>
  <c r="AU666" i="2" s="1"/>
  <c r="BF665" i="2"/>
  <c r="AY665" i="2"/>
  <c r="AX664" i="4" l="1"/>
  <c r="C671" i="24" s="1"/>
  <c r="AU666" i="4"/>
  <c r="BF666" i="4"/>
  <c r="Z667" i="4"/>
  <c r="AY666" i="4"/>
  <c r="H672" i="24"/>
  <c r="D672" i="24"/>
  <c r="BC665" i="4"/>
  <c r="BD665" i="4" s="1"/>
  <c r="BE665" i="4" s="1"/>
  <c r="G672" i="24" s="1"/>
  <c r="BB665" i="4"/>
  <c r="AV665" i="4"/>
  <c r="AW665" i="4" s="1"/>
  <c r="AZ665" i="4" s="1"/>
  <c r="E672" i="24" s="1"/>
  <c r="BG664" i="4"/>
  <c r="I671" i="24" s="1"/>
  <c r="Y666" i="4"/>
  <c r="A672" i="24"/>
  <c r="BC667" i="3"/>
  <c r="BD667" i="3" s="1"/>
  <c r="AV667" i="3"/>
  <c r="AW667" i="3" s="1"/>
  <c r="BB667" i="3"/>
  <c r="D673" i="23"/>
  <c r="AZ666" i="3"/>
  <c r="E673" i="23" s="1"/>
  <c r="AX666" i="3"/>
  <c r="C673" i="23" s="1"/>
  <c r="Y667" i="3"/>
  <c r="A673" i="23"/>
  <c r="H673" i="23"/>
  <c r="BG666" i="3"/>
  <c r="I673" i="23" s="1"/>
  <c r="BE666" i="3"/>
  <c r="G673" i="23" s="1"/>
  <c r="H672" i="22"/>
  <c r="BG665" i="2"/>
  <c r="I672" i="22" s="1"/>
  <c r="BE665" i="2"/>
  <c r="G672" i="22" s="1"/>
  <c r="D672" i="22"/>
  <c r="AZ665" i="2"/>
  <c r="E672" i="22" s="1"/>
  <c r="AX665" i="2"/>
  <c r="C672" i="22" s="1"/>
  <c r="Y666" i="2"/>
  <c r="A672" i="22"/>
  <c r="AV666" i="2"/>
  <c r="AW666" i="2" s="1"/>
  <c r="BC666" i="2"/>
  <c r="BD666" i="2" s="1"/>
  <c r="BB666" i="2"/>
  <c r="AV664" i="1"/>
  <c r="AW664" i="1" s="1"/>
  <c r="BB664" i="1"/>
  <c r="BC664" i="1"/>
  <c r="BD664" i="1" s="1"/>
  <c r="H670" i="21"/>
  <c r="BE663" i="1"/>
  <c r="G670" i="21" s="1"/>
  <c r="BG663" i="1"/>
  <c r="I670" i="21" s="1"/>
  <c r="AX663" i="1"/>
  <c r="C670" i="21" s="1"/>
  <c r="AZ663" i="1"/>
  <c r="E670" i="21" s="1"/>
  <c r="BF664" i="1"/>
  <c r="AY664" i="1"/>
  <c r="Y666" i="1"/>
  <c r="A673" i="21" s="1"/>
  <c r="Z665" i="1"/>
  <c r="AU665" i="1" s="1"/>
  <c r="BF667" i="3"/>
  <c r="AY667" i="3"/>
  <c r="Z668" i="3"/>
  <c r="AU668" i="3" s="1"/>
  <c r="Z667" i="2"/>
  <c r="AU667" i="2" s="1"/>
  <c r="BF666" i="2"/>
  <c r="AY666" i="2"/>
  <c r="BG665" i="4" l="1"/>
  <c r="I672" i="24" s="1"/>
  <c r="Y667" i="4"/>
  <c r="A673" i="24"/>
  <c r="AX665" i="4"/>
  <c r="C672" i="24" s="1"/>
  <c r="H673" i="24"/>
  <c r="D673" i="24"/>
  <c r="AU667" i="4"/>
  <c r="Z668" i="4"/>
  <c r="BF667" i="4"/>
  <c r="AY667" i="4"/>
  <c r="BB666" i="4"/>
  <c r="AV666" i="4"/>
  <c r="AW666" i="4" s="1"/>
  <c r="AZ666" i="4" s="1"/>
  <c r="E673" i="24" s="1"/>
  <c r="BC666" i="4"/>
  <c r="BD666" i="4" s="1"/>
  <c r="BE666" i="4" s="1"/>
  <c r="G673" i="24" s="1"/>
  <c r="Y668" i="3"/>
  <c r="A674" i="23"/>
  <c r="BC668" i="3"/>
  <c r="BD668" i="3" s="1"/>
  <c r="AV668" i="3"/>
  <c r="AW668" i="3" s="1"/>
  <c r="BB668" i="3"/>
  <c r="D674" i="23"/>
  <c r="AZ667" i="3"/>
  <c r="E674" i="23" s="1"/>
  <c r="AX667" i="3"/>
  <c r="C674" i="23" s="1"/>
  <c r="H674" i="23"/>
  <c r="BG667" i="3"/>
  <c r="I674" i="23" s="1"/>
  <c r="BE667" i="3"/>
  <c r="G674" i="23" s="1"/>
  <c r="Y667" i="2"/>
  <c r="A673" i="22"/>
  <c r="D673" i="22"/>
  <c r="AX666" i="2"/>
  <c r="C673" i="22" s="1"/>
  <c r="AZ666" i="2"/>
  <c r="E673" i="22" s="1"/>
  <c r="H673" i="22"/>
  <c r="BE666" i="2"/>
  <c r="G673" i="22" s="1"/>
  <c r="BG666" i="2"/>
  <c r="I673" i="22" s="1"/>
  <c r="BC667" i="2"/>
  <c r="BD667" i="2" s="1"/>
  <c r="BB667" i="2"/>
  <c r="AV667" i="2"/>
  <c r="AW667" i="2" s="1"/>
  <c r="AV665" i="1"/>
  <c r="AW665" i="1" s="1"/>
  <c r="BB665" i="1"/>
  <c r="BC665" i="1"/>
  <c r="BD665" i="1" s="1"/>
  <c r="AZ664" i="1"/>
  <c r="E671" i="21" s="1"/>
  <c r="D671" i="21"/>
  <c r="H671" i="21"/>
  <c r="BG664" i="1"/>
  <c r="I671" i="21" s="1"/>
  <c r="BE664" i="1"/>
  <c r="G671" i="21" s="1"/>
  <c r="AX664" i="1"/>
  <c r="C671" i="21" s="1"/>
  <c r="BF665" i="1"/>
  <c r="AY665" i="1"/>
  <c r="Y667" i="1"/>
  <c r="A674" i="21" s="1"/>
  <c r="Z666" i="1"/>
  <c r="AU666" i="1" s="1"/>
  <c r="BF668" i="3"/>
  <c r="Z669" i="3"/>
  <c r="AU669" i="3" s="1"/>
  <c r="AY668" i="3"/>
  <c r="BF667" i="2"/>
  <c r="AY667" i="2"/>
  <c r="Z668" i="2"/>
  <c r="AU668" i="2" s="1"/>
  <c r="BG666" i="4" l="1"/>
  <c r="I673" i="24" s="1"/>
  <c r="AU668" i="4"/>
  <c r="Z669" i="4"/>
  <c r="BF668" i="4"/>
  <c r="AY668" i="4"/>
  <c r="H674" i="24"/>
  <c r="AX666" i="4"/>
  <c r="C673" i="24" s="1"/>
  <c r="Y668" i="4"/>
  <c r="A674" i="24"/>
  <c r="D674" i="24"/>
  <c r="BB667" i="4"/>
  <c r="AV667" i="4"/>
  <c r="AW667" i="4" s="1"/>
  <c r="AX667" i="4" s="1"/>
  <c r="C674" i="24" s="1"/>
  <c r="BC667" i="4"/>
  <c r="BD667" i="4" s="1"/>
  <c r="BG667" i="4" s="1"/>
  <c r="I674" i="24" s="1"/>
  <c r="BB669" i="3"/>
  <c r="BC669" i="3"/>
  <c r="BD669" i="3" s="1"/>
  <c r="AV669" i="3"/>
  <c r="AW669" i="3" s="1"/>
  <c r="D675" i="23"/>
  <c r="AZ668" i="3"/>
  <c r="E675" i="23" s="1"/>
  <c r="AX668" i="3"/>
  <c r="C675" i="23" s="1"/>
  <c r="H675" i="23"/>
  <c r="BG668" i="3"/>
  <c r="I675" i="23" s="1"/>
  <c r="BE668" i="3"/>
  <c r="G675" i="23" s="1"/>
  <c r="Y669" i="3"/>
  <c r="A675" i="23"/>
  <c r="BC668" i="2"/>
  <c r="BD668" i="2" s="1"/>
  <c r="BB668" i="2"/>
  <c r="AV668" i="2"/>
  <c r="AW668" i="2" s="1"/>
  <c r="D674" i="22"/>
  <c r="AZ667" i="2"/>
  <c r="E674" i="22" s="1"/>
  <c r="AX667" i="2"/>
  <c r="C674" i="22" s="1"/>
  <c r="H674" i="22"/>
  <c r="BG667" i="2"/>
  <c r="I674" i="22" s="1"/>
  <c r="BE667" i="2"/>
  <c r="G674" i="22" s="1"/>
  <c r="Y668" i="2"/>
  <c r="A674" i="22"/>
  <c r="AV666" i="1"/>
  <c r="AW666" i="1" s="1"/>
  <c r="BB666" i="1"/>
  <c r="BC666" i="1"/>
  <c r="BD666" i="1" s="1"/>
  <c r="AZ665" i="1"/>
  <c r="E672" i="21" s="1"/>
  <c r="D672" i="21"/>
  <c r="H672" i="21"/>
  <c r="BE665" i="1"/>
  <c r="G672" i="21" s="1"/>
  <c r="BG665" i="1"/>
  <c r="I672" i="21" s="1"/>
  <c r="AX665" i="1"/>
  <c r="C672" i="21" s="1"/>
  <c r="AY666" i="1"/>
  <c r="D673" i="21" s="1"/>
  <c r="BF666" i="1"/>
  <c r="Y668" i="1"/>
  <c r="A675" i="21" s="1"/>
  <c r="Z667" i="1"/>
  <c r="AU667" i="1" s="1"/>
  <c r="Z670" i="3"/>
  <c r="AU670" i="3" s="1"/>
  <c r="BF669" i="3"/>
  <c r="AY669" i="3"/>
  <c r="BF668" i="2"/>
  <c r="Z669" i="2"/>
  <c r="AU669" i="2" s="1"/>
  <c r="AY668" i="2"/>
  <c r="Y669" i="4" l="1"/>
  <c r="A675" i="24"/>
  <c r="AZ667" i="4"/>
  <c r="E674" i="24" s="1"/>
  <c r="BE667" i="4"/>
  <c r="G674" i="24" s="1"/>
  <c r="AU669" i="4"/>
  <c r="BF669" i="4"/>
  <c r="Z670" i="4"/>
  <c r="AY669" i="4"/>
  <c r="D675" i="24"/>
  <c r="H675" i="24"/>
  <c r="AV668" i="4"/>
  <c r="AW668" i="4" s="1"/>
  <c r="AZ668" i="4" s="1"/>
  <c r="E675" i="24" s="1"/>
  <c r="BC668" i="4"/>
  <c r="BD668" i="4" s="1"/>
  <c r="BE668" i="4" s="1"/>
  <c r="G675" i="24" s="1"/>
  <c r="BB668" i="4"/>
  <c r="Y670" i="3"/>
  <c r="A676" i="23"/>
  <c r="H676" i="23"/>
  <c r="BG669" i="3"/>
  <c r="I676" i="23" s="1"/>
  <c r="BE669" i="3"/>
  <c r="G676" i="23" s="1"/>
  <c r="D676" i="23"/>
  <c r="AZ669" i="3"/>
  <c r="E676" i="23" s="1"/>
  <c r="AX669" i="3"/>
  <c r="C676" i="23" s="1"/>
  <c r="AV670" i="3"/>
  <c r="AW670" i="3" s="1"/>
  <c r="BC670" i="3"/>
  <c r="BD670" i="3" s="1"/>
  <c r="BB670" i="3"/>
  <c r="BC669" i="2"/>
  <c r="BD669" i="2" s="1"/>
  <c r="BB669" i="2"/>
  <c r="AV669" i="2"/>
  <c r="AW669" i="2" s="1"/>
  <c r="Y669" i="2"/>
  <c r="A675" i="22"/>
  <c r="D675" i="22"/>
  <c r="AZ668" i="2"/>
  <c r="E675" i="22" s="1"/>
  <c r="AX668" i="2"/>
  <c r="C675" i="22" s="1"/>
  <c r="H675" i="22"/>
  <c r="BG668" i="2"/>
  <c r="I675" i="22" s="1"/>
  <c r="BE668" i="2"/>
  <c r="G675" i="22" s="1"/>
  <c r="AV667" i="1"/>
  <c r="AW667" i="1" s="1"/>
  <c r="BB667" i="1"/>
  <c r="BC667" i="1"/>
  <c r="BD667" i="1" s="1"/>
  <c r="H673" i="21"/>
  <c r="BE666" i="1"/>
  <c r="G673" i="21" s="1"/>
  <c r="BG666" i="1"/>
  <c r="I673" i="21" s="1"/>
  <c r="AX666" i="1"/>
  <c r="C673" i="21" s="1"/>
  <c r="AZ666" i="1"/>
  <c r="E673" i="21" s="1"/>
  <c r="BF667" i="1"/>
  <c r="AY667" i="1"/>
  <c r="Y669" i="1"/>
  <c r="A676" i="21" s="1"/>
  <c r="Z668" i="1"/>
  <c r="AU668" i="1" s="1"/>
  <c r="AY670" i="3"/>
  <c r="Z671" i="3"/>
  <c r="AU671" i="3" s="1"/>
  <c r="BF670" i="3"/>
  <c r="Z670" i="2"/>
  <c r="AU670" i="2" s="1"/>
  <c r="BF669" i="2"/>
  <c r="AY669" i="2"/>
  <c r="BG668" i="4" l="1"/>
  <c r="I675" i="24" s="1"/>
  <c r="AX668" i="4"/>
  <c r="C675" i="24" s="1"/>
  <c r="AU670" i="4"/>
  <c r="Z671" i="4"/>
  <c r="BF670" i="4"/>
  <c r="AY670" i="4"/>
  <c r="BC669" i="4"/>
  <c r="BD669" i="4" s="1"/>
  <c r="BE669" i="4" s="1"/>
  <c r="G676" i="24" s="1"/>
  <c r="BB669" i="4"/>
  <c r="AV669" i="4"/>
  <c r="AW669" i="4" s="1"/>
  <c r="AZ669" i="4" s="1"/>
  <c r="E676" i="24" s="1"/>
  <c r="D676" i="24"/>
  <c r="H676" i="24"/>
  <c r="Y670" i="4"/>
  <c r="A676" i="24"/>
  <c r="H677" i="23"/>
  <c r="BG670" i="3"/>
  <c r="I677" i="23" s="1"/>
  <c r="BE670" i="3"/>
  <c r="G677" i="23" s="1"/>
  <c r="AV671" i="3"/>
  <c r="AW671" i="3" s="1"/>
  <c r="BB671" i="3"/>
  <c r="BC671" i="3"/>
  <c r="BD671" i="3" s="1"/>
  <c r="D677" i="23"/>
  <c r="AZ670" i="3"/>
  <c r="E677" i="23" s="1"/>
  <c r="AX670" i="3"/>
  <c r="C677" i="23" s="1"/>
  <c r="Y671" i="3"/>
  <c r="A677" i="23"/>
  <c r="Y670" i="2"/>
  <c r="A676" i="22"/>
  <c r="H676" i="22"/>
  <c r="BE669" i="2"/>
  <c r="G676" i="22" s="1"/>
  <c r="BG669" i="2"/>
  <c r="I676" i="22" s="1"/>
  <c r="D676" i="22"/>
  <c r="AZ669" i="2"/>
  <c r="E676" i="22" s="1"/>
  <c r="AX669" i="2"/>
  <c r="C676" i="22" s="1"/>
  <c r="BC670" i="2"/>
  <c r="BD670" i="2" s="1"/>
  <c r="BB670" i="2"/>
  <c r="AV670" i="2"/>
  <c r="AW670" i="2" s="1"/>
  <c r="AV668" i="1"/>
  <c r="AW668" i="1" s="1"/>
  <c r="BB668" i="1"/>
  <c r="BC668" i="1"/>
  <c r="BD668" i="1" s="1"/>
  <c r="AX667" i="1"/>
  <c r="C674" i="21" s="1"/>
  <c r="D674" i="21"/>
  <c r="H674" i="21"/>
  <c r="BE667" i="1"/>
  <c r="G674" i="21" s="1"/>
  <c r="BG667" i="1"/>
  <c r="I674" i="21" s="1"/>
  <c r="AZ667" i="1"/>
  <c r="E674" i="21" s="1"/>
  <c r="AY668" i="1"/>
  <c r="BF668" i="1"/>
  <c r="Y670" i="1"/>
  <c r="A677" i="21" s="1"/>
  <c r="Z669" i="1"/>
  <c r="AU669" i="1" s="1"/>
  <c r="Z672" i="3"/>
  <c r="AU672" i="3" s="1"/>
  <c r="BF671" i="3"/>
  <c r="AY671" i="3"/>
  <c r="Z671" i="2"/>
  <c r="AU671" i="2" s="1"/>
  <c r="BF670" i="2"/>
  <c r="AY670" i="2"/>
  <c r="BG669" i="4" l="1"/>
  <c r="I676" i="24" s="1"/>
  <c r="AX669" i="4"/>
  <c r="C676" i="24" s="1"/>
  <c r="D677" i="24"/>
  <c r="Y671" i="4"/>
  <c r="A677" i="24"/>
  <c r="H677" i="24"/>
  <c r="AU671" i="4"/>
  <c r="AY671" i="4"/>
  <c r="BF671" i="4"/>
  <c r="Z672" i="4"/>
  <c r="AV670" i="4"/>
  <c r="AW670" i="4" s="1"/>
  <c r="AZ670" i="4" s="1"/>
  <c r="E677" i="24" s="1"/>
  <c r="BC670" i="4"/>
  <c r="BD670" i="4" s="1"/>
  <c r="BE670" i="4" s="1"/>
  <c r="G677" i="24" s="1"/>
  <c r="BB670" i="4"/>
  <c r="D678" i="23"/>
  <c r="AZ671" i="3"/>
  <c r="E678" i="23" s="1"/>
  <c r="AX671" i="3"/>
  <c r="C678" i="23" s="1"/>
  <c r="H678" i="23"/>
  <c r="BE671" i="3"/>
  <c r="G678" i="23" s="1"/>
  <c r="BG671" i="3"/>
  <c r="I678" i="23" s="1"/>
  <c r="BC672" i="3"/>
  <c r="BD672" i="3" s="1"/>
  <c r="AV672" i="3"/>
  <c r="AW672" i="3" s="1"/>
  <c r="BB672" i="3"/>
  <c r="Y672" i="3"/>
  <c r="A678" i="23"/>
  <c r="D677" i="22"/>
  <c r="AZ670" i="2"/>
  <c r="E677" i="22" s="1"/>
  <c r="AX670" i="2"/>
  <c r="C677" i="22" s="1"/>
  <c r="H677" i="22"/>
  <c r="BG670" i="2"/>
  <c r="I677" i="22" s="1"/>
  <c r="BE670" i="2"/>
  <c r="G677" i="22" s="1"/>
  <c r="BB671" i="2"/>
  <c r="BC671" i="2"/>
  <c r="BD671" i="2" s="1"/>
  <c r="AV671" i="2"/>
  <c r="AW671" i="2" s="1"/>
  <c r="Y671" i="2"/>
  <c r="A677" i="22"/>
  <c r="H675" i="21"/>
  <c r="BE668" i="1"/>
  <c r="G675" i="21" s="1"/>
  <c r="BG668" i="1"/>
  <c r="I675" i="21" s="1"/>
  <c r="AV669" i="1"/>
  <c r="AW669" i="1" s="1"/>
  <c r="BB669" i="1"/>
  <c r="BC669" i="1"/>
  <c r="BD669" i="1" s="1"/>
  <c r="AX668" i="1"/>
  <c r="C675" i="21" s="1"/>
  <c r="D675" i="21"/>
  <c r="AZ668" i="1"/>
  <c r="E675" i="21" s="1"/>
  <c r="AY669" i="1"/>
  <c r="D676" i="21" s="1"/>
  <c r="BF669" i="1"/>
  <c r="Y671" i="1"/>
  <c r="A678" i="21" s="1"/>
  <c r="Z670" i="1"/>
  <c r="AU670" i="1" s="1"/>
  <c r="BF672" i="3"/>
  <c r="Z673" i="3"/>
  <c r="AU673" i="3" s="1"/>
  <c r="AY672" i="3"/>
  <c r="Z672" i="2"/>
  <c r="AU672" i="2" s="1"/>
  <c r="BF671" i="2"/>
  <c r="AY671" i="2"/>
  <c r="BG670" i="4" l="1"/>
  <c r="I677" i="24" s="1"/>
  <c r="H678" i="24"/>
  <c r="BC671" i="4"/>
  <c r="BD671" i="4" s="1"/>
  <c r="BE671" i="4" s="1"/>
  <c r="G678" i="24" s="1"/>
  <c r="BB671" i="4"/>
  <c r="AV671" i="4"/>
  <c r="AW671" i="4" s="1"/>
  <c r="AZ671" i="4" s="1"/>
  <c r="E678" i="24" s="1"/>
  <c r="Y672" i="4"/>
  <c r="A678" i="24"/>
  <c r="AU672" i="4"/>
  <c r="BF672" i="4"/>
  <c r="Z673" i="4"/>
  <c r="AY672" i="4"/>
  <c r="D678" i="24"/>
  <c r="AX670" i="4"/>
  <c r="C677" i="24" s="1"/>
  <c r="Y673" i="3"/>
  <c r="A679" i="23"/>
  <c r="BC673" i="3"/>
  <c r="BD673" i="3" s="1"/>
  <c r="BB673" i="3"/>
  <c r="AV673" i="3"/>
  <c r="AW673" i="3" s="1"/>
  <c r="D679" i="23"/>
  <c r="AZ672" i="3"/>
  <c r="E679" i="23" s="1"/>
  <c r="AX672" i="3"/>
  <c r="C679" i="23" s="1"/>
  <c r="H679" i="23"/>
  <c r="BG672" i="3"/>
  <c r="I679" i="23" s="1"/>
  <c r="BE672" i="3"/>
  <c r="G679" i="23" s="1"/>
  <c r="Y672" i="2"/>
  <c r="A678" i="22"/>
  <c r="H678" i="22"/>
  <c r="BE671" i="2"/>
  <c r="G678" i="22" s="1"/>
  <c r="BG671" i="2"/>
  <c r="I678" i="22" s="1"/>
  <c r="D678" i="22"/>
  <c r="AZ671" i="2"/>
  <c r="E678" i="22" s="1"/>
  <c r="AX671" i="2"/>
  <c r="C678" i="22" s="1"/>
  <c r="AV672" i="2"/>
  <c r="AW672" i="2" s="1"/>
  <c r="BB672" i="2"/>
  <c r="BC672" i="2"/>
  <c r="BD672" i="2" s="1"/>
  <c r="H676" i="21"/>
  <c r="BG669" i="1"/>
  <c r="I676" i="21" s="1"/>
  <c r="BE669" i="1"/>
  <c r="G676" i="21" s="1"/>
  <c r="AV670" i="1"/>
  <c r="AW670" i="1" s="1"/>
  <c r="BB670" i="1"/>
  <c r="BC670" i="1"/>
  <c r="BD670" i="1" s="1"/>
  <c r="AX669" i="1"/>
  <c r="C676" i="21" s="1"/>
  <c r="AZ669" i="1"/>
  <c r="E676" i="21" s="1"/>
  <c r="AY670" i="1"/>
  <c r="BF670" i="1"/>
  <c r="Y672" i="1"/>
  <c r="A679" i="21" s="1"/>
  <c r="Z671" i="1"/>
  <c r="AU671" i="1" s="1"/>
  <c r="BF673" i="3"/>
  <c r="AY673" i="3"/>
  <c r="Z674" i="3"/>
  <c r="AU674" i="3" s="1"/>
  <c r="BF672" i="2"/>
  <c r="AY672" i="2"/>
  <c r="Z673" i="2"/>
  <c r="AU673" i="2" s="1"/>
  <c r="AX671" i="4" l="1"/>
  <c r="C678" i="24" s="1"/>
  <c r="H679" i="24"/>
  <c r="AU673" i="4"/>
  <c r="Z674" i="4"/>
  <c r="BF673" i="4"/>
  <c r="AY673" i="4"/>
  <c r="BC672" i="4"/>
  <c r="BD672" i="4" s="1"/>
  <c r="BE672" i="4" s="1"/>
  <c r="G679" i="24" s="1"/>
  <c r="BB672" i="4"/>
  <c r="AV672" i="4"/>
  <c r="AW672" i="4" s="1"/>
  <c r="AX672" i="4" s="1"/>
  <c r="C679" i="24" s="1"/>
  <c r="Y673" i="4"/>
  <c r="A679" i="24"/>
  <c r="BG671" i="4"/>
  <c r="I678" i="24" s="1"/>
  <c r="D679" i="24"/>
  <c r="H680" i="23"/>
  <c r="BE673" i="3"/>
  <c r="G680" i="23" s="1"/>
  <c r="BG673" i="3"/>
  <c r="I680" i="23" s="1"/>
  <c r="AV674" i="3"/>
  <c r="AW674" i="3" s="1"/>
  <c r="BC674" i="3"/>
  <c r="BD674" i="3" s="1"/>
  <c r="BB674" i="3"/>
  <c r="D680" i="23"/>
  <c r="AZ673" i="3"/>
  <c r="E680" i="23" s="1"/>
  <c r="AX673" i="3"/>
  <c r="C680" i="23" s="1"/>
  <c r="Y674" i="3"/>
  <c r="A680" i="23"/>
  <c r="BB673" i="2"/>
  <c r="AV673" i="2"/>
  <c r="AW673" i="2" s="1"/>
  <c r="BC673" i="2"/>
  <c r="BD673" i="2" s="1"/>
  <c r="D679" i="22"/>
  <c r="AX672" i="2"/>
  <c r="C679" i="22" s="1"/>
  <c r="AZ672" i="2"/>
  <c r="E679" i="22" s="1"/>
  <c r="H679" i="22"/>
  <c r="BG672" i="2"/>
  <c r="I679" i="22" s="1"/>
  <c r="BE672" i="2"/>
  <c r="G679" i="22" s="1"/>
  <c r="Y673" i="2"/>
  <c r="A679" i="22"/>
  <c r="H677" i="21"/>
  <c r="BG670" i="1"/>
  <c r="I677" i="21" s="1"/>
  <c r="BE670" i="1"/>
  <c r="G677" i="21" s="1"/>
  <c r="AZ670" i="1"/>
  <c r="E677" i="21" s="1"/>
  <c r="D677" i="21"/>
  <c r="AV671" i="1"/>
  <c r="AW671" i="1" s="1"/>
  <c r="BB671" i="1"/>
  <c r="BC671" i="1"/>
  <c r="BD671" i="1" s="1"/>
  <c r="AX670" i="1"/>
  <c r="C677" i="21" s="1"/>
  <c r="AY671" i="1"/>
  <c r="D678" i="21" s="1"/>
  <c r="BF671" i="1"/>
  <c r="Y673" i="1"/>
  <c r="A680" i="21" s="1"/>
  <c r="Z672" i="1"/>
  <c r="AU672" i="1" s="1"/>
  <c r="BF674" i="3"/>
  <c r="AY674" i="3"/>
  <c r="Z675" i="3"/>
  <c r="AU675" i="3" s="1"/>
  <c r="BF673" i="2"/>
  <c r="AY673" i="2"/>
  <c r="Z674" i="2"/>
  <c r="AU674" i="2" s="1"/>
  <c r="AZ672" i="4" l="1"/>
  <c r="E679" i="24" s="1"/>
  <c r="Y674" i="4"/>
  <c r="A680" i="24"/>
  <c r="H680" i="24"/>
  <c r="BG672" i="4"/>
  <c r="I679" i="24" s="1"/>
  <c r="D680" i="24"/>
  <c r="AU674" i="4"/>
  <c r="Z675" i="4"/>
  <c r="BF674" i="4"/>
  <c r="AY674" i="4"/>
  <c r="BC673" i="4"/>
  <c r="BD673" i="4" s="1"/>
  <c r="BE673" i="4" s="1"/>
  <c r="G680" i="24" s="1"/>
  <c r="BB673" i="4"/>
  <c r="AV673" i="4"/>
  <c r="AW673" i="4" s="1"/>
  <c r="AX673" i="4" s="1"/>
  <c r="C680" i="24" s="1"/>
  <c r="BB675" i="3"/>
  <c r="AV675" i="3"/>
  <c r="AW675" i="3" s="1"/>
  <c r="BC675" i="3"/>
  <c r="BD675" i="3" s="1"/>
  <c r="Y675" i="3"/>
  <c r="A681" i="23"/>
  <c r="D681" i="23"/>
  <c r="AX674" i="3"/>
  <c r="C681" i="23" s="1"/>
  <c r="AZ674" i="3"/>
  <c r="E681" i="23" s="1"/>
  <c r="H681" i="23"/>
  <c r="BE674" i="3"/>
  <c r="G681" i="23" s="1"/>
  <c r="BG674" i="3"/>
  <c r="I681" i="23" s="1"/>
  <c r="Y674" i="2"/>
  <c r="A680" i="22"/>
  <c r="BC674" i="2"/>
  <c r="BD674" i="2" s="1"/>
  <c r="BB674" i="2"/>
  <c r="AV674" i="2"/>
  <c r="AW674" i="2" s="1"/>
  <c r="D680" i="22"/>
  <c r="AX673" i="2"/>
  <c r="C680" i="22" s="1"/>
  <c r="AZ673" i="2"/>
  <c r="E680" i="22" s="1"/>
  <c r="H680" i="22"/>
  <c r="BE673" i="2"/>
  <c r="G680" i="22" s="1"/>
  <c r="BG673" i="2"/>
  <c r="I680" i="22" s="1"/>
  <c r="AV672" i="1"/>
  <c r="AW672" i="1" s="1"/>
  <c r="BB672" i="1"/>
  <c r="BC672" i="1"/>
  <c r="BD672" i="1" s="1"/>
  <c r="H678" i="21"/>
  <c r="BE671" i="1"/>
  <c r="G678" i="21" s="1"/>
  <c r="BG671" i="1"/>
  <c r="I678" i="21" s="1"/>
  <c r="AX671" i="1"/>
  <c r="C678" i="21" s="1"/>
  <c r="AZ671" i="1"/>
  <c r="E678" i="21" s="1"/>
  <c r="AY672" i="1"/>
  <c r="BF672" i="1"/>
  <c r="Y674" i="1"/>
  <c r="A681" i="21" s="1"/>
  <c r="Z673" i="1"/>
  <c r="AU673" i="1" s="1"/>
  <c r="Z676" i="3"/>
  <c r="AU676" i="3" s="1"/>
  <c r="BF675" i="3"/>
  <c r="AY675" i="3"/>
  <c r="Z675" i="2"/>
  <c r="AU675" i="2" s="1"/>
  <c r="BF674" i="2"/>
  <c r="AY674" i="2"/>
  <c r="D681" i="24" l="1"/>
  <c r="AU675" i="4"/>
  <c r="BF675" i="4"/>
  <c r="Z676" i="4"/>
  <c r="AY675" i="4"/>
  <c r="AZ673" i="4"/>
  <c r="E680" i="24" s="1"/>
  <c r="H681" i="24"/>
  <c r="BC674" i="4"/>
  <c r="BD674" i="4" s="1"/>
  <c r="BG674" i="4" s="1"/>
  <c r="I681" i="24" s="1"/>
  <c r="BB674" i="4"/>
  <c r="AV674" i="4"/>
  <c r="AW674" i="4" s="1"/>
  <c r="AX674" i="4" s="1"/>
  <c r="C681" i="24" s="1"/>
  <c r="BG673" i="4"/>
  <c r="I680" i="24" s="1"/>
  <c r="Y675" i="4"/>
  <c r="A681" i="24"/>
  <c r="D682" i="23"/>
  <c r="AZ675" i="3"/>
  <c r="E682" i="23" s="1"/>
  <c r="AX675" i="3"/>
  <c r="C682" i="23" s="1"/>
  <c r="H682" i="23"/>
  <c r="BG675" i="3"/>
  <c r="I682" i="23" s="1"/>
  <c r="BE675" i="3"/>
  <c r="G682" i="23" s="1"/>
  <c r="BC676" i="3"/>
  <c r="BD676" i="3" s="1"/>
  <c r="AV676" i="3"/>
  <c r="AW676" i="3" s="1"/>
  <c r="BB676" i="3"/>
  <c r="Y676" i="3"/>
  <c r="A682" i="23"/>
  <c r="D681" i="22"/>
  <c r="AZ674" i="2"/>
  <c r="E681" i="22" s="1"/>
  <c r="AX674" i="2"/>
  <c r="C681" i="22" s="1"/>
  <c r="H681" i="22"/>
  <c r="BG674" i="2"/>
  <c r="I681" i="22" s="1"/>
  <c r="BE674" i="2"/>
  <c r="G681" i="22" s="1"/>
  <c r="BB675" i="2"/>
  <c r="BC675" i="2"/>
  <c r="BD675" i="2" s="1"/>
  <c r="AV675" i="2"/>
  <c r="AW675" i="2" s="1"/>
  <c r="Y675" i="2"/>
  <c r="A681" i="22"/>
  <c r="AV673" i="1"/>
  <c r="AW673" i="1" s="1"/>
  <c r="BC673" i="1"/>
  <c r="BD673" i="1" s="1"/>
  <c r="BB673" i="1"/>
  <c r="H679" i="21"/>
  <c r="BE672" i="1"/>
  <c r="G679" i="21" s="1"/>
  <c r="BG672" i="1"/>
  <c r="I679" i="21" s="1"/>
  <c r="AZ672" i="1"/>
  <c r="E679" i="21" s="1"/>
  <c r="D679" i="21"/>
  <c r="AX672" i="1"/>
  <c r="C679" i="21" s="1"/>
  <c r="BF673" i="1"/>
  <c r="AY673" i="1"/>
  <c r="D680" i="21" s="1"/>
  <c r="Y675" i="1"/>
  <c r="A682" i="21" s="1"/>
  <c r="Z674" i="1"/>
  <c r="AU674" i="1" s="1"/>
  <c r="BF676" i="3"/>
  <c r="Z677" i="3"/>
  <c r="AU677" i="3" s="1"/>
  <c r="AY676" i="3"/>
  <c r="Z676" i="2"/>
  <c r="AU676" i="2" s="1"/>
  <c r="BF675" i="2"/>
  <c r="AY675" i="2"/>
  <c r="Y676" i="4" l="1"/>
  <c r="A682" i="24"/>
  <c r="BE674" i="4"/>
  <c r="G681" i="24" s="1"/>
  <c r="AU676" i="4"/>
  <c r="BF676" i="4"/>
  <c r="Z677" i="4"/>
  <c r="AY676" i="4"/>
  <c r="D682" i="24"/>
  <c r="AZ674" i="4"/>
  <c r="E681" i="24" s="1"/>
  <c r="H682" i="24"/>
  <c r="AV675" i="4"/>
  <c r="AW675" i="4" s="1"/>
  <c r="AZ675" i="4" s="1"/>
  <c r="E682" i="24" s="1"/>
  <c r="BB675" i="4"/>
  <c r="BC675" i="4"/>
  <c r="BD675" i="4" s="1"/>
  <c r="BG675" i="4" s="1"/>
  <c r="I682" i="24" s="1"/>
  <c r="Y677" i="3"/>
  <c r="A683" i="23"/>
  <c r="BC677" i="3"/>
  <c r="BD677" i="3" s="1"/>
  <c r="BB677" i="3"/>
  <c r="AV677" i="3"/>
  <c r="AW677" i="3" s="1"/>
  <c r="H683" i="23"/>
  <c r="BG676" i="3"/>
  <c r="I683" i="23" s="1"/>
  <c r="BE676" i="3"/>
  <c r="G683" i="23" s="1"/>
  <c r="D683" i="23"/>
  <c r="AZ676" i="3"/>
  <c r="E683" i="23" s="1"/>
  <c r="AX676" i="3"/>
  <c r="C683" i="23" s="1"/>
  <c r="Y676" i="2"/>
  <c r="A682" i="22"/>
  <c r="D682" i="22"/>
  <c r="AX675" i="2"/>
  <c r="C682" i="22" s="1"/>
  <c r="AZ675" i="2"/>
  <c r="E682" i="22" s="1"/>
  <c r="H682" i="22"/>
  <c r="BG675" i="2"/>
  <c r="I682" i="22" s="1"/>
  <c r="BE675" i="2"/>
  <c r="G682" i="22" s="1"/>
  <c r="BC676" i="2"/>
  <c r="BD676" i="2" s="1"/>
  <c r="AV676" i="2"/>
  <c r="AW676" i="2" s="1"/>
  <c r="BB676" i="2"/>
  <c r="AV674" i="1"/>
  <c r="AW674" i="1" s="1"/>
  <c r="BC674" i="1"/>
  <c r="BD674" i="1" s="1"/>
  <c r="BB674" i="1"/>
  <c r="H680" i="21"/>
  <c r="BE673" i="1"/>
  <c r="G680" i="21" s="1"/>
  <c r="BG673" i="1"/>
  <c r="I680" i="21" s="1"/>
  <c r="AX673" i="1"/>
  <c r="C680" i="21" s="1"/>
  <c r="AZ673" i="1"/>
  <c r="E680" i="21" s="1"/>
  <c r="BF674" i="1"/>
  <c r="AY674" i="1"/>
  <c r="D681" i="21" s="1"/>
  <c r="Y676" i="1"/>
  <c r="A683" i="21" s="1"/>
  <c r="Z675" i="1"/>
  <c r="AU675" i="1" s="1"/>
  <c r="Z678" i="3"/>
  <c r="AU678" i="3" s="1"/>
  <c r="BF677" i="3"/>
  <c r="AY677" i="3"/>
  <c r="BF676" i="2"/>
  <c r="AY676" i="2"/>
  <c r="Z677" i="2"/>
  <c r="AU677" i="2" s="1"/>
  <c r="BE675" i="4" l="1"/>
  <c r="G682" i="24" s="1"/>
  <c r="AX675" i="4"/>
  <c r="C682" i="24" s="1"/>
  <c r="AU677" i="4"/>
  <c r="BF677" i="4"/>
  <c r="AY677" i="4"/>
  <c r="Z678" i="4"/>
  <c r="D683" i="24"/>
  <c r="H683" i="24"/>
  <c r="BB676" i="4"/>
  <c r="BC676" i="4"/>
  <c r="BD676" i="4" s="1"/>
  <c r="BE676" i="4" s="1"/>
  <c r="G683" i="24" s="1"/>
  <c r="AV676" i="4"/>
  <c r="AW676" i="4" s="1"/>
  <c r="AX676" i="4" s="1"/>
  <c r="C683" i="24" s="1"/>
  <c r="Y677" i="4"/>
  <c r="A683" i="24"/>
  <c r="H684" i="23"/>
  <c r="BE677" i="3"/>
  <c r="G684" i="23" s="1"/>
  <c r="BG677" i="3"/>
  <c r="I684" i="23" s="1"/>
  <c r="D684" i="23"/>
  <c r="AZ677" i="3"/>
  <c r="E684" i="23" s="1"/>
  <c r="AX677" i="3"/>
  <c r="C684" i="23" s="1"/>
  <c r="AV678" i="3"/>
  <c r="AW678" i="3" s="1"/>
  <c r="BC678" i="3"/>
  <c r="BD678" i="3" s="1"/>
  <c r="BB678" i="3"/>
  <c r="Y678" i="3"/>
  <c r="A684" i="23"/>
  <c r="AV677" i="2"/>
  <c r="AW677" i="2" s="1"/>
  <c r="BC677" i="2"/>
  <c r="BD677" i="2" s="1"/>
  <c r="BB677" i="2"/>
  <c r="D683" i="22"/>
  <c r="AZ676" i="2"/>
  <c r="E683" i="22" s="1"/>
  <c r="AX676" i="2"/>
  <c r="C683" i="22" s="1"/>
  <c r="H683" i="22"/>
  <c r="BE676" i="2"/>
  <c r="G683" i="22" s="1"/>
  <c r="BG676" i="2"/>
  <c r="I683" i="22" s="1"/>
  <c r="Y677" i="2"/>
  <c r="A683" i="22"/>
  <c r="BE674" i="1"/>
  <c r="G681" i="21" s="1"/>
  <c r="AV675" i="1"/>
  <c r="AW675" i="1" s="1"/>
  <c r="BB675" i="1"/>
  <c r="BC675" i="1"/>
  <c r="BD675" i="1" s="1"/>
  <c r="H681" i="21"/>
  <c r="BG674" i="1"/>
  <c r="I681" i="21" s="1"/>
  <c r="AZ674" i="1"/>
  <c r="E681" i="21" s="1"/>
  <c r="AX674" i="1"/>
  <c r="C681" i="21" s="1"/>
  <c r="BF675" i="1"/>
  <c r="AY675" i="1"/>
  <c r="D682" i="21" s="1"/>
  <c r="Y677" i="1"/>
  <c r="A684" i="21" s="1"/>
  <c r="Z676" i="1"/>
  <c r="AU676" i="1" s="1"/>
  <c r="BF678" i="3"/>
  <c r="AY678" i="3"/>
  <c r="Z679" i="3"/>
  <c r="AU679" i="3" s="1"/>
  <c r="Z678" i="2"/>
  <c r="AU678" i="2" s="1"/>
  <c r="BF677" i="2"/>
  <c r="AY677" i="2"/>
  <c r="Y678" i="4" l="1"/>
  <c r="A684" i="24"/>
  <c r="BG676" i="4"/>
  <c r="I683" i="24" s="1"/>
  <c r="AZ676" i="4"/>
  <c r="E683" i="24" s="1"/>
  <c r="AU678" i="4"/>
  <c r="BF678" i="4"/>
  <c r="AY678" i="4"/>
  <c r="Z679" i="4"/>
  <c r="BB677" i="4"/>
  <c r="AV677" i="4"/>
  <c r="AW677" i="4" s="1"/>
  <c r="AZ677" i="4" s="1"/>
  <c r="E684" i="24" s="1"/>
  <c r="BC677" i="4"/>
  <c r="BD677" i="4" s="1"/>
  <c r="BE677" i="4" s="1"/>
  <c r="G684" i="24" s="1"/>
  <c r="D684" i="24"/>
  <c r="H684" i="24"/>
  <c r="Y679" i="3"/>
  <c r="A685" i="23"/>
  <c r="AV679" i="3"/>
  <c r="AW679" i="3" s="1"/>
  <c r="BB679" i="3"/>
  <c r="BC679" i="3"/>
  <c r="BD679" i="3" s="1"/>
  <c r="D685" i="23"/>
  <c r="AZ678" i="3"/>
  <c r="E685" i="23" s="1"/>
  <c r="AX678" i="3"/>
  <c r="C685" i="23" s="1"/>
  <c r="H685" i="23"/>
  <c r="BG678" i="3"/>
  <c r="I685" i="23" s="1"/>
  <c r="BE678" i="3"/>
  <c r="G685" i="23" s="1"/>
  <c r="Y678" i="2"/>
  <c r="A684" i="22"/>
  <c r="D684" i="22"/>
  <c r="AZ677" i="2"/>
  <c r="E684" i="22" s="1"/>
  <c r="AX677" i="2"/>
  <c r="C684" i="22" s="1"/>
  <c r="H684" i="22"/>
  <c r="BG677" i="2"/>
  <c r="I684" i="22" s="1"/>
  <c r="BE677" i="2"/>
  <c r="G684" i="22" s="1"/>
  <c r="BC678" i="2"/>
  <c r="BD678" i="2" s="1"/>
  <c r="AV678" i="2"/>
  <c r="AW678" i="2" s="1"/>
  <c r="BB678" i="2"/>
  <c r="AV676" i="1"/>
  <c r="AW676" i="1" s="1"/>
  <c r="BB676" i="1"/>
  <c r="BC676" i="1"/>
  <c r="BD676" i="1" s="1"/>
  <c r="H682" i="21"/>
  <c r="BG675" i="1"/>
  <c r="I682" i="21" s="1"/>
  <c r="BE675" i="1"/>
  <c r="G682" i="21" s="1"/>
  <c r="AX675" i="1"/>
  <c r="C682" i="21" s="1"/>
  <c r="AZ675" i="1"/>
  <c r="E682" i="21" s="1"/>
  <c r="AY676" i="1"/>
  <c r="BF676" i="1"/>
  <c r="Y678" i="1"/>
  <c r="A685" i="21" s="1"/>
  <c r="Z677" i="1"/>
  <c r="AU677" i="1" s="1"/>
  <c r="AY679" i="3"/>
  <c r="BF679" i="3"/>
  <c r="Z680" i="3"/>
  <c r="AU680" i="3" s="1"/>
  <c r="AY678" i="2"/>
  <c r="BF678" i="2"/>
  <c r="Z679" i="2"/>
  <c r="AU679" i="2" s="1"/>
  <c r="BG677" i="4" l="1"/>
  <c r="I684" i="24" s="1"/>
  <c r="AX677" i="4"/>
  <c r="C684" i="24" s="1"/>
  <c r="H685" i="24"/>
  <c r="AU679" i="4"/>
  <c r="AY679" i="4"/>
  <c r="Z680" i="4"/>
  <c r="BF679" i="4"/>
  <c r="D685" i="24"/>
  <c r="BB678" i="4"/>
  <c r="BC678" i="4"/>
  <c r="BD678" i="4" s="1"/>
  <c r="BG678" i="4" s="1"/>
  <c r="I685" i="24" s="1"/>
  <c r="AV678" i="4"/>
  <c r="AW678" i="4" s="1"/>
  <c r="AZ678" i="4" s="1"/>
  <c r="E685" i="24" s="1"/>
  <c r="Y679" i="4"/>
  <c r="A685" i="24"/>
  <c r="BC680" i="3"/>
  <c r="BD680" i="3" s="1"/>
  <c r="AV680" i="3"/>
  <c r="AW680" i="3" s="1"/>
  <c r="BB680" i="3"/>
  <c r="H686" i="23"/>
  <c r="BE679" i="3"/>
  <c r="G686" i="23" s="1"/>
  <c r="BG679" i="3"/>
  <c r="I686" i="23" s="1"/>
  <c r="D686" i="23"/>
  <c r="AX679" i="3"/>
  <c r="C686" i="23" s="1"/>
  <c r="AZ679" i="3"/>
  <c r="E686" i="23" s="1"/>
  <c r="Y680" i="3"/>
  <c r="A686" i="23"/>
  <c r="H685" i="22"/>
  <c r="BE678" i="2"/>
  <c r="G685" i="22" s="1"/>
  <c r="BG678" i="2"/>
  <c r="I685" i="22" s="1"/>
  <c r="BB679" i="2"/>
  <c r="AV679" i="2"/>
  <c r="AW679" i="2" s="1"/>
  <c r="BC679" i="2"/>
  <c r="BD679" i="2" s="1"/>
  <c r="D685" i="22"/>
  <c r="AZ678" i="2"/>
  <c r="E685" i="22" s="1"/>
  <c r="AX678" i="2"/>
  <c r="C685" i="22" s="1"/>
  <c r="Y679" i="2"/>
  <c r="A685" i="22"/>
  <c r="AV677" i="1"/>
  <c r="AW677" i="1" s="1"/>
  <c r="BB677" i="1"/>
  <c r="BC677" i="1"/>
  <c r="BD677" i="1" s="1"/>
  <c r="H683" i="21"/>
  <c r="BE676" i="1"/>
  <c r="G683" i="21" s="1"/>
  <c r="BG676" i="1"/>
  <c r="I683" i="21" s="1"/>
  <c r="AX676" i="1"/>
  <c r="C683" i="21" s="1"/>
  <c r="D683" i="21"/>
  <c r="AZ676" i="1"/>
  <c r="E683" i="21" s="1"/>
  <c r="AY677" i="1"/>
  <c r="BF677" i="1"/>
  <c r="Y679" i="1"/>
  <c r="A686" i="21" s="1"/>
  <c r="Z678" i="1"/>
  <c r="AU678" i="1" s="1"/>
  <c r="BF680" i="3"/>
  <c r="AY680" i="3"/>
  <c r="Z681" i="3"/>
  <c r="AU681" i="3" s="1"/>
  <c r="Z680" i="2"/>
  <c r="AU680" i="2" s="1"/>
  <c r="BF679" i="2"/>
  <c r="AY679" i="2"/>
  <c r="AU680" i="4" l="1"/>
  <c r="Z681" i="4"/>
  <c r="AY680" i="4"/>
  <c r="BF680" i="4"/>
  <c r="AX678" i="4"/>
  <c r="C685" i="24" s="1"/>
  <c r="BC679" i="4"/>
  <c r="BD679" i="4" s="1"/>
  <c r="BG679" i="4" s="1"/>
  <c r="I686" i="24" s="1"/>
  <c r="BB679" i="4"/>
  <c r="AV679" i="4"/>
  <c r="AW679" i="4" s="1"/>
  <c r="AZ679" i="4" s="1"/>
  <c r="E686" i="24" s="1"/>
  <c r="Y680" i="4"/>
  <c r="A686" i="24"/>
  <c r="H686" i="24"/>
  <c r="D686" i="24"/>
  <c r="BE678" i="4"/>
  <c r="G685" i="24" s="1"/>
  <c r="Y681" i="3"/>
  <c r="A687" i="23"/>
  <c r="D687" i="23"/>
  <c r="AX680" i="3"/>
  <c r="C687" i="23" s="1"/>
  <c r="AZ680" i="3"/>
  <c r="E687" i="23" s="1"/>
  <c r="BC681" i="3"/>
  <c r="BD681" i="3" s="1"/>
  <c r="BB681" i="3"/>
  <c r="AV681" i="3"/>
  <c r="AW681" i="3" s="1"/>
  <c r="H687" i="23"/>
  <c r="BE680" i="3"/>
  <c r="G687" i="23" s="1"/>
  <c r="BG680" i="3"/>
  <c r="I687" i="23" s="1"/>
  <c r="BC680" i="2"/>
  <c r="BD680" i="2" s="1"/>
  <c r="BB680" i="2"/>
  <c r="AV680" i="2"/>
  <c r="AW680" i="2" s="1"/>
  <c r="Y680" i="2"/>
  <c r="A686" i="22"/>
  <c r="D686" i="22"/>
  <c r="AZ679" i="2"/>
  <c r="E686" i="22" s="1"/>
  <c r="AX679" i="2"/>
  <c r="C686" i="22" s="1"/>
  <c r="H686" i="22"/>
  <c r="BE679" i="2"/>
  <c r="G686" i="22" s="1"/>
  <c r="BG679" i="2"/>
  <c r="I686" i="22" s="1"/>
  <c r="AV678" i="1"/>
  <c r="AW678" i="1" s="1"/>
  <c r="BB678" i="1"/>
  <c r="BC678" i="1"/>
  <c r="BD678" i="1" s="1"/>
  <c r="H684" i="21"/>
  <c r="BG677" i="1"/>
  <c r="I684" i="21" s="1"/>
  <c r="BE677" i="1"/>
  <c r="G684" i="21" s="1"/>
  <c r="AZ677" i="1"/>
  <c r="E684" i="21" s="1"/>
  <c r="D684" i="21"/>
  <c r="AX677" i="1"/>
  <c r="C684" i="21" s="1"/>
  <c r="AY678" i="1"/>
  <c r="BF678" i="1"/>
  <c r="Y680" i="1"/>
  <c r="A687" i="21" s="1"/>
  <c r="Z679" i="1"/>
  <c r="AU679" i="1" s="1"/>
  <c r="Z682" i="3"/>
  <c r="AU682" i="3" s="1"/>
  <c r="BF681" i="3"/>
  <c r="AY681" i="3"/>
  <c r="BF680" i="2"/>
  <c r="AY680" i="2"/>
  <c r="Z681" i="2"/>
  <c r="AU681" i="2" s="1"/>
  <c r="AX679" i="4" l="1"/>
  <c r="C686" i="24" s="1"/>
  <c r="BE679" i="4"/>
  <c r="G686" i="24" s="1"/>
  <c r="Y681" i="4"/>
  <c r="A687" i="24"/>
  <c r="AU681" i="4"/>
  <c r="Z682" i="4"/>
  <c r="BF681" i="4"/>
  <c r="AY681" i="4"/>
  <c r="H687" i="24"/>
  <c r="D687" i="24"/>
  <c r="BB680" i="4"/>
  <c r="BC680" i="4"/>
  <c r="BD680" i="4" s="1"/>
  <c r="BG680" i="4" s="1"/>
  <c r="I687" i="24" s="1"/>
  <c r="AV680" i="4"/>
  <c r="AW680" i="4" s="1"/>
  <c r="AZ680" i="4" s="1"/>
  <c r="E687" i="24" s="1"/>
  <c r="AV682" i="3"/>
  <c r="AW682" i="3" s="1"/>
  <c r="BC682" i="3"/>
  <c r="BD682" i="3" s="1"/>
  <c r="BB682" i="3"/>
  <c r="D688" i="23"/>
  <c r="AX681" i="3"/>
  <c r="C688" i="23" s="1"/>
  <c r="AZ681" i="3"/>
  <c r="E688" i="23" s="1"/>
  <c r="H688" i="23"/>
  <c r="BE681" i="3"/>
  <c r="G688" i="23" s="1"/>
  <c r="BG681" i="3"/>
  <c r="I688" i="23" s="1"/>
  <c r="Y682" i="3"/>
  <c r="A688" i="23"/>
  <c r="BC681" i="2"/>
  <c r="BD681" i="2" s="1"/>
  <c r="BB681" i="2"/>
  <c r="AV681" i="2"/>
  <c r="AW681" i="2" s="1"/>
  <c r="H687" i="22"/>
  <c r="BE680" i="2"/>
  <c r="G687" i="22" s="1"/>
  <c r="BG680" i="2"/>
  <c r="I687" i="22" s="1"/>
  <c r="Y681" i="2"/>
  <c r="A687" i="22"/>
  <c r="D687" i="22"/>
  <c r="AZ680" i="2"/>
  <c r="E687" i="22" s="1"/>
  <c r="AX680" i="2"/>
  <c r="C687" i="22" s="1"/>
  <c r="AV679" i="1"/>
  <c r="AW679" i="1" s="1"/>
  <c r="BB679" i="1"/>
  <c r="BC679" i="1"/>
  <c r="BD679" i="1" s="1"/>
  <c r="H685" i="21"/>
  <c r="BG678" i="1"/>
  <c r="I685" i="21" s="1"/>
  <c r="BE678" i="1"/>
  <c r="G685" i="21" s="1"/>
  <c r="AZ678" i="1"/>
  <c r="E685" i="21" s="1"/>
  <c r="D685" i="21"/>
  <c r="AX678" i="1"/>
  <c r="C685" i="21" s="1"/>
  <c r="AY679" i="1"/>
  <c r="D686" i="21" s="1"/>
  <c r="BF679" i="1"/>
  <c r="Y681" i="1"/>
  <c r="A688" i="21" s="1"/>
  <c r="Z680" i="1"/>
  <c r="AU680" i="1" s="1"/>
  <c r="Z683" i="3"/>
  <c r="AU683" i="3" s="1"/>
  <c r="BF682" i="3"/>
  <c r="AY682" i="3"/>
  <c r="Z682" i="2"/>
  <c r="AU682" i="2" s="1"/>
  <c r="BF681" i="2"/>
  <c r="AY681" i="2"/>
  <c r="AX680" i="4" l="1"/>
  <c r="C687" i="24" s="1"/>
  <c r="D688" i="24"/>
  <c r="BE680" i="4"/>
  <c r="G687" i="24" s="1"/>
  <c r="H688" i="24"/>
  <c r="AU682" i="4"/>
  <c r="BF682" i="4"/>
  <c r="AY682" i="4"/>
  <c r="Z683" i="4"/>
  <c r="AV681" i="4"/>
  <c r="AW681" i="4" s="1"/>
  <c r="AZ681" i="4" s="1"/>
  <c r="E688" i="24" s="1"/>
  <c r="BC681" i="4"/>
  <c r="BD681" i="4" s="1"/>
  <c r="BE681" i="4" s="1"/>
  <c r="G688" i="24" s="1"/>
  <c r="BB681" i="4"/>
  <c r="Y682" i="4"/>
  <c r="A688" i="24"/>
  <c r="BC683" i="3"/>
  <c r="BD683" i="3" s="1"/>
  <c r="BB683" i="3"/>
  <c r="AV683" i="3"/>
  <c r="AW683" i="3" s="1"/>
  <c r="H689" i="23"/>
  <c r="BG682" i="3"/>
  <c r="I689" i="23" s="1"/>
  <c r="BE682" i="3"/>
  <c r="G689" i="23" s="1"/>
  <c r="Y683" i="3"/>
  <c r="A689" i="23"/>
  <c r="D689" i="23"/>
  <c r="AZ682" i="3"/>
  <c r="E689" i="23" s="1"/>
  <c r="AX682" i="3"/>
  <c r="C689" i="23" s="1"/>
  <c r="D688" i="22"/>
  <c r="AZ681" i="2"/>
  <c r="E688" i="22" s="1"/>
  <c r="AX681" i="2"/>
  <c r="C688" i="22" s="1"/>
  <c r="H688" i="22"/>
  <c r="BE681" i="2"/>
  <c r="G688" i="22" s="1"/>
  <c r="BG681" i="2"/>
  <c r="I688" i="22" s="1"/>
  <c r="Y682" i="2"/>
  <c r="A688" i="22"/>
  <c r="AV682" i="2"/>
  <c r="AW682" i="2" s="1"/>
  <c r="BB682" i="2"/>
  <c r="BC682" i="2"/>
  <c r="BD682" i="2" s="1"/>
  <c r="AV680" i="1"/>
  <c r="AW680" i="1" s="1"/>
  <c r="BB680" i="1"/>
  <c r="BC680" i="1"/>
  <c r="BD680" i="1" s="1"/>
  <c r="H686" i="21"/>
  <c r="BE679" i="1"/>
  <c r="G686" i="21" s="1"/>
  <c r="BG679" i="1"/>
  <c r="I686" i="21" s="1"/>
  <c r="AX679" i="1"/>
  <c r="C686" i="21" s="1"/>
  <c r="AZ679" i="1"/>
  <c r="E686" i="21" s="1"/>
  <c r="AY680" i="1"/>
  <c r="D687" i="21" s="1"/>
  <c r="BF680" i="1"/>
  <c r="Y682" i="1"/>
  <c r="A689" i="21" s="1"/>
  <c r="Z681" i="1"/>
  <c r="AU681" i="1" s="1"/>
  <c r="BF683" i="3"/>
  <c r="AY683" i="3"/>
  <c r="Z684" i="3"/>
  <c r="AU684" i="3" s="1"/>
  <c r="Z683" i="2"/>
  <c r="AU683" i="2" s="1"/>
  <c r="BF682" i="2"/>
  <c r="AY682" i="2"/>
  <c r="AU683" i="4" l="1"/>
  <c r="BF683" i="4"/>
  <c r="AY683" i="4"/>
  <c r="Z684" i="4"/>
  <c r="BG681" i="4"/>
  <c r="I688" i="24" s="1"/>
  <c r="Y683" i="4"/>
  <c r="A689" i="24"/>
  <c r="D689" i="24"/>
  <c r="BC682" i="4"/>
  <c r="BD682" i="4" s="1"/>
  <c r="BE682" i="4" s="1"/>
  <c r="G689" i="24" s="1"/>
  <c r="AV682" i="4"/>
  <c r="AW682" i="4" s="1"/>
  <c r="AX682" i="4" s="1"/>
  <c r="C689" i="24" s="1"/>
  <c r="BB682" i="4"/>
  <c r="AX681" i="4"/>
  <c r="C688" i="24" s="1"/>
  <c r="H689" i="24"/>
  <c r="H690" i="23"/>
  <c r="BE683" i="3"/>
  <c r="G690" i="23" s="1"/>
  <c r="BG683" i="3"/>
  <c r="I690" i="23" s="1"/>
  <c r="BC684" i="3"/>
  <c r="BD684" i="3" s="1"/>
  <c r="AV684" i="3"/>
  <c r="AW684" i="3" s="1"/>
  <c r="BB684" i="3"/>
  <c r="D690" i="23"/>
  <c r="AZ683" i="3"/>
  <c r="E690" i="23" s="1"/>
  <c r="AX683" i="3"/>
  <c r="C690" i="23" s="1"/>
  <c r="Y684" i="3"/>
  <c r="A690" i="23"/>
  <c r="Y683" i="2"/>
  <c r="A689" i="22"/>
  <c r="D689" i="22"/>
  <c r="AZ682" i="2"/>
  <c r="E689" i="22" s="1"/>
  <c r="AX682" i="2"/>
  <c r="C689" i="22" s="1"/>
  <c r="H689" i="22"/>
  <c r="BG682" i="2"/>
  <c r="I689" i="22" s="1"/>
  <c r="BE682" i="2"/>
  <c r="G689" i="22" s="1"/>
  <c r="AV683" i="2"/>
  <c r="AW683" i="2" s="1"/>
  <c r="BC683" i="2"/>
  <c r="BD683" i="2" s="1"/>
  <c r="BB683" i="2"/>
  <c r="H687" i="21"/>
  <c r="BG680" i="1"/>
  <c r="I687" i="21" s="1"/>
  <c r="AV681" i="1"/>
  <c r="AW681" i="1" s="1"/>
  <c r="BB681" i="1"/>
  <c r="BC681" i="1"/>
  <c r="BD681" i="1" s="1"/>
  <c r="BE680" i="1"/>
  <c r="G687" i="21" s="1"/>
  <c r="AX680" i="1"/>
  <c r="C687" i="21" s="1"/>
  <c r="AZ680" i="1"/>
  <c r="E687" i="21" s="1"/>
  <c r="AY681" i="1"/>
  <c r="BF681" i="1"/>
  <c r="Y683" i="1"/>
  <c r="A690" i="21" s="1"/>
  <c r="Z682" i="1"/>
  <c r="AU682" i="1" s="1"/>
  <c r="BF684" i="3"/>
  <c r="AY684" i="3"/>
  <c r="Z685" i="3"/>
  <c r="AU685" i="3" s="1"/>
  <c r="Z684" i="2"/>
  <c r="AU684" i="2" s="1"/>
  <c r="BF683" i="2"/>
  <c r="AY683" i="2"/>
  <c r="BG682" i="4" l="1"/>
  <c r="I689" i="24" s="1"/>
  <c r="AZ682" i="4"/>
  <c r="E689" i="24" s="1"/>
  <c r="D690" i="24"/>
  <c r="H690" i="24"/>
  <c r="Y684" i="4"/>
  <c r="A690" i="24"/>
  <c r="AU684" i="4"/>
  <c r="Z685" i="4"/>
  <c r="BF684" i="4"/>
  <c r="AY684" i="4"/>
  <c r="AV683" i="4"/>
  <c r="AW683" i="4" s="1"/>
  <c r="AX683" i="4" s="1"/>
  <c r="C690" i="24" s="1"/>
  <c r="BB683" i="4"/>
  <c r="BC683" i="4"/>
  <c r="BD683" i="4" s="1"/>
  <c r="BG683" i="4" s="1"/>
  <c r="I690" i="24" s="1"/>
  <c r="H691" i="23"/>
  <c r="BG684" i="3"/>
  <c r="I691" i="23" s="1"/>
  <c r="BE684" i="3"/>
  <c r="G691" i="23" s="1"/>
  <c r="BC685" i="3"/>
  <c r="BD685" i="3" s="1"/>
  <c r="BB685" i="3"/>
  <c r="AV685" i="3"/>
  <c r="AW685" i="3" s="1"/>
  <c r="D691" i="23"/>
  <c r="AX684" i="3"/>
  <c r="C691" i="23" s="1"/>
  <c r="AZ684" i="3"/>
  <c r="E691" i="23" s="1"/>
  <c r="Y685" i="3"/>
  <c r="A691" i="23"/>
  <c r="D690" i="22"/>
  <c r="AZ683" i="2"/>
  <c r="E690" i="22" s="1"/>
  <c r="AX683" i="2"/>
  <c r="C690" i="22" s="1"/>
  <c r="H690" i="22"/>
  <c r="BG683" i="2"/>
  <c r="I690" i="22" s="1"/>
  <c r="BE683" i="2"/>
  <c r="G690" i="22" s="1"/>
  <c r="AV684" i="2"/>
  <c r="AW684" i="2" s="1"/>
  <c r="BC684" i="2"/>
  <c r="BD684" i="2" s="1"/>
  <c r="BB684" i="2"/>
  <c r="Y684" i="2"/>
  <c r="A690" i="22"/>
  <c r="AV682" i="1"/>
  <c r="AW682" i="1" s="1"/>
  <c r="BB682" i="1"/>
  <c r="BC682" i="1"/>
  <c r="BD682" i="1" s="1"/>
  <c r="H688" i="21"/>
  <c r="BE681" i="1"/>
  <c r="G688" i="21" s="1"/>
  <c r="BG681" i="1"/>
  <c r="I688" i="21" s="1"/>
  <c r="AZ681" i="1"/>
  <c r="E688" i="21" s="1"/>
  <c r="D688" i="21"/>
  <c r="AX681" i="1"/>
  <c r="C688" i="21" s="1"/>
  <c r="AY682" i="1"/>
  <c r="BF682" i="1"/>
  <c r="Y684" i="1"/>
  <c r="A691" i="21" s="1"/>
  <c r="Z683" i="1"/>
  <c r="AU683" i="1" s="1"/>
  <c r="Z686" i="3"/>
  <c r="AU686" i="3" s="1"/>
  <c r="BF685" i="3"/>
  <c r="AY685" i="3"/>
  <c r="BF684" i="2"/>
  <c r="AY684" i="2"/>
  <c r="Z685" i="2"/>
  <c r="AU685" i="2" s="1"/>
  <c r="D691" i="24" l="1"/>
  <c r="BE683" i="4"/>
  <c r="G690" i="24" s="1"/>
  <c r="AU685" i="4"/>
  <c r="AY685" i="4"/>
  <c r="BF685" i="4"/>
  <c r="Z686" i="4"/>
  <c r="H691" i="24"/>
  <c r="BC684" i="4"/>
  <c r="BD684" i="4" s="1"/>
  <c r="BG684" i="4" s="1"/>
  <c r="I691" i="24" s="1"/>
  <c r="BB684" i="4"/>
  <c r="AV684" i="4"/>
  <c r="AW684" i="4" s="1"/>
  <c r="AZ684" i="4" s="1"/>
  <c r="E691" i="24" s="1"/>
  <c r="Y685" i="4"/>
  <c r="A691" i="24"/>
  <c r="AZ683" i="4"/>
  <c r="E690" i="24" s="1"/>
  <c r="H692" i="23"/>
  <c r="BG685" i="3"/>
  <c r="I692" i="23" s="1"/>
  <c r="BE685" i="3"/>
  <c r="G692" i="23" s="1"/>
  <c r="BB686" i="3"/>
  <c r="BC686" i="3"/>
  <c r="BD686" i="3" s="1"/>
  <c r="AV686" i="3"/>
  <c r="AW686" i="3" s="1"/>
  <c r="D692" i="23"/>
  <c r="AZ685" i="3"/>
  <c r="E692" i="23" s="1"/>
  <c r="AX685" i="3"/>
  <c r="C692" i="23" s="1"/>
  <c r="Y686" i="3"/>
  <c r="A692" i="23"/>
  <c r="Y685" i="2"/>
  <c r="A691" i="22"/>
  <c r="BB685" i="2"/>
  <c r="AV685" i="2"/>
  <c r="AW685" i="2" s="1"/>
  <c r="BC685" i="2"/>
  <c r="BD685" i="2" s="1"/>
  <c r="D691" i="22"/>
  <c r="AZ684" i="2"/>
  <c r="E691" i="22" s="1"/>
  <c r="AX684" i="2"/>
  <c r="C691" i="22" s="1"/>
  <c r="H691" i="22"/>
  <c r="BG684" i="2"/>
  <c r="I691" i="22" s="1"/>
  <c r="BE684" i="2"/>
  <c r="G691" i="22" s="1"/>
  <c r="AV683" i="1"/>
  <c r="AW683" i="1" s="1"/>
  <c r="BB683" i="1"/>
  <c r="BC683" i="1"/>
  <c r="BD683" i="1" s="1"/>
  <c r="H689" i="21"/>
  <c r="BE682" i="1"/>
  <c r="G689" i="21" s="1"/>
  <c r="BG682" i="1"/>
  <c r="I689" i="21" s="1"/>
  <c r="AX682" i="1"/>
  <c r="C689" i="21" s="1"/>
  <c r="D689" i="21"/>
  <c r="AZ682" i="1"/>
  <c r="E689" i="21" s="1"/>
  <c r="BF683" i="1"/>
  <c r="AY683" i="1"/>
  <c r="Y685" i="1"/>
  <c r="A692" i="21" s="1"/>
  <c r="Z684" i="1"/>
  <c r="AU684" i="1" s="1"/>
  <c r="Z687" i="3"/>
  <c r="AU687" i="3" s="1"/>
  <c r="BF686" i="3"/>
  <c r="AY686" i="3"/>
  <c r="Z686" i="2"/>
  <c r="AU686" i="2" s="1"/>
  <c r="BF685" i="2"/>
  <c r="AY685" i="2"/>
  <c r="BE684" i="4" l="1"/>
  <c r="G691" i="24" s="1"/>
  <c r="AX684" i="4"/>
  <c r="C691" i="24" s="1"/>
  <c r="Y686" i="4"/>
  <c r="A692" i="24"/>
  <c r="H692" i="24"/>
  <c r="AU686" i="4"/>
  <c r="AY686" i="4"/>
  <c r="BF686" i="4"/>
  <c r="Z687" i="4"/>
  <c r="D692" i="24"/>
  <c r="AV685" i="4"/>
  <c r="AW685" i="4" s="1"/>
  <c r="AZ685" i="4" s="1"/>
  <c r="E692" i="24" s="1"/>
  <c r="BC685" i="4"/>
  <c r="BD685" i="4" s="1"/>
  <c r="BG685" i="4" s="1"/>
  <c r="I692" i="24" s="1"/>
  <c r="BB685" i="4"/>
  <c r="H693" i="23"/>
  <c r="BE686" i="3"/>
  <c r="G693" i="23" s="1"/>
  <c r="BG686" i="3"/>
  <c r="I693" i="23" s="1"/>
  <c r="Y687" i="3"/>
  <c r="A693" i="23"/>
  <c r="D693" i="23"/>
  <c r="AX686" i="3"/>
  <c r="C693" i="23" s="1"/>
  <c r="AZ686" i="3"/>
  <c r="E693" i="23" s="1"/>
  <c r="BC687" i="3"/>
  <c r="BD687" i="3" s="1"/>
  <c r="BB687" i="3"/>
  <c r="AV687" i="3"/>
  <c r="AW687" i="3" s="1"/>
  <c r="D692" i="22"/>
  <c r="AX685" i="2"/>
  <c r="C692" i="22" s="1"/>
  <c r="AZ685" i="2"/>
  <c r="E692" i="22" s="1"/>
  <c r="H692" i="22"/>
  <c r="BG685" i="2"/>
  <c r="I692" i="22" s="1"/>
  <c r="BE685" i="2"/>
  <c r="G692" i="22" s="1"/>
  <c r="BC686" i="2"/>
  <c r="BD686" i="2" s="1"/>
  <c r="AV686" i="2"/>
  <c r="AW686" i="2" s="1"/>
  <c r="BB686" i="2"/>
  <c r="Y686" i="2"/>
  <c r="A692" i="22"/>
  <c r="AV684" i="1"/>
  <c r="AW684" i="1" s="1"/>
  <c r="BB684" i="1"/>
  <c r="BC684" i="1"/>
  <c r="BD684" i="1" s="1"/>
  <c r="AX683" i="1"/>
  <c r="C690" i="21" s="1"/>
  <c r="D690" i="21"/>
  <c r="H690" i="21"/>
  <c r="BG683" i="1"/>
  <c r="I690" i="21" s="1"/>
  <c r="BE683" i="1"/>
  <c r="G690" i="21" s="1"/>
  <c r="AZ683" i="1"/>
  <c r="E690" i="21" s="1"/>
  <c r="BF684" i="1"/>
  <c r="AY684" i="1"/>
  <c r="Y686" i="1"/>
  <c r="A693" i="21" s="1"/>
  <c r="Z685" i="1"/>
  <c r="AU685" i="1" s="1"/>
  <c r="AY687" i="3"/>
  <c r="Z688" i="3"/>
  <c r="AU688" i="3" s="1"/>
  <c r="BF687" i="3"/>
  <c r="Z687" i="2"/>
  <c r="AU687" i="2" s="1"/>
  <c r="BF686" i="2"/>
  <c r="AY686" i="2"/>
  <c r="BC686" i="4" l="1"/>
  <c r="BD686" i="4" s="1"/>
  <c r="BE686" i="4" s="1"/>
  <c r="G693" i="24" s="1"/>
  <c r="BB686" i="4"/>
  <c r="AV686" i="4"/>
  <c r="AW686" i="4" s="1"/>
  <c r="AX686" i="4" s="1"/>
  <c r="C693" i="24" s="1"/>
  <c r="H693" i="24"/>
  <c r="Y687" i="4"/>
  <c r="A693" i="24"/>
  <c r="AX685" i="4"/>
  <c r="C692" i="24" s="1"/>
  <c r="AU687" i="4"/>
  <c r="Z688" i="4"/>
  <c r="BF687" i="4"/>
  <c r="AY687" i="4"/>
  <c r="D693" i="24"/>
  <c r="BE685" i="4"/>
  <c r="G692" i="24" s="1"/>
  <c r="AV688" i="3"/>
  <c r="AW688" i="3" s="1"/>
  <c r="BC688" i="3"/>
  <c r="BD688" i="3" s="1"/>
  <c r="BB688" i="3"/>
  <c r="H694" i="23"/>
  <c r="BE687" i="3"/>
  <c r="G694" i="23" s="1"/>
  <c r="BG687" i="3"/>
  <c r="I694" i="23" s="1"/>
  <c r="D694" i="23"/>
  <c r="AZ687" i="3"/>
  <c r="E694" i="23" s="1"/>
  <c r="AX687" i="3"/>
  <c r="C694" i="23" s="1"/>
  <c r="Y688" i="3"/>
  <c r="A694" i="23"/>
  <c r="Y687" i="2"/>
  <c r="A693" i="22"/>
  <c r="D693" i="22"/>
  <c r="AZ686" i="2"/>
  <c r="E693" i="22" s="1"/>
  <c r="AX686" i="2"/>
  <c r="C693" i="22" s="1"/>
  <c r="H693" i="22"/>
  <c r="BG686" i="2"/>
  <c r="I693" i="22" s="1"/>
  <c r="BE686" i="2"/>
  <c r="G693" i="22" s="1"/>
  <c r="AV687" i="2"/>
  <c r="AW687" i="2" s="1"/>
  <c r="BC687" i="2"/>
  <c r="BD687" i="2" s="1"/>
  <c r="BB687" i="2"/>
  <c r="AV685" i="1"/>
  <c r="AW685" i="1" s="1"/>
  <c r="BB685" i="1"/>
  <c r="BC685" i="1"/>
  <c r="BD685" i="1" s="1"/>
  <c r="AX684" i="1"/>
  <c r="C691" i="21" s="1"/>
  <c r="D691" i="21"/>
  <c r="H691" i="21"/>
  <c r="BG684" i="1"/>
  <c r="I691" i="21" s="1"/>
  <c r="BE684" i="1"/>
  <c r="G691" i="21" s="1"/>
  <c r="AZ684" i="1"/>
  <c r="E691" i="21" s="1"/>
  <c r="Y687" i="1"/>
  <c r="A694" i="21" s="1"/>
  <c r="Z686" i="1"/>
  <c r="AU686" i="1" s="1"/>
  <c r="AY685" i="1"/>
  <c r="D692" i="21" s="1"/>
  <c r="BF685" i="1"/>
  <c r="BF688" i="3"/>
  <c r="AY688" i="3"/>
  <c r="Z689" i="3"/>
  <c r="AU689" i="3" s="1"/>
  <c r="Z688" i="2"/>
  <c r="AU688" i="2" s="1"/>
  <c r="BF687" i="2"/>
  <c r="AY687" i="2"/>
  <c r="BG686" i="4" l="1"/>
  <c r="I693" i="24" s="1"/>
  <c r="AZ686" i="4"/>
  <c r="E693" i="24" s="1"/>
  <c r="D694" i="24"/>
  <c r="AU688" i="4"/>
  <c r="Z689" i="4"/>
  <c r="BF688" i="4"/>
  <c r="AY688" i="4"/>
  <c r="H694" i="24"/>
  <c r="AV687" i="4"/>
  <c r="AW687" i="4" s="1"/>
  <c r="AZ687" i="4" s="1"/>
  <c r="E694" i="24" s="1"/>
  <c r="BC687" i="4"/>
  <c r="BD687" i="4" s="1"/>
  <c r="BG687" i="4" s="1"/>
  <c r="I694" i="24" s="1"/>
  <c r="BB687" i="4"/>
  <c r="Y688" i="4"/>
  <c r="A694" i="24"/>
  <c r="H695" i="23"/>
  <c r="BE688" i="3"/>
  <c r="G695" i="23" s="1"/>
  <c r="BG688" i="3"/>
  <c r="I695" i="23" s="1"/>
  <c r="AV689" i="3"/>
  <c r="AW689" i="3" s="1"/>
  <c r="BC689" i="3"/>
  <c r="BD689" i="3" s="1"/>
  <c r="BB689" i="3"/>
  <c r="Y689" i="3"/>
  <c r="A695" i="23"/>
  <c r="D695" i="23"/>
  <c r="AZ688" i="3"/>
  <c r="E695" i="23" s="1"/>
  <c r="AX688" i="3"/>
  <c r="C695" i="23" s="1"/>
  <c r="D694" i="22"/>
  <c r="AX687" i="2"/>
  <c r="C694" i="22" s="1"/>
  <c r="AZ687" i="2"/>
  <c r="E694" i="22" s="1"/>
  <c r="H694" i="22"/>
  <c r="BG687" i="2"/>
  <c r="I694" i="22" s="1"/>
  <c r="BE687" i="2"/>
  <c r="G694" i="22" s="1"/>
  <c r="BC688" i="2"/>
  <c r="BD688" i="2" s="1"/>
  <c r="BB688" i="2"/>
  <c r="AV688" i="2"/>
  <c r="AW688" i="2" s="1"/>
  <c r="Y688" i="2"/>
  <c r="A694" i="22"/>
  <c r="H692" i="21"/>
  <c r="BG685" i="1"/>
  <c r="I692" i="21" s="1"/>
  <c r="AV686" i="1"/>
  <c r="AW686" i="1" s="1"/>
  <c r="BB686" i="1"/>
  <c r="BC686" i="1"/>
  <c r="BD686" i="1" s="1"/>
  <c r="BE685" i="1"/>
  <c r="G692" i="21" s="1"/>
  <c r="AX685" i="1"/>
  <c r="C692" i="21" s="1"/>
  <c r="AZ685" i="1"/>
  <c r="E692" i="21" s="1"/>
  <c r="BF686" i="1"/>
  <c r="AY686" i="1"/>
  <c r="Y688" i="1"/>
  <c r="A695" i="21" s="1"/>
  <c r="Z687" i="1"/>
  <c r="AU687" i="1" s="1"/>
  <c r="Z690" i="3"/>
  <c r="AU690" i="3" s="1"/>
  <c r="BF689" i="3"/>
  <c r="AY689" i="3"/>
  <c r="BF688" i="2"/>
  <c r="AY688" i="2"/>
  <c r="Z689" i="2"/>
  <c r="AU689" i="2" s="1"/>
  <c r="Y689" i="4" l="1"/>
  <c r="A695" i="24"/>
  <c r="BE687" i="4"/>
  <c r="G694" i="24" s="1"/>
  <c r="H695" i="24"/>
  <c r="AU689" i="4"/>
  <c r="BF689" i="4"/>
  <c r="Z690" i="4"/>
  <c r="AY689" i="4"/>
  <c r="AX687" i="4"/>
  <c r="C694" i="24" s="1"/>
  <c r="D695" i="24"/>
  <c r="AV688" i="4"/>
  <c r="AW688" i="4" s="1"/>
  <c r="AX688" i="4" s="1"/>
  <c r="C695" i="24" s="1"/>
  <c r="BC688" i="4"/>
  <c r="BD688" i="4" s="1"/>
  <c r="BE688" i="4" s="1"/>
  <c r="G695" i="24" s="1"/>
  <c r="BB688" i="4"/>
  <c r="D696" i="23"/>
  <c r="AZ689" i="3"/>
  <c r="E696" i="23" s="1"/>
  <c r="AX689" i="3"/>
  <c r="C696" i="23" s="1"/>
  <c r="H696" i="23"/>
  <c r="BE689" i="3"/>
  <c r="G696" i="23" s="1"/>
  <c r="BG689" i="3"/>
  <c r="I696" i="23" s="1"/>
  <c r="Y690" i="3"/>
  <c r="A696" i="23"/>
  <c r="AV690" i="3"/>
  <c r="AW690" i="3" s="1"/>
  <c r="BC690" i="3"/>
  <c r="BD690" i="3" s="1"/>
  <c r="BB690" i="3"/>
  <c r="Y689" i="2"/>
  <c r="A695" i="22"/>
  <c r="BC689" i="2"/>
  <c r="BD689" i="2" s="1"/>
  <c r="BB689" i="2"/>
  <c r="AV689" i="2"/>
  <c r="AW689" i="2" s="1"/>
  <c r="D695" i="22"/>
  <c r="AZ688" i="2"/>
  <c r="E695" i="22" s="1"/>
  <c r="AX688" i="2"/>
  <c r="C695" i="22" s="1"/>
  <c r="H695" i="22"/>
  <c r="BG688" i="2"/>
  <c r="I695" i="22" s="1"/>
  <c r="BE688" i="2"/>
  <c r="G695" i="22" s="1"/>
  <c r="H693" i="21"/>
  <c r="BG686" i="1"/>
  <c r="I693" i="21" s="1"/>
  <c r="BE686" i="1"/>
  <c r="G693" i="21" s="1"/>
  <c r="AV687" i="1"/>
  <c r="AW687" i="1" s="1"/>
  <c r="BB687" i="1"/>
  <c r="BC687" i="1"/>
  <c r="BD687" i="1" s="1"/>
  <c r="AZ686" i="1"/>
  <c r="E693" i="21" s="1"/>
  <c r="D693" i="21"/>
  <c r="AX686" i="1"/>
  <c r="C693" i="21" s="1"/>
  <c r="BF687" i="1"/>
  <c r="AY687" i="1"/>
  <c r="D694" i="21" s="1"/>
  <c r="Y689" i="1"/>
  <c r="A696" i="21" s="1"/>
  <c r="Z688" i="1"/>
  <c r="AU688" i="1" s="1"/>
  <c r="Z691" i="3"/>
  <c r="AU691" i="3" s="1"/>
  <c r="BF690" i="3"/>
  <c r="AY690" i="3"/>
  <c r="Z690" i="2"/>
  <c r="AU690" i="2" s="1"/>
  <c r="BF689" i="2"/>
  <c r="AY689" i="2"/>
  <c r="AZ688" i="4" l="1"/>
  <c r="E695" i="24" s="1"/>
  <c r="AU690" i="4"/>
  <c r="Z691" i="4"/>
  <c r="BF690" i="4"/>
  <c r="AY690" i="4"/>
  <c r="AV689" i="4"/>
  <c r="AW689" i="4" s="1"/>
  <c r="AZ689" i="4" s="1"/>
  <c r="E696" i="24" s="1"/>
  <c r="BC689" i="4"/>
  <c r="BD689" i="4" s="1"/>
  <c r="BG689" i="4" s="1"/>
  <c r="I696" i="24" s="1"/>
  <c r="BB689" i="4"/>
  <c r="D696" i="24"/>
  <c r="H696" i="24"/>
  <c r="BG688" i="4"/>
  <c r="I695" i="24" s="1"/>
  <c r="Y690" i="4"/>
  <c r="A696" i="24"/>
  <c r="AV691" i="3"/>
  <c r="AW691" i="3" s="1"/>
  <c r="BC691" i="3"/>
  <c r="BD691" i="3" s="1"/>
  <c r="BB691" i="3"/>
  <c r="H697" i="23"/>
  <c r="BG690" i="3"/>
  <c r="I697" i="23" s="1"/>
  <c r="BE690" i="3"/>
  <c r="G697" i="23" s="1"/>
  <c r="D697" i="23"/>
  <c r="AZ690" i="3"/>
  <c r="E697" i="23" s="1"/>
  <c r="AX690" i="3"/>
  <c r="C697" i="23" s="1"/>
  <c r="Y691" i="3"/>
  <c r="A697" i="23"/>
  <c r="H696" i="22"/>
  <c r="BG689" i="2"/>
  <c r="I696" i="22" s="1"/>
  <c r="BE689" i="2"/>
  <c r="G696" i="22" s="1"/>
  <c r="D696" i="22"/>
  <c r="AZ689" i="2"/>
  <c r="E696" i="22" s="1"/>
  <c r="AX689" i="2"/>
  <c r="C696" i="22" s="1"/>
  <c r="AV690" i="2"/>
  <c r="AW690" i="2" s="1"/>
  <c r="BC690" i="2"/>
  <c r="BD690" i="2" s="1"/>
  <c r="BB690" i="2"/>
  <c r="Y690" i="2"/>
  <c r="A696" i="22"/>
  <c r="AV688" i="1"/>
  <c r="AW688" i="1" s="1"/>
  <c r="BB688" i="1"/>
  <c r="BC688" i="1"/>
  <c r="BD688" i="1" s="1"/>
  <c r="H694" i="21"/>
  <c r="BE687" i="1"/>
  <c r="G694" i="21" s="1"/>
  <c r="BG687" i="1"/>
  <c r="I694" i="21" s="1"/>
  <c r="AX687" i="1"/>
  <c r="C694" i="21" s="1"/>
  <c r="AZ687" i="1"/>
  <c r="E694" i="21" s="1"/>
  <c r="AY688" i="1"/>
  <c r="BF688" i="1"/>
  <c r="Y690" i="1"/>
  <c r="A697" i="21" s="1"/>
  <c r="Z689" i="1"/>
  <c r="AU689" i="1" s="1"/>
  <c r="BF691" i="3"/>
  <c r="AY691" i="3"/>
  <c r="Z692" i="3"/>
  <c r="AU692" i="3" s="1"/>
  <c r="BF690" i="2"/>
  <c r="AY690" i="2"/>
  <c r="Z691" i="2"/>
  <c r="AU691" i="2" s="1"/>
  <c r="BE689" i="4" l="1"/>
  <c r="G696" i="24" s="1"/>
  <c r="AX689" i="4"/>
  <c r="C696" i="24" s="1"/>
  <c r="AU691" i="4"/>
  <c r="Z692" i="4"/>
  <c r="BF691" i="4"/>
  <c r="AY691" i="4"/>
  <c r="D697" i="24"/>
  <c r="BC690" i="4"/>
  <c r="BD690" i="4" s="1"/>
  <c r="BG690" i="4" s="1"/>
  <c r="I697" i="24" s="1"/>
  <c r="BB690" i="4"/>
  <c r="AV690" i="4"/>
  <c r="AW690" i="4" s="1"/>
  <c r="AX690" i="4" s="1"/>
  <c r="C697" i="24" s="1"/>
  <c r="Y691" i="4"/>
  <c r="A697" i="24"/>
  <c r="H697" i="24"/>
  <c r="AV692" i="3"/>
  <c r="AW692" i="3" s="1"/>
  <c r="BC692" i="3"/>
  <c r="BD692" i="3" s="1"/>
  <c r="BB692" i="3"/>
  <c r="H698" i="23"/>
  <c r="BE691" i="3"/>
  <c r="G698" i="23" s="1"/>
  <c r="BG691" i="3"/>
  <c r="I698" i="23" s="1"/>
  <c r="D698" i="23"/>
  <c r="AX691" i="3"/>
  <c r="C698" i="23" s="1"/>
  <c r="AZ691" i="3"/>
  <c r="E698" i="23" s="1"/>
  <c r="Y692" i="3"/>
  <c r="A698" i="23"/>
  <c r="Y691" i="2"/>
  <c r="A697" i="22"/>
  <c r="BB691" i="2"/>
  <c r="BC691" i="2"/>
  <c r="BD691" i="2" s="1"/>
  <c r="AV691" i="2"/>
  <c r="AW691" i="2" s="1"/>
  <c r="D697" i="22"/>
  <c r="AZ690" i="2"/>
  <c r="E697" i="22" s="1"/>
  <c r="AX690" i="2"/>
  <c r="C697" i="22" s="1"/>
  <c r="H697" i="22"/>
  <c r="BG690" i="2"/>
  <c r="I697" i="22" s="1"/>
  <c r="BE690" i="2"/>
  <c r="G697" i="22" s="1"/>
  <c r="AV689" i="1"/>
  <c r="AW689" i="1" s="1"/>
  <c r="BB689" i="1"/>
  <c r="BC689" i="1"/>
  <c r="BD689" i="1" s="1"/>
  <c r="H695" i="21"/>
  <c r="BE688" i="1"/>
  <c r="G695" i="21" s="1"/>
  <c r="BG688" i="1"/>
  <c r="I695" i="21" s="1"/>
  <c r="AZ688" i="1"/>
  <c r="E695" i="21" s="1"/>
  <c r="D695" i="21"/>
  <c r="AX688" i="1"/>
  <c r="C695" i="21" s="1"/>
  <c r="AY689" i="1"/>
  <c r="BF689" i="1"/>
  <c r="Y691" i="1"/>
  <c r="A698" i="21" s="1"/>
  <c r="Z690" i="1"/>
  <c r="AU690" i="1" s="1"/>
  <c r="BF692" i="3"/>
  <c r="Z693" i="3"/>
  <c r="AU693" i="3" s="1"/>
  <c r="AY692" i="3"/>
  <c r="Z692" i="2"/>
  <c r="AU692" i="2" s="1"/>
  <c r="BF691" i="2"/>
  <c r="AY691" i="2"/>
  <c r="BE690" i="4" l="1"/>
  <c r="G697" i="24" s="1"/>
  <c r="AZ690" i="4"/>
  <c r="E697" i="24" s="1"/>
  <c r="AU692" i="4"/>
  <c r="AY692" i="4"/>
  <c r="BF692" i="4"/>
  <c r="Z693" i="4"/>
  <c r="Y692" i="4"/>
  <c r="A698" i="24"/>
  <c r="D698" i="24"/>
  <c r="H698" i="24"/>
  <c r="AV691" i="4"/>
  <c r="AW691" i="4" s="1"/>
  <c r="AX691" i="4" s="1"/>
  <c r="C698" i="24" s="1"/>
  <c r="BC691" i="4"/>
  <c r="BD691" i="4" s="1"/>
  <c r="BE691" i="4" s="1"/>
  <c r="G698" i="24" s="1"/>
  <c r="BB691" i="4"/>
  <c r="Y693" i="3"/>
  <c r="A699" i="23"/>
  <c r="BC693" i="3"/>
  <c r="BD693" i="3" s="1"/>
  <c r="BB693" i="3"/>
  <c r="AV693" i="3"/>
  <c r="AW693" i="3" s="1"/>
  <c r="D699" i="23"/>
  <c r="AZ692" i="3"/>
  <c r="E699" i="23" s="1"/>
  <c r="AX692" i="3"/>
  <c r="C699" i="23" s="1"/>
  <c r="H699" i="23"/>
  <c r="BE692" i="3"/>
  <c r="G699" i="23" s="1"/>
  <c r="BG692" i="3"/>
  <c r="I699" i="23" s="1"/>
  <c r="D698" i="22"/>
  <c r="AZ691" i="2"/>
  <c r="E698" i="22" s="1"/>
  <c r="AX691" i="2"/>
  <c r="C698" i="22" s="1"/>
  <c r="H698" i="22"/>
  <c r="BG691" i="2"/>
  <c r="I698" i="22" s="1"/>
  <c r="BE691" i="2"/>
  <c r="G698" i="22" s="1"/>
  <c r="BB692" i="2"/>
  <c r="AV692" i="2"/>
  <c r="AW692" i="2" s="1"/>
  <c r="BC692" i="2"/>
  <c r="BD692" i="2" s="1"/>
  <c r="Y692" i="2"/>
  <c r="A698" i="22"/>
  <c r="H696" i="21"/>
  <c r="BG689" i="1"/>
  <c r="I696" i="21" s="1"/>
  <c r="AV690" i="1"/>
  <c r="AW690" i="1" s="1"/>
  <c r="BB690" i="1"/>
  <c r="BC690" i="1"/>
  <c r="BD690" i="1" s="1"/>
  <c r="AZ689" i="1"/>
  <c r="E696" i="21" s="1"/>
  <c r="D696" i="21"/>
  <c r="BE689" i="1"/>
  <c r="G696" i="21" s="1"/>
  <c r="AX689" i="1"/>
  <c r="C696" i="21" s="1"/>
  <c r="BF690" i="1"/>
  <c r="AY690" i="1"/>
  <c r="D697" i="21" s="1"/>
  <c r="Y692" i="1"/>
  <c r="A699" i="21" s="1"/>
  <c r="Z691" i="1"/>
  <c r="AU691" i="1" s="1"/>
  <c r="AY693" i="3"/>
  <c r="Z694" i="3"/>
  <c r="AU694" i="3" s="1"/>
  <c r="BF693" i="3"/>
  <c r="BF692" i="2"/>
  <c r="AY692" i="2"/>
  <c r="Z693" i="2"/>
  <c r="AU693" i="2" s="1"/>
  <c r="AZ691" i="4" l="1"/>
  <c r="E698" i="24" s="1"/>
  <c r="D699" i="24"/>
  <c r="BG691" i="4"/>
  <c r="I698" i="24" s="1"/>
  <c r="AU693" i="4"/>
  <c r="Z694" i="4"/>
  <c r="BF693" i="4"/>
  <c r="AY693" i="4"/>
  <c r="BC692" i="4"/>
  <c r="BD692" i="4" s="1"/>
  <c r="BE692" i="4" s="1"/>
  <c r="G699" i="24" s="1"/>
  <c r="BB692" i="4"/>
  <c r="AV692" i="4"/>
  <c r="AW692" i="4" s="1"/>
  <c r="AX692" i="4" s="1"/>
  <c r="C699" i="24" s="1"/>
  <c r="Y693" i="4"/>
  <c r="A699" i="24"/>
  <c r="H699" i="24"/>
  <c r="D700" i="23"/>
  <c r="AZ693" i="3"/>
  <c r="E700" i="23" s="1"/>
  <c r="AX693" i="3"/>
  <c r="C700" i="23" s="1"/>
  <c r="BC694" i="3"/>
  <c r="BD694" i="3" s="1"/>
  <c r="BB694" i="3"/>
  <c r="AV694" i="3"/>
  <c r="AW694" i="3" s="1"/>
  <c r="H700" i="23"/>
  <c r="BE693" i="3"/>
  <c r="G700" i="23" s="1"/>
  <c r="BG693" i="3"/>
  <c r="I700" i="23" s="1"/>
  <c r="Y694" i="3"/>
  <c r="A700" i="23"/>
  <c r="Y693" i="2"/>
  <c r="A699" i="22"/>
  <c r="BB693" i="2"/>
  <c r="AV693" i="2"/>
  <c r="AW693" i="2" s="1"/>
  <c r="BC693" i="2"/>
  <c r="BD693" i="2" s="1"/>
  <c r="D699" i="22"/>
  <c r="AZ692" i="2"/>
  <c r="E699" i="22" s="1"/>
  <c r="AX692" i="2"/>
  <c r="C699" i="22" s="1"/>
  <c r="H699" i="22"/>
  <c r="BG692" i="2"/>
  <c r="I699" i="22" s="1"/>
  <c r="BE692" i="2"/>
  <c r="G699" i="22" s="1"/>
  <c r="AV691" i="1"/>
  <c r="AW691" i="1" s="1"/>
  <c r="BB691" i="1"/>
  <c r="BC691" i="1"/>
  <c r="BD691" i="1" s="1"/>
  <c r="H697" i="21"/>
  <c r="BE690" i="1"/>
  <c r="G697" i="21" s="1"/>
  <c r="BG690" i="1"/>
  <c r="I697" i="21" s="1"/>
  <c r="AX690" i="1"/>
  <c r="C697" i="21" s="1"/>
  <c r="AZ690" i="1"/>
  <c r="E697" i="21" s="1"/>
  <c r="BF691" i="1"/>
  <c r="AY691" i="1"/>
  <c r="D698" i="21" s="1"/>
  <c r="Y693" i="1"/>
  <c r="A700" i="21" s="1"/>
  <c r="Z692" i="1"/>
  <c r="AU692" i="1" s="1"/>
  <c r="Z695" i="3"/>
  <c r="AU695" i="3" s="1"/>
  <c r="BF694" i="3"/>
  <c r="AY694" i="3"/>
  <c r="Z694" i="2"/>
  <c r="AU694" i="2" s="1"/>
  <c r="BF693" i="2"/>
  <c r="AY693" i="2"/>
  <c r="BG692" i="4" l="1"/>
  <c r="I699" i="24" s="1"/>
  <c r="Y694" i="4"/>
  <c r="A700" i="24"/>
  <c r="BB693" i="4"/>
  <c r="AV693" i="4"/>
  <c r="AW693" i="4" s="1"/>
  <c r="AX693" i="4" s="1"/>
  <c r="C700" i="24" s="1"/>
  <c r="BC693" i="4"/>
  <c r="BD693" i="4" s="1"/>
  <c r="BE693" i="4" s="1"/>
  <c r="G700" i="24" s="1"/>
  <c r="D700" i="24"/>
  <c r="AU694" i="4"/>
  <c r="Z695" i="4"/>
  <c r="AY694" i="4"/>
  <c r="BF694" i="4"/>
  <c r="AZ692" i="4"/>
  <c r="E699" i="24" s="1"/>
  <c r="H700" i="24"/>
  <c r="BC695" i="3"/>
  <c r="BD695" i="3" s="1"/>
  <c r="AV695" i="3"/>
  <c r="AW695" i="3" s="1"/>
  <c r="BB695" i="3"/>
  <c r="D701" i="23"/>
  <c r="AZ694" i="3"/>
  <c r="E701" i="23" s="1"/>
  <c r="AX694" i="3"/>
  <c r="C701" i="23" s="1"/>
  <c r="H701" i="23"/>
  <c r="BG694" i="3"/>
  <c r="I701" i="23" s="1"/>
  <c r="BE694" i="3"/>
  <c r="G701" i="23" s="1"/>
  <c r="Y695" i="3"/>
  <c r="A701" i="23"/>
  <c r="D700" i="22"/>
  <c r="AX693" i="2"/>
  <c r="C700" i="22" s="1"/>
  <c r="AZ693" i="2"/>
  <c r="E700" i="22" s="1"/>
  <c r="H700" i="22"/>
  <c r="BE693" i="2"/>
  <c r="G700" i="22" s="1"/>
  <c r="BG693" i="2"/>
  <c r="I700" i="22" s="1"/>
  <c r="BB694" i="2"/>
  <c r="BC694" i="2"/>
  <c r="BD694" i="2" s="1"/>
  <c r="AV694" i="2"/>
  <c r="AW694" i="2" s="1"/>
  <c r="Y694" i="2"/>
  <c r="A700" i="22"/>
  <c r="AV692" i="1"/>
  <c r="AW692" i="1" s="1"/>
  <c r="BB692" i="1"/>
  <c r="BC692" i="1"/>
  <c r="BD692" i="1" s="1"/>
  <c r="H698" i="21"/>
  <c r="BE691" i="1"/>
  <c r="G698" i="21" s="1"/>
  <c r="BG691" i="1"/>
  <c r="I698" i="21" s="1"/>
  <c r="AZ691" i="1"/>
  <c r="E698" i="21" s="1"/>
  <c r="AX691" i="1"/>
  <c r="C698" i="21" s="1"/>
  <c r="AY692" i="1"/>
  <c r="BF692" i="1"/>
  <c r="Y694" i="1"/>
  <c r="A701" i="21" s="1"/>
  <c r="Z693" i="1"/>
  <c r="AU693" i="1" s="1"/>
  <c r="BF695" i="3"/>
  <c r="AY695" i="3"/>
  <c r="Z696" i="3"/>
  <c r="AU696" i="3" s="1"/>
  <c r="AY694" i="2"/>
  <c r="Z695" i="2"/>
  <c r="AU695" i="2" s="1"/>
  <c r="BF694" i="2"/>
  <c r="BG693" i="4" l="1"/>
  <c r="I700" i="24" s="1"/>
  <c r="AZ693" i="4"/>
  <c r="E700" i="24" s="1"/>
  <c r="D701" i="24"/>
  <c r="AU695" i="4"/>
  <c r="AY695" i="4"/>
  <c r="Z696" i="4"/>
  <c r="BF695" i="4"/>
  <c r="H701" i="24"/>
  <c r="BB694" i="4"/>
  <c r="BC694" i="4"/>
  <c r="BD694" i="4" s="1"/>
  <c r="BG694" i="4" s="1"/>
  <c r="I701" i="24" s="1"/>
  <c r="AV694" i="4"/>
  <c r="AW694" i="4" s="1"/>
  <c r="AZ694" i="4" s="1"/>
  <c r="E701" i="24" s="1"/>
  <c r="Y695" i="4"/>
  <c r="A701" i="24"/>
  <c r="D702" i="23"/>
  <c r="AZ695" i="3"/>
  <c r="E702" i="23" s="1"/>
  <c r="AX695" i="3"/>
  <c r="C702" i="23" s="1"/>
  <c r="Y696" i="3"/>
  <c r="A702" i="23"/>
  <c r="AV696" i="3"/>
  <c r="AW696" i="3" s="1"/>
  <c r="BB696" i="3"/>
  <c r="BC696" i="3"/>
  <c r="BD696" i="3" s="1"/>
  <c r="H702" i="23"/>
  <c r="BE695" i="3"/>
  <c r="G702" i="23" s="1"/>
  <c r="BG695" i="3"/>
  <c r="I702" i="23" s="1"/>
  <c r="Y695" i="2"/>
  <c r="A701" i="22"/>
  <c r="H701" i="22"/>
  <c r="BG694" i="2"/>
  <c r="I701" i="22" s="1"/>
  <c r="BE694" i="2"/>
  <c r="G701" i="22" s="1"/>
  <c r="AV695" i="2"/>
  <c r="AW695" i="2" s="1"/>
  <c r="BB695" i="2"/>
  <c r="BC695" i="2"/>
  <c r="BD695" i="2" s="1"/>
  <c r="D701" i="22"/>
  <c r="AX694" i="2"/>
  <c r="C701" i="22" s="1"/>
  <c r="AZ694" i="2"/>
  <c r="E701" i="22" s="1"/>
  <c r="H699" i="21"/>
  <c r="BE692" i="1"/>
  <c r="G699" i="21" s="1"/>
  <c r="BG692" i="1"/>
  <c r="I699" i="21" s="1"/>
  <c r="AV693" i="1"/>
  <c r="AW693" i="1" s="1"/>
  <c r="BB693" i="1"/>
  <c r="BC693" i="1"/>
  <c r="BD693" i="1" s="1"/>
  <c r="AX692" i="1"/>
  <c r="C699" i="21" s="1"/>
  <c r="D699" i="21"/>
  <c r="AZ692" i="1"/>
  <c r="E699" i="21" s="1"/>
  <c r="AY693" i="1"/>
  <c r="D700" i="21" s="1"/>
  <c r="BF693" i="1"/>
  <c r="Y695" i="1"/>
  <c r="A702" i="21" s="1"/>
  <c r="Z694" i="1"/>
  <c r="AU694" i="1" s="1"/>
  <c r="BF696" i="3"/>
  <c r="AY696" i="3"/>
  <c r="Z697" i="3"/>
  <c r="AU697" i="3" s="1"/>
  <c r="Z696" i="2"/>
  <c r="AU696" i="2" s="1"/>
  <c r="BF695" i="2"/>
  <c r="AY695" i="2"/>
  <c r="BE694" i="4" l="1"/>
  <c r="G701" i="24" s="1"/>
  <c r="H702" i="24"/>
  <c r="AX694" i="4"/>
  <c r="C701" i="24" s="1"/>
  <c r="D702" i="24"/>
  <c r="Y696" i="4"/>
  <c r="A702" i="24"/>
  <c r="AU696" i="4"/>
  <c r="BF696" i="4"/>
  <c r="AY696" i="4"/>
  <c r="Z697" i="4"/>
  <c r="BB695" i="4"/>
  <c r="AV695" i="4"/>
  <c r="AW695" i="4" s="1"/>
  <c r="AX695" i="4" s="1"/>
  <c r="C702" i="24" s="1"/>
  <c r="BC695" i="4"/>
  <c r="BD695" i="4" s="1"/>
  <c r="BE695" i="4" s="1"/>
  <c r="G702" i="24" s="1"/>
  <c r="AV697" i="3"/>
  <c r="AW697" i="3" s="1"/>
  <c r="BC697" i="3"/>
  <c r="BD697" i="3" s="1"/>
  <c r="BB697" i="3"/>
  <c r="D703" i="23"/>
  <c r="AZ696" i="3"/>
  <c r="E703" i="23" s="1"/>
  <c r="AX696" i="3"/>
  <c r="C703" i="23" s="1"/>
  <c r="H703" i="23"/>
  <c r="BG696" i="3"/>
  <c r="I703" i="23" s="1"/>
  <c r="BE696" i="3"/>
  <c r="G703" i="23" s="1"/>
  <c r="Y697" i="3"/>
  <c r="A703" i="23"/>
  <c r="AV696" i="2"/>
  <c r="AW696" i="2" s="1"/>
  <c r="BB696" i="2"/>
  <c r="BC696" i="2"/>
  <c r="BD696" i="2" s="1"/>
  <c r="D702" i="22"/>
  <c r="AZ695" i="2"/>
  <c r="E702" i="22" s="1"/>
  <c r="AX695" i="2"/>
  <c r="C702" i="22" s="1"/>
  <c r="H702" i="22"/>
  <c r="BE695" i="2"/>
  <c r="G702" i="22" s="1"/>
  <c r="BG695" i="2"/>
  <c r="I702" i="22" s="1"/>
  <c r="Y696" i="2"/>
  <c r="A702" i="22"/>
  <c r="AV694" i="1"/>
  <c r="AW694" i="1" s="1"/>
  <c r="BB694" i="1"/>
  <c r="BC694" i="1"/>
  <c r="BD694" i="1" s="1"/>
  <c r="H700" i="21"/>
  <c r="BG693" i="1"/>
  <c r="I700" i="21" s="1"/>
  <c r="BE693" i="1"/>
  <c r="G700" i="21" s="1"/>
  <c r="AX693" i="1"/>
  <c r="C700" i="21" s="1"/>
  <c r="AZ693" i="1"/>
  <c r="E700" i="21" s="1"/>
  <c r="BF694" i="1"/>
  <c r="AY694" i="1"/>
  <c r="D701" i="21" s="1"/>
  <c r="Y696" i="1"/>
  <c r="A703" i="21" s="1"/>
  <c r="Z695" i="1"/>
  <c r="AU695" i="1" s="1"/>
  <c r="Z698" i="3"/>
  <c r="AU698" i="3" s="1"/>
  <c r="BF697" i="3"/>
  <c r="AY697" i="3"/>
  <c r="BF696" i="2"/>
  <c r="AY696" i="2"/>
  <c r="Z697" i="2"/>
  <c r="AU697" i="2" s="1"/>
  <c r="BG695" i="4" l="1"/>
  <c r="I702" i="24" s="1"/>
  <c r="H703" i="24"/>
  <c r="AZ695" i="4"/>
  <c r="E702" i="24" s="1"/>
  <c r="D703" i="24"/>
  <c r="Y697" i="4"/>
  <c r="A703" i="24"/>
  <c r="AU697" i="4"/>
  <c r="BF697" i="4"/>
  <c r="Z698" i="4"/>
  <c r="AY697" i="4"/>
  <c r="BC696" i="4"/>
  <c r="BD696" i="4" s="1"/>
  <c r="BE696" i="4" s="1"/>
  <c r="G703" i="24" s="1"/>
  <c r="BB696" i="4"/>
  <c r="AV696" i="4"/>
  <c r="AW696" i="4" s="1"/>
  <c r="AX696" i="4" s="1"/>
  <c r="C703" i="24" s="1"/>
  <c r="Y698" i="3"/>
  <c r="A704" i="23"/>
  <c r="D704" i="23"/>
  <c r="AZ697" i="3"/>
  <c r="E704" i="23" s="1"/>
  <c r="AX697" i="3"/>
  <c r="C704" i="23" s="1"/>
  <c r="BB698" i="3"/>
  <c r="BC698" i="3"/>
  <c r="BD698" i="3" s="1"/>
  <c r="AV698" i="3"/>
  <c r="AW698" i="3" s="1"/>
  <c r="H704" i="23"/>
  <c r="BG697" i="3"/>
  <c r="I704" i="23" s="1"/>
  <c r="BE697" i="3"/>
  <c r="G704" i="23" s="1"/>
  <c r="Y697" i="2"/>
  <c r="A703" i="22"/>
  <c r="BC697" i="2"/>
  <c r="BD697" i="2" s="1"/>
  <c r="BB697" i="2"/>
  <c r="AV697" i="2"/>
  <c r="AW697" i="2" s="1"/>
  <c r="D703" i="22"/>
  <c r="AZ696" i="2"/>
  <c r="E703" i="22" s="1"/>
  <c r="AX696" i="2"/>
  <c r="C703" i="22" s="1"/>
  <c r="H703" i="22"/>
  <c r="BE696" i="2"/>
  <c r="G703" i="22" s="1"/>
  <c r="BG696" i="2"/>
  <c r="I703" i="22" s="1"/>
  <c r="AV695" i="1"/>
  <c r="AW695" i="1" s="1"/>
  <c r="BB695" i="1"/>
  <c r="BC695" i="1"/>
  <c r="BD695" i="1" s="1"/>
  <c r="H701" i="21"/>
  <c r="BE694" i="1"/>
  <c r="G701" i="21" s="1"/>
  <c r="BG694" i="1"/>
  <c r="I701" i="21" s="1"/>
  <c r="AX694" i="1"/>
  <c r="C701" i="21" s="1"/>
  <c r="AZ694" i="1"/>
  <c r="E701" i="21" s="1"/>
  <c r="AY695" i="1"/>
  <c r="D702" i="21" s="1"/>
  <c r="BF695" i="1"/>
  <c r="Y697" i="1"/>
  <c r="A704" i="21" s="1"/>
  <c r="Z696" i="1"/>
  <c r="AU696" i="1" s="1"/>
  <c r="BF698" i="3"/>
  <c r="AY698" i="3"/>
  <c r="Z699" i="3"/>
  <c r="AU699" i="3" s="1"/>
  <c r="BF697" i="2"/>
  <c r="AY697" i="2"/>
  <c r="Z698" i="2"/>
  <c r="AU698" i="2" s="1"/>
  <c r="AU698" i="4" l="1"/>
  <c r="AY698" i="4"/>
  <c r="Z699" i="4"/>
  <c r="BF698" i="4"/>
  <c r="Y698" i="4"/>
  <c r="A704" i="24"/>
  <c r="BG696" i="4"/>
  <c r="I703" i="24" s="1"/>
  <c r="H704" i="24"/>
  <c r="AZ696" i="4"/>
  <c r="E703" i="24" s="1"/>
  <c r="D704" i="24"/>
  <c r="AV697" i="4"/>
  <c r="AW697" i="4" s="1"/>
  <c r="AZ697" i="4" s="1"/>
  <c r="E704" i="24" s="1"/>
  <c r="BC697" i="4"/>
  <c r="BD697" i="4" s="1"/>
  <c r="BG697" i="4" s="1"/>
  <c r="I704" i="24" s="1"/>
  <c r="BB697" i="4"/>
  <c r="H705" i="23"/>
  <c r="BE698" i="3"/>
  <c r="G705" i="23" s="1"/>
  <c r="BG698" i="3"/>
  <c r="I705" i="23" s="1"/>
  <c r="AV699" i="3"/>
  <c r="AW699" i="3" s="1"/>
  <c r="BC699" i="3"/>
  <c r="BD699" i="3" s="1"/>
  <c r="BB699" i="3"/>
  <c r="D705" i="23"/>
  <c r="AX698" i="3"/>
  <c r="C705" i="23" s="1"/>
  <c r="AZ698" i="3"/>
  <c r="E705" i="23" s="1"/>
  <c r="Y699" i="3"/>
  <c r="A705" i="23"/>
  <c r="BB698" i="2"/>
  <c r="BC698" i="2"/>
  <c r="BD698" i="2" s="1"/>
  <c r="AV698" i="2"/>
  <c r="AW698" i="2" s="1"/>
  <c r="D704" i="22"/>
  <c r="AZ697" i="2"/>
  <c r="E704" i="22" s="1"/>
  <c r="AX697" i="2"/>
  <c r="C704" i="22" s="1"/>
  <c r="H704" i="22"/>
  <c r="BE697" i="2"/>
  <c r="G704" i="22" s="1"/>
  <c r="BG697" i="2"/>
  <c r="I704" i="22" s="1"/>
  <c r="Y698" i="2"/>
  <c r="A704" i="22"/>
  <c r="AV696" i="1"/>
  <c r="AW696" i="1" s="1"/>
  <c r="BB696" i="1"/>
  <c r="BC696" i="1"/>
  <c r="BD696" i="1" s="1"/>
  <c r="H702" i="21"/>
  <c r="BG695" i="1"/>
  <c r="I702" i="21" s="1"/>
  <c r="BE695" i="1"/>
  <c r="G702" i="21" s="1"/>
  <c r="AX695" i="1"/>
  <c r="C702" i="21" s="1"/>
  <c r="AZ695" i="1"/>
  <c r="E702" i="21" s="1"/>
  <c r="AY696" i="1"/>
  <c r="D703" i="21" s="1"/>
  <c r="BF696" i="1"/>
  <c r="Y698" i="1"/>
  <c r="A705" i="21" s="1"/>
  <c r="Z697" i="1"/>
  <c r="AU697" i="1" s="1"/>
  <c r="Z700" i="3"/>
  <c r="AU700" i="3" s="1"/>
  <c r="BF699" i="3"/>
  <c r="AY699" i="3"/>
  <c r="Z699" i="2"/>
  <c r="AU699" i="2" s="1"/>
  <c r="BF698" i="2"/>
  <c r="AY698" i="2"/>
  <c r="AX697" i="4" l="1"/>
  <c r="C704" i="24" s="1"/>
  <c r="BE697" i="4"/>
  <c r="G704" i="24" s="1"/>
  <c r="D705" i="24"/>
  <c r="Y699" i="4"/>
  <c r="A705" i="24"/>
  <c r="H705" i="24"/>
  <c r="AU699" i="4"/>
  <c r="AY699" i="4"/>
  <c r="Z700" i="4"/>
  <c r="BF699" i="4"/>
  <c r="BC698" i="4"/>
  <c r="BD698" i="4" s="1"/>
  <c r="BG698" i="4" s="1"/>
  <c r="I705" i="24" s="1"/>
  <c r="BB698" i="4"/>
  <c r="AV698" i="4"/>
  <c r="AW698" i="4" s="1"/>
  <c r="AX698" i="4" s="1"/>
  <c r="C705" i="24" s="1"/>
  <c r="Y700" i="3"/>
  <c r="A706" i="23"/>
  <c r="H706" i="23"/>
  <c r="BG699" i="3"/>
  <c r="I706" i="23" s="1"/>
  <c r="BE699" i="3"/>
  <c r="G706" i="23" s="1"/>
  <c r="D706" i="23"/>
  <c r="AX699" i="3"/>
  <c r="C706" i="23" s="1"/>
  <c r="AZ699" i="3"/>
  <c r="E706" i="23" s="1"/>
  <c r="BC700" i="3"/>
  <c r="BD700" i="3" s="1"/>
  <c r="BB700" i="3"/>
  <c r="AV700" i="3"/>
  <c r="AW700" i="3" s="1"/>
  <c r="Y699" i="2"/>
  <c r="A705" i="22"/>
  <c r="D705" i="22"/>
  <c r="AZ698" i="2"/>
  <c r="E705" i="22" s="1"/>
  <c r="AX698" i="2"/>
  <c r="C705" i="22" s="1"/>
  <c r="H705" i="22"/>
  <c r="BG698" i="2"/>
  <c r="I705" i="22" s="1"/>
  <c r="BE698" i="2"/>
  <c r="G705" i="22" s="1"/>
  <c r="BC699" i="2"/>
  <c r="BD699" i="2" s="1"/>
  <c r="BB699" i="2"/>
  <c r="AV699" i="2"/>
  <c r="AW699" i="2" s="1"/>
  <c r="AV697" i="1"/>
  <c r="AW697" i="1" s="1"/>
  <c r="BB697" i="1"/>
  <c r="BC697" i="1"/>
  <c r="BD697" i="1" s="1"/>
  <c r="H703" i="21"/>
  <c r="BE696" i="1"/>
  <c r="G703" i="21" s="1"/>
  <c r="BG696" i="1"/>
  <c r="I703" i="21" s="1"/>
  <c r="AX696" i="1"/>
  <c r="C703" i="21" s="1"/>
  <c r="AZ696" i="1"/>
  <c r="E703" i="21" s="1"/>
  <c r="AY697" i="1"/>
  <c r="BF697" i="1"/>
  <c r="Y699" i="1"/>
  <c r="A706" i="21" s="1"/>
  <c r="Z698" i="1"/>
  <c r="AU698" i="1" s="1"/>
  <c r="BF700" i="3"/>
  <c r="Z701" i="3"/>
  <c r="AU701" i="3" s="1"/>
  <c r="AY700" i="3"/>
  <c r="Z700" i="2"/>
  <c r="AU700" i="2" s="1"/>
  <c r="BF699" i="2"/>
  <c r="AY699" i="2"/>
  <c r="AZ698" i="4" l="1"/>
  <c r="E705" i="24" s="1"/>
  <c r="AU700" i="4"/>
  <c r="BF700" i="4"/>
  <c r="Z701" i="4"/>
  <c r="AY700" i="4"/>
  <c r="D706" i="24"/>
  <c r="H706" i="24"/>
  <c r="AV699" i="4"/>
  <c r="AW699" i="4" s="1"/>
  <c r="AX699" i="4" s="1"/>
  <c r="C706" i="24" s="1"/>
  <c r="BC699" i="4"/>
  <c r="BD699" i="4" s="1"/>
  <c r="BG699" i="4" s="1"/>
  <c r="I706" i="24" s="1"/>
  <c r="BB699" i="4"/>
  <c r="BE698" i="4"/>
  <c r="G705" i="24" s="1"/>
  <c r="Y700" i="4"/>
  <c r="A706" i="24"/>
  <c r="H707" i="23"/>
  <c r="BG700" i="3"/>
  <c r="I707" i="23" s="1"/>
  <c r="BE700" i="3"/>
  <c r="G707" i="23" s="1"/>
  <c r="D707" i="23"/>
  <c r="AZ700" i="3"/>
  <c r="E707" i="23" s="1"/>
  <c r="AX700" i="3"/>
  <c r="C707" i="23" s="1"/>
  <c r="BC701" i="3"/>
  <c r="BD701" i="3" s="1"/>
  <c r="BB701" i="3"/>
  <c r="AV701" i="3"/>
  <c r="AW701" i="3" s="1"/>
  <c r="Y701" i="3"/>
  <c r="A707" i="23"/>
  <c r="D706" i="22"/>
  <c r="AX699" i="2"/>
  <c r="C706" i="22" s="1"/>
  <c r="AZ699" i="2"/>
  <c r="E706" i="22" s="1"/>
  <c r="H706" i="22"/>
  <c r="BG699" i="2"/>
  <c r="I706" i="22" s="1"/>
  <c r="BE699" i="2"/>
  <c r="G706" i="22" s="1"/>
  <c r="BB700" i="2"/>
  <c r="BC700" i="2"/>
  <c r="BD700" i="2" s="1"/>
  <c r="AV700" i="2"/>
  <c r="AW700" i="2" s="1"/>
  <c r="Y700" i="2"/>
  <c r="A706" i="22"/>
  <c r="AV698" i="1"/>
  <c r="AW698" i="1" s="1"/>
  <c r="BB698" i="1"/>
  <c r="BC698" i="1"/>
  <c r="BD698" i="1" s="1"/>
  <c r="H704" i="21"/>
  <c r="BE697" i="1"/>
  <c r="G704" i="21" s="1"/>
  <c r="AZ697" i="1"/>
  <c r="E704" i="21" s="1"/>
  <c r="D704" i="21"/>
  <c r="BG697" i="1"/>
  <c r="I704" i="21" s="1"/>
  <c r="AX697" i="1"/>
  <c r="C704" i="21" s="1"/>
  <c r="AY698" i="1"/>
  <c r="D705" i="21" s="1"/>
  <c r="BF698" i="1"/>
  <c r="Y700" i="1"/>
  <c r="A707" i="21" s="1"/>
  <c r="Z699" i="1"/>
  <c r="AU699" i="1" s="1"/>
  <c r="AY701" i="3"/>
  <c r="Z702" i="3"/>
  <c r="AU702" i="3" s="1"/>
  <c r="BF701" i="3"/>
  <c r="BF700" i="2"/>
  <c r="AY700" i="2"/>
  <c r="Z701" i="2"/>
  <c r="AU701" i="2" s="1"/>
  <c r="AU701" i="4" l="1"/>
  <c r="Z702" i="4"/>
  <c r="AY701" i="4"/>
  <c r="BF701" i="4"/>
  <c r="H707" i="24"/>
  <c r="Y701" i="4"/>
  <c r="A707" i="24"/>
  <c r="BE699" i="4"/>
  <c r="G706" i="24" s="1"/>
  <c r="AZ699" i="4"/>
  <c r="E706" i="24" s="1"/>
  <c r="D707" i="24"/>
  <c r="AV700" i="4"/>
  <c r="AW700" i="4" s="1"/>
  <c r="AX700" i="4" s="1"/>
  <c r="C707" i="24" s="1"/>
  <c r="BC700" i="4"/>
  <c r="BD700" i="4" s="1"/>
  <c r="BE700" i="4" s="1"/>
  <c r="G707" i="24" s="1"/>
  <c r="BB700" i="4"/>
  <c r="BC702" i="3"/>
  <c r="BD702" i="3" s="1"/>
  <c r="BB702" i="3"/>
  <c r="AV702" i="3"/>
  <c r="AW702" i="3" s="1"/>
  <c r="D708" i="23"/>
  <c r="AZ701" i="3"/>
  <c r="E708" i="23" s="1"/>
  <c r="AX701" i="3"/>
  <c r="C708" i="23" s="1"/>
  <c r="Y702" i="3"/>
  <c r="A708" i="23"/>
  <c r="H708" i="23"/>
  <c r="BE701" i="3"/>
  <c r="G708" i="23" s="1"/>
  <c r="BG701" i="3"/>
  <c r="I708" i="23" s="1"/>
  <c r="Y701" i="2"/>
  <c r="A707" i="22"/>
  <c r="AV701" i="2"/>
  <c r="AW701" i="2" s="1"/>
  <c r="BC701" i="2"/>
  <c r="BD701" i="2" s="1"/>
  <c r="BB701" i="2"/>
  <c r="D707" i="22"/>
  <c r="AZ700" i="2"/>
  <c r="E707" i="22" s="1"/>
  <c r="AX700" i="2"/>
  <c r="C707" i="22" s="1"/>
  <c r="H707" i="22"/>
  <c r="BG700" i="2"/>
  <c r="I707" i="22" s="1"/>
  <c r="BE700" i="2"/>
  <c r="G707" i="22" s="1"/>
  <c r="AV699" i="1"/>
  <c r="AW699" i="1" s="1"/>
  <c r="BB699" i="1"/>
  <c r="BC699" i="1"/>
  <c r="BD699" i="1" s="1"/>
  <c r="H705" i="21"/>
  <c r="BE698" i="1"/>
  <c r="G705" i="21" s="1"/>
  <c r="BG698" i="1"/>
  <c r="I705" i="21" s="1"/>
  <c r="AX698" i="1"/>
  <c r="C705" i="21" s="1"/>
  <c r="AZ698" i="1"/>
  <c r="E705" i="21" s="1"/>
  <c r="AY699" i="1"/>
  <c r="D706" i="21" s="1"/>
  <c r="BF699" i="1"/>
  <c r="Y701" i="1"/>
  <c r="A708" i="21" s="1"/>
  <c r="Z700" i="1"/>
  <c r="AU700" i="1" s="1"/>
  <c r="BF702" i="3"/>
  <c r="Z703" i="3"/>
  <c r="AU703" i="3" s="1"/>
  <c r="AY702" i="3"/>
  <c r="Z702" i="2"/>
  <c r="AU702" i="2" s="1"/>
  <c r="BF701" i="2"/>
  <c r="AY701" i="2"/>
  <c r="Y702" i="4" l="1"/>
  <c r="A708" i="24"/>
  <c r="D708" i="24"/>
  <c r="AZ700" i="4"/>
  <c r="E707" i="24" s="1"/>
  <c r="AU702" i="4"/>
  <c r="Z703" i="4"/>
  <c r="AY702" i="4"/>
  <c r="BF702" i="4"/>
  <c r="BG700" i="4"/>
  <c r="I707" i="24" s="1"/>
  <c r="H708" i="24"/>
  <c r="AV701" i="4"/>
  <c r="AW701" i="4" s="1"/>
  <c r="AZ701" i="4" s="1"/>
  <c r="E708" i="24" s="1"/>
  <c r="BB701" i="4"/>
  <c r="BC701" i="4"/>
  <c r="BD701" i="4" s="1"/>
  <c r="BE701" i="4" s="1"/>
  <c r="G708" i="24" s="1"/>
  <c r="D709" i="23"/>
  <c r="AZ702" i="3"/>
  <c r="E709" i="23" s="1"/>
  <c r="AX702" i="3"/>
  <c r="C709" i="23" s="1"/>
  <c r="H709" i="23"/>
  <c r="BG702" i="3"/>
  <c r="I709" i="23" s="1"/>
  <c r="BE702" i="3"/>
  <c r="G709" i="23" s="1"/>
  <c r="BC703" i="3"/>
  <c r="BD703" i="3" s="1"/>
  <c r="BB703" i="3"/>
  <c r="AV703" i="3"/>
  <c r="AW703" i="3" s="1"/>
  <c r="Y703" i="3"/>
  <c r="A709" i="23"/>
  <c r="H708" i="22"/>
  <c r="BE701" i="2"/>
  <c r="G708" i="22" s="1"/>
  <c r="BG701" i="2"/>
  <c r="I708" i="22" s="1"/>
  <c r="D708" i="22"/>
  <c r="AZ701" i="2"/>
  <c r="E708" i="22" s="1"/>
  <c r="AX701" i="2"/>
  <c r="C708" i="22" s="1"/>
  <c r="BC702" i="2"/>
  <c r="BD702" i="2" s="1"/>
  <c r="BB702" i="2"/>
  <c r="AV702" i="2"/>
  <c r="AW702" i="2" s="1"/>
  <c r="Y702" i="2"/>
  <c r="A708" i="22"/>
  <c r="AV700" i="1"/>
  <c r="AW700" i="1" s="1"/>
  <c r="BB700" i="1"/>
  <c r="BC700" i="1"/>
  <c r="BD700" i="1" s="1"/>
  <c r="H706" i="21"/>
  <c r="BG699" i="1"/>
  <c r="I706" i="21" s="1"/>
  <c r="BE699" i="1"/>
  <c r="G706" i="21" s="1"/>
  <c r="AX699" i="1"/>
  <c r="C706" i="21" s="1"/>
  <c r="AZ699" i="1"/>
  <c r="E706" i="21" s="1"/>
  <c r="AY700" i="1"/>
  <c r="BF700" i="1"/>
  <c r="Y702" i="1"/>
  <c r="A709" i="21" s="1"/>
  <c r="Z701" i="1"/>
  <c r="AU701" i="1" s="1"/>
  <c r="Z704" i="3"/>
  <c r="AU704" i="3" s="1"/>
  <c r="BF703" i="3"/>
  <c r="AY703" i="3"/>
  <c r="Z703" i="2"/>
  <c r="AU703" i="2" s="1"/>
  <c r="BF702" i="2"/>
  <c r="AY702" i="2"/>
  <c r="BG701" i="4" l="1"/>
  <c r="I708" i="24" s="1"/>
  <c r="AU703" i="4"/>
  <c r="BF703" i="4"/>
  <c r="AY703" i="4"/>
  <c r="Z704" i="4"/>
  <c r="D709" i="24"/>
  <c r="AV702" i="4"/>
  <c r="AW702" i="4" s="1"/>
  <c r="AZ702" i="4" s="1"/>
  <c r="E709" i="24" s="1"/>
  <c r="BC702" i="4"/>
  <c r="BD702" i="4" s="1"/>
  <c r="BG702" i="4" s="1"/>
  <c r="I709" i="24" s="1"/>
  <c r="BB702" i="4"/>
  <c r="AX701" i="4"/>
  <c r="C708" i="24" s="1"/>
  <c r="H709" i="24"/>
  <c r="Y703" i="4"/>
  <c r="A709" i="24"/>
  <c r="Y704" i="3"/>
  <c r="A710" i="23"/>
  <c r="D710" i="23"/>
  <c r="AX703" i="3"/>
  <c r="C710" i="23" s="1"/>
  <c r="AZ703" i="3"/>
  <c r="E710" i="23" s="1"/>
  <c r="H710" i="23"/>
  <c r="BE703" i="3"/>
  <c r="G710" i="23" s="1"/>
  <c r="BG703" i="3"/>
  <c r="I710" i="23" s="1"/>
  <c r="BB704" i="3"/>
  <c r="AV704" i="3"/>
  <c r="AW704" i="3" s="1"/>
  <c r="BC704" i="3"/>
  <c r="BD704" i="3" s="1"/>
  <c r="Y703" i="2"/>
  <c r="A709" i="22"/>
  <c r="D709" i="22"/>
  <c r="AZ702" i="2"/>
  <c r="E709" i="22" s="1"/>
  <c r="AX702" i="2"/>
  <c r="C709" i="22" s="1"/>
  <c r="H709" i="22"/>
  <c r="BG702" i="2"/>
  <c r="I709" i="22" s="1"/>
  <c r="BE702" i="2"/>
  <c r="G709" i="22" s="1"/>
  <c r="BC703" i="2"/>
  <c r="BD703" i="2" s="1"/>
  <c r="AV703" i="2"/>
  <c r="AW703" i="2" s="1"/>
  <c r="BB703" i="2"/>
  <c r="AV701" i="1"/>
  <c r="AW701" i="1" s="1"/>
  <c r="BB701" i="1"/>
  <c r="BC701" i="1"/>
  <c r="BD701" i="1" s="1"/>
  <c r="H707" i="21"/>
  <c r="BE700" i="1"/>
  <c r="G707" i="21" s="1"/>
  <c r="BG700" i="1"/>
  <c r="I707" i="21" s="1"/>
  <c r="AX700" i="1"/>
  <c r="C707" i="21" s="1"/>
  <c r="D707" i="21"/>
  <c r="AZ700" i="1"/>
  <c r="E707" i="21" s="1"/>
  <c r="AY701" i="1"/>
  <c r="D708" i="21" s="1"/>
  <c r="BF701" i="1"/>
  <c r="Y703" i="1"/>
  <c r="A710" i="21" s="1"/>
  <c r="Z702" i="1"/>
  <c r="AU702" i="1" s="1"/>
  <c r="BF704" i="3"/>
  <c r="AY704" i="3"/>
  <c r="Z705" i="3"/>
  <c r="AU705" i="3" s="1"/>
  <c r="Z704" i="2"/>
  <c r="AU704" i="2" s="1"/>
  <c r="BF703" i="2"/>
  <c r="AY703" i="2"/>
  <c r="BE702" i="4" l="1"/>
  <c r="G709" i="24" s="1"/>
  <c r="Y704" i="4"/>
  <c r="A710" i="24"/>
  <c r="D710" i="24"/>
  <c r="AX702" i="4"/>
  <c r="C709" i="24" s="1"/>
  <c r="H710" i="24"/>
  <c r="AU704" i="4"/>
  <c r="Z705" i="4"/>
  <c r="BF704" i="4"/>
  <c r="AY704" i="4"/>
  <c r="BC703" i="4"/>
  <c r="BD703" i="4" s="1"/>
  <c r="BE703" i="4" s="1"/>
  <c r="G710" i="24" s="1"/>
  <c r="BB703" i="4"/>
  <c r="AV703" i="4"/>
  <c r="AW703" i="4" s="1"/>
  <c r="AZ703" i="4" s="1"/>
  <c r="E710" i="24" s="1"/>
  <c r="H711" i="23"/>
  <c r="BG704" i="3"/>
  <c r="I711" i="23" s="1"/>
  <c r="BE704" i="3"/>
  <c r="G711" i="23" s="1"/>
  <c r="BC705" i="3"/>
  <c r="BD705" i="3" s="1"/>
  <c r="BB705" i="3"/>
  <c r="AV705" i="3"/>
  <c r="AW705" i="3" s="1"/>
  <c r="D711" i="23"/>
  <c r="AZ704" i="3"/>
  <c r="E711" i="23" s="1"/>
  <c r="AX704" i="3"/>
  <c r="C711" i="23" s="1"/>
  <c r="Y705" i="3"/>
  <c r="A711" i="23"/>
  <c r="H710" i="22"/>
  <c r="BE703" i="2"/>
  <c r="G710" i="22" s="1"/>
  <c r="BG703" i="2"/>
  <c r="I710" i="22" s="1"/>
  <c r="D710" i="22"/>
  <c r="AZ703" i="2"/>
  <c r="E710" i="22" s="1"/>
  <c r="AX703" i="2"/>
  <c r="C710" i="22" s="1"/>
  <c r="BC704" i="2"/>
  <c r="BD704" i="2" s="1"/>
  <c r="AV704" i="2"/>
  <c r="AW704" i="2" s="1"/>
  <c r="BB704" i="2"/>
  <c r="Y704" i="2"/>
  <c r="A710" i="22"/>
  <c r="H708" i="21"/>
  <c r="BG701" i="1"/>
  <c r="I708" i="21" s="1"/>
  <c r="BE701" i="1"/>
  <c r="G708" i="21" s="1"/>
  <c r="AV702" i="1"/>
  <c r="AW702" i="1" s="1"/>
  <c r="BB702" i="1"/>
  <c r="BC702" i="1"/>
  <c r="BD702" i="1" s="1"/>
  <c r="AX701" i="1"/>
  <c r="C708" i="21" s="1"/>
  <c r="AZ701" i="1"/>
  <c r="E708" i="21" s="1"/>
  <c r="BF702" i="1"/>
  <c r="AY702" i="1"/>
  <c r="Y704" i="1"/>
  <c r="A711" i="21" s="1"/>
  <c r="Z703" i="1"/>
  <c r="AU703" i="1" s="1"/>
  <c r="Z706" i="3"/>
  <c r="AU706" i="3" s="1"/>
  <c r="BF705" i="3"/>
  <c r="AY705" i="3"/>
  <c r="BF704" i="2"/>
  <c r="AY704" i="2"/>
  <c r="Z705" i="2"/>
  <c r="AU705" i="2" s="1"/>
  <c r="H711" i="24" l="1"/>
  <c r="BC704" i="4"/>
  <c r="BD704" i="4" s="1"/>
  <c r="BE704" i="4" s="1"/>
  <c r="G711" i="24" s="1"/>
  <c r="BB704" i="4"/>
  <c r="AV704" i="4"/>
  <c r="AW704" i="4" s="1"/>
  <c r="AZ704" i="4" s="1"/>
  <c r="E711" i="24" s="1"/>
  <c r="BG703" i="4"/>
  <c r="I710" i="24" s="1"/>
  <c r="D711" i="24"/>
  <c r="AU705" i="4"/>
  <c r="Z706" i="4"/>
  <c r="AY705" i="4"/>
  <c r="BF705" i="4"/>
  <c r="AX703" i="4"/>
  <c r="C710" i="24" s="1"/>
  <c r="Y705" i="4"/>
  <c r="A711" i="24"/>
  <c r="BC706" i="3"/>
  <c r="BD706" i="3" s="1"/>
  <c r="BB706" i="3"/>
  <c r="AV706" i="3"/>
  <c r="AW706" i="3" s="1"/>
  <c r="D712" i="23"/>
  <c r="AZ705" i="3"/>
  <c r="E712" i="23" s="1"/>
  <c r="AX705" i="3"/>
  <c r="C712" i="23" s="1"/>
  <c r="H712" i="23"/>
  <c r="BE705" i="3"/>
  <c r="G712" i="23" s="1"/>
  <c r="BG705" i="3"/>
  <c r="I712" i="23" s="1"/>
  <c r="Y706" i="3"/>
  <c r="A712" i="23"/>
  <c r="Y705" i="2"/>
  <c r="A711" i="22"/>
  <c r="AV705" i="2"/>
  <c r="AW705" i="2" s="1"/>
  <c r="BC705" i="2"/>
  <c r="BD705" i="2" s="1"/>
  <c r="BB705" i="2"/>
  <c r="D711" i="22"/>
  <c r="AZ704" i="2"/>
  <c r="E711" i="22" s="1"/>
  <c r="AX704" i="2"/>
  <c r="C711" i="22" s="1"/>
  <c r="H711" i="22"/>
  <c r="BE704" i="2"/>
  <c r="G711" i="22" s="1"/>
  <c r="BG704" i="2"/>
  <c r="I711" i="22" s="1"/>
  <c r="AV703" i="1"/>
  <c r="AW703" i="1" s="1"/>
  <c r="BB703" i="1"/>
  <c r="BC703" i="1"/>
  <c r="BD703" i="1" s="1"/>
  <c r="AZ702" i="1"/>
  <c r="E709" i="21" s="1"/>
  <c r="D709" i="21"/>
  <c r="H709" i="21"/>
  <c r="BE702" i="1"/>
  <c r="G709" i="21" s="1"/>
  <c r="BG702" i="1"/>
  <c r="I709" i="21" s="1"/>
  <c r="AX702" i="1"/>
  <c r="C709" i="21" s="1"/>
  <c r="AY703" i="1"/>
  <c r="D710" i="21" s="1"/>
  <c r="BF703" i="1"/>
  <c r="Y705" i="1"/>
  <c r="A712" i="21" s="1"/>
  <c r="Z704" i="1"/>
  <c r="AU704" i="1" s="1"/>
  <c r="BF706" i="3"/>
  <c r="AY706" i="3"/>
  <c r="Z707" i="3"/>
  <c r="AU707" i="3" s="1"/>
  <c r="Z706" i="2"/>
  <c r="AU706" i="2" s="1"/>
  <c r="BF705" i="2"/>
  <c r="AY705" i="2"/>
  <c r="AX704" i="4" l="1"/>
  <c r="C711" i="24" s="1"/>
  <c r="Y706" i="4"/>
  <c r="A712" i="24"/>
  <c r="H712" i="24"/>
  <c r="BG704" i="4"/>
  <c r="I711" i="24" s="1"/>
  <c r="D712" i="24"/>
  <c r="AU706" i="4"/>
  <c r="BF706" i="4"/>
  <c r="AY706" i="4"/>
  <c r="Z707" i="4"/>
  <c r="BC705" i="4"/>
  <c r="BD705" i="4" s="1"/>
  <c r="BE705" i="4" s="1"/>
  <c r="G712" i="24" s="1"/>
  <c r="BB705" i="4"/>
  <c r="AV705" i="4"/>
  <c r="AW705" i="4" s="1"/>
  <c r="AZ705" i="4" s="1"/>
  <c r="E712" i="24" s="1"/>
  <c r="H713" i="23"/>
  <c r="BG706" i="3"/>
  <c r="I713" i="23" s="1"/>
  <c r="BE706" i="3"/>
  <c r="G713" i="23" s="1"/>
  <c r="D713" i="23"/>
  <c r="AX706" i="3"/>
  <c r="C713" i="23" s="1"/>
  <c r="AZ706" i="3"/>
  <c r="E713" i="23" s="1"/>
  <c r="BC707" i="3"/>
  <c r="BD707" i="3" s="1"/>
  <c r="BB707" i="3"/>
  <c r="AV707" i="3"/>
  <c r="AW707" i="3" s="1"/>
  <c r="Y707" i="3"/>
  <c r="A713" i="23"/>
  <c r="D712" i="22"/>
  <c r="AZ705" i="2"/>
  <c r="E712" i="22" s="1"/>
  <c r="AX705" i="2"/>
  <c r="C712" i="22" s="1"/>
  <c r="H712" i="22"/>
  <c r="BE705" i="2"/>
  <c r="G712" i="22" s="1"/>
  <c r="BG705" i="2"/>
  <c r="I712" i="22" s="1"/>
  <c r="AV706" i="2"/>
  <c r="AW706" i="2" s="1"/>
  <c r="BC706" i="2"/>
  <c r="BD706" i="2" s="1"/>
  <c r="BB706" i="2"/>
  <c r="Y706" i="2"/>
  <c r="A712" i="22"/>
  <c r="AV704" i="1"/>
  <c r="AW704" i="1" s="1"/>
  <c r="BB704" i="1"/>
  <c r="BC704" i="1"/>
  <c r="BD704" i="1" s="1"/>
  <c r="H710" i="21"/>
  <c r="BG703" i="1"/>
  <c r="I710" i="21" s="1"/>
  <c r="BE703" i="1"/>
  <c r="G710" i="21" s="1"/>
  <c r="AX703" i="1"/>
  <c r="C710" i="21" s="1"/>
  <c r="AZ703" i="1"/>
  <c r="E710" i="21" s="1"/>
  <c r="BF704" i="1"/>
  <c r="AY704" i="1"/>
  <c r="Y706" i="1"/>
  <c r="A713" i="21" s="1"/>
  <c r="Z705" i="1"/>
  <c r="AU705" i="1" s="1"/>
  <c r="BF707" i="3"/>
  <c r="AY707" i="3"/>
  <c r="Z708" i="3"/>
  <c r="AU708" i="3" s="1"/>
  <c r="Z707" i="2"/>
  <c r="AU707" i="2" s="1"/>
  <c r="BF706" i="2"/>
  <c r="AY706" i="2"/>
  <c r="AU707" i="4" l="1"/>
  <c r="Z708" i="4"/>
  <c r="BF707" i="4"/>
  <c r="AY707" i="4"/>
  <c r="AX705" i="4"/>
  <c r="C712" i="24" s="1"/>
  <c r="D713" i="24"/>
  <c r="AV706" i="4"/>
  <c r="AW706" i="4" s="1"/>
  <c r="AX706" i="4" s="1"/>
  <c r="C713" i="24" s="1"/>
  <c r="BB706" i="4"/>
  <c r="BC706" i="4"/>
  <c r="BD706" i="4" s="1"/>
  <c r="BG706" i="4" s="1"/>
  <c r="I713" i="24" s="1"/>
  <c r="BG705" i="4"/>
  <c r="I712" i="24" s="1"/>
  <c r="H713" i="24"/>
  <c r="Y707" i="4"/>
  <c r="A713" i="24"/>
  <c r="BC708" i="3"/>
  <c r="BD708" i="3" s="1"/>
  <c r="AV708" i="3"/>
  <c r="AW708" i="3" s="1"/>
  <c r="BB708" i="3"/>
  <c r="D714" i="23"/>
  <c r="AZ707" i="3"/>
  <c r="E714" i="23" s="1"/>
  <c r="AX707" i="3"/>
  <c r="C714" i="23" s="1"/>
  <c r="Y708" i="3"/>
  <c r="A714" i="23"/>
  <c r="H714" i="23"/>
  <c r="BG707" i="3"/>
  <c r="I714" i="23" s="1"/>
  <c r="BE707" i="3"/>
  <c r="G714" i="23" s="1"/>
  <c r="Y707" i="2"/>
  <c r="A713" i="22"/>
  <c r="D713" i="22"/>
  <c r="AX706" i="2"/>
  <c r="C713" i="22" s="1"/>
  <c r="AZ706" i="2"/>
  <c r="E713" i="22" s="1"/>
  <c r="H713" i="22"/>
  <c r="BG706" i="2"/>
  <c r="I713" i="22" s="1"/>
  <c r="BE706" i="2"/>
  <c r="G713" i="22" s="1"/>
  <c r="BB707" i="2"/>
  <c r="AV707" i="2"/>
  <c r="AW707" i="2" s="1"/>
  <c r="BC707" i="2"/>
  <c r="BD707" i="2" s="1"/>
  <c r="AV705" i="1"/>
  <c r="AW705" i="1" s="1"/>
  <c r="BB705" i="1"/>
  <c r="BC705" i="1"/>
  <c r="BD705" i="1" s="1"/>
  <c r="AZ704" i="1"/>
  <c r="E711" i="21" s="1"/>
  <c r="D711" i="21"/>
  <c r="H711" i="21"/>
  <c r="BE704" i="1"/>
  <c r="G711" i="21" s="1"/>
  <c r="BG704" i="1"/>
  <c r="I711" i="21" s="1"/>
  <c r="AX704" i="1"/>
  <c r="C711" i="21" s="1"/>
  <c r="BF705" i="1"/>
  <c r="AY705" i="1"/>
  <c r="D712" i="21" s="1"/>
  <c r="Y707" i="1"/>
  <c r="A714" i="21" s="1"/>
  <c r="Z706" i="1"/>
  <c r="AU706" i="1" s="1"/>
  <c r="BF708" i="3"/>
  <c r="AY708" i="3"/>
  <c r="Z709" i="3"/>
  <c r="AU709" i="3" s="1"/>
  <c r="Z708" i="2"/>
  <c r="AU708" i="2" s="1"/>
  <c r="BF707" i="2"/>
  <c r="AY707" i="2"/>
  <c r="BE706" i="4" l="1"/>
  <c r="G713" i="24" s="1"/>
  <c r="AZ706" i="4"/>
  <c r="E713" i="24" s="1"/>
  <c r="H714" i="24"/>
  <c r="Y708" i="4"/>
  <c r="A714" i="24"/>
  <c r="AU708" i="4"/>
  <c r="Z709" i="4"/>
  <c r="BF708" i="4"/>
  <c r="AY708" i="4"/>
  <c r="D714" i="24"/>
  <c r="AV707" i="4"/>
  <c r="AW707" i="4" s="1"/>
  <c r="AZ707" i="4" s="1"/>
  <c r="E714" i="24" s="1"/>
  <c r="BC707" i="4"/>
  <c r="BD707" i="4" s="1"/>
  <c r="BE707" i="4" s="1"/>
  <c r="G714" i="24" s="1"/>
  <c r="BB707" i="4"/>
  <c r="BC709" i="3"/>
  <c r="BD709" i="3" s="1"/>
  <c r="AV709" i="3"/>
  <c r="AW709" i="3" s="1"/>
  <c r="BB709" i="3"/>
  <c r="H715" i="23"/>
  <c r="BG708" i="3"/>
  <c r="I715" i="23" s="1"/>
  <c r="BE708" i="3"/>
  <c r="G715" i="23" s="1"/>
  <c r="Y709" i="3"/>
  <c r="A715" i="23"/>
  <c r="D715" i="23"/>
  <c r="AX708" i="3"/>
  <c r="C715" i="23" s="1"/>
  <c r="AZ708" i="3"/>
  <c r="E715" i="23" s="1"/>
  <c r="D714" i="22"/>
  <c r="AX707" i="2"/>
  <c r="C714" i="22" s="1"/>
  <c r="AZ707" i="2"/>
  <c r="E714" i="22" s="1"/>
  <c r="H714" i="22"/>
  <c r="BG707" i="2"/>
  <c r="I714" i="22" s="1"/>
  <c r="BE707" i="2"/>
  <c r="G714" i="22" s="1"/>
  <c r="BC708" i="2"/>
  <c r="BD708" i="2" s="1"/>
  <c r="AV708" i="2"/>
  <c r="AW708" i="2" s="1"/>
  <c r="BB708" i="2"/>
  <c r="Y708" i="2"/>
  <c r="A714" i="22"/>
  <c r="H712" i="21"/>
  <c r="BG705" i="1"/>
  <c r="I712" i="21" s="1"/>
  <c r="BE705" i="1"/>
  <c r="G712" i="21" s="1"/>
  <c r="AV706" i="1"/>
  <c r="AW706" i="1" s="1"/>
  <c r="BB706" i="1"/>
  <c r="BC706" i="1"/>
  <c r="BD706" i="1" s="1"/>
  <c r="AZ705" i="1"/>
  <c r="E712" i="21" s="1"/>
  <c r="AX705" i="1"/>
  <c r="C712" i="21" s="1"/>
  <c r="AY706" i="1"/>
  <c r="BF706" i="1"/>
  <c r="Y708" i="1"/>
  <c r="A715" i="21" s="1"/>
  <c r="Z707" i="1"/>
  <c r="AU707" i="1" s="1"/>
  <c r="Z710" i="3"/>
  <c r="AU710" i="3" s="1"/>
  <c r="BF709" i="3"/>
  <c r="AY709" i="3"/>
  <c r="BF708" i="2"/>
  <c r="AY708" i="2"/>
  <c r="Z709" i="2"/>
  <c r="AU709" i="2" s="1"/>
  <c r="AU709" i="4" l="1"/>
  <c r="Z710" i="4"/>
  <c r="AY709" i="4"/>
  <c r="BF709" i="4"/>
  <c r="AX707" i="4"/>
  <c r="C714" i="24" s="1"/>
  <c r="D715" i="24"/>
  <c r="AV708" i="4"/>
  <c r="AW708" i="4" s="1"/>
  <c r="AZ708" i="4" s="1"/>
  <c r="E715" i="24" s="1"/>
  <c r="BC708" i="4"/>
  <c r="BD708" i="4" s="1"/>
  <c r="BG708" i="4" s="1"/>
  <c r="I715" i="24" s="1"/>
  <c r="BB708" i="4"/>
  <c r="Y709" i="4"/>
  <c r="A715" i="24"/>
  <c r="H715" i="24"/>
  <c r="BG707" i="4"/>
  <c r="I714" i="24" s="1"/>
  <c r="H716" i="23"/>
  <c r="BG709" i="3"/>
  <c r="I716" i="23" s="1"/>
  <c r="BE709" i="3"/>
  <c r="G716" i="23" s="1"/>
  <c r="Y710" i="3"/>
  <c r="A716" i="23"/>
  <c r="D716" i="23"/>
  <c r="AZ709" i="3"/>
  <c r="E716" i="23" s="1"/>
  <c r="AX709" i="3"/>
  <c r="C716" i="23" s="1"/>
  <c r="BC710" i="3"/>
  <c r="BD710" i="3" s="1"/>
  <c r="BB710" i="3"/>
  <c r="AV710" i="3"/>
  <c r="AW710" i="3" s="1"/>
  <c r="D715" i="22"/>
  <c r="AZ708" i="2"/>
  <c r="E715" i="22" s="1"/>
  <c r="AX708" i="2"/>
  <c r="C715" i="22" s="1"/>
  <c r="Y709" i="2"/>
  <c r="A715" i="22"/>
  <c r="BB709" i="2"/>
  <c r="BC709" i="2"/>
  <c r="BD709" i="2" s="1"/>
  <c r="AV709" i="2"/>
  <c r="AW709" i="2" s="1"/>
  <c r="H715" i="22"/>
  <c r="BG708" i="2"/>
  <c r="I715" i="22" s="1"/>
  <c r="BE708" i="2"/>
  <c r="G715" i="22" s="1"/>
  <c r="H713" i="21"/>
  <c r="BE706" i="1"/>
  <c r="G713" i="21" s="1"/>
  <c r="BG706" i="1"/>
  <c r="I713" i="21" s="1"/>
  <c r="AV707" i="1"/>
  <c r="AW707" i="1" s="1"/>
  <c r="BB707" i="1"/>
  <c r="BC707" i="1"/>
  <c r="BD707" i="1" s="1"/>
  <c r="AX706" i="1"/>
  <c r="C713" i="21" s="1"/>
  <c r="D713" i="21"/>
  <c r="AZ706" i="1"/>
  <c r="E713" i="21" s="1"/>
  <c r="AY707" i="1"/>
  <c r="BF707" i="1"/>
  <c r="Y709" i="1"/>
  <c r="A716" i="21" s="1"/>
  <c r="Z708" i="1"/>
  <c r="AU708" i="1" s="1"/>
  <c r="Z711" i="3"/>
  <c r="AU711" i="3" s="1"/>
  <c r="BF710" i="3"/>
  <c r="AY710" i="3"/>
  <c r="Z710" i="2"/>
  <c r="AU710" i="2" s="1"/>
  <c r="BF709" i="2"/>
  <c r="AY709" i="2"/>
  <c r="BE708" i="4" l="1"/>
  <c r="G715" i="24" s="1"/>
  <c r="AX708" i="4"/>
  <c r="C715" i="24" s="1"/>
  <c r="D716" i="24"/>
  <c r="H716" i="24"/>
  <c r="AU710" i="4"/>
  <c r="Z711" i="4"/>
  <c r="BF710" i="4"/>
  <c r="AY710" i="4"/>
  <c r="Y710" i="4"/>
  <c r="A716" i="24"/>
  <c r="AV709" i="4"/>
  <c r="AW709" i="4" s="1"/>
  <c r="AZ709" i="4" s="1"/>
  <c r="E716" i="24" s="1"/>
  <c r="BC709" i="4"/>
  <c r="BD709" i="4" s="1"/>
  <c r="BG709" i="4" s="1"/>
  <c r="I716" i="24" s="1"/>
  <c r="BB709" i="4"/>
  <c r="D717" i="23"/>
  <c r="AZ710" i="3"/>
  <c r="E717" i="23" s="1"/>
  <c r="AX710" i="3"/>
  <c r="C717" i="23" s="1"/>
  <c r="H717" i="23"/>
  <c r="BE710" i="3"/>
  <c r="G717" i="23" s="1"/>
  <c r="BG710" i="3"/>
  <c r="I717" i="23" s="1"/>
  <c r="AV711" i="3"/>
  <c r="AW711" i="3" s="1"/>
  <c r="BC711" i="3"/>
  <c r="BD711" i="3" s="1"/>
  <c r="BB711" i="3"/>
  <c r="Y711" i="3"/>
  <c r="A717" i="23"/>
  <c r="H716" i="22"/>
  <c r="BG709" i="2"/>
  <c r="I716" i="22" s="1"/>
  <c r="BE709" i="2"/>
  <c r="G716" i="22" s="1"/>
  <c r="D716" i="22"/>
  <c r="AX709" i="2"/>
  <c r="C716" i="22" s="1"/>
  <c r="AZ709" i="2"/>
  <c r="E716" i="22" s="1"/>
  <c r="Y710" i="2"/>
  <c r="A716" i="22"/>
  <c r="AV710" i="2"/>
  <c r="AW710" i="2" s="1"/>
  <c r="BC710" i="2"/>
  <c r="BD710" i="2" s="1"/>
  <c r="BB710" i="2"/>
  <c r="AX707" i="1"/>
  <c r="C714" i="21" s="1"/>
  <c r="D714" i="21"/>
  <c r="AV708" i="1"/>
  <c r="AW708" i="1" s="1"/>
  <c r="BB708" i="1"/>
  <c r="BC708" i="1"/>
  <c r="BD708" i="1" s="1"/>
  <c r="H714" i="21"/>
  <c r="BG707" i="1"/>
  <c r="I714" i="21" s="1"/>
  <c r="BE707" i="1"/>
  <c r="G714" i="21" s="1"/>
  <c r="AZ707" i="1"/>
  <c r="E714" i="21" s="1"/>
  <c r="AY708" i="1"/>
  <c r="BF708" i="1"/>
  <c r="Y710" i="1"/>
  <c r="A717" i="21" s="1"/>
  <c r="Z709" i="1"/>
  <c r="AU709" i="1" s="1"/>
  <c r="Z712" i="3"/>
  <c r="AU712" i="3" s="1"/>
  <c r="BF711" i="3"/>
  <c r="AY711" i="3"/>
  <c r="Z711" i="2"/>
  <c r="AU711" i="2" s="1"/>
  <c r="AY710" i="2"/>
  <c r="BF710" i="2"/>
  <c r="BB710" i="4" l="1"/>
  <c r="BC710" i="4"/>
  <c r="BD710" i="4" s="1"/>
  <c r="BE710" i="4" s="1"/>
  <c r="G717" i="24" s="1"/>
  <c r="AV710" i="4"/>
  <c r="AW710" i="4" s="1"/>
  <c r="AZ710" i="4" s="1"/>
  <c r="E717" i="24" s="1"/>
  <c r="Y711" i="4"/>
  <c r="A717" i="24"/>
  <c r="AX709" i="4"/>
  <c r="C716" i="24" s="1"/>
  <c r="D717" i="24"/>
  <c r="AU711" i="4"/>
  <c r="BF711" i="4"/>
  <c r="AY711" i="4"/>
  <c r="Z712" i="4"/>
  <c r="BE709" i="4"/>
  <c r="G716" i="24" s="1"/>
  <c r="H717" i="24"/>
  <c r="Y712" i="3"/>
  <c r="A718" i="23"/>
  <c r="D718" i="23"/>
  <c r="AZ711" i="3"/>
  <c r="E718" i="23" s="1"/>
  <c r="AX711" i="3"/>
  <c r="C718" i="23" s="1"/>
  <c r="H718" i="23"/>
  <c r="BE711" i="3"/>
  <c r="G718" i="23" s="1"/>
  <c r="BG711" i="3"/>
  <c r="I718" i="23" s="1"/>
  <c r="AV712" i="3"/>
  <c r="AW712" i="3" s="1"/>
  <c r="BC712" i="3"/>
  <c r="BD712" i="3" s="1"/>
  <c r="BB712" i="3"/>
  <c r="Y711" i="2"/>
  <c r="A717" i="22"/>
  <c r="H717" i="22"/>
  <c r="BG710" i="2"/>
  <c r="I717" i="22" s="1"/>
  <c r="BE710" i="2"/>
  <c r="G717" i="22" s="1"/>
  <c r="D717" i="22"/>
  <c r="AZ710" i="2"/>
  <c r="E717" i="22" s="1"/>
  <c r="AX710" i="2"/>
  <c r="C717" i="22" s="1"/>
  <c r="AV711" i="2"/>
  <c r="AW711" i="2" s="1"/>
  <c r="BC711" i="2"/>
  <c r="BD711" i="2" s="1"/>
  <c r="BB711" i="2"/>
  <c r="H715" i="21"/>
  <c r="BG708" i="1"/>
  <c r="I715" i="21" s="1"/>
  <c r="AX708" i="1"/>
  <c r="C715" i="21" s="1"/>
  <c r="D715" i="21"/>
  <c r="AV709" i="1"/>
  <c r="AW709" i="1" s="1"/>
  <c r="BB709" i="1"/>
  <c r="BC709" i="1"/>
  <c r="BD709" i="1" s="1"/>
  <c r="BE708" i="1"/>
  <c r="G715" i="21" s="1"/>
  <c r="AZ708" i="1"/>
  <c r="E715" i="21" s="1"/>
  <c r="AY709" i="1"/>
  <c r="BF709" i="1"/>
  <c r="Y711" i="1"/>
  <c r="A718" i="21" s="1"/>
  <c r="Z710" i="1"/>
  <c r="AU710" i="1" s="1"/>
  <c r="BF712" i="3"/>
  <c r="Z713" i="3"/>
  <c r="AU713" i="3" s="1"/>
  <c r="AY712" i="3"/>
  <c r="Z712" i="2"/>
  <c r="AU712" i="2" s="1"/>
  <c r="BF711" i="2"/>
  <c r="AY711" i="2"/>
  <c r="BG710" i="4" l="1"/>
  <c r="I717" i="24" s="1"/>
  <c r="AX710" i="4"/>
  <c r="C717" i="24" s="1"/>
  <c r="D718" i="24"/>
  <c r="BB711" i="4"/>
  <c r="AV711" i="4"/>
  <c r="AW711" i="4" s="1"/>
  <c r="AZ711" i="4" s="1"/>
  <c r="E718" i="24" s="1"/>
  <c r="BC711" i="4"/>
  <c r="BD711" i="4" s="1"/>
  <c r="BG711" i="4" s="1"/>
  <c r="I718" i="24" s="1"/>
  <c r="Y712" i="4"/>
  <c r="A718" i="24"/>
  <c r="H718" i="24"/>
  <c r="AU712" i="4"/>
  <c r="BF712" i="4"/>
  <c r="AY712" i="4"/>
  <c r="Z713" i="4"/>
  <c r="BB713" i="3"/>
  <c r="BC713" i="3"/>
  <c r="BD713" i="3" s="1"/>
  <c r="AV713" i="3"/>
  <c r="AW713" i="3" s="1"/>
  <c r="D719" i="23"/>
  <c r="AZ712" i="3"/>
  <c r="E719" i="23" s="1"/>
  <c r="AX712" i="3"/>
  <c r="C719" i="23" s="1"/>
  <c r="H719" i="23"/>
  <c r="BG712" i="3"/>
  <c r="I719" i="23" s="1"/>
  <c r="BE712" i="3"/>
  <c r="G719" i="23" s="1"/>
  <c r="Y713" i="3"/>
  <c r="A719" i="23"/>
  <c r="H718" i="22"/>
  <c r="BG711" i="2"/>
  <c r="I718" i="22" s="1"/>
  <c r="BE711" i="2"/>
  <c r="G718" i="22" s="1"/>
  <c r="D718" i="22"/>
  <c r="AZ711" i="2"/>
  <c r="E718" i="22" s="1"/>
  <c r="AX711" i="2"/>
  <c r="C718" i="22" s="1"/>
  <c r="BB712" i="2"/>
  <c r="AV712" i="2"/>
  <c r="AW712" i="2" s="1"/>
  <c r="BC712" i="2"/>
  <c r="BD712" i="2" s="1"/>
  <c r="Y712" i="2"/>
  <c r="A718" i="22"/>
  <c r="AV710" i="1"/>
  <c r="AW710" i="1" s="1"/>
  <c r="BB710" i="1"/>
  <c r="BC710" i="1"/>
  <c r="BD710" i="1" s="1"/>
  <c r="H716" i="21"/>
  <c r="BE709" i="1"/>
  <c r="G716" i="21" s="1"/>
  <c r="BG709" i="1"/>
  <c r="I716" i="21" s="1"/>
  <c r="AZ709" i="1"/>
  <c r="E716" i="21" s="1"/>
  <c r="D716" i="21"/>
  <c r="AX709" i="1"/>
  <c r="C716" i="21" s="1"/>
  <c r="AY710" i="1"/>
  <c r="D717" i="21" s="1"/>
  <c r="BF710" i="1"/>
  <c r="Y712" i="1"/>
  <c r="A719" i="21" s="1"/>
  <c r="Z711" i="1"/>
  <c r="AU711" i="1" s="1"/>
  <c r="Z714" i="3"/>
  <c r="AU714" i="3" s="1"/>
  <c r="BF713" i="3"/>
  <c r="AY713" i="3"/>
  <c r="BF712" i="2"/>
  <c r="AY712" i="2"/>
  <c r="Z713" i="2"/>
  <c r="AU713" i="2" s="1"/>
  <c r="BE711" i="4" l="1"/>
  <c r="G718" i="24" s="1"/>
  <c r="D719" i="24"/>
  <c r="BB712" i="4"/>
  <c r="BC712" i="4"/>
  <c r="BD712" i="4" s="1"/>
  <c r="BG712" i="4" s="1"/>
  <c r="I719" i="24" s="1"/>
  <c r="AV712" i="4"/>
  <c r="AW712" i="4" s="1"/>
  <c r="AZ712" i="4" s="1"/>
  <c r="E719" i="24" s="1"/>
  <c r="AU713" i="4"/>
  <c r="BF713" i="4"/>
  <c r="Z714" i="4"/>
  <c r="AY713" i="4"/>
  <c r="AX711" i="4"/>
  <c r="C718" i="24" s="1"/>
  <c r="H719" i="24"/>
  <c r="Y713" i="4"/>
  <c r="A719" i="24"/>
  <c r="D720" i="23"/>
  <c r="AZ713" i="3"/>
  <c r="E720" i="23" s="1"/>
  <c r="AX713" i="3"/>
  <c r="C720" i="23" s="1"/>
  <c r="Y714" i="3"/>
  <c r="A720" i="23"/>
  <c r="AV714" i="3"/>
  <c r="AW714" i="3" s="1"/>
  <c r="BB714" i="3"/>
  <c r="BC714" i="3"/>
  <c r="BD714" i="3" s="1"/>
  <c r="H720" i="23"/>
  <c r="BG713" i="3"/>
  <c r="I720" i="23" s="1"/>
  <c r="BE713" i="3"/>
  <c r="G720" i="23" s="1"/>
  <c r="Y713" i="2"/>
  <c r="A719" i="22"/>
  <c r="BC713" i="2"/>
  <c r="BD713" i="2" s="1"/>
  <c r="BB713" i="2"/>
  <c r="AV713" i="2"/>
  <c r="AW713" i="2" s="1"/>
  <c r="D719" i="22"/>
  <c r="AX712" i="2"/>
  <c r="C719" i="22" s="1"/>
  <c r="AZ712" i="2"/>
  <c r="E719" i="22" s="1"/>
  <c r="H719" i="22"/>
  <c r="BE712" i="2"/>
  <c r="G719" i="22" s="1"/>
  <c r="BG712" i="2"/>
  <c r="I719" i="22" s="1"/>
  <c r="H717" i="21"/>
  <c r="BE710" i="1"/>
  <c r="G717" i="21" s="1"/>
  <c r="BG710" i="1"/>
  <c r="I717" i="21" s="1"/>
  <c r="AV711" i="1"/>
  <c r="AW711" i="1" s="1"/>
  <c r="BC711" i="1"/>
  <c r="BD711" i="1" s="1"/>
  <c r="BB711" i="1"/>
  <c r="AX710" i="1"/>
  <c r="C717" i="21" s="1"/>
  <c r="AZ710" i="1"/>
  <c r="E717" i="21" s="1"/>
  <c r="AY711" i="1"/>
  <c r="D718" i="21" s="1"/>
  <c r="BF711" i="1"/>
  <c r="Y713" i="1"/>
  <c r="A720" i="21" s="1"/>
  <c r="Z712" i="1"/>
  <c r="AU712" i="1" s="1"/>
  <c r="Z715" i="3"/>
  <c r="AU715" i="3" s="1"/>
  <c r="BF714" i="3"/>
  <c r="AY714" i="3"/>
  <c r="Z714" i="2"/>
  <c r="AU714" i="2" s="1"/>
  <c r="BF713" i="2"/>
  <c r="AY713" i="2"/>
  <c r="BE712" i="4" l="1"/>
  <c r="G719" i="24" s="1"/>
  <c r="D720" i="24"/>
  <c r="AX712" i="4"/>
  <c r="C719" i="24" s="1"/>
  <c r="Y714" i="4"/>
  <c r="A720" i="24"/>
  <c r="AU714" i="4"/>
  <c r="Z715" i="4"/>
  <c r="BF714" i="4"/>
  <c r="AY714" i="4"/>
  <c r="H720" i="24"/>
  <c r="BB713" i="4"/>
  <c r="BC713" i="4"/>
  <c r="BD713" i="4" s="1"/>
  <c r="BG713" i="4" s="1"/>
  <c r="I720" i="24" s="1"/>
  <c r="AV713" i="4"/>
  <c r="AW713" i="4" s="1"/>
  <c r="AX713" i="4" s="1"/>
  <c r="C720" i="24" s="1"/>
  <c r="BC715" i="3"/>
  <c r="BD715" i="3" s="1"/>
  <c r="BB715" i="3"/>
  <c r="AV715" i="3"/>
  <c r="AW715" i="3" s="1"/>
  <c r="D721" i="23"/>
  <c r="AX714" i="3"/>
  <c r="C721" i="23" s="1"/>
  <c r="AZ714" i="3"/>
  <c r="E721" i="23" s="1"/>
  <c r="H721" i="23"/>
  <c r="BE714" i="3"/>
  <c r="G721" i="23" s="1"/>
  <c r="BG714" i="3"/>
  <c r="I721" i="23" s="1"/>
  <c r="Y715" i="3"/>
  <c r="A721" i="23"/>
  <c r="D720" i="22"/>
  <c r="AZ713" i="2"/>
  <c r="E720" i="22" s="1"/>
  <c r="AX713" i="2"/>
  <c r="C720" i="22" s="1"/>
  <c r="H720" i="22"/>
  <c r="BE713" i="2"/>
  <c r="G720" i="22" s="1"/>
  <c r="BG713" i="2"/>
  <c r="I720" i="22" s="1"/>
  <c r="AV714" i="2"/>
  <c r="AW714" i="2" s="1"/>
  <c r="BC714" i="2"/>
  <c r="BD714" i="2" s="1"/>
  <c r="BB714" i="2"/>
  <c r="Y714" i="2"/>
  <c r="A720" i="22"/>
  <c r="AV712" i="1"/>
  <c r="AW712" i="1" s="1"/>
  <c r="BB712" i="1"/>
  <c r="BC712" i="1"/>
  <c r="BD712" i="1" s="1"/>
  <c r="H718" i="21"/>
  <c r="BG711" i="1"/>
  <c r="I718" i="21" s="1"/>
  <c r="BE711" i="1"/>
  <c r="G718" i="21" s="1"/>
  <c r="AZ711" i="1"/>
  <c r="E718" i="21" s="1"/>
  <c r="AX711" i="1"/>
  <c r="C718" i="21" s="1"/>
  <c r="BF712" i="1"/>
  <c r="AY712" i="1"/>
  <c r="Y714" i="1"/>
  <c r="A721" i="21" s="1"/>
  <c r="Z713" i="1"/>
  <c r="AU713" i="1" s="1"/>
  <c r="Z716" i="3"/>
  <c r="AU716" i="3" s="1"/>
  <c r="BF715" i="3"/>
  <c r="AY715" i="3"/>
  <c r="Z715" i="2"/>
  <c r="AU715" i="2" s="1"/>
  <c r="BF714" i="2"/>
  <c r="AY714" i="2"/>
  <c r="H721" i="24" l="1"/>
  <c r="BE713" i="4"/>
  <c r="G720" i="24" s="1"/>
  <c r="AZ713" i="4"/>
  <c r="E720" i="24" s="1"/>
  <c r="D721" i="24"/>
  <c r="AU715" i="4"/>
  <c r="Z716" i="4"/>
  <c r="BF715" i="4"/>
  <c r="AY715" i="4"/>
  <c r="AV714" i="4"/>
  <c r="AW714" i="4" s="1"/>
  <c r="AX714" i="4" s="1"/>
  <c r="C721" i="24" s="1"/>
  <c r="BB714" i="4"/>
  <c r="BC714" i="4"/>
  <c r="BD714" i="4" s="1"/>
  <c r="BE714" i="4" s="1"/>
  <c r="G721" i="24" s="1"/>
  <c r="Y715" i="4"/>
  <c r="A721" i="24"/>
  <c r="Y716" i="3"/>
  <c r="A722" i="23"/>
  <c r="H722" i="23"/>
  <c r="BE715" i="3"/>
  <c r="G722" i="23" s="1"/>
  <c r="BG715" i="3"/>
  <c r="I722" i="23" s="1"/>
  <c r="BC716" i="3"/>
  <c r="BD716" i="3" s="1"/>
  <c r="BB716" i="3"/>
  <c r="AV716" i="3"/>
  <c r="AW716" i="3" s="1"/>
  <c r="D722" i="23"/>
  <c r="AZ715" i="3"/>
  <c r="E722" i="23" s="1"/>
  <c r="AX715" i="3"/>
  <c r="C722" i="23" s="1"/>
  <c r="Y715" i="2"/>
  <c r="A721" i="22"/>
  <c r="D721" i="22"/>
  <c r="AZ714" i="2"/>
  <c r="E721" i="22" s="1"/>
  <c r="AX714" i="2"/>
  <c r="C721" i="22" s="1"/>
  <c r="H721" i="22"/>
  <c r="BE714" i="2"/>
  <c r="G721" i="22" s="1"/>
  <c r="BG714" i="2"/>
  <c r="I721" i="22" s="1"/>
  <c r="AV715" i="2"/>
  <c r="AW715" i="2" s="1"/>
  <c r="BC715" i="2"/>
  <c r="BD715" i="2" s="1"/>
  <c r="BB715" i="2"/>
  <c r="AZ712" i="1"/>
  <c r="E719" i="21" s="1"/>
  <c r="D719" i="21"/>
  <c r="AV713" i="1"/>
  <c r="AW713" i="1" s="1"/>
  <c r="BB713" i="1"/>
  <c r="BC713" i="1"/>
  <c r="BD713" i="1" s="1"/>
  <c r="H719" i="21"/>
  <c r="BE712" i="1"/>
  <c r="G719" i="21" s="1"/>
  <c r="BG712" i="1"/>
  <c r="I719" i="21" s="1"/>
  <c r="AX712" i="1"/>
  <c r="C719" i="21" s="1"/>
  <c r="AY713" i="1"/>
  <c r="BF713" i="1"/>
  <c r="Y715" i="1"/>
  <c r="A722" i="21" s="1"/>
  <c r="Z714" i="1"/>
  <c r="AU714" i="1" s="1"/>
  <c r="BF716" i="3"/>
  <c r="Z717" i="3"/>
  <c r="AU717" i="3" s="1"/>
  <c r="AY716" i="3"/>
  <c r="Z716" i="2"/>
  <c r="AU716" i="2" s="1"/>
  <c r="BF715" i="2"/>
  <c r="AY715" i="2"/>
  <c r="BB715" i="4" l="1"/>
  <c r="AV715" i="4"/>
  <c r="AW715" i="4" s="1"/>
  <c r="AZ715" i="4" s="1"/>
  <c r="E722" i="24" s="1"/>
  <c r="BC715" i="4"/>
  <c r="BD715" i="4" s="1"/>
  <c r="BE715" i="4" s="1"/>
  <c r="G722" i="24" s="1"/>
  <c r="Y716" i="4"/>
  <c r="A722" i="24"/>
  <c r="H722" i="24"/>
  <c r="BG714" i="4"/>
  <c r="I721" i="24" s="1"/>
  <c r="D722" i="24"/>
  <c r="AU716" i="4"/>
  <c r="BF716" i="4"/>
  <c r="Z717" i="4"/>
  <c r="AY716" i="4"/>
  <c r="AZ714" i="4"/>
  <c r="E721" i="24" s="1"/>
  <c r="D723" i="23"/>
  <c r="AZ716" i="3"/>
  <c r="E723" i="23" s="1"/>
  <c r="AX716" i="3"/>
  <c r="C723" i="23" s="1"/>
  <c r="BC717" i="3"/>
  <c r="BD717" i="3" s="1"/>
  <c r="AV717" i="3"/>
  <c r="AW717" i="3" s="1"/>
  <c r="BB717" i="3"/>
  <c r="H723" i="23"/>
  <c r="BE716" i="3"/>
  <c r="G723" i="23" s="1"/>
  <c r="BG716" i="3"/>
  <c r="I723" i="23" s="1"/>
  <c r="Y717" i="3"/>
  <c r="A723" i="23"/>
  <c r="D722" i="22"/>
  <c r="AZ715" i="2"/>
  <c r="E722" i="22" s="1"/>
  <c r="AX715" i="2"/>
  <c r="C722" i="22" s="1"/>
  <c r="H722" i="22"/>
  <c r="BG715" i="2"/>
  <c r="I722" i="22" s="1"/>
  <c r="BE715" i="2"/>
  <c r="G722" i="22" s="1"/>
  <c r="BC716" i="2"/>
  <c r="BD716" i="2" s="1"/>
  <c r="AV716" i="2"/>
  <c r="AW716" i="2" s="1"/>
  <c r="BB716" i="2"/>
  <c r="Y716" i="2"/>
  <c r="A722" i="22"/>
  <c r="H720" i="21"/>
  <c r="BE713" i="1"/>
  <c r="G720" i="21" s="1"/>
  <c r="BG713" i="1"/>
  <c r="I720" i="21" s="1"/>
  <c r="AV714" i="1"/>
  <c r="AW714" i="1" s="1"/>
  <c r="BB714" i="1"/>
  <c r="BC714" i="1"/>
  <c r="BD714" i="1" s="1"/>
  <c r="AZ713" i="1"/>
  <c r="E720" i="21" s="1"/>
  <c r="D720" i="21"/>
  <c r="AX713" i="1"/>
  <c r="C720" i="21" s="1"/>
  <c r="BF714" i="1"/>
  <c r="AY714" i="1"/>
  <c r="D721" i="21" s="1"/>
  <c r="Y716" i="1"/>
  <c r="A723" i="21" s="1"/>
  <c r="Z715" i="1"/>
  <c r="AU715" i="1" s="1"/>
  <c r="AY717" i="3"/>
  <c r="BF717" i="3"/>
  <c r="Z718" i="3"/>
  <c r="AU718" i="3" s="1"/>
  <c r="BF716" i="2"/>
  <c r="AY716" i="2"/>
  <c r="Z717" i="2"/>
  <c r="AU717" i="2" s="1"/>
  <c r="BG715" i="4" l="1"/>
  <c r="I722" i="24" s="1"/>
  <c r="AX715" i="4"/>
  <c r="C722" i="24" s="1"/>
  <c r="AV716" i="4"/>
  <c r="AW716" i="4" s="1"/>
  <c r="AX716" i="4" s="1"/>
  <c r="C723" i="24" s="1"/>
  <c r="BC716" i="4"/>
  <c r="BD716" i="4" s="1"/>
  <c r="BE716" i="4" s="1"/>
  <c r="G723" i="24" s="1"/>
  <c r="BB716" i="4"/>
  <c r="H723" i="24"/>
  <c r="AU717" i="4"/>
  <c r="Z718" i="4"/>
  <c r="BF717" i="4"/>
  <c r="AY717" i="4"/>
  <c r="D723" i="24"/>
  <c r="Y717" i="4"/>
  <c r="A723" i="24"/>
  <c r="BB718" i="3"/>
  <c r="BC718" i="3"/>
  <c r="BD718" i="3" s="1"/>
  <c r="AV718" i="3"/>
  <c r="AW718" i="3" s="1"/>
  <c r="Y718" i="3"/>
  <c r="A724" i="23"/>
  <c r="D724" i="23"/>
  <c r="AZ717" i="3"/>
  <c r="E724" i="23" s="1"/>
  <c r="AX717" i="3"/>
  <c r="C724" i="23" s="1"/>
  <c r="H724" i="23"/>
  <c r="BG717" i="3"/>
  <c r="I724" i="23" s="1"/>
  <c r="BE717" i="3"/>
  <c r="G724" i="23" s="1"/>
  <c r="Y717" i="2"/>
  <c r="A723" i="22"/>
  <c r="AV717" i="2"/>
  <c r="AW717" i="2" s="1"/>
  <c r="BB717" i="2"/>
  <c r="BC717" i="2"/>
  <c r="BD717" i="2" s="1"/>
  <c r="D723" i="22"/>
  <c r="AZ716" i="2"/>
  <c r="E723" i="22" s="1"/>
  <c r="AX716" i="2"/>
  <c r="C723" i="22" s="1"/>
  <c r="H723" i="22"/>
  <c r="BG716" i="2"/>
  <c r="I723" i="22" s="1"/>
  <c r="BE716" i="2"/>
  <c r="G723" i="22" s="1"/>
  <c r="H721" i="21"/>
  <c r="BG714" i="1"/>
  <c r="I721" i="21" s="1"/>
  <c r="AV715" i="1"/>
  <c r="AW715" i="1" s="1"/>
  <c r="BB715" i="1"/>
  <c r="BC715" i="1"/>
  <c r="BD715" i="1" s="1"/>
  <c r="BE714" i="1"/>
  <c r="G721" i="21" s="1"/>
  <c r="AX714" i="1"/>
  <c r="C721" i="21" s="1"/>
  <c r="AZ714" i="1"/>
  <c r="E721" i="21" s="1"/>
  <c r="AY715" i="1"/>
  <c r="D722" i="21" s="1"/>
  <c r="BF715" i="1"/>
  <c r="Y717" i="1"/>
  <c r="A724" i="21" s="1"/>
  <c r="Z716" i="1"/>
  <c r="AU716" i="1" s="1"/>
  <c r="AY718" i="3"/>
  <c r="Z719" i="3"/>
  <c r="AU719" i="3" s="1"/>
  <c r="BF718" i="3"/>
  <c r="BF717" i="2"/>
  <c r="AY717" i="2"/>
  <c r="Z718" i="2"/>
  <c r="AU718" i="2" s="1"/>
  <c r="BG716" i="4" l="1"/>
  <c r="I723" i="24" s="1"/>
  <c r="AZ716" i="4"/>
  <c r="E723" i="24" s="1"/>
  <c r="Y718" i="4"/>
  <c r="A724" i="24"/>
  <c r="H724" i="24"/>
  <c r="BC717" i="4"/>
  <c r="BD717" i="4" s="1"/>
  <c r="BG717" i="4" s="1"/>
  <c r="I724" i="24" s="1"/>
  <c r="BB717" i="4"/>
  <c r="AV717" i="4"/>
  <c r="AW717" i="4" s="1"/>
  <c r="AX717" i="4" s="1"/>
  <c r="C724" i="24" s="1"/>
  <c r="D724" i="24"/>
  <c r="AU718" i="4"/>
  <c r="Z719" i="4"/>
  <c r="BF718" i="4"/>
  <c r="AY718" i="4"/>
  <c r="H725" i="23"/>
  <c r="BG718" i="3"/>
  <c r="I725" i="23" s="1"/>
  <c r="BE718" i="3"/>
  <c r="G725" i="23" s="1"/>
  <c r="D725" i="23"/>
  <c r="AX718" i="3"/>
  <c r="C725" i="23" s="1"/>
  <c r="AZ718" i="3"/>
  <c r="E725" i="23" s="1"/>
  <c r="AV719" i="3"/>
  <c r="AW719" i="3" s="1"/>
  <c r="BC719" i="3"/>
  <c r="BD719" i="3" s="1"/>
  <c r="BB719" i="3"/>
  <c r="Y719" i="3"/>
  <c r="A725" i="23"/>
  <c r="BC718" i="2"/>
  <c r="BD718" i="2" s="1"/>
  <c r="BB718" i="2"/>
  <c r="AV718" i="2"/>
  <c r="AW718" i="2" s="1"/>
  <c r="D724" i="22"/>
  <c r="AZ717" i="2"/>
  <c r="E724" i="22" s="1"/>
  <c r="AX717" i="2"/>
  <c r="C724" i="22" s="1"/>
  <c r="H724" i="22"/>
  <c r="BG717" i="2"/>
  <c r="I724" i="22" s="1"/>
  <c r="BE717" i="2"/>
  <c r="G724" i="22" s="1"/>
  <c r="Y718" i="2"/>
  <c r="A724" i="22"/>
  <c r="AV716" i="1"/>
  <c r="AW716" i="1" s="1"/>
  <c r="BB716" i="1"/>
  <c r="BC716" i="1"/>
  <c r="BD716" i="1" s="1"/>
  <c r="H722" i="21"/>
  <c r="BE715" i="1"/>
  <c r="G722" i="21" s="1"/>
  <c r="BG715" i="1"/>
  <c r="I722" i="21" s="1"/>
  <c r="AZ715" i="1"/>
  <c r="E722" i="21" s="1"/>
  <c r="AX715" i="1"/>
  <c r="C722" i="21" s="1"/>
  <c r="AY716" i="1"/>
  <c r="BF716" i="1"/>
  <c r="Y718" i="1"/>
  <c r="A725" i="21" s="1"/>
  <c r="Z717" i="1"/>
  <c r="AU717" i="1" s="1"/>
  <c r="Z720" i="3"/>
  <c r="AU720" i="3" s="1"/>
  <c r="BF719" i="3"/>
  <c r="AY719" i="3"/>
  <c r="Z719" i="2"/>
  <c r="AU719" i="2" s="1"/>
  <c r="BF718" i="2"/>
  <c r="AY718" i="2"/>
  <c r="H725" i="24" l="1"/>
  <c r="AV718" i="4"/>
  <c r="AW718" i="4" s="1"/>
  <c r="AX718" i="4" s="1"/>
  <c r="C725" i="24" s="1"/>
  <c r="BC718" i="4"/>
  <c r="BD718" i="4" s="1"/>
  <c r="BG718" i="4" s="1"/>
  <c r="I725" i="24" s="1"/>
  <c r="BB718" i="4"/>
  <c r="AZ717" i="4"/>
  <c r="E724" i="24" s="1"/>
  <c r="D725" i="24"/>
  <c r="AU719" i="4"/>
  <c r="Z720" i="4"/>
  <c r="BF719" i="4"/>
  <c r="AY719" i="4"/>
  <c r="BE717" i="4"/>
  <c r="G724" i="24" s="1"/>
  <c r="Y719" i="4"/>
  <c r="A725" i="24"/>
  <c r="H726" i="23"/>
  <c r="BG719" i="3"/>
  <c r="I726" i="23" s="1"/>
  <c r="BE719" i="3"/>
  <c r="G726" i="23" s="1"/>
  <c r="Y720" i="3"/>
  <c r="A726" i="23"/>
  <c r="D726" i="23"/>
  <c r="AZ719" i="3"/>
  <c r="E726" i="23" s="1"/>
  <c r="AX719" i="3"/>
  <c r="C726" i="23" s="1"/>
  <c r="BC720" i="3"/>
  <c r="BD720" i="3" s="1"/>
  <c r="BB720" i="3"/>
  <c r="AV720" i="3"/>
  <c r="AW720" i="3" s="1"/>
  <c r="Y719" i="2"/>
  <c r="A725" i="22"/>
  <c r="D725" i="22"/>
  <c r="AZ718" i="2"/>
  <c r="E725" i="22" s="1"/>
  <c r="AX718" i="2"/>
  <c r="C725" i="22" s="1"/>
  <c r="H725" i="22"/>
  <c r="BG718" i="2"/>
  <c r="I725" i="22" s="1"/>
  <c r="BE718" i="2"/>
  <c r="G725" i="22" s="1"/>
  <c r="BC719" i="2"/>
  <c r="BD719" i="2" s="1"/>
  <c r="BB719" i="2"/>
  <c r="AV719" i="2"/>
  <c r="AW719" i="2" s="1"/>
  <c r="AV717" i="1"/>
  <c r="AW717" i="1" s="1"/>
  <c r="BB717" i="1"/>
  <c r="BC717" i="1"/>
  <c r="BD717" i="1" s="1"/>
  <c r="AX716" i="1"/>
  <c r="C723" i="21" s="1"/>
  <c r="D723" i="21"/>
  <c r="H723" i="21"/>
  <c r="BG716" i="1"/>
  <c r="I723" i="21" s="1"/>
  <c r="BE716" i="1"/>
  <c r="G723" i="21" s="1"/>
  <c r="AZ716" i="1"/>
  <c r="E723" i="21" s="1"/>
  <c r="AY717" i="1"/>
  <c r="BF717" i="1"/>
  <c r="Y719" i="1"/>
  <c r="A726" i="21" s="1"/>
  <c r="Z718" i="1"/>
  <c r="AU718" i="1" s="1"/>
  <c r="BF720" i="3"/>
  <c r="Z721" i="3"/>
  <c r="AU721" i="3" s="1"/>
  <c r="AY720" i="3"/>
  <c r="Z720" i="2"/>
  <c r="AU720" i="2" s="1"/>
  <c r="BF719" i="2"/>
  <c r="AY719" i="2"/>
  <c r="AZ718" i="4" l="1"/>
  <c r="E725" i="24" s="1"/>
  <c r="H726" i="24"/>
  <c r="D726" i="24"/>
  <c r="BE718" i="4"/>
  <c r="G725" i="24" s="1"/>
  <c r="Y720" i="4"/>
  <c r="A726" i="24"/>
  <c r="AU720" i="4"/>
  <c r="AY720" i="4"/>
  <c r="Z721" i="4"/>
  <c r="BF720" i="4"/>
  <c r="BC719" i="4"/>
  <c r="BD719" i="4" s="1"/>
  <c r="BG719" i="4" s="1"/>
  <c r="I726" i="24" s="1"/>
  <c r="BB719" i="4"/>
  <c r="AV719" i="4"/>
  <c r="AW719" i="4" s="1"/>
  <c r="AX719" i="4" s="1"/>
  <c r="C726" i="24" s="1"/>
  <c r="BC721" i="3"/>
  <c r="BD721" i="3" s="1"/>
  <c r="AV721" i="3"/>
  <c r="AW721" i="3" s="1"/>
  <c r="BB721" i="3"/>
  <c r="D727" i="23"/>
  <c r="AX720" i="3"/>
  <c r="C727" i="23" s="1"/>
  <c r="AZ720" i="3"/>
  <c r="E727" i="23" s="1"/>
  <c r="H727" i="23"/>
  <c r="BG720" i="3"/>
  <c r="I727" i="23" s="1"/>
  <c r="BE720" i="3"/>
  <c r="G727" i="23" s="1"/>
  <c r="Y721" i="3"/>
  <c r="A727" i="23"/>
  <c r="D726" i="22"/>
  <c r="AZ719" i="2"/>
  <c r="E726" i="22" s="1"/>
  <c r="AX719" i="2"/>
  <c r="C726" i="22" s="1"/>
  <c r="H726" i="22"/>
  <c r="BE719" i="2"/>
  <c r="G726" i="22" s="1"/>
  <c r="BG719" i="2"/>
  <c r="I726" i="22" s="1"/>
  <c r="AV720" i="2"/>
  <c r="AW720" i="2" s="1"/>
  <c r="BB720" i="2"/>
  <c r="BC720" i="2"/>
  <c r="BD720" i="2" s="1"/>
  <c r="Y720" i="2"/>
  <c r="A726" i="22"/>
  <c r="H724" i="21"/>
  <c r="BE717" i="1"/>
  <c r="G724" i="21" s="1"/>
  <c r="BG717" i="1"/>
  <c r="I724" i="21" s="1"/>
  <c r="AZ717" i="1"/>
  <c r="E724" i="21" s="1"/>
  <c r="D724" i="21"/>
  <c r="AV718" i="1"/>
  <c r="AW718" i="1" s="1"/>
  <c r="BB718" i="1"/>
  <c r="BC718" i="1"/>
  <c r="BD718" i="1" s="1"/>
  <c r="AX717" i="1"/>
  <c r="C724" i="21" s="1"/>
  <c r="BF718" i="1"/>
  <c r="AY718" i="1"/>
  <c r="D725" i="21" s="1"/>
  <c r="Y720" i="1"/>
  <c r="A727" i="21" s="1"/>
  <c r="Z719" i="1"/>
  <c r="AU719" i="1" s="1"/>
  <c r="BF721" i="3"/>
  <c r="AY721" i="3"/>
  <c r="Z722" i="3"/>
  <c r="AU722" i="3" s="1"/>
  <c r="BF720" i="2"/>
  <c r="AY720" i="2"/>
  <c r="Z721" i="2"/>
  <c r="AU721" i="2" s="1"/>
  <c r="H727" i="24" l="1"/>
  <c r="D727" i="24"/>
  <c r="BE719" i="4"/>
  <c r="G726" i="24" s="1"/>
  <c r="AZ719" i="4"/>
  <c r="E726" i="24" s="1"/>
  <c r="AU721" i="4"/>
  <c r="BF721" i="4"/>
  <c r="AY721" i="4"/>
  <c r="Z722" i="4"/>
  <c r="AV720" i="4"/>
  <c r="AW720" i="4" s="1"/>
  <c r="AZ720" i="4" s="1"/>
  <c r="E727" i="24" s="1"/>
  <c r="BC720" i="4"/>
  <c r="BD720" i="4" s="1"/>
  <c r="BE720" i="4" s="1"/>
  <c r="G727" i="24" s="1"/>
  <c r="BB720" i="4"/>
  <c r="Y721" i="4"/>
  <c r="A727" i="24"/>
  <c r="Y722" i="3"/>
  <c r="A728" i="23"/>
  <c r="H728" i="23"/>
  <c r="BG721" i="3"/>
  <c r="I728" i="23" s="1"/>
  <c r="BE721" i="3"/>
  <c r="G728" i="23" s="1"/>
  <c r="BC722" i="3"/>
  <c r="BD722" i="3" s="1"/>
  <c r="BB722" i="3"/>
  <c r="AV722" i="3"/>
  <c r="AW722" i="3" s="1"/>
  <c r="D728" i="23"/>
  <c r="AZ721" i="3"/>
  <c r="E728" i="23" s="1"/>
  <c r="AX721" i="3"/>
  <c r="C728" i="23" s="1"/>
  <c r="Y721" i="2"/>
  <c r="A727" i="22"/>
  <c r="BC721" i="2"/>
  <c r="BD721" i="2" s="1"/>
  <c r="BB721" i="2"/>
  <c r="AV721" i="2"/>
  <c r="AW721" i="2" s="1"/>
  <c r="D727" i="22"/>
  <c r="AX720" i="2"/>
  <c r="C727" i="22" s="1"/>
  <c r="AZ720" i="2"/>
  <c r="E727" i="22" s="1"/>
  <c r="H727" i="22"/>
  <c r="BG720" i="2"/>
  <c r="I727" i="22" s="1"/>
  <c r="BE720" i="2"/>
  <c r="G727" i="22" s="1"/>
  <c r="AV719" i="1"/>
  <c r="AW719" i="1" s="1"/>
  <c r="BB719" i="1"/>
  <c r="BC719" i="1"/>
  <c r="BD719" i="1" s="1"/>
  <c r="H725" i="21"/>
  <c r="BE718" i="1"/>
  <c r="G725" i="21" s="1"/>
  <c r="BG718" i="1"/>
  <c r="I725" i="21" s="1"/>
  <c r="AX718" i="1"/>
  <c r="C725" i="21" s="1"/>
  <c r="AZ718" i="1"/>
  <c r="E725" i="21" s="1"/>
  <c r="BF719" i="1"/>
  <c r="AY719" i="1"/>
  <c r="D726" i="21" s="1"/>
  <c r="Y721" i="1"/>
  <c r="A728" i="21" s="1"/>
  <c r="Z720" i="1"/>
  <c r="AU720" i="1" s="1"/>
  <c r="BF722" i="3"/>
  <c r="AY722" i="3"/>
  <c r="Z723" i="3"/>
  <c r="AU723" i="3" s="1"/>
  <c r="Z722" i="2"/>
  <c r="AU722" i="2" s="1"/>
  <c r="BF721" i="2"/>
  <c r="AY721" i="2"/>
  <c r="D728" i="24" l="1"/>
  <c r="BG720" i="4"/>
  <c r="I727" i="24" s="1"/>
  <c r="AU722" i="4"/>
  <c r="BF722" i="4"/>
  <c r="AY722" i="4"/>
  <c r="Z723" i="4"/>
  <c r="H728" i="24"/>
  <c r="AV721" i="4"/>
  <c r="AW721" i="4" s="1"/>
  <c r="AZ721" i="4" s="1"/>
  <c r="E728" i="24" s="1"/>
  <c r="BB721" i="4"/>
  <c r="BC721" i="4"/>
  <c r="BD721" i="4" s="1"/>
  <c r="BG721" i="4" s="1"/>
  <c r="I728" i="24" s="1"/>
  <c r="AX720" i="4"/>
  <c r="C727" i="24" s="1"/>
  <c r="Y722" i="4"/>
  <c r="A728" i="24"/>
  <c r="BB723" i="3"/>
  <c r="BC723" i="3"/>
  <c r="BD723" i="3" s="1"/>
  <c r="AV723" i="3"/>
  <c r="AW723" i="3" s="1"/>
  <c r="H729" i="23"/>
  <c r="BG722" i="3"/>
  <c r="I729" i="23" s="1"/>
  <c r="BE722" i="3"/>
  <c r="G729" i="23" s="1"/>
  <c r="D729" i="23"/>
  <c r="AX722" i="3"/>
  <c r="C729" i="23" s="1"/>
  <c r="AZ722" i="3"/>
  <c r="E729" i="23" s="1"/>
  <c r="Y723" i="3"/>
  <c r="A729" i="23"/>
  <c r="D728" i="22"/>
  <c r="AZ721" i="2"/>
  <c r="E728" i="22" s="1"/>
  <c r="AX721" i="2"/>
  <c r="C728" i="22" s="1"/>
  <c r="H728" i="22"/>
  <c r="BE721" i="2"/>
  <c r="G728" i="22" s="1"/>
  <c r="BG721" i="2"/>
  <c r="I728" i="22" s="1"/>
  <c r="AV722" i="2"/>
  <c r="AW722" i="2" s="1"/>
  <c r="BC722" i="2"/>
  <c r="BD722" i="2" s="1"/>
  <c r="BB722" i="2"/>
  <c r="Y722" i="2"/>
  <c r="A728" i="22"/>
  <c r="AV720" i="1"/>
  <c r="AW720" i="1" s="1"/>
  <c r="BB720" i="1"/>
  <c r="BC720" i="1"/>
  <c r="BD720" i="1" s="1"/>
  <c r="H726" i="21"/>
  <c r="BE719" i="1"/>
  <c r="G726" i="21" s="1"/>
  <c r="BG719" i="1"/>
  <c r="I726" i="21" s="1"/>
  <c r="AX719" i="1"/>
  <c r="C726" i="21" s="1"/>
  <c r="AZ719" i="1"/>
  <c r="E726" i="21" s="1"/>
  <c r="AY720" i="1"/>
  <c r="BF720" i="1"/>
  <c r="Y722" i="1"/>
  <c r="A729" i="21" s="1"/>
  <c r="Z721" i="1"/>
  <c r="AU721" i="1" s="1"/>
  <c r="BF723" i="3"/>
  <c r="AY723" i="3"/>
  <c r="Z724" i="3"/>
  <c r="AU724" i="3" s="1"/>
  <c r="Z723" i="2"/>
  <c r="AU723" i="2" s="1"/>
  <c r="BF722" i="2"/>
  <c r="AY722" i="2"/>
  <c r="BE721" i="4" l="1"/>
  <c r="G728" i="24" s="1"/>
  <c r="Y723" i="4"/>
  <c r="A729" i="24"/>
  <c r="D729" i="24"/>
  <c r="BC722" i="4"/>
  <c r="BD722" i="4" s="1"/>
  <c r="BE722" i="4" s="1"/>
  <c r="G729" i="24" s="1"/>
  <c r="BB722" i="4"/>
  <c r="AV722" i="4"/>
  <c r="AW722" i="4" s="1"/>
  <c r="AZ722" i="4" s="1"/>
  <c r="E729" i="24" s="1"/>
  <c r="AX721" i="4"/>
  <c r="C728" i="24" s="1"/>
  <c r="AU723" i="4"/>
  <c r="BF723" i="4"/>
  <c r="Z724" i="4"/>
  <c r="AY723" i="4"/>
  <c r="H729" i="24"/>
  <c r="Y724" i="3"/>
  <c r="A730" i="23"/>
  <c r="AV724" i="3"/>
  <c r="AW724" i="3" s="1"/>
  <c r="BC724" i="3"/>
  <c r="BD724" i="3" s="1"/>
  <c r="BB724" i="3"/>
  <c r="D730" i="23"/>
  <c r="AX723" i="3"/>
  <c r="C730" i="23" s="1"/>
  <c r="AZ723" i="3"/>
  <c r="E730" i="23" s="1"/>
  <c r="H730" i="23"/>
  <c r="BG723" i="3"/>
  <c r="I730" i="23" s="1"/>
  <c r="BE723" i="3"/>
  <c r="G730" i="23" s="1"/>
  <c r="Y723" i="2"/>
  <c r="A729" i="22"/>
  <c r="D729" i="22"/>
  <c r="AX722" i="2"/>
  <c r="C729" i="22" s="1"/>
  <c r="AZ722" i="2"/>
  <c r="E729" i="22" s="1"/>
  <c r="H729" i="22"/>
  <c r="BG722" i="2"/>
  <c r="I729" i="22" s="1"/>
  <c r="BE722" i="2"/>
  <c r="G729" i="22" s="1"/>
  <c r="BB723" i="2"/>
  <c r="BC723" i="2"/>
  <c r="BD723" i="2" s="1"/>
  <c r="AV723" i="2"/>
  <c r="AW723" i="2" s="1"/>
  <c r="AV721" i="1"/>
  <c r="AW721" i="1" s="1"/>
  <c r="BB721" i="1"/>
  <c r="BC721" i="1"/>
  <c r="BD721" i="1" s="1"/>
  <c r="AZ720" i="1"/>
  <c r="E727" i="21" s="1"/>
  <c r="D727" i="21"/>
  <c r="H727" i="21"/>
  <c r="BG720" i="1"/>
  <c r="I727" i="21" s="1"/>
  <c r="BE720" i="1"/>
  <c r="G727" i="21" s="1"/>
  <c r="AX720" i="1"/>
  <c r="C727" i="21" s="1"/>
  <c r="AY721" i="1"/>
  <c r="D728" i="21" s="1"/>
  <c r="BF721" i="1"/>
  <c r="Y723" i="1"/>
  <c r="A730" i="21" s="1"/>
  <c r="Z722" i="1"/>
  <c r="AU722" i="1" s="1"/>
  <c r="BF724" i="3"/>
  <c r="Z725" i="3"/>
  <c r="AU725" i="3" s="1"/>
  <c r="AY724" i="3"/>
  <c r="Z724" i="2"/>
  <c r="AU724" i="2" s="1"/>
  <c r="BF723" i="2"/>
  <c r="AY723" i="2"/>
  <c r="BG722" i="4" l="1"/>
  <c r="I729" i="24" s="1"/>
  <c r="D730" i="24"/>
  <c r="H730" i="24"/>
  <c r="AX722" i="4"/>
  <c r="C729" i="24" s="1"/>
  <c r="Y724" i="4"/>
  <c r="A730" i="24"/>
  <c r="AU724" i="4"/>
  <c r="AY724" i="4"/>
  <c r="Z725" i="4"/>
  <c r="BF724" i="4"/>
  <c r="BC723" i="4"/>
  <c r="BD723" i="4" s="1"/>
  <c r="BG723" i="4" s="1"/>
  <c r="I730" i="24" s="1"/>
  <c r="AV723" i="4"/>
  <c r="AW723" i="4" s="1"/>
  <c r="AX723" i="4" s="1"/>
  <c r="C730" i="24" s="1"/>
  <c r="BB723" i="4"/>
  <c r="H731" i="23"/>
  <c r="BG724" i="3"/>
  <c r="I731" i="23" s="1"/>
  <c r="BE724" i="3"/>
  <c r="G731" i="23" s="1"/>
  <c r="AV725" i="3"/>
  <c r="AW725" i="3" s="1"/>
  <c r="BC725" i="3"/>
  <c r="BD725" i="3" s="1"/>
  <c r="BB725" i="3"/>
  <c r="D731" i="23"/>
  <c r="AZ724" i="3"/>
  <c r="E731" i="23" s="1"/>
  <c r="AX724" i="3"/>
  <c r="C731" i="23" s="1"/>
  <c r="Y725" i="3"/>
  <c r="A731" i="23"/>
  <c r="D730" i="22"/>
  <c r="AX723" i="2"/>
  <c r="C730" i="22" s="1"/>
  <c r="AZ723" i="2"/>
  <c r="E730" i="22" s="1"/>
  <c r="H730" i="22"/>
  <c r="BE723" i="2"/>
  <c r="G730" i="22" s="1"/>
  <c r="BG723" i="2"/>
  <c r="I730" i="22" s="1"/>
  <c r="AV724" i="2"/>
  <c r="AW724" i="2" s="1"/>
  <c r="BC724" i="2"/>
  <c r="BD724" i="2" s="1"/>
  <c r="BB724" i="2"/>
  <c r="Y724" i="2"/>
  <c r="A730" i="22"/>
  <c r="AV722" i="1"/>
  <c r="AW722" i="1" s="1"/>
  <c r="BB722" i="1"/>
  <c r="BC722" i="1"/>
  <c r="BD722" i="1" s="1"/>
  <c r="H728" i="21"/>
  <c r="BE721" i="1"/>
  <c r="G728" i="21" s="1"/>
  <c r="BG721" i="1"/>
  <c r="I728" i="21" s="1"/>
  <c r="AX721" i="1"/>
  <c r="C728" i="21" s="1"/>
  <c r="AZ721" i="1"/>
  <c r="E728" i="21" s="1"/>
  <c r="Y724" i="1"/>
  <c r="A731" i="21" s="1"/>
  <c r="Z723" i="1"/>
  <c r="AU723" i="1" s="1"/>
  <c r="BF722" i="1"/>
  <c r="AY722" i="1"/>
  <c r="BF725" i="3"/>
  <c r="Z726" i="3"/>
  <c r="AU726" i="3" s="1"/>
  <c r="AY725" i="3"/>
  <c r="BF724" i="2"/>
  <c r="AY724" i="2"/>
  <c r="Z725" i="2"/>
  <c r="AU725" i="2" s="1"/>
  <c r="H731" i="24" l="1"/>
  <c r="D731" i="24"/>
  <c r="AZ723" i="4"/>
  <c r="E730" i="24" s="1"/>
  <c r="AU725" i="4"/>
  <c r="Z726" i="4"/>
  <c r="BF725" i="4"/>
  <c r="AY725" i="4"/>
  <c r="BC724" i="4"/>
  <c r="BD724" i="4" s="1"/>
  <c r="BE724" i="4" s="1"/>
  <c r="G731" i="24" s="1"/>
  <c r="BB724" i="4"/>
  <c r="AV724" i="4"/>
  <c r="AW724" i="4" s="1"/>
  <c r="AX724" i="4" s="1"/>
  <c r="C731" i="24" s="1"/>
  <c r="Y725" i="4"/>
  <c r="A731" i="24"/>
  <c r="BE723" i="4"/>
  <c r="G730" i="24" s="1"/>
  <c r="H732" i="23"/>
  <c r="BE725" i="3"/>
  <c r="G732" i="23" s="1"/>
  <c r="BG725" i="3"/>
  <c r="I732" i="23" s="1"/>
  <c r="BB726" i="3"/>
  <c r="BC726" i="3"/>
  <c r="BD726" i="3" s="1"/>
  <c r="AV726" i="3"/>
  <c r="AW726" i="3" s="1"/>
  <c r="D732" i="23"/>
  <c r="AZ725" i="3"/>
  <c r="E732" i="23" s="1"/>
  <c r="AX725" i="3"/>
  <c r="C732" i="23" s="1"/>
  <c r="Y726" i="3"/>
  <c r="A732" i="23"/>
  <c r="Y725" i="2"/>
  <c r="A731" i="22"/>
  <c r="BC725" i="2"/>
  <c r="BD725" i="2" s="1"/>
  <c r="AV725" i="2"/>
  <c r="AW725" i="2" s="1"/>
  <c r="BB725" i="2"/>
  <c r="D731" i="22"/>
  <c r="AZ724" i="2"/>
  <c r="E731" i="22" s="1"/>
  <c r="AX724" i="2"/>
  <c r="C731" i="22" s="1"/>
  <c r="H731" i="22"/>
  <c r="BE724" i="2"/>
  <c r="G731" i="22" s="1"/>
  <c r="BG724" i="2"/>
  <c r="I731" i="22" s="1"/>
  <c r="AX722" i="1"/>
  <c r="C729" i="21" s="1"/>
  <c r="D729" i="21"/>
  <c r="H729" i="21"/>
  <c r="BE722" i="1"/>
  <c r="G729" i="21" s="1"/>
  <c r="BG722" i="1"/>
  <c r="I729" i="21" s="1"/>
  <c r="AV723" i="1"/>
  <c r="AW723" i="1" s="1"/>
  <c r="BB723" i="1"/>
  <c r="BC723" i="1"/>
  <c r="BD723" i="1" s="1"/>
  <c r="AZ722" i="1"/>
  <c r="E729" i="21" s="1"/>
  <c r="AY723" i="1"/>
  <c r="D730" i="21" s="1"/>
  <c r="BF723" i="1"/>
  <c r="Y725" i="1"/>
  <c r="A732" i="21" s="1"/>
  <c r="Z724" i="1"/>
  <c r="AU724" i="1" s="1"/>
  <c r="Z727" i="3"/>
  <c r="AU727" i="3" s="1"/>
  <c r="BF726" i="3"/>
  <c r="AY726" i="3"/>
  <c r="Z726" i="2"/>
  <c r="AU726" i="2" s="1"/>
  <c r="BF725" i="2"/>
  <c r="AY725" i="2"/>
  <c r="H732" i="24" l="1"/>
  <c r="AU726" i="4"/>
  <c r="AY726" i="4"/>
  <c r="Z727" i="4"/>
  <c r="BF726" i="4"/>
  <c r="BG724" i="4"/>
  <c r="I731" i="24" s="1"/>
  <c r="Y726" i="4"/>
  <c r="A732" i="24"/>
  <c r="D732" i="24"/>
  <c r="AZ724" i="4"/>
  <c r="E731" i="24" s="1"/>
  <c r="BC725" i="4"/>
  <c r="BD725" i="4" s="1"/>
  <c r="BG725" i="4" s="1"/>
  <c r="I732" i="24" s="1"/>
  <c r="AV725" i="4"/>
  <c r="AW725" i="4" s="1"/>
  <c r="AX725" i="4" s="1"/>
  <c r="C732" i="24" s="1"/>
  <c r="BB725" i="4"/>
  <c r="Y727" i="3"/>
  <c r="A733" i="23"/>
  <c r="AV727" i="3"/>
  <c r="AW727" i="3" s="1"/>
  <c r="BC727" i="3"/>
  <c r="BD727" i="3" s="1"/>
  <c r="BB727" i="3"/>
  <c r="H733" i="23"/>
  <c r="BG726" i="3"/>
  <c r="I733" i="23" s="1"/>
  <c r="BE726" i="3"/>
  <c r="G733" i="23" s="1"/>
  <c r="D733" i="23"/>
  <c r="AZ726" i="3"/>
  <c r="E733" i="23" s="1"/>
  <c r="AX726" i="3"/>
  <c r="C733" i="23" s="1"/>
  <c r="H732" i="22"/>
  <c r="BE725" i="2"/>
  <c r="G732" i="22" s="1"/>
  <c r="BG725" i="2"/>
  <c r="I732" i="22" s="1"/>
  <c r="D732" i="22"/>
  <c r="AZ725" i="2"/>
  <c r="E732" i="22" s="1"/>
  <c r="AX725" i="2"/>
  <c r="C732" i="22" s="1"/>
  <c r="BB726" i="2"/>
  <c r="BC726" i="2"/>
  <c r="BD726" i="2" s="1"/>
  <c r="AV726" i="2"/>
  <c r="AW726" i="2" s="1"/>
  <c r="Y726" i="2"/>
  <c r="A732" i="22"/>
  <c r="AV724" i="1"/>
  <c r="AW724" i="1" s="1"/>
  <c r="BB724" i="1"/>
  <c r="BC724" i="1"/>
  <c r="BD724" i="1" s="1"/>
  <c r="H730" i="21"/>
  <c r="BE723" i="1"/>
  <c r="G730" i="21" s="1"/>
  <c r="BG723" i="1"/>
  <c r="I730" i="21" s="1"/>
  <c r="AZ723" i="1"/>
  <c r="E730" i="21" s="1"/>
  <c r="AX723" i="1"/>
  <c r="C730" i="21" s="1"/>
  <c r="AY724" i="1"/>
  <c r="BF724" i="1"/>
  <c r="Y726" i="1"/>
  <c r="A733" i="21" s="1"/>
  <c r="Z725" i="1"/>
  <c r="AU725" i="1" s="1"/>
  <c r="AY727" i="3"/>
  <c r="Z728" i="3"/>
  <c r="AU728" i="3" s="1"/>
  <c r="BF727" i="3"/>
  <c r="Z727" i="2"/>
  <c r="AU727" i="2" s="1"/>
  <c r="BF726" i="2"/>
  <c r="AY726" i="2"/>
  <c r="Y727" i="4" l="1"/>
  <c r="A733" i="24"/>
  <c r="BE725" i="4"/>
  <c r="G732" i="24" s="1"/>
  <c r="AZ725" i="4"/>
  <c r="E732" i="24" s="1"/>
  <c r="H733" i="24"/>
  <c r="D733" i="24"/>
  <c r="AU727" i="4"/>
  <c r="Z728" i="4"/>
  <c r="AY727" i="4"/>
  <c r="BF727" i="4"/>
  <c r="BB726" i="4"/>
  <c r="BC726" i="4"/>
  <c r="BD726" i="4" s="1"/>
  <c r="BG726" i="4" s="1"/>
  <c r="I733" i="24" s="1"/>
  <c r="AV726" i="4"/>
  <c r="AW726" i="4" s="1"/>
  <c r="AX726" i="4" s="1"/>
  <c r="C733" i="24" s="1"/>
  <c r="BC728" i="3"/>
  <c r="BD728" i="3" s="1"/>
  <c r="BB728" i="3"/>
  <c r="AV728" i="3"/>
  <c r="AW728" i="3" s="1"/>
  <c r="D734" i="23"/>
  <c r="AZ727" i="3"/>
  <c r="E734" i="23" s="1"/>
  <c r="AX727" i="3"/>
  <c r="C734" i="23" s="1"/>
  <c r="H734" i="23"/>
  <c r="BG727" i="3"/>
  <c r="I734" i="23" s="1"/>
  <c r="BE727" i="3"/>
  <c r="G734" i="23" s="1"/>
  <c r="Y728" i="3"/>
  <c r="A734" i="23"/>
  <c r="Y727" i="2"/>
  <c r="A733" i="22"/>
  <c r="D733" i="22"/>
  <c r="AZ726" i="2"/>
  <c r="E733" i="22" s="1"/>
  <c r="AX726" i="2"/>
  <c r="C733" i="22" s="1"/>
  <c r="H733" i="22"/>
  <c r="BG726" i="2"/>
  <c r="I733" i="22" s="1"/>
  <c r="BE726" i="2"/>
  <c r="G733" i="22" s="1"/>
  <c r="AV727" i="2"/>
  <c r="AW727" i="2" s="1"/>
  <c r="BB727" i="2"/>
  <c r="BC727" i="2"/>
  <c r="BD727" i="2" s="1"/>
  <c r="H731" i="21"/>
  <c r="BE724" i="1"/>
  <c r="G731" i="21" s="1"/>
  <c r="BG724" i="1"/>
  <c r="I731" i="21" s="1"/>
  <c r="AV725" i="1"/>
  <c r="AW725" i="1" s="1"/>
  <c r="BB725" i="1"/>
  <c r="BC725" i="1"/>
  <c r="BD725" i="1" s="1"/>
  <c r="AX724" i="1"/>
  <c r="C731" i="21" s="1"/>
  <c r="D731" i="21"/>
  <c r="AZ724" i="1"/>
  <c r="E731" i="21" s="1"/>
  <c r="AY725" i="1"/>
  <c r="BF725" i="1"/>
  <c r="Y727" i="1"/>
  <c r="A734" i="21" s="1"/>
  <c r="Z726" i="1"/>
  <c r="AU726" i="1" s="1"/>
  <c r="BF728" i="3"/>
  <c r="Z729" i="3"/>
  <c r="AU729" i="3" s="1"/>
  <c r="AY728" i="3"/>
  <c r="Z728" i="2"/>
  <c r="AU728" i="2" s="1"/>
  <c r="BF727" i="2"/>
  <c r="AY727" i="2"/>
  <c r="AZ726" i="4" l="1"/>
  <c r="E733" i="24" s="1"/>
  <c r="H734" i="24"/>
  <c r="D734" i="24"/>
  <c r="AV727" i="4"/>
  <c r="AW727" i="4" s="1"/>
  <c r="AX727" i="4" s="1"/>
  <c r="C734" i="24" s="1"/>
  <c r="BC727" i="4"/>
  <c r="BD727" i="4" s="1"/>
  <c r="BG727" i="4" s="1"/>
  <c r="I734" i="24" s="1"/>
  <c r="BB727" i="4"/>
  <c r="AU728" i="4"/>
  <c r="BF728" i="4"/>
  <c r="AY728" i="4"/>
  <c r="Z729" i="4"/>
  <c r="BE726" i="4"/>
  <c r="G733" i="24" s="1"/>
  <c r="Y728" i="4"/>
  <c r="A734" i="24"/>
  <c r="H735" i="23"/>
  <c r="BG728" i="3"/>
  <c r="I735" i="23" s="1"/>
  <c r="BE728" i="3"/>
  <c r="G735" i="23" s="1"/>
  <c r="D735" i="23"/>
  <c r="AX728" i="3"/>
  <c r="C735" i="23" s="1"/>
  <c r="AZ728" i="3"/>
  <c r="E735" i="23" s="1"/>
  <c r="Y729" i="3"/>
  <c r="A735" i="23"/>
  <c r="AV729" i="3"/>
  <c r="AW729" i="3" s="1"/>
  <c r="BB729" i="3"/>
  <c r="BC729" i="3"/>
  <c r="BD729" i="3" s="1"/>
  <c r="D734" i="22"/>
  <c r="AX727" i="2"/>
  <c r="C734" i="22" s="1"/>
  <c r="AZ727" i="2"/>
  <c r="E734" i="22" s="1"/>
  <c r="H734" i="22"/>
  <c r="BE727" i="2"/>
  <c r="G734" i="22" s="1"/>
  <c r="BG727" i="2"/>
  <c r="I734" i="22" s="1"/>
  <c r="BC728" i="2"/>
  <c r="BD728" i="2" s="1"/>
  <c r="BB728" i="2"/>
  <c r="AV728" i="2"/>
  <c r="AW728" i="2" s="1"/>
  <c r="Y728" i="2"/>
  <c r="A734" i="22"/>
  <c r="AV726" i="1"/>
  <c r="AW726" i="1" s="1"/>
  <c r="BB726" i="1"/>
  <c r="BC726" i="1"/>
  <c r="BD726" i="1" s="1"/>
  <c r="H732" i="21"/>
  <c r="BG725" i="1"/>
  <c r="I732" i="21" s="1"/>
  <c r="AZ725" i="1"/>
  <c r="E732" i="21" s="1"/>
  <c r="D732" i="21"/>
  <c r="BE725" i="1"/>
  <c r="G732" i="21" s="1"/>
  <c r="AX725" i="1"/>
  <c r="C732" i="21" s="1"/>
  <c r="AY726" i="1"/>
  <c r="D733" i="21" s="1"/>
  <c r="BF726" i="1"/>
  <c r="Y728" i="1"/>
  <c r="A735" i="21" s="1"/>
  <c r="Z727" i="1"/>
  <c r="AU727" i="1" s="1"/>
  <c r="Z730" i="3"/>
  <c r="AU730" i="3" s="1"/>
  <c r="AY729" i="3"/>
  <c r="BF729" i="3"/>
  <c r="BF728" i="2"/>
  <c r="AY728" i="2"/>
  <c r="Z729" i="2"/>
  <c r="AU729" i="2" s="1"/>
  <c r="AU729" i="4" l="1"/>
  <c r="BF729" i="4"/>
  <c r="AY729" i="4"/>
  <c r="Z730" i="4"/>
  <c r="Y729" i="4"/>
  <c r="A735" i="24"/>
  <c r="D735" i="24"/>
  <c r="BB728" i="4"/>
  <c r="BC728" i="4"/>
  <c r="BD728" i="4" s="1"/>
  <c r="BE728" i="4" s="1"/>
  <c r="G735" i="24" s="1"/>
  <c r="AV728" i="4"/>
  <c r="AW728" i="4" s="1"/>
  <c r="AX728" i="4" s="1"/>
  <c r="C735" i="24" s="1"/>
  <c r="BE727" i="4"/>
  <c r="G734" i="24" s="1"/>
  <c r="AZ727" i="4"/>
  <c r="E734" i="24" s="1"/>
  <c r="H735" i="24"/>
  <c r="H736" i="23"/>
  <c r="BG729" i="3"/>
  <c r="I736" i="23" s="1"/>
  <c r="BE729" i="3"/>
  <c r="G736" i="23" s="1"/>
  <c r="AV730" i="3"/>
  <c r="AW730" i="3" s="1"/>
  <c r="BB730" i="3"/>
  <c r="BC730" i="3"/>
  <c r="BD730" i="3" s="1"/>
  <c r="D736" i="23"/>
  <c r="AZ729" i="3"/>
  <c r="E736" i="23" s="1"/>
  <c r="AX729" i="3"/>
  <c r="C736" i="23" s="1"/>
  <c r="Y730" i="3"/>
  <c r="A736" i="23"/>
  <c r="Y729" i="2"/>
  <c r="A735" i="22"/>
  <c r="AV729" i="2"/>
  <c r="AW729" i="2" s="1"/>
  <c r="BB729" i="2"/>
  <c r="BC729" i="2"/>
  <c r="BD729" i="2" s="1"/>
  <c r="D735" i="22"/>
  <c r="AZ728" i="2"/>
  <c r="E735" i="22" s="1"/>
  <c r="AX728" i="2"/>
  <c r="C735" i="22" s="1"/>
  <c r="H735" i="22"/>
  <c r="BE728" i="2"/>
  <c r="G735" i="22" s="1"/>
  <c r="BG728" i="2"/>
  <c r="I735" i="22" s="1"/>
  <c r="AV727" i="1"/>
  <c r="AW727" i="1" s="1"/>
  <c r="BB727" i="1"/>
  <c r="BC727" i="1"/>
  <c r="BD727" i="1" s="1"/>
  <c r="H733" i="21"/>
  <c r="BE726" i="1"/>
  <c r="G733" i="21" s="1"/>
  <c r="BG726" i="1"/>
  <c r="I733" i="21" s="1"/>
  <c r="AX726" i="1"/>
  <c r="C733" i="21" s="1"/>
  <c r="AZ726" i="1"/>
  <c r="E733" i="21" s="1"/>
  <c r="AY727" i="1"/>
  <c r="D734" i="21" s="1"/>
  <c r="BF727" i="1"/>
  <c r="Y729" i="1"/>
  <c r="A736" i="21" s="1"/>
  <c r="Z728" i="1"/>
  <c r="AU728" i="1" s="1"/>
  <c r="Z731" i="3"/>
  <c r="AU731" i="3" s="1"/>
  <c r="BF730" i="3"/>
  <c r="AY730" i="3"/>
  <c r="BF729" i="2"/>
  <c r="AY729" i="2"/>
  <c r="Z730" i="2"/>
  <c r="AU730" i="2" s="1"/>
  <c r="BG728" i="4" l="1"/>
  <c r="I735" i="24" s="1"/>
  <c r="D736" i="24"/>
  <c r="AZ728" i="4"/>
  <c r="E735" i="24" s="1"/>
  <c r="Y730" i="4"/>
  <c r="A736" i="24"/>
  <c r="H736" i="24"/>
  <c r="AU730" i="4"/>
  <c r="Z731" i="4"/>
  <c r="BF730" i="4"/>
  <c r="AY730" i="4"/>
  <c r="BB729" i="4"/>
  <c r="AV729" i="4"/>
  <c r="AW729" i="4" s="1"/>
  <c r="AX729" i="4" s="1"/>
  <c r="C736" i="24" s="1"/>
  <c r="BC729" i="4"/>
  <c r="BD729" i="4" s="1"/>
  <c r="BE729" i="4" s="1"/>
  <c r="G736" i="24" s="1"/>
  <c r="BC731" i="3"/>
  <c r="BD731" i="3" s="1"/>
  <c r="BB731" i="3"/>
  <c r="AV731" i="3"/>
  <c r="AW731" i="3" s="1"/>
  <c r="H737" i="23"/>
  <c r="BG730" i="3"/>
  <c r="I737" i="23" s="1"/>
  <c r="BE730" i="3"/>
  <c r="G737" i="23" s="1"/>
  <c r="Y731" i="3"/>
  <c r="A737" i="23"/>
  <c r="D737" i="23"/>
  <c r="AX730" i="3"/>
  <c r="C737" i="23" s="1"/>
  <c r="AZ730" i="3"/>
  <c r="E737" i="23" s="1"/>
  <c r="BB730" i="2"/>
  <c r="AV730" i="2"/>
  <c r="AW730" i="2" s="1"/>
  <c r="BC730" i="2"/>
  <c r="BD730" i="2" s="1"/>
  <c r="D736" i="22"/>
  <c r="AZ729" i="2"/>
  <c r="E736" i="22" s="1"/>
  <c r="AX729" i="2"/>
  <c r="C736" i="22" s="1"/>
  <c r="H736" i="22"/>
  <c r="BE729" i="2"/>
  <c r="G736" i="22" s="1"/>
  <c r="BG729" i="2"/>
  <c r="I736" i="22" s="1"/>
  <c r="Y730" i="2"/>
  <c r="A736" i="22"/>
  <c r="AV728" i="1"/>
  <c r="AW728" i="1" s="1"/>
  <c r="BB728" i="1"/>
  <c r="BC728" i="1"/>
  <c r="BD728" i="1" s="1"/>
  <c r="H734" i="21"/>
  <c r="BG727" i="1"/>
  <c r="I734" i="21" s="1"/>
  <c r="BE727" i="1"/>
  <c r="G734" i="21" s="1"/>
  <c r="AX727" i="1"/>
  <c r="C734" i="21" s="1"/>
  <c r="AZ727" i="1"/>
  <c r="E734" i="21" s="1"/>
  <c r="AY728" i="1"/>
  <c r="BF728" i="1"/>
  <c r="Y730" i="1"/>
  <c r="A737" i="21" s="1"/>
  <c r="Z729" i="1"/>
  <c r="AU729" i="1" s="1"/>
  <c r="Z732" i="3"/>
  <c r="AU732" i="3" s="1"/>
  <c r="BF731" i="3"/>
  <c r="AY731" i="3"/>
  <c r="BF730" i="2"/>
  <c r="AY730" i="2"/>
  <c r="Z731" i="2"/>
  <c r="AU731" i="2" s="1"/>
  <c r="BG729" i="4" l="1"/>
  <c r="I736" i="24" s="1"/>
  <c r="D737" i="24"/>
  <c r="AU731" i="4"/>
  <c r="Z732" i="4"/>
  <c r="BF731" i="4"/>
  <c r="AY731" i="4"/>
  <c r="Y731" i="4"/>
  <c r="A737" i="24"/>
  <c r="AZ729" i="4"/>
  <c r="E736" i="24" s="1"/>
  <c r="H737" i="24"/>
  <c r="AV730" i="4"/>
  <c r="AW730" i="4" s="1"/>
  <c r="AX730" i="4" s="1"/>
  <c r="C737" i="24" s="1"/>
  <c r="BC730" i="4"/>
  <c r="BD730" i="4" s="1"/>
  <c r="BE730" i="4" s="1"/>
  <c r="G737" i="24" s="1"/>
  <c r="BB730" i="4"/>
  <c r="D738" i="23"/>
  <c r="AZ731" i="3"/>
  <c r="E738" i="23" s="1"/>
  <c r="AX731" i="3"/>
  <c r="C738" i="23" s="1"/>
  <c r="Y732" i="3"/>
  <c r="A738" i="23"/>
  <c r="BC732" i="3"/>
  <c r="BD732" i="3" s="1"/>
  <c r="AV732" i="3"/>
  <c r="AW732" i="3" s="1"/>
  <c r="BB732" i="3"/>
  <c r="H738" i="23"/>
  <c r="BG731" i="3"/>
  <c r="I738" i="23" s="1"/>
  <c r="BE731" i="3"/>
  <c r="G738" i="23" s="1"/>
  <c r="AV731" i="2"/>
  <c r="AW731" i="2" s="1"/>
  <c r="BC731" i="2"/>
  <c r="BD731" i="2" s="1"/>
  <c r="BB731" i="2"/>
  <c r="Y731" i="2"/>
  <c r="A737" i="22"/>
  <c r="D737" i="22"/>
  <c r="AZ730" i="2"/>
  <c r="E737" i="22" s="1"/>
  <c r="AX730" i="2"/>
  <c r="C737" i="22" s="1"/>
  <c r="H737" i="22"/>
  <c r="BG730" i="2"/>
  <c r="I737" i="22" s="1"/>
  <c r="BE730" i="2"/>
  <c r="G737" i="22" s="1"/>
  <c r="AZ728" i="1"/>
  <c r="E735" i="21" s="1"/>
  <c r="D735" i="21"/>
  <c r="AV729" i="1"/>
  <c r="AW729" i="1" s="1"/>
  <c r="BB729" i="1"/>
  <c r="BC729" i="1"/>
  <c r="BD729" i="1" s="1"/>
  <c r="H735" i="21"/>
  <c r="BE728" i="1"/>
  <c r="G735" i="21" s="1"/>
  <c r="BG728" i="1"/>
  <c r="I735" i="21" s="1"/>
  <c r="AX728" i="1"/>
  <c r="C735" i="21" s="1"/>
  <c r="AY729" i="1"/>
  <c r="D736" i="21" s="1"/>
  <c r="BF729" i="1"/>
  <c r="Y731" i="1"/>
  <c r="A738" i="21" s="1"/>
  <c r="Z730" i="1"/>
  <c r="AU730" i="1" s="1"/>
  <c r="BF732" i="3"/>
  <c r="Z733" i="3"/>
  <c r="AU733" i="3" s="1"/>
  <c r="AY732" i="3"/>
  <c r="Z732" i="2"/>
  <c r="AU732" i="2" s="1"/>
  <c r="BF731" i="2"/>
  <c r="AY731" i="2"/>
  <c r="D738" i="24" l="1"/>
  <c r="AZ730" i="4"/>
  <c r="E737" i="24" s="1"/>
  <c r="BG730" i="4"/>
  <c r="I737" i="24" s="1"/>
  <c r="BC731" i="4"/>
  <c r="BD731" i="4" s="1"/>
  <c r="BE731" i="4" s="1"/>
  <c r="G738" i="24" s="1"/>
  <c r="AV731" i="4"/>
  <c r="AW731" i="4" s="1"/>
  <c r="AZ731" i="4" s="1"/>
  <c r="E738" i="24" s="1"/>
  <c r="BB731" i="4"/>
  <c r="Y732" i="4"/>
  <c r="A738" i="24"/>
  <c r="H738" i="24"/>
  <c r="AU732" i="4"/>
  <c r="BF732" i="4"/>
  <c r="AY732" i="4"/>
  <c r="Z733" i="4"/>
  <c r="H739" i="23"/>
  <c r="BG732" i="3"/>
  <c r="I739" i="23" s="1"/>
  <c r="BE732" i="3"/>
  <c r="G739" i="23" s="1"/>
  <c r="D739" i="23"/>
  <c r="AZ732" i="3"/>
  <c r="E739" i="23" s="1"/>
  <c r="AX732" i="3"/>
  <c r="C739" i="23" s="1"/>
  <c r="BC733" i="3"/>
  <c r="BD733" i="3" s="1"/>
  <c r="BB733" i="3"/>
  <c r="AV733" i="3"/>
  <c r="AW733" i="3" s="1"/>
  <c r="Y733" i="3"/>
  <c r="A739" i="23"/>
  <c r="D738" i="22"/>
  <c r="AX731" i="2"/>
  <c r="C738" i="22" s="1"/>
  <c r="AZ731" i="2"/>
  <c r="E738" i="22" s="1"/>
  <c r="Y732" i="2"/>
  <c r="A738" i="22"/>
  <c r="H738" i="22"/>
  <c r="BE731" i="2"/>
  <c r="G738" i="22" s="1"/>
  <c r="BG731" i="2"/>
  <c r="I738" i="22" s="1"/>
  <c r="BC732" i="2"/>
  <c r="BD732" i="2" s="1"/>
  <c r="BB732" i="2"/>
  <c r="AV732" i="2"/>
  <c r="AW732" i="2" s="1"/>
  <c r="AV730" i="1"/>
  <c r="AW730" i="1" s="1"/>
  <c r="BB730" i="1"/>
  <c r="BC730" i="1"/>
  <c r="BD730" i="1" s="1"/>
  <c r="H736" i="21"/>
  <c r="BG729" i="1"/>
  <c r="I736" i="21" s="1"/>
  <c r="BE729" i="1"/>
  <c r="G736" i="21" s="1"/>
  <c r="AX729" i="1"/>
  <c r="C736" i="21" s="1"/>
  <c r="AZ729" i="1"/>
  <c r="E736" i="21" s="1"/>
  <c r="BF730" i="1"/>
  <c r="AY730" i="1"/>
  <c r="D737" i="21" s="1"/>
  <c r="Y732" i="1"/>
  <c r="A739" i="21" s="1"/>
  <c r="Z731" i="1"/>
  <c r="AU731" i="1" s="1"/>
  <c r="Z734" i="3"/>
  <c r="AU734" i="3" s="1"/>
  <c r="BF733" i="3"/>
  <c r="AY733" i="3"/>
  <c r="BF732" i="2"/>
  <c r="AY732" i="2"/>
  <c r="Z733" i="2"/>
  <c r="AU733" i="2" s="1"/>
  <c r="BG731" i="4" l="1"/>
  <c r="I738" i="24" s="1"/>
  <c r="D739" i="24"/>
  <c r="H739" i="24"/>
  <c r="AX731" i="4"/>
  <c r="C738" i="24" s="1"/>
  <c r="AV732" i="4"/>
  <c r="AW732" i="4" s="1"/>
  <c r="AX732" i="4" s="1"/>
  <c r="C739" i="24" s="1"/>
  <c r="BC732" i="4"/>
  <c r="BD732" i="4" s="1"/>
  <c r="BG732" i="4" s="1"/>
  <c r="I739" i="24" s="1"/>
  <c r="BB732" i="4"/>
  <c r="Y733" i="4"/>
  <c r="A739" i="24"/>
  <c r="AU733" i="4"/>
  <c r="BF733" i="4"/>
  <c r="Z734" i="4"/>
  <c r="AY733" i="4"/>
  <c r="BC734" i="3"/>
  <c r="BD734" i="3" s="1"/>
  <c r="BB734" i="3"/>
  <c r="AV734" i="3"/>
  <c r="AW734" i="3" s="1"/>
  <c r="D740" i="23"/>
  <c r="AX733" i="3"/>
  <c r="C740" i="23" s="1"/>
  <c r="AZ733" i="3"/>
  <c r="E740" i="23" s="1"/>
  <c r="H740" i="23"/>
  <c r="BG733" i="3"/>
  <c r="I740" i="23" s="1"/>
  <c r="BE733" i="3"/>
  <c r="G740" i="23" s="1"/>
  <c r="Y734" i="3"/>
  <c r="A740" i="23"/>
  <c r="Y733" i="2"/>
  <c r="A739" i="22"/>
  <c r="BC733" i="2"/>
  <c r="BD733" i="2" s="1"/>
  <c r="BB733" i="2"/>
  <c r="AV733" i="2"/>
  <c r="AW733" i="2" s="1"/>
  <c r="D739" i="22"/>
  <c r="AZ732" i="2"/>
  <c r="E739" i="22" s="1"/>
  <c r="AX732" i="2"/>
  <c r="C739" i="22" s="1"/>
  <c r="H739" i="22"/>
  <c r="BG732" i="2"/>
  <c r="I739" i="22" s="1"/>
  <c r="BE732" i="2"/>
  <c r="G739" i="22" s="1"/>
  <c r="AV731" i="1"/>
  <c r="AW731" i="1" s="1"/>
  <c r="BB731" i="1"/>
  <c r="BC731" i="1"/>
  <c r="BD731" i="1" s="1"/>
  <c r="H737" i="21"/>
  <c r="BE730" i="1"/>
  <c r="G737" i="21" s="1"/>
  <c r="BG730" i="1"/>
  <c r="I737" i="21" s="1"/>
  <c r="AX730" i="1"/>
  <c r="C737" i="21" s="1"/>
  <c r="AZ730" i="1"/>
  <c r="E737" i="21" s="1"/>
  <c r="AY731" i="1"/>
  <c r="BF731" i="1"/>
  <c r="Y733" i="1"/>
  <c r="A740" i="21" s="1"/>
  <c r="Z732" i="1"/>
  <c r="AU732" i="1" s="1"/>
  <c r="AY734" i="3"/>
  <c r="BF734" i="3"/>
  <c r="Z735" i="3"/>
  <c r="AU735" i="3" s="1"/>
  <c r="Z734" i="2"/>
  <c r="AU734" i="2" s="1"/>
  <c r="BF733" i="2"/>
  <c r="AY733" i="2"/>
  <c r="D740" i="24" l="1"/>
  <c r="BE732" i="4"/>
  <c r="G739" i="24" s="1"/>
  <c r="H740" i="24"/>
  <c r="AZ732" i="4"/>
  <c r="E739" i="24" s="1"/>
  <c r="AU734" i="4"/>
  <c r="BF734" i="4"/>
  <c r="AY734" i="4"/>
  <c r="Z735" i="4"/>
  <c r="AV733" i="4"/>
  <c r="AW733" i="4" s="1"/>
  <c r="AX733" i="4" s="1"/>
  <c r="C740" i="24" s="1"/>
  <c r="BC733" i="4"/>
  <c r="BD733" i="4" s="1"/>
  <c r="BG733" i="4" s="1"/>
  <c r="I740" i="24" s="1"/>
  <c r="BB733" i="4"/>
  <c r="Y734" i="4"/>
  <c r="A740" i="24"/>
  <c r="D741" i="23"/>
  <c r="AZ734" i="3"/>
  <c r="E741" i="23" s="1"/>
  <c r="AX734" i="3"/>
  <c r="C741" i="23" s="1"/>
  <c r="Y735" i="3"/>
  <c r="A741" i="23"/>
  <c r="H741" i="23"/>
  <c r="BG734" i="3"/>
  <c r="I741" i="23" s="1"/>
  <c r="BE734" i="3"/>
  <c r="G741" i="23" s="1"/>
  <c r="BB735" i="3"/>
  <c r="BC735" i="3"/>
  <c r="BD735" i="3" s="1"/>
  <c r="AV735" i="3"/>
  <c r="AW735" i="3" s="1"/>
  <c r="D740" i="22"/>
  <c r="AZ733" i="2"/>
  <c r="E740" i="22" s="1"/>
  <c r="AX733" i="2"/>
  <c r="C740" i="22" s="1"/>
  <c r="H740" i="22"/>
  <c r="BE733" i="2"/>
  <c r="G740" i="22" s="1"/>
  <c r="BG733" i="2"/>
  <c r="I740" i="22" s="1"/>
  <c r="BC734" i="2"/>
  <c r="BD734" i="2" s="1"/>
  <c r="AV734" i="2"/>
  <c r="AW734" i="2" s="1"/>
  <c r="BB734" i="2"/>
  <c r="Y734" i="2"/>
  <c r="A740" i="22"/>
  <c r="AX731" i="1"/>
  <c r="C738" i="21" s="1"/>
  <c r="D738" i="21"/>
  <c r="AV732" i="1"/>
  <c r="AW732" i="1" s="1"/>
  <c r="BB732" i="1"/>
  <c r="BC732" i="1"/>
  <c r="BD732" i="1" s="1"/>
  <c r="H738" i="21"/>
  <c r="BG731" i="1"/>
  <c r="I738" i="21" s="1"/>
  <c r="BE731" i="1"/>
  <c r="G738" i="21" s="1"/>
  <c r="AZ731" i="1"/>
  <c r="E738" i="21" s="1"/>
  <c r="BF732" i="1"/>
  <c r="AY732" i="1"/>
  <c r="Y734" i="1"/>
  <c r="A741" i="21" s="1"/>
  <c r="Z733" i="1"/>
  <c r="AU733" i="1" s="1"/>
  <c r="Z736" i="3"/>
  <c r="AU736" i="3" s="1"/>
  <c r="BF735" i="3"/>
  <c r="AY735" i="3"/>
  <c r="BF734" i="2"/>
  <c r="Z735" i="2"/>
  <c r="AU735" i="2" s="1"/>
  <c r="AY734" i="2"/>
  <c r="Y735" i="4" l="1"/>
  <c r="A741" i="24"/>
  <c r="AV734" i="4"/>
  <c r="AW734" i="4" s="1"/>
  <c r="AX734" i="4" s="1"/>
  <c r="C741" i="24" s="1"/>
  <c r="BC734" i="4"/>
  <c r="BD734" i="4" s="1"/>
  <c r="BE734" i="4" s="1"/>
  <c r="G741" i="24" s="1"/>
  <c r="BB734" i="4"/>
  <c r="BE733" i="4"/>
  <c r="G740" i="24" s="1"/>
  <c r="D741" i="24"/>
  <c r="AZ733" i="4"/>
  <c r="E740" i="24" s="1"/>
  <c r="AU735" i="4"/>
  <c r="Z736" i="4"/>
  <c r="BF735" i="4"/>
  <c r="AY735" i="4"/>
  <c r="H741" i="24"/>
  <c r="H742" i="23"/>
  <c r="BE735" i="3"/>
  <c r="G742" i="23" s="1"/>
  <c r="BG735" i="3"/>
  <c r="I742" i="23" s="1"/>
  <c r="BC736" i="3"/>
  <c r="BD736" i="3" s="1"/>
  <c r="AV736" i="3"/>
  <c r="AW736" i="3" s="1"/>
  <c r="BB736" i="3"/>
  <c r="D742" i="23"/>
  <c r="AX735" i="3"/>
  <c r="C742" i="23" s="1"/>
  <c r="AZ735" i="3"/>
  <c r="E742" i="23" s="1"/>
  <c r="Y736" i="3"/>
  <c r="A742" i="23"/>
  <c r="Y735" i="2"/>
  <c r="A741" i="22"/>
  <c r="D741" i="22"/>
  <c r="AZ734" i="2"/>
  <c r="E741" i="22" s="1"/>
  <c r="AX734" i="2"/>
  <c r="C741" i="22" s="1"/>
  <c r="BB735" i="2"/>
  <c r="BC735" i="2"/>
  <c r="BD735" i="2" s="1"/>
  <c r="AV735" i="2"/>
  <c r="AW735" i="2" s="1"/>
  <c r="H741" i="22"/>
  <c r="BG734" i="2"/>
  <c r="I741" i="22" s="1"/>
  <c r="BE734" i="2"/>
  <c r="G741" i="22" s="1"/>
  <c r="AV733" i="1"/>
  <c r="AW733" i="1" s="1"/>
  <c r="BB733" i="1"/>
  <c r="BC733" i="1"/>
  <c r="BD733" i="1" s="1"/>
  <c r="H739" i="21"/>
  <c r="BG732" i="1"/>
  <c r="I739" i="21" s="1"/>
  <c r="AX732" i="1"/>
  <c r="C739" i="21" s="1"/>
  <c r="D739" i="21"/>
  <c r="BE732" i="1"/>
  <c r="G739" i="21" s="1"/>
  <c r="AZ732" i="1"/>
  <c r="E739" i="21" s="1"/>
  <c r="AY733" i="1"/>
  <c r="D740" i="21" s="1"/>
  <c r="BF733" i="1"/>
  <c r="Y735" i="1"/>
  <c r="A742" i="21" s="1"/>
  <c r="Z734" i="1"/>
  <c r="AU734" i="1" s="1"/>
  <c r="BF736" i="3"/>
  <c r="Z737" i="3"/>
  <c r="AU737" i="3" s="1"/>
  <c r="AY736" i="3"/>
  <c r="Z736" i="2"/>
  <c r="AU736" i="2" s="1"/>
  <c r="BF735" i="2"/>
  <c r="AY735" i="2"/>
  <c r="BG734" i="4" l="1"/>
  <c r="I741" i="24" s="1"/>
  <c r="AZ734" i="4"/>
  <c r="E741" i="24" s="1"/>
  <c r="D742" i="24"/>
  <c r="BC735" i="4"/>
  <c r="BD735" i="4" s="1"/>
  <c r="BG735" i="4" s="1"/>
  <c r="I742" i="24" s="1"/>
  <c r="BB735" i="4"/>
  <c r="AV735" i="4"/>
  <c r="AW735" i="4" s="1"/>
  <c r="AZ735" i="4" s="1"/>
  <c r="E742" i="24" s="1"/>
  <c r="H742" i="24"/>
  <c r="AU736" i="4"/>
  <c r="BF736" i="4"/>
  <c r="AY736" i="4"/>
  <c r="Z737" i="4"/>
  <c r="Y736" i="4"/>
  <c r="A742" i="24"/>
  <c r="AV737" i="3"/>
  <c r="AW737" i="3" s="1"/>
  <c r="BC737" i="3"/>
  <c r="BD737" i="3" s="1"/>
  <c r="BB737" i="3"/>
  <c r="D743" i="23"/>
  <c r="AZ736" i="3"/>
  <c r="E743" i="23" s="1"/>
  <c r="AX736" i="3"/>
  <c r="C743" i="23" s="1"/>
  <c r="Y737" i="3"/>
  <c r="A743" i="23"/>
  <c r="H743" i="23"/>
  <c r="BE736" i="3"/>
  <c r="G743" i="23" s="1"/>
  <c r="BG736" i="3"/>
  <c r="I743" i="23" s="1"/>
  <c r="D742" i="22"/>
  <c r="AZ735" i="2"/>
  <c r="E742" i="22" s="1"/>
  <c r="AX735" i="2"/>
  <c r="C742" i="22" s="1"/>
  <c r="H742" i="22"/>
  <c r="BG735" i="2"/>
  <c r="I742" i="22" s="1"/>
  <c r="BE735" i="2"/>
  <c r="G742" i="22" s="1"/>
  <c r="AV736" i="2"/>
  <c r="AW736" i="2" s="1"/>
  <c r="BB736" i="2"/>
  <c r="BC736" i="2"/>
  <c r="BD736" i="2" s="1"/>
  <c r="Y736" i="2"/>
  <c r="A742" i="22"/>
  <c r="AV734" i="1"/>
  <c r="AW734" i="1" s="1"/>
  <c r="BB734" i="1"/>
  <c r="BC734" i="1"/>
  <c r="BD734" i="1" s="1"/>
  <c r="H740" i="21"/>
  <c r="BE733" i="1"/>
  <c r="G740" i="21" s="1"/>
  <c r="BG733" i="1"/>
  <c r="I740" i="21" s="1"/>
  <c r="AX733" i="1"/>
  <c r="C740" i="21" s="1"/>
  <c r="AZ733" i="1"/>
  <c r="E740" i="21" s="1"/>
  <c r="AY734" i="1"/>
  <c r="BF734" i="1"/>
  <c r="Y736" i="1"/>
  <c r="A743" i="21" s="1"/>
  <c r="Z735" i="1"/>
  <c r="AU735" i="1" s="1"/>
  <c r="Z738" i="3"/>
  <c r="AU738" i="3" s="1"/>
  <c r="BF737" i="3"/>
  <c r="AY737" i="3"/>
  <c r="BF736" i="2"/>
  <c r="AY736" i="2"/>
  <c r="Z737" i="2"/>
  <c r="AU737" i="2" s="1"/>
  <c r="BE735" i="4" l="1"/>
  <c r="G742" i="24" s="1"/>
  <c r="Y737" i="4"/>
  <c r="A743" i="24"/>
  <c r="AU737" i="4"/>
  <c r="Z738" i="4"/>
  <c r="BF737" i="4"/>
  <c r="AY737" i="4"/>
  <c r="H743" i="24"/>
  <c r="D743" i="24"/>
  <c r="BC736" i="4"/>
  <c r="BD736" i="4" s="1"/>
  <c r="BG736" i="4" s="1"/>
  <c r="I743" i="24" s="1"/>
  <c r="BB736" i="4"/>
  <c r="AV736" i="4"/>
  <c r="AW736" i="4" s="1"/>
  <c r="AZ736" i="4" s="1"/>
  <c r="E743" i="24" s="1"/>
  <c r="AX735" i="4"/>
  <c r="C742" i="24" s="1"/>
  <c r="BC738" i="3"/>
  <c r="BD738" i="3" s="1"/>
  <c r="AV738" i="3"/>
  <c r="AW738" i="3" s="1"/>
  <c r="BB738" i="3"/>
  <c r="H744" i="23"/>
  <c r="BG737" i="3"/>
  <c r="I744" i="23" s="1"/>
  <c r="BE737" i="3"/>
  <c r="G744" i="23" s="1"/>
  <c r="D744" i="23"/>
  <c r="AZ737" i="3"/>
  <c r="E744" i="23" s="1"/>
  <c r="AX737" i="3"/>
  <c r="C744" i="23" s="1"/>
  <c r="Y738" i="3"/>
  <c r="A744" i="23"/>
  <c r="Y737" i="2"/>
  <c r="A743" i="22"/>
  <c r="AV737" i="2"/>
  <c r="AW737" i="2" s="1"/>
  <c r="BC737" i="2"/>
  <c r="BD737" i="2" s="1"/>
  <c r="BB737" i="2"/>
  <c r="D743" i="22"/>
  <c r="AX736" i="2"/>
  <c r="C743" i="22" s="1"/>
  <c r="AZ736" i="2"/>
  <c r="E743" i="22" s="1"/>
  <c r="H743" i="22"/>
  <c r="BG736" i="2"/>
  <c r="I743" i="22" s="1"/>
  <c r="BE736" i="2"/>
  <c r="G743" i="22" s="1"/>
  <c r="AV735" i="1"/>
  <c r="AW735" i="1" s="1"/>
  <c r="BB735" i="1"/>
  <c r="BC735" i="1"/>
  <c r="BD735" i="1" s="1"/>
  <c r="AZ734" i="1"/>
  <c r="E741" i="21" s="1"/>
  <c r="D741" i="21"/>
  <c r="H741" i="21"/>
  <c r="BE734" i="1"/>
  <c r="G741" i="21" s="1"/>
  <c r="BG734" i="1"/>
  <c r="I741" i="21" s="1"/>
  <c r="AX734" i="1"/>
  <c r="C741" i="21" s="1"/>
  <c r="AY735" i="1"/>
  <c r="D742" i="21" s="1"/>
  <c r="BF735" i="1"/>
  <c r="Y737" i="1"/>
  <c r="A744" i="21" s="1"/>
  <c r="Z736" i="1"/>
  <c r="AU736" i="1" s="1"/>
  <c r="BF738" i="3"/>
  <c r="AY738" i="3"/>
  <c r="Z739" i="3"/>
  <c r="AU739" i="3" s="1"/>
  <c r="BF737" i="2"/>
  <c r="AY737" i="2"/>
  <c r="Z738" i="2"/>
  <c r="AU738" i="2" s="1"/>
  <c r="AX736" i="4" l="1"/>
  <c r="C743" i="24" s="1"/>
  <c r="H744" i="24"/>
  <c r="BE736" i="4"/>
  <c r="G743" i="24" s="1"/>
  <c r="D744" i="24"/>
  <c r="AU738" i="4"/>
  <c r="AY738" i="4"/>
  <c r="Z739" i="4"/>
  <c r="BF738" i="4"/>
  <c r="AV737" i="4"/>
  <c r="AW737" i="4" s="1"/>
  <c r="AZ737" i="4" s="1"/>
  <c r="E744" i="24" s="1"/>
  <c r="BC737" i="4"/>
  <c r="BD737" i="4" s="1"/>
  <c r="BE737" i="4" s="1"/>
  <c r="G744" i="24" s="1"/>
  <c r="BB737" i="4"/>
  <c r="Y738" i="4"/>
  <c r="A744" i="24"/>
  <c r="Y739" i="3"/>
  <c r="A745" i="23"/>
  <c r="BC739" i="3"/>
  <c r="BD739" i="3" s="1"/>
  <c r="BB739" i="3"/>
  <c r="AV739" i="3"/>
  <c r="AW739" i="3" s="1"/>
  <c r="D745" i="23"/>
  <c r="AZ738" i="3"/>
  <c r="E745" i="23" s="1"/>
  <c r="AX738" i="3"/>
  <c r="C745" i="23" s="1"/>
  <c r="H745" i="23"/>
  <c r="BG738" i="3"/>
  <c r="I745" i="23" s="1"/>
  <c r="BE738" i="3"/>
  <c r="G745" i="23" s="1"/>
  <c r="D744" i="22"/>
  <c r="AZ737" i="2"/>
  <c r="E744" i="22" s="1"/>
  <c r="AX737" i="2"/>
  <c r="C744" i="22" s="1"/>
  <c r="AV738" i="2"/>
  <c r="AW738" i="2" s="1"/>
  <c r="BB738" i="2"/>
  <c r="BC738" i="2"/>
  <c r="BD738" i="2" s="1"/>
  <c r="H744" i="22"/>
  <c r="BE737" i="2"/>
  <c r="G744" i="22" s="1"/>
  <c r="BG737" i="2"/>
  <c r="I744" i="22" s="1"/>
  <c r="Y738" i="2"/>
  <c r="A744" i="22"/>
  <c r="AV736" i="1"/>
  <c r="AW736" i="1" s="1"/>
  <c r="BB736" i="1"/>
  <c r="BC736" i="1"/>
  <c r="BD736" i="1" s="1"/>
  <c r="H742" i="21"/>
  <c r="BE735" i="1"/>
  <c r="G742" i="21" s="1"/>
  <c r="BG735" i="1"/>
  <c r="I742" i="21" s="1"/>
  <c r="AZ735" i="1"/>
  <c r="E742" i="21" s="1"/>
  <c r="AX735" i="1"/>
  <c r="C742" i="21" s="1"/>
  <c r="AY736" i="1"/>
  <c r="BF736" i="1"/>
  <c r="Y738" i="1"/>
  <c r="A745" i="21" s="1"/>
  <c r="Z737" i="1"/>
  <c r="AU737" i="1" s="1"/>
  <c r="Z740" i="3"/>
  <c r="AU740" i="3" s="1"/>
  <c r="BF739" i="3"/>
  <c r="AY739" i="3"/>
  <c r="Z739" i="2"/>
  <c r="AU739" i="2" s="1"/>
  <c r="BF738" i="2"/>
  <c r="AY738" i="2"/>
  <c r="Y739" i="4" l="1"/>
  <c r="A745" i="24"/>
  <c r="H745" i="24"/>
  <c r="BG737" i="4"/>
  <c r="I744" i="24" s="1"/>
  <c r="D745" i="24"/>
  <c r="AX737" i="4"/>
  <c r="C744" i="24" s="1"/>
  <c r="AU739" i="4"/>
  <c r="AY739" i="4"/>
  <c r="BF739" i="4"/>
  <c r="Z740" i="4"/>
  <c r="BC738" i="4"/>
  <c r="BD738" i="4" s="1"/>
  <c r="BG738" i="4" s="1"/>
  <c r="I745" i="24" s="1"/>
  <c r="BB738" i="4"/>
  <c r="AV738" i="4"/>
  <c r="AW738" i="4" s="1"/>
  <c r="AZ738" i="4" s="1"/>
  <c r="E745" i="24" s="1"/>
  <c r="BC740" i="3"/>
  <c r="BD740" i="3" s="1"/>
  <c r="BB740" i="3"/>
  <c r="AV740" i="3"/>
  <c r="AW740" i="3" s="1"/>
  <c r="D746" i="23"/>
  <c r="AX739" i="3"/>
  <c r="C746" i="23" s="1"/>
  <c r="AZ739" i="3"/>
  <c r="E746" i="23" s="1"/>
  <c r="H746" i="23"/>
  <c r="BG739" i="3"/>
  <c r="I746" i="23" s="1"/>
  <c r="BE739" i="3"/>
  <c r="G746" i="23" s="1"/>
  <c r="Y740" i="3"/>
  <c r="A746" i="23"/>
  <c r="Y739" i="2"/>
  <c r="A745" i="22"/>
  <c r="D745" i="22"/>
  <c r="AZ738" i="2"/>
  <c r="E745" i="22" s="1"/>
  <c r="AX738" i="2"/>
  <c r="C745" i="22" s="1"/>
  <c r="H745" i="22"/>
  <c r="BG738" i="2"/>
  <c r="I745" i="22" s="1"/>
  <c r="BE738" i="2"/>
  <c r="G745" i="22" s="1"/>
  <c r="AV739" i="2"/>
  <c r="AW739" i="2" s="1"/>
  <c r="BC739" i="2"/>
  <c r="BD739" i="2" s="1"/>
  <c r="BB739" i="2"/>
  <c r="AV737" i="1"/>
  <c r="AW737" i="1" s="1"/>
  <c r="BB737" i="1"/>
  <c r="BC737" i="1"/>
  <c r="BD737" i="1" s="1"/>
  <c r="H743" i="21"/>
  <c r="BE736" i="1"/>
  <c r="G743" i="21" s="1"/>
  <c r="BG736" i="1"/>
  <c r="I743" i="21" s="1"/>
  <c r="AZ736" i="1"/>
  <c r="E743" i="21" s="1"/>
  <c r="D743" i="21"/>
  <c r="AX736" i="1"/>
  <c r="C743" i="21" s="1"/>
  <c r="BF737" i="1"/>
  <c r="AY737" i="1"/>
  <c r="D744" i="21" s="1"/>
  <c r="Y739" i="1"/>
  <c r="A746" i="21" s="1"/>
  <c r="Z738" i="1"/>
  <c r="AU738" i="1" s="1"/>
  <c r="BF740" i="3"/>
  <c r="Z741" i="3"/>
  <c r="AU741" i="3" s="1"/>
  <c r="AY740" i="3"/>
  <c r="Z740" i="2"/>
  <c r="AU740" i="2" s="1"/>
  <c r="BF739" i="2"/>
  <c r="AY739" i="2"/>
  <c r="AX738" i="4" l="1"/>
  <c r="C745" i="24" s="1"/>
  <c r="AU740" i="4"/>
  <c r="AY740" i="4"/>
  <c r="Z741" i="4"/>
  <c r="BF740" i="4"/>
  <c r="H746" i="24"/>
  <c r="AV739" i="4"/>
  <c r="AW739" i="4" s="1"/>
  <c r="AZ739" i="4" s="1"/>
  <c r="E746" i="24" s="1"/>
  <c r="BC739" i="4"/>
  <c r="BD739" i="4" s="1"/>
  <c r="BE739" i="4" s="1"/>
  <c r="G746" i="24" s="1"/>
  <c r="BB739" i="4"/>
  <c r="D746" i="24"/>
  <c r="BE738" i="4"/>
  <c r="G745" i="24" s="1"/>
  <c r="Y740" i="4"/>
  <c r="A746" i="24"/>
  <c r="Y741" i="3"/>
  <c r="A747" i="23"/>
  <c r="BC741" i="3"/>
  <c r="BD741" i="3" s="1"/>
  <c r="AV741" i="3"/>
  <c r="AW741" i="3" s="1"/>
  <c r="BB741" i="3"/>
  <c r="D747" i="23"/>
  <c r="AX740" i="3"/>
  <c r="C747" i="23" s="1"/>
  <c r="AZ740" i="3"/>
  <c r="E747" i="23" s="1"/>
  <c r="H747" i="23"/>
  <c r="BG740" i="3"/>
  <c r="I747" i="23" s="1"/>
  <c r="BE740" i="3"/>
  <c r="G747" i="23" s="1"/>
  <c r="D746" i="22"/>
  <c r="AZ739" i="2"/>
  <c r="E746" i="22" s="1"/>
  <c r="AX739" i="2"/>
  <c r="C746" i="22" s="1"/>
  <c r="H746" i="22"/>
  <c r="BG739" i="2"/>
  <c r="I746" i="22" s="1"/>
  <c r="BE739" i="2"/>
  <c r="G746" i="22" s="1"/>
  <c r="BB740" i="2"/>
  <c r="AV740" i="2"/>
  <c r="AW740" i="2" s="1"/>
  <c r="BC740" i="2"/>
  <c r="BD740" i="2" s="1"/>
  <c r="Y740" i="2"/>
  <c r="A746" i="22"/>
  <c r="AV738" i="1"/>
  <c r="AW738" i="1" s="1"/>
  <c r="BC738" i="1"/>
  <c r="BD738" i="1" s="1"/>
  <c r="BB738" i="1"/>
  <c r="H744" i="21"/>
  <c r="BE737" i="1"/>
  <c r="G744" i="21" s="1"/>
  <c r="BG737" i="1"/>
  <c r="I744" i="21" s="1"/>
  <c r="AX737" i="1"/>
  <c r="C744" i="21" s="1"/>
  <c r="AZ737" i="1"/>
  <c r="E744" i="21" s="1"/>
  <c r="BF738" i="1"/>
  <c r="AY738" i="1"/>
  <c r="D745" i="21" s="1"/>
  <c r="Y740" i="1"/>
  <c r="A747" i="21" s="1"/>
  <c r="Z739" i="1"/>
  <c r="AU739" i="1" s="1"/>
  <c r="BF741" i="3"/>
  <c r="Z742" i="3"/>
  <c r="AU742" i="3" s="1"/>
  <c r="AY741" i="3"/>
  <c r="BF740" i="2"/>
  <c r="AY740" i="2"/>
  <c r="Z741" i="2"/>
  <c r="AU741" i="2" s="1"/>
  <c r="AX739" i="4" l="1"/>
  <c r="C746" i="24" s="1"/>
  <c r="Y741" i="4"/>
  <c r="A747" i="24"/>
  <c r="BG739" i="4"/>
  <c r="I746" i="24" s="1"/>
  <c r="D747" i="24"/>
  <c r="H747" i="24"/>
  <c r="AU741" i="4"/>
  <c r="AY741" i="4"/>
  <c r="BF741" i="4"/>
  <c r="Z742" i="4"/>
  <c r="AV740" i="4"/>
  <c r="AW740" i="4" s="1"/>
  <c r="AX740" i="4" s="1"/>
  <c r="C747" i="24" s="1"/>
  <c r="BC740" i="4"/>
  <c r="BD740" i="4" s="1"/>
  <c r="BG740" i="4" s="1"/>
  <c r="I747" i="24" s="1"/>
  <c r="BB740" i="4"/>
  <c r="BB742" i="3"/>
  <c r="AV742" i="3"/>
  <c r="AW742" i="3" s="1"/>
  <c r="BC742" i="3"/>
  <c r="BD742" i="3" s="1"/>
  <c r="D748" i="23"/>
  <c r="AZ741" i="3"/>
  <c r="E748" i="23" s="1"/>
  <c r="AX741" i="3"/>
  <c r="C748" i="23" s="1"/>
  <c r="H748" i="23"/>
  <c r="BG741" i="3"/>
  <c r="I748" i="23" s="1"/>
  <c r="BE741" i="3"/>
  <c r="G748" i="23" s="1"/>
  <c r="Y742" i="3"/>
  <c r="A748" i="23"/>
  <c r="Y741" i="2"/>
  <c r="A747" i="22"/>
  <c r="BB741" i="2"/>
  <c r="BC741" i="2"/>
  <c r="BD741" i="2" s="1"/>
  <c r="AV741" i="2"/>
  <c r="AW741" i="2" s="1"/>
  <c r="D747" i="22"/>
  <c r="AZ740" i="2"/>
  <c r="E747" i="22" s="1"/>
  <c r="AX740" i="2"/>
  <c r="C747" i="22" s="1"/>
  <c r="H747" i="22"/>
  <c r="BG740" i="2"/>
  <c r="I747" i="22" s="1"/>
  <c r="BE740" i="2"/>
  <c r="G747" i="22" s="1"/>
  <c r="AV739" i="1"/>
  <c r="AW739" i="1" s="1"/>
  <c r="BB739" i="1"/>
  <c r="BC739" i="1"/>
  <c r="BD739" i="1" s="1"/>
  <c r="H745" i="21"/>
  <c r="BE738" i="1"/>
  <c r="G745" i="21" s="1"/>
  <c r="BG738" i="1"/>
  <c r="I745" i="21" s="1"/>
  <c r="AZ738" i="1"/>
  <c r="E745" i="21" s="1"/>
  <c r="AX738" i="1"/>
  <c r="C745" i="21" s="1"/>
  <c r="AY739" i="1"/>
  <c r="D746" i="21" s="1"/>
  <c r="BF739" i="1"/>
  <c r="Y741" i="1"/>
  <c r="A748" i="21" s="1"/>
  <c r="Z740" i="1"/>
  <c r="AU740" i="1" s="1"/>
  <c r="BF742" i="3"/>
  <c r="Z743" i="3"/>
  <c r="AU743" i="3" s="1"/>
  <c r="AY742" i="3"/>
  <c r="AY741" i="2"/>
  <c r="Z742" i="2"/>
  <c r="AU742" i="2" s="1"/>
  <c r="BF741" i="2"/>
  <c r="BE740" i="4" l="1"/>
  <c r="G747" i="24" s="1"/>
  <c r="AU742" i="4"/>
  <c r="Z743" i="4"/>
  <c r="BF742" i="4"/>
  <c r="AY742" i="4"/>
  <c r="H748" i="24"/>
  <c r="AV741" i="4"/>
  <c r="AW741" i="4" s="1"/>
  <c r="BC741" i="4"/>
  <c r="BD741" i="4" s="1"/>
  <c r="BG741" i="4" s="1"/>
  <c r="I748" i="24" s="1"/>
  <c r="BB741" i="4"/>
  <c r="AZ740" i="4"/>
  <c r="E747" i="24" s="1"/>
  <c r="D748" i="24"/>
  <c r="AZ741" i="4"/>
  <c r="E748" i="24" s="1"/>
  <c r="AX741" i="4"/>
  <c r="C748" i="24" s="1"/>
  <c r="Y742" i="4"/>
  <c r="A748" i="24"/>
  <c r="H749" i="23"/>
  <c r="BG742" i="3"/>
  <c r="I749" i="23" s="1"/>
  <c r="BE742" i="3"/>
  <c r="G749" i="23" s="1"/>
  <c r="BC743" i="3"/>
  <c r="BD743" i="3" s="1"/>
  <c r="BB743" i="3"/>
  <c r="AV743" i="3"/>
  <c r="AW743" i="3" s="1"/>
  <c r="D749" i="23"/>
  <c r="AX742" i="3"/>
  <c r="C749" i="23" s="1"/>
  <c r="AZ742" i="3"/>
  <c r="E749" i="23" s="1"/>
  <c r="Y743" i="3"/>
  <c r="A749" i="23"/>
  <c r="H748" i="22"/>
  <c r="BG741" i="2"/>
  <c r="I748" i="22" s="1"/>
  <c r="BE741" i="2"/>
  <c r="G748" i="22" s="1"/>
  <c r="BC742" i="2"/>
  <c r="BD742" i="2" s="1"/>
  <c r="AV742" i="2"/>
  <c r="AW742" i="2" s="1"/>
  <c r="BB742" i="2"/>
  <c r="D748" i="22"/>
  <c r="AZ741" i="2"/>
  <c r="E748" i="22" s="1"/>
  <c r="AX741" i="2"/>
  <c r="C748" i="22" s="1"/>
  <c r="Y742" i="2"/>
  <c r="A748" i="22"/>
  <c r="H746" i="21"/>
  <c r="BE739" i="1"/>
  <c r="G746" i="21" s="1"/>
  <c r="BG739" i="1"/>
  <c r="I746" i="21" s="1"/>
  <c r="AV740" i="1"/>
  <c r="AW740" i="1" s="1"/>
  <c r="BB740" i="1"/>
  <c r="BC740" i="1"/>
  <c r="BD740" i="1" s="1"/>
  <c r="AX739" i="1"/>
  <c r="C746" i="21" s="1"/>
  <c r="AZ739" i="1"/>
  <c r="E746" i="21" s="1"/>
  <c r="AY740" i="1"/>
  <c r="BF740" i="1"/>
  <c r="Y742" i="1"/>
  <c r="A749" i="21" s="1"/>
  <c r="Z741" i="1"/>
  <c r="AU741" i="1" s="1"/>
  <c r="Z744" i="3"/>
  <c r="AU744" i="3" s="1"/>
  <c r="BF743" i="3"/>
  <c r="AY743" i="3"/>
  <c r="Z743" i="2"/>
  <c r="AU743" i="2" s="1"/>
  <c r="BF742" i="2"/>
  <c r="AY742" i="2"/>
  <c r="BE740" i="1" l="1"/>
  <c r="G747" i="21" s="1"/>
  <c r="H749" i="24"/>
  <c r="Y743" i="4"/>
  <c r="A749" i="24"/>
  <c r="BE741" i="4"/>
  <c r="G748" i="24" s="1"/>
  <c r="D749" i="24"/>
  <c r="AV742" i="4"/>
  <c r="AW742" i="4" s="1"/>
  <c r="AZ742" i="4" s="1"/>
  <c r="E749" i="24" s="1"/>
  <c r="BC742" i="4"/>
  <c r="BD742" i="4" s="1"/>
  <c r="BE742" i="4" s="1"/>
  <c r="G749" i="24" s="1"/>
  <c r="BB742" i="4"/>
  <c r="AU743" i="4"/>
  <c r="Z744" i="4"/>
  <c r="BF743" i="4"/>
  <c r="AY743" i="4"/>
  <c r="D750" i="23"/>
  <c r="AZ743" i="3"/>
  <c r="E750" i="23" s="1"/>
  <c r="AX743" i="3"/>
  <c r="C750" i="23" s="1"/>
  <c r="Y744" i="3"/>
  <c r="A750" i="23"/>
  <c r="AV744" i="3"/>
  <c r="AW744" i="3" s="1"/>
  <c r="BC744" i="3"/>
  <c r="BD744" i="3" s="1"/>
  <c r="BB744" i="3"/>
  <c r="H750" i="23"/>
  <c r="BE743" i="3"/>
  <c r="G750" i="23" s="1"/>
  <c r="BG743" i="3"/>
  <c r="I750" i="23" s="1"/>
  <c r="Y743" i="2"/>
  <c r="A749" i="22"/>
  <c r="D749" i="22"/>
  <c r="AZ742" i="2"/>
  <c r="E749" i="22" s="1"/>
  <c r="AX742" i="2"/>
  <c r="C749" i="22" s="1"/>
  <c r="H749" i="22"/>
  <c r="BG742" i="2"/>
  <c r="I749" i="22" s="1"/>
  <c r="BE742" i="2"/>
  <c r="G749" i="22" s="1"/>
  <c r="AV743" i="2"/>
  <c r="AW743" i="2" s="1"/>
  <c r="BC743" i="2"/>
  <c r="BD743" i="2" s="1"/>
  <c r="BB743" i="2"/>
  <c r="AV741" i="1"/>
  <c r="AW741" i="1" s="1"/>
  <c r="BB741" i="1"/>
  <c r="BC741" i="1"/>
  <c r="BD741" i="1" s="1"/>
  <c r="H747" i="21"/>
  <c r="BG740" i="1"/>
  <c r="I747" i="21" s="1"/>
  <c r="AX740" i="1"/>
  <c r="C747" i="21" s="1"/>
  <c r="D747" i="21"/>
  <c r="AZ740" i="1"/>
  <c r="E747" i="21" s="1"/>
  <c r="AY741" i="1"/>
  <c r="BF741" i="1"/>
  <c r="Y743" i="1"/>
  <c r="A750" i="21" s="1"/>
  <c r="Z742" i="1"/>
  <c r="AU742" i="1" s="1"/>
  <c r="BF744" i="3"/>
  <c r="Z745" i="3"/>
  <c r="AU745" i="3" s="1"/>
  <c r="AY744" i="3"/>
  <c r="Z744" i="2"/>
  <c r="AU744" i="2" s="1"/>
  <c r="BF743" i="2"/>
  <c r="AY743" i="2"/>
  <c r="H750" i="24" l="1"/>
  <c r="D750" i="24"/>
  <c r="BC743" i="4"/>
  <c r="BD743" i="4" s="1"/>
  <c r="BE743" i="4" s="1"/>
  <c r="G750" i="24" s="1"/>
  <c r="BB743" i="4"/>
  <c r="AV743" i="4"/>
  <c r="AW743" i="4" s="1"/>
  <c r="AX743" i="4" s="1"/>
  <c r="C750" i="24" s="1"/>
  <c r="AU744" i="4"/>
  <c r="BF744" i="4"/>
  <c r="AY744" i="4"/>
  <c r="Z745" i="4"/>
  <c r="AX742" i="4"/>
  <c r="C749" i="24" s="1"/>
  <c r="BG742" i="4"/>
  <c r="I749" i="24" s="1"/>
  <c r="Y744" i="4"/>
  <c r="A750" i="24"/>
  <c r="H751" i="23"/>
  <c r="BG744" i="3"/>
  <c r="I751" i="23" s="1"/>
  <c r="BE744" i="3"/>
  <c r="G751" i="23" s="1"/>
  <c r="BB745" i="3"/>
  <c r="BC745" i="3"/>
  <c r="BD745" i="3" s="1"/>
  <c r="AV745" i="3"/>
  <c r="AW745" i="3" s="1"/>
  <c r="Y745" i="3"/>
  <c r="A751" i="23"/>
  <c r="D751" i="23"/>
  <c r="AZ744" i="3"/>
  <c r="E751" i="23" s="1"/>
  <c r="AX744" i="3"/>
  <c r="C751" i="23" s="1"/>
  <c r="D750" i="22"/>
  <c r="AZ743" i="2"/>
  <c r="E750" i="22" s="1"/>
  <c r="AX743" i="2"/>
  <c r="C750" i="22" s="1"/>
  <c r="H750" i="22"/>
  <c r="BG743" i="2"/>
  <c r="I750" i="22" s="1"/>
  <c r="BE743" i="2"/>
  <c r="G750" i="22" s="1"/>
  <c r="AV744" i="2"/>
  <c r="AW744" i="2" s="1"/>
  <c r="BC744" i="2"/>
  <c r="BD744" i="2" s="1"/>
  <c r="BB744" i="2"/>
  <c r="Y744" i="2"/>
  <c r="A750" i="22"/>
  <c r="AV742" i="1"/>
  <c r="AW742" i="1" s="1"/>
  <c r="BB742" i="1"/>
  <c r="BC742" i="1"/>
  <c r="BD742" i="1" s="1"/>
  <c r="H748" i="21"/>
  <c r="BE741" i="1"/>
  <c r="G748" i="21" s="1"/>
  <c r="BG741" i="1"/>
  <c r="I748" i="21" s="1"/>
  <c r="AZ741" i="1"/>
  <c r="E748" i="21" s="1"/>
  <c r="D748" i="21"/>
  <c r="AX741" i="1"/>
  <c r="C748" i="21" s="1"/>
  <c r="AY742" i="1"/>
  <c r="BF742" i="1"/>
  <c r="Y744" i="1"/>
  <c r="A751" i="21" s="1"/>
  <c r="Z743" i="1"/>
  <c r="AU743" i="1" s="1"/>
  <c r="BF745" i="3"/>
  <c r="AY745" i="3"/>
  <c r="Z746" i="3"/>
  <c r="AU746" i="3" s="1"/>
  <c r="BF744" i="2"/>
  <c r="AY744" i="2"/>
  <c r="Z745" i="2"/>
  <c r="AU745" i="2" s="1"/>
  <c r="AU745" i="4" l="1"/>
  <c r="Z746" i="4"/>
  <c r="BF745" i="4"/>
  <c r="AY745" i="4"/>
  <c r="Y745" i="4"/>
  <c r="A751" i="24"/>
  <c r="D751" i="24"/>
  <c r="BB744" i="4"/>
  <c r="BC744" i="4"/>
  <c r="BD744" i="4" s="1"/>
  <c r="BE744" i="4" s="1"/>
  <c r="G751" i="24" s="1"/>
  <c r="AV744" i="4"/>
  <c r="AW744" i="4" s="1"/>
  <c r="AX744" i="4" s="1"/>
  <c r="C751" i="24" s="1"/>
  <c r="AZ743" i="4"/>
  <c r="E750" i="24" s="1"/>
  <c r="BG743" i="4"/>
  <c r="I750" i="24" s="1"/>
  <c r="H751" i="24"/>
  <c r="Y746" i="3"/>
  <c r="A752" i="23"/>
  <c r="AV746" i="3"/>
  <c r="AW746" i="3" s="1"/>
  <c r="BC746" i="3"/>
  <c r="BD746" i="3" s="1"/>
  <c r="BB746" i="3"/>
  <c r="H752" i="23"/>
  <c r="BG745" i="3"/>
  <c r="I752" i="23" s="1"/>
  <c r="BE745" i="3"/>
  <c r="G752" i="23" s="1"/>
  <c r="D752" i="23"/>
  <c r="AX745" i="3"/>
  <c r="C752" i="23" s="1"/>
  <c r="AZ745" i="3"/>
  <c r="E752" i="23" s="1"/>
  <c r="Y745" i="2"/>
  <c r="A751" i="22"/>
  <c r="D751" i="22"/>
  <c r="AZ744" i="2"/>
  <c r="E751" i="22" s="1"/>
  <c r="AX744" i="2"/>
  <c r="C751" i="22" s="1"/>
  <c r="BC745" i="2"/>
  <c r="BD745" i="2" s="1"/>
  <c r="BB745" i="2"/>
  <c r="AV745" i="2"/>
  <c r="AW745" i="2" s="1"/>
  <c r="H751" i="22"/>
  <c r="BG744" i="2"/>
  <c r="I751" i="22" s="1"/>
  <c r="BE744" i="2"/>
  <c r="G751" i="22" s="1"/>
  <c r="AV743" i="1"/>
  <c r="AW743" i="1" s="1"/>
  <c r="BB743" i="1"/>
  <c r="BC743" i="1"/>
  <c r="BD743" i="1" s="1"/>
  <c r="AZ742" i="1"/>
  <c r="E749" i="21" s="1"/>
  <c r="D749" i="21"/>
  <c r="H749" i="21"/>
  <c r="BE742" i="1"/>
  <c r="G749" i="21" s="1"/>
  <c r="BG742" i="1"/>
  <c r="I749" i="21" s="1"/>
  <c r="AX742" i="1"/>
  <c r="C749" i="21" s="1"/>
  <c r="AY743" i="1"/>
  <c r="D750" i="21" s="1"/>
  <c r="BF743" i="1"/>
  <c r="Y745" i="1"/>
  <c r="A752" i="21" s="1"/>
  <c r="Z744" i="1"/>
  <c r="AU744" i="1" s="1"/>
  <c r="Z747" i="3"/>
  <c r="AU747" i="3" s="1"/>
  <c r="BF746" i="3"/>
  <c r="AY746" i="3"/>
  <c r="Z746" i="2"/>
  <c r="AU746" i="2" s="1"/>
  <c r="BF745" i="2"/>
  <c r="AY745" i="2"/>
  <c r="BG744" i="4" l="1"/>
  <c r="I751" i="24" s="1"/>
  <c r="AZ744" i="4"/>
  <c r="E751" i="24" s="1"/>
  <c r="Y746" i="4"/>
  <c r="A752" i="24"/>
  <c r="AU746" i="4"/>
  <c r="AY746" i="4"/>
  <c r="BF746" i="4"/>
  <c r="Z747" i="4"/>
  <c r="D752" i="24"/>
  <c r="H752" i="24"/>
  <c r="BC745" i="4"/>
  <c r="BD745" i="4" s="1"/>
  <c r="BG745" i="4" s="1"/>
  <c r="I752" i="24" s="1"/>
  <c r="BB745" i="4"/>
  <c r="AV745" i="4"/>
  <c r="AW745" i="4" s="1"/>
  <c r="AX745" i="4" s="1"/>
  <c r="C752" i="24" s="1"/>
  <c r="D753" i="23"/>
  <c r="AZ746" i="3"/>
  <c r="E753" i="23" s="1"/>
  <c r="AX746" i="3"/>
  <c r="C753" i="23" s="1"/>
  <c r="BC747" i="3"/>
  <c r="BD747" i="3" s="1"/>
  <c r="BB747" i="3"/>
  <c r="AV747" i="3"/>
  <c r="AW747" i="3" s="1"/>
  <c r="H753" i="23"/>
  <c r="BG746" i="3"/>
  <c r="I753" i="23" s="1"/>
  <c r="BE746" i="3"/>
  <c r="G753" i="23" s="1"/>
  <c r="Y747" i="3"/>
  <c r="A753" i="23"/>
  <c r="D752" i="22"/>
  <c r="AX745" i="2"/>
  <c r="C752" i="22" s="1"/>
  <c r="AZ745" i="2"/>
  <c r="E752" i="22" s="1"/>
  <c r="H752" i="22"/>
  <c r="BE745" i="2"/>
  <c r="G752" i="22" s="1"/>
  <c r="BG745" i="2"/>
  <c r="I752" i="22" s="1"/>
  <c r="AV746" i="2"/>
  <c r="AW746" i="2" s="1"/>
  <c r="BC746" i="2"/>
  <c r="BD746" i="2" s="1"/>
  <c r="BB746" i="2"/>
  <c r="Y746" i="2"/>
  <c r="A752" i="22"/>
  <c r="AV744" i="1"/>
  <c r="AW744" i="1" s="1"/>
  <c r="BB744" i="1"/>
  <c r="BC744" i="1"/>
  <c r="BD744" i="1" s="1"/>
  <c r="H750" i="21"/>
  <c r="BE743" i="1"/>
  <c r="G750" i="21" s="1"/>
  <c r="BG743" i="1"/>
  <c r="I750" i="21" s="1"/>
  <c r="AX743" i="1"/>
  <c r="C750" i="21" s="1"/>
  <c r="AZ743" i="1"/>
  <c r="E750" i="21" s="1"/>
  <c r="AY744" i="1"/>
  <c r="D751" i="21" s="1"/>
  <c r="BF744" i="1"/>
  <c r="Y746" i="1"/>
  <c r="A753" i="21" s="1"/>
  <c r="Z745" i="1"/>
  <c r="AU745" i="1" s="1"/>
  <c r="Z748" i="3"/>
  <c r="AU748" i="3" s="1"/>
  <c r="BF747" i="3"/>
  <c r="AY747" i="3"/>
  <c r="BF746" i="2"/>
  <c r="AY746" i="2"/>
  <c r="Z747" i="2"/>
  <c r="AU747" i="2" s="1"/>
  <c r="AZ745" i="4" l="1"/>
  <c r="E752" i="24" s="1"/>
  <c r="BE745" i="4"/>
  <c r="G752" i="24" s="1"/>
  <c r="AU747" i="4"/>
  <c r="BF747" i="4"/>
  <c r="AY747" i="4"/>
  <c r="Z748" i="4"/>
  <c r="D753" i="24"/>
  <c r="Y747" i="4"/>
  <c r="A753" i="24"/>
  <c r="H753" i="24"/>
  <c r="AV746" i="4"/>
  <c r="AW746" i="4" s="1"/>
  <c r="AX746" i="4" s="1"/>
  <c r="C753" i="24" s="1"/>
  <c r="BB746" i="4"/>
  <c r="BC746" i="4"/>
  <c r="BD746" i="4" s="1"/>
  <c r="BG746" i="4" s="1"/>
  <c r="I753" i="24" s="1"/>
  <c r="Y748" i="3"/>
  <c r="A754" i="23"/>
  <c r="H754" i="23"/>
  <c r="BE747" i="3"/>
  <c r="G754" i="23" s="1"/>
  <c r="BG747" i="3"/>
  <c r="I754" i="23" s="1"/>
  <c r="D754" i="23"/>
  <c r="AZ747" i="3"/>
  <c r="E754" i="23" s="1"/>
  <c r="AX747" i="3"/>
  <c r="C754" i="23" s="1"/>
  <c r="AV748" i="3"/>
  <c r="AW748" i="3" s="1"/>
  <c r="BB748" i="3"/>
  <c r="BC748" i="3"/>
  <c r="BD748" i="3" s="1"/>
  <c r="Y747" i="2"/>
  <c r="A753" i="22"/>
  <c r="BC747" i="2"/>
  <c r="BD747" i="2" s="1"/>
  <c r="BB747" i="2"/>
  <c r="AV747" i="2"/>
  <c r="AW747" i="2" s="1"/>
  <c r="D753" i="22"/>
  <c r="AZ746" i="2"/>
  <c r="E753" i="22" s="1"/>
  <c r="AX746" i="2"/>
  <c r="C753" i="22" s="1"/>
  <c r="H753" i="22"/>
  <c r="BE746" i="2"/>
  <c r="G753" i="22" s="1"/>
  <c r="BG746" i="2"/>
  <c r="I753" i="22" s="1"/>
  <c r="AV745" i="1"/>
  <c r="AW745" i="1" s="1"/>
  <c r="BB745" i="1"/>
  <c r="BC745" i="1"/>
  <c r="BD745" i="1" s="1"/>
  <c r="H751" i="21"/>
  <c r="BG744" i="1"/>
  <c r="I751" i="21" s="1"/>
  <c r="BE744" i="1"/>
  <c r="G751" i="21" s="1"/>
  <c r="AX744" i="1"/>
  <c r="C751" i="21" s="1"/>
  <c r="AZ744" i="1"/>
  <c r="E751" i="21" s="1"/>
  <c r="BF745" i="1"/>
  <c r="AY745" i="1"/>
  <c r="Y747" i="1"/>
  <c r="A754" i="21" s="1"/>
  <c r="Z746" i="1"/>
  <c r="AU746" i="1" s="1"/>
  <c r="BF748" i="3"/>
  <c r="Z749" i="3"/>
  <c r="AU749" i="3" s="1"/>
  <c r="AY748" i="3"/>
  <c r="Z748" i="2"/>
  <c r="AU748" i="2" s="1"/>
  <c r="BF747" i="2"/>
  <c r="AY747" i="2"/>
  <c r="BE746" i="4" l="1"/>
  <c r="G753" i="24" s="1"/>
  <c r="Y748" i="4"/>
  <c r="A754" i="24"/>
  <c r="AZ746" i="4"/>
  <c r="E753" i="24" s="1"/>
  <c r="AU748" i="4"/>
  <c r="BF748" i="4"/>
  <c r="AY748" i="4"/>
  <c r="Z749" i="4"/>
  <c r="AV747" i="4"/>
  <c r="AW747" i="4" s="1"/>
  <c r="AZ747" i="4" s="1"/>
  <c r="E754" i="24" s="1"/>
  <c r="BB747" i="4"/>
  <c r="BC747" i="4"/>
  <c r="BD747" i="4" s="1"/>
  <c r="BE747" i="4" s="1"/>
  <c r="G754" i="24" s="1"/>
  <c r="D754" i="24"/>
  <c r="H754" i="24"/>
  <c r="BB749" i="3"/>
  <c r="AV749" i="3"/>
  <c r="AW749" i="3" s="1"/>
  <c r="BC749" i="3"/>
  <c r="BD749" i="3" s="1"/>
  <c r="D755" i="23"/>
  <c r="AZ748" i="3"/>
  <c r="E755" i="23" s="1"/>
  <c r="AX748" i="3"/>
  <c r="C755" i="23" s="1"/>
  <c r="H755" i="23"/>
  <c r="BE748" i="3"/>
  <c r="G755" i="23" s="1"/>
  <c r="BG748" i="3"/>
  <c r="I755" i="23" s="1"/>
  <c r="Y749" i="3"/>
  <c r="A755" i="23"/>
  <c r="D754" i="22"/>
  <c r="AZ747" i="2"/>
  <c r="E754" i="22" s="1"/>
  <c r="AX747" i="2"/>
  <c r="C754" i="22" s="1"/>
  <c r="H754" i="22"/>
  <c r="BG747" i="2"/>
  <c r="I754" i="22" s="1"/>
  <c r="BE747" i="2"/>
  <c r="G754" i="22" s="1"/>
  <c r="AV748" i="2"/>
  <c r="AW748" i="2" s="1"/>
  <c r="BC748" i="2"/>
  <c r="BD748" i="2" s="1"/>
  <c r="BB748" i="2"/>
  <c r="Y748" i="2"/>
  <c r="A754" i="22"/>
  <c r="AV746" i="1"/>
  <c r="AW746" i="1" s="1"/>
  <c r="BB746" i="1"/>
  <c r="BC746" i="1"/>
  <c r="BD746" i="1" s="1"/>
  <c r="H752" i="21"/>
  <c r="BG745" i="1"/>
  <c r="I752" i="21" s="1"/>
  <c r="BE745" i="1"/>
  <c r="G752" i="21" s="1"/>
  <c r="AZ745" i="1"/>
  <c r="E752" i="21" s="1"/>
  <c r="D752" i="21"/>
  <c r="AX745" i="1"/>
  <c r="C752" i="21" s="1"/>
  <c r="AY746" i="1"/>
  <c r="BF746" i="1"/>
  <c r="Y748" i="1"/>
  <c r="A755" i="21" s="1"/>
  <c r="Z747" i="1"/>
  <c r="AU747" i="1" s="1"/>
  <c r="Z750" i="3"/>
  <c r="AU750" i="3" s="1"/>
  <c r="BF749" i="3"/>
  <c r="AY749" i="3"/>
  <c r="BF748" i="2"/>
  <c r="AY748" i="2"/>
  <c r="Z749" i="2"/>
  <c r="AU749" i="2" s="1"/>
  <c r="AX747" i="4" l="1"/>
  <c r="C754" i="24" s="1"/>
  <c r="AU749" i="4"/>
  <c r="Z750" i="4"/>
  <c r="AY749" i="4"/>
  <c r="BF749" i="4"/>
  <c r="H755" i="24"/>
  <c r="BG747" i="4"/>
  <c r="I754" i="24" s="1"/>
  <c r="D755" i="24"/>
  <c r="AV748" i="4"/>
  <c r="AW748" i="4" s="1"/>
  <c r="AX748" i="4" s="1"/>
  <c r="C755" i="24" s="1"/>
  <c r="BC748" i="4"/>
  <c r="BD748" i="4" s="1"/>
  <c r="BG748" i="4" s="1"/>
  <c r="I755" i="24" s="1"/>
  <c r="BB748" i="4"/>
  <c r="Y749" i="4"/>
  <c r="A755" i="24"/>
  <c r="Y750" i="3"/>
  <c r="A756" i="23"/>
  <c r="D756" i="23"/>
  <c r="AZ749" i="3"/>
  <c r="E756" i="23" s="1"/>
  <c r="AX749" i="3"/>
  <c r="C756" i="23" s="1"/>
  <c r="AV750" i="3"/>
  <c r="AW750" i="3" s="1"/>
  <c r="BB750" i="3"/>
  <c r="BC750" i="3"/>
  <c r="BD750" i="3" s="1"/>
  <c r="H756" i="23"/>
  <c r="BG749" i="3"/>
  <c r="I756" i="23" s="1"/>
  <c r="BE749" i="3"/>
  <c r="G756" i="23" s="1"/>
  <c r="Y749" i="2"/>
  <c r="A755" i="22"/>
  <c r="BC749" i="2"/>
  <c r="BD749" i="2" s="1"/>
  <c r="BB749" i="2"/>
  <c r="AV749" i="2"/>
  <c r="AW749" i="2" s="1"/>
  <c r="D755" i="22"/>
  <c r="AZ748" i="2"/>
  <c r="E755" i="22" s="1"/>
  <c r="AX748" i="2"/>
  <c r="C755" i="22" s="1"/>
  <c r="H755" i="22"/>
  <c r="BE748" i="2"/>
  <c r="G755" i="22" s="1"/>
  <c r="BG748" i="2"/>
  <c r="I755" i="22" s="1"/>
  <c r="AV747" i="1"/>
  <c r="AW747" i="1" s="1"/>
  <c r="BB747" i="1"/>
  <c r="BC747" i="1"/>
  <c r="BD747" i="1" s="1"/>
  <c r="AX746" i="1"/>
  <c r="C753" i="21" s="1"/>
  <c r="D753" i="21"/>
  <c r="H753" i="21"/>
  <c r="BE746" i="1"/>
  <c r="G753" i="21" s="1"/>
  <c r="BG746" i="1"/>
  <c r="I753" i="21" s="1"/>
  <c r="AZ746" i="1"/>
  <c r="E753" i="21" s="1"/>
  <c r="AY747" i="1"/>
  <c r="BF747" i="1"/>
  <c r="Y749" i="1"/>
  <c r="A756" i="21" s="1"/>
  <c r="Z748" i="1"/>
  <c r="AU748" i="1" s="1"/>
  <c r="Z751" i="3"/>
  <c r="AU751" i="3" s="1"/>
  <c r="BF750" i="3"/>
  <c r="AY750" i="3"/>
  <c r="Z750" i="2"/>
  <c r="AU750" i="2" s="1"/>
  <c r="BF749" i="2"/>
  <c r="AY749" i="2"/>
  <c r="Y750" i="4" l="1"/>
  <c r="A756" i="24"/>
  <c r="AZ748" i="4"/>
  <c r="E755" i="24" s="1"/>
  <c r="AU750" i="4"/>
  <c r="BF750" i="4"/>
  <c r="AY750" i="4"/>
  <c r="Z751" i="4"/>
  <c r="BE748" i="4"/>
  <c r="G755" i="24" s="1"/>
  <c r="H756" i="24"/>
  <c r="D756" i="24"/>
  <c r="BC749" i="4"/>
  <c r="BD749" i="4" s="1"/>
  <c r="BE749" i="4" s="1"/>
  <c r="G756" i="24" s="1"/>
  <c r="AV749" i="4"/>
  <c r="AW749" i="4" s="1"/>
  <c r="AX749" i="4" s="1"/>
  <c r="C756" i="24" s="1"/>
  <c r="BB749" i="4"/>
  <c r="BC751" i="3"/>
  <c r="BD751" i="3" s="1"/>
  <c r="AV751" i="3"/>
  <c r="AW751" i="3" s="1"/>
  <c r="BB751" i="3"/>
  <c r="D757" i="23"/>
  <c r="AX750" i="3"/>
  <c r="C757" i="23" s="1"/>
  <c r="AZ750" i="3"/>
  <c r="E757" i="23" s="1"/>
  <c r="H757" i="23"/>
  <c r="BG750" i="3"/>
  <c r="I757" i="23" s="1"/>
  <c r="BE750" i="3"/>
  <c r="G757" i="23" s="1"/>
  <c r="Y751" i="3"/>
  <c r="A757" i="23"/>
  <c r="D756" i="22"/>
  <c r="AZ749" i="2"/>
  <c r="E756" i="22" s="1"/>
  <c r="AX749" i="2"/>
  <c r="C756" i="22" s="1"/>
  <c r="H756" i="22"/>
  <c r="BG749" i="2"/>
  <c r="I756" i="22" s="1"/>
  <c r="BE749" i="2"/>
  <c r="G756" i="22" s="1"/>
  <c r="AV750" i="2"/>
  <c r="AW750" i="2" s="1"/>
  <c r="BC750" i="2"/>
  <c r="BD750" i="2" s="1"/>
  <c r="BB750" i="2"/>
  <c r="Y750" i="2"/>
  <c r="A756" i="22"/>
  <c r="H754" i="21"/>
  <c r="BE747" i="1"/>
  <c r="G754" i="21" s="1"/>
  <c r="BG747" i="1"/>
  <c r="I754" i="21" s="1"/>
  <c r="AV748" i="1"/>
  <c r="AW748" i="1" s="1"/>
  <c r="BB748" i="1"/>
  <c r="BC748" i="1"/>
  <c r="BD748" i="1" s="1"/>
  <c r="AX747" i="1"/>
  <c r="C754" i="21" s="1"/>
  <c r="D754" i="21"/>
  <c r="AZ747" i="1"/>
  <c r="E754" i="21" s="1"/>
  <c r="AY748" i="1"/>
  <c r="BF748" i="1"/>
  <c r="Y750" i="1"/>
  <c r="A757" i="21" s="1"/>
  <c r="Z749" i="1"/>
  <c r="AU749" i="1" s="1"/>
  <c r="AY751" i="3"/>
  <c r="BF751" i="3"/>
  <c r="Z752" i="3"/>
  <c r="AU752" i="3" s="1"/>
  <c r="AY750" i="2"/>
  <c r="BF750" i="2"/>
  <c r="Z751" i="2"/>
  <c r="AU751" i="2" s="1"/>
  <c r="AZ749" i="4" l="1"/>
  <c r="E756" i="24" s="1"/>
  <c r="BG749" i="4"/>
  <c r="I756" i="24" s="1"/>
  <c r="H757" i="24"/>
  <c r="AU751" i="4"/>
  <c r="BF751" i="4"/>
  <c r="AY751" i="4"/>
  <c r="Z752" i="4"/>
  <c r="D757" i="24"/>
  <c r="BC750" i="4"/>
  <c r="BD750" i="4" s="1"/>
  <c r="BE750" i="4" s="1"/>
  <c r="G757" i="24" s="1"/>
  <c r="BB750" i="4"/>
  <c r="AV750" i="4"/>
  <c r="AW750" i="4" s="1"/>
  <c r="AX750" i="4" s="1"/>
  <c r="C757" i="24" s="1"/>
  <c r="Y751" i="4"/>
  <c r="A757" i="24"/>
  <c r="BC752" i="3"/>
  <c r="BD752" i="3" s="1"/>
  <c r="BB752" i="3"/>
  <c r="AV752" i="3"/>
  <c r="AW752" i="3" s="1"/>
  <c r="Y752" i="3"/>
  <c r="A758" i="23"/>
  <c r="H758" i="23"/>
  <c r="BE751" i="3"/>
  <c r="G758" i="23" s="1"/>
  <c r="BG751" i="3"/>
  <c r="I758" i="23" s="1"/>
  <c r="D758" i="23"/>
  <c r="AX751" i="3"/>
  <c r="C758" i="23" s="1"/>
  <c r="AZ751" i="3"/>
  <c r="E758" i="23" s="1"/>
  <c r="Y751" i="2"/>
  <c r="A757" i="22"/>
  <c r="BB751" i="2"/>
  <c r="BC751" i="2"/>
  <c r="BD751" i="2" s="1"/>
  <c r="AV751" i="2"/>
  <c r="AW751" i="2" s="1"/>
  <c r="H757" i="22"/>
  <c r="BG750" i="2"/>
  <c r="I757" i="22" s="1"/>
  <c r="BE750" i="2"/>
  <c r="G757" i="22" s="1"/>
  <c r="D757" i="22"/>
  <c r="AZ750" i="2"/>
  <c r="E757" i="22" s="1"/>
  <c r="AX750" i="2"/>
  <c r="C757" i="22" s="1"/>
  <c r="H755" i="21"/>
  <c r="BE748" i="1"/>
  <c r="G755" i="21" s="1"/>
  <c r="BG748" i="1"/>
  <c r="I755" i="21" s="1"/>
  <c r="AV749" i="1"/>
  <c r="AW749" i="1" s="1"/>
  <c r="BB749" i="1"/>
  <c r="BC749" i="1"/>
  <c r="BD749" i="1" s="1"/>
  <c r="AX748" i="1"/>
  <c r="C755" i="21" s="1"/>
  <c r="D755" i="21"/>
  <c r="AZ748" i="1"/>
  <c r="E755" i="21" s="1"/>
  <c r="AY749" i="1"/>
  <c r="D756" i="21" s="1"/>
  <c r="BF749" i="1"/>
  <c r="Y751" i="1"/>
  <c r="A758" i="21" s="1"/>
  <c r="Z750" i="1"/>
  <c r="AU750" i="1" s="1"/>
  <c r="BF752" i="3"/>
  <c r="AY752" i="3"/>
  <c r="Z753" i="3"/>
  <c r="AU753" i="3" s="1"/>
  <c r="Z752" i="2"/>
  <c r="AU752" i="2" s="1"/>
  <c r="BF751" i="2"/>
  <c r="AY751" i="2"/>
  <c r="Y752" i="4" l="1"/>
  <c r="A758" i="24"/>
  <c r="AZ750" i="4"/>
  <c r="E757" i="24" s="1"/>
  <c r="BG750" i="4"/>
  <c r="I757" i="24" s="1"/>
  <c r="AU752" i="4"/>
  <c r="Z753" i="4"/>
  <c r="BF752" i="4"/>
  <c r="AY752" i="4"/>
  <c r="H758" i="24"/>
  <c r="D758" i="24"/>
  <c r="AV751" i="4"/>
  <c r="AW751" i="4" s="1"/>
  <c r="AZ751" i="4" s="1"/>
  <c r="E758" i="24" s="1"/>
  <c r="BC751" i="4"/>
  <c r="BD751" i="4" s="1"/>
  <c r="BE751" i="4" s="1"/>
  <c r="G758" i="24" s="1"/>
  <c r="BB751" i="4"/>
  <c r="AV753" i="3"/>
  <c r="AW753" i="3" s="1"/>
  <c r="BB753" i="3"/>
  <c r="BC753" i="3"/>
  <c r="BD753" i="3" s="1"/>
  <c r="D759" i="23"/>
  <c r="AZ752" i="3"/>
  <c r="E759" i="23" s="1"/>
  <c r="AX752" i="3"/>
  <c r="C759" i="23" s="1"/>
  <c r="H759" i="23"/>
  <c r="BE752" i="3"/>
  <c r="G759" i="23" s="1"/>
  <c r="BG752" i="3"/>
  <c r="I759" i="23" s="1"/>
  <c r="Y753" i="3"/>
  <c r="A759" i="23"/>
  <c r="D758" i="22"/>
  <c r="AX751" i="2"/>
  <c r="C758" i="22" s="1"/>
  <c r="AZ751" i="2"/>
  <c r="E758" i="22" s="1"/>
  <c r="H758" i="22"/>
  <c r="BE751" i="2"/>
  <c r="G758" i="22" s="1"/>
  <c r="BG751" i="2"/>
  <c r="I758" i="22" s="1"/>
  <c r="BC752" i="2"/>
  <c r="BD752" i="2" s="1"/>
  <c r="BB752" i="2"/>
  <c r="AV752" i="2"/>
  <c r="AW752" i="2" s="1"/>
  <c r="Y752" i="2"/>
  <c r="A758" i="22"/>
  <c r="H756" i="21"/>
  <c r="BG749" i="1"/>
  <c r="I756" i="21" s="1"/>
  <c r="AV750" i="1"/>
  <c r="AW750" i="1" s="1"/>
  <c r="BB750" i="1"/>
  <c r="BC750" i="1"/>
  <c r="BD750" i="1" s="1"/>
  <c r="BE749" i="1"/>
  <c r="G756" i="21" s="1"/>
  <c r="AX749" i="1"/>
  <c r="C756" i="21" s="1"/>
  <c r="AZ749" i="1"/>
  <c r="E756" i="21" s="1"/>
  <c r="AY750" i="1"/>
  <c r="BF750" i="1"/>
  <c r="Y752" i="1"/>
  <c r="A759" i="21" s="1"/>
  <c r="Z751" i="1"/>
  <c r="AU751" i="1" s="1"/>
  <c r="Z754" i="3"/>
  <c r="AU754" i="3" s="1"/>
  <c r="BF753" i="3"/>
  <c r="AY753" i="3"/>
  <c r="BF752" i="2"/>
  <c r="AY752" i="2"/>
  <c r="Z753" i="2"/>
  <c r="AU753" i="2" s="1"/>
  <c r="AX751" i="4" l="1"/>
  <c r="C758" i="24" s="1"/>
  <c r="BG751" i="4"/>
  <c r="I758" i="24" s="1"/>
  <c r="D759" i="24"/>
  <c r="AV752" i="4"/>
  <c r="AW752" i="4" s="1"/>
  <c r="AZ752" i="4" s="1"/>
  <c r="E759" i="24" s="1"/>
  <c r="BC752" i="4"/>
  <c r="BD752" i="4" s="1"/>
  <c r="BG752" i="4" s="1"/>
  <c r="I759" i="24" s="1"/>
  <c r="BB752" i="4"/>
  <c r="H759" i="24"/>
  <c r="AU753" i="4"/>
  <c r="BF753" i="4"/>
  <c r="Z754" i="4"/>
  <c r="AY753" i="4"/>
  <c r="Y753" i="4"/>
  <c r="A759" i="24"/>
  <c r="D760" i="23"/>
  <c r="AX753" i="3"/>
  <c r="C760" i="23" s="1"/>
  <c r="AZ753" i="3"/>
  <c r="E760" i="23" s="1"/>
  <c r="AV754" i="3"/>
  <c r="AW754" i="3" s="1"/>
  <c r="BB754" i="3"/>
  <c r="BC754" i="3"/>
  <c r="BD754" i="3" s="1"/>
  <c r="H760" i="23"/>
  <c r="BG753" i="3"/>
  <c r="I760" i="23" s="1"/>
  <c r="BE753" i="3"/>
  <c r="G760" i="23" s="1"/>
  <c r="Y754" i="3"/>
  <c r="A760" i="23"/>
  <c r="Y753" i="2"/>
  <c r="A759" i="22"/>
  <c r="AV753" i="2"/>
  <c r="AW753" i="2" s="1"/>
  <c r="BC753" i="2"/>
  <c r="BD753" i="2" s="1"/>
  <c r="BB753" i="2"/>
  <c r="D759" i="22"/>
  <c r="AX752" i="2"/>
  <c r="C759" i="22" s="1"/>
  <c r="AZ752" i="2"/>
  <c r="E759" i="22" s="1"/>
  <c r="H759" i="22"/>
  <c r="BG752" i="2"/>
  <c r="I759" i="22" s="1"/>
  <c r="BE752" i="2"/>
  <c r="G759" i="22" s="1"/>
  <c r="AZ750" i="1"/>
  <c r="E757" i="21" s="1"/>
  <c r="D757" i="21"/>
  <c r="AV751" i="1"/>
  <c r="AW751" i="1" s="1"/>
  <c r="BB751" i="1"/>
  <c r="BC751" i="1"/>
  <c r="BD751" i="1" s="1"/>
  <c r="H757" i="21"/>
  <c r="BE750" i="1"/>
  <c r="G757" i="21" s="1"/>
  <c r="BG750" i="1"/>
  <c r="I757" i="21" s="1"/>
  <c r="AX750" i="1"/>
  <c r="C757" i="21" s="1"/>
  <c r="AY751" i="1"/>
  <c r="D758" i="21" s="1"/>
  <c r="BF751" i="1"/>
  <c r="Y753" i="1"/>
  <c r="A760" i="21" s="1"/>
  <c r="Z752" i="1"/>
  <c r="AU752" i="1" s="1"/>
  <c r="Z755" i="3"/>
  <c r="AU755" i="3" s="1"/>
  <c r="BF754" i="3"/>
  <c r="AY754" i="3"/>
  <c r="Z754" i="2"/>
  <c r="AU754" i="2" s="1"/>
  <c r="BF753" i="2"/>
  <c r="AY753" i="2"/>
  <c r="BE752" i="4" l="1"/>
  <c r="G759" i="24" s="1"/>
  <c r="AU754" i="4"/>
  <c r="BF754" i="4"/>
  <c r="Z755" i="4"/>
  <c r="AY754" i="4"/>
  <c r="D760" i="24"/>
  <c r="H760" i="24"/>
  <c r="AV753" i="4"/>
  <c r="AW753" i="4" s="1"/>
  <c r="AZ753" i="4" s="1"/>
  <c r="E760" i="24" s="1"/>
  <c r="BC753" i="4"/>
  <c r="BD753" i="4" s="1"/>
  <c r="BE753" i="4" s="1"/>
  <c r="G760" i="24" s="1"/>
  <c r="BB753" i="4"/>
  <c r="AX752" i="4"/>
  <c r="C759" i="24" s="1"/>
  <c r="Y754" i="4"/>
  <c r="A760" i="24"/>
  <c r="D761" i="23"/>
  <c r="AZ754" i="3"/>
  <c r="E761" i="23" s="1"/>
  <c r="AX754" i="3"/>
  <c r="C761" i="23" s="1"/>
  <c r="BC755" i="3"/>
  <c r="BD755" i="3" s="1"/>
  <c r="BB755" i="3"/>
  <c r="AV755" i="3"/>
  <c r="AW755" i="3" s="1"/>
  <c r="Y755" i="3"/>
  <c r="A761" i="23"/>
  <c r="H761" i="23"/>
  <c r="BG754" i="3"/>
  <c r="I761" i="23" s="1"/>
  <c r="BE754" i="3"/>
  <c r="G761" i="23" s="1"/>
  <c r="D760" i="22"/>
  <c r="AZ753" i="2"/>
  <c r="E760" i="22" s="1"/>
  <c r="AX753" i="2"/>
  <c r="C760" i="22" s="1"/>
  <c r="H760" i="22"/>
  <c r="BE753" i="2"/>
  <c r="G760" i="22" s="1"/>
  <c r="BG753" i="2"/>
  <c r="I760" i="22" s="1"/>
  <c r="AV754" i="2"/>
  <c r="AW754" i="2" s="1"/>
  <c r="BC754" i="2"/>
  <c r="BD754" i="2" s="1"/>
  <c r="BB754" i="2"/>
  <c r="Y754" i="2"/>
  <c r="A760" i="22"/>
  <c r="AV752" i="1"/>
  <c r="AW752" i="1" s="1"/>
  <c r="BB752" i="1"/>
  <c r="BC752" i="1"/>
  <c r="BD752" i="1" s="1"/>
  <c r="H758" i="21"/>
  <c r="BE751" i="1"/>
  <c r="G758" i="21" s="1"/>
  <c r="BG751" i="1"/>
  <c r="I758" i="21" s="1"/>
  <c r="AX751" i="1"/>
  <c r="C758" i="21" s="1"/>
  <c r="AZ751" i="1"/>
  <c r="E758" i="21" s="1"/>
  <c r="AY752" i="1"/>
  <c r="BF752" i="1"/>
  <c r="Y754" i="1"/>
  <c r="A761" i="21" s="1"/>
  <c r="Z753" i="1"/>
  <c r="AU753" i="1" s="1"/>
  <c r="BF755" i="3"/>
  <c r="AY755" i="3"/>
  <c r="Z756" i="3"/>
  <c r="AU756" i="3" s="1"/>
  <c r="Z755" i="2"/>
  <c r="AU755" i="2" s="1"/>
  <c r="BF754" i="2"/>
  <c r="AY754" i="2"/>
  <c r="AX753" i="4" l="1"/>
  <c r="C760" i="24" s="1"/>
  <c r="AU755" i="4"/>
  <c r="BF755" i="4"/>
  <c r="AY755" i="4"/>
  <c r="Z756" i="4"/>
  <c r="BG753" i="4"/>
  <c r="I760" i="24" s="1"/>
  <c r="D761" i="24"/>
  <c r="H761" i="24"/>
  <c r="Y755" i="4"/>
  <c r="A761" i="24"/>
  <c r="BC754" i="4"/>
  <c r="BD754" i="4" s="1"/>
  <c r="BG754" i="4" s="1"/>
  <c r="I761" i="24" s="1"/>
  <c r="AV754" i="4"/>
  <c r="AW754" i="4" s="1"/>
  <c r="AX754" i="4" s="1"/>
  <c r="C761" i="24" s="1"/>
  <c r="BB754" i="4"/>
  <c r="D762" i="23"/>
  <c r="AZ755" i="3"/>
  <c r="E762" i="23" s="1"/>
  <c r="AX755" i="3"/>
  <c r="C762" i="23" s="1"/>
  <c r="BC756" i="3"/>
  <c r="BD756" i="3" s="1"/>
  <c r="BB756" i="3"/>
  <c r="AV756" i="3"/>
  <c r="AW756" i="3" s="1"/>
  <c r="Y756" i="3"/>
  <c r="A762" i="23"/>
  <c r="H762" i="23"/>
  <c r="BG755" i="3"/>
  <c r="I762" i="23" s="1"/>
  <c r="BE755" i="3"/>
  <c r="G762" i="23" s="1"/>
  <c r="Y755" i="2"/>
  <c r="A761" i="22"/>
  <c r="D761" i="22"/>
  <c r="AX754" i="2"/>
  <c r="C761" i="22" s="1"/>
  <c r="AZ754" i="2"/>
  <c r="E761" i="22" s="1"/>
  <c r="H761" i="22"/>
  <c r="BG754" i="2"/>
  <c r="I761" i="22" s="1"/>
  <c r="BE754" i="2"/>
  <c r="G761" i="22" s="1"/>
  <c r="BB755" i="2"/>
  <c r="BC755" i="2"/>
  <c r="BD755" i="2" s="1"/>
  <c r="AV755" i="2"/>
  <c r="AW755" i="2" s="1"/>
  <c r="AZ752" i="1"/>
  <c r="E759" i="21" s="1"/>
  <c r="D759" i="21"/>
  <c r="AV753" i="1"/>
  <c r="AW753" i="1" s="1"/>
  <c r="BB753" i="1"/>
  <c r="BC753" i="1"/>
  <c r="BD753" i="1" s="1"/>
  <c r="H759" i="21"/>
  <c r="BG752" i="1"/>
  <c r="I759" i="21" s="1"/>
  <c r="BE752" i="1"/>
  <c r="G759" i="21" s="1"/>
  <c r="AX752" i="1"/>
  <c r="C759" i="21" s="1"/>
  <c r="BF753" i="1"/>
  <c r="AY753" i="1"/>
  <c r="Y755" i="1"/>
  <c r="A762" i="21" s="1"/>
  <c r="Z754" i="1"/>
  <c r="AU754" i="1" s="1"/>
  <c r="BF756" i="3"/>
  <c r="AY756" i="3"/>
  <c r="Z757" i="3"/>
  <c r="AU757" i="3" s="1"/>
  <c r="Z756" i="2"/>
  <c r="AU756" i="2" s="1"/>
  <c r="BF755" i="2"/>
  <c r="AY755" i="2"/>
  <c r="BE754" i="4" l="1"/>
  <c r="G761" i="24" s="1"/>
  <c r="H762" i="24"/>
  <c r="Y756" i="4"/>
  <c r="A762" i="24"/>
  <c r="AZ754" i="4"/>
  <c r="E761" i="24" s="1"/>
  <c r="AU756" i="4"/>
  <c r="BF756" i="4"/>
  <c r="Z757" i="4"/>
  <c r="AY756" i="4"/>
  <c r="AV755" i="4"/>
  <c r="AW755" i="4" s="1"/>
  <c r="AX755" i="4" s="1"/>
  <c r="C762" i="24" s="1"/>
  <c r="BB755" i="4"/>
  <c r="BC755" i="4"/>
  <c r="BD755" i="4" s="1"/>
  <c r="BG755" i="4" s="1"/>
  <c r="I762" i="24" s="1"/>
  <c r="D762" i="24"/>
  <c r="D763" i="23"/>
  <c r="AZ756" i="3"/>
  <c r="E763" i="23" s="1"/>
  <c r="AX756" i="3"/>
  <c r="C763" i="23" s="1"/>
  <c r="AV757" i="3"/>
  <c r="AW757" i="3" s="1"/>
  <c r="BC757" i="3"/>
  <c r="BD757" i="3" s="1"/>
  <c r="BB757" i="3"/>
  <c r="H763" i="23"/>
  <c r="BG756" i="3"/>
  <c r="I763" i="23" s="1"/>
  <c r="BE756" i="3"/>
  <c r="G763" i="23" s="1"/>
  <c r="Y757" i="3"/>
  <c r="A763" i="23"/>
  <c r="D762" i="22"/>
  <c r="AX755" i="2"/>
  <c r="C762" i="22" s="1"/>
  <c r="AZ755" i="2"/>
  <c r="E762" i="22" s="1"/>
  <c r="H762" i="22"/>
  <c r="BE755" i="2"/>
  <c r="G762" i="22" s="1"/>
  <c r="BG755" i="2"/>
  <c r="I762" i="22" s="1"/>
  <c r="BC756" i="2"/>
  <c r="BD756" i="2" s="1"/>
  <c r="AV756" i="2"/>
  <c r="AW756" i="2" s="1"/>
  <c r="BB756" i="2"/>
  <c r="Y756" i="2"/>
  <c r="A762" i="22"/>
  <c r="BG753" i="1"/>
  <c r="I760" i="21" s="1"/>
  <c r="H760" i="21"/>
  <c r="BE753" i="1"/>
  <c r="G760" i="21" s="1"/>
  <c r="AV754" i="1"/>
  <c r="AW754" i="1" s="1"/>
  <c r="BB754" i="1"/>
  <c r="BC754" i="1"/>
  <c r="BD754" i="1" s="1"/>
  <c r="AZ753" i="1"/>
  <c r="E760" i="21" s="1"/>
  <c r="D760" i="21"/>
  <c r="AX753" i="1"/>
  <c r="C760" i="21" s="1"/>
  <c r="BF754" i="1"/>
  <c r="AY754" i="1"/>
  <c r="D761" i="21" s="1"/>
  <c r="Y756" i="1"/>
  <c r="A763" i="21" s="1"/>
  <c r="Z755" i="1"/>
  <c r="AU755" i="1" s="1"/>
  <c r="AY757" i="3"/>
  <c r="Z758" i="3"/>
  <c r="AU758" i="3" s="1"/>
  <c r="BF757" i="3"/>
  <c r="BF756" i="2"/>
  <c r="AY756" i="2"/>
  <c r="Z757" i="2"/>
  <c r="AU757" i="2" s="1"/>
  <c r="AZ755" i="4" l="1"/>
  <c r="E762" i="24" s="1"/>
  <c r="BC756" i="4"/>
  <c r="BD756" i="4" s="1"/>
  <c r="BE756" i="4" s="1"/>
  <c r="G763" i="24" s="1"/>
  <c r="BB756" i="4"/>
  <c r="AV756" i="4"/>
  <c r="AW756" i="4" s="1"/>
  <c r="AX756" i="4" s="1"/>
  <c r="C763" i="24" s="1"/>
  <c r="AU757" i="4"/>
  <c r="AY757" i="4"/>
  <c r="BF757" i="4"/>
  <c r="Z758" i="4"/>
  <c r="BE755" i="4"/>
  <c r="G762" i="24" s="1"/>
  <c r="D763" i="24"/>
  <c r="Y757" i="4"/>
  <c r="A763" i="24"/>
  <c r="H763" i="24"/>
  <c r="H764" i="23"/>
  <c r="BE757" i="3"/>
  <c r="G764" i="23" s="1"/>
  <c r="BG757" i="3"/>
  <c r="I764" i="23" s="1"/>
  <c r="D764" i="23"/>
  <c r="AX757" i="3"/>
  <c r="C764" i="23" s="1"/>
  <c r="AZ757" i="3"/>
  <c r="E764" i="23" s="1"/>
  <c r="Y758" i="3"/>
  <c r="A764" i="23"/>
  <c r="AV758" i="3"/>
  <c r="AW758" i="3" s="1"/>
  <c r="BC758" i="3"/>
  <c r="BD758" i="3" s="1"/>
  <c r="BB758" i="3"/>
  <c r="BC757" i="2"/>
  <c r="BD757" i="2" s="1"/>
  <c r="BB757" i="2"/>
  <c r="AV757" i="2"/>
  <c r="AW757" i="2" s="1"/>
  <c r="Y757" i="2"/>
  <c r="A763" i="22"/>
  <c r="D763" i="22"/>
  <c r="AZ756" i="2"/>
  <c r="E763" i="22" s="1"/>
  <c r="AX756" i="2"/>
  <c r="C763" i="22" s="1"/>
  <c r="H763" i="22"/>
  <c r="BG756" i="2"/>
  <c r="I763" i="22" s="1"/>
  <c r="BE756" i="2"/>
  <c r="G763" i="22" s="1"/>
  <c r="AV755" i="1"/>
  <c r="AW755" i="1" s="1"/>
  <c r="BB755" i="1"/>
  <c r="BC755" i="1"/>
  <c r="BD755" i="1" s="1"/>
  <c r="H761" i="21"/>
  <c r="BG754" i="1"/>
  <c r="I761" i="21" s="1"/>
  <c r="BE754" i="1"/>
  <c r="G761" i="21" s="1"/>
  <c r="AX754" i="1"/>
  <c r="C761" i="21" s="1"/>
  <c r="AZ754" i="1"/>
  <c r="E761" i="21" s="1"/>
  <c r="AY755" i="1"/>
  <c r="D762" i="21" s="1"/>
  <c r="BF755" i="1"/>
  <c r="Y757" i="1"/>
  <c r="A764" i="21" s="1"/>
  <c r="Z756" i="1"/>
  <c r="AU756" i="1" s="1"/>
  <c r="Z759" i="3"/>
  <c r="AU759" i="3" s="1"/>
  <c r="BF758" i="3"/>
  <c r="AY758" i="3"/>
  <c r="Z758" i="2"/>
  <c r="AU758" i="2" s="1"/>
  <c r="AY757" i="2"/>
  <c r="BF757" i="2"/>
  <c r="BG756" i="4" l="1"/>
  <c r="I763" i="24" s="1"/>
  <c r="AZ756" i="4"/>
  <c r="E763" i="24" s="1"/>
  <c r="Y758" i="4"/>
  <c r="A764" i="24"/>
  <c r="AU758" i="4"/>
  <c r="BF758" i="4"/>
  <c r="AY758" i="4"/>
  <c r="Z759" i="4"/>
  <c r="D764" i="24"/>
  <c r="H764" i="24"/>
  <c r="AV757" i="4"/>
  <c r="AW757" i="4" s="1"/>
  <c r="AZ757" i="4" s="1"/>
  <c r="E764" i="24" s="1"/>
  <c r="BC757" i="4"/>
  <c r="BD757" i="4" s="1"/>
  <c r="BE757" i="4" s="1"/>
  <c r="G764" i="24" s="1"/>
  <c r="BB757" i="4"/>
  <c r="Y759" i="3"/>
  <c r="A765" i="23"/>
  <c r="H765" i="23"/>
  <c r="BG758" i="3"/>
  <c r="I765" i="23" s="1"/>
  <c r="BE758" i="3"/>
  <c r="G765" i="23" s="1"/>
  <c r="AV759" i="3"/>
  <c r="AW759" i="3" s="1"/>
  <c r="BC759" i="3"/>
  <c r="BD759" i="3" s="1"/>
  <c r="BB759" i="3"/>
  <c r="D765" i="23"/>
  <c r="AZ758" i="3"/>
  <c r="E765" i="23" s="1"/>
  <c r="AX758" i="3"/>
  <c r="C765" i="23" s="1"/>
  <c r="Y758" i="2"/>
  <c r="A764" i="22"/>
  <c r="D764" i="22"/>
  <c r="AX757" i="2"/>
  <c r="C764" i="22" s="1"/>
  <c r="AZ757" i="2"/>
  <c r="E764" i="22" s="1"/>
  <c r="H764" i="22"/>
  <c r="BE757" i="2"/>
  <c r="G764" i="22" s="1"/>
  <c r="BG757" i="2"/>
  <c r="I764" i="22" s="1"/>
  <c r="BC758" i="2"/>
  <c r="BD758" i="2" s="1"/>
  <c r="BB758" i="2"/>
  <c r="AV758" i="2"/>
  <c r="AW758" i="2" s="1"/>
  <c r="H762" i="21"/>
  <c r="BE755" i="1"/>
  <c r="G762" i="21" s="1"/>
  <c r="BG755" i="1"/>
  <c r="I762" i="21" s="1"/>
  <c r="AV756" i="1"/>
  <c r="AW756" i="1" s="1"/>
  <c r="BB756" i="1"/>
  <c r="BC756" i="1"/>
  <c r="BD756" i="1" s="1"/>
  <c r="AZ755" i="1"/>
  <c r="E762" i="21" s="1"/>
  <c r="AX755" i="1"/>
  <c r="C762" i="21" s="1"/>
  <c r="BF756" i="1"/>
  <c r="AY756" i="1"/>
  <c r="Y758" i="1"/>
  <c r="A765" i="21" s="1"/>
  <c r="Z757" i="1"/>
  <c r="AU757" i="1" s="1"/>
  <c r="BF759" i="3"/>
  <c r="Z760" i="3"/>
  <c r="AU760" i="3" s="1"/>
  <c r="AY759" i="3"/>
  <c r="AY758" i="2"/>
  <c r="Z759" i="2"/>
  <c r="AU759" i="2" s="1"/>
  <c r="BF758" i="2"/>
  <c r="BG757" i="4" l="1"/>
  <c r="I764" i="24" s="1"/>
  <c r="BC758" i="4"/>
  <c r="BD758" i="4" s="1"/>
  <c r="BG758" i="4" s="1"/>
  <c r="I765" i="24" s="1"/>
  <c r="BB758" i="4"/>
  <c r="AV758" i="4"/>
  <c r="AW758" i="4" s="1"/>
  <c r="AX758" i="4" s="1"/>
  <c r="C765" i="24" s="1"/>
  <c r="AX757" i="4"/>
  <c r="C764" i="24" s="1"/>
  <c r="D765" i="24"/>
  <c r="AU759" i="4"/>
  <c r="AY759" i="4"/>
  <c r="Z760" i="4"/>
  <c r="BF759" i="4"/>
  <c r="H765" i="24"/>
  <c r="Y759" i="4"/>
  <c r="A765" i="24"/>
  <c r="D766" i="23"/>
  <c r="AX759" i="3"/>
  <c r="C766" i="23" s="1"/>
  <c r="AZ759" i="3"/>
  <c r="E766" i="23" s="1"/>
  <c r="BB760" i="3"/>
  <c r="AV760" i="3"/>
  <c r="AW760" i="3" s="1"/>
  <c r="BC760" i="3"/>
  <c r="BD760" i="3" s="1"/>
  <c r="H766" i="23"/>
  <c r="BE759" i="3"/>
  <c r="G766" i="23" s="1"/>
  <c r="BG759" i="3"/>
  <c r="I766" i="23" s="1"/>
  <c r="Y760" i="3"/>
  <c r="A766" i="23"/>
  <c r="BC759" i="2"/>
  <c r="BD759" i="2" s="1"/>
  <c r="BB759" i="2"/>
  <c r="AV759" i="2"/>
  <c r="AW759" i="2" s="1"/>
  <c r="H765" i="22"/>
  <c r="BE758" i="2"/>
  <c r="G765" i="22" s="1"/>
  <c r="BG758" i="2"/>
  <c r="I765" i="22" s="1"/>
  <c r="D765" i="22"/>
  <c r="AZ758" i="2"/>
  <c r="E765" i="22" s="1"/>
  <c r="AX758" i="2"/>
  <c r="C765" i="22" s="1"/>
  <c r="Y759" i="2"/>
  <c r="A765" i="22"/>
  <c r="AV757" i="1"/>
  <c r="AW757" i="1" s="1"/>
  <c r="BC757" i="1"/>
  <c r="BD757" i="1" s="1"/>
  <c r="BB757" i="1"/>
  <c r="AX756" i="1"/>
  <c r="C763" i="21" s="1"/>
  <c r="D763" i="21"/>
  <c r="H763" i="21"/>
  <c r="BG756" i="1"/>
  <c r="I763" i="21" s="1"/>
  <c r="BE756" i="1"/>
  <c r="G763" i="21" s="1"/>
  <c r="AZ756" i="1"/>
  <c r="E763" i="21" s="1"/>
  <c r="AY757" i="1"/>
  <c r="D764" i="21" s="1"/>
  <c r="BF757" i="1"/>
  <c r="Y759" i="1"/>
  <c r="A766" i="21" s="1"/>
  <c r="Z758" i="1"/>
  <c r="AU758" i="1" s="1"/>
  <c r="BF760" i="3"/>
  <c r="Z761" i="3"/>
  <c r="AU761" i="3" s="1"/>
  <c r="AY760" i="3"/>
  <c r="Z760" i="2"/>
  <c r="AU760" i="2" s="1"/>
  <c r="BF759" i="2"/>
  <c r="AY759" i="2"/>
  <c r="BE758" i="4" l="1"/>
  <c r="G765" i="24" s="1"/>
  <c r="AZ758" i="4"/>
  <c r="E765" i="24" s="1"/>
  <c r="BC759" i="4"/>
  <c r="BD759" i="4" s="1"/>
  <c r="BG759" i="4" s="1"/>
  <c r="I766" i="24" s="1"/>
  <c r="BB759" i="4"/>
  <c r="AV759" i="4"/>
  <c r="AW759" i="4" s="1"/>
  <c r="AX759" i="4" s="1"/>
  <c r="C766" i="24" s="1"/>
  <c r="Y760" i="4"/>
  <c r="A766" i="24"/>
  <c r="AU760" i="4"/>
  <c r="BF760" i="4"/>
  <c r="AY760" i="4"/>
  <c r="Z761" i="4"/>
  <c r="H766" i="24"/>
  <c r="D766" i="24"/>
  <c r="H767" i="23"/>
  <c r="BG760" i="3"/>
  <c r="I767" i="23" s="1"/>
  <c r="BE760" i="3"/>
  <c r="G767" i="23" s="1"/>
  <c r="D767" i="23"/>
  <c r="AZ760" i="3"/>
  <c r="E767" i="23" s="1"/>
  <c r="AX760" i="3"/>
  <c r="C767" i="23" s="1"/>
  <c r="BC761" i="3"/>
  <c r="BD761" i="3" s="1"/>
  <c r="BB761" i="3"/>
  <c r="AV761" i="3"/>
  <c r="AW761" i="3" s="1"/>
  <c r="Y761" i="3"/>
  <c r="A767" i="23"/>
  <c r="Y760" i="2"/>
  <c r="A766" i="22"/>
  <c r="D766" i="22"/>
  <c r="AZ759" i="2"/>
  <c r="E766" i="22" s="1"/>
  <c r="AX759" i="2"/>
  <c r="C766" i="22" s="1"/>
  <c r="H766" i="22"/>
  <c r="BE759" i="2"/>
  <c r="G766" i="22" s="1"/>
  <c r="BG759" i="2"/>
  <c r="I766" i="22" s="1"/>
  <c r="AV760" i="2"/>
  <c r="AW760" i="2" s="1"/>
  <c r="BC760" i="2"/>
  <c r="BD760" i="2" s="1"/>
  <c r="BB760" i="2"/>
  <c r="AV758" i="1"/>
  <c r="AW758" i="1" s="1"/>
  <c r="BC758" i="1"/>
  <c r="BD758" i="1" s="1"/>
  <c r="BB758" i="1"/>
  <c r="H764" i="21"/>
  <c r="BG757" i="1"/>
  <c r="I764" i="21" s="1"/>
  <c r="BE757" i="1"/>
  <c r="G764" i="21" s="1"/>
  <c r="AX757" i="1"/>
  <c r="C764" i="21" s="1"/>
  <c r="AZ757" i="1"/>
  <c r="E764" i="21" s="1"/>
  <c r="AY758" i="1"/>
  <c r="D765" i="21" s="1"/>
  <c r="BF758" i="1"/>
  <c r="Y760" i="1"/>
  <c r="A767" i="21" s="1"/>
  <c r="Z759" i="1"/>
  <c r="AU759" i="1" s="1"/>
  <c r="BF761" i="3"/>
  <c r="AY761" i="3"/>
  <c r="Z762" i="3"/>
  <c r="AU762" i="3" s="1"/>
  <c r="BF760" i="2"/>
  <c r="AY760" i="2"/>
  <c r="Z761" i="2"/>
  <c r="AU761" i="2" s="1"/>
  <c r="BE759" i="4" l="1"/>
  <c r="G766" i="24" s="1"/>
  <c r="AZ759" i="4"/>
  <c r="E766" i="24" s="1"/>
  <c r="BC760" i="4"/>
  <c r="BD760" i="4" s="1"/>
  <c r="BG760" i="4" s="1"/>
  <c r="I767" i="24" s="1"/>
  <c r="BB760" i="4"/>
  <c r="AV760" i="4"/>
  <c r="AW760" i="4" s="1"/>
  <c r="AZ760" i="4" s="1"/>
  <c r="E767" i="24" s="1"/>
  <c r="D767" i="24"/>
  <c r="Y761" i="4"/>
  <c r="A767" i="24"/>
  <c r="AU761" i="4"/>
  <c r="Z762" i="4"/>
  <c r="BF761" i="4"/>
  <c r="AY761" i="4"/>
  <c r="H767" i="24"/>
  <c r="BC762" i="3"/>
  <c r="BD762" i="3" s="1"/>
  <c r="BB762" i="3"/>
  <c r="AV762" i="3"/>
  <c r="AW762" i="3" s="1"/>
  <c r="H768" i="23"/>
  <c r="BG761" i="3"/>
  <c r="I768" i="23" s="1"/>
  <c r="BE761" i="3"/>
  <c r="G768" i="23" s="1"/>
  <c r="D768" i="23"/>
  <c r="AZ761" i="3"/>
  <c r="E768" i="23" s="1"/>
  <c r="AX761" i="3"/>
  <c r="C768" i="23" s="1"/>
  <c r="Y762" i="3"/>
  <c r="A768" i="23"/>
  <c r="D767" i="22"/>
  <c r="AZ760" i="2"/>
  <c r="E767" i="22" s="1"/>
  <c r="AX760" i="2"/>
  <c r="C767" i="22" s="1"/>
  <c r="AV761" i="2"/>
  <c r="AW761" i="2" s="1"/>
  <c r="BC761" i="2"/>
  <c r="BD761" i="2" s="1"/>
  <c r="BB761" i="2"/>
  <c r="H767" i="22"/>
  <c r="BE760" i="2"/>
  <c r="G767" i="22" s="1"/>
  <c r="BG760" i="2"/>
  <c r="I767" i="22" s="1"/>
  <c r="Y761" i="2"/>
  <c r="A767" i="22"/>
  <c r="AV759" i="1"/>
  <c r="AW759" i="1" s="1"/>
  <c r="BB759" i="1"/>
  <c r="BC759" i="1"/>
  <c r="BD759" i="1" s="1"/>
  <c r="H765" i="21"/>
  <c r="BE758" i="1"/>
  <c r="G765" i="21" s="1"/>
  <c r="BG758" i="1"/>
  <c r="I765" i="21" s="1"/>
  <c r="AX758" i="1"/>
  <c r="C765" i="21" s="1"/>
  <c r="AZ758" i="1"/>
  <c r="E765" i="21" s="1"/>
  <c r="AY759" i="1"/>
  <c r="D766" i="21" s="1"/>
  <c r="BF759" i="1"/>
  <c r="Y761" i="1"/>
  <c r="A768" i="21" s="1"/>
  <c r="Z760" i="1"/>
  <c r="AU760" i="1" s="1"/>
  <c r="BF762" i="3"/>
  <c r="AY762" i="3"/>
  <c r="Z763" i="3"/>
  <c r="AU763" i="3" s="1"/>
  <c r="Z762" i="2"/>
  <c r="AU762" i="2" s="1"/>
  <c r="BF761" i="2"/>
  <c r="AY761" i="2"/>
  <c r="BE760" i="4" l="1"/>
  <c r="G767" i="24" s="1"/>
  <c r="AX760" i="4"/>
  <c r="C767" i="24" s="1"/>
  <c r="D768" i="24"/>
  <c r="AU762" i="4"/>
  <c r="Z763" i="4"/>
  <c r="AY762" i="4"/>
  <c r="BF762" i="4"/>
  <c r="H768" i="24"/>
  <c r="AV761" i="4"/>
  <c r="AW761" i="4" s="1"/>
  <c r="AX761" i="4" s="1"/>
  <c r="C768" i="24" s="1"/>
  <c r="BC761" i="4"/>
  <c r="BD761" i="4" s="1"/>
  <c r="BE761" i="4" s="1"/>
  <c r="G768" i="24" s="1"/>
  <c r="BB761" i="4"/>
  <c r="Y762" i="4"/>
  <c r="A768" i="24"/>
  <c r="Y763" i="3"/>
  <c r="A769" i="23"/>
  <c r="D769" i="23"/>
  <c r="AX762" i="3"/>
  <c r="C769" i="23" s="1"/>
  <c r="AZ762" i="3"/>
  <c r="E769" i="23" s="1"/>
  <c r="BB763" i="3"/>
  <c r="BC763" i="3"/>
  <c r="BD763" i="3" s="1"/>
  <c r="AV763" i="3"/>
  <c r="AW763" i="3" s="1"/>
  <c r="H769" i="23"/>
  <c r="BE762" i="3"/>
  <c r="G769" i="23" s="1"/>
  <c r="BG762" i="3"/>
  <c r="I769" i="23" s="1"/>
  <c r="Y762" i="2"/>
  <c r="A768" i="22"/>
  <c r="D768" i="22"/>
  <c r="AX761" i="2"/>
  <c r="C768" i="22" s="1"/>
  <c r="AZ761" i="2"/>
  <c r="E768" i="22" s="1"/>
  <c r="H768" i="22"/>
  <c r="BE761" i="2"/>
  <c r="G768" i="22" s="1"/>
  <c r="BG761" i="2"/>
  <c r="I768" i="22" s="1"/>
  <c r="BB762" i="2"/>
  <c r="BC762" i="2"/>
  <c r="BD762" i="2" s="1"/>
  <c r="AV762" i="2"/>
  <c r="AW762" i="2" s="1"/>
  <c r="H766" i="21"/>
  <c r="BE759" i="1"/>
  <c r="G766" i="21" s="1"/>
  <c r="BG759" i="1"/>
  <c r="I766" i="21" s="1"/>
  <c r="AV760" i="1"/>
  <c r="AW760" i="1" s="1"/>
  <c r="BB760" i="1"/>
  <c r="BC760" i="1"/>
  <c r="BD760" i="1" s="1"/>
  <c r="AX759" i="1"/>
  <c r="C766" i="21" s="1"/>
  <c r="AZ759" i="1"/>
  <c r="E766" i="21" s="1"/>
  <c r="AY760" i="1"/>
  <c r="D767" i="21" s="1"/>
  <c r="BF760" i="1"/>
  <c r="Y762" i="1"/>
  <c r="A769" i="21" s="1"/>
  <c r="Z761" i="1"/>
  <c r="AU761" i="1" s="1"/>
  <c r="Z764" i="3"/>
  <c r="AU764" i="3" s="1"/>
  <c r="BF763" i="3"/>
  <c r="AY763" i="3"/>
  <c r="Z763" i="2"/>
  <c r="AU763" i="2" s="1"/>
  <c r="BF762" i="2"/>
  <c r="AY762" i="2"/>
  <c r="Y763" i="4" l="1"/>
  <c r="A769" i="24"/>
  <c r="BG761" i="4"/>
  <c r="I768" i="24" s="1"/>
  <c r="H769" i="24"/>
  <c r="D769" i="24"/>
  <c r="BC762" i="4"/>
  <c r="BD762" i="4" s="1"/>
  <c r="BE762" i="4" s="1"/>
  <c r="G769" i="24" s="1"/>
  <c r="BB762" i="4"/>
  <c r="AV762" i="4"/>
  <c r="AW762" i="4" s="1"/>
  <c r="AZ762" i="4" s="1"/>
  <c r="E769" i="24" s="1"/>
  <c r="AZ761" i="4"/>
  <c r="E768" i="24" s="1"/>
  <c r="AU763" i="4"/>
  <c r="Z764" i="4"/>
  <c r="BF763" i="4"/>
  <c r="AY763" i="4"/>
  <c r="D770" i="23"/>
  <c r="AX763" i="3"/>
  <c r="C770" i="23" s="1"/>
  <c r="AZ763" i="3"/>
  <c r="E770" i="23" s="1"/>
  <c r="BC764" i="3"/>
  <c r="BD764" i="3" s="1"/>
  <c r="BB764" i="3"/>
  <c r="AV764" i="3"/>
  <c r="AW764" i="3" s="1"/>
  <c r="H770" i="23"/>
  <c r="BG763" i="3"/>
  <c r="I770" i="23" s="1"/>
  <c r="BE763" i="3"/>
  <c r="G770" i="23" s="1"/>
  <c r="Y764" i="3"/>
  <c r="A770" i="23"/>
  <c r="H769" i="22"/>
  <c r="BE762" i="2"/>
  <c r="G769" i="22" s="1"/>
  <c r="BG762" i="2"/>
  <c r="I769" i="22" s="1"/>
  <c r="D769" i="22"/>
  <c r="AZ762" i="2"/>
  <c r="E769" i="22" s="1"/>
  <c r="AX762" i="2"/>
  <c r="C769" i="22" s="1"/>
  <c r="AV763" i="2"/>
  <c r="AW763" i="2" s="1"/>
  <c r="BC763" i="2"/>
  <c r="BD763" i="2" s="1"/>
  <c r="BB763" i="2"/>
  <c r="Y763" i="2"/>
  <c r="A769" i="22"/>
  <c r="AV761" i="1"/>
  <c r="AW761" i="1" s="1"/>
  <c r="BB761" i="1"/>
  <c r="BC761" i="1"/>
  <c r="BD761" i="1" s="1"/>
  <c r="H767" i="21"/>
  <c r="BE760" i="1"/>
  <c r="G767" i="21" s="1"/>
  <c r="BG760" i="1"/>
  <c r="I767" i="21" s="1"/>
  <c r="AX760" i="1"/>
  <c r="C767" i="21" s="1"/>
  <c r="AZ760" i="1"/>
  <c r="E767" i="21" s="1"/>
  <c r="BF761" i="1"/>
  <c r="AY761" i="1"/>
  <c r="Y763" i="1"/>
  <c r="A770" i="21" s="1"/>
  <c r="Z762" i="1"/>
  <c r="AU762" i="1" s="1"/>
  <c r="BF764" i="3"/>
  <c r="Z765" i="3"/>
  <c r="AU765" i="3" s="1"/>
  <c r="AY764" i="3"/>
  <c r="Z764" i="2"/>
  <c r="AU764" i="2" s="1"/>
  <c r="BF763" i="2"/>
  <c r="AY763" i="2"/>
  <c r="AU764" i="4" l="1"/>
  <c r="AY764" i="4"/>
  <c r="Z765" i="4"/>
  <c r="BF764" i="4"/>
  <c r="AV763" i="4"/>
  <c r="AW763" i="4" s="1"/>
  <c r="AZ763" i="4" s="1"/>
  <c r="E770" i="24" s="1"/>
  <c r="BC763" i="4"/>
  <c r="BD763" i="4" s="1"/>
  <c r="BG763" i="4" s="1"/>
  <c r="I770" i="24" s="1"/>
  <c r="BB763" i="4"/>
  <c r="H770" i="24"/>
  <c r="BG762" i="4"/>
  <c r="I769" i="24" s="1"/>
  <c r="AX762" i="4"/>
  <c r="C769" i="24" s="1"/>
  <c r="D770" i="24"/>
  <c r="Y764" i="4"/>
  <c r="A770" i="24"/>
  <c r="H771" i="23"/>
  <c r="BG764" i="3"/>
  <c r="I771" i="23" s="1"/>
  <c r="BE764" i="3"/>
  <c r="G771" i="23" s="1"/>
  <c r="D771" i="23"/>
  <c r="AZ764" i="3"/>
  <c r="E771" i="23" s="1"/>
  <c r="AX764" i="3"/>
  <c r="C771" i="23" s="1"/>
  <c r="Y765" i="3"/>
  <c r="A771" i="23"/>
  <c r="AV765" i="3"/>
  <c r="AW765" i="3" s="1"/>
  <c r="BC765" i="3"/>
  <c r="BD765" i="3" s="1"/>
  <c r="BB765" i="3"/>
  <c r="Y764" i="2"/>
  <c r="A770" i="22"/>
  <c r="D770" i="22"/>
  <c r="AZ763" i="2"/>
  <c r="E770" i="22" s="1"/>
  <c r="AX763" i="2"/>
  <c r="C770" i="22" s="1"/>
  <c r="H770" i="22"/>
  <c r="BE763" i="2"/>
  <c r="G770" i="22" s="1"/>
  <c r="BG763" i="2"/>
  <c r="I770" i="22" s="1"/>
  <c r="BB764" i="2"/>
  <c r="BC764" i="2"/>
  <c r="BD764" i="2" s="1"/>
  <c r="AV764" i="2"/>
  <c r="AW764" i="2" s="1"/>
  <c r="AV762" i="1"/>
  <c r="AW762" i="1" s="1"/>
  <c r="BB762" i="1"/>
  <c r="BC762" i="1"/>
  <c r="BD762" i="1" s="1"/>
  <c r="H768" i="21"/>
  <c r="BE761" i="1"/>
  <c r="G768" i="21" s="1"/>
  <c r="BG761" i="1"/>
  <c r="I768" i="21" s="1"/>
  <c r="AZ761" i="1"/>
  <c r="E768" i="21" s="1"/>
  <c r="D768" i="21"/>
  <c r="AX761" i="1"/>
  <c r="C768" i="21" s="1"/>
  <c r="BF762" i="1"/>
  <c r="AY762" i="1"/>
  <c r="D769" i="21" s="1"/>
  <c r="Y764" i="1"/>
  <c r="A771" i="21" s="1"/>
  <c r="Z763" i="1"/>
  <c r="AU763" i="1" s="1"/>
  <c r="Z766" i="3"/>
  <c r="AU766" i="3" s="1"/>
  <c r="BF765" i="3"/>
  <c r="AY765" i="3"/>
  <c r="BF764" i="2"/>
  <c r="AY764" i="2"/>
  <c r="Z765" i="2"/>
  <c r="AU765" i="2" s="1"/>
  <c r="BE763" i="4" l="1"/>
  <c r="G770" i="24" s="1"/>
  <c r="AX763" i="4"/>
  <c r="C770" i="24" s="1"/>
  <c r="Y765" i="4"/>
  <c r="A771" i="24"/>
  <c r="AU765" i="4"/>
  <c r="BF765" i="4"/>
  <c r="AY765" i="4"/>
  <c r="Z766" i="4"/>
  <c r="D771" i="24"/>
  <c r="H771" i="24"/>
  <c r="AV764" i="4"/>
  <c r="AW764" i="4" s="1"/>
  <c r="AZ764" i="4" s="1"/>
  <c r="E771" i="24" s="1"/>
  <c r="BC764" i="4"/>
  <c r="BD764" i="4" s="1"/>
  <c r="BE764" i="4" s="1"/>
  <c r="G771" i="24" s="1"/>
  <c r="BB764" i="4"/>
  <c r="BC766" i="3"/>
  <c r="BD766" i="3" s="1"/>
  <c r="AV766" i="3"/>
  <c r="AW766" i="3" s="1"/>
  <c r="BB766" i="3"/>
  <c r="H772" i="23"/>
  <c r="BE765" i="3"/>
  <c r="G772" i="23" s="1"/>
  <c r="BG765" i="3"/>
  <c r="I772" i="23" s="1"/>
  <c r="Y766" i="3"/>
  <c r="A772" i="23"/>
  <c r="D772" i="23"/>
  <c r="AZ765" i="3"/>
  <c r="E772" i="23" s="1"/>
  <c r="AX765" i="3"/>
  <c r="C772" i="23" s="1"/>
  <c r="BC765" i="2"/>
  <c r="BD765" i="2" s="1"/>
  <c r="BB765" i="2"/>
  <c r="AV765" i="2"/>
  <c r="AW765" i="2" s="1"/>
  <c r="D771" i="22"/>
  <c r="AZ764" i="2"/>
  <c r="E771" i="22" s="1"/>
  <c r="AX764" i="2"/>
  <c r="C771" i="22" s="1"/>
  <c r="H771" i="22"/>
  <c r="BG764" i="2"/>
  <c r="I771" i="22" s="1"/>
  <c r="BE764" i="2"/>
  <c r="G771" i="22" s="1"/>
  <c r="Y765" i="2"/>
  <c r="A771" i="22"/>
  <c r="AV763" i="1"/>
  <c r="AW763" i="1" s="1"/>
  <c r="BB763" i="1"/>
  <c r="BC763" i="1"/>
  <c r="BD763" i="1" s="1"/>
  <c r="H769" i="21"/>
  <c r="BE762" i="1"/>
  <c r="G769" i="21" s="1"/>
  <c r="BG762" i="1"/>
  <c r="I769" i="21" s="1"/>
  <c r="AX762" i="1"/>
  <c r="C769" i="21" s="1"/>
  <c r="AZ762" i="1"/>
  <c r="E769" i="21" s="1"/>
  <c r="AY763" i="1"/>
  <c r="D770" i="21" s="1"/>
  <c r="BF763" i="1"/>
  <c r="Y765" i="1"/>
  <c r="A772" i="21" s="1"/>
  <c r="Z764" i="1"/>
  <c r="AU764" i="1" s="1"/>
  <c r="AY766" i="3"/>
  <c r="Z767" i="3"/>
  <c r="AU767" i="3" s="1"/>
  <c r="BF766" i="3"/>
  <c r="Z766" i="2"/>
  <c r="AU766" i="2" s="1"/>
  <c r="BF765" i="2"/>
  <c r="AY765" i="2"/>
  <c r="BG764" i="4" l="1"/>
  <c r="I771" i="24" s="1"/>
  <c r="AX764" i="4"/>
  <c r="C771" i="24" s="1"/>
  <c r="AU766" i="4"/>
  <c r="BF766" i="4"/>
  <c r="AY766" i="4"/>
  <c r="Z767" i="4"/>
  <c r="D772" i="24"/>
  <c r="H772" i="24"/>
  <c r="BC765" i="4"/>
  <c r="BD765" i="4" s="1"/>
  <c r="BE765" i="4" s="1"/>
  <c r="G772" i="24" s="1"/>
  <c r="AV765" i="4"/>
  <c r="AW765" i="4" s="1"/>
  <c r="AZ765" i="4" s="1"/>
  <c r="E772" i="24" s="1"/>
  <c r="BB765" i="4"/>
  <c r="Y766" i="4"/>
  <c r="A772" i="24"/>
  <c r="H773" i="23"/>
  <c r="BG766" i="3"/>
  <c r="I773" i="23" s="1"/>
  <c r="BE766" i="3"/>
  <c r="G773" i="23" s="1"/>
  <c r="D773" i="23"/>
  <c r="AX766" i="3"/>
  <c r="C773" i="23" s="1"/>
  <c r="AZ766" i="3"/>
  <c r="E773" i="23" s="1"/>
  <c r="Y767" i="3"/>
  <c r="A773" i="23"/>
  <c r="BC767" i="3"/>
  <c r="BD767" i="3" s="1"/>
  <c r="BB767" i="3"/>
  <c r="AV767" i="3"/>
  <c r="AW767" i="3" s="1"/>
  <c r="Y766" i="2"/>
  <c r="A772" i="22"/>
  <c r="D772" i="22"/>
  <c r="AZ765" i="2"/>
  <c r="E772" i="22" s="1"/>
  <c r="AX765" i="2"/>
  <c r="C772" i="22" s="1"/>
  <c r="H772" i="22"/>
  <c r="BE765" i="2"/>
  <c r="G772" i="22" s="1"/>
  <c r="BG765" i="2"/>
  <c r="I772" i="22" s="1"/>
  <c r="AV766" i="2"/>
  <c r="AW766" i="2" s="1"/>
  <c r="BC766" i="2"/>
  <c r="BD766" i="2" s="1"/>
  <c r="BB766" i="2"/>
  <c r="AV764" i="1"/>
  <c r="AW764" i="1" s="1"/>
  <c r="BB764" i="1"/>
  <c r="BC764" i="1"/>
  <c r="BD764" i="1" s="1"/>
  <c r="H770" i="21"/>
  <c r="BG763" i="1"/>
  <c r="I770" i="21" s="1"/>
  <c r="BE763" i="1"/>
  <c r="G770" i="21" s="1"/>
  <c r="AX763" i="1"/>
  <c r="C770" i="21" s="1"/>
  <c r="AZ763" i="1"/>
  <c r="E770" i="21" s="1"/>
  <c r="BF764" i="1"/>
  <c r="AY764" i="1"/>
  <c r="Y766" i="1"/>
  <c r="A773" i="21" s="1"/>
  <c r="Z765" i="1"/>
  <c r="AU765" i="1" s="1"/>
  <c r="Z768" i="3"/>
  <c r="AU768" i="3" s="1"/>
  <c r="BF767" i="3"/>
  <c r="AY767" i="3"/>
  <c r="Z767" i="2"/>
  <c r="AU767" i="2" s="1"/>
  <c r="BF766" i="2"/>
  <c r="AY766" i="2"/>
  <c r="Y767" i="4" l="1"/>
  <c r="A773" i="24"/>
  <c r="BG765" i="4"/>
  <c r="I772" i="24" s="1"/>
  <c r="AX765" i="4"/>
  <c r="C772" i="24" s="1"/>
  <c r="AU767" i="4"/>
  <c r="BF767" i="4"/>
  <c r="AY767" i="4"/>
  <c r="Z768" i="4"/>
  <c r="D773" i="24"/>
  <c r="H773" i="24"/>
  <c r="AV766" i="4"/>
  <c r="AW766" i="4" s="1"/>
  <c r="AX766" i="4" s="1"/>
  <c r="C773" i="24" s="1"/>
  <c r="BB766" i="4"/>
  <c r="BC766" i="4"/>
  <c r="BD766" i="4" s="1"/>
  <c r="BG766" i="4" s="1"/>
  <c r="I773" i="24" s="1"/>
  <c r="D774" i="23"/>
  <c r="AX767" i="3"/>
  <c r="C774" i="23" s="1"/>
  <c r="AZ767" i="3"/>
  <c r="E774" i="23" s="1"/>
  <c r="H774" i="23"/>
  <c r="BG767" i="3"/>
  <c r="I774" i="23" s="1"/>
  <c r="BE767" i="3"/>
  <c r="G774" i="23" s="1"/>
  <c r="BC768" i="3"/>
  <c r="BD768" i="3" s="1"/>
  <c r="BB768" i="3"/>
  <c r="AV768" i="3"/>
  <c r="AW768" i="3" s="1"/>
  <c r="Y768" i="3"/>
  <c r="A774" i="23"/>
  <c r="D773" i="22"/>
  <c r="AX766" i="2"/>
  <c r="C773" i="22" s="1"/>
  <c r="AZ766" i="2"/>
  <c r="E773" i="22" s="1"/>
  <c r="H773" i="22"/>
  <c r="BE766" i="2"/>
  <c r="G773" i="22" s="1"/>
  <c r="BG766" i="2"/>
  <c r="I773" i="22" s="1"/>
  <c r="AV767" i="2"/>
  <c r="AW767" i="2" s="1"/>
  <c r="BB767" i="2"/>
  <c r="BC767" i="2"/>
  <c r="BD767" i="2" s="1"/>
  <c r="Y767" i="2"/>
  <c r="A773" i="22"/>
  <c r="AV765" i="1"/>
  <c r="AW765" i="1" s="1"/>
  <c r="BB765" i="1"/>
  <c r="BC765" i="1"/>
  <c r="BD765" i="1" s="1"/>
  <c r="AX764" i="1"/>
  <c r="C771" i="21" s="1"/>
  <c r="D771" i="21"/>
  <c r="H771" i="21"/>
  <c r="BE764" i="1"/>
  <c r="G771" i="21" s="1"/>
  <c r="BG764" i="1"/>
  <c r="I771" i="21" s="1"/>
  <c r="AZ764" i="1"/>
  <c r="E771" i="21" s="1"/>
  <c r="AY765" i="1"/>
  <c r="D772" i="21" s="1"/>
  <c r="BF765" i="1"/>
  <c r="Y767" i="1"/>
  <c r="A774" i="21" s="1"/>
  <c r="Z766" i="1"/>
  <c r="AU766" i="1" s="1"/>
  <c r="BF768" i="3"/>
  <c r="AY768" i="3"/>
  <c r="Z769" i="3"/>
  <c r="AU769" i="3" s="1"/>
  <c r="Z768" i="2"/>
  <c r="AU768" i="2" s="1"/>
  <c r="BF767" i="2"/>
  <c r="AY767" i="2"/>
  <c r="BE766" i="4" l="1"/>
  <c r="G773" i="24" s="1"/>
  <c r="AZ766" i="4"/>
  <c r="E773" i="24" s="1"/>
  <c r="D774" i="24"/>
  <c r="AU768" i="4"/>
  <c r="BF768" i="4"/>
  <c r="Z769" i="4"/>
  <c r="AY768" i="4"/>
  <c r="H774" i="24"/>
  <c r="AV767" i="4"/>
  <c r="AW767" i="4" s="1"/>
  <c r="AZ767" i="4" s="1"/>
  <c r="E774" i="24" s="1"/>
  <c r="BB767" i="4"/>
  <c r="BC767" i="4"/>
  <c r="BD767" i="4" s="1"/>
  <c r="BG767" i="4" s="1"/>
  <c r="I774" i="24" s="1"/>
  <c r="Y768" i="4"/>
  <c r="A774" i="24"/>
  <c r="H775" i="23"/>
  <c r="BE768" i="3"/>
  <c r="G775" i="23" s="1"/>
  <c r="BG768" i="3"/>
  <c r="I775" i="23" s="1"/>
  <c r="D775" i="23"/>
  <c r="AZ768" i="3"/>
  <c r="E775" i="23" s="1"/>
  <c r="AX768" i="3"/>
  <c r="C775" i="23" s="1"/>
  <c r="BB769" i="3"/>
  <c r="AV769" i="3"/>
  <c r="AW769" i="3" s="1"/>
  <c r="BC769" i="3"/>
  <c r="BD769" i="3" s="1"/>
  <c r="Y769" i="3"/>
  <c r="A775" i="23"/>
  <c r="Y768" i="2"/>
  <c r="A774" i="22"/>
  <c r="D774" i="22"/>
  <c r="AZ767" i="2"/>
  <c r="E774" i="22" s="1"/>
  <c r="AX767" i="2"/>
  <c r="C774" i="22" s="1"/>
  <c r="H774" i="22"/>
  <c r="BG767" i="2"/>
  <c r="I774" i="22" s="1"/>
  <c r="BE767" i="2"/>
  <c r="G774" i="22" s="1"/>
  <c r="BB768" i="2"/>
  <c r="BC768" i="2"/>
  <c r="BD768" i="2" s="1"/>
  <c r="AV768" i="2"/>
  <c r="AW768" i="2" s="1"/>
  <c r="AV766" i="1"/>
  <c r="AW766" i="1" s="1"/>
  <c r="BB766" i="1"/>
  <c r="BC766" i="1"/>
  <c r="BD766" i="1" s="1"/>
  <c r="H772" i="21"/>
  <c r="BG765" i="1"/>
  <c r="I772" i="21" s="1"/>
  <c r="BE765" i="1"/>
  <c r="G772" i="21" s="1"/>
  <c r="AX765" i="1"/>
  <c r="C772" i="21" s="1"/>
  <c r="AZ765" i="1"/>
  <c r="E772" i="21" s="1"/>
  <c r="AY766" i="1"/>
  <c r="BF766" i="1"/>
  <c r="Y768" i="1"/>
  <c r="A775" i="21" s="1"/>
  <c r="Z767" i="1"/>
  <c r="AU767" i="1" s="1"/>
  <c r="Z770" i="3"/>
  <c r="AU770" i="3" s="1"/>
  <c r="BF769" i="3"/>
  <c r="AY769" i="3"/>
  <c r="BF768" i="2"/>
  <c r="AY768" i="2"/>
  <c r="Z769" i="2"/>
  <c r="AU769" i="2" s="1"/>
  <c r="Y769" i="4" l="1"/>
  <c r="A775" i="24"/>
  <c r="BE767" i="4"/>
  <c r="G774" i="24" s="1"/>
  <c r="AU769" i="4"/>
  <c r="BF769" i="4"/>
  <c r="Z770" i="4"/>
  <c r="AY769" i="4"/>
  <c r="AX767" i="4"/>
  <c r="C774" i="24" s="1"/>
  <c r="D775" i="24"/>
  <c r="H775" i="24"/>
  <c r="BC768" i="4"/>
  <c r="BD768" i="4" s="1"/>
  <c r="BE768" i="4" s="1"/>
  <c r="G775" i="24" s="1"/>
  <c r="AV768" i="4"/>
  <c r="AW768" i="4" s="1"/>
  <c r="AX768" i="4" s="1"/>
  <c r="C775" i="24" s="1"/>
  <c r="BB768" i="4"/>
  <c r="AV770" i="3"/>
  <c r="AW770" i="3" s="1"/>
  <c r="BC770" i="3"/>
  <c r="BD770" i="3" s="1"/>
  <c r="BB770" i="3"/>
  <c r="H776" i="23"/>
  <c r="BE769" i="3"/>
  <c r="G776" i="23" s="1"/>
  <c r="BG769" i="3"/>
  <c r="I776" i="23" s="1"/>
  <c r="D776" i="23"/>
  <c r="AZ769" i="3"/>
  <c r="E776" i="23" s="1"/>
  <c r="AX769" i="3"/>
  <c r="C776" i="23" s="1"/>
  <c r="Y770" i="3"/>
  <c r="A776" i="23"/>
  <c r="AV769" i="2"/>
  <c r="AW769" i="2" s="1"/>
  <c r="BC769" i="2"/>
  <c r="BD769" i="2" s="1"/>
  <c r="BB769" i="2"/>
  <c r="D775" i="22"/>
  <c r="AZ768" i="2"/>
  <c r="E775" i="22" s="1"/>
  <c r="AX768" i="2"/>
  <c r="C775" i="22" s="1"/>
  <c r="H775" i="22"/>
  <c r="BG768" i="2"/>
  <c r="I775" i="22" s="1"/>
  <c r="BE768" i="2"/>
  <c r="G775" i="22" s="1"/>
  <c r="Y769" i="2"/>
  <c r="A775" i="22"/>
  <c r="AV767" i="1"/>
  <c r="AW767" i="1" s="1"/>
  <c r="BB767" i="1"/>
  <c r="BC767" i="1"/>
  <c r="BD767" i="1" s="1"/>
  <c r="H773" i="21"/>
  <c r="BE766" i="1"/>
  <c r="G773" i="21" s="1"/>
  <c r="BG766" i="1"/>
  <c r="I773" i="21" s="1"/>
  <c r="AZ766" i="1"/>
  <c r="E773" i="21" s="1"/>
  <c r="D773" i="21"/>
  <c r="AX766" i="1"/>
  <c r="C773" i="21" s="1"/>
  <c r="BF767" i="1"/>
  <c r="AY767" i="1"/>
  <c r="D774" i="21" s="1"/>
  <c r="Y769" i="1"/>
  <c r="A776" i="21" s="1"/>
  <c r="Z768" i="1"/>
  <c r="AU768" i="1" s="1"/>
  <c r="Z771" i="3"/>
  <c r="AU771" i="3" s="1"/>
  <c r="BF770" i="3"/>
  <c r="AY770" i="3"/>
  <c r="Z770" i="2"/>
  <c r="AU770" i="2" s="1"/>
  <c r="BF769" i="2"/>
  <c r="AY769" i="2"/>
  <c r="AZ768" i="4" l="1"/>
  <c r="E775" i="24" s="1"/>
  <c r="BG768" i="4"/>
  <c r="I775" i="24" s="1"/>
  <c r="AU770" i="4"/>
  <c r="BF770" i="4"/>
  <c r="AY770" i="4"/>
  <c r="Z771" i="4"/>
  <c r="D776" i="24"/>
  <c r="H776" i="24"/>
  <c r="BC769" i="4"/>
  <c r="BD769" i="4" s="1"/>
  <c r="BE769" i="4" s="1"/>
  <c r="G776" i="24" s="1"/>
  <c r="AV769" i="4"/>
  <c r="AW769" i="4" s="1"/>
  <c r="AZ769" i="4" s="1"/>
  <c r="E776" i="24" s="1"/>
  <c r="BB769" i="4"/>
  <c r="Y770" i="4"/>
  <c r="A776" i="24"/>
  <c r="Y771" i="3"/>
  <c r="A777" i="23"/>
  <c r="D777" i="23"/>
  <c r="AX770" i="3"/>
  <c r="C777" i="23" s="1"/>
  <c r="AZ770" i="3"/>
  <c r="E777" i="23" s="1"/>
  <c r="BB771" i="3"/>
  <c r="AV771" i="3"/>
  <c r="AW771" i="3" s="1"/>
  <c r="BC771" i="3"/>
  <c r="BD771" i="3" s="1"/>
  <c r="H777" i="23"/>
  <c r="BG770" i="3"/>
  <c r="I777" i="23" s="1"/>
  <c r="BE770" i="3"/>
  <c r="G777" i="23" s="1"/>
  <c r="Y770" i="2"/>
  <c r="A776" i="22"/>
  <c r="D776" i="22"/>
  <c r="AZ769" i="2"/>
  <c r="E776" i="22" s="1"/>
  <c r="AX769" i="2"/>
  <c r="C776" i="22" s="1"/>
  <c r="H776" i="22"/>
  <c r="BG769" i="2"/>
  <c r="I776" i="22" s="1"/>
  <c r="BE769" i="2"/>
  <c r="G776" i="22" s="1"/>
  <c r="AV770" i="2"/>
  <c r="AW770" i="2" s="1"/>
  <c r="BB770" i="2"/>
  <c r="BC770" i="2"/>
  <c r="BD770" i="2" s="1"/>
  <c r="AV768" i="1"/>
  <c r="AW768" i="1" s="1"/>
  <c r="BB768" i="1"/>
  <c r="BC768" i="1"/>
  <c r="BD768" i="1" s="1"/>
  <c r="H774" i="21"/>
  <c r="BG767" i="1"/>
  <c r="I774" i="21" s="1"/>
  <c r="BE767" i="1"/>
  <c r="G774" i="21" s="1"/>
  <c r="AX767" i="1"/>
  <c r="C774" i="21" s="1"/>
  <c r="AZ767" i="1"/>
  <c r="E774" i="21" s="1"/>
  <c r="AY768" i="1"/>
  <c r="D775" i="21" s="1"/>
  <c r="BF768" i="1"/>
  <c r="Y770" i="1"/>
  <c r="A777" i="21" s="1"/>
  <c r="Z769" i="1"/>
  <c r="AU769" i="1" s="1"/>
  <c r="Z772" i="3"/>
  <c r="AU772" i="3" s="1"/>
  <c r="BF771" i="3"/>
  <c r="AY771" i="3"/>
  <c r="BF770" i="2"/>
  <c r="AY770" i="2"/>
  <c r="Z771" i="2"/>
  <c r="AU771" i="2" s="1"/>
  <c r="BG769" i="4" l="1"/>
  <c r="I776" i="24" s="1"/>
  <c r="AX769" i="4"/>
  <c r="C776" i="24" s="1"/>
  <c r="BB770" i="4"/>
  <c r="BC770" i="4"/>
  <c r="BD770" i="4" s="1"/>
  <c r="BE770" i="4" s="1"/>
  <c r="G777" i="24" s="1"/>
  <c r="AV770" i="4"/>
  <c r="AW770" i="4" s="1"/>
  <c r="AZ770" i="4" s="1"/>
  <c r="E777" i="24" s="1"/>
  <c r="Y771" i="4"/>
  <c r="A777" i="24"/>
  <c r="D777" i="24"/>
  <c r="AU771" i="4"/>
  <c r="Z772" i="4"/>
  <c r="BF771" i="4"/>
  <c r="AY771" i="4"/>
  <c r="H777" i="24"/>
  <c r="D778" i="23"/>
  <c r="AZ771" i="3"/>
  <c r="E778" i="23" s="1"/>
  <c r="AX771" i="3"/>
  <c r="C778" i="23" s="1"/>
  <c r="H778" i="23"/>
  <c r="BE771" i="3"/>
  <c r="G778" i="23" s="1"/>
  <c r="BG771" i="3"/>
  <c r="I778" i="23" s="1"/>
  <c r="BB772" i="3"/>
  <c r="BC772" i="3"/>
  <c r="BD772" i="3" s="1"/>
  <c r="AV772" i="3"/>
  <c r="AW772" i="3" s="1"/>
  <c r="Y772" i="3"/>
  <c r="A778" i="23"/>
  <c r="BC771" i="2"/>
  <c r="BD771" i="2" s="1"/>
  <c r="AV771" i="2"/>
  <c r="AW771" i="2" s="1"/>
  <c r="BB771" i="2"/>
  <c r="D777" i="22"/>
  <c r="AZ770" i="2"/>
  <c r="E777" i="22" s="1"/>
  <c r="AX770" i="2"/>
  <c r="C777" i="22" s="1"/>
  <c r="H777" i="22"/>
  <c r="BG770" i="2"/>
  <c r="I777" i="22" s="1"/>
  <c r="BE770" i="2"/>
  <c r="G777" i="22" s="1"/>
  <c r="Y771" i="2"/>
  <c r="A777" i="22"/>
  <c r="H775" i="21"/>
  <c r="BG768" i="1"/>
  <c r="I775" i="21" s="1"/>
  <c r="AV769" i="1"/>
  <c r="AW769" i="1" s="1"/>
  <c r="BB769" i="1"/>
  <c r="BC769" i="1"/>
  <c r="BD769" i="1" s="1"/>
  <c r="BE768" i="1"/>
  <c r="G775" i="21" s="1"/>
  <c r="AX768" i="1"/>
  <c r="C775" i="21" s="1"/>
  <c r="AZ768" i="1"/>
  <c r="E775" i="21" s="1"/>
  <c r="AY769" i="1"/>
  <c r="D776" i="21" s="1"/>
  <c r="BF769" i="1"/>
  <c r="Y771" i="1"/>
  <c r="A778" i="21" s="1"/>
  <c r="Z770" i="1"/>
  <c r="AU770" i="1" s="1"/>
  <c r="BF772" i="3"/>
  <c r="AY772" i="3"/>
  <c r="Z773" i="3"/>
  <c r="AU773" i="3" s="1"/>
  <c r="Z772" i="2"/>
  <c r="AU772" i="2" s="1"/>
  <c r="BF771" i="2"/>
  <c r="AY771" i="2"/>
  <c r="BG770" i="4" l="1"/>
  <c r="I777" i="24" s="1"/>
  <c r="AX770" i="4"/>
  <c r="C777" i="24" s="1"/>
  <c r="AU772" i="4"/>
  <c r="BF772" i="4"/>
  <c r="Z773" i="4"/>
  <c r="AY772" i="4"/>
  <c r="H778" i="24"/>
  <c r="AV771" i="4"/>
  <c r="AW771" i="4" s="1"/>
  <c r="AX771" i="4" s="1"/>
  <c r="C778" i="24" s="1"/>
  <c r="BC771" i="4"/>
  <c r="BD771" i="4" s="1"/>
  <c r="BE771" i="4" s="1"/>
  <c r="G778" i="24" s="1"/>
  <c r="BB771" i="4"/>
  <c r="D778" i="24"/>
  <c r="Y772" i="4"/>
  <c r="A778" i="24"/>
  <c r="H779" i="23"/>
  <c r="BE772" i="3"/>
  <c r="G779" i="23" s="1"/>
  <c r="BG772" i="3"/>
  <c r="I779" i="23" s="1"/>
  <c r="D779" i="23"/>
  <c r="AX772" i="3"/>
  <c r="C779" i="23" s="1"/>
  <c r="AZ772" i="3"/>
  <c r="E779" i="23" s="1"/>
  <c r="BC773" i="3"/>
  <c r="BD773" i="3" s="1"/>
  <c r="BB773" i="3"/>
  <c r="AV773" i="3"/>
  <c r="AW773" i="3" s="1"/>
  <c r="Y773" i="3"/>
  <c r="A779" i="23"/>
  <c r="Y772" i="2"/>
  <c r="A778" i="22"/>
  <c r="D778" i="22"/>
  <c r="AZ771" i="2"/>
  <c r="E778" i="22" s="1"/>
  <c r="AX771" i="2"/>
  <c r="C778" i="22" s="1"/>
  <c r="H778" i="22"/>
  <c r="BG771" i="2"/>
  <c r="I778" i="22" s="1"/>
  <c r="BE771" i="2"/>
  <c r="G778" i="22" s="1"/>
  <c r="BC772" i="2"/>
  <c r="BD772" i="2" s="1"/>
  <c r="BB772" i="2"/>
  <c r="AV772" i="2"/>
  <c r="AW772" i="2" s="1"/>
  <c r="H776" i="21"/>
  <c r="BG769" i="1"/>
  <c r="I776" i="21" s="1"/>
  <c r="BE769" i="1"/>
  <c r="G776" i="21" s="1"/>
  <c r="AV770" i="1"/>
  <c r="AW770" i="1" s="1"/>
  <c r="BB770" i="1"/>
  <c r="BC770" i="1"/>
  <c r="BD770" i="1" s="1"/>
  <c r="AX769" i="1"/>
  <c r="C776" i="21" s="1"/>
  <c r="AZ769" i="1"/>
  <c r="E776" i="21" s="1"/>
  <c r="AY770" i="1"/>
  <c r="BF770" i="1"/>
  <c r="Y772" i="1"/>
  <c r="A779" i="21" s="1"/>
  <c r="Z771" i="1"/>
  <c r="AU771" i="1" s="1"/>
  <c r="BF773" i="3"/>
  <c r="AY773" i="3"/>
  <c r="Z774" i="3"/>
  <c r="AU774" i="3" s="1"/>
  <c r="BF772" i="2"/>
  <c r="AY772" i="2"/>
  <c r="Z773" i="2"/>
  <c r="AU773" i="2" s="1"/>
  <c r="AZ771" i="4" l="1"/>
  <c r="E778" i="24" s="1"/>
  <c r="Y773" i="4"/>
  <c r="A779" i="24"/>
  <c r="AU773" i="4"/>
  <c r="Z774" i="4"/>
  <c r="BF773" i="4"/>
  <c r="AY773" i="4"/>
  <c r="BG771" i="4"/>
  <c r="I778" i="24" s="1"/>
  <c r="H779" i="24"/>
  <c r="D779" i="24"/>
  <c r="BC772" i="4"/>
  <c r="BD772" i="4" s="1"/>
  <c r="BG772" i="4" s="1"/>
  <c r="I779" i="24" s="1"/>
  <c r="AV772" i="4"/>
  <c r="AW772" i="4" s="1"/>
  <c r="AZ772" i="4" s="1"/>
  <c r="E779" i="24" s="1"/>
  <c r="BB772" i="4"/>
  <c r="Y774" i="3"/>
  <c r="A780" i="23"/>
  <c r="D780" i="23"/>
  <c r="AX773" i="3"/>
  <c r="C780" i="23" s="1"/>
  <c r="AZ773" i="3"/>
  <c r="E780" i="23" s="1"/>
  <c r="BC774" i="3"/>
  <c r="BD774" i="3" s="1"/>
  <c r="BB774" i="3"/>
  <c r="AV774" i="3"/>
  <c r="AW774" i="3" s="1"/>
  <c r="H780" i="23"/>
  <c r="BG773" i="3"/>
  <c r="I780" i="23" s="1"/>
  <c r="BE773" i="3"/>
  <c r="G780" i="23" s="1"/>
  <c r="AV773" i="2"/>
  <c r="AW773" i="2" s="1"/>
  <c r="BB773" i="2"/>
  <c r="BC773" i="2"/>
  <c r="BD773" i="2" s="1"/>
  <c r="D779" i="22"/>
  <c r="AZ772" i="2"/>
  <c r="E779" i="22" s="1"/>
  <c r="AX772" i="2"/>
  <c r="C779" i="22" s="1"/>
  <c r="H779" i="22"/>
  <c r="BG772" i="2"/>
  <c r="I779" i="22" s="1"/>
  <c r="BE772" i="2"/>
  <c r="G779" i="22" s="1"/>
  <c r="Y773" i="2"/>
  <c r="A779" i="22"/>
  <c r="AV771" i="1"/>
  <c r="AW771" i="1" s="1"/>
  <c r="BC771" i="1"/>
  <c r="BD771" i="1" s="1"/>
  <c r="BB771" i="1"/>
  <c r="H777" i="21"/>
  <c r="BE770" i="1"/>
  <c r="G777" i="21" s="1"/>
  <c r="BG770" i="1"/>
  <c r="I777" i="21" s="1"/>
  <c r="AX770" i="1"/>
  <c r="C777" i="21" s="1"/>
  <c r="D777" i="21"/>
  <c r="AZ770" i="1"/>
  <c r="E777" i="21" s="1"/>
  <c r="AY771" i="1"/>
  <c r="BF771" i="1"/>
  <c r="Y773" i="1"/>
  <c r="A780" i="21" s="1"/>
  <c r="Z772" i="1"/>
  <c r="AU772" i="1" s="1"/>
  <c r="Z775" i="3"/>
  <c r="AU775" i="3" s="1"/>
  <c r="BF774" i="3"/>
  <c r="AY774" i="3"/>
  <c r="Z774" i="2"/>
  <c r="AU774" i="2" s="1"/>
  <c r="BF773" i="2"/>
  <c r="AY773" i="2"/>
  <c r="AX772" i="4" l="1"/>
  <c r="C779" i="24" s="1"/>
  <c r="BC773" i="4"/>
  <c r="BD773" i="4" s="1"/>
  <c r="BE773" i="4" s="1"/>
  <c r="G780" i="24" s="1"/>
  <c r="AV773" i="4"/>
  <c r="AW773" i="4" s="1"/>
  <c r="AZ773" i="4" s="1"/>
  <c r="E780" i="24" s="1"/>
  <c r="BB773" i="4"/>
  <c r="BE772" i="4"/>
  <c r="G779" i="24" s="1"/>
  <c r="D780" i="24"/>
  <c r="H780" i="24"/>
  <c r="AU774" i="4"/>
  <c r="BF774" i="4"/>
  <c r="AY774" i="4"/>
  <c r="Z775" i="4"/>
  <c r="Y774" i="4"/>
  <c r="A780" i="24"/>
  <c r="BC775" i="3"/>
  <c r="BD775" i="3" s="1"/>
  <c r="BB775" i="3"/>
  <c r="AV775" i="3"/>
  <c r="AW775" i="3" s="1"/>
  <c r="D781" i="23"/>
  <c r="AZ774" i="3"/>
  <c r="E781" i="23" s="1"/>
  <c r="AX774" i="3"/>
  <c r="C781" i="23" s="1"/>
  <c r="H781" i="23"/>
  <c r="BG774" i="3"/>
  <c r="I781" i="23" s="1"/>
  <c r="BE774" i="3"/>
  <c r="G781" i="23" s="1"/>
  <c r="Y775" i="3"/>
  <c r="A781" i="23"/>
  <c r="H780" i="22"/>
  <c r="BG773" i="2"/>
  <c r="I780" i="22" s="1"/>
  <c r="BE773" i="2"/>
  <c r="G780" i="22" s="1"/>
  <c r="BC774" i="2"/>
  <c r="BD774" i="2" s="1"/>
  <c r="AV774" i="2"/>
  <c r="AW774" i="2" s="1"/>
  <c r="BB774" i="2"/>
  <c r="Y774" i="2"/>
  <c r="A780" i="22"/>
  <c r="D780" i="22"/>
  <c r="AZ773" i="2"/>
  <c r="E780" i="22" s="1"/>
  <c r="AX773" i="2"/>
  <c r="C780" i="22" s="1"/>
  <c r="AV772" i="1"/>
  <c r="AW772" i="1" s="1"/>
  <c r="BB772" i="1"/>
  <c r="BC772" i="1"/>
  <c r="BD772" i="1" s="1"/>
  <c r="AX771" i="1"/>
  <c r="C778" i="21" s="1"/>
  <c r="D778" i="21"/>
  <c r="H778" i="21"/>
  <c r="BG771" i="1"/>
  <c r="I778" i="21" s="1"/>
  <c r="BE771" i="1"/>
  <c r="G778" i="21" s="1"/>
  <c r="AZ771" i="1"/>
  <c r="E778" i="21" s="1"/>
  <c r="BF772" i="1"/>
  <c r="AY772" i="1"/>
  <c r="Y774" i="1"/>
  <c r="A781" i="21" s="1"/>
  <c r="Z773" i="1"/>
  <c r="AU773" i="1" s="1"/>
  <c r="BF775" i="3"/>
  <c r="Z776" i="3"/>
  <c r="AU776" i="3" s="1"/>
  <c r="AY775" i="3"/>
  <c r="Z775" i="2"/>
  <c r="AU775" i="2" s="1"/>
  <c r="BF774" i="2"/>
  <c r="AY774" i="2"/>
  <c r="BG773" i="4" l="1"/>
  <c r="I780" i="24" s="1"/>
  <c r="AX773" i="4"/>
  <c r="C780" i="24" s="1"/>
  <c r="AU775" i="4"/>
  <c r="AY775" i="4"/>
  <c r="Z776" i="4"/>
  <c r="BF775" i="4"/>
  <c r="H781" i="24"/>
  <c r="D781" i="24"/>
  <c r="BB774" i="4"/>
  <c r="AV774" i="4"/>
  <c r="AW774" i="4" s="1"/>
  <c r="AZ774" i="4" s="1"/>
  <c r="E781" i="24" s="1"/>
  <c r="BC774" i="4"/>
  <c r="BD774" i="4" s="1"/>
  <c r="BG774" i="4" s="1"/>
  <c r="I781" i="24" s="1"/>
  <c r="Y775" i="4"/>
  <c r="A781" i="24"/>
  <c r="H782" i="23"/>
  <c r="BE775" i="3"/>
  <c r="G782" i="23" s="1"/>
  <c r="BG775" i="3"/>
  <c r="I782" i="23" s="1"/>
  <c r="BB776" i="3"/>
  <c r="BC776" i="3"/>
  <c r="BD776" i="3" s="1"/>
  <c r="AV776" i="3"/>
  <c r="AW776" i="3" s="1"/>
  <c r="Y776" i="3"/>
  <c r="A782" i="23"/>
  <c r="D782" i="23"/>
  <c r="AZ775" i="3"/>
  <c r="E782" i="23" s="1"/>
  <c r="AX775" i="3"/>
  <c r="C782" i="23" s="1"/>
  <c r="Y775" i="2"/>
  <c r="A781" i="22"/>
  <c r="D781" i="22"/>
  <c r="AZ774" i="2"/>
  <c r="E781" i="22" s="1"/>
  <c r="AX774" i="2"/>
  <c r="C781" i="22" s="1"/>
  <c r="H781" i="22"/>
  <c r="BG774" i="2"/>
  <c r="I781" i="22" s="1"/>
  <c r="BE774" i="2"/>
  <c r="G781" i="22" s="1"/>
  <c r="AV775" i="2"/>
  <c r="AW775" i="2" s="1"/>
  <c r="BB775" i="2"/>
  <c r="BC775" i="2"/>
  <c r="BD775" i="2" s="1"/>
  <c r="AV773" i="1"/>
  <c r="AW773" i="1" s="1"/>
  <c r="BC773" i="1"/>
  <c r="BD773" i="1" s="1"/>
  <c r="BB773" i="1"/>
  <c r="H779" i="21"/>
  <c r="BE772" i="1"/>
  <c r="G779" i="21" s="1"/>
  <c r="BG772" i="1"/>
  <c r="I779" i="21" s="1"/>
  <c r="AX772" i="1"/>
  <c r="C779" i="21" s="1"/>
  <c r="D779" i="21"/>
  <c r="AZ772" i="1"/>
  <c r="E779" i="21" s="1"/>
  <c r="BF773" i="1"/>
  <c r="AY773" i="1"/>
  <c r="Y775" i="1"/>
  <c r="A782" i="21" s="1"/>
  <c r="Z774" i="1"/>
  <c r="AU774" i="1" s="1"/>
  <c r="BF776" i="3"/>
  <c r="Z777" i="3"/>
  <c r="AU777" i="3" s="1"/>
  <c r="AY776" i="3"/>
  <c r="Z776" i="2"/>
  <c r="AU776" i="2" s="1"/>
  <c r="BF775" i="2"/>
  <c r="AY775" i="2"/>
  <c r="AX774" i="4" l="1"/>
  <c r="C781" i="24" s="1"/>
  <c r="AU776" i="4"/>
  <c r="Z777" i="4"/>
  <c r="AY776" i="4"/>
  <c r="BF776" i="4"/>
  <c r="BE774" i="4"/>
  <c r="G781" i="24" s="1"/>
  <c r="D782" i="24"/>
  <c r="Y776" i="4"/>
  <c r="A782" i="24"/>
  <c r="H782" i="24"/>
  <c r="BC775" i="4"/>
  <c r="BD775" i="4" s="1"/>
  <c r="BG775" i="4" s="1"/>
  <c r="I782" i="24" s="1"/>
  <c r="BB775" i="4"/>
  <c r="AV775" i="4"/>
  <c r="AW775" i="4" s="1"/>
  <c r="AX775" i="4" s="1"/>
  <c r="C782" i="24" s="1"/>
  <c r="AV777" i="3"/>
  <c r="AW777" i="3" s="1"/>
  <c r="BB777" i="3"/>
  <c r="BC777" i="3"/>
  <c r="BD777" i="3" s="1"/>
  <c r="D783" i="23"/>
  <c r="AX776" i="3"/>
  <c r="C783" i="23" s="1"/>
  <c r="AZ776" i="3"/>
  <c r="E783" i="23" s="1"/>
  <c r="H783" i="23"/>
  <c r="BG776" i="3"/>
  <c r="I783" i="23" s="1"/>
  <c r="BE776" i="3"/>
  <c r="G783" i="23" s="1"/>
  <c r="Y777" i="3"/>
  <c r="A783" i="23"/>
  <c r="D782" i="22"/>
  <c r="AZ775" i="2"/>
  <c r="E782" i="22" s="1"/>
  <c r="AX775" i="2"/>
  <c r="C782" i="22" s="1"/>
  <c r="H782" i="22"/>
  <c r="BG775" i="2"/>
  <c r="I782" i="22" s="1"/>
  <c r="BE775" i="2"/>
  <c r="G782" i="22" s="1"/>
  <c r="BC776" i="2"/>
  <c r="BD776" i="2" s="1"/>
  <c r="AV776" i="2"/>
  <c r="AW776" i="2" s="1"/>
  <c r="BB776" i="2"/>
  <c r="Y776" i="2"/>
  <c r="A782" i="22"/>
  <c r="H780" i="21"/>
  <c r="BE773" i="1"/>
  <c r="G780" i="21" s="1"/>
  <c r="BG773" i="1"/>
  <c r="I780" i="21" s="1"/>
  <c r="AV774" i="1"/>
  <c r="AW774" i="1" s="1"/>
  <c r="BB774" i="1"/>
  <c r="BC774" i="1"/>
  <c r="BD774" i="1" s="1"/>
  <c r="AZ773" i="1"/>
  <c r="E780" i="21" s="1"/>
  <c r="D780" i="21"/>
  <c r="AX773" i="1"/>
  <c r="C780" i="21" s="1"/>
  <c r="AY774" i="1"/>
  <c r="D781" i="21" s="1"/>
  <c r="BF774" i="1"/>
  <c r="Y776" i="1"/>
  <c r="A783" i="21" s="1"/>
  <c r="Z775" i="1"/>
  <c r="AU775" i="1" s="1"/>
  <c r="Z778" i="3"/>
  <c r="AU778" i="3" s="1"/>
  <c r="BF777" i="3"/>
  <c r="AY777" i="3"/>
  <c r="BF776" i="2"/>
  <c r="AY776" i="2"/>
  <c r="Z777" i="2"/>
  <c r="AU777" i="2" s="1"/>
  <c r="AZ775" i="4" l="1"/>
  <c r="E782" i="24" s="1"/>
  <c r="BE775" i="4"/>
  <c r="G782" i="24" s="1"/>
  <c r="AU777" i="4"/>
  <c r="Z778" i="4"/>
  <c r="BF777" i="4"/>
  <c r="AY777" i="4"/>
  <c r="D783" i="24"/>
  <c r="BC776" i="4"/>
  <c r="BD776" i="4" s="1"/>
  <c r="BG776" i="4" s="1"/>
  <c r="I783" i="24" s="1"/>
  <c r="BB776" i="4"/>
  <c r="AV776" i="4"/>
  <c r="AW776" i="4" s="1"/>
  <c r="AZ776" i="4" s="1"/>
  <c r="E783" i="24" s="1"/>
  <c r="Y777" i="4"/>
  <c r="A783" i="24"/>
  <c r="H783" i="24"/>
  <c r="D784" i="23"/>
  <c r="AZ777" i="3"/>
  <c r="E784" i="23" s="1"/>
  <c r="AX777" i="3"/>
  <c r="C784" i="23" s="1"/>
  <c r="H784" i="23"/>
  <c r="BG777" i="3"/>
  <c r="I784" i="23" s="1"/>
  <c r="BE777" i="3"/>
  <c r="G784" i="23" s="1"/>
  <c r="Y778" i="3"/>
  <c r="A784" i="23"/>
  <c r="AV778" i="3"/>
  <c r="AW778" i="3" s="1"/>
  <c r="BC778" i="3"/>
  <c r="BD778" i="3" s="1"/>
  <c r="BB778" i="3"/>
  <c r="Y777" i="2"/>
  <c r="A783" i="22"/>
  <c r="BC777" i="2"/>
  <c r="BD777" i="2" s="1"/>
  <c r="AV777" i="2"/>
  <c r="AW777" i="2" s="1"/>
  <c r="BB777" i="2"/>
  <c r="D783" i="22"/>
  <c r="AZ776" i="2"/>
  <c r="E783" i="22" s="1"/>
  <c r="AX776" i="2"/>
  <c r="C783" i="22" s="1"/>
  <c r="H783" i="22"/>
  <c r="BE776" i="2"/>
  <c r="G783" i="22" s="1"/>
  <c r="BG776" i="2"/>
  <c r="I783" i="22" s="1"/>
  <c r="H781" i="21"/>
  <c r="BE774" i="1"/>
  <c r="G781" i="21" s="1"/>
  <c r="BG774" i="1"/>
  <c r="I781" i="21" s="1"/>
  <c r="AV775" i="1"/>
  <c r="AW775" i="1" s="1"/>
  <c r="BB775" i="1"/>
  <c r="BC775" i="1"/>
  <c r="BD775" i="1" s="1"/>
  <c r="AX774" i="1"/>
  <c r="C781" i="21" s="1"/>
  <c r="AZ774" i="1"/>
  <c r="E781" i="21" s="1"/>
  <c r="AY775" i="1"/>
  <c r="D782" i="21" s="1"/>
  <c r="BF775" i="1"/>
  <c r="Y777" i="1"/>
  <c r="A784" i="21" s="1"/>
  <c r="Z776" i="1"/>
  <c r="AU776" i="1" s="1"/>
  <c r="Z779" i="3"/>
  <c r="AU779" i="3" s="1"/>
  <c r="BF778" i="3"/>
  <c r="AY778" i="3"/>
  <c r="BF777" i="2"/>
  <c r="AY777" i="2"/>
  <c r="Z778" i="2"/>
  <c r="AU778" i="2" s="1"/>
  <c r="BE776" i="4" l="1"/>
  <c r="G783" i="24" s="1"/>
  <c r="AX776" i="4"/>
  <c r="C783" i="24" s="1"/>
  <c r="Y778" i="4"/>
  <c r="A784" i="24"/>
  <c r="AU778" i="4"/>
  <c r="BF778" i="4"/>
  <c r="AY778" i="4"/>
  <c r="Z779" i="4"/>
  <c r="D784" i="24"/>
  <c r="BC777" i="4"/>
  <c r="BD777" i="4" s="1"/>
  <c r="BG777" i="4" s="1"/>
  <c r="I784" i="24" s="1"/>
  <c r="BB777" i="4"/>
  <c r="AV777" i="4"/>
  <c r="AW777" i="4" s="1"/>
  <c r="AZ777" i="4" s="1"/>
  <c r="E784" i="24" s="1"/>
  <c r="H784" i="24"/>
  <c r="H785" i="23"/>
  <c r="BG778" i="3"/>
  <c r="I785" i="23" s="1"/>
  <c r="BE778" i="3"/>
  <c r="G785" i="23" s="1"/>
  <c r="D785" i="23"/>
  <c r="AZ778" i="3"/>
  <c r="E785" i="23" s="1"/>
  <c r="AX778" i="3"/>
  <c r="C785" i="23" s="1"/>
  <c r="Y779" i="3"/>
  <c r="A785" i="23"/>
  <c r="BC779" i="3"/>
  <c r="BD779" i="3" s="1"/>
  <c r="BB779" i="3"/>
  <c r="AV779" i="3"/>
  <c r="AW779" i="3" s="1"/>
  <c r="AV778" i="2"/>
  <c r="AW778" i="2" s="1"/>
  <c r="BC778" i="2"/>
  <c r="BD778" i="2" s="1"/>
  <c r="BB778" i="2"/>
  <c r="D784" i="22"/>
  <c r="AZ777" i="2"/>
  <c r="E784" i="22" s="1"/>
  <c r="AX777" i="2"/>
  <c r="C784" i="22" s="1"/>
  <c r="H784" i="22"/>
  <c r="BE777" i="2"/>
  <c r="G784" i="22" s="1"/>
  <c r="BG777" i="2"/>
  <c r="I784" i="22" s="1"/>
  <c r="Y778" i="2"/>
  <c r="A784" i="22"/>
  <c r="H782" i="21"/>
  <c r="BE775" i="1"/>
  <c r="G782" i="21" s="1"/>
  <c r="BG775" i="1"/>
  <c r="I782" i="21" s="1"/>
  <c r="AV776" i="1"/>
  <c r="AW776" i="1" s="1"/>
  <c r="BB776" i="1"/>
  <c r="BC776" i="1"/>
  <c r="BD776" i="1" s="1"/>
  <c r="AZ775" i="1"/>
  <c r="E782" i="21" s="1"/>
  <c r="AX775" i="1"/>
  <c r="C782" i="21" s="1"/>
  <c r="AY776" i="1"/>
  <c r="D783" i="21" s="1"/>
  <c r="BF776" i="1"/>
  <c r="Y778" i="1"/>
  <c r="A785" i="21" s="1"/>
  <c r="Z777" i="1"/>
  <c r="AU777" i="1" s="1"/>
  <c r="Z780" i="3"/>
  <c r="AU780" i="3" s="1"/>
  <c r="BF779" i="3"/>
  <c r="AY779" i="3"/>
  <c r="Z779" i="2"/>
  <c r="AU779" i="2" s="1"/>
  <c r="BF778" i="2"/>
  <c r="AY778" i="2"/>
  <c r="BE777" i="4" l="1"/>
  <c r="G784" i="24" s="1"/>
  <c r="AX777" i="4"/>
  <c r="C784" i="24" s="1"/>
  <c r="AU779" i="4"/>
  <c r="Z780" i="4"/>
  <c r="AY779" i="4"/>
  <c r="BF779" i="4"/>
  <c r="H785" i="24"/>
  <c r="Y779" i="4"/>
  <c r="A785" i="24"/>
  <c r="D785" i="24"/>
  <c r="BC778" i="4"/>
  <c r="BD778" i="4" s="1"/>
  <c r="BG778" i="4" s="1"/>
  <c r="I785" i="24" s="1"/>
  <c r="AV778" i="4"/>
  <c r="AW778" i="4" s="1"/>
  <c r="AX778" i="4" s="1"/>
  <c r="C785" i="24" s="1"/>
  <c r="BB778" i="4"/>
  <c r="D786" i="23"/>
  <c r="AX779" i="3"/>
  <c r="C786" i="23" s="1"/>
  <c r="AZ779" i="3"/>
  <c r="E786" i="23" s="1"/>
  <c r="BC780" i="3"/>
  <c r="BD780" i="3" s="1"/>
  <c r="BB780" i="3"/>
  <c r="AV780" i="3"/>
  <c r="AW780" i="3" s="1"/>
  <c r="H786" i="23"/>
  <c r="BG779" i="3"/>
  <c r="I786" i="23" s="1"/>
  <c r="BE779" i="3"/>
  <c r="G786" i="23" s="1"/>
  <c r="Y780" i="3"/>
  <c r="A786" i="23"/>
  <c r="Y779" i="2"/>
  <c r="A785" i="22"/>
  <c r="D785" i="22"/>
  <c r="AZ778" i="2"/>
  <c r="E785" i="22" s="1"/>
  <c r="AX778" i="2"/>
  <c r="C785" i="22" s="1"/>
  <c r="H785" i="22"/>
  <c r="BG778" i="2"/>
  <c r="I785" i="22" s="1"/>
  <c r="BE778" i="2"/>
  <c r="G785" i="22" s="1"/>
  <c r="BC779" i="2"/>
  <c r="BD779" i="2" s="1"/>
  <c r="BB779" i="2"/>
  <c r="AV779" i="2"/>
  <c r="AW779" i="2" s="1"/>
  <c r="AV777" i="1"/>
  <c r="AW777" i="1" s="1"/>
  <c r="BB777" i="1"/>
  <c r="BC777" i="1"/>
  <c r="BD777" i="1" s="1"/>
  <c r="H783" i="21"/>
  <c r="BE776" i="1"/>
  <c r="G783" i="21" s="1"/>
  <c r="BG776" i="1"/>
  <c r="I783" i="21" s="1"/>
  <c r="AX776" i="1"/>
  <c r="C783" i="21" s="1"/>
  <c r="AZ776" i="1"/>
  <c r="E783" i="21" s="1"/>
  <c r="BF777" i="1"/>
  <c r="AY777" i="1"/>
  <c r="Y779" i="1"/>
  <c r="A786" i="21" s="1"/>
  <c r="Z778" i="1"/>
  <c r="AU778" i="1" s="1"/>
  <c r="BF780" i="3"/>
  <c r="Z781" i="3"/>
  <c r="AU781" i="3" s="1"/>
  <c r="AY780" i="3"/>
  <c r="Z780" i="2"/>
  <c r="AU780" i="2" s="1"/>
  <c r="BF779" i="2"/>
  <c r="AY779" i="2"/>
  <c r="BE778" i="4" l="1"/>
  <c r="G785" i="24" s="1"/>
  <c r="AU780" i="4"/>
  <c r="AY780" i="4"/>
  <c r="Z781" i="4"/>
  <c r="BF780" i="4"/>
  <c r="AZ778" i="4"/>
  <c r="E785" i="24" s="1"/>
  <c r="Y780" i="4"/>
  <c r="A786" i="24"/>
  <c r="H786" i="24"/>
  <c r="BB779" i="4"/>
  <c r="BC779" i="4"/>
  <c r="BD779" i="4" s="1"/>
  <c r="BE779" i="4" s="1"/>
  <c r="G786" i="24" s="1"/>
  <c r="AV779" i="4"/>
  <c r="AW779" i="4" s="1"/>
  <c r="AX779" i="4" s="1"/>
  <c r="C786" i="24" s="1"/>
  <c r="D786" i="24"/>
  <c r="H787" i="23"/>
  <c r="BE780" i="3"/>
  <c r="G787" i="23" s="1"/>
  <c r="BG780" i="3"/>
  <c r="I787" i="23" s="1"/>
  <c r="AV781" i="3"/>
  <c r="AW781" i="3" s="1"/>
  <c r="BC781" i="3"/>
  <c r="BD781" i="3" s="1"/>
  <c r="BB781" i="3"/>
  <c r="Y781" i="3"/>
  <c r="A787" i="23"/>
  <c r="D787" i="23"/>
  <c r="AZ780" i="3"/>
  <c r="E787" i="23" s="1"/>
  <c r="AX780" i="3"/>
  <c r="C787" i="23" s="1"/>
  <c r="D786" i="22"/>
  <c r="AZ779" i="2"/>
  <c r="E786" i="22" s="1"/>
  <c r="AX779" i="2"/>
  <c r="C786" i="22" s="1"/>
  <c r="H786" i="22"/>
  <c r="BG779" i="2"/>
  <c r="I786" i="22" s="1"/>
  <c r="BE779" i="2"/>
  <c r="G786" i="22" s="1"/>
  <c r="BC780" i="2"/>
  <c r="BD780" i="2" s="1"/>
  <c r="AV780" i="2"/>
  <c r="AW780" i="2" s="1"/>
  <c r="BB780" i="2"/>
  <c r="Y780" i="2"/>
  <c r="A786" i="22"/>
  <c r="AV778" i="1"/>
  <c r="AW778" i="1" s="1"/>
  <c r="BB778" i="1"/>
  <c r="BC778" i="1"/>
  <c r="BD778" i="1" s="1"/>
  <c r="H784" i="21"/>
  <c r="BE777" i="1"/>
  <c r="G784" i="21" s="1"/>
  <c r="BG777" i="1"/>
  <c r="I784" i="21" s="1"/>
  <c r="AZ777" i="1"/>
  <c r="E784" i="21" s="1"/>
  <c r="D784" i="21"/>
  <c r="AX777" i="1"/>
  <c r="C784" i="21" s="1"/>
  <c r="AY778" i="1"/>
  <c r="D785" i="21" s="1"/>
  <c r="BF778" i="1"/>
  <c r="Y780" i="1"/>
  <c r="A787" i="21" s="1"/>
  <c r="Z779" i="1"/>
  <c r="AU779" i="1" s="1"/>
  <c r="AY781" i="3"/>
  <c r="Z782" i="3"/>
  <c r="AU782" i="3" s="1"/>
  <c r="BF781" i="3"/>
  <c r="BF780" i="2"/>
  <c r="AY780" i="2"/>
  <c r="Z781" i="2"/>
  <c r="AU781" i="2" s="1"/>
  <c r="AZ779" i="4" l="1"/>
  <c r="E786" i="24" s="1"/>
  <c r="BG779" i="4"/>
  <c r="I786" i="24" s="1"/>
  <c r="D787" i="24"/>
  <c r="Y781" i="4"/>
  <c r="A787" i="24"/>
  <c r="H787" i="24"/>
  <c r="BC780" i="4"/>
  <c r="BD780" i="4" s="1"/>
  <c r="BE780" i="4" s="1"/>
  <c r="G787" i="24" s="1"/>
  <c r="AV780" i="4"/>
  <c r="AW780" i="4" s="1"/>
  <c r="AX780" i="4" s="1"/>
  <c r="C787" i="24" s="1"/>
  <c r="BB780" i="4"/>
  <c r="AU781" i="4"/>
  <c r="BF781" i="4"/>
  <c r="Z782" i="4"/>
  <c r="AY781" i="4"/>
  <c r="H788" i="23"/>
  <c r="BG781" i="3"/>
  <c r="I788" i="23" s="1"/>
  <c r="BE781" i="3"/>
  <c r="G788" i="23" s="1"/>
  <c r="Y782" i="3"/>
  <c r="A788" i="23"/>
  <c r="BB782" i="3"/>
  <c r="BC782" i="3"/>
  <c r="BD782" i="3" s="1"/>
  <c r="AV782" i="3"/>
  <c r="AW782" i="3" s="1"/>
  <c r="D788" i="23"/>
  <c r="AZ781" i="3"/>
  <c r="E788" i="23" s="1"/>
  <c r="AX781" i="3"/>
  <c r="C788" i="23" s="1"/>
  <c r="Y781" i="2"/>
  <c r="A787" i="22"/>
  <c r="BC781" i="2"/>
  <c r="BD781" i="2" s="1"/>
  <c r="BB781" i="2"/>
  <c r="AV781" i="2"/>
  <c r="AW781" i="2" s="1"/>
  <c r="D787" i="22"/>
  <c r="AZ780" i="2"/>
  <c r="E787" i="22" s="1"/>
  <c r="AX780" i="2"/>
  <c r="C787" i="22" s="1"/>
  <c r="H787" i="22"/>
  <c r="BG780" i="2"/>
  <c r="I787" i="22" s="1"/>
  <c r="BE780" i="2"/>
  <c r="G787" i="22" s="1"/>
  <c r="AV779" i="1"/>
  <c r="AW779" i="1" s="1"/>
  <c r="BB779" i="1"/>
  <c r="BC779" i="1"/>
  <c r="BD779" i="1" s="1"/>
  <c r="H785" i="21"/>
  <c r="BE778" i="1"/>
  <c r="G785" i="21" s="1"/>
  <c r="BG778" i="1"/>
  <c r="I785" i="21" s="1"/>
  <c r="AZ778" i="1"/>
  <c r="E785" i="21" s="1"/>
  <c r="AX778" i="1"/>
  <c r="C785" i="21" s="1"/>
  <c r="BF779" i="1"/>
  <c r="AY779" i="1"/>
  <c r="D786" i="21" s="1"/>
  <c r="Y781" i="1"/>
  <c r="A788" i="21" s="1"/>
  <c r="Z780" i="1"/>
  <c r="AU780" i="1" s="1"/>
  <c r="Z783" i="3"/>
  <c r="AU783" i="3" s="1"/>
  <c r="BF782" i="3"/>
  <c r="AY782" i="3"/>
  <c r="BF781" i="2"/>
  <c r="Z782" i="2"/>
  <c r="AU782" i="2" s="1"/>
  <c r="AY781" i="2"/>
  <c r="H788" i="24" l="1"/>
  <c r="AZ780" i="4"/>
  <c r="E787" i="24" s="1"/>
  <c r="AU782" i="4"/>
  <c r="Z783" i="4"/>
  <c r="BF782" i="4"/>
  <c r="AY782" i="4"/>
  <c r="AV781" i="4"/>
  <c r="AW781" i="4" s="1"/>
  <c r="AX781" i="4" s="1"/>
  <c r="C788" i="24" s="1"/>
  <c r="BC781" i="4"/>
  <c r="BD781" i="4" s="1"/>
  <c r="BG781" i="4" s="1"/>
  <c r="I788" i="24" s="1"/>
  <c r="BB781" i="4"/>
  <c r="BG780" i="4"/>
  <c r="I787" i="24" s="1"/>
  <c r="Y782" i="4"/>
  <c r="A788" i="24"/>
  <c r="D788" i="24"/>
  <c r="BC783" i="3"/>
  <c r="BD783" i="3" s="1"/>
  <c r="BB783" i="3"/>
  <c r="AV783" i="3"/>
  <c r="AW783" i="3" s="1"/>
  <c r="D789" i="23"/>
  <c r="AZ782" i="3"/>
  <c r="E789" i="23" s="1"/>
  <c r="AX782" i="3"/>
  <c r="C789" i="23" s="1"/>
  <c r="H789" i="23"/>
  <c r="BG782" i="3"/>
  <c r="I789" i="23" s="1"/>
  <c r="BE782" i="3"/>
  <c r="G789" i="23" s="1"/>
  <c r="Y783" i="3"/>
  <c r="A789" i="23"/>
  <c r="D788" i="22"/>
  <c r="AZ781" i="2"/>
  <c r="E788" i="22" s="1"/>
  <c r="AX781" i="2"/>
  <c r="C788" i="22" s="1"/>
  <c r="AV782" i="2"/>
  <c r="AW782" i="2" s="1"/>
  <c r="BC782" i="2"/>
  <c r="BD782" i="2" s="1"/>
  <c r="BB782" i="2"/>
  <c r="H788" i="22"/>
  <c r="BG781" i="2"/>
  <c r="I788" i="22" s="1"/>
  <c r="BE781" i="2"/>
  <c r="G788" i="22" s="1"/>
  <c r="Y782" i="2"/>
  <c r="A788" i="22"/>
  <c r="AV780" i="1"/>
  <c r="AW780" i="1" s="1"/>
  <c r="BB780" i="1"/>
  <c r="BC780" i="1"/>
  <c r="BD780" i="1" s="1"/>
  <c r="H786" i="21"/>
  <c r="BG779" i="1"/>
  <c r="I786" i="21" s="1"/>
  <c r="BE779" i="1"/>
  <c r="G786" i="21" s="1"/>
  <c r="AX779" i="1"/>
  <c r="C786" i="21" s="1"/>
  <c r="AZ779" i="1"/>
  <c r="E786" i="21" s="1"/>
  <c r="AY780" i="1"/>
  <c r="BF780" i="1"/>
  <c r="Y782" i="1"/>
  <c r="A789" i="21" s="1"/>
  <c r="Z781" i="1"/>
  <c r="AU781" i="1" s="1"/>
  <c r="Z784" i="3"/>
  <c r="AU784" i="3" s="1"/>
  <c r="BF783" i="3"/>
  <c r="AY783" i="3"/>
  <c r="Z783" i="2"/>
  <c r="AU783" i="2" s="1"/>
  <c r="BF782" i="2"/>
  <c r="AY782" i="2"/>
  <c r="AZ781" i="4" l="1"/>
  <c r="E788" i="24" s="1"/>
  <c r="Y783" i="4"/>
  <c r="A789" i="24"/>
  <c r="D789" i="24"/>
  <c r="BE781" i="4"/>
  <c r="G788" i="24" s="1"/>
  <c r="AU783" i="4"/>
  <c r="Z784" i="4"/>
  <c r="BF783" i="4"/>
  <c r="AY783" i="4"/>
  <c r="H789" i="24"/>
  <c r="AV782" i="4"/>
  <c r="AW782" i="4" s="1"/>
  <c r="AZ782" i="4" s="1"/>
  <c r="E789" i="24" s="1"/>
  <c r="BB782" i="4"/>
  <c r="BC782" i="4"/>
  <c r="BD782" i="4" s="1"/>
  <c r="BE782" i="4" s="1"/>
  <c r="G789" i="24" s="1"/>
  <c r="Y784" i="3"/>
  <c r="A790" i="23"/>
  <c r="BC784" i="3"/>
  <c r="BD784" i="3" s="1"/>
  <c r="BB784" i="3"/>
  <c r="AV784" i="3"/>
  <c r="AW784" i="3" s="1"/>
  <c r="D790" i="23"/>
  <c r="AZ783" i="3"/>
  <c r="E790" i="23" s="1"/>
  <c r="AX783" i="3"/>
  <c r="C790" i="23" s="1"/>
  <c r="H790" i="23"/>
  <c r="BE783" i="3"/>
  <c r="G790" i="23" s="1"/>
  <c r="BG783" i="3"/>
  <c r="I790" i="23" s="1"/>
  <c r="Y783" i="2"/>
  <c r="A789" i="22"/>
  <c r="D789" i="22"/>
  <c r="AX782" i="2"/>
  <c r="C789" i="22" s="1"/>
  <c r="AZ782" i="2"/>
  <c r="E789" i="22" s="1"/>
  <c r="H789" i="22"/>
  <c r="BE782" i="2"/>
  <c r="G789" i="22" s="1"/>
  <c r="BG782" i="2"/>
  <c r="I789" i="22" s="1"/>
  <c r="AV783" i="2"/>
  <c r="AW783" i="2" s="1"/>
  <c r="BB783" i="2"/>
  <c r="BC783" i="2"/>
  <c r="BD783" i="2" s="1"/>
  <c r="AV781" i="1"/>
  <c r="AW781" i="1" s="1"/>
  <c r="BB781" i="1"/>
  <c r="BC781" i="1"/>
  <c r="BD781" i="1" s="1"/>
  <c r="H787" i="21"/>
  <c r="BG780" i="1"/>
  <c r="I787" i="21" s="1"/>
  <c r="BE780" i="1"/>
  <c r="G787" i="21" s="1"/>
  <c r="AX780" i="1"/>
  <c r="C787" i="21" s="1"/>
  <c r="D787" i="21"/>
  <c r="AZ780" i="1"/>
  <c r="E787" i="21" s="1"/>
  <c r="AY781" i="1"/>
  <c r="BF781" i="1"/>
  <c r="Y783" i="1"/>
  <c r="A790" i="21" s="1"/>
  <c r="Z782" i="1"/>
  <c r="AU782" i="1" s="1"/>
  <c r="BF784" i="3"/>
  <c r="AY784" i="3"/>
  <c r="Z785" i="3"/>
  <c r="AU785" i="3" s="1"/>
  <c r="Z784" i="2"/>
  <c r="AU784" i="2" s="1"/>
  <c r="BF783" i="2"/>
  <c r="AY783" i="2"/>
  <c r="H790" i="24" l="1"/>
  <c r="AU784" i="4"/>
  <c r="Z785" i="4"/>
  <c r="BF784" i="4"/>
  <c r="AY784" i="4"/>
  <c r="BG782" i="4"/>
  <c r="I789" i="24" s="1"/>
  <c r="BC783" i="4"/>
  <c r="BD783" i="4" s="1"/>
  <c r="BE783" i="4" s="1"/>
  <c r="G790" i="24" s="1"/>
  <c r="BB783" i="4"/>
  <c r="AV783" i="4"/>
  <c r="AW783" i="4" s="1"/>
  <c r="AX783" i="4" s="1"/>
  <c r="C790" i="24" s="1"/>
  <c r="AX782" i="4"/>
  <c r="C789" i="24" s="1"/>
  <c r="D790" i="24"/>
  <c r="Y784" i="4"/>
  <c r="A790" i="24"/>
  <c r="BC785" i="3"/>
  <c r="BD785" i="3" s="1"/>
  <c r="BB785" i="3"/>
  <c r="AV785" i="3"/>
  <c r="AW785" i="3" s="1"/>
  <c r="D791" i="23"/>
  <c r="AZ784" i="3"/>
  <c r="E791" i="23" s="1"/>
  <c r="AX784" i="3"/>
  <c r="C791" i="23" s="1"/>
  <c r="H791" i="23"/>
  <c r="BG784" i="3"/>
  <c r="I791" i="23" s="1"/>
  <c r="BE784" i="3"/>
  <c r="G791" i="23" s="1"/>
  <c r="Y785" i="3"/>
  <c r="A791" i="23"/>
  <c r="D790" i="22"/>
  <c r="AX783" i="2"/>
  <c r="C790" i="22" s="1"/>
  <c r="AZ783" i="2"/>
  <c r="E790" i="22" s="1"/>
  <c r="H790" i="22"/>
  <c r="BE783" i="2"/>
  <c r="G790" i="22" s="1"/>
  <c r="BG783" i="2"/>
  <c r="I790" i="22" s="1"/>
  <c r="AV784" i="2"/>
  <c r="AW784" i="2" s="1"/>
  <c r="BC784" i="2"/>
  <c r="BD784" i="2" s="1"/>
  <c r="BB784" i="2"/>
  <c r="Y784" i="2"/>
  <c r="A790" i="22"/>
  <c r="AV782" i="1"/>
  <c r="AW782" i="1" s="1"/>
  <c r="BB782" i="1"/>
  <c r="BC782" i="1"/>
  <c r="BD782" i="1" s="1"/>
  <c r="AZ781" i="1"/>
  <c r="E788" i="21" s="1"/>
  <c r="D788" i="21"/>
  <c r="H788" i="21"/>
  <c r="BE781" i="1"/>
  <c r="G788" i="21" s="1"/>
  <c r="BG781" i="1"/>
  <c r="I788" i="21" s="1"/>
  <c r="AX781" i="1"/>
  <c r="C788" i="21" s="1"/>
  <c r="AY782" i="1"/>
  <c r="BF782" i="1"/>
  <c r="Y784" i="1"/>
  <c r="A791" i="21" s="1"/>
  <c r="Z783" i="1"/>
  <c r="AU783" i="1" s="1"/>
  <c r="BF785" i="3"/>
  <c r="AY785" i="3"/>
  <c r="Z786" i="3"/>
  <c r="AU786" i="3" s="1"/>
  <c r="BF784" i="2"/>
  <c r="AY784" i="2"/>
  <c r="Z785" i="2"/>
  <c r="AU785" i="2" s="1"/>
  <c r="AZ783" i="4" l="1"/>
  <c r="E790" i="24" s="1"/>
  <c r="Y785" i="4"/>
  <c r="A791" i="24"/>
  <c r="H791" i="24"/>
  <c r="BG783" i="4"/>
  <c r="I790" i="24" s="1"/>
  <c r="D791" i="24"/>
  <c r="AU785" i="4"/>
  <c r="AY785" i="4"/>
  <c r="BF785" i="4"/>
  <c r="Z786" i="4"/>
  <c r="BC784" i="4"/>
  <c r="BD784" i="4" s="1"/>
  <c r="BE784" i="4" s="1"/>
  <c r="G791" i="24" s="1"/>
  <c r="BB784" i="4"/>
  <c r="AV784" i="4"/>
  <c r="AW784" i="4" s="1"/>
  <c r="AX784" i="4" s="1"/>
  <c r="C791" i="24" s="1"/>
  <c r="D792" i="23"/>
  <c r="AZ785" i="3"/>
  <c r="E792" i="23" s="1"/>
  <c r="AX785" i="3"/>
  <c r="C792" i="23" s="1"/>
  <c r="BC786" i="3"/>
  <c r="BD786" i="3" s="1"/>
  <c r="BB786" i="3"/>
  <c r="AV786" i="3"/>
  <c r="AW786" i="3" s="1"/>
  <c r="H792" i="23"/>
  <c r="BG785" i="3"/>
  <c r="I792" i="23" s="1"/>
  <c r="BE785" i="3"/>
  <c r="G792" i="23" s="1"/>
  <c r="Y786" i="3"/>
  <c r="A792" i="23"/>
  <c r="Y785" i="2"/>
  <c r="A791" i="22"/>
  <c r="AV785" i="2"/>
  <c r="AW785" i="2" s="1"/>
  <c r="BC785" i="2"/>
  <c r="BD785" i="2" s="1"/>
  <c r="BB785" i="2"/>
  <c r="D791" i="22"/>
  <c r="AZ784" i="2"/>
  <c r="E791" i="22" s="1"/>
  <c r="AX784" i="2"/>
  <c r="C791" i="22" s="1"/>
  <c r="H791" i="22"/>
  <c r="BG784" i="2"/>
  <c r="I791" i="22" s="1"/>
  <c r="BE784" i="2"/>
  <c r="G791" i="22" s="1"/>
  <c r="AV783" i="1"/>
  <c r="AW783" i="1" s="1"/>
  <c r="BB783" i="1"/>
  <c r="BC783" i="1"/>
  <c r="BD783" i="1" s="1"/>
  <c r="H789" i="21"/>
  <c r="BE782" i="1"/>
  <c r="G789" i="21" s="1"/>
  <c r="BG782" i="1"/>
  <c r="I789" i="21" s="1"/>
  <c r="AX782" i="1"/>
  <c r="C789" i="21" s="1"/>
  <c r="D789" i="21"/>
  <c r="AZ782" i="1"/>
  <c r="E789" i="21" s="1"/>
  <c r="AY783" i="1"/>
  <c r="D790" i="21" s="1"/>
  <c r="BF783" i="1"/>
  <c r="Y785" i="1"/>
  <c r="A792" i="21" s="1"/>
  <c r="Z784" i="1"/>
  <c r="AU784" i="1" s="1"/>
  <c r="Z787" i="3"/>
  <c r="AU787" i="3" s="1"/>
  <c r="AY786" i="3"/>
  <c r="BF786" i="3"/>
  <c r="BF785" i="2"/>
  <c r="AY785" i="2"/>
  <c r="Z786" i="2"/>
  <c r="AU786" i="2" s="1"/>
  <c r="AU786" i="4" l="1"/>
  <c r="AY786" i="4"/>
  <c r="Z787" i="4"/>
  <c r="BF786" i="4"/>
  <c r="AZ784" i="4"/>
  <c r="E791" i="24" s="1"/>
  <c r="H792" i="24"/>
  <c r="BC785" i="4"/>
  <c r="BD785" i="4" s="1"/>
  <c r="BG785" i="4" s="1"/>
  <c r="I792" i="24" s="1"/>
  <c r="AV785" i="4"/>
  <c r="AW785" i="4" s="1"/>
  <c r="AX785" i="4" s="1"/>
  <c r="C792" i="24" s="1"/>
  <c r="BB785" i="4"/>
  <c r="D792" i="24"/>
  <c r="BG784" i="4"/>
  <c r="I791" i="24" s="1"/>
  <c r="Y786" i="4"/>
  <c r="A792" i="24"/>
  <c r="Y787" i="3"/>
  <c r="A793" i="23"/>
  <c r="D793" i="23"/>
  <c r="AZ786" i="3"/>
  <c r="E793" i="23" s="1"/>
  <c r="AX786" i="3"/>
  <c r="C793" i="23" s="1"/>
  <c r="BC787" i="3"/>
  <c r="BD787" i="3" s="1"/>
  <c r="BB787" i="3"/>
  <c r="AV787" i="3"/>
  <c r="AW787" i="3" s="1"/>
  <c r="H793" i="23"/>
  <c r="BE786" i="3"/>
  <c r="G793" i="23" s="1"/>
  <c r="BG786" i="3"/>
  <c r="I793" i="23" s="1"/>
  <c r="AV786" i="2"/>
  <c r="AW786" i="2" s="1"/>
  <c r="BC786" i="2"/>
  <c r="BD786" i="2" s="1"/>
  <c r="BB786" i="2"/>
  <c r="D792" i="22"/>
  <c r="AX785" i="2"/>
  <c r="C792" i="22" s="1"/>
  <c r="AZ785" i="2"/>
  <c r="E792" i="22" s="1"/>
  <c r="H792" i="22"/>
  <c r="BE785" i="2"/>
  <c r="G792" i="22" s="1"/>
  <c r="BG785" i="2"/>
  <c r="I792" i="22" s="1"/>
  <c r="Y786" i="2"/>
  <c r="A792" i="22"/>
  <c r="AV784" i="1"/>
  <c r="AW784" i="1" s="1"/>
  <c r="BB784" i="1"/>
  <c r="BC784" i="1"/>
  <c r="BD784" i="1" s="1"/>
  <c r="H790" i="21"/>
  <c r="BE783" i="1"/>
  <c r="G790" i="21" s="1"/>
  <c r="BG783" i="1"/>
  <c r="I790" i="21" s="1"/>
  <c r="AX783" i="1"/>
  <c r="C790" i="21" s="1"/>
  <c r="AZ783" i="1"/>
  <c r="E790" i="21" s="1"/>
  <c r="BF784" i="1"/>
  <c r="AY784" i="1"/>
  <c r="Y786" i="1"/>
  <c r="A793" i="21" s="1"/>
  <c r="Z785" i="1"/>
  <c r="AU785" i="1" s="1"/>
  <c r="Z788" i="3"/>
  <c r="AU788" i="3" s="1"/>
  <c r="BF787" i="3"/>
  <c r="AY787" i="3"/>
  <c r="Z787" i="2"/>
  <c r="AU787" i="2" s="1"/>
  <c r="BF786" i="2"/>
  <c r="AY786" i="2"/>
  <c r="AZ785" i="4" l="1"/>
  <c r="E792" i="24" s="1"/>
  <c r="BE785" i="4"/>
  <c r="G792" i="24" s="1"/>
  <c r="AU787" i="4"/>
  <c r="AY787" i="4"/>
  <c r="BF787" i="4"/>
  <c r="Z788" i="4"/>
  <c r="D793" i="24"/>
  <c r="Y787" i="4"/>
  <c r="A793" i="24"/>
  <c r="H793" i="24"/>
  <c r="AV786" i="4"/>
  <c r="AW786" i="4" s="1"/>
  <c r="AZ786" i="4" s="1"/>
  <c r="E793" i="24" s="1"/>
  <c r="BC786" i="4"/>
  <c r="BD786" i="4" s="1"/>
  <c r="BG786" i="4" s="1"/>
  <c r="I793" i="24" s="1"/>
  <c r="BB786" i="4"/>
  <c r="D794" i="23"/>
  <c r="AZ787" i="3"/>
  <c r="E794" i="23" s="1"/>
  <c r="AX787" i="3"/>
  <c r="C794" i="23" s="1"/>
  <c r="H794" i="23"/>
  <c r="BG787" i="3"/>
  <c r="I794" i="23" s="1"/>
  <c r="BE787" i="3"/>
  <c r="G794" i="23" s="1"/>
  <c r="BC788" i="3"/>
  <c r="BD788" i="3" s="1"/>
  <c r="AV788" i="3"/>
  <c r="AW788" i="3" s="1"/>
  <c r="BB788" i="3"/>
  <c r="Y788" i="3"/>
  <c r="A794" i="23"/>
  <c r="Y787" i="2"/>
  <c r="A793" i="22"/>
  <c r="D793" i="22"/>
  <c r="AX786" i="2"/>
  <c r="C793" i="22" s="1"/>
  <c r="AZ786" i="2"/>
  <c r="E793" i="22" s="1"/>
  <c r="H793" i="22"/>
  <c r="BG786" i="2"/>
  <c r="I793" i="22" s="1"/>
  <c r="BE786" i="2"/>
  <c r="G793" i="22" s="1"/>
  <c r="AV787" i="2"/>
  <c r="AW787" i="2" s="1"/>
  <c r="BC787" i="2"/>
  <c r="BD787" i="2" s="1"/>
  <c r="BB787" i="2"/>
  <c r="AZ784" i="1"/>
  <c r="E791" i="21" s="1"/>
  <c r="D791" i="21"/>
  <c r="AV785" i="1"/>
  <c r="AW785" i="1" s="1"/>
  <c r="BB785" i="1"/>
  <c r="BC785" i="1"/>
  <c r="BD785" i="1" s="1"/>
  <c r="H791" i="21"/>
  <c r="BE784" i="1"/>
  <c r="G791" i="21" s="1"/>
  <c r="BG784" i="1"/>
  <c r="I791" i="21" s="1"/>
  <c r="AX784" i="1"/>
  <c r="C791" i="21" s="1"/>
  <c r="BF785" i="1"/>
  <c r="AY785" i="1"/>
  <c r="D792" i="21" s="1"/>
  <c r="Y787" i="1"/>
  <c r="A794" i="21" s="1"/>
  <c r="Z786" i="1"/>
  <c r="AU786" i="1" s="1"/>
  <c r="BF788" i="3"/>
  <c r="Z789" i="3"/>
  <c r="AU789" i="3" s="1"/>
  <c r="AY788" i="3"/>
  <c r="Z788" i="2"/>
  <c r="AU788" i="2" s="1"/>
  <c r="BF787" i="2"/>
  <c r="AY787" i="2"/>
  <c r="BE786" i="4" l="1"/>
  <c r="G793" i="24" s="1"/>
  <c r="AX786" i="4"/>
  <c r="C793" i="24" s="1"/>
  <c r="D794" i="24"/>
  <c r="AU788" i="4"/>
  <c r="BF788" i="4"/>
  <c r="Z789" i="4"/>
  <c r="AY788" i="4"/>
  <c r="BB787" i="4"/>
  <c r="AV787" i="4"/>
  <c r="AW787" i="4" s="1"/>
  <c r="AZ787" i="4" s="1"/>
  <c r="E794" i="24" s="1"/>
  <c r="BC787" i="4"/>
  <c r="BD787" i="4" s="1"/>
  <c r="BG787" i="4" s="1"/>
  <c r="I794" i="24" s="1"/>
  <c r="Y788" i="4"/>
  <c r="A794" i="24"/>
  <c r="H794" i="24"/>
  <c r="D795" i="23"/>
  <c r="AZ788" i="3"/>
  <c r="E795" i="23" s="1"/>
  <c r="AX788" i="3"/>
  <c r="C795" i="23" s="1"/>
  <c r="H795" i="23"/>
  <c r="BG788" i="3"/>
  <c r="I795" i="23" s="1"/>
  <c r="BE788" i="3"/>
  <c r="G795" i="23" s="1"/>
  <c r="Y789" i="3"/>
  <c r="A795" i="23"/>
  <c r="AV789" i="3"/>
  <c r="AW789" i="3" s="1"/>
  <c r="BC789" i="3"/>
  <c r="BD789" i="3" s="1"/>
  <c r="BB789" i="3"/>
  <c r="D794" i="22"/>
  <c r="AZ787" i="2"/>
  <c r="E794" i="22" s="1"/>
  <c r="AX787" i="2"/>
  <c r="C794" i="22" s="1"/>
  <c r="H794" i="22"/>
  <c r="BE787" i="2"/>
  <c r="G794" i="22" s="1"/>
  <c r="BG787" i="2"/>
  <c r="I794" i="22" s="1"/>
  <c r="BB788" i="2"/>
  <c r="AV788" i="2"/>
  <c r="AW788" i="2" s="1"/>
  <c r="BC788" i="2"/>
  <c r="BD788" i="2" s="1"/>
  <c r="Y788" i="2"/>
  <c r="A794" i="22"/>
  <c r="AV786" i="1"/>
  <c r="AW786" i="1" s="1"/>
  <c r="BB786" i="1"/>
  <c r="BC786" i="1"/>
  <c r="BD786" i="1" s="1"/>
  <c r="H792" i="21"/>
  <c r="BE785" i="1"/>
  <c r="G792" i="21" s="1"/>
  <c r="BG785" i="1"/>
  <c r="I792" i="21" s="1"/>
  <c r="AX785" i="1"/>
  <c r="C792" i="21" s="1"/>
  <c r="AZ785" i="1"/>
  <c r="E792" i="21" s="1"/>
  <c r="AY786" i="1"/>
  <c r="BF786" i="1"/>
  <c r="Y788" i="1"/>
  <c r="A795" i="21" s="1"/>
  <c r="Z787" i="1"/>
  <c r="AU787" i="1" s="1"/>
  <c r="BF789" i="3"/>
  <c r="Z790" i="3"/>
  <c r="AU790" i="3" s="1"/>
  <c r="AY789" i="3"/>
  <c r="BF788" i="2"/>
  <c r="AY788" i="2"/>
  <c r="Z789" i="2"/>
  <c r="AU789" i="2" s="1"/>
  <c r="BE787" i="4" l="1"/>
  <c r="G794" i="24" s="1"/>
  <c r="D795" i="24"/>
  <c r="Y789" i="4"/>
  <c r="A795" i="24"/>
  <c r="BB788" i="4"/>
  <c r="AV788" i="4"/>
  <c r="AW788" i="4" s="1"/>
  <c r="AX788" i="4" s="1"/>
  <c r="C795" i="24" s="1"/>
  <c r="BC788" i="4"/>
  <c r="BD788" i="4" s="1"/>
  <c r="BE788" i="4" s="1"/>
  <c r="G795" i="24" s="1"/>
  <c r="AU789" i="4"/>
  <c r="Z790" i="4"/>
  <c r="BF789" i="4"/>
  <c r="AY789" i="4"/>
  <c r="H795" i="24"/>
  <c r="AX787" i="4"/>
  <c r="C794" i="24" s="1"/>
  <c r="AV790" i="3"/>
  <c r="AW790" i="3" s="1"/>
  <c r="BC790" i="3"/>
  <c r="BD790" i="3" s="1"/>
  <c r="BB790" i="3"/>
  <c r="D796" i="23"/>
  <c r="AZ789" i="3"/>
  <c r="E796" i="23" s="1"/>
  <c r="AX789" i="3"/>
  <c r="C796" i="23" s="1"/>
  <c r="H796" i="23"/>
  <c r="BG789" i="3"/>
  <c r="I796" i="23" s="1"/>
  <c r="BE789" i="3"/>
  <c r="G796" i="23" s="1"/>
  <c r="Y790" i="3"/>
  <c r="A796" i="23"/>
  <c r="Y789" i="2"/>
  <c r="A795" i="22"/>
  <c r="AV789" i="2"/>
  <c r="AW789" i="2" s="1"/>
  <c r="BC789" i="2"/>
  <c r="BD789" i="2" s="1"/>
  <c r="BB789" i="2"/>
  <c r="D795" i="22"/>
  <c r="AZ788" i="2"/>
  <c r="E795" i="22" s="1"/>
  <c r="AX788" i="2"/>
  <c r="C795" i="22" s="1"/>
  <c r="H795" i="22"/>
  <c r="BG788" i="2"/>
  <c r="I795" i="22" s="1"/>
  <c r="BE788" i="2"/>
  <c r="G795" i="22" s="1"/>
  <c r="AV787" i="1"/>
  <c r="AW787" i="1" s="1"/>
  <c r="BB787" i="1"/>
  <c r="BC787" i="1"/>
  <c r="BD787" i="1" s="1"/>
  <c r="H793" i="21"/>
  <c r="BG786" i="1"/>
  <c r="I793" i="21" s="1"/>
  <c r="BE786" i="1"/>
  <c r="G793" i="21" s="1"/>
  <c r="AX786" i="1"/>
  <c r="C793" i="21" s="1"/>
  <c r="D793" i="21"/>
  <c r="AZ786" i="1"/>
  <c r="E793" i="21" s="1"/>
  <c r="BF787" i="1"/>
  <c r="AY787" i="1"/>
  <c r="D794" i="21" s="1"/>
  <c r="Y789" i="1"/>
  <c r="A796" i="21" s="1"/>
  <c r="Z788" i="1"/>
  <c r="AU788" i="1" s="1"/>
  <c r="BF790" i="3"/>
  <c r="AY790" i="3"/>
  <c r="Z791" i="3"/>
  <c r="AU791" i="3" s="1"/>
  <c r="Z790" i="2"/>
  <c r="AU790" i="2" s="1"/>
  <c r="BF789" i="2"/>
  <c r="AY789" i="2"/>
  <c r="BG788" i="4" l="1"/>
  <c r="I795" i="24" s="1"/>
  <c r="AV789" i="4"/>
  <c r="AW789" i="4" s="1"/>
  <c r="AX789" i="4" s="1"/>
  <c r="C796" i="24" s="1"/>
  <c r="BC789" i="4"/>
  <c r="BD789" i="4" s="1"/>
  <c r="BE789" i="4" s="1"/>
  <c r="G796" i="24" s="1"/>
  <c r="BB789" i="4"/>
  <c r="D796" i="24"/>
  <c r="AZ788" i="4"/>
  <c r="E795" i="24" s="1"/>
  <c r="H796" i="24"/>
  <c r="AU790" i="4"/>
  <c r="BF790" i="4"/>
  <c r="Z791" i="4"/>
  <c r="AY790" i="4"/>
  <c r="Y790" i="4"/>
  <c r="A796" i="24"/>
  <c r="Y791" i="3"/>
  <c r="A797" i="23"/>
  <c r="BC791" i="3"/>
  <c r="BD791" i="3" s="1"/>
  <c r="BB791" i="3"/>
  <c r="AV791" i="3"/>
  <c r="AW791" i="3" s="1"/>
  <c r="D797" i="23"/>
  <c r="AX790" i="3"/>
  <c r="C797" i="23" s="1"/>
  <c r="AZ790" i="3"/>
  <c r="E797" i="23" s="1"/>
  <c r="H797" i="23"/>
  <c r="BG790" i="3"/>
  <c r="I797" i="23" s="1"/>
  <c r="BE790" i="3"/>
  <c r="G797" i="23" s="1"/>
  <c r="D796" i="22"/>
  <c r="AZ789" i="2"/>
  <c r="E796" i="22" s="1"/>
  <c r="AX789" i="2"/>
  <c r="C796" i="22" s="1"/>
  <c r="H796" i="22"/>
  <c r="BG789" i="2"/>
  <c r="I796" i="22" s="1"/>
  <c r="BE789" i="2"/>
  <c r="G796" i="22" s="1"/>
  <c r="AV790" i="2"/>
  <c r="AW790" i="2" s="1"/>
  <c r="BC790" i="2"/>
  <c r="BD790" i="2" s="1"/>
  <c r="BB790" i="2"/>
  <c r="Y790" i="2"/>
  <c r="A796" i="22"/>
  <c r="H794" i="21"/>
  <c r="BG787" i="1"/>
  <c r="I794" i="21" s="1"/>
  <c r="BE787" i="1"/>
  <c r="G794" i="21" s="1"/>
  <c r="AV788" i="1"/>
  <c r="AW788" i="1" s="1"/>
  <c r="BB788" i="1"/>
  <c r="BC788" i="1"/>
  <c r="BD788" i="1" s="1"/>
  <c r="AZ787" i="1"/>
  <c r="E794" i="21" s="1"/>
  <c r="AX787" i="1"/>
  <c r="C794" i="21" s="1"/>
  <c r="AY788" i="1"/>
  <c r="BF788" i="1"/>
  <c r="Y790" i="1"/>
  <c r="A797" i="21" s="1"/>
  <c r="Z789" i="1"/>
  <c r="AU789" i="1" s="1"/>
  <c r="Z792" i="3"/>
  <c r="AU792" i="3" s="1"/>
  <c r="BF791" i="3"/>
  <c r="AY791" i="3"/>
  <c r="AY790" i="2"/>
  <c r="Z791" i="2"/>
  <c r="AU791" i="2" s="1"/>
  <c r="BF790" i="2"/>
  <c r="AZ789" i="4" l="1"/>
  <c r="E796" i="24" s="1"/>
  <c r="BG789" i="4"/>
  <c r="I796" i="24" s="1"/>
  <c r="AV790" i="4"/>
  <c r="AW790" i="4" s="1"/>
  <c r="AZ790" i="4" s="1"/>
  <c r="E797" i="24" s="1"/>
  <c r="BB790" i="4"/>
  <c r="BC790" i="4"/>
  <c r="BD790" i="4" s="1"/>
  <c r="BE790" i="4" s="1"/>
  <c r="G797" i="24" s="1"/>
  <c r="D797" i="24"/>
  <c r="AU791" i="4"/>
  <c r="Z792" i="4"/>
  <c r="BF791" i="4"/>
  <c r="AY791" i="4"/>
  <c r="Y791" i="4"/>
  <c r="A797" i="24"/>
  <c r="H797" i="24"/>
  <c r="D798" i="23"/>
  <c r="AX791" i="3"/>
  <c r="C798" i="23" s="1"/>
  <c r="AZ791" i="3"/>
  <c r="E798" i="23" s="1"/>
  <c r="BC792" i="3"/>
  <c r="BD792" i="3" s="1"/>
  <c r="BB792" i="3"/>
  <c r="AV792" i="3"/>
  <c r="AW792" i="3" s="1"/>
  <c r="H798" i="23"/>
  <c r="BE791" i="3"/>
  <c r="G798" i="23" s="1"/>
  <c r="BG791" i="3"/>
  <c r="I798" i="23" s="1"/>
  <c r="Y792" i="3"/>
  <c r="A798" i="23"/>
  <c r="Y791" i="2"/>
  <c r="A797" i="22"/>
  <c r="H797" i="22"/>
  <c r="BG790" i="2"/>
  <c r="I797" i="22" s="1"/>
  <c r="BE790" i="2"/>
  <c r="G797" i="22" s="1"/>
  <c r="BB791" i="2"/>
  <c r="AV791" i="2"/>
  <c r="AW791" i="2" s="1"/>
  <c r="BC791" i="2"/>
  <c r="BD791" i="2" s="1"/>
  <c r="D797" i="22"/>
  <c r="AZ790" i="2"/>
  <c r="E797" i="22" s="1"/>
  <c r="AX790" i="2"/>
  <c r="C797" i="22" s="1"/>
  <c r="AV789" i="1"/>
  <c r="AW789" i="1" s="1"/>
  <c r="BB789" i="1"/>
  <c r="BC789" i="1"/>
  <c r="BD789" i="1" s="1"/>
  <c r="H795" i="21"/>
  <c r="BE788" i="1"/>
  <c r="G795" i="21" s="1"/>
  <c r="BG788" i="1"/>
  <c r="I795" i="21" s="1"/>
  <c r="AX788" i="1"/>
  <c r="C795" i="21" s="1"/>
  <c r="D795" i="21"/>
  <c r="AZ788" i="1"/>
  <c r="E795" i="21" s="1"/>
  <c r="BF789" i="1"/>
  <c r="AY789" i="1"/>
  <c r="Y791" i="1"/>
  <c r="A798" i="21" s="1"/>
  <c r="Z790" i="1"/>
  <c r="AU790" i="1" s="1"/>
  <c r="BF792" i="3"/>
  <c r="Z793" i="3"/>
  <c r="AU793" i="3" s="1"/>
  <c r="AY792" i="3"/>
  <c r="Z792" i="2"/>
  <c r="AU792" i="2" s="1"/>
  <c r="BF791" i="2"/>
  <c r="AY791" i="2"/>
  <c r="AX790" i="4" l="1"/>
  <c r="C797" i="24" s="1"/>
  <c r="BG790" i="4"/>
  <c r="I797" i="24" s="1"/>
  <c r="BC791" i="4"/>
  <c r="BD791" i="4" s="1"/>
  <c r="BG791" i="4" s="1"/>
  <c r="I798" i="24" s="1"/>
  <c r="BB791" i="4"/>
  <c r="AV791" i="4"/>
  <c r="AW791" i="4" s="1"/>
  <c r="AZ791" i="4" s="1"/>
  <c r="E798" i="24" s="1"/>
  <c r="Y792" i="4"/>
  <c r="A798" i="24"/>
  <c r="H798" i="24"/>
  <c r="D798" i="24"/>
  <c r="AU792" i="4"/>
  <c r="AY792" i="4"/>
  <c r="Z793" i="4"/>
  <c r="BF792" i="4"/>
  <c r="Y793" i="3"/>
  <c r="A799" i="23"/>
  <c r="AV793" i="3"/>
  <c r="AW793" i="3" s="1"/>
  <c r="BC793" i="3"/>
  <c r="BD793" i="3" s="1"/>
  <c r="BB793" i="3"/>
  <c r="D799" i="23"/>
  <c r="AX792" i="3"/>
  <c r="C799" i="23" s="1"/>
  <c r="AZ792" i="3"/>
  <c r="E799" i="23" s="1"/>
  <c r="H799" i="23"/>
  <c r="BG792" i="3"/>
  <c r="I799" i="23" s="1"/>
  <c r="BE792" i="3"/>
  <c r="G799" i="23" s="1"/>
  <c r="D798" i="22"/>
  <c r="AZ791" i="2"/>
  <c r="E798" i="22" s="1"/>
  <c r="AX791" i="2"/>
  <c r="C798" i="22" s="1"/>
  <c r="H798" i="22"/>
  <c r="BG791" i="2"/>
  <c r="I798" i="22" s="1"/>
  <c r="BE791" i="2"/>
  <c r="G798" i="22" s="1"/>
  <c r="BC792" i="2"/>
  <c r="BD792" i="2" s="1"/>
  <c r="BB792" i="2"/>
  <c r="AV792" i="2"/>
  <c r="AW792" i="2" s="1"/>
  <c r="Y792" i="2"/>
  <c r="A798" i="22"/>
  <c r="AV790" i="1"/>
  <c r="AW790" i="1" s="1"/>
  <c r="BB790" i="1"/>
  <c r="BC790" i="1"/>
  <c r="BD790" i="1" s="1"/>
  <c r="AZ789" i="1"/>
  <c r="E796" i="21" s="1"/>
  <c r="D796" i="21"/>
  <c r="H796" i="21"/>
  <c r="BE789" i="1"/>
  <c r="G796" i="21" s="1"/>
  <c r="BG789" i="1"/>
  <c r="I796" i="21" s="1"/>
  <c r="AX789" i="1"/>
  <c r="C796" i="21" s="1"/>
  <c r="BF790" i="1"/>
  <c r="AY790" i="1"/>
  <c r="Y792" i="1"/>
  <c r="A799" i="21" s="1"/>
  <c r="Z791" i="1"/>
  <c r="AU791" i="1" s="1"/>
  <c r="Z794" i="3"/>
  <c r="AU794" i="3" s="1"/>
  <c r="BF793" i="3"/>
  <c r="AY793" i="3"/>
  <c r="BF792" i="2"/>
  <c r="AY792" i="2"/>
  <c r="Z793" i="2"/>
  <c r="AU793" i="2" s="1"/>
  <c r="BE791" i="4" l="1"/>
  <c r="G798" i="24" s="1"/>
  <c r="AX791" i="4"/>
  <c r="C798" i="24" s="1"/>
  <c r="AV792" i="4"/>
  <c r="AW792" i="4" s="1"/>
  <c r="AX792" i="4" s="1"/>
  <c r="C799" i="24" s="1"/>
  <c r="BB792" i="4"/>
  <c r="BC792" i="4"/>
  <c r="BD792" i="4" s="1"/>
  <c r="BE792" i="4" s="1"/>
  <c r="G799" i="24" s="1"/>
  <c r="AU793" i="4"/>
  <c r="Z794" i="4"/>
  <c r="BF793" i="4"/>
  <c r="AY793" i="4"/>
  <c r="H799" i="24"/>
  <c r="D799" i="24"/>
  <c r="Y793" i="4"/>
  <c r="A799" i="24"/>
  <c r="H800" i="23"/>
  <c r="BG793" i="3"/>
  <c r="I800" i="23" s="1"/>
  <c r="BE793" i="3"/>
  <c r="G800" i="23" s="1"/>
  <c r="D800" i="23"/>
  <c r="AZ793" i="3"/>
  <c r="E800" i="23" s="1"/>
  <c r="AX793" i="3"/>
  <c r="C800" i="23" s="1"/>
  <c r="AV794" i="3"/>
  <c r="AW794" i="3" s="1"/>
  <c r="BB794" i="3"/>
  <c r="BC794" i="3"/>
  <c r="BD794" i="3" s="1"/>
  <c r="Y794" i="3"/>
  <c r="A800" i="23"/>
  <c r="BB793" i="2"/>
  <c r="AV793" i="2"/>
  <c r="AW793" i="2" s="1"/>
  <c r="BC793" i="2"/>
  <c r="BD793" i="2" s="1"/>
  <c r="Y793" i="2"/>
  <c r="A799" i="22"/>
  <c r="D799" i="22"/>
  <c r="AZ792" i="2"/>
  <c r="E799" i="22" s="1"/>
  <c r="AX792" i="2"/>
  <c r="C799" i="22" s="1"/>
  <c r="H799" i="22"/>
  <c r="BE792" i="2"/>
  <c r="G799" i="22" s="1"/>
  <c r="BG792" i="2"/>
  <c r="I799" i="22" s="1"/>
  <c r="AV791" i="1"/>
  <c r="AW791" i="1" s="1"/>
  <c r="BB791" i="1"/>
  <c r="BC791" i="1"/>
  <c r="BD791" i="1" s="1"/>
  <c r="AZ790" i="1"/>
  <c r="E797" i="21" s="1"/>
  <c r="D797" i="21"/>
  <c r="H797" i="21"/>
  <c r="BE790" i="1"/>
  <c r="G797" i="21" s="1"/>
  <c r="BG790" i="1"/>
  <c r="I797" i="21" s="1"/>
  <c r="AX790" i="1"/>
  <c r="C797" i="21" s="1"/>
  <c r="AY791" i="1"/>
  <c r="D798" i="21" s="1"/>
  <c r="BF791" i="1"/>
  <c r="Y793" i="1"/>
  <c r="A800" i="21" s="1"/>
  <c r="Z792" i="1"/>
  <c r="AU792" i="1" s="1"/>
  <c r="Z795" i="3"/>
  <c r="AU795" i="3" s="1"/>
  <c r="BF794" i="3"/>
  <c r="AY794" i="3"/>
  <c r="BF793" i="2"/>
  <c r="AY793" i="2"/>
  <c r="Z794" i="2"/>
  <c r="AU794" i="2" s="1"/>
  <c r="BG792" i="4" l="1"/>
  <c r="I799" i="24" s="1"/>
  <c r="AZ792" i="4"/>
  <c r="E799" i="24" s="1"/>
  <c r="Y794" i="4"/>
  <c r="A800" i="24"/>
  <c r="D800" i="24"/>
  <c r="AU794" i="4"/>
  <c r="Z795" i="4"/>
  <c r="AY794" i="4"/>
  <c r="BF794" i="4"/>
  <c r="H800" i="24"/>
  <c r="AV793" i="4"/>
  <c r="AW793" i="4" s="1"/>
  <c r="AX793" i="4" s="1"/>
  <c r="C800" i="24" s="1"/>
  <c r="BC793" i="4"/>
  <c r="BD793" i="4" s="1"/>
  <c r="BE793" i="4" s="1"/>
  <c r="G800" i="24" s="1"/>
  <c r="BB793" i="4"/>
  <c r="BC795" i="3"/>
  <c r="BD795" i="3" s="1"/>
  <c r="BB795" i="3"/>
  <c r="AV795" i="3"/>
  <c r="AW795" i="3" s="1"/>
  <c r="D801" i="23"/>
  <c r="AX794" i="3"/>
  <c r="C801" i="23" s="1"/>
  <c r="AZ794" i="3"/>
  <c r="E801" i="23" s="1"/>
  <c r="Y795" i="3"/>
  <c r="A801" i="23"/>
  <c r="H801" i="23"/>
  <c r="BE794" i="3"/>
  <c r="G801" i="23" s="1"/>
  <c r="BG794" i="3"/>
  <c r="I801" i="23" s="1"/>
  <c r="AV794" i="2"/>
  <c r="AW794" i="2" s="1"/>
  <c r="BB794" i="2"/>
  <c r="BC794" i="2"/>
  <c r="BD794" i="2" s="1"/>
  <c r="Y794" i="2"/>
  <c r="A800" i="22"/>
  <c r="D800" i="22"/>
  <c r="AZ793" i="2"/>
  <c r="E800" i="22" s="1"/>
  <c r="AX793" i="2"/>
  <c r="C800" i="22" s="1"/>
  <c r="H800" i="22"/>
  <c r="BE793" i="2"/>
  <c r="G800" i="22" s="1"/>
  <c r="BG793" i="2"/>
  <c r="I800" i="22" s="1"/>
  <c r="AV792" i="1"/>
  <c r="AW792" i="1" s="1"/>
  <c r="BB792" i="1"/>
  <c r="BC792" i="1"/>
  <c r="BD792" i="1" s="1"/>
  <c r="H798" i="21"/>
  <c r="BG791" i="1"/>
  <c r="I798" i="21" s="1"/>
  <c r="BE791" i="1"/>
  <c r="G798" i="21" s="1"/>
  <c r="AX791" i="1"/>
  <c r="C798" i="21" s="1"/>
  <c r="AZ791" i="1"/>
  <c r="E798" i="21" s="1"/>
  <c r="AY792" i="1"/>
  <c r="BF792" i="1"/>
  <c r="Y794" i="1"/>
  <c r="A801" i="21" s="1"/>
  <c r="Z793" i="1"/>
  <c r="AU793" i="1" s="1"/>
  <c r="BF795" i="3"/>
  <c r="AY795" i="3"/>
  <c r="Z796" i="3"/>
  <c r="AU796" i="3" s="1"/>
  <c r="Z795" i="2"/>
  <c r="AU795" i="2" s="1"/>
  <c r="BF794" i="2"/>
  <c r="AY794" i="2"/>
  <c r="D801" i="24" l="1"/>
  <c r="AV794" i="4"/>
  <c r="AW794" i="4" s="1"/>
  <c r="AZ794" i="4" s="1"/>
  <c r="E801" i="24" s="1"/>
  <c r="BC794" i="4"/>
  <c r="BD794" i="4" s="1"/>
  <c r="BG794" i="4" s="1"/>
  <c r="I801" i="24" s="1"/>
  <c r="BB794" i="4"/>
  <c r="BG793" i="4"/>
  <c r="I800" i="24" s="1"/>
  <c r="H801" i="24"/>
  <c r="AZ793" i="4"/>
  <c r="E800" i="24" s="1"/>
  <c r="AU795" i="4"/>
  <c r="Z796" i="4"/>
  <c r="BF795" i="4"/>
  <c r="AY795" i="4"/>
  <c r="Y795" i="4"/>
  <c r="A801" i="24"/>
  <c r="D802" i="23"/>
  <c r="AZ795" i="3"/>
  <c r="E802" i="23" s="1"/>
  <c r="AX795" i="3"/>
  <c r="C802" i="23" s="1"/>
  <c r="H802" i="23"/>
  <c r="BG795" i="3"/>
  <c r="I802" i="23" s="1"/>
  <c r="BE795" i="3"/>
  <c r="G802" i="23" s="1"/>
  <c r="BC796" i="3"/>
  <c r="BD796" i="3" s="1"/>
  <c r="BB796" i="3"/>
  <c r="AV796" i="3"/>
  <c r="AW796" i="3" s="1"/>
  <c r="Y796" i="3"/>
  <c r="A802" i="23"/>
  <c r="Y795" i="2"/>
  <c r="A801" i="22"/>
  <c r="D801" i="22"/>
  <c r="AZ794" i="2"/>
  <c r="E801" i="22" s="1"/>
  <c r="AX794" i="2"/>
  <c r="C801" i="22" s="1"/>
  <c r="H801" i="22"/>
  <c r="BE794" i="2"/>
  <c r="G801" i="22" s="1"/>
  <c r="BG794" i="2"/>
  <c r="I801" i="22" s="1"/>
  <c r="AV795" i="2"/>
  <c r="AW795" i="2" s="1"/>
  <c r="BC795" i="2"/>
  <c r="BD795" i="2" s="1"/>
  <c r="BB795" i="2"/>
  <c r="AV793" i="1"/>
  <c r="AW793" i="1" s="1"/>
  <c r="BB793" i="1"/>
  <c r="BC793" i="1"/>
  <c r="BD793" i="1" s="1"/>
  <c r="H799" i="21"/>
  <c r="BG792" i="1"/>
  <c r="I799" i="21" s="1"/>
  <c r="BE792" i="1"/>
  <c r="G799" i="21" s="1"/>
  <c r="AZ792" i="1"/>
  <c r="E799" i="21" s="1"/>
  <c r="D799" i="21"/>
  <c r="AX792" i="1"/>
  <c r="C799" i="21" s="1"/>
  <c r="AY793" i="1"/>
  <c r="BF793" i="1"/>
  <c r="Y795" i="1"/>
  <c r="A802" i="21" s="1"/>
  <c r="Z794" i="1"/>
  <c r="AU794" i="1" s="1"/>
  <c r="BF796" i="3"/>
  <c r="Z797" i="3"/>
  <c r="AU797" i="3" s="1"/>
  <c r="AY796" i="3"/>
  <c r="Z796" i="2"/>
  <c r="AU796" i="2" s="1"/>
  <c r="BF795" i="2"/>
  <c r="AY795" i="2"/>
  <c r="BE794" i="4" l="1"/>
  <c r="G801" i="24" s="1"/>
  <c r="D802" i="24"/>
  <c r="Y796" i="4"/>
  <c r="A802" i="24"/>
  <c r="H802" i="24"/>
  <c r="AV795" i="4"/>
  <c r="AW795" i="4" s="1"/>
  <c r="AX795" i="4" s="1"/>
  <c r="C802" i="24" s="1"/>
  <c r="BB795" i="4"/>
  <c r="BC795" i="4"/>
  <c r="BD795" i="4" s="1"/>
  <c r="BE795" i="4" s="1"/>
  <c r="G802" i="24" s="1"/>
  <c r="AX794" i="4"/>
  <c r="C801" i="24" s="1"/>
  <c r="AU796" i="4"/>
  <c r="BF796" i="4"/>
  <c r="AY796" i="4"/>
  <c r="Z797" i="4"/>
  <c r="Y797" i="3"/>
  <c r="A803" i="23"/>
  <c r="D803" i="23"/>
  <c r="AX796" i="3"/>
  <c r="C803" i="23" s="1"/>
  <c r="AZ796" i="3"/>
  <c r="E803" i="23" s="1"/>
  <c r="BC797" i="3"/>
  <c r="BD797" i="3" s="1"/>
  <c r="BB797" i="3"/>
  <c r="AV797" i="3"/>
  <c r="AW797" i="3" s="1"/>
  <c r="H803" i="23"/>
  <c r="BG796" i="3"/>
  <c r="I803" i="23" s="1"/>
  <c r="BE796" i="3"/>
  <c r="G803" i="23" s="1"/>
  <c r="D802" i="22"/>
  <c r="AZ795" i="2"/>
  <c r="E802" i="22" s="1"/>
  <c r="AX795" i="2"/>
  <c r="C802" i="22" s="1"/>
  <c r="H802" i="22"/>
  <c r="BG795" i="2"/>
  <c r="I802" i="22" s="1"/>
  <c r="BE795" i="2"/>
  <c r="G802" i="22" s="1"/>
  <c r="AV796" i="2"/>
  <c r="AW796" i="2" s="1"/>
  <c r="BC796" i="2"/>
  <c r="BD796" i="2" s="1"/>
  <c r="BB796" i="2"/>
  <c r="Y796" i="2"/>
  <c r="A802" i="22"/>
  <c r="AV794" i="1"/>
  <c r="AW794" i="1" s="1"/>
  <c r="BC794" i="1"/>
  <c r="BD794" i="1" s="1"/>
  <c r="BB794" i="1"/>
  <c r="H800" i="21"/>
  <c r="BG793" i="1"/>
  <c r="I800" i="21" s="1"/>
  <c r="BE793" i="1"/>
  <c r="G800" i="21" s="1"/>
  <c r="AZ793" i="1"/>
  <c r="E800" i="21" s="1"/>
  <c r="D800" i="21"/>
  <c r="AX793" i="1"/>
  <c r="C800" i="21" s="1"/>
  <c r="AY794" i="1"/>
  <c r="D801" i="21" s="1"/>
  <c r="BF794" i="1"/>
  <c r="Y796" i="1"/>
  <c r="A803" i="21" s="1"/>
  <c r="Z795" i="1"/>
  <c r="AU795" i="1" s="1"/>
  <c r="Z798" i="3"/>
  <c r="AU798" i="3" s="1"/>
  <c r="BF797" i="3"/>
  <c r="AY797" i="3"/>
  <c r="BF796" i="2"/>
  <c r="AY796" i="2"/>
  <c r="Z797" i="2"/>
  <c r="AU797" i="2" s="1"/>
  <c r="AU797" i="4" l="1"/>
  <c r="AY797" i="4"/>
  <c r="BF797" i="4"/>
  <c r="Z798" i="4"/>
  <c r="H803" i="24"/>
  <c r="BB796" i="4"/>
  <c r="AV796" i="4"/>
  <c r="AW796" i="4" s="1"/>
  <c r="AZ796" i="4" s="1"/>
  <c r="E803" i="24" s="1"/>
  <c r="BC796" i="4"/>
  <c r="BD796" i="4" s="1"/>
  <c r="BG796" i="4" s="1"/>
  <c r="I803" i="24" s="1"/>
  <c r="BG795" i="4"/>
  <c r="I802" i="24" s="1"/>
  <c r="AZ795" i="4"/>
  <c r="E802" i="24" s="1"/>
  <c r="D803" i="24"/>
  <c r="Y797" i="4"/>
  <c r="A803" i="24"/>
  <c r="D804" i="23"/>
  <c r="AZ797" i="3"/>
  <c r="E804" i="23" s="1"/>
  <c r="AX797" i="3"/>
  <c r="C804" i="23" s="1"/>
  <c r="H804" i="23"/>
  <c r="BG797" i="3"/>
  <c r="I804" i="23" s="1"/>
  <c r="BE797" i="3"/>
  <c r="G804" i="23" s="1"/>
  <c r="BC798" i="3"/>
  <c r="BD798" i="3" s="1"/>
  <c r="AV798" i="3"/>
  <c r="AW798" i="3" s="1"/>
  <c r="BB798" i="3"/>
  <c r="Y798" i="3"/>
  <c r="A804" i="23"/>
  <c r="Y797" i="2"/>
  <c r="A803" i="22"/>
  <c r="AV797" i="2"/>
  <c r="AW797" i="2" s="1"/>
  <c r="BB797" i="2"/>
  <c r="BC797" i="2"/>
  <c r="BD797" i="2" s="1"/>
  <c r="D803" i="22"/>
  <c r="AX796" i="2"/>
  <c r="C803" i="22" s="1"/>
  <c r="AZ796" i="2"/>
  <c r="E803" i="22" s="1"/>
  <c r="H803" i="22"/>
  <c r="BG796" i="2"/>
  <c r="I803" i="22" s="1"/>
  <c r="BE796" i="2"/>
  <c r="G803" i="22" s="1"/>
  <c r="H801" i="21"/>
  <c r="BG794" i="1"/>
  <c r="I801" i="21" s="1"/>
  <c r="BE794" i="1"/>
  <c r="G801" i="21" s="1"/>
  <c r="AV795" i="1"/>
  <c r="AW795" i="1" s="1"/>
  <c r="BB795" i="1"/>
  <c r="BC795" i="1"/>
  <c r="BD795" i="1" s="1"/>
  <c r="AZ794" i="1"/>
  <c r="E801" i="21" s="1"/>
  <c r="AX794" i="1"/>
  <c r="C801" i="21" s="1"/>
  <c r="AY795" i="1"/>
  <c r="BF795" i="1"/>
  <c r="Y797" i="1"/>
  <c r="A804" i="21" s="1"/>
  <c r="Z796" i="1"/>
  <c r="AU796" i="1" s="1"/>
  <c r="AY798" i="3"/>
  <c r="Z799" i="3"/>
  <c r="AU799" i="3" s="1"/>
  <c r="BF798" i="3"/>
  <c r="AY797" i="2"/>
  <c r="Z798" i="2"/>
  <c r="AU798" i="2" s="1"/>
  <c r="BF797" i="2"/>
  <c r="AX796" i="4" l="1"/>
  <c r="C803" i="24" s="1"/>
  <c r="Y798" i="4"/>
  <c r="A804" i="24"/>
  <c r="BE796" i="4"/>
  <c r="G803" i="24" s="1"/>
  <c r="H804" i="24"/>
  <c r="D804" i="24"/>
  <c r="AU798" i="4"/>
  <c r="Z799" i="4"/>
  <c r="BF798" i="4"/>
  <c r="AY798" i="4"/>
  <c r="BC797" i="4"/>
  <c r="BD797" i="4" s="1"/>
  <c r="BG797" i="4" s="1"/>
  <c r="I804" i="24" s="1"/>
  <c r="BB797" i="4"/>
  <c r="AV797" i="4"/>
  <c r="AW797" i="4" s="1"/>
  <c r="AX797" i="4" s="1"/>
  <c r="C804" i="24" s="1"/>
  <c r="Y799" i="3"/>
  <c r="A805" i="23"/>
  <c r="BC799" i="3"/>
  <c r="BD799" i="3" s="1"/>
  <c r="BB799" i="3"/>
  <c r="AV799" i="3"/>
  <c r="AW799" i="3" s="1"/>
  <c r="H805" i="23"/>
  <c r="BE798" i="3"/>
  <c r="G805" i="23" s="1"/>
  <c r="BG798" i="3"/>
  <c r="I805" i="23" s="1"/>
  <c r="D805" i="23"/>
  <c r="AX798" i="3"/>
  <c r="C805" i="23" s="1"/>
  <c r="AZ798" i="3"/>
  <c r="E805" i="23" s="1"/>
  <c r="H804" i="22"/>
  <c r="BE797" i="2"/>
  <c r="G804" i="22" s="1"/>
  <c r="BG797" i="2"/>
  <c r="I804" i="22" s="1"/>
  <c r="BC798" i="2"/>
  <c r="BD798" i="2" s="1"/>
  <c r="AV798" i="2"/>
  <c r="AW798" i="2" s="1"/>
  <c r="BB798" i="2"/>
  <c r="D804" i="22"/>
  <c r="AZ797" i="2"/>
  <c r="E804" i="22" s="1"/>
  <c r="AX797" i="2"/>
  <c r="C804" i="22" s="1"/>
  <c r="Y798" i="2"/>
  <c r="A804" i="22"/>
  <c r="AZ795" i="1"/>
  <c r="E802" i="21" s="1"/>
  <c r="D802" i="21"/>
  <c r="AV796" i="1"/>
  <c r="AW796" i="1" s="1"/>
  <c r="BB796" i="1"/>
  <c r="BC796" i="1"/>
  <c r="BD796" i="1" s="1"/>
  <c r="H802" i="21"/>
  <c r="BE795" i="1"/>
  <c r="G802" i="21" s="1"/>
  <c r="BG795" i="1"/>
  <c r="I802" i="21" s="1"/>
  <c r="AX795" i="1"/>
  <c r="C802" i="21" s="1"/>
  <c r="AY796" i="1"/>
  <c r="BF796" i="1"/>
  <c r="Y798" i="1"/>
  <c r="A805" i="21" s="1"/>
  <c r="Z797" i="1"/>
  <c r="AU797" i="1" s="1"/>
  <c r="Z800" i="3"/>
  <c r="AU800" i="3" s="1"/>
  <c r="BF799" i="3"/>
  <c r="AY799" i="3"/>
  <c r="BF798" i="2"/>
  <c r="Z799" i="2"/>
  <c r="AU799" i="2" s="1"/>
  <c r="AY798" i="2"/>
  <c r="AZ797" i="4" l="1"/>
  <c r="E804" i="24" s="1"/>
  <c r="AV798" i="4"/>
  <c r="AW798" i="4" s="1"/>
  <c r="AZ798" i="4" s="1"/>
  <c r="E805" i="24" s="1"/>
  <c r="BC798" i="4"/>
  <c r="BD798" i="4" s="1"/>
  <c r="BG798" i="4" s="1"/>
  <c r="I805" i="24" s="1"/>
  <c r="BB798" i="4"/>
  <c r="D805" i="24"/>
  <c r="AU799" i="4"/>
  <c r="Z800" i="4"/>
  <c r="BF799" i="4"/>
  <c r="AY799" i="4"/>
  <c r="BE797" i="4"/>
  <c r="G804" i="24" s="1"/>
  <c r="H805" i="24"/>
  <c r="Y799" i="4"/>
  <c r="A805" i="24"/>
  <c r="H806" i="23"/>
  <c r="BE799" i="3"/>
  <c r="G806" i="23" s="1"/>
  <c r="BG799" i="3"/>
  <c r="I806" i="23" s="1"/>
  <c r="D806" i="23"/>
  <c r="AZ799" i="3"/>
  <c r="E806" i="23" s="1"/>
  <c r="AX799" i="3"/>
  <c r="C806" i="23" s="1"/>
  <c r="BC800" i="3"/>
  <c r="BD800" i="3" s="1"/>
  <c r="BB800" i="3"/>
  <c r="AV800" i="3"/>
  <c r="AW800" i="3" s="1"/>
  <c r="Y800" i="3"/>
  <c r="A806" i="23"/>
  <c r="Y799" i="2"/>
  <c r="A805" i="22"/>
  <c r="D805" i="22"/>
  <c r="AZ798" i="2"/>
  <c r="E805" i="22" s="1"/>
  <c r="AX798" i="2"/>
  <c r="C805" i="22" s="1"/>
  <c r="AV799" i="2"/>
  <c r="AW799" i="2" s="1"/>
  <c r="BB799" i="2"/>
  <c r="BC799" i="2"/>
  <c r="BD799" i="2" s="1"/>
  <c r="H805" i="22"/>
  <c r="BG798" i="2"/>
  <c r="I805" i="22" s="1"/>
  <c r="BE798" i="2"/>
  <c r="G805" i="22" s="1"/>
  <c r="AX796" i="1"/>
  <c r="C803" i="21" s="1"/>
  <c r="D803" i="21"/>
  <c r="AV797" i="1"/>
  <c r="AW797" i="1" s="1"/>
  <c r="BB797" i="1"/>
  <c r="BC797" i="1"/>
  <c r="BD797" i="1" s="1"/>
  <c r="H803" i="21"/>
  <c r="BG796" i="1"/>
  <c r="I803" i="21" s="1"/>
  <c r="BE796" i="1"/>
  <c r="G803" i="21" s="1"/>
  <c r="AZ796" i="1"/>
  <c r="E803" i="21" s="1"/>
  <c r="AY797" i="1"/>
  <c r="D804" i="21" s="1"/>
  <c r="BF797" i="1"/>
  <c r="Y799" i="1"/>
  <c r="A806" i="21" s="1"/>
  <c r="Z798" i="1"/>
  <c r="AU798" i="1" s="1"/>
  <c r="BF800" i="3"/>
  <c r="AY800" i="3"/>
  <c r="Z801" i="3"/>
  <c r="AU801" i="3" s="1"/>
  <c r="Z800" i="2"/>
  <c r="AU800" i="2" s="1"/>
  <c r="BF799" i="2"/>
  <c r="AY799" i="2"/>
  <c r="BE798" i="4" l="1"/>
  <c r="G805" i="24" s="1"/>
  <c r="AX798" i="4"/>
  <c r="C805" i="24" s="1"/>
  <c r="D806" i="24"/>
  <c r="BC799" i="4"/>
  <c r="BD799" i="4" s="1"/>
  <c r="BG799" i="4" s="1"/>
  <c r="I806" i="24" s="1"/>
  <c r="BB799" i="4"/>
  <c r="AV799" i="4"/>
  <c r="AW799" i="4" s="1"/>
  <c r="AZ799" i="4" s="1"/>
  <c r="E806" i="24" s="1"/>
  <c r="Y800" i="4"/>
  <c r="A806" i="24"/>
  <c r="H806" i="24"/>
  <c r="AU800" i="4"/>
  <c r="BF800" i="4"/>
  <c r="AY800" i="4"/>
  <c r="Z801" i="4"/>
  <c r="D807" i="23"/>
  <c r="AZ800" i="3"/>
  <c r="E807" i="23" s="1"/>
  <c r="AX800" i="3"/>
  <c r="C807" i="23" s="1"/>
  <c r="H807" i="23"/>
  <c r="BG800" i="3"/>
  <c r="I807" i="23" s="1"/>
  <c r="BE800" i="3"/>
  <c r="G807" i="23" s="1"/>
  <c r="BC801" i="3"/>
  <c r="BD801" i="3" s="1"/>
  <c r="BB801" i="3"/>
  <c r="AV801" i="3"/>
  <c r="AW801" i="3" s="1"/>
  <c r="Y801" i="3"/>
  <c r="A807" i="23"/>
  <c r="D806" i="22"/>
  <c r="AX799" i="2"/>
  <c r="C806" i="22" s="1"/>
  <c r="AZ799" i="2"/>
  <c r="E806" i="22" s="1"/>
  <c r="H806" i="22"/>
  <c r="BG799" i="2"/>
  <c r="I806" i="22" s="1"/>
  <c r="BE799" i="2"/>
  <c r="G806" i="22" s="1"/>
  <c r="AV800" i="2"/>
  <c r="AW800" i="2" s="1"/>
  <c r="BB800" i="2"/>
  <c r="BC800" i="2"/>
  <c r="BD800" i="2" s="1"/>
  <c r="Y800" i="2"/>
  <c r="A806" i="22"/>
  <c r="AV798" i="1"/>
  <c r="AW798" i="1" s="1"/>
  <c r="BB798" i="1"/>
  <c r="BC798" i="1"/>
  <c r="BD798" i="1" s="1"/>
  <c r="H804" i="21"/>
  <c r="BE797" i="1"/>
  <c r="G804" i="21" s="1"/>
  <c r="BG797" i="1"/>
  <c r="I804" i="21" s="1"/>
  <c r="AX797" i="1"/>
  <c r="C804" i="21" s="1"/>
  <c r="AZ797" i="1"/>
  <c r="E804" i="21" s="1"/>
  <c r="BF798" i="1"/>
  <c r="AY798" i="1"/>
  <c r="D805" i="21" s="1"/>
  <c r="Y800" i="1"/>
  <c r="A807" i="21" s="1"/>
  <c r="Z799" i="1"/>
  <c r="AU799" i="1" s="1"/>
  <c r="BF801" i="3"/>
  <c r="AY801" i="3"/>
  <c r="Z802" i="3"/>
  <c r="AU802" i="3" s="1"/>
  <c r="BF800" i="2"/>
  <c r="AY800" i="2"/>
  <c r="Z801" i="2"/>
  <c r="AU801" i="2" s="1"/>
  <c r="BE799" i="4" l="1"/>
  <c r="G806" i="24" s="1"/>
  <c r="AU801" i="4"/>
  <c r="AY801" i="4"/>
  <c r="BF801" i="4"/>
  <c r="Z802" i="4"/>
  <c r="Y801" i="4"/>
  <c r="A807" i="24"/>
  <c r="H807" i="24"/>
  <c r="D807" i="24"/>
  <c r="AX799" i="4"/>
  <c r="C806" i="24" s="1"/>
  <c r="AV800" i="4"/>
  <c r="AW800" i="4" s="1"/>
  <c r="AZ800" i="4" s="1"/>
  <c r="E807" i="24" s="1"/>
  <c r="BC800" i="4"/>
  <c r="BD800" i="4" s="1"/>
  <c r="BG800" i="4" s="1"/>
  <c r="I807" i="24" s="1"/>
  <c r="BB800" i="4"/>
  <c r="H808" i="23"/>
  <c r="BG801" i="3"/>
  <c r="I808" i="23" s="1"/>
  <c r="BE801" i="3"/>
  <c r="G808" i="23" s="1"/>
  <c r="BC802" i="3"/>
  <c r="BD802" i="3" s="1"/>
  <c r="BB802" i="3"/>
  <c r="AV802" i="3"/>
  <c r="AW802" i="3" s="1"/>
  <c r="D808" i="23"/>
  <c r="AZ801" i="3"/>
  <c r="E808" i="23" s="1"/>
  <c r="AX801" i="3"/>
  <c r="C808" i="23" s="1"/>
  <c r="Y802" i="3"/>
  <c r="A808" i="23"/>
  <c r="Y801" i="2"/>
  <c r="A807" i="22"/>
  <c r="BC801" i="2"/>
  <c r="BD801" i="2" s="1"/>
  <c r="BB801" i="2"/>
  <c r="AV801" i="2"/>
  <c r="AW801" i="2" s="1"/>
  <c r="D807" i="22"/>
  <c r="AX800" i="2"/>
  <c r="C807" i="22" s="1"/>
  <c r="AZ800" i="2"/>
  <c r="E807" i="22" s="1"/>
  <c r="H807" i="22"/>
  <c r="BG800" i="2"/>
  <c r="I807" i="22" s="1"/>
  <c r="BE800" i="2"/>
  <c r="G807" i="22" s="1"/>
  <c r="AV799" i="1"/>
  <c r="AW799" i="1" s="1"/>
  <c r="BB799" i="1"/>
  <c r="BC799" i="1"/>
  <c r="BD799" i="1" s="1"/>
  <c r="H805" i="21"/>
  <c r="BE798" i="1"/>
  <c r="G805" i="21" s="1"/>
  <c r="BG798" i="1"/>
  <c r="I805" i="21" s="1"/>
  <c r="AX798" i="1"/>
  <c r="C805" i="21" s="1"/>
  <c r="AZ798" i="1"/>
  <c r="E805" i="21" s="1"/>
  <c r="AY799" i="1"/>
  <c r="D806" i="21" s="1"/>
  <c r="BF799" i="1"/>
  <c r="Y801" i="1"/>
  <c r="A808" i="21" s="1"/>
  <c r="Z800" i="1"/>
  <c r="AU800" i="1" s="1"/>
  <c r="BF802" i="3"/>
  <c r="AY802" i="3"/>
  <c r="Z803" i="3"/>
  <c r="AU803" i="3" s="1"/>
  <c r="Z802" i="2"/>
  <c r="AU802" i="2" s="1"/>
  <c r="BF801" i="2"/>
  <c r="AY801" i="2"/>
  <c r="AX800" i="4" l="1"/>
  <c r="C807" i="24" s="1"/>
  <c r="BE800" i="4"/>
  <c r="G807" i="24" s="1"/>
  <c r="D808" i="24"/>
  <c r="Y802" i="4"/>
  <c r="A808" i="24"/>
  <c r="AU802" i="4"/>
  <c r="BF802" i="4"/>
  <c r="AY802" i="4"/>
  <c r="Z803" i="4"/>
  <c r="H808" i="24"/>
  <c r="AV801" i="4"/>
  <c r="AW801" i="4" s="1"/>
  <c r="AZ801" i="4" s="1"/>
  <c r="E808" i="24" s="1"/>
  <c r="BC801" i="4"/>
  <c r="BD801" i="4" s="1"/>
  <c r="BE801" i="4" s="1"/>
  <c r="G808" i="24" s="1"/>
  <c r="BB801" i="4"/>
  <c r="BB803" i="3"/>
  <c r="AV803" i="3"/>
  <c r="AW803" i="3" s="1"/>
  <c r="BC803" i="3"/>
  <c r="BD803" i="3" s="1"/>
  <c r="H809" i="23"/>
  <c r="BG802" i="3"/>
  <c r="I809" i="23" s="1"/>
  <c r="BE802" i="3"/>
  <c r="G809" i="23" s="1"/>
  <c r="Y803" i="3"/>
  <c r="A809" i="23"/>
  <c r="D809" i="23"/>
  <c r="AZ802" i="3"/>
  <c r="E809" i="23" s="1"/>
  <c r="AX802" i="3"/>
  <c r="C809" i="23" s="1"/>
  <c r="D808" i="22"/>
  <c r="AX801" i="2"/>
  <c r="C808" i="22" s="1"/>
  <c r="AZ801" i="2"/>
  <c r="E808" i="22" s="1"/>
  <c r="H808" i="22"/>
  <c r="BE801" i="2"/>
  <c r="G808" i="22" s="1"/>
  <c r="BG801" i="2"/>
  <c r="I808" i="22" s="1"/>
  <c r="BB802" i="2"/>
  <c r="BC802" i="2"/>
  <c r="BD802" i="2" s="1"/>
  <c r="AV802" i="2"/>
  <c r="AW802" i="2" s="1"/>
  <c r="Y802" i="2"/>
  <c r="A808" i="22"/>
  <c r="AV800" i="1"/>
  <c r="AW800" i="1" s="1"/>
  <c r="BB800" i="1"/>
  <c r="BC800" i="1"/>
  <c r="BD800" i="1" s="1"/>
  <c r="H806" i="21"/>
  <c r="BE799" i="1"/>
  <c r="G806" i="21" s="1"/>
  <c r="BG799" i="1"/>
  <c r="I806" i="21" s="1"/>
  <c r="AX799" i="1"/>
  <c r="C806" i="21" s="1"/>
  <c r="AZ799" i="1"/>
  <c r="E806" i="21" s="1"/>
  <c r="Y802" i="1"/>
  <c r="A809" i="21" s="1"/>
  <c r="Z801" i="1"/>
  <c r="AU801" i="1" s="1"/>
  <c r="AY800" i="1"/>
  <c r="BF800" i="1"/>
  <c r="Z804" i="3"/>
  <c r="AU804" i="3" s="1"/>
  <c r="BF803" i="3"/>
  <c r="AY803" i="3"/>
  <c r="Z803" i="2"/>
  <c r="AU803" i="2" s="1"/>
  <c r="BF802" i="2"/>
  <c r="AY802" i="2"/>
  <c r="H809" i="24" l="1"/>
  <c r="AV802" i="4"/>
  <c r="AW802" i="4" s="1"/>
  <c r="AX802" i="4" s="1"/>
  <c r="C809" i="24" s="1"/>
  <c r="BC802" i="4"/>
  <c r="BD802" i="4" s="1"/>
  <c r="BG802" i="4" s="1"/>
  <c r="I809" i="24" s="1"/>
  <c r="BB802" i="4"/>
  <c r="BG801" i="4"/>
  <c r="I808" i="24" s="1"/>
  <c r="AU803" i="4"/>
  <c r="AY803" i="4"/>
  <c r="Z804" i="4"/>
  <c r="BF803" i="4"/>
  <c r="Y803" i="4"/>
  <c r="A809" i="24"/>
  <c r="D809" i="24"/>
  <c r="AX801" i="4"/>
  <c r="C808" i="24" s="1"/>
  <c r="BB804" i="3"/>
  <c r="AV804" i="3"/>
  <c r="AW804" i="3" s="1"/>
  <c r="BC804" i="3"/>
  <c r="BD804" i="3" s="1"/>
  <c r="Y804" i="3"/>
  <c r="A810" i="23"/>
  <c r="D810" i="23"/>
  <c r="AX803" i="3"/>
  <c r="C810" i="23" s="1"/>
  <c r="AZ803" i="3"/>
  <c r="E810" i="23" s="1"/>
  <c r="H810" i="23"/>
  <c r="BG803" i="3"/>
  <c r="I810" i="23" s="1"/>
  <c r="BE803" i="3"/>
  <c r="G810" i="23" s="1"/>
  <c r="Y803" i="2"/>
  <c r="A809" i="22"/>
  <c r="D809" i="22"/>
  <c r="AX802" i="2"/>
  <c r="C809" i="22" s="1"/>
  <c r="AZ802" i="2"/>
  <c r="E809" i="22" s="1"/>
  <c r="H809" i="22"/>
  <c r="BG802" i="2"/>
  <c r="I809" i="22" s="1"/>
  <c r="BE802" i="2"/>
  <c r="G809" i="22" s="1"/>
  <c r="AV803" i="2"/>
  <c r="AW803" i="2" s="1"/>
  <c r="BC803" i="2"/>
  <c r="BD803" i="2" s="1"/>
  <c r="BB803" i="2"/>
  <c r="H807" i="21"/>
  <c r="BE800" i="1"/>
  <c r="G807" i="21" s="1"/>
  <c r="BG800" i="1"/>
  <c r="I807" i="21" s="1"/>
  <c r="AZ800" i="1"/>
  <c r="E807" i="21" s="1"/>
  <c r="D807" i="21"/>
  <c r="AV801" i="1"/>
  <c r="AW801" i="1" s="1"/>
  <c r="BC801" i="1"/>
  <c r="BD801" i="1" s="1"/>
  <c r="BB801" i="1"/>
  <c r="AX800" i="1"/>
  <c r="C807" i="21" s="1"/>
  <c r="AY801" i="1"/>
  <c r="D808" i="21" s="1"/>
  <c r="BF801" i="1"/>
  <c r="Y803" i="1"/>
  <c r="A810" i="21" s="1"/>
  <c r="Z802" i="1"/>
  <c r="AU802" i="1" s="1"/>
  <c r="BF804" i="3"/>
  <c r="Z805" i="3"/>
  <c r="AU805" i="3" s="1"/>
  <c r="AY804" i="3"/>
  <c r="Z804" i="2"/>
  <c r="AU804" i="2" s="1"/>
  <c r="BF803" i="2"/>
  <c r="AY803" i="2"/>
  <c r="AZ802" i="4" l="1"/>
  <c r="E809" i="24" s="1"/>
  <c r="D810" i="24"/>
  <c r="H810" i="24"/>
  <c r="BC803" i="4"/>
  <c r="BD803" i="4" s="1"/>
  <c r="BG803" i="4" s="1"/>
  <c r="I810" i="24" s="1"/>
  <c r="BB803" i="4"/>
  <c r="AV803" i="4"/>
  <c r="AW803" i="4" s="1"/>
  <c r="AX803" i="4" s="1"/>
  <c r="C810" i="24" s="1"/>
  <c r="BE802" i="4"/>
  <c r="G809" i="24" s="1"/>
  <c r="AU804" i="4"/>
  <c r="BF804" i="4"/>
  <c r="AY804" i="4"/>
  <c r="Z805" i="4"/>
  <c r="Y804" i="4"/>
  <c r="A810" i="24"/>
  <c r="H811" i="23"/>
  <c r="BG804" i="3"/>
  <c r="I811" i="23" s="1"/>
  <c r="BE804" i="3"/>
  <c r="G811" i="23" s="1"/>
  <c r="D811" i="23"/>
  <c r="AX804" i="3"/>
  <c r="C811" i="23" s="1"/>
  <c r="AZ804" i="3"/>
  <c r="E811" i="23" s="1"/>
  <c r="BC805" i="3"/>
  <c r="BD805" i="3" s="1"/>
  <c r="BB805" i="3"/>
  <c r="AV805" i="3"/>
  <c r="AW805" i="3" s="1"/>
  <c r="Y805" i="3"/>
  <c r="A811" i="23"/>
  <c r="BC804" i="2"/>
  <c r="BD804" i="2" s="1"/>
  <c r="AV804" i="2"/>
  <c r="AW804" i="2" s="1"/>
  <c r="BB804" i="2"/>
  <c r="D810" i="22"/>
  <c r="AZ803" i="2"/>
  <c r="E810" i="22" s="1"/>
  <c r="AX803" i="2"/>
  <c r="C810" i="22" s="1"/>
  <c r="H810" i="22"/>
  <c r="BG803" i="2"/>
  <c r="I810" i="22" s="1"/>
  <c r="BE803" i="2"/>
  <c r="G810" i="22" s="1"/>
  <c r="Y804" i="2"/>
  <c r="A810" i="22"/>
  <c r="AV802" i="1"/>
  <c r="AW802" i="1" s="1"/>
  <c r="BB802" i="1"/>
  <c r="BC802" i="1"/>
  <c r="BD802" i="1" s="1"/>
  <c r="H808" i="21"/>
  <c r="BG801" i="1"/>
  <c r="I808" i="21" s="1"/>
  <c r="BE801" i="1"/>
  <c r="G808" i="21" s="1"/>
  <c r="AX801" i="1"/>
  <c r="C808" i="21" s="1"/>
  <c r="AZ801" i="1"/>
  <c r="E808" i="21" s="1"/>
  <c r="AY802" i="1"/>
  <c r="D809" i="21" s="1"/>
  <c r="BF802" i="1"/>
  <c r="Y804" i="1"/>
  <c r="A811" i="21" s="1"/>
  <c r="Z803" i="1"/>
  <c r="AU803" i="1" s="1"/>
  <c r="AY805" i="3"/>
  <c r="Z806" i="3"/>
  <c r="AU806" i="3" s="1"/>
  <c r="BF805" i="3"/>
  <c r="BF804" i="2"/>
  <c r="AY804" i="2"/>
  <c r="Z805" i="2"/>
  <c r="AU805" i="2" s="1"/>
  <c r="H811" i="24" l="1"/>
  <c r="Y805" i="4"/>
  <c r="A811" i="24"/>
  <c r="AV804" i="4"/>
  <c r="AW804" i="4" s="1"/>
  <c r="AX804" i="4" s="1"/>
  <c r="C811" i="24" s="1"/>
  <c r="BC804" i="4"/>
  <c r="BD804" i="4" s="1"/>
  <c r="BE804" i="4" s="1"/>
  <c r="G811" i="24" s="1"/>
  <c r="BB804" i="4"/>
  <c r="AU805" i="4"/>
  <c r="BF805" i="4"/>
  <c r="AY805" i="4"/>
  <c r="Z806" i="4"/>
  <c r="BE803" i="4"/>
  <c r="G810" i="24" s="1"/>
  <c r="AZ803" i="4"/>
  <c r="E810" i="24" s="1"/>
  <c r="D811" i="24"/>
  <c r="Y806" i="3"/>
  <c r="A812" i="23"/>
  <c r="H812" i="23"/>
  <c r="BE805" i="3"/>
  <c r="G812" i="23" s="1"/>
  <c r="BG805" i="3"/>
  <c r="I812" i="23" s="1"/>
  <c r="AV806" i="3"/>
  <c r="AW806" i="3" s="1"/>
  <c r="BC806" i="3"/>
  <c r="BD806" i="3" s="1"/>
  <c r="BB806" i="3"/>
  <c r="D812" i="23"/>
  <c r="AZ805" i="3"/>
  <c r="E812" i="23" s="1"/>
  <c r="AX805" i="3"/>
  <c r="C812" i="23" s="1"/>
  <c r="Y805" i="2"/>
  <c r="A811" i="22"/>
  <c r="BC805" i="2"/>
  <c r="BD805" i="2" s="1"/>
  <c r="BB805" i="2"/>
  <c r="AV805" i="2"/>
  <c r="AW805" i="2" s="1"/>
  <c r="D811" i="22"/>
  <c r="AX804" i="2"/>
  <c r="C811" i="22" s="1"/>
  <c r="AZ804" i="2"/>
  <c r="E811" i="22" s="1"/>
  <c r="H811" i="22"/>
  <c r="BG804" i="2"/>
  <c r="I811" i="22" s="1"/>
  <c r="BE804" i="2"/>
  <c r="G811" i="22" s="1"/>
  <c r="AV803" i="1"/>
  <c r="AW803" i="1" s="1"/>
  <c r="BB803" i="1"/>
  <c r="BC803" i="1"/>
  <c r="BD803" i="1" s="1"/>
  <c r="H809" i="21"/>
  <c r="BG802" i="1"/>
  <c r="I809" i="21" s="1"/>
  <c r="BE802" i="1"/>
  <c r="G809" i="21" s="1"/>
  <c r="AZ802" i="1"/>
  <c r="E809" i="21" s="1"/>
  <c r="AX802" i="1"/>
  <c r="C809" i="21" s="1"/>
  <c r="AY803" i="1"/>
  <c r="D810" i="21" s="1"/>
  <c r="BF803" i="1"/>
  <c r="Y805" i="1"/>
  <c r="A812" i="21" s="1"/>
  <c r="Z804" i="1"/>
  <c r="AU804" i="1" s="1"/>
  <c r="BF806" i="3"/>
  <c r="Z807" i="3"/>
  <c r="AU807" i="3" s="1"/>
  <c r="AY806" i="3"/>
  <c r="AY805" i="2"/>
  <c r="Z806" i="2"/>
  <c r="AU806" i="2" s="1"/>
  <c r="BF805" i="2"/>
  <c r="AZ804" i="4" l="1"/>
  <c r="E811" i="24" s="1"/>
  <c r="AU806" i="4"/>
  <c r="BF806" i="4"/>
  <c r="Z807" i="4"/>
  <c r="AY806" i="4"/>
  <c r="BB805" i="4"/>
  <c r="BC805" i="4"/>
  <c r="BD805" i="4" s="1"/>
  <c r="BG805" i="4" s="1"/>
  <c r="I812" i="24" s="1"/>
  <c r="AV805" i="4"/>
  <c r="AW805" i="4" s="1"/>
  <c r="AX805" i="4" s="1"/>
  <c r="C812" i="24" s="1"/>
  <c r="BG804" i="4"/>
  <c r="I811" i="24" s="1"/>
  <c r="H812" i="24"/>
  <c r="D812" i="24"/>
  <c r="Y806" i="4"/>
  <c r="A812" i="24"/>
  <c r="H813" i="23"/>
  <c r="BG806" i="3"/>
  <c r="I813" i="23" s="1"/>
  <c r="BE806" i="3"/>
  <c r="G813" i="23" s="1"/>
  <c r="D813" i="23"/>
  <c r="AX806" i="3"/>
  <c r="C813" i="23" s="1"/>
  <c r="AZ806" i="3"/>
  <c r="E813" i="23" s="1"/>
  <c r="BC807" i="3"/>
  <c r="BD807" i="3" s="1"/>
  <c r="BB807" i="3"/>
  <c r="AV807" i="3"/>
  <c r="AW807" i="3" s="1"/>
  <c r="Y807" i="3"/>
  <c r="A813" i="23"/>
  <c r="H812" i="22"/>
  <c r="BG805" i="2"/>
  <c r="I812" i="22" s="1"/>
  <c r="BE805" i="2"/>
  <c r="G812" i="22" s="1"/>
  <c r="BC806" i="2"/>
  <c r="BD806" i="2" s="1"/>
  <c r="BB806" i="2"/>
  <c r="AV806" i="2"/>
  <c r="AW806" i="2" s="1"/>
  <c r="D812" i="22"/>
  <c r="AZ805" i="2"/>
  <c r="E812" i="22" s="1"/>
  <c r="AX805" i="2"/>
  <c r="C812" i="22" s="1"/>
  <c r="Y806" i="2"/>
  <c r="A812" i="22"/>
  <c r="H810" i="21"/>
  <c r="BE803" i="1"/>
  <c r="G810" i="21" s="1"/>
  <c r="AV804" i="1"/>
  <c r="AW804" i="1" s="1"/>
  <c r="BB804" i="1"/>
  <c r="BC804" i="1"/>
  <c r="BD804" i="1" s="1"/>
  <c r="BG803" i="1"/>
  <c r="I810" i="21" s="1"/>
  <c r="AX803" i="1"/>
  <c r="C810" i="21" s="1"/>
  <c r="AZ803" i="1"/>
  <c r="E810" i="21" s="1"/>
  <c r="Y806" i="1"/>
  <c r="A813" i="21" s="1"/>
  <c r="Z805" i="1"/>
  <c r="AU805" i="1" s="1"/>
  <c r="AY804" i="1"/>
  <c r="BF804" i="1"/>
  <c r="AY807" i="3"/>
  <c r="Z808" i="3"/>
  <c r="AU808" i="3" s="1"/>
  <c r="BF807" i="3"/>
  <c r="Z807" i="2"/>
  <c r="AU807" i="2" s="1"/>
  <c r="BF806" i="2"/>
  <c r="AY806" i="2"/>
  <c r="AZ805" i="4" l="1"/>
  <c r="E812" i="24" s="1"/>
  <c r="BE805" i="4"/>
  <c r="G812" i="24" s="1"/>
  <c r="Y807" i="4"/>
  <c r="A813" i="24"/>
  <c r="H813" i="24"/>
  <c r="D813" i="24"/>
  <c r="AU807" i="4"/>
  <c r="BF807" i="4"/>
  <c r="Z808" i="4"/>
  <c r="AY807" i="4"/>
  <c r="BB806" i="4"/>
  <c r="BC806" i="4"/>
  <c r="BD806" i="4" s="1"/>
  <c r="BG806" i="4" s="1"/>
  <c r="I813" i="24" s="1"/>
  <c r="AV806" i="4"/>
  <c r="AW806" i="4" s="1"/>
  <c r="AZ806" i="4" s="1"/>
  <c r="E813" i="24" s="1"/>
  <c r="AV808" i="3"/>
  <c r="AW808" i="3" s="1"/>
  <c r="BC808" i="3"/>
  <c r="BD808" i="3" s="1"/>
  <c r="BB808" i="3"/>
  <c r="H814" i="23"/>
  <c r="BE807" i="3"/>
  <c r="G814" i="23" s="1"/>
  <c r="BG807" i="3"/>
  <c r="I814" i="23" s="1"/>
  <c r="Y808" i="3"/>
  <c r="A814" i="23"/>
  <c r="D814" i="23"/>
  <c r="AX807" i="3"/>
  <c r="C814" i="23" s="1"/>
  <c r="AZ807" i="3"/>
  <c r="E814" i="23" s="1"/>
  <c r="Y807" i="2"/>
  <c r="A813" i="22"/>
  <c r="D813" i="22"/>
  <c r="AX806" i="2"/>
  <c r="C813" i="22" s="1"/>
  <c r="AZ806" i="2"/>
  <c r="E813" i="22" s="1"/>
  <c r="H813" i="22"/>
  <c r="BG806" i="2"/>
  <c r="I813" i="22" s="1"/>
  <c r="BE806" i="2"/>
  <c r="G813" i="22" s="1"/>
  <c r="AV807" i="2"/>
  <c r="AW807" i="2" s="1"/>
  <c r="BC807" i="2"/>
  <c r="BD807" i="2" s="1"/>
  <c r="BB807" i="2"/>
  <c r="H811" i="21"/>
  <c r="BE804" i="1"/>
  <c r="G811" i="21" s="1"/>
  <c r="BG804" i="1"/>
  <c r="I811" i="21" s="1"/>
  <c r="AV805" i="1"/>
  <c r="AW805" i="1" s="1"/>
  <c r="BB805" i="1"/>
  <c r="BC805" i="1"/>
  <c r="BD805" i="1" s="1"/>
  <c r="AX804" i="1"/>
  <c r="C811" i="21" s="1"/>
  <c r="D811" i="21"/>
  <c r="AZ804" i="1"/>
  <c r="E811" i="21" s="1"/>
  <c r="BF805" i="1"/>
  <c r="AY805" i="1"/>
  <c r="Y807" i="1"/>
  <c r="A814" i="21" s="1"/>
  <c r="Z806" i="1"/>
  <c r="AU806" i="1" s="1"/>
  <c r="BF808" i="3"/>
  <c r="Z809" i="3"/>
  <c r="AU809" i="3" s="1"/>
  <c r="AY808" i="3"/>
  <c r="Z808" i="2"/>
  <c r="AU808" i="2" s="1"/>
  <c r="BF807" i="2"/>
  <c r="AY807" i="2"/>
  <c r="H814" i="24" l="1"/>
  <c r="AU808" i="4"/>
  <c r="BF808" i="4"/>
  <c r="AY808" i="4"/>
  <c r="Z809" i="4"/>
  <c r="BB807" i="4"/>
  <c r="AV807" i="4"/>
  <c r="AW807" i="4" s="1"/>
  <c r="AX807" i="4" s="1"/>
  <c r="C814" i="24" s="1"/>
  <c r="BC807" i="4"/>
  <c r="BD807" i="4" s="1"/>
  <c r="BE807" i="4" s="1"/>
  <c r="G814" i="24" s="1"/>
  <c r="AX806" i="4"/>
  <c r="C813" i="24" s="1"/>
  <c r="BE806" i="4"/>
  <c r="G813" i="24" s="1"/>
  <c r="D814" i="24"/>
  <c r="Y808" i="4"/>
  <c r="A814" i="24"/>
  <c r="AV809" i="3"/>
  <c r="AW809" i="3" s="1"/>
  <c r="BB809" i="3"/>
  <c r="BC809" i="3"/>
  <c r="BD809" i="3" s="1"/>
  <c r="H815" i="23"/>
  <c r="BG808" i="3"/>
  <c r="I815" i="23" s="1"/>
  <c r="BE808" i="3"/>
  <c r="G815" i="23" s="1"/>
  <c r="D815" i="23"/>
  <c r="AZ808" i="3"/>
  <c r="E815" i="23" s="1"/>
  <c r="AX808" i="3"/>
  <c r="C815" i="23" s="1"/>
  <c r="Y809" i="3"/>
  <c r="A815" i="23"/>
  <c r="D814" i="22"/>
  <c r="AZ807" i="2"/>
  <c r="E814" i="22" s="1"/>
  <c r="AX807" i="2"/>
  <c r="C814" i="22" s="1"/>
  <c r="H814" i="22"/>
  <c r="BE807" i="2"/>
  <c r="G814" i="22" s="1"/>
  <c r="BG807" i="2"/>
  <c r="I814" i="22" s="1"/>
  <c r="BC808" i="2"/>
  <c r="BD808" i="2" s="1"/>
  <c r="AV808" i="2"/>
  <c r="AW808" i="2" s="1"/>
  <c r="BB808" i="2"/>
  <c r="Y808" i="2"/>
  <c r="A814" i="22"/>
  <c r="AV806" i="1"/>
  <c r="AW806" i="1" s="1"/>
  <c r="BB806" i="1"/>
  <c r="BC806" i="1"/>
  <c r="BD806" i="1" s="1"/>
  <c r="AZ805" i="1"/>
  <c r="E812" i="21" s="1"/>
  <c r="D812" i="21"/>
  <c r="H812" i="21"/>
  <c r="BE805" i="1"/>
  <c r="G812" i="21" s="1"/>
  <c r="BG805" i="1"/>
  <c r="I812" i="21" s="1"/>
  <c r="AX805" i="1"/>
  <c r="C812" i="21" s="1"/>
  <c r="AY806" i="1"/>
  <c r="BF806" i="1"/>
  <c r="Y808" i="1"/>
  <c r="A815" i="21" s="1"/>
  <c r="Z807" i="1"/>
  <c r="AU807" i="1" s="1"/>
  <c r="Z810" i="3"/>
  <c r="AU810" i="3" s="1"/>
  <c r="BF809" i="3"/>
  <c r="AY809" i="3"/>
  <c r="BF808" i="2"/>
  <c r="AY808" i="2"/>
  <c r="Z809" i="2"/>
  <c r="AU809" i="2" s="1"/>
  <c r="AZ807" i="4" l="1"/>
  <c r="E814" i="24" s="1"/>
  <c r="Y809" i="4"/>
  <c r="A815" i="24"/>
  <c r="BG807" i="4"/>
  <c r="I814" i="24" s="1"/>
  <c r="AU809" i="4"/>
  <c r="AY809" i="4"/>
  <c r="BF809" i="4"/>
  <c r="Z810" i="4"/>
  <c r="H815" i="24"/>
  <c r="D815" i="24"/>
  <c r="AV808" i="4"/>
  <c r="AW808" i="4" s="1"/>
  <c r="AX808" i="4" s="1"/>
  <c r="C815" i="24" s="1"/>
  <c r="BC808" i="4"/>
  <c r="BD808" i="4" s="1"/>
  <c r="BE808" i="4" s="1"/>
  <c r="G815" i="24" s="1"/>
  <c r="BB808" i="4"/>
  <c r="AV810" i="3"/>
  <c r="AW810" i="3" s="1"/>
  <c r="BC810" i="3"/>
  <c r="BD810" i="3" s="1"/>
  <c r="BB810" i="3"/>
  <c r="D816" i="23"/>
  <c r="AX809" i="3"/>
  <c r="C816" i="23" s="1"/>
  <c r="AZ809" i="3"/>
  <c r="E816" i="23" s="1"/>
  <c r="H816" i="23"/>
  <c r="BG809" i="3"/>
  <c r="I816" i="23" s="1"/>
  <c r="BE809" i="3"/>
  <c r="G816" i="23" s="1"/>
  <c r="Y810" i="3"/>
  <c r="A816" i="23"/>
  <c r="Y809" i="2"/>
  <c r="A815" i="22"/>
  <c r="BC809" i="2"/>
  <c r="BD809" i="2" s="1"/>
  <c r="BB809" i="2"/>
  <c r="AV809" i="2"/>
  <c r="AW809" i="2" s="1"/>
  <c r="D815" i="22"/>
  <c r="AX808" i="2"/>
  <c r="C815" i="22" s="1"/>
  <c r="AZ808" i="2"/>
  <c r="E815" i="22" s="1"/>
  <c r="H815" i="22"/>
  <c r="BE808" i="2"/>
  <c r="G815" i="22" s="1"/>
  <c r="BG808" i="2"/>
  <c r="I815" i="22" s="1"/>
  <c r="H813" i="21"/>
  <c r="BE806" i="1"/>
  <c r="G813" i="21" s="1"/>
  <c r="BG806" i="1"/>
  <c r="I813" i="21" s="1"/>
  <c r="AX806" i="1"/>
  <c r="C813" i="21" s="1"/>
  <c r="D813" i="21"/>
  <c r="AV807" i="1"/>
  <c r="AW807" i="1" s="1"/>
  <c r="BB807" i="1"/>
  <c r="BC807" i="1"/>
  <c r="BD807" i="1" s="1"/>
  <c r="AZ806" i="1"/>
  <c r="E813" i="21" s="1"/>
  <c r="AY807" i="1"/>
  <c r="D814" i="21" s="1"/>
  <c r="BF807" i="1"/>
  <c r="Y809" i="1"/>
  <c r="A816" i="21" s="1"/>
  <c r="Z808" i="1"/>
  <c r="AU808" i="1" s="1"/>
  <c r="Z811" i="3"/>
  <c r="AU811" i="3" s="1"/>
  <c r="BF810" i="3"/>
  <c r="AY810" i="3"/>
  <c r="Z810" i="2"/>
  <c r="AU810" i="2" s="1"/>
  <c r="BF809" i="2"/>
  <c r="AY809" i="2"/>
  <c r="AZ808" i="4" l="1"/>
  <c r="E815" i="24" s="1"/>
  <c r="BG808" i="4"/>
  <c r="I815" i="24" s="1"/>
  <c r="H816" i="24"/>
  <c r="AU810" i="4"/>
  <c r="Z811" i="4"/>
  <c r="BF810" i="4"/>
  <c r="AY810" i="4"/>
  <c r="D816" i="24"/>
  <c r="BC809" i="4"/>
  <c r="BD809" i="4" s="1"/>
  <c r="BE809" i="4" s="1"/>
  <c r="G816" i="24" s="1"/>
  <c r="BB809" i="4"/>
  <c r="AV809" i="4"/>
  <c r="AW809" i="4" s="1"/>
  <c r="AZ809" i="4" s="1"/>
  <c r="E816" i="24" s="1"/>
  <c r="Y810" i="4"/>
  <c r="A816" i="24"/>
  <c r="BC811" i="3"/>
  <c r="BD811" i="3" s="1"/>
  <c r="BB811" i="3"/>
  <c r="AV811" i="3"/>
  <c r="AW811" i="3" s="1"/>
  <c r="H817" i="23"/>
  <c r="BE810" i="3"/>
  <c r="G817" i="23" s="1"/>
  <c r="BG810" i="3"/>
  <c r="I817" i="23" s="1"/>
  <c r="Y811" i="3"/>
  <c r="A817" i="23"/>
  <c r="D817" i="23"/>
  <c r="AZ810" i="3"/>
  <c r="E817" i="23" s="1"/>
  <c r="AX810" i="3"/>
  <c r="C817" i="23" s="1"/>
  <c r="D816" i="22"/>
  <c r="AZ809" i="2"/>
  <c r="E816" i="22" s="1"/>
  <c r="AX809" i="2"/>
  <c r="C816" i="22" s="1"/>
  <c r="H816" i="22"/>
  <c r="BE809" i="2"/>
  <c r="G816" i="22" s="1"/>
  <c r="BG809" i="2"/>
  <c r="I816" i="22" s="1"/>
  <c r="BC810" i="2"/>
  <c r="BD810" i="2" s="1"/>
  <c r="BB810" i="2"/>
  <c r="AV810" i="2"/>
  <c r="AW810" i="2" s="1"/>
  <c r="Y810" i="2"/>
  <c r="A816" i="22"/>
  <c r="AV808" i="1"/>
  <c r="AW808" i="1" s="1"/>
  <c r="BB808" i="1"/>
  <c r="BC808" i="1"/>
  <c r="BD808" i="1" s="1"/>
  <c r="H814" i="21"/>
  <c r="BE807" i="1"/>
  <c r="G814" i="21" s="1"/>
  <c r="BG807" i="1"/>
  <c r="I814" i="21" s="1"/>
  <c r="AZ807" i="1"/>
  <c r="E814" i="21" s="1"/>
  <c r="AX807" i="1"/>
  <c r="C814" i="21" s="1"/>
  <c r="AY808" i="1"/>
  <c r="D815" i="21" s="1"/>
  <c r="BF808" i="1"/>
  <c r="Y810" i="1"/>
  <c r="A817" i="21" s="1"/>
  <c r="Z809" i="1"/>
  <c r="AU809" i="1" s="1"/>
  <c r="Z812" i="3"/>
  <c r="AU812" i="3" s="1"/>
  <c r="BF811" i="3"/>
  <c r="AY811" i="3"/>
  <c r="BF810" i="2"/>
  <c r="AY810" i="2"/>
  <c r="Z811" i="2"/>
  <c r="AU811" i="2" s="1"/>
  <c r="Y811" i="4" l="1"/>
  <c r="A817" i="24"/>
  <c r="H817" i="24"/>
  <c r="AU811" i="4"/>
  <c r="Z812" i="4"/>
  <c r="BF811" i="4"/>
  <c r="AY811" i="4"/>
  <c r="AX809" i="4"/>
  <c r="C816" i="24" s="1"/>
  <c r="D817" i="24"/>
  <c r="BG809" i="4"/>
  <c r="I816" i="24" s="1"/>
  <c r="BB810" i="4"/>
  <c r="AV810" i="4"/>
  <c r="AW810" i="4" s="1"/>
  <c r="AX810" i="4" s="1"/>
  <c r="C817" i="24" s="1"/>
  <c r="BC810" i="4"/>
  <c r="BD810" i="4" s="1"/>
  <c r="BG810" i="4" s="1"/>
  <c r="I817" i="24" s="1"/>
  <c r="H818" i="23"/>
  <c r="BE811" i="3"/>
  <c r="G818" i="23" s="1"/>
  <c r="BG811" i="3"/>
  <c r="I818" i="23" s="1"/>
  <c r="D818" i="23"/>
  <c r="AZ811" i="3"/>
  <c r="E818" i="23" s="1"/>
  <c r="AX811" i="3"/>
  <c r="C818" i="23" s="1"/>
  <c r="BC812" i="3"/>
  <c r="BD812" i="3" s="1"/>
  <c r="AV812" i="3"/>
  <c r="AW812" i="3" s="1"/>
  <c r="BB812" i="3"/>
  <c r="Y812" i="3"/>
  <c r="A818" i="23"/>
  <c r="Y811" i="2"/>
  <c r="A817" i="22"/>
  <c r="BC811" i="2"/>
  <c r="BD811" i="2" s="1"/>
  <c r="BB811" i="2"/>
  <c r="AV811" i="2"/>
  <c r="AW811" i="2" s="1"/>
  <c r="D817" i="22"/>
  <c r="AZ810" i="2"/>
  <c r="E817" i="22" s="1"/>
  <c r="AX810" i="2"/>
  <c r="C817" i="22" s="1"/>
  <c r="H817" i="22"/>
  <c r="BE810" i="2"/>
  <c r="G817" i="22" s="1"/>
  <c r="BG810" i="2"/>
  <c r="I817" i="22" s="1"/>
  <c r="AV809" i="1"/>
  <c r="AW809" i="1" s="1"/>
  <c r="BB809" i="1"/>
  <c r="BC809" i="1"/>
  <c r="BD809" i="1" s="1"/>
  <c r="H815" i="21"/>
  <c r="BE808" i="1"/>
  <c r="G815" i="21" s="1"/>
  <c r="BG808" i="1"/>
  <c r="I815" i="21" s="1"/>
  <c r="AX808" i="1"/>
  <c r="C815" i="21" s="1"/>
  <c r="AZ808" i="1"/>
  <c r="E815" i="21" s="1"/>
  <c r="Y811" i="1"/>
  <c r="A818" i="21" s="1"/>
  <c r="Z810" i="1"/>
  <c r="AU810" i="1" s="1"/>
  <c r="AY809" i="1"/>
  <c r="D816" i="21" s="1"/>
  <c r="BF809" i="1"/>
  <c r="BF812" i="3"/>
  <c r="AY812" i="3"/>
  <c r="Z813" i="3"/>
  <c r="AU813" i="3" s="1"/>
  <c r="Z812" i="2"/>
  <c r="AU812" i="2" s="1"/>
  <c r="BF811" i="2"/>
  <c r="AY811" i="2"/>
  <c r="BE810" i="4" l="1"/>
  <c r="G817" i="24" s="1"/>
  <c r="H818" i="24"/>
  <c r="AZ810" i="4"/>
  <c r="E817" i="24" s="1"/>
  <c r="AV811" i="4"/>
  <c r="AW811" i="4" s="1"/>
  <c r="AZ811" i="4" s="1"/>
  <c r="E818" i="24" s="1"/>
  <c r="BC811" i="4"/>
  <c r="BD811" i="4" s="1"/>
  <c r="BE811" i="4" s="1"/>
  <c r="G818" i="24" s="1"/>
  <c r="BB811" i="4"/>
  <c r="D818" i="24"/>
  <c r="AU812" i="4"/>
  <c r="BF812" i="4"/>
  <c r="AY812" i="4"/>
  <c r="Z813" i="4"/>
  <c r="Y812" i="4"/>
  <c r="A818" i="24"/>
  <c r="H819" i="23"/>
  <c r="BG812" i="3"/>
  <c r="I819" i="23" s="1"/>
  <c r="BE812" i="3"/>
  <c r="G819" i="23" s="1"/>
  <c r="AV813" i="3"/>
  <c r="AW813" i="3" s="1"/>
  <c r="BC813" i="3"/>
  <c r="BD813" i="3" s="1"/>
  <c r="BB813" i="3"/>
  <c r="D819" i="23"/>
  <c r="AZ812" i="3"/>
  <c r="E819" i="23" s="1"/>
  <c r="AX812" i="3"/>
  <c r="C819" i="23" s="1"/>
  <c r="Y813" i="3"/>
  <c r="A819" i="23"/>
  <c r="D818" i="22"/>
  <c r="AZ811" i="2"/>
  <c r="E818" i="22" s="1"/>
  <c r="AX811" i="2"/>
  <c r="C818" i="22" s="1"/>
  <c r="H818" i="22"/>
  <c r="BE811" i="2"/>
  <c r="G818" i="22" s="1"/>
  <c r="BG811" i="2"/>
  <c r="I818" i="22" s="1"/>
  <c r="BC812" i="2"/>
  <c r="BD812" i="2" s="1"/>
  <c r="BB812" i="2"/>
  <c r="AV812" i="2"/>
  <c r="AW812" i="2" s="1"/>
  <c r="Y812" i="2"/>
  <c r="A818" i="22"/>
  <c r="H816" i="21"/>
  <c r="BE809" i="1"/>
  <c r="G816" i="21" s="1"/>
  <c r="BG809" i="1"/>
  <c r="I816" i="21" s="1"/>
  <c r="AV810" i="1"/>
  <c r="AW810" i="1" s="1"/>
  <c r="BB810" i="1"/>
  <c r="BC810" i="1"/>
  <c r="BD810" i="1" s="1"/>
  <c r="AZ809" i="1"/>
  <c r="E816" i="21" s="1"/>
  <c r="AX809" i="1"/>
  <c r="C816" i="21" s="1"/>
  <c r="AY810" i="1"/>
  <c r="BF810" i="1"/>
  <c r="Y812" i="1"/>
  <c r="A819" i="21" s="1"/>
  <c r="Z811" i="1"/>
  <c r="AU811" i="1" s="1"/>
  <c r="Z814" i="3"/>
  <c r="AU814" i="3" s="1"/>
  <c r="BF813" i="3"/>
  <c r="AY813" i="3"/>
  <c r="BF812" i="2"/>
  <c r="AY812" i="2"/>
  <c r="Z813" i="2"/>
  <c r="AU813" i="2" s="1"/>
  <c r="AX811" i="4" l="1"/>
  <c r="C818" i="24" s="1"/>
  <c r="D819" i="24"/>
  <c r="Y813" i="4"/>
  <c r="A819" i="24"/>
  <c r="BC812" i="4"/>
  <c r="BD812" i="4" s="1"/>
  <c r="BG812" i="4" s="1"/>
  <c r="I819" i="24" s="1"/>
  <c r="BB812" i="4"/>
  <c r="AV812" i="4"/>
  <c r="AW812" i="4" s="1"/>
  <c r="AX812" i="4" s="1"/>
  <c r="C819" i="24" s="1"/>
  <c r="H819" i="24"/>
  <c r="BG811" i="4"/>
  <c r="I818" i="24" s="1"/>
  <c r="AU813" i="4"/>
  <c r="BF813" i="4"/>
  <c r="Z814" i="4"/>
  <c r="AY813" i="4"/>
  <c r="BC814" i="3"/>
  <c r="BD814" i="3" s="1"/>
  <c r="BB814" i="3"/>
  <c r="AV814" i="3"/>
  <c r="AW814" i="3" s="1"/>
  <c r="H820" i="23"/>
  <c r="BG813" i="3"/>
  <c r="I820" i="23" s="1"/>
  <c r="BE813" i="3"/>
  <c r="G820" i="23" s="1"/>
  <c r="D820" i="23"/>
  <c r="AX813" i="3"/>
  <c r="C820" i="23" s="1"/>
  <c r="AZ813" i="3"/>
  <c r="E820" i="23" s="1"/>
  <c r="Y814" i="3"/>
  <c r="A820" i="23"/>
  <c r="Y813" i="2"/>
  <c r="A819" i="22"/>
  <c r="BC813" i="2"/>
  <c r="BD813" i="2" s="1"/>
  <c r="AV813" i="2"/>
  <c r="AW813" i="2" s="1"/>
  <c r="BB813" i="2"/>
  <c r="D819" i="22"/>
  <c r="AZ812" i="2"/>
  <c r="E819" i="22" s="1"/>
  <c r="AX812" i="2"/>
  <c r="C819" i="22" s="1"/>
  <c r="H819" i="22"/>
  <c r="BG812" i="2"/>
  <c r="I819" i="22" s="1"/>
  <c r="BE812" i="2"/>
  <c r="G819" i="22" s="1"/>
  <c r="AV811" i="1"/>
  <c r="AW811" i="1" s="1"/>
  <c r="BC811" i="1"/>
  <c r="BD811" i="1" s="1"/>
  <c r="BB811" i="1"/>
  <c r="H817" i="21"/>
  <c r="BE810" i="1"/>
  <c r="G817" i="21" s="1"/>
  <c r="BG810" i="1"/>
  <c r="I817" i="21" s="1"/>
  <c r="AX810" i="1"/>
  <c r="C817" i="21" s="1"/>
  <c r="D817" i="21"/>
  <c r="AZ810" i="1"/>
  <c r="E817" i="21" s="1"/>
  <c r="BF811" i="1"/>
  <c r="AY811" i="1"/>
  <c r="Y813" i="1"/>
  <c r="A820" i="21" s="1"/>
  <c r="Z812" i="1"/>
  <c r="AU812" i="1" s="1"/>
  <c r="Z815" i="3"/>
  <c r="AU815" i="3" s="1"/>
  <c r="BF814" i="3"/>
  <c r="AY814" i="3"/>
  <c r="Z814" i="2"/>
  <c r="AU814" i="2" s="1"/>
  <c r="BF813" i="2"/>
  <c r="AY813" i="2"/>
  <c r="BE812" i="4" l="1"/>
  <c r="G819" i="24" s="1"/>
  <c r="D820" i="24"/>
  <c r="H820" i="24"/>
  <c r="AU814" i="4"/>
  <c r="Z815" i="4"/>
  <c r="BF814" i="4"/>
  <c r="AY814" i="4"/>
  <c r="AZ812" i="4"/>
  <c r="E819" i="24" s="1"/>
  <c r="BB813" i="4"/>
  <c r="AV813" i="4"/>
  <c r="AW813" i="4" s="1"/>
  <c r="AZ813" i="4" s="1"/>
  <c r="E820" i="24" s="1"/>
  <c r="BC813" i="4"/>
  <c r="BD813" i="4" s="1"/>
  <c r="BG813" i="4" s="1"/>
  <c r="I820" i="24" s="1"/>
  <c r="Y814" i="4"/>
  <c r="A820" i="24"/>
  <c r="Y815" i="3"/>
  <c r="A821" i="23"/>
  <c r="D821" i="23"/>
  <c r="AX814" i="3"/>
  <c r="C821" i="23" s="1"/>
  <c r="AZ814" i="3"/>
  <c r="E821" i="23" s="1"/>
  <c r="H821" i="23"/>
  <c r="BE814" i="3"/>
  <c r="G821" i="23" s="1"/>
  <c r="BG814" i="3"/>
  <c r="I821" i="23" s="1"/>
  <c r="BC815" i="3"/>
  <c r="BD815" i="3" s="1"/>
  <c r="BB815" i="3"/>
  <c r="AV815" i="3"/>
  <c r="AW815" i="3" s="1"/>
  <c r="H820" i="22"/>
  <c r="BE813" i="2"/>
  <c r="G820" i="22" s="1"/>
  <c r="BG813" i="2"/>
  <c r="I820" i="22" s="1"/>
  <c r="D820" i="22"/>
  <c r="AZ813" i="2"/>
  <c r="E820" i="22" s="1"/>
  <c r="AX813" i="2"/>
  <c r="C820" i="22" s="1"/>
  <c r="AV814" i="2"/>
  <c r="AW814" i="2" s="1"/>
  <c r="BC814" i="2"/>
  <c r="BD814" i="2" s="1"/>
  <c r="BB814" i="2"/>
  <c r="Y814" i="2"/>
  <c r="A820" i="22"/>
  <c r="AV812" i="1"/>
  <c r="AW812" i="1" s="1"/>
  <c r="BB812" i="1"/>
  <c r="BC812" i="1"/>
  <c r="BD812" i="1" s="1"/>
  <c r="H818" i="21"/>
  <c r="BE811" i="1"/>
  <c r="G818" i="21" s="1"/>
  <c r="BG811" i="1"/>
  <c r="I818" i="21" s="1"/>
  <c r="AX811" i="1"/>
  <c r="C818" i="21" s="1"/>
  <c r="D818" i="21"/>
  <c r="AZ811" i="1"/>
  <c r="E818" i="21" s="1"/>
  <c r="AY812" i="1"/>
  <c r="BF812" i="1"/>
  <c r="Y814" i="1"/>
  <c r="A821" i="21" s="1"/>
  <c r="Z813" i="1"/>
  <c r="AU813" i="1" s="1"/>
  <c r="AY815" i="3"/>
  <c r="Z816" i="3"/>
  <c r="AU816" i="3" s="1"/>
  <c r="BF815" i="3"/>
  <c r="Z815" i="2"/>
  <c r="AU815" i="2" s="1"/>
  <c r="BF814" i="2"/>
  <c r="AY814" i="2"/>
  <c r="D821" i="24" l="1"/>
  <c r="BB814" i="4"/>
  <c r="AV814" i="4"/>
  <c r="AW814" i="4" s="1"/>
  <c r="AZ814" i="4" s="1"/>
  <c r="E821" i="24" s="1"/>
  <c r="BC814" i="4"/>
  <c r="BD814" i="4" s="1"/>
  <c r="BG814" i="4" s="1"/>
  <c r="I821" i="24" s="1"/>
  <c r="AX813" i="4"/>
  <c r="C820" i="24" s="1"/>
  <c r="Y815" i="4"/>
  <c r="A821" i="24"/>
  <c r="H821" i="24"/>
  <c r="AU815" i="4"/>
  <c r="BF815" i="4"/>
  <c r="Z816" i="4"/>
  <c r="AY815" i="4"/>
  <c r="BE813" i="4"/>
  <c r="G820" i="24" s="1"/>
  <c r="D822" i="23"/>
  <c r="AZ815" i="3"/>
  <c r="E822" i="23" s="1"/>
  <c r="AX815" i="3"/>
  <c r="C822" i="23" s="1"/>
  <c r="H822" i="23"/>
  <c r="BE815" i="3"/>
  <c r="G822" i="23" s="1"/>
  <c r="BG815" i="3"/>
  <c r="I822" i="23" s="1"/>
  <c r="BB816" i="3"/>
  <c r="AV816" i="3"/>
  <c r="AW816" i="3" s="1"/>
  <c r="BC816" i="3"/>
  <c r="BD816" i="3" s="1"/>
  <c r="Y816" i="3"/>
  <c r="A822" i="23"/>
  <c r="Y815" i="2"/>
  <c r="A821" i="22"/>
  <c r="D821" i="22"/>
  <c r="AZ814" i="2"/>
  <c r="E821" i="22" s="1"/>
  <c r="AX814" i="2"/>
  <c r="C821" i="22" s="1"/>
  <c r="H821" i="22"/>
  <c r="BE814" i="2"/>
  <c r="G821" i="22" s="1"/>
  <c r="BG814" i="2"/>
  <c r="I821" i="22" s="1"/>
  <c r="BC815" i="2"/>
  <c r="BD815" i="2" s="1"/>
  <c r="AV815" i="2"/>
  <c r="AW815" i="2" s="1"/>
  <c r="BB815" i="2"/>
  <c r="AV813" i="1"/>
  <c r="AW813" i="1" s="1"/>
  <c r="BC813" i="1"/>
  <c r="BD813" i="1" s="1"/>
  <c r="BB813" i="1"/>
  <c r="H819" i="21"/>
  <c r="BG812" i="1"/>
  <c r="I819" i="21" s="1"/>
  <c r="AX812" i="1"/>
  <c r="C819" i="21" s="1"/>
  <c r="D819" i="21"/>
  <c r="BE812" i="1"/>
  <c r="G819" i="21" s="1"/>
  <c r="AZ812" i="1"/>
  <c r="E819" i="21" s="1"/>
  <c r="AY813" i="1"/>
  <c r="D820" i="21" s="1"/>
  <c r="BF813" i="1"/>
  <c r="Y815" i="1"/>
  <c r="A822" i="21" s="1"/>
  <c r="Z814" i="1"/>
  <c r="AU814" i="1" s="1"/>
  <c r="BF816" i="3"/>
  <c r="Z817" i="3"/>
  <c r="AU817" i="3" s="1"/>
  <c r="AY816" i="3"/>
  <c r="Z816" i="2"/>
  <c r="AU816" i="2" s="1"/>
  <c r="BF815" i="2"/>
  <c r="AY815" i="2"/>
  <c r="BE814" i="4" l="1"/>
  <c r="G821" i="24" s="1"/>
  <c r="D822" i="24"/>
  <c r="BC815" i="4"/>
  <c r="BD815" i="4" s="1"/>
  <c r="BG815" i="4" s="1"/>
  <c r="I822" i="24" s="1"/>
  <c r="BB815" i="4"/>
  <c r="AV815" i="4"/>
  <c r="AW815" i="4" s="1"/>
  <c r="AZ815" i="4" s="1"/>
  <c r="E822" i="24" s="1"/>
  <c r="Y816" i="4"/>
  <c r="A822" i="24"/>
  <c r="AX814" i="4"/>
  <c r="C821" i="24" s="1"/>
  <c r="AU816" i="4"/>
  <c r="BF816" i="4"/>
  <c r="AY816" i="4"/>
  <c r="Z817" i="4"/>
  <c r="H822" i="24"/>
  <c r="Y817" i="3"/>
  <c r="A823" i="23"/>
  <c r="D823" i="23"/>
  <c r="AZ816" i="3"/>
  <c r="E823" i="23" s="1"/>
  <c r="AX816" i="3"/>
  <c r="C823" i="23" s="1"/>
  <c r="AV817" i="3"/>
  <c r="AW817" i="3" s="1"/>
  <c r="BC817" i="3"/>
  <c r="BD817" i="3" s="1"/>
  <c r="BB817" i="3"/>
  <c r="H823" i="23"/>
  <c r="BG816" i="3"/>
  <c r="I823" i="23" s="1"/>
  <c r="BE816" i="3"/>
  <c r="G823" i="23" s="1"/>
  <c r="H822" i="22"/>
  <c r="BE815" i="2"/>
  <c r="G822" i="22" s="1"/>
  <c r="BG815" i="2"/>
  <c r="I822" i="22" s="1"/>
  <c r="D822" i="22"/>
  <c r="AZ815" i="2"/>
  <c r="E822" i="22" s="1"/>
  <c r="AX815" i="2"/>
  <c r="C822" i="22" s="1"/>
  <c r="AV816" i="2"/>
  <c r="AW816" i="2" s="1"/>
  <c r="BC816" i="2"/>
  <c r="BD816" i="2" s="1"/>
  <c r="BB816" i="2"/>
  <c r="Y816" i="2"/>
  <c r="A822" i="22"/>
  <c r="AV814" i="1"/>
  <c r="AW814" i="1" s="1"/>
  <c r="BB814" i="1"/>
  <c r="BC814" i="1"/>
  <c r="BD814" i="1" s="1"/>
  <c r="H820" i="21"/>
  <c r="BE813" i="1"/>
  <c r="G820" i="21" s="1"/>
  <c r="BG813" i="1"/>
  <c r="I820" i="21" s="1"/>
  <c r="AZ813" i="1"/>
  <c r="E820" i="21" s="1"/>
  <c r="AX813" i="1"/>
  <c r="C820" i="21" s="1"/>
  <c r="AY814" i="1"/>
  <c r="BF814" i="1"/>
  <c r="Y816" i="1"/>
  <c r="A823" i="21" s="1"/>
  <c r="Z815" i="1"/>
  <c r="AU815" i="1" s="1"/>
  <c r="Z818" i="3"/>
  <c r="AU818" i="3" s="1"/>
  <c r="BF817" i="3"/>
  <c r="AY817" i="3"/>
  <c r="BF816" i="2"/>
  <c r="AY816" i="2"/>
  <c r="Z817" i="2"/>
  <c r="AU817" i="2" s="1"/>
  <c r="BE815" i="4" l="1"/>
  <c r="G822" i="24" s="1"/>
  <c r="AU817" i="4"/>
  <c r="Z818" i="4"/>
  <c r="BF817" i="4"/>
  <c r="AY817" i="4"/>
  <c r="H823" i="24"/>
  <c r="D823" i="24"/>
  <c r="AX815" i="4"/>
  <c r="C822" i="24" s="1"/>
  <c r="BC816" i="4"/>
  <c r="BD816" i="4" s="1"/>
  <c r="BG816" i="4" s="1"/>
  <c r="I823" i="24" s="1"/>
  <c r="BB816" i="4"/>
  <c r="AV816" i="4"/>
  <c r="AW816" i="4" s="1"/>
  <c r="AX816" i="4" s="1"/>
  <c r="C823" i="24" s="1"/>
  <c r="Y817" i="4"/>
  <c r="A823" i="24"/>
  <c r="BB818" i="3"/>
  <c r="BC818" i="3"/>
  <c r="BD818" i="3" s="1"/>
  <c r="AV818" i="3"/>
  <c r="AW818" i="3" s="1"/>
  <c r="D824" i="23"/>
  <c r="AZ817" i="3"/>
  <c r="E824" i="23" s="1"/>
  <c r="AX817" i="3"/>
  <c r="C824" i="23" s="1"/>
  <c r="H824" i="23"/>
  <c r="BG817" i="3"/>
  <c r="I824" i="23" s="1"/>
  <c r="BE817" i="3"/>
  <c r="G824" i="23" s="1"/>
  <c r="Y818" i="3"/>
  <c r="A824" i="23"/>
  <c r="Y817" i="2"/>
  <c r="A823" i="22"/>
  <c r="AV817" i="2"/>
  <c r="AW817" i="2" s="1"/>
  <c r="BB817" i="2"/>
  <c r="BC817" i="2"/>
  <c r="BD817" i="2" s="1"/>
  <c r="D823" i="22"/>
  <c r="AX816" i="2"/>
  <c r="C823" i="22" s="1"/>
  <c r="AZ816" i="2"/>
  <c r="E823" i="22" s="1"/>
  <c r="H823" i="22"/>
  <c r="BG816" i="2"/>
  <c r="I823" i="22" s="1"/>
  <c r="BE816" i="2"/>
  <c r="G823" i="22" s="1"/>
  <c r="AV815" i="1"/>
  <c r="AW815" i="1" s="1"/>
  <c r="BB815" i="1"/>
  <c r="BC815" i="1"/>
  <c r="BD815" i="1" s="1"/>
  <c r="AZ814" i="1"/>
  <c r="E821" i="21" s="1"/>
  <c r="D821" i="21"/>
  <c r="H821" i="21"/>
  <c r="BG814" i="1"/>
  <c r="I821" i="21" s="1"/>
  <c r="BE814" i="1"/>
  <c r="G821" i="21" s="1"/>
  <c r="AX814" i="1"/>
  <c r="C821" i="21" s="1"/>
  <c r="BF815" i="1"/>
  <c r="AY815" i="1"/>
  <c r="D822" i="21" s="1"/>
  <c r="Y817" i="1"/>
  <c r="A824" i="21" s="1"/>
  <c r="Z816" i="1"/>
  <c r="AU816" i="1" s="1"/>
  <c r="Z819" i="3"/>
  <c r="AU819" i="3" s="1"/>
  <c r="BF818" i="3"/>
  <c r="AY818" i="3"/>
  <c r="BF817" i="2"/>
  <c r="AY817" i="2"/>
  <c r="Z818" i="2"/>
  <c r="AU818" i="2" s="1"/>
  <c r="Y818" i="4" l="1"/>
  <c r="A824" i="24"/>
  <c r="AZ816" i="4"/>
  <c r="E823" i="24" s="1"/>
  <c r="H824" i="24"/>
  <c r="AU818" i="4"/>
  <c r="Z819" i="4"/>
  <c r="AY818" i="4"/>
  <c r="BF818" i="4"/>
  <c r="BE816" i="4"/>
  <c r="G823" i="24" s="1"/>
  <c r="D824" i="24"/>
  <c r="AV817" i="4"/>
  <c r="AW817" i="4" s="1"/>
  <c r="AX817" i="4" s="1"/>
  <c r="C824" i="24" s="1"/>
  <c r="BB817" i="4"/>
  <c r="BC817" i="4"/>
  <c r="BD817" i="4" s="1"/>
  <c r="BG817" i="4" s="1"/>
  <c r="I824" i="24" s="1"/>
  <c r="H825" i="23"/>
  <c r="BE818" i="3"/>
  <c r="G825" i="23" s="1"/>
  <c r="BG818" i="3"/>
  <c r="I825" i="23" s="1"/>
  <c r="Y819" i="3"/>
  <c r="A825" i="23"/>
  <c r="D825" i="23"/>
  <c r="AZ818" i="3"/>
  <c r="E825" i="23" s="1"/>
  <c r="AX818" i="3"/>
  <c r="C825" i="23" s="1"/>
  <c r="BC819" i="3"/>
  <c r="BD819" i="3" s="1"/>
  <c r="BB819" i="3"/>
  <c r="AV819" i="3"/>
  <c r="AW819" i="3" s="1"/>
  <c r="AV818" i="2"/>
  <c r="AW818" i="2" s="1"/>
  <c r="BC818" i="2"/>
  <c r="BD818" i="2" s="1"/>
  <c r="BB818" i="2"/>
  <c r="D824" i="22"/>
  <c r="AZ817" i="2"/>
  <c r="E824" i="22" s="1"/>
  <c r="AX817" i="2"/>
  <c r="C824" i="22" s="1"/>
  <c r="H824" i="22"/>
  <c r="BE817" i="2"/>
  <c r="G824" i="22" s="1"/>
  <c r="BG817" i="2"/>
  <c r="I824" i="22" s="1"/>
  <c r="Y818" i="2"/>
  <c r="A824" i="22"/>
  <c r="AV816" i="1"/>
  <c r="AW816" i="1" s="1"/>
  <c r="BC816" i="1"/>
  <c r="BD816" i="1" s="1"/>
  <c r="BB816" i="1"/>
  <c r="H822" i="21"/>
  <c r="BE815" i="1"/>
  <c r="G822" i="21" s="1"/>
  <c r="BG815" i="1"/>
  <c r="I822" i="21" s="1"/>
  <c r="AX815" i="1"/>
  <c r="C822" i="21" s="1"/>
  <c r="AZ815" i="1"/>
  <c r="E822" i="21" s="1"/>
  <c r="BF816" i="1"/>
  <c r="AY816" i="1"/>
  <c r="Y818" i="1"/>
  <c r="A825" i="21" s="1"/>
  <c r="Z817" i="1"/>
  <c r="AU817" i="1" s="1"/>
  <c r="BF819" i="3"/>
  <c r="AY819" i="3"/>
  <c r="Z820" i="3"/>
  <c r="AU820" i="3" s="1"/>
  <c r="Z819" i="2"/>
  <c r="AU819" i="2" s="1"/>
  <c r="BF818" i="2"/>
  <c r="AY818" i="2"/>
  <c r="BE817" i="4" l="1"/>
  <c r="G824" i="24" s="1"/>
  <c r="AZ817" i="4"/>
  <c r="E824" i="24" s="1"/>
  <c r="H825" i="24"/>
  <c r="AU819" i="4"/>
  <c r="Z820" i="4"/>
  <c r="BF819" i="4"/>
  <c r="AY819" i="4"/>
  <c r="D825" i="24"/>
  <c r="AV818" i="4"/>
  <c r="AW818" i="4" s="1"/>
  <c r="AX818" i="4" s="1"/>
  <c r="C825" i="24" s="1"/>
  <c r="BC818" i="4"/>
  <c r="BD818" i="4" s="1"/>
  <c r="BG818" i="4" s="1"/>
  <c r="I825" i="24" s="1"/>
  <c r="BB818" i="4"/>
  <c r="Y819" i="4"/>
  <c r="A825" i="24"/>
  <c r="AV820" i="3"/>
  <c r="AW820" i="3" s="1"/>
  <c r="BB820" i="3"/>
  <c r="BC820" i="3"/>
  <c r="BD820" i="3" s="1"/>
  <c r="D826" i="23"/>
  <c r="AZ819" i="3"/>
  <c r="E826" i="23" s="1"/>
  <c r="AX819" i="3"/>
  <c r="C826" i="23" s="1"/>
  <c r="H826" i="23"/>
  <c r="BE819" i="3"/>
  <c r="G826" i="23" s="1"/>
  <c r="BG819" i="3"/>
  <c r="I826" i="23" s="1"/>
  <c r="Y820" i="3"/>
  <c r="A826" i="23"/>
  <c r="Y819" i="2"/>
  <c r="A825" i="22"/>
  <c r="D825" i="22"/>
  <c r="AZ818" i="2"/>
  <c r="E825" i="22" s="1"/>
  <c r="AX818" i="2"/>
  <c r="C825" i="22" s="1"/>
  <c r="H825" i="22"/>
  <c r="BG818" i="2"/>
  <c r="I825" i="22" s="1"/>
  <c r="BE818" i="2"/>
  <c r="G825" i="22" s="1"/>
  <c r="AV819" i="2"/>
  <c r="AW819" i="2" s="1"/>
  <c r="BC819" i="2"/>
  <c r="BD819" i="2" s="1"/>
  <c r="BB819" i="2"/>
  <c r="AV817" i="1"/>
  <c r="AW817" i="1" s="1"/>
  <c r="BB817" i="1"/>
  <c r="BC817" i="1"/>
  <c r="BD817" i="1" s="1"/>
  <c r="AZ816" i="1"/>
  <c r="E823" i="21" s="1"/>
  <c r="D823" i="21"/>
  <c r="BE816" i="1"/>
  <c r="G823" i="21" s="1"/>
  <c r="H823" i="21"/>
  <c r="BG816" i="1"/>
  <c r="I823" i="21" s="1"/>
  <c r="AX816" i="1"/>
  <c r="C823" i="21" s="1"/>
  <c r="AY817" i="1"/>
  <c r="D824" i="21" s="1"/>
  <c r="BF817" i="1"/>
  <c r="Y819" i="1"/>
  <c r="A826" i="21" s="1"/>
  <c r="Z818" i="1"/>
  <c r="AU818" i="1" s="1"/>
  <c r="BF820" i="3"/>
  <c r="Z821" i="3"/>
  <c r="AU821" i="3" s="1"/>
  <c r="AY820" i="3"/>
  <c r="Z820" i="2"/>
  <c r="AU820" i="2" s="1"/>
  <c r="BF819" i="2"/>
  <c r="AY819" i="2"/>
  <c r="H826" i="24" l="1"/>
  <c r="BE818" i="4"/>
  <c r="G825" i="24" s="1"/>
  <c r="AZ818" i="4"/>
  <c r="E825" i="24" s="1"/>
  <c r="D826" i="24"/>
  <c r="AV819" i="4"/>
  <c r="AW819" i="4" s="1"/>
  <c r="AX819" i="4" s="1"/>
  <c r="C826" i="24" s="1"/>
  <c r="BC819" i="4"/>
  <c r="BD819" i="4" s="1"/>
  <c r="BG819" i="4" s="1"/>
  <c r="I826" i="24" s="1"/>
  <c r="BB819" i="4"/>
  <c r="Y820" i="4"/>
  <c r="A826" i="24"/>
  <c r="AU820" i="4"/>
  <c r="BF820" i="4"/>
  <c r="Z821" i="4"/>
  <c r="AY820" i="4"/>
  <c r="Y821" i="3"/>
  <c r="A827" i="23"/>
  <c r="BC821" i="3"/>
  <c r="BD821" i="3" s="1"/>
  <c r="BB821" i="3"/>
  <c r="AV821" i="3"/>
  <c r="AW821" i="3" s="1"/>
  <c r="H827" i="23"/>
  <c r="BG820" i="3"/>
  <c r="I827" i="23" s="1"/>
  <c r="BE820" i="3"/>
  <c r="G827" i="23" s="1"/>
  <c r="D827" i="23"/>
  <c r="AZ820" i="3"/>
  <c r="E827" i="23" s="1"/>
  <c r="AX820" i="3"/>
  <c r="C827" i="23" s="1"/>
  <c r="D826" i="22"/>
  <c r="AZ819" i="2"/>
  <c r="E826" i="22" s="1"/>
  <c r="AX819" i="2"/>
  <c r="C826" i="22" s="1"/>
  <c r="H826" i="22"/>
  <c r="BE819" i="2"/>
  <c r="G826" i="22" s="1"/>
  <c r="BG819" i="2"/>
  <c r="I826" i="22" s="1"/>
  <c r="AV820" i="2"/>
  <c r="AW820" i="2" s="1"/>
  <c r="BC820" i="2"/>
  <c r="BD820" i="2" s="1"/>
  <c r="BB820" i="2"/>
  <c r="Y820" i="2"/>
  <c r="A826" i="22"/>
  <c r="H824" i="21"/>
  <c r="BE817" i="1"/>
  <c r="G824" i="21" s="1"/>
  <c r="BG817" i="1"/>
  <c r="I824" i="21" s="1"/>
  <c r="AV818" i="1"/>
  <c r="AW818" i="1" s="1"/>
  <c r="BB818" i="1"/>
  <c r="BC818" i="1"/>
  <c r="BD818" i="1" s="1"/>
  <c r="AX817" i="1"/>
  <c r="C824" i="21" s="1"/>
  <c r="AZ817" i="1"/>
  <c r="E824" i="21" s="1"/>
  <c r="AY818" i="1"/>
  <c r="D825" i="21" s="1"/>
  <c r="BF818" i="1"/>
  <c r="Y820" i="1"/>
  <c r="A827" i="21" s="1"/>
  <c r="Z819" i="1"/>
  <c r="AU819" i="1" s="1"/>
  <c r="Z822" i="3"/>
  <c r="AU822" i="3" s="1"/>
  <c r="BF821" i="3"/>
  <c r="AY821" i="3"/>
  <c r="BF820" i="2"/>
  <c r="AY820" i="2"/>
  <c r="Z821" i="2"/>
  <c r="AU821" i="2" s="1"/>
  <c r="H827" i="24" l="1"/>
  <c r="AU821" i="4"/>
  <c r="Z822" i="4"/>
  <c r="AY821" i="4"/>
  <c r="BF821" i="4"/>
  <c r="AV820" i="4"/>
  <c r="AW820" i="4" s="1"/>
  <c r="AZ820" i="4" s="1"/>
  <c r="E827" i="24" s="1"/>
  <c r="BC820" i="4"/>
  <c r="BD820" i="4" s="1"/>
  <c r="BG820" i="4" s="1"/>
  <c r="I827" i="24" s="1"/>
  <c r="BB820" i="4"/>
  <c r="AZ819" i="4"/>
  <c r="E826" i="24" s="1"/>
  <c r="BE819" i="4"/>
  <c r="G826" i="24" s="1"/>
  <c r="Y821" i="4"/>
  <c r="A827" i="24"/>
  <c r="D827" i="24"/>
  <c r="BB822" i="3"/>
  <c r="AV822" i="3"/>
  <c r="AW822" i="3" s="1"/>
  <c r="BC822" i="3"/>
  <c r="BD822" i="3" s="1"/>
  <c r="D828" i="23"/>
  <c r="AX821" i="3"/>
  <c r="C828" i="23" s="1"/>
  <c r="AZ821" i="3"/>
  <c r="E828" i="23" s="1"/>
  <c r="H828" i="23"/>
  <c r="BG821" i="3"/>
  <c r="I828" i="23" s="1"/>
  <c r="BE821" i="3"/>
  <c r="G828" i="23" s="1"/>
  <c r="Y822" i="3"/>
  <c r="A828" i="23"/>
  <c r="Y821" i="2"/>
  <c r="A827" i="22"/>
  <c r="BC821" i="2"/>
  <c r="BD821" i="2" s="1"/>
  <c r="BB821" i="2"/>
  <c r="AV821" i="2"/>
  <c r="AW821" i="2" s="1"/>
  <c r="D827" i="22"/>
  <c r="AZ820" i="2"/>
  <c r="E827" i="22" s="1"/>
  <c r="AX820" i="2"/>
  <c r="C827" i="22" s="1"/>
  <c r="H827" i="22"/>
  <c r="BG820" i="2"/>
  <c r="I827" i="22" s="1"/>
  <c r="BE820" i="2"/>
  <c r="G827" i="22" s="1"/>
  <c r="AV819" i="1"/>
  <c r="AW819" i="1" s="1"/>
  <c r="BC819" i="1"/>
  <c r="BD819" i="1" s="1"/>
  <c r="BB819" i="1"/>
  <c r="H825" i="21"/>
  <c r="BG818" i="1"/>
  <c r="I825" i="21" s="1"/>
  <c r="BE818" i="1"/>
  <c r="G825" i="21" s="1"/>
  <c r="AX818" i="1"/>
  <c r="C825" i="21" s="1"/>
  <c r="AZ818" i="1"/>
  <c r="E825" i="21" s="1"/>
  <c r="AY819" i="1"/>
  <c r="D826" i="21" s="1"/>
  <c r="BF819" i="1"/>
  <c r="Y821" i="1"/>
  <c r="A828" i="21" s="1"/>
  <c r="Z820" i="1"/>
  <c r="AU820" i="1" s="1"/>
  <c r="Z823" i="3"/>
  <c r="AU823" i="3" s="1"/>
  <c r="BF822" i="3"/>
  <c r="AY822" i="3"/>
  <c r="Z822" i="2"/>
  <c r="AU822" i="2" s="1"/>
  <c r="BF821" i="2"/>
  <c r="AY821" i="2"/>
  <c r="AX820" i="4" l="1"/>
  <c r="C827" i="24" s="1"/>
  <c r="BE820" i="4"/>
  <c r="G827" i="24" s="1"/>
  <c r="H828" i="24"/>
  <c r="AU822" i="4"/>
  <c r="Z823" i="4"/>
  <c r="AY822" i="4"/>
  <c r="BF822" i="4"/>
  <c r="Y822" i="4"/>
  <c r="A828" i="24"/>
  <c r="D828" i="24"/>
  <c r="BC821" i="4"/>
  <c r="BD821" i="4" s="1"/>
  <c r="BE821" i="4" s="1"/>
  <c r="G828" i="24" s="1"/>
  <c r="AV821" i="4"/>
  <c r="AW821" i="4" s="1"/>
  <c r="AX821" i="4" s="1"/>
  <c r="C828" i="24" s="1"/>
  <c r="BB821" i="4"/>
  <c r="BC823" i="3"/>
  <c r="BD823" i="3" s="1"/>
  <c r="BB823" i="3"/>
  <c r="AV823" i="3"/>
  <c r="AW823" i="3" s="1"/>
  <c r="H829" i="23"/>
  <c r="BG822" i="3"/>
  <c r="I829" i="23" s="1"/>
  <c r="BE822" i="3"/>
  <c r="G829" i="23" s="1"/>
  <c r="D829" i="23"/>
  <c r="AZ822" i="3"/>
  <c r="E829" i="23" s="1"/>
  <c r="AX822" i="3"/>
  <c r="C829" i="23" s="1"/>
  <c r="Y823" i="3"/>
  <c r="A829" i="23"/>
  <c r="D828" i="22"/>
  <c r="AZ821" i="2"/>
  <c r="E828" i="22" s="1"/>
  <c r="AX821" i="2"/>
  <c r="C828" i="22" s="1"/>
  <c r="H828" i="22"/>
  <c r="BG821" i="2"/>
  <c r="I828" i="22" s="1"/>
  <c r="BE821" i="2"/>
  <c r="G828" i="22" s="1"/>
  <c r="BC822" i="2"/>
  <c r="BD822" i="2" s="1"/>
  <c r="BB822" i="2"/>
  <c r="AV822" i="2"/>
  <c r="AW822" i="2" s="1"/>
  <c r="Y822" i="2"/>
  <c r="A828" i="22"/>
  <c r="AV820" i="1"/>
  <c r="AW820" i="1" s="1"/>
  <c r="BB820" i="1"/>
  <c r="BC820" i="1"/>
  <c r="BD820" i="1" s="1"/>
  <c r="H826" i="21"/>
  <c r="BG819" i="1"/>
  <c r="I826" i="21" s="1"/>
  <c r="BE819" i="1"/>
  <c r="G826" i="21" s="1"/>
  <c r="AX819" i="1"/>
  <c r="C826" i="21" s="1"/>
  <c r="AZ819" i="1"/>
  <c r="E826" i="21" s="1"/>
  <c r="AY820" i="1"/>
  <c r="BF820" i="1"/>
  <c r="Y822" i="1"/>
  <c r="A829" i="21" s="1"/>
  <c r="Z821" i="1"/>
  <c r="AU821" i="1" s="1"/>
  <c r="BF823" i="3"/>
  <c r="AY823" i="3"/>
  <c r="Z824" i="3"/>
  <c r="AU824" i="3" s="1"/>
  <c r="AY822" i="2"/>
  <c r="Z823" i="2"/>
  <c r="AU823" i="2" s="1"/>
  <c r="BF822" i="2"/>
  <c r="AZ821" i="4" l="1"/>
  <c r="E828" i="24" s="1"/>
  <c r="H829" i="24"/>
  <c r="BG821" i="4"/>
  <c r="I828" i="24" s="1"/>
  <c r="AV822" i="4"/>
  <c r="AW822" i="4" s="1"/>
  <c r="AZ822" i="4" s="1"/>
  <c r="E829" i="24" s="1"/>
  <c r="BC822" i="4"/>
  <c r="BD822" i="4" s="1"/>
  <c r="BE822" i="4" s="1"/>
  <c r="G829" i="24" s="1"/>
  <c r="BB822" i="4"/>
  <c r="Y823" i="4"/>
  <c r="A829" i="24"/>
  <c r="D829" i="24"/>
  <c r="AU823" i="4"/>
  <c r="Z824" i="4"/>
  <c r="BF823" i="4"/>
  <c r="AY823" i="4"/>
  <c r="BB824" i="3"/>
  <c r="BC824" i="3"/>
  <c r="BD824" i="3" s="1"/>
  <c r="AV824" i="3"/>
  <c r="AW824" i="3" s="1"/>
  <c r="D830" i="23"/>
  <c r="AZ823" i="3"/>
  <c r="E830" i="23" s="1"/>
  <c r="AX823" i="3"/>
  <c r="C830" i="23" s="1"/>
  <c r="Y824" i="3"/>
  <c r="A830" i="23"/>
  <c r="H830" i="23"/>
  <c r="BE823" i="3"/>
  <c r="G830" i="23" s="1"/>
  <c r="BG823" i="3"/>
  <c r="I830" i="23" s="1"/>
  <c r="H829" i="22"/>
  <c r="BE822" i="2"/>
  <c r="G829" i="22" s="1"/>
  <c r="BG822" i="2"/>
  <c r="I829" i="22" s="1"/>
  <c r="Y823" i="2"/>
  <c r="A829" i="22"/>
  <c r="AV823" i="2"/>
  <c r="AW823" i="2" s="1"/>
  <c r="BC823" i="2"/>
  <c r="BD823" i="2" s="1"/>
  <c r="BB823" i="2"/>
  <c r="D829" i="22"/>
  <c r="AX822" i="2"/>
  <c r="C829" i="22" s="1"/>
  <c r="AZ822" i="2"/>
  <c r="E829" i="22" s="1"/>
  <c r="AV821" i="1"/>
  <c r="AW821" i="1" s="1"/>
  <c r="BB821" i="1"/>
  <c r="BC821" i="1"/>
  <c r="BD821" i="1" s="1"/>
  <c r="H827" i="21"/>
  <c r="BG820" i="1"/>
  <c r="I827" i="21" s="1"/>
  <c r="BE820" i="1"/>
  <c r="G827" i="21" s="1"/>
  <c r="AX820" i="1"/>
  <c r="C827" i="21" s="1"/>
  <c r="D827" i="21"/>
  <c r="AZ820" i="1"/>
  <c r="E827" i="21" s="1"/>
  <c r="AY821" i="1"/>
  <c r="D828" i="21" s="1"/>
  <c r="BF821" i="1"/>
  <c r="Y823" i="1"/>
  <c r="A830" i="21" s="1"/>
  <c r="Z822" i="1"/>
  <c r="AU822" i="1" s="1"/>
  <c r="BF824" i="3"/>
  <c r="Z825" i="3"/>
  <c r="AU825" i="3" s="1"/>
  <c r="AY824" i="3"/>
  <c r="Z824" i="2"/>
  <c r="AU824" i="2" s="1"/>
  <c r="BF823" i="2"/>
  <c r="AY823" i="2"/>
  <c r="AX822" i="4" l="1"/>
  <c r="C829" i="24" s="1"/>
  <c r="AU824" i="4"/>
  <c r="BF824" i="4"/>
  <c r="AY824" i="4"/>
  <c r="Z825" i="4"/>
  <c r="BG822" i="4"/>
  <c r="I829" i="24" s="1"/>
  <c r="H830" i="24"/>
  <c r="BC823" i="4"/>
  <c r="BD823" i="4" s="1"/>
  <c r="BG823" i="4" s="1"/>
  <c r="I830" i="24" s="1"/>
  <c r="BB823" i="4"/>
  <c r="AV823" i="4"/>
  <c r="AW823" i="4" s="1"/>
  <c r="AX823" i="4" s="1"/>
  <c r="C830" i="24" s="1"/>
  <c r="Y824" i="4"/>
  <c r="A830" i="24"/>
  <c r="D830" i="24"/>
  <c r="BB825" i="3"/>
  <c r="BC825" i="3"/>
  <c r="BD825" i="3" s="1"/>
  <c r="AV825" i="3"/>
  <c r="AW825" i="3" s="1"/>
  <c r="H831" i="23"/>
  <c r="BG824" i="3"/>
  <c r="I831" i="23" s="1"/>
  <c r="BE824" i="3"/>
  <c r="G831" i="23" s="1"/>
  <c r="D831" i="23"/>
  <c r="AZ824" i="3"/>
  <c r="E831" i="23" s="1"/>
  <c r="AX824" i="3"/>
  <c r="C831" i="23" s="1"/>
  <c r="Y825" i="3"/>
  <c r="A831" i="23"/>
  <c r="D830" i="22"/>
  <c r="AZ823" i="2"/>
  <c r="E830" i="22" s="1"/>
  <c r="AX823" i="2"/>
  <c r="C830" i="22" s="1"/>
  <c r="H830" i="22"/>
  <c r="BG823" i="2"/>
  <c r="I830" i="22" s="1"/>
  <c r="BE823" i="2"/>
  <c r="G830" i="22" s="1"/>
  <c r="Y824" i="2"/>
  <c r="A830" i="22"/>
  <c r="AV824" i="2"/>
  <c r="AW824" i="2" s="1"/>
  <c r="BC824" i="2"/>
  <c r="BD824" i="2" s="1"/>
  <c r="BB824" i="2"/>
  <c r="H828" i="21"/>
  <c r="BE821" i="1"/>
  <c r="G828" i="21" s="1"/>
  <c r="BG821" i="1"/>
  <c r="I828" i="21" s="1"/>
  <c r="AV822" i="1"/>
  <c r="AW822" i="1" s="1"/>
  <c r="BB822" i="1"/>
  <c r="BC822" i="1"/>
  <c r="BD822" i="1" s="1"/>
  <c r="AX821" i="1"/>
  <c r="C828" i="21" s="1"/>
  <c r="AZ821" i="1"/>
  <c r="E828" i="21" s="1"/>
  <c r="AY822" i="1"/>
  <c r="D829" i="21" s="1"/>
  <c r="BF822" i="1"/>
  <c r="Y824" i="1"/>
  <c r="A831" i="21" s="1"/>
  <c r="Z823" i="1"/>
  <c r="AU823" i="1" s="1"/>
  <c r="Z826" i="3"/>
  <c r="AU826" i="3" s="1"/>
  <c r="BF825" i="3"/>
  <c r="AY825" i="3"/>
  <c r="BF824" i="2"/>
  <c r="AY824" i="2"/>
  <c r="Z825" i="2"/>
  <c r="AU825" i="2" s="1"/>
  <c r="AZ823" i="4" l="1"/>
  <c r="E830" i="24" s="1"/>
  <c r="Y825" i="4"/>
  <c r="A831" i="24"/>
  <c r="H831" i="24"/>
  <c r="BE823" i="4"/>
  <c r="G830" i="24" s="1"/>
  <c r="AU825" i="4"/>
  <c r="Z826" i="4"/>
  <c r="AY825" i="4"/>
  <c r="BF825" i="4"/>
  <c r="D831" i="24"/>
  <c r="BC824" i="4"/>
  <c r="BD824" i="4" s="1"/>
  <c r="BG824" i="4" s="1"/>
  <c r="I831" i="24" s="1"/>
  <c r="BB824" i="4"/>
  <c r="AV824" i="4"/>
  <c r="AW824" i="4" s="1"/>
  <c r="AX824" i="4" s="1"/>
  <c r="C831" i="24" s="1"/>
  <c r="D832" i="23"/>
  <c r="AZ825" i="3"/>
  <c r="E832" i="23" s="1"/>
  <c r="AX825" i="3"/>
  <c r="C832" i="23" s="1"/>
  <c r="H832" i="23"/>
  <c r="BG825" i="3"/>
  <c r="I832" i="23" s="1"/>
  <c r="BE825" i="3"/>
  <c r="G832" i="23" s="1"/>
  <c r="AV826" i="3"/>
  <c r="AW826" i="3" s="1"/>
  <c r="BC826" i="3"/>
  <c r="BD826" i="3" s="1"/>
  <c r="BB826" i="3"/>
  <c r="Y826" i="3"/>
  <c r="A832" i="23"/>
  <c r="Y825" i="2"/>
  <c r="A831" i="22"/>
  <c r="BC825" i="2"/>
  <c r="BD825" i="2" s="1"/>
  <c r="AV825" i="2"/>
  <c r="AW825" i="2" s="1"/>
  <c r="BB825" i="2"/>
  <c r="D831" i="22"/>
  <c r="AZ824" i="2"/>
  <c r="E831" i="22" s="1"/>
  <c r="AX824" i="2"/>
  <c r="C831" i="22" s="1"/>
  <c r="H831" i="22"/>
  <c r="BE824" i="2"/>
  <c r="G831" i="22" s="1"/>
  <c r="BG824" i="2"/>
  <c r="I831" i="22" s="1"/>
  <c r="H829" i="21"/>
  <c r="BG822" i="1"/>
  <c r="I829" i="21" s="1"/>
  <c r="BE822" i="1"/>
  <c r="G829" i="21" s="1"/>
  <c r="AV823" i="1"/>
  <c r="AW823" i="1" s="1"/>
  <c r="BB823" i="1"/>
  <c r="BC823" i="1"/>
  <c r="BD823" i="1" s="1"/>
  <c r="AZ822" i="1"/>
  <c r="E829" i="21" s="1"/>
  <c r="AX822" i="1"/>
  <c r="C829" i="21" s="1"/>
  <c r="AY823" i="1"/>
  <c r="D830" i="21" s="1"/>
  <c r="BF823" i="1"/>
  <c r="Y825" i="1"/>
  <c r="A832" i="21" s="1"/>
  <c r="Z824" i="1"/>
  <c r="AU824" i="1" s="1"/>
  <c r="Z827" i="3"/>
  <c r="AU827" i="3" s="1"/>
  <c r="BF826" i="3"/>
  <c r="AY826" i="3"/>
  <c r="Z826" i="2"/>
  <c r="AU826" i="2" s="1"/>
  <c r="BF825" i="2"/>
  <c r="AY825" i="2"/>
  <c r="AU826" i="4" l="1"/>
  <c r="BF826" i="4"/>
  <c r="AY826" i="4"/>
  <c r="Z827" i="4"/>
  <c r="AZ824" i="4"/>
  <c r="E831" i="24" s="1"/>
  <c r="H832" i="24"/>
  <c r="D832" i="24"/>
  <c r="BB825" i="4"/>
  <c r="BC825" i="4"/>
  <c r="BD825" i="4" s="1"/>
  <c r="BE825" i="4" s="1"/>
  <c r="G832" i="24" s="1"/>
  <c r="AV825" i="4"/>
  <c r="AW825" i="4" s="1"/>
  <c r="AZ825" i="4" s="1"/>
  <c r="E832" i="24" s="1"/>
  <c r="BE824" i="4"/>
  <c r="G831" i="24" s="1"/>
  <c r="Y826" i="4"/>
  <c r="A832" i="24"/>
  <c r="D833" i="23"/>
  <c r="AX826" i="3"/>
  <c r="C833" i="23" s="1"/>
  <c r="AZ826" i="3"/>
  <c r="E833" i="23" s="1"/>
  <c r="Y827" i="3"/>
  <c r="A833" i="23"/>
  <c r="AV827" i="3"/>
  <c r="AW827" i="3" s="1"/>
  <c r="BC827" i="3"/>
  <c r="BD827" i="3" s="1"/>
  <c r="BB827" i="3"/>
  <c r="H833" i="23"/>
  <c r="BE826" i="3"/>
  <c r="G833" i="23" s="1"/>
  <c r="BG826" i="3"/>
  <c r="I833" i="23" s="1"/>
  <c r="D832" i="22"/>
  <c r="AZ825" i="2"/>
  <c r="E832" i="22" s="1"/>
  <c r="AX825" i="2"/>
  <c r="C832" i="22" s="1"/>
  <c r="H832" i="22"/>
  <c r="BE825" i="2"/>
  <c r="G832" i="22" s="1"/>
  <c r="BG825" i="2"/>
  <c r="I832" i="22" s="1"/>
  <c r="AV826" i="2"/>
  <c r="AW826" i="2" s="1"/>
  <c r="BB826" i="2"/>
  <c r="BC826" i="2"/>
  <c r="BD826" i="2" s="1"/>
  <c r="Y826" i="2"/>
  <c r="A832" i="22"/>
  <c r="H830" i="21"/>
  <c r="BE823" i="1"/>
  <c r="G830" i="21" s="1"/>
  <c r="BG823" i="1"/>
  <c r="I830" i="21" s="1"/>
  <c r="AV824" i="1"/>
  <c r="AW824" i="1" s="1"/>
  <c r="BB824" i="1"/>
  <c r="BC824" i="1"/>
  <c r="BD824" i="1" s="1"/>
  <c r="AX823" i="1"/>
  <c r="C830" i="21" s="1"/>
  <c r="AZ823" i="1"/>
  <c r="E830" i="21" s="1"/>
  <c r="AY824" i="1"/>
  <c r="D831" i="21" s="1"/>
  <c r="BF824" i="1"/>
  <c r="Y826" i="1"/>
  <c r="A833" i="21" s="1"/>
  <c r="Z825" i="1"/>
  <c r="AU825" i="1" s="1"/>
  <c r="Z828" i="3"/>
  <c r="AU828" i="3" s="1"/>
  <c r="BF827" i="3"/>
  <c r="AY827" i="3"/>
  <c r="Z827" i="2"/>
  <c r="AU827" i="2" s="1"/>
  <c r="BF826" i="2"/>
  <c r="AY826" i="2"/>
  <c r="Y827" i="4" l="1"/>
  <c r="A833" i="24"/>
  <c r="AX825" i="4"/>
  <c r="C832" i="24" s="1"/>
  <c r="BG825" i="4"/>
  <c r="I832" i="24" s="1"/>
  <c r="D833" i="24"/>
  <c r="H833" i="24"/>
  <c r="AU827" i="4"/>
  <c r="BF827" i="4"/>
  <c r="AY827" i="4"/>
  <c r="Z828" i="4"/>
  <c r="BC826" i="4"/>
  <c r="BD826" i="4" s="1"/>
  <c r="BE826" i="4" s="1"/>
  <c r="G833" i="24" s="1"/>
  <c r="AV826" i="4"/>
  <c r="AW826" i="4" s="1"/>
  <c r="AX826" i="4" s="1"/>
  <c r="C833" i="24" s="1"/>
  <c r="BB826" i="4"/>
  <c r="D834" i="23"/>
  <c r="AZ827" i="3"/>
  <c r="E834" i="23" s="1"/>
  <c r="AX827" i="3"/>
  <c r="C834" i="23" s="1"/>
  <c r="H834" i="23"/>
  <c r="BG827" i="3"/>
  <c r="I834" i="23" s="1"/>
  <c r="BE827" i="3"/>
  <c r="G834" i="23" s="1"/>
  <c r="BC828" i="3"/>
  <c r="BD828" i="3" s="1"/>
  <c r="AV828" i="3"/>
  <c r="AW828" i="3" s="1"/>
  <c r="BB828" i="3"/>
  <c r="Y828" i="3"/>
  <c r="A834" i="23"/>
  <c r="D833" i="22"/>
  <c r="AX826" i="2"/>
  <c r="C833" i="22" s="1"/>
  <c r="AZ826" i="2"/>
  <c r="E833" i="22" s="1"/>
  <c r="Y827" i="2"/>
  <c r="A833" i="22"/>
  <c r="H833" i="22"/>
  <c r="BE826" i="2"/>
  <c r="G833" i="22" s="1"/>
  <c r="BG826" i="2"/>
  <c r="I833" i="22" s="1"/>
  <c r="AV827" i="2"/>
  <c r="AW827" i="2" s="1"/>
  <c r="BC827" i="2"/>
  <c r="BD827" i="2" s="1"/>
  <c r="BB827" i="2"/>
  <c r="H831" i="21"/>
  <c r="BE824" i="1"/>
  <c r="G831" i="21" s="1"/>
  <c r="BG824" i="1"/>
  <c r="I831" i="21" s="1"/>
  <c r="AV825" i="1"/>
  <c r="AW825" i="1" s="1"/>
  <c r="BB825" i="1"/>
  <c r="BC825" i="1"/>
  <c r="BD825" i="1" s="1"/>
  <c r="AX824" i="1"/>
  <c r="C831" i="21" s="1"/>
  <c r="AZ824" i="1"/>
  <c r="E831" i="21" s="1"/>
  <c r="AY825" i="1"/>
  <c r="BF825" i="1"/>
  <c r="Y827" i="1"/>
  <c r="A834" i="21" s="1"/>
  <c r="Z826" i="1"/>
  <c r="AU826" i="1" s="1"/>
  <c r="BF828" i="3"/>
  <c r="Z829" i="3"/>
  <c r="AU829" i="3" s="1"/>
  <c r="AY828" i="3"/>
  <c r="Z828" i="2"/>
  <c r="AU828" i="2" s="1"/>
  <c r="BF827" i="2"/>
  <c r="AY827" i="2"/>
  <c r="H834" i="24" l="1"/>
  <c r="BG826" i="4"/>
  <c r="I833" i="24" s="1"/>
  <c r="AU828" i="4"/>
  <c r="BF828" i="4"/>
  <c r="AY828" i="4"/>
  <c r="Z829" i="4"/>
  <c r="AZ826" i="4"/>
  <c r="E833" i="24" s="1"/>
  <c r="D834" i="24"/>
  <c r="BC827" i="4"/>
  <c r="BD827" i="4" s="1"/>
  <c r="BG827" i="4" s="1"/>
  <c r="I834" i="24" s="1"/>
  <c r="BB827" i="4"/>
  <c r="AV827" i="4"/>
  <c r="AW827" i="4" s="1"/>
  <c r="AZ827" i="4" s="1"/>
  <c r="E834" i="24" s="1"/>
  <c r="Y828" i="4"/>
  <c r="A834" i="24"/>
  <c r="D835" i="23"/>
  <c r="AZ828" i="3"/>
  <c r="E835" i="23" s="1"/>
  <c r="AX828" i="3"/>
  <c r="C835" i="23" s="1"/>
  <c r="AV829" i="3"/>
  <c r="AW829" i="3" s="1"/>
  <c r="BB829" i="3"/>
  <c r="BC829" i="3"/>
  <c r="BD829" i="3" s="1"/>
  <c r="H835" i="23"/>
  <c r="BG828" i="3"/>
  <c r="I835" i="23" s="1"/>
  <c r="BE828" i="3"/>
  <c r="G835" i="23" s="1"/>
  <c r="Y829" i="3"/>
  <c r="A835" i="23"/>
  <c r="Y828" i="2"/>
  <c r="A834" i="22"/>
  <c r="D834" i="22"/>
  <c r="AZ827" i="2"/>
  <c r="E834" i="22" s="1"/>
  <c r="AX827" i="2"/>
  <c r="C834" i="22" s="1"/>
  <c r="H834" i="22"/>
  <c r="BE827" i="2"/>
  <c r="G834" i="22" s="1"/>
  <c r="BG827" i="2"/>
  <c r="I834" i="22" s="1"/>
  <c r="BB828" i="2"/>
  <c r="BC828" i="2"/>
  <c r="BD828" i="2" s="1"/>
  <c r="AV828" i="2"/>
  <c r="AW828" i="2" s="1"/>
  <c r="AV826" i="1"/>
  <c r="AW826" i="1" s="1"/>
  <c r="BB826" i="1"/>
  <c r="BC826" i="1"/>
  <c r="BD826" i="1" s="1"/>
  <c r="BG825" i="1"/>
  <c r="I832" i="21" s="1"/>
  <c r="H832" i="21"/>
  <c r="BE825" i="1"/>
  <c r="G832" i="21" s="1"/>
  <c r="AZ825" i="1"/>
  <c r="E832" i="21" s="1"/>
  <c r="D832" i="21"/>
  <c r="AX825" i="1"/>
  <c r="C832" i="21" s="1"/>
  <c r="AY826" i="1"/>
  <c r="BF826" i="1"/>
  <c r="Y828" i="1"/>
  <c r="A835" i="21" s="1"/>
  <c r="Z827" i="1"/>
  <c r="AU827" i="1" s="1"/>
  <c r="BF829" i="3"/>
  <c r="AY829" i="3"/>
  <c r="Z830" i="3"/>
  <c r="AU830" i="3" s="1"/>
  <c r="BF828" i="2"/>
  <c r="AY828" i="2"/>
  <c r="Z829" i="2"/>
  <c r="AU829" i="2" s="1"/>
  <c r="Y829" i="4" l="1"/>
  <c r="A835" i="24"/>
  <c r="AX827" i="4"/>
  <c r="C834" i="24" s="1"/>
  <c r="AU829" i="4"/>
  <c r="Z830" i="4"/>
  <c r="AY829" i="4"/>
  <c r="BF829" i="4"/>
  <c r="BE827" i="4"/>
  <c r="G834" i="24" s="1"/>
  <c r="D835" i="24"/>
  <c r="AV828" i="4"/>
  <c r="AW828" i="4" s="1"/>
  <c r="AX828" i="4" s="1"/>
  <c r="C835" i="24" s="1"/>
  <c r="BC828" i="4"/>
  <c r="BD828" i="4" s="1"/>
  <c r="BE828" i="4" s="1"/>
  <c r="G835" i="24" s="1"/>
  <c r="BB828" i="4"/>
  <c r="H835" i="24"/>
  <c r="BB830" i="3"/>
  <c r="BC830" i="3"/>
  <c r="BD830" i="3" s="1"/>
  <c r="AV830" i="3"/>
  <c r="AW830" i="3" s="1"/>
  <c r="H836" i="23"/>
  <c r="BG829" i="3"/>
  <c r="I836" i="23" s="1"/>
  <c r="BE829" i="3"/>
  <c r="G836" i="23" s="1"/>
  <c r="D836" i="23"/>
  <c r="AZ829" i="3"/>
  <c r="E836" i="23" s="1"/>
  <c r="AX829" i="3"/>
  <c r="C836" i="23" s="1"/>
  <c r="Y830" i="3"/>
  <c r="A836" i="23"/>
  <c r="BC829" i="2"/>
  <c r="BD829" i="2" s="1"/>
  <c r="AV829" i="2"/>
  <c r="AW829" i="2" s="1"/>
  <c r="BB829" i="2"/>
  <c r="D835" i="22"/>
  <c r="AX828" i="2"/>
  <c r="C835" i="22" s="1"/>
  <c r="AZ828" i="2"/>
  <c r="E835" i="22" s="1"/>
  <c r="H835" i="22"/>
  <c r="BG828" i="2"/>
  <c r="I835" i="22" s="1"/>
  <c r="BE828" i="2"/>
  <c r="G835" i="22" s="1"/>
  <c r="Y829" i="2"/>
  <c r="A835" i="22"/>
  <c r="H833" i="21"/>
  <c r="BE826" i="1"/>
  <c r="G833" i="21" s="1"/>
  <c r="BG826" i="1"/>
  <c r="I833" i="21" s="1"/>
  <c r="AV827" i="1"/>
  <c r="AW827" i="1" s="1"/>
  <c r="BB827" i="1"/>
  <c r="BC827" i="1"/>
  <c r="BD827" i="1" s="1"/>
  <c r="AX826" i="1"/>
  <c r="C833" i="21" s="1"/>
  <c r="D833" i="21"/>
  <c r="AZ826" i="1"/>
  <c r="E833" i="21" s="1"/>
  <c r="AY827" i="1"/>
  <c r="D834" i="21" s="1"/>
  <c r="BF827" i="1"/>
  <c r="Y829" i="1"/>
  <c r="A836" i="21" s="1"/>
  <c r="Z828" i="1"/>
  <c r="AU828" i="1" s="1"/>
  <c r="AY830" i="3"/>
  <c r="Z831" i="3"/>
  <c r="AU831" i="3" s="1"/>
  <c r="BF830" i="3"/>
  <c r="Z830" i="2"/>
  <c r="AU830" i="2" s="1"/>
  <c r="BF829" i="2"/>
  <c r="AY829" i="2"/>
  <c r="BG828" i="4" l="1"/>
  <c r="I835" i="24" s="1"/>
  <c r="AZ828" i="4"/>
  <c r="E835" i="24" s="1"/>
  <c r="H836" i="24"/>
  <c r="AU830" i="4"/>
  <c r="BF830" i="4"/>
  <c r="Z831" i="4"/>
  <c r="AY830" i="4"/>
  <c r="D836" i="24"/>
  <c r="BC829" i="4"/>
  <c r="BD829" i="4" s="1"/>
  <c r="BG829" i="4" s="1"/>
  <c r="I836" i="24" s="1"/>
  <c r="BB829" i="4"/>
  <c r="AV829" i="4"/>
  <c r="AW829" i="4" s="1"/>
  <c r="AX829" i="4" s="1"/>
  <c r="C836" i="24" s="1"/>
  <c r="Y830" i="4"/>
  <c r="A836" i="24"/>
  <c r="D837" i="23"/>
  <c r="AZ830" i="3"/>
  <c r="E837" i="23" s="1"/>
  <c r="AX830" i="3"/>
  <c r="C837" i="23" s="1"/>
  <c r="H837" i="23"/>
  <c r="BE830" i="3"/>
  <c r="G837" i="23" s="1"/>
  <c r="BG830" i="3"/>
  <c r="I837" i="23" s="1"/>
  <c r="Y831" i="3"/>
  <c r="A837" i="23"/>
  <c r="BC831" i="3"/>
  <c r="BD831" i="3" s="1"/>
  <c r="BB831" i="3"/>
  <c r="AV831" i="3"/>
  <c r="AW831" i="3" s="1"/>
  <c r="Y830" i="2"/>
  <c r="A836" i="22"/>
  <c r="D836" i="22"/>
  <c r="AX829" i="2"/>
  <c r="C836" i="22" s="1"/>
  <c r="AZ829" i="2"/>
  <c r="E836" i="22" s="1"/>
  <c r="AV830" i="2"/>
  <c r="AW830" i="2" s="1"/>
  <c r="BC830" i="2"/>
  <c r="BD830" i="2" s="1"/>
  <c r="BB830" i="2"/>
  <c r="H836" i="22"/>
  <c r="BG829" i="2"/>
  <c r="I836" i="22" s="1"/>
  <c r="BE829" i="2"/>
  <c r="G836" i="22" s="1"/>
  <c r="AV828" i="1"/>
  <c r="AW828" i="1" s="1"/>
  <c r="BB828" i="1"/>
  <c r="BC828" i="1"/>
  <c r="BD828" i="1" s="1"/>
  <c r="H834" i="21"/>
  <c r="BG827" i="1"/>
  <c r="I834" i="21" s="1"/>
  <c r="BE827" i="1"/>
  <c r="G834" i="21" s="1"/>
  <c r="AX827" i="1"/>
  <c r="C834" i="21" s="1"/>
  <c r="AZ827" i="1"/>
  <c r="E834" i="21" s="1"/>
  <c r="AY828" i="1"/>
  <c r="BF828" i="1"/>
  <c r="Y830" i="1"/>
  <c r="A837" i="21" s="1"/>
  <c r="Z829" i="1"/>
  <c r="AU829" i="1" s="1"/>
  <c r="Z832" i="3"/>
  <c r="AU832" i="3" s="1"/>
  <c r="AY831" i="3"/>
  <c r="BF831" i="3"/>
  <c r="BF830" i="2"/>
  <c r="AY830" i="2"/>
  <c r="Z831" i="2"/>
  <c r="AU831" i="2" s="1"/>
  <c r="AU831" i="4" l="1"/>
  <c r="Z832" i="4"/>
  <c r="AY831" i="4"/>
  <c r="BF831" i="4"/>
  <c r="BE829" i="4"/>
  <c r="G836" i="24" s="1"/>
  <c r="AZ829" i="4"/>
  <c r="E836" i="24" s="1"/>
  <c r="BC830" i="4"/>
  <c r="BD830" i="4" s="1"/>
  <c r="BE830" i="4" s="1"/>
  <c r="G837" i="24" s="1"/>
  <c r="BB830" i="4"/>
  <c r="AV830" i="4"/>
  <c r="AW830" i="4" s="1"/>
  <c r="AZ830" i="4" s="1"/>
  <c r="E837" i="24" s="1"/>
  <c r="Y831" i="4"/>
  <c r="A837" i="24"/>
  <c r="D837" i="24"/>
  <c r="H837" i="24"/>
  <c r="D838" i="23"/>
  <c r="AZ831" i="3"/>
  <c r="E838" i="23" s="1"/>
  <c r="AX831" i="3"/>
  <c r="C838" i="23" s="1"/>
  <c r="H838" i="23"/>
  <c r="BG831" i="3"/>
  <c r="I838" i="23" s="1"/>
  <c r="BE831" i="3"/>
  <c r="G838" i="23" s="1"/>
  <c r="BC832" i="3"/>
  <c r="BD832" i="3" s="1"/>
  <c r="AV832" i="3"/>
  <c r="AW832" i="3" s="1"/>
  <c r="BB832" i="3"/>
  <c r="Y832" i="3"/>
  <c r="A838" i="23"/>
  <c r="BB831" i="2"/>
  <c r="AV831" i="2"/>
  <c r="AW831" i="2" s="1"/>
  <c r="BC831" i="2"/>
  <c r="BD831" i="2" s="1"/>
  <c r="D837" i="22"/>
  <c r="AZ830" i="2"/>
  <c r="E837" i="22" s="1"/>
  <c r="AX830" i="2"/>
  <c r="C837" i="22" s="1"/>
  <c r="H837" i="22"/>
  <c r="BG830" i="2"/>
  <c r="I837" i="22" s="1"/>
  <c r="BE830" i="2"/>
  <c r="G837" i="22" s="1"/>
  <c r="Y831" i="2"/>
  <c r="A837" i="22"/>
  <c r="AX828" i="1"/>
  <c r="C835" i="21" s="1"/>
  <c r="D835" i="21"/>
  <c r="AV829" i="1"/>
  <c r="AW829" i="1" s="1"/>
  <c r="BB829" i="1"/>
  <c r="BC829" i="1"/>
  <c r="BD829" i="1" s="1"/>
  <c r="H835" i="21"/>
  <c r="BG828" i="1"/>
  <c r="I835" i="21" s="1"/>
  <c r="BE828" i="1"/>
  <c r="G835" i="21" s="1"/>
  <c r="AZ828" i="1"/>
  <c r="E835" i="21" s="1"/>
  <c r="AY829" i="1"/>
  <c r="BF829" i="1"/>
  <c r="Y831" i="1"/>
  <c r="A838" i="21" s="1"/>
  <c r="Z830" i="1"/>
  <c r="AU830" i="1" s="1"/>
  <c r="BF832" i="3"/>
  <c r="AY832" i="3"/>
  <c r="Z833" i="3"/>
  <c r="AU833" i="3" s="1"/>
  <c r="Z832" i="2"/>
  <c r="AU832" i="2" s="1"/>
  <c r="BF831" i="2"/>
  <c r="AY831" i="2"/>
  <c r="BG830" i="4" l="1"/>
  <c r="I837" i="24" s="1"/>
  <c r="AX830" i="4"/>
  <c r="C837" i="24" s="1"/>
  <c r="Y832" i="4"/>
  <c r="A838" i="24"/>
  <c r="AU832" i="4"/>
  <c r="BF832" i="4"/>
  <c r="Z833" i="4"/>
  <c r="AY832" i="4"/>
  <c r="H838" i="24"/>
  <c r="D838" i="24"/>
  <c r="BB831" i="4"/>
  <c r="AV831" i="4"/>
  <c r="AW831" i="4" s="1"/>
  <c r="AX831" i="4" s="1"/>
  <c r="C838" i="24" s="1"/>
  <c r="BC831" i="4"/>
  <c r="BD831" i="4" s="1"/>
  <c r="BG831" i="4" s="1"/>
  <c r="I838" i="24" s="1"/>
  <c r="AV833" i="3"/>
  <c r="AW833" i="3" s="1"/>
  <c r="BB833" i="3"/>
  <c r="BC833" i="3"/>
  <c r="BD833" i="3" s="1"/>
  <c r="Y833" i="3"/>
  <c r="A839" i="23"/>
  <c r="H839" i="23"/>
  <c r="BG832" i="3"/>
  <c r="I839" i="23" s="1"/>
  <c r="BE832" i="3"/>
  <c r="G839" i="23" s="1"/>
  <c r="D839" i="23"/>
  <c r="AZ832" i="3"/>
  <c r="E839" i="23" s="1"/>
  <c r="AX832" i="3"/>
  <c r="C839" i="23" s="1"/>
  <c r="Y832" i="2"/>
  <c r="A838" i="22"/>
  <c r="D838" i="22"/>
  <c r="AX831" i="2"/>
  <c r="C838" i="22" s="1"/>
  <c r="AZ831" i="2"/>
  <c r="E838" i="22" s="1"/>
  <c r="H838" i="22"/>
  <c r="BG831" i="2"/>
  <c r="I838" i="22" s="1"/>
  <c r="BE831" i="2"/>
  <c r="G838" i="22" s="1"/>
  <c r="BB832" i="2"/>
  <c r="BC832" i="2"/>
  <c r="BD832" i="2" s="1"/>
  <c r="AV832" i="2"/>
  <c r="AW832" i="2" s="1"/>
  <c r="AV830" i="1"/>
  <c r="AW830" i="1" s="1"/>
  <c r="BC830" i="1"/>
  <c r="BD830" i="1" s="1"/>
  <c r="BB830" i="1"/>
  <c r="H836" i="21"/>
  <c r="BE829" i="1"/>
  <c r="G836" i="21" s="1"/>
  <c r="BG829" i="1"/>
  <c r="I836" i="21" s="1"/>
  <c r="AZ829" i="1"/>
  <c r="E836" i="21" s="1"/>
  <c r="D836" i="21"/>
  <c r="AX829" i="1"/>
  <c r="C836" i="21" s="1"/>
  <c r="BF830" i="1"/>
  <c r="AY830" i="1"/>
  <c r="Y832" i="1"/>
  <c r="A839" i="21" s="1"/>
  <c r="Z831" i="1"/>
  <c r="AU831" i="1" s="1"/>
  <c r="Z834" i="3"/>
  <c r="AU834" i="3" s="1"/>
  <c r="BF833" i="3"/>
  <c r="AY833" i="3"/>
  <c r="BF832" i="2"/>
  <c r="AY832" i="2"/>
  <c r="Z833" i="2"/>
  <c r="AU833" i="2" s="1"/>
  <c r="BE831" i="4" l="1"/>
  <c r="G838" i="24" s="1"/>
  <c r="AZ831" i="4"/>
  <c r="E838" i="24" s="1"/>
  <c r="AV832" i="4"/>
  <c r="AW832" i="4" s="1"/>
  <c r="AZ832" i="4" s="1"/>
  <c r="E839" i="24" s="1"/>
  <c r="BB832" i="4"/>
  <c r="BC832" i="4"/>
  <c r="BD832" i="4" s="1"/>
  <c r="BG832" i="4" s="1"/>
  <c r="I839" i="24" s="1"/>
  <c r="D839" i="24"/>
  <c r="AU833" i="4"/>
  <c r="Z834" i="4"/>
  <c r="BF833" i="4"/>
  <c r="AY833" i="4"/>
  <c r="H839" i="24"/>
  <c r="Y833" i="4"/>
  <c r="A839" i="24"/>
  <c r="D840" i="23"/>
  <c r="AZ833" i="3"/>
  <c r="E840" i="23" s="1"/>
  <c r="AX833" i="3"/>
  <c r="C840" i="23" s="1"/>
  <c r="H840" i="23"/>
  <c r="BG833" i="3"/>
  <c r="I840" i="23" s="1"/>
  <c r="BE833" i="3"/>
  <c r="G840" i="23" s="1"/>
  <c r="AV834" i="3"/>
  <c r="AW834" i="3" s="1"/>
  <c r="BB834" i="3"/>
  <c r="BC834" i="3"/>
  <c r="BD834" i="3" s="1"/>
  <c r="Y834" i="3"/>
  <c r="A840" i="23"/>
  <c r="AV833" i="2"/>
  <c r="AW833" i="2" s="1"/>
  <c r="BB833" i="2"/>
  <c r="BC833" i="2"/>
  <c r="BD833" i="2" s="1"/>
  <c r="D839" i="22"/>
  <c r="AZ832" i="2"/>
  <c r="E839" i="22" s="1"/>
  <c r="AX832" i="2"/>
  <c r="C839" i="22" s="1"/>
  <c r="H839" i="22"/>
  <c r="BE832" i="2"/>
  <c r="G839" i="22" s="1"/>
  <c r="BG832" i="2"/>
  <c r="I839" i="22" s="1"/>
  <c r="Y833" i="2"/>
  <c r="A839" i="22"/>
  <c r="AZ830" i="1"/>
  <c r="E837" i="21" s="1"/>
  <c r="D837" i="21"/>
  <c r="AV831" i="1"/>
  <c r="AW831" i="1" s="1"/>
  <c r="BB831" i="1"/>
  <c r="BC831" i="1"/>
  <c r="BD831" i="1" s="1"/>
  <c r="H837" i="21"/>
  <c r="BE830" i="1"/>
  <c r="G837" i="21" s="1"/>
  <c r="BG830" i="1"/>
  <c r="I837" i="21" s="1"/>
  <c r="AX830" i="1"/>
  <c r="C837" i="21" s="1"/>
  <c r="AY831" i="1"/>
  <c r="D838" i="21" s="1"/>
  <c r="BF831" i="1"/>
  <c r="Y833" i="1"/>
  <c r="A840" i="21" s="1"/>
  <c r="Z832" i="1"/>
  <c r="AU832" i="1" s="1"/>
  <c r="BF834" i="3"/>
  <c r="AY834" i="3"/>
  <c r="Z835" i="3"/>
  <c r="AU835" i="3" s="1"/>
  <c r="Z834" i="2"/>
  <c r="AU834" i="2" s="1"/>
  <c r="BF833" i="2"/>
  <c r="AY833" i="2"/>
  <c r="BE832" i="4" l="1"/>
  <c r="G839" i="24" s="1"/>
  <c r="AX832" i="4"/>
  <c r="C839" i="24" s="1"/>
  <c r="Y834" i="4"/>
  <c r="A840" i="24"/>
  <c r="D840" i="24"/>
  <c r="AU834" i="4"/>
  <c r="BF834" i="4"/>
  <c r="Z835" i="4"/>
  <c r="AY834" i="4"/>
  <c r="H840" i="24"/>
  <c r="BB833" i="4"/>
  <c r="AV833" i="4"/>
  <c r="AW833" i="4" s="1"/>
  <c r="AZ833" i="4" s="1"/>
  <c r="E840" i="24" s="1"/>
  <c r="BC833" i="4"/>
  <c r="BD833" i="4" s="1"/>
  <c r="BE833" i="4" s="1"/>
  <c r="G840" i="24" s="1"/>
  <c r="H841" i="23"/>
  <c r="BE834" i="3"/>
  <c r="G841" i="23" s="1"/>
  <c r="BG834" i="3"/>
  <c r="I841" i="23" s="1"/>
  <c r="AV835" i="3"/>
  <c r="AW835" i="3" s="1"/>
  <c r="BC835" i="3"/>
  <c r="BD835" i="3" s="1"/>
  <c r="BB835" i="3"/>
  <c r="D841" i="23"/>
  <c r="AZ834" i="3"/>
  <c r="E841" i="23" s="1"/>
  <c r="AX834" i="3"/>
  <c r="C841" i="23" s="1"/>
  <c r="Y835" i="3"/>
  <c r="A841" i="23"/>
  <c r="D840" i="22"/>
  <c r="AX833" i="2"/>
  <c r="C840" i="22" s="1"/>
  <c r="AZ833" i="2"/>
  <c r="E840" i="22" s="1"/>
  <c r="Y834" i="2"/>
  <c r="A840" i="22"/>
  <c r="H840" i="22"/>
  <c r="BE833" i="2"/>
  <c r="G840" i="22" s="1"/>
  <c r="BG833" i="2"/>
  <c r="I840" i="22" s="1"/>
  <c r="AV834" i="2"/>
  <c r="AW834" i="2" s="1"/>
  <c r="BC834" i="2"/>
  <c r="BD834" i="2" s="1"/>
  <c r="BB834" i="2"/>
  <c r="H838" i="21"/>
  <c r="BG831" i="1"/>
  <c r="I838" i="21" s="1"/>
  <c r="BE831" i="1"/>
  <c r="G838" i="21" s="1"/>
  <c r="AV832" i="1"/>
  <c r="AW832" i="1" s="1"/>
  <c r="BB832" i="1"/>
  <c r="BC832" i="1"/>
  <c r="BD832" i="1" s="1"/>
  <c r="AX831" i="1"/>
  <c r="C838" i="21" s="1"/>
  <c r="AZ831" i="1"/>
  <c r="E838" i="21" s="1"/>
  <c r="BF832" i="1"/>
  <c r="AY832" i="1"/>
  <c r="Y834" i="1"/>
  <c r="A841" i="21" s="1"/>
  <c r="Z833" i="1"/>
  <c r="AU833" i="1" s="1"/>
  <c r="Z836" i="3"/>
  <c r="AU836" i="3" s="1"/>
  <c r="BF835" i="3"/>
  <c r="AY835" i="3"/>
  <c r="AY834" i="2"/>
  <c r="Z835" i="2"/>
  <c r="AU835" i="2" s="1"/>
  <c r="BF834" i="2"/>
  <c r="AU835" i="4" l="1"/>
  <c r="BF835" i="4"/>
  <c r="AY835" i="4"/>
  <c r="Z836" i="4"/>
  <c r="BG833" i="4"/>
  <c r="I840" i="24" s="1"/>
  <c r="H841" i="24"/>
  <c r="AX833" i="4"/>
  <c r="C840" i="24" s="1"/>
  <c r="D841" i="24"/>
  <c r="BB834" i="4"/>
  <c r="BC834" i="4"/>
  <c r="BD834" i="4" s="1"/>
  <c r="BE834" i="4" s="1"/>
  <c r="G841" i="24" s="1"/>
  <c r="AV834" i="4"/>
  <c r="AW834" i="4" s="1"/>
  <c r="AZ834" i="4" s="1"/>
  <c r="E841" i="24" s="1"/>
  <c r="Y835" i="4"/>
  <c r="A841" i="24"/>
  <c r="H842" i="23"/>
  <c r="BG835" i="3"/>
  <c r="I842" i="23" s="1"/>
  <c r="BE835" i="3"/>
  <c r="G842" i="23" s="1"/>
  <c r="BB836" i="3"/>
  <c r="BC836" i="3"/>
  <c r="BD836" i="3" s="1"/>
  <c r="AV836" i="3"/>
  <c r="AW836" i="3" s="1"/>
  <c r="D842" i="23"/>
  <c r="AZ835" i="3"/>
  <c r="E842" i="23" s="1"/>
  <c r="AX835" i="3"/>
  <c r="C842" i="23" s="1"/>
  <c r="Y836" i="3"/>
  <c r="A842" i="23"/>
  <c r="Y835" i="2"/>
  <c r="A841" i="22"/>
  <c r="H841" i="22"/>
  <c r="BG834" i="2"/>
  <c r="I841" i="22" s="1"/>
  <c r="BE834" i="2"/>
  <c r="G841" i="22" s="1"/>
  <c r="AV835" i="2"/>
  <c r="AW835" i="2" s="1"/>
  <c r="BC835" i="2"/>
  <c r="BD835" i="2" s="1"/>
  <c r="BB835" i="2"/>
  <c r="D841" i="22"/>
  <c r="AZ834" i="2"/>
  <c r="E841" i="22" s="1"/>
  <c r="AX834" i="2"/>
  <c r="C841" i="22" s="1"/>
  <c r="AZ832" i="1"/>
  <c r="E839" i="21" s="1"/>
  <c r="D839" i="21"/>
  <c r="AV833" i="1"/>
  <c r="AW833" i="1" s="1"/>
  <c r="BB833" i="1"/>
  <c r="BC833" i="1"/>
  <c r="BD833" i="1" s="1"/>
  <c r="H839" i="21"/>
  <c r="BE832" i="1"/>
  <c r="G839" i="21" s="1"/>
  <c r="BG832" i="1"/>
  <c r="I839" i="21" s="1"/>
  <c r="AX832" i="1"/>
  <c r="C839" i="21" s="1"/>
  <c r="AY833" i="1"/>
  <c r="D840" i="21" s="1"/>
  <c r="BF833" i="1"/>
  <c r="Y835" i="1"/>
  <c r="A842" i="21" s="1"/>
  <c r="Z834" i="1"/>
  <c r="AU834" i="1" s="1"/>
  <c r="BF836" i="3"/>
  <c r="AY836" i="3"/>
  <c r="Z837" i="3"/>
  <c r="AU837" i="3" s="1"/>
  <c r="Z836" i="2"/>
  <c r="AU836" i="2" s="1"/>
  <c r="BF835" i="2"/>
  <c r="AY835" i="2"/>
  <c r="BG834" i="4" l="1"/>
  <c r="I841" i="24" s="1"/>
  <c r="AX834" i="4"/>
  <c r="C841" i="24" s="1"/>
  <c r="D842" i="24"/>
  <c r="H842" i="24"/>
  <c r="Y836" i="4"/>
  <c r="A842" i="24"/>
  <c r="AU836" i="4"/>
  <c r="BF836" i="4"/>
  <c r="AY836" i="4"/>
  <c r="Z837" i="4"/>
  <c r="AV835" i="4"/>
  <c r="AW835" i="4" s="1"/>
  <c r="AZ835" i="4" s="1"/>
  <c r="E842" i="24" s="1"/>
  <c r="BC835" i="4"/>
  <c r="BD835" i="4" s="1"/>
  <c r="BE835" i="4" s="1"/>
  <c r="G842" i="24" s="1"/>
  <c r="BB835" i="4"/>
  <c r="AV837" i="3"/>
  <c r="AW837" i="3" s="1"/>
  <c r="BC837" i="3"/>
  <c r="BD837" i="3" s="1"/>
  <c r="BB837" i="3"/>
  <c r="H843" i="23"/>
  <c r="BG836" i="3"/>
  <c r="I843" i="23" s="1"/>
  <c r="BE836" i="3"/>
  <c r="G843" i="23" s="1"/>
  <c r="D843" i="23"/>
  <c r="AZ836" i="3"/>
  <c r="E843" i="23" s="1"/>
  <c r="AX836" i="3"/>
  <c r="C843" i="23" s="1"/>
  <c r="Y837" i="3"/>
  <c r="A843" i="23"/>
  <c r="D842" i="22"/>
  <c r="AX835" i="2"/>
  <c r="C842" i="22" s="1"/>
  <c r="AZ835" i="2"/>
  <c r="E842" i="22" s="1"/>
  <c r="H842" i="22"/>
  <c r="BG835" i="2"/>
  <c r="I842" i="22" s="1"/>
  <c r="BE835" i="2"/>
  <c r="G842" i="22" s="1"/>
  <c r="BC836" i="2"/>
  <c r="BD836" i="2" s="1"/>
  <c r="BB836" i="2"/>
  <c r="AV836" i="2"/>
  <c r="AW836" i="2" s="1"/>
  <c r="Y836" i="2"/>
  <c r="A842" i="22"/>
  <c r="AV834" i="1"/>
  <c r="AW834" i="1" s="1"/>
  <c r="BB834" i="1"/>
  <c r="BC834" i="1"/>
  <c r="BD834" i="1" s="1"/>
  <c r="H840" i="21"/>
  <c r="BE833" i="1"/>
  <c r="G840" i="21" s="1"/>
  <c r="BG833" i="1"/>
  <c r="I840" i="21" s="1"/>
  <c r="AZ833" i="1"/>
  <c r="E840" i="21" s="1"/>
  <c r="AX833" i="1"/>
  <c r="C840" i="21" s="1"/>
  <c r="AY834" i="1"/>
  <c r="BF834" i="1"/>
  <c r="Y836" i="1"/>
  <c r="A843" i="21" s="1"/>
  <c r="Z835" i="1"/>
  <c r="AU835" i="1" s="1"/>
  <c r="Z838" i="3"/>
  <c r="AU838" i="3" s="1"/>
  <c r="BF837" i="3"/>
  <c r="AY837" i="3"/>
  <c r="BF836" i="2"/>
  <c r="AY836" i="2"/>
  <c r="Z837" i="2"/>
  <c r="AU837" i="2" s="1"/>
  <c r="Y837" i="4" l="1"/>
  <c r="A843" i="24"/>
  <c r="H843" i="24"/>
  <c r="AU837" i="4"/>
  <c r="BF837" i="4"/>
  <c r="AY837" i="4"/>
  <c r="Z838" i="4"/>
  <c r="AV836" i="4"/>
  <c r="AW836" i="4" s="1"/>
  <c r="AX836" i="4" s="1"/>
  <c r="C843" i="24" s="1"/>
  <c r="BC836" i="4"/>
  <c r="BD836" i="4" s="1"/>
  <c r="BG836" i="4" s="1"/>
  <c r="I843" i="24" s="1"/>
  <c r="BB836" i="4"/>
  <c r="BG835" i="4"/>
  <c r="I842" i="24" s="1"/>
  <c r="D843" i="24"/>
  <c r="AX835" i="4"/>
  <c r="C842" i="24" s="1"/>
  <c r="Y838" i="3"/>
  <c r="A844" i="23"/>
  <c r="H844" i="23"/>
  <c r="BG837" i="3"/>
  <c r="I844" i="23" s="1"/>
  <c r="BE837" i="3"/>
  <c r="G844" i="23" s="1"/>
  <c r="BC838" i="3"/>
  <c r="BD838" i="3" s="1"/>
  <c r="BB838" i="3"/>
  <c r="AV838" i="3"/>
  <c r="AW838" i="3" s="1"/>
  <c r="D844" i="23"/>
  <c r="AX837" i="3"/>
  <c r="C844" i="23" s="1"/>
  <c r="AZ837" i="3"/>
  <c r="E844" i="23" s="1"/>
  <c r="BC837" i="2"/>
  <c r="BD837" i="2" s="1"/>
  <c r="BB837" i="2"/>
  <c r="AV837" i="2"/>
  <c r="AW837" i="2" s="1"/>
  <c r="Y837" i="2"/>
  <c r="A843" i="22"/>
  <c r="D843" i="22"/>
  <c r="AX836" i="2"/>
  <c r="C843" i="22" s="1"/>
  <c r="AZ836" i="2"/>
  <c r="E843" i="22" s="1"/>
  <c r="H843" i="22"/>
  <c r="BG836" i="2"/>
  <c r="I843" i="22" s="1"/>
  <c r="BE836" i="2"/>
  <c r="G843" i="22" s="1"/>
  <c r="H841" i="21"/>
  <c r="BE834" i="1"/>
  <c r="G841" i="21" s="1"/>
  <c r="BG834" i="1"/>
  <c r="I841" i="21" s="1"/>
  <c r="AV835" i="1"/>
  <c r="AW835" i="1" s="1"/>
  <c r="BC835" i="1"/>
  <c r="BD835" i="1" s="1"/>
  <c r="BB835" i="1"/>
  <c r="AX834" i="1"/>
  <c r="C841" i="21" s="1"/>
  <c r="D841" i="21"/>
  <c r="AZ834" i="1"/>
  <c r="E841" i="21" s="1"/>
  <c r="AY835" i="1"/>
  <c r="BF835" i="1"/>
  <c r="Y837" i="1"/>
  <c r="A844" i="21" s="1"/>
  <c r="Z836" i="1"/>
  <c r="AU836" i="1" s="1"/>
  <c r="Z839" i="3"/>
  <c r="AU839" i="3" s="1"/>
  <c r="BF838" i="3"/>
  <c r="AY838" i="3"/>
  <c r="Z838" i="2"/>
  <c r="AU838" i="2" s="1"/>
  <c r="BF837" i="2"/>
  <c r="AY837" i="2"/>
  <c r="AZ836" i="4" l="1"/>
  <c r="E843" i="24" s="1"/>
  <c r="AU838" i="4"/>
  <c r="BF838" i="4"/>
  <c r="AY838" i="4"/>
  <c r="Z839" i="4"/>
  <c r="H844" i="24"/>
  <c r="BE836" i="4"/>
  <c r="G843" i="24" s="1"/>
  <c r="D844" i="24"/>
  <c r="BC837" i="4"/>
  <c r="BD837" i="4" s="1"/>
  <c r="BE837" i="4" s="1"/>
  <c r="G844" i="24" s="1"/>
  <c r="BB837" i="4"/>
  <c r="AV837" i="4"/>
  <c r="AW837" i="4" s="1"/>
  <c r="AX837" i="4" s="1"/>
  <c r="C844" i="24" s="1"/>
  <c r="Y838" i="4"/>
  <c r="A844" i="24"/>
  <c r="AV839" i="3"/>
  <c r="AW839" i="3" s="1"/>
  <c r="BC839" i="3"/>
  <c r="BD839" i="3" s="1"/>
  <c r="BB839" i="3"/>
  <c r="H845" i="23"/>
  <c r="BE838" i="3"/>
  <c r="G845" i="23" s="1"/>
  <c r="BG838" i="3"/>
  <c r="I845" i="23" s="1"/>
  <c r="D845" i="23"/>
  <c r="AX838" i="3"/>
  <c r="C845" i="23" s="1"/>
  <c r="AZ838" i="3"/>
  <c r="E845" i="23" s="1"/>
  <c r="Y839" i="3"/>
  <c r="A845" i="23"/>
  <c r="H844" i="22"/>
  <c r="BG837" i="2"/>
  <c r="I844" i="22" s="1"/>
  <c r="BE837" i="2"/>
  <c r="G844" i="22" s="1"/>
  <c r="Y838" i="2"/>
  <c r="A844" i="22"/>
  <c r="BB838" i="2"/>
  <c r="AV838" i="2"/>
  <c r="AW838" i="2" s="1"/>
  <c r="BC838" i="2"/>
  <c r="BD838" i="2" s="1"/>
  <c r="D844" i="22"/>
  <c r="AX837" i="2"/>
  <c r="C844" i="22" s="1"/>
  <c r="AZ837" i="2"/>
  <c r="E844" i="22" s="1"/>
  <c r="H842" i="21"/>
  <c r="BE835" i="1"/>
  <c r="G842" i="21" s="1"/>
  <c r="AV836" i="1"/>
  <c r="AW836" i="1" s="1"/>
  <c r="BB836" i="1"/>
  <c r="BC836" i="1"/>
  <c r="BD836" i="1" s="1"/>
  <c r="AX835" i="1"/>
  <c r="C842" i="21" s="1"/>
  <c r="D842" i="21"/>
  <c r="BG835" i="1"/>
  <c r="I842" i="21" s="1"/>
  <c r="AZ835" i="1"/>
  <c r="E842" i="21" s="1"/>
  <c r="AY836" i="1"/>
  <c r="BF836" i="1"/>
  <c r="Y838" i="1"/>
  <c r="A845" i="21" s="1"/>
  <c r="Z837" i="1"/>
  <c r="AU837" i="1" s="1"/>
  <c r="AY839" i="3"/>
  <c r="Z840" i="3"/>
  <c r="AU840" i="3" s="1"/>
  <c r="BF839" i="3"/>
  <c r="Z839" i="2"/>
  <c r="AU839" i="2" s="1"/>
  <c r="BF838" i="2"/>
  <c r="AY838" i="2"/>
  <c r="AZ837" i="4" l="1"/>
  <c r="E844" i="24" s="1"/>
  <c r="D845" i="24"/>
  <c r="BG837" i="4"/>
  <c r="I844" i="24" s="1"/>
  <c r="H845" i="24"/>
  <c r="Y839" i="4"/>
  <c r="A845" i="24"/>
  <c r="AU839" i="4"/>
  <c r="Z840" i="4"/>
  <c r="AY839" i="4"/>
  <c r="BF839" i="4"/>
  <c r="AV838" i="4"/>
  <c r="AW838" i="4" s="1"/>
  <c r="AX838" i="4" s="1"/>
  <c r="C845" i="24" s="1"/>
  <c r="BC838" i="4"/>
  <c r="BD838" i="4" s="1"/>
  <c r="BG838" i="4" s="1"/>
  <c r="I845" i="24" s="1"/>
  <c r="BB838" i="4"/>
  <c r="Y840" i="3"/>
  <c r="A846" i="23"/>
  <c r="AV840" i="3"/>
  <c r="AW840" i="3" s="1"/>
  <c r="BC840" i="3"/>
  <c r="BD840" i="3" s="1"/>
  <c r="BB840" i="3"/>
  <c r="H846" i="23"/>
  <c r="BE839" i="3"/>
  <c r="G846" i="23" s="1"/>
  <c r="BG839" i="3"/>
  <c r="I846" i="23" s="1"/>
  <c r="D846" i="23"/>
  <c r="AZ839" i="3"/>
  <c r="E846" i="23" s="1"/>
  <c r="AX839" i="3"/>
  <c r="C846" i="23" s="1"/>
  <c r="H845" i="22"/>
  <c r="BE838" i="2"/>
  <c r="G845" i="22" s="1"/>
  <c r="BG838" i="2"/>
  <c r="I845" i="22" s="1"/>
  <c r="D845" i="22"/>
  <c r="AX838" i="2"/>
  <c r="C845" i="22" s="1"/>
  <c r="AZ838" i="2"/>
  <c r="E845" i="22" s="1"/>
  <c r="Y839" i="2"/>
  <c r="A845" i="22"/>
  <c r="BC839" i="2"/>
  <c r="BD839" i="2" s="1"/>
  <c r="AV839" i="2"/>
  <c r="AW839" i="2" s="1"/>
  <c r="BB839" i="2"/>
  <c r="AV837" i="1"/>
  <c r="AW837" i="1" s="1"/>
  <c r="BC837" i="1"/>
  <c r="BD837" i="1" s="1"/>
  <c r="BB837" i="1"/>
  <c r="H843" i="21"/>
  <c r="BG836" i="1"/>
  <c r="I843" i="21" s="1"/>
  <c r="AX836" i="1"/>
  <c r="C843" i="21" s="1"/>
  <c r="D843" i="21"/>
  <c r="BE836" i="1"/>
  <c r="G843" i="21" s="1"/>
  <c r="AZ836" i="1"/>
  <c r="E843" i="21" s="1"/>
  <c r="BF837" i="1"/>
  <c r="AY837" i="1"/>
  <c r="D844" i="21" s="1"/>
  <c r="Y839" i="1"/>
  <c r="A846" i="21" s="1"/>
  <c r="Z838" i="1"/>
  <c r="AU838" i="1" s="1"/>
  <c r="BF840" i="3"/>
  <c r="Z841" i="3"/>
  <c r="AU841" i="3" s="1"/>
  <c r="AY840" i="3"/>
  <c r="Z840" i="2"/>
  <c r="AU840" i="2" s="1"/>
  <c r="BF839" i="2"/>
  <c r="AY839" i="2"/>
  <c r="H846" i="24" l="1"/>
  <c r="Y840" i="4"/>
  <c r="A846" i="24"/>
  <c r="D846" i="24"/>
  <c r="BE838" i="4"/>
  <c r="G845" i="24" s="1"/>
  <c r="AV839" i="4"/>
  <c r="AW839" i="4" s="1"/>
  <c r="AZ839" i="4" s="1"/>
  <c r="E846" i="24" s="1"/>
  <c r="BC839" i="4"/>
  <c r="BD839" i="4" s="1"/>
  <c r="BG839" i="4" s="1"/>
  <c r="I846" i="24" s="1"/>
  <c r="BB839" i="4"/>
  <c r="AU840" i="4"/>
  <c r="BF840" i="4"/>
  <c r="AY840" i="4"/>
  <c r="Z841" i="4"/>
  <c r="AZ838" i="4"/>
  <c r="E845" i="24" s="1"/>
  <c r="D847" i="23"/>
  <c r="AZ840" i="3"/>
  <c r="E847" i="23" s="1"/>
  <c r="AX840" i="3"/>
  <c r="C847" i="23" s="1"/>
  <c r="AV841" i="3"/>
  <c r="AW841" i="3" s="1"/>
  <c r="BC841" i="3"/>
  <c r="BD841" i="3" s="1"/>
  <c r="BB841" i="3"/>
  <c r="H847" i="23"/>
  <c r="BG840" i="3"/>
  <c r="I847" i="23" s="1"/>
  <c r="BE840" i="3"/>
  <c r="G847" i="23" s="1"/>
  <c r="Y841" i="3"/>
  <c r="A847" i="23"/>
  <c r="Y840" i="2"/>
  <c r="A846" i="22"/>
  <c r="D846" i="22"/>
  <c r="AX839" i="2"/>
  <c r="C846" i="22" s="1"/>
  <c r="AZ839" i="2"/>
  <c r="E846" i="22" s="1"/>
  <c r="H846" i="22"/>
  <c r="BG839" i="2"/>
  <c r="I846" i="22" s="1"/>
  <c r="BE839" i="2"/>
  <c r="G846" i="22" s="1"/>
  <c r="AV840" i="2"/>
  <c r="AW840" i="2" s="1"/>
  <c r="BB840" i="2"/>
  <c r="BC840" i="2"/>
  <c r="BD840" i="2" s="1"/>
  <c r="AV838" i="1"/>
  <c r="AW838" i="1" s="1"/>
  <c r="BB838" i="1"/>
  <c r="BC838" i="1"/>
  <c r="BD838" i="1" s="1"/>
  <c r="H844" i="21"/>
  <c r="BG837" i="1"/>
  <c r="I844" i="21" s="1"/>
  <c r="BE837" i="1"/>
  <c r="G844" i="21" s="1"/>
  <c r="AX837" i="1"/>
  <c r="C844" i="21" s="1"/>
  <c r="AZ837" i="1"/>
  <c r="E844" i="21" s="1"/>
  <c r="AY838" i="1"/>
  <c r="D845" i="21" s="1"/>
  <c r="BF838" i="1"/>
  <c r="Y840" i="1"/>
  <c r="A847" i="21" s="1"/>
  <c r="Z839" i="1"/>
  <c r="AU839" i="1" s="1"/>
  <c r="Z842" i="3"/>
  <c r="AU842" i="3" s="1"/>
  <c r="BF841" i="3"/>
  <c r="AY841" i="3"/>
  <c r="BF840" i="2"/>
  <c r="AY840" i="2"/>
  <c r="Z841" i="2"/>
  <c r="AU841" i="2" s="1"/>
  <c r="H847" i="24" l="1"/>
  <c r="AV840" i="4"/>
  <c r="AW840" i="4" s="1"/>
  <c r="AZ840" i="4" s="1"/>
  <c r="E847" i="24" s="1"/>
  <c r="BC840" i="4"/>
  <c r="BD840" i="4" s="1"/>
  <c r="BE840" i="4" s="1"/>
  <c r="G847" i="24" s="1"/>
  <c r="BB840" i="4"/>
  <c r="AX839" i="4"/>
  <c r="C846" i="24" s="1"/>
  <c r="BE839" i="4"/>
  <c r="G846" i="24" s="1"/>
  <c r="D847" i="24"/>
  <c r="AU841" i="4"/>
  <c r="Z842" i="4"/>
  <c r="BF841" i="4"/>
  <c r="AY841" i="4"/>
  <c r="Y841" i="4"/>
  <c r="A847" i="24"/>
  <c r="D848" i="23"/>
  <c r="AX841" i="3"/>
  <c r="C848" i="23" s="1"/>
  <c r="AZ841" i="3"/>
  <c r="E848" i="23" s="1"/>
  <c r="Y842" i="3"/>
  <c r="A848" i="23"/>
  <c r="AV842" i="3"/>
  <c r="AW842" i="3" s="1"/>
  <c r="BC842" i="3"/>
  <c r="BD842" i="3" s="1"/>
  <c r="BB842" i="3"/>
  <c r="H848" i="23"/>
  <c r="BG841" i="3"/>
  <c r="I848" i="23" s="1"/>
  <c r="BE841" i="3"/>
  <c r="G848" i="23" s="1"/>
  <c r="BC841" i="2"/>
  <c r="BD841" i="2" s="1"/>
  <c r="AV841" i="2"/>
  <c r="AW841" i="2" s="1"/>
  <c r="BB841" i="2"/>
  <c r="D847" i="22"/>
  <c r="AZ840" i="2"/>
  <c r="E847" i="22" s="1"/>
  <c r="AX840" i="2"/>
  <c r="C847" i="22" s="1"/>
  <c r="H847" i="22"/>
  <c r="BG840" i="2"/>
  <c r="I847" i="22" s="1"/>
  <c r="BE840" i="2"/>
  <c r="G847" i="22" s="1"/>
  <c r="Y841" i="2"/>
  <c r="A847" i="22"/>
  <c r="AV839" i="1"/>
  <c r="AW839" i="1" s="1"/>
  <c r="BB839" i="1"/>
  <c r="BC839" i="1"/>
  <c r="BD839" i="1" s="1"/>
  <c r="H845" i="21"/>
  <c r="BG838" i="1"/>
  <c r="I845" i="21" s="1"/>
  <c r="BE838" i="1"/>
  <c r="G845" i="21" s="1"/>
  <c r="AX838" i="1"/>
  <c r="C845" i="21" s="1"/>
  <c r="AZ838" i="1"/>
  <c r="E845" i="21" s="1"/>
  <c r="AY839" i="1"/>
  <c r="D846" i="21" s="1"/>
  <c r="BF839" i="1"/>
  <c r="Y841" i="1"/>
  <c r="A848" i="21" s="1"/>
  <c r="Z840" i="1"/>
  <c r="AU840" i="1" s="1"/>
  <c r="Z843" i="3"/>
  <c r="AU843" i="3" s="1"/>
  <c r="BF842" i="3"/>
  <c r="AY842" i="3"/>
  <c r="BF841" i="2"/>
  <c r="AY841" i="2"/>
  <c r="Z842" i="2"/>
  <c r="AU842" i="2" s="1"/>
  <c r="AX840" i="4" l="1"/>
  <c r="C847" i="24" s="1"/>
  <c r="AU842" i="4"/>
  <c r="Z843" i="4"/>
  <c r="BF842" i="4"/>
  <c r="AY842" i="4"/>
  <c r="D848" i="24"/>
  <c r="H848" i="24"/>
  <c r="Y842" i="4"/>
  <c r="A848" i="24"/>
  <c r="BG840" i="4"/>
  <c r="I847" i="24" s="1"/>
  <c r="BC841" i="4"/>
  <c r="BD841" i="4" s="1"/>
  <c r="BG841" i="4" s="1"/>
  <c r="I848" i="24" s="1"/>
  <c r="BB841" i="4"/>
  <c r="AV841" i="4"/>
  <c r="AW841" i="4" s="1"/>
  <c r="AZ841" i="4" s="1"/>
  <c r="E848" i="24" s="1"/>
  <c r="BB843" i="3"/>
  <c r="BC843" i="3"/>
  <c r="BD843" i="3" s="1"/>
  <c r="AV843" i="3"/>
  <c r="AW843" i="3" s="1"/>
  <c r="D849" i="23"/>
  <c r="AZ842" i="3"/>
  <c r="E849" i="23" s="1"/>
  <c r="AX842" i="3"/>
  <c r="C849" i="23" s="1"/>
  <c r="H849" i="23"/>
  <c r="BG842" i="3"/>
  <c r="I849" i="23" s="1"/>
  <c r="BE842" i="3"/>
  <c r="G849" i="23" s="1"/>
  <c r="Y843" i="3"/>
  <c r="A849" i="23"/>
  <c r="Y842" i="2"/>
  <c r="A848" i="22"/>
  <c r="BC842" i="2"/>
  <c r="BD842" i="2" s="1"/>
  <c r="BB842" i="2"/>
  <c r="AV842" i="2"/>
  <c r="AW842" i="2" s="1"/>
  <c r="D848" i="22"/>
  <c r="AZ841" i="2"/>
  <c r="E848" i="22" s="1"/>
  <c r="AX841" i="2"/>
  <c r="C848" i="22" s="1"/>
  <c r="H848" i="22"/>
  <c r="BE841" i="2"/>
  <c r="G848" i="22" s="1"/>
  <c r="BG841" i="2"/>
  <c r="I848" i="22" s="1"/>
  <c r="AV840" i="1"/>
  <c r="AW840" i="1" s="1"/>
  <c r="BB840" i="1"/>
  <c r="BC840" i="1"/>
  <c r="BD840" i="1" s="1"/>
  <c r="H846" i="21"/>
  <c r="BE839" i="1"/>
  <c r="G846" i="21" s="1"/>
  <c r="BG839" i="1"/>
  <c r="I846" i="21" s="1"/>
  <c r="AX839" i="1"/>
  <c r="C846" i="21" s="1"/>
  <c r="AZ839" i="1"/>
  <c r="E846" i="21" s="1"/>
  <c r="AY840" i="1"/>
  <c r="D847" i="21" s="1"/>
  <c r="BF840" i="1"/>
  <c r="Y842" i="1"/>
  <c r="A849" i="21" s="1"/>
  <c r="Z841" i="1"/>
  <c r="AU841" i="1" s="1"/>
  <c r="Z844" i="3"/>
  <c r="AU844" i="3" s="1"/>
  <c r="BF843" i="3"/>
  <c r="AY843" i="3"/>
  <c r="Z843" i="2"/>
  <c r="AU843" i="2" s="1"/>
  <c r="BF842" i="2"/>
  <c r="AY842" i="2"/>
  <c r="BE841" i="4" l="1"/>
  <c r="G848" i="24" s="1"/>
  <c r="Y843" i="4"/>
  <c r="A849" i="24"/>
  <c r="AX841" i="4"/>
  <c r="C848" i="24" s="1"/>
  <c r="D849" i="24"/>
  <c r="AU843" i="4"/>
  <c r="Z844" i="4"/>
  <c r="BF843" i="4"/>
  <c r="AY843" i="4"/>
  <c r="H849" i="24"/>
  <c r="AV842" i="4"/>
  <c r="AW842" i="4" s="1"/>
  <c r="AZ842" i="4" s="1"/>
  <c r="E849" i="24" s="1"/>
  <c r="BC842" i="4"/>
  <c r="BD842" i="4" s="1"/>
  <c r="BG842" i="4" s="1"/>
  <c r="I849" i="24" s="1"/>
  <c r="BB842" i="4"/>
  <c r="AV844" i="3"/>
  <c r="AW844" i="3" s="1"/>
  <c r="BC844" i="3"/>
  <c r="BD844" i="3" s="1"/>
  <c r="BB844" i="3"/>
  <c r="D850" i="23"/>
  <c r="AX843" i="3"/>
  <c r="C850" i="23" s="1"/>
  <c r="AZ843" i="3"/>
  <c r="E850" i="23" s="1"/>
  <c r="Y844" i="3"/>
  <c r="A850" i="23"/>
  <c r="H850" i="23"/>
  <c r="BE843" i="3"/>
  <c r="G850" i="23" s="1"/>
  <c r="BG843" i="3"/>
  <c r="I850" i="23" s="1"/>
  <c r="D849" i="22"/>
  <c r="AZ842" i="2"/>
  <c r="E849" i="22" s="1"/>
  <c r="AX842" i="2"/>
  <c r="C849" i="22" s="1"/>
  <c r="H849" i="22"/>
  <c r="BG842" i="2"/>
  <c r="I849" i="22" s="1"/>
  <c r="BE842" i="2"/>
  <c r="G849" i="22" s="1"/>
  <c r="BC843" i="2"/>
  <c r="BD843" i="2" s="1"/>
  <c r="BB843" i="2"/>
  <c r="AV843" i="2"/>
  <c r="AW843" i="2" s="1"/>
  <c r="Y843" i="2"/>
  <c r="A849" i="22"/>
  <c r="AV841" i="1"/>
  <c r="AW841" i="1" s="1"/>
  <c r="BC841" i="1"/>
  <c r="BD841" i="1" s="1"/>
  <c r="BB841" i="1"/>
  <c r="H847" i="21"/>
  <c r="BE840" i="1"/>
  <c r="G847" i="21" s="1"/>
  <c r="BG840" i="1"/>
  <c r="I847" i="21" s="1"/>
  <c r="AX840" i="1"/>
  <c r="C847" i="21" s="1"/>
  <c r="AZ840" i="1"/>
  <c r="E847" i="21" s="1"/>
  <c r="BF841" i="1"/>
  <c r="AY841" i="1"/>
  <c r="Y843" i="1"/>
  <c r="A850" i="21" s="1"/>
  <c r="Z842" i="1"/>
  <c r="AU842" i="1" s="1"/>
  <c r="BF844" i="3"/>
  <c r="AY844" i="3"/>
  <c r="Z845" i="3"/>
  <c r="AU845" i="3" s="1"/>
  <c r="Z844" i="2"/>
  <c r="AU844" i="2" s="1"/>
  <c r="BF843" i="2"/>
  <c r="AY843" i="2"/>
  <c r="BE842" i="4" l="1"/>
  <c r="G849" i="24" s="1"/>
  <c r="D850" i="24"/>
  <c r="AU844" i="4"/>
  <c r="AY844" i="4"/>
  <c r="Z845" i="4"/>
  <c r="BF844" i="4"/>
  <c r="H850" i="24"/>
  <c r="AX842" i="4"/>
  <c r="C849" i="24" s="1"/>
  <c r="Y844" i="4"/>
  <c r="A850" i="24"/>
  <c r="BC843" i="4"/>
  <c r="BD843" i="4" s="1"/>
  <c r="BG843" i="4" s="1"/>
  <c r="I850" i="24" s="1"/>
  <c r="BB843" i="4"/>
  <c r="AV843" i="4"/>
  <c r="AW843" i="4" s="1"/>
  <c r="AZ843" i="4" s="1"/>
  <c r="E850" i="24" s="1"/>
  <c r="AV845" i="3"/>
  <c r="AW845" i="3" s="1"/>
  <c r="BC845" i="3"/>
  <c r="BD845" i="3" s="1"/>
  <c r="BB845" i="3"/>
  <c r="D851" i="23"/>
  <c r="AZ844" i="3"/>
  <c r="E851" i="23" s="1"/>
  <c r="AX844" i="3"/>
  <c r="C851" i="23" s="1"/>
  <c r="Y845" i="3"/>
  <c r="A851" i="23"/>
  <c r="H851" i="23"/>
  <c r="BG844" i="3"/>
  <c r="I851" i="23" s="1"/>
  <c r="BE844" i="3"/>
  <c r="G851" i="23" s="1"/>
  <c r="Y844" i="2"/>
  <c r="A850" i="22"/>
  <c r="D850" i="22"/>
  <c r="AZ843" i="2"/>
  <c r="E850" i="22" s="1"/>
  <c r="AX843" i="2"/>
  <c r="C850" i="22" s="1"/>
  <c r="H850" i="22"/>
  <c r="BG843" i="2"/>
  <c r="I850" i="22" s="1"/>
  <c r="BE843" i="2"/>
  <c r="G850" i="22" s="1"/>
  <c r="AV844" i="2"/>
  <c r="AW844" i="2" s="1"/>
  <c r="BC844" i="2"/>
  <c r="BD844" i="2" s="1"/>
  <c r="BB844" i="2"/>
  <c r="AZ841" i="1"/>
  <c r="E848" i="21" s="1"/>
  <c r="D848" i="21"/>
  <c r="AV842" i="1"/>
  <c r="AW842" i="1" s="1"/>
  <c r="BB842" i="1"/>
  <c r="BC842" i="1"/>
  <c r="BD842" i="1" s="1"/>
  <c r="H848" i="21"/>
  <c r="BG841" i="1"/>
  <c r="I848" i="21" s="1"/>
  <c r="BE841" i="1"/>
  <c r="G848" i="21" s="1"/>
  <c r="AX841" i="1"/>
  <c r="C848" i="21" s="1"/>
  <c r="AY842" i="1"/>
  <c r="BF842" i="1"/>
  <c r="Y844" i="1"/>
  <c r="A851" i="21" s="1"/>
  <c r="Z843" i="1"/>
  <c r="AU843" i="1" s="1"/>
  <c r="BF845" i="3"/>
  <c r="Z846" i="3"/>
  <c r="AU846" i="3" s="1"/>
  <c r="AY845" i="3"/>
  <c r="BF844" i="2"/>
  <c r="AY844" i="2"/>
  <c r="Z845" i="2"/>
  <c r="AU845" i="2" s="1"/>
  <c r="AX843" i="4" l="1"/>
  <c r="C850" i="24" s="1"/>
  <c r="BE843" i="4"/>
  <c r="G850" i="24" s="1"/>
  <c r="Y845" i="4"/>
  <c r="A851" i="24"/>
  <c r="AU845" i="4"/>
  <c r="Z846" i="4"/>
  <c r="AY845" i="4"/>
  <c r="BF845" i="4"/>
  <c r="H851" i="24"/>
  <c r="D851" i="24"/>
  <c r="BC844" i="4"/>
  <c r="BD844" i="4" s="1"/>
  <c r="BG844" i="4" s="1"/>
  <c r="I851" i="24" s="1"/>
  <c r="AV844" i="4"/>
  <c r="AW844" i="4" s="1"/>
  <c r="AX844" i="4" s="1"/>
  <c r="C851" i="24" s="1"/>
  <c r="BB844" i="4"/>
  <c r="Y846" i="3"/>
  <c r="A852" i="23"/>
  <c r="D852" i="23"/>
  <c r="AX845" i="3"/>
  <c r="C852" i="23" s="1"/>
  <c r="AZ845" i="3"/>
  <c r="E852" i="23" s="1"/>
  <c r="BC846" i="3"/>
  <c r="BD846" i="3" s="1"/>
  <c r="BB846" i="3"/>
  <c r="AV846" i="3"/>
  <c r="AW846" i="3" s="1"/>
  <c r="H852" i="23"/>
  <c r="BG845" i="3"/>
  <c r="I852" i="23" s="1"/>
  <c r="BE845" i="3"/>
  <c r="G852" i="23" s="1"/>
  <c r="AV845" i="2"/>
  <c r="AW845" i="2" s="1"/>
  <c r="BC845" i="2"/>
  <c r="BD845" i="2" s="1"/>
  <c r="BB845" i="2"/>
  <c r="D851" i="22"/>
  <c r="AZ844" i="2"/>
  <c r="E851" i="22" s="1"/>
  <c r="AX844" i="2"/>
  <c r="C851" i="22" s="1"/>
  <c r="H851" i="22"/>
  <c r="BG844" i="2"/>
  <c r="I851" i="22" s="1"/>
  <c r="BE844" i="2"/>
  <c r="G851" i="22" s="1"/>
  <c r="Y845" i="2"/>
  <c r="A851" i="22"/>
  <c r="H849" i="21"/>
  <c r="BE842" i="1"/>
  <c r="G849" i="21" s="1"/>
  <c r="BG842" i="1"/>
  <c r="I849" i="21" s="1"/>
  <c r="AZ842" i="1"/>
  <c r="E849" i="21" s="1"/>
  <c r="D849" i="21"/>
  <c r="AV843" i="1"/>
  <c r="AW843" i="1" s="1"/>
  <c r="BC843" i="1"/>
  <c r="BD843" i="1" s="1"/>
  <c r="BB843" i="1"/>
  <c r="AX842" i="1"/>
  <c r="C849" i="21" s="1"/>
  <c r="AY843" i="1"/>
  <c r="D850" i="21" s="1"/>
  <c r="BF843" i="1"/>
  <c r="Y845" i="1"/>
  <c r="A852" i="21" s="1"/>
  <c r="Z844" i="1"/>
  <c r="AU844" i="1" s="1"/>
  <c r="BF846" i="3"/>
  <c r="AY846" i="3"/>
  <c r="Z847" i="3"/>
  <c r="AU847" i="3" s="1"/>
  <c r="Z846" i="2"/>
  <c r="AU846" i="2" s="1"/>
  <c r="BF845" i="2"/>
  <c r="AY845" i="2"/>
  <c r="AZ844" i="4" l="1"/>
  <c r="E851" i="24" s="1"/>
  <c r="BE844" i="4"/>
  <c r="G851" i="24" s="1"/>
  <c r="H852" i="24"/>
  <c r="AU846" i="4"/>
  <c r="Z847" i="4"/>
  <c r="AY846" i="4"/>
  <c r="BF846" i="4"/>
  <c r="Y846" i="4"/>
  <c r="A852" i="24"/>
  <c r="D852" i="24"/>
  <c r="BC845" i="4"/>
  <c r="BD845" i="4" s="1"/>
  <c r="BG845" i="4" s="1"/>
  <c r="I852" i="24" s="1"/>
  <c r="BB845" i="4"/>
  <c r="AV845" i="4"/>
  <c r="AW845" i="4" s="1"/>
  <c r="AZ845" i="4" s="1"/>
  <c r="E852" i="24" s="1"/>
  <c r="BC847" i="3"/>
  <c r="BD847" i="3" s="1"/>
  <c r="BB847" i="3"/>
  <c r="AV847" i="3"/>
  <c r="AW847" i="3" s="1"/>
  <c r="D853" i="23"/>
  <c r="AZ846" i="3"/>
  <c r="E853" i="23" s="1"/>
  <c r="AX846" i="3"/>
  <c r="C853" i="23" s="1"/>
  <c r="H853" i="23"/>
  <c r="BG846" i="3"/>
  <c r="I853" i="23" s="1"/>
  <c r="BE846" i="3"/>
  <c r="G853" i="23" s="1"/>
  <c r="Y847" i="3"/>
  <c r="A853" i="23"/>
  <c r="Y846" i="2"/>
  <c r="A852" i="22"/>
  <c r="D852" i="22"/>
  <c r="AZ845" i="2"/>
  <c r="E852" i="22" s="1"/>
  <c r="AX845" i="2"/>
  <c r="C852" i="22" s="1"/>
  <c r="H852" i="22"/>
  <c r="BG845" i="2"/>
  <c r="I852" i="22" s="1"/>
  <c r="BE845" i="2"/>
  <c r="G852" i="22" s="1"/>
  <c r="BC846" i="2"/>
  <c r="BD846" i="2" s="1"/>
  <c r="AV846" i="2"/>
  <c r="AW846" i="2" s="1"/>
  <c r="BB846" i="2"/>
  <c r="H850" i="21"/>
  <c r="BE843" i="1"/>
  <c r="G850" i="21" s="1"/>
  <c r="BG843" i="1"/>
  <c r="I850" i="21" s="1"/>
  <c r="AV844" i="1"/>
  <c r="AW844" i="1" s="1"/>
  <c r="BB844" i="1"/>
  <c r="BC844" i="1"/>
  <c r="BD844" i="1" s="1"/>
  <c r="AX843" i="1"/>
  <c r="C850" i="21" s="1"/>
  <c r="AZ843" i="1"/>
  <c r="E850" i="21" s="1"/>
  <c r="AY844" i="1"/>
  <c r="BF844" i="1"/>
  <c r="Y846" i="1"/>
  <c r="A853" i="21" s="1"/>
  <c r="Z845" i="1"/>
  <c r="AU845" i="1" s="1"/>
  <c r="Z848" i="3"/>
  <c r="AU848" i="3" s="1"/>
  <c r="BF847" i="3"/>
  <c r="AY847" i="3"/>
  <c r="Z847" i="2"/>
  <c r="AU847" i="2" s="1"/>
  <c r="BF846" i="2"/>
  <c r="AY846" i="2"/>
  <c r="AX845" i="4" l="1"/>
  <c r="C852" i="24" s="1"/>
  <c r="Y847" i="4"/>
  <c r="A853" i="24"/>
  <c r="AU847" i="4"/>
  <c r="Z848" i="4"/>
  <c r="BF847" i="4"/>
  <c r="AY847" i="4"/>
  <c r="D853" i="24"/>
  <c r="BE845" i="4"/>
  <c r="G852" i="24" s="1"/>
  <c r="H853" i="24"/>
  <c r="BC846" i="4"/>
  <c r="BD846" i="4" s="1"/>
  <c r="BE846" i="4" s="1"/>
  <c r="G853" i="24" s="1"/>
  <c r="BB846" i="4"/>
  <c r="AV846" i="4"/>
  <c r="AW846" i="4" s="1"/>
  <c r="AX846" i="4" s="1"/>
  <c r="C853" i="24" s="1"/>
  <c r="Y848" i="3"/>
  <c r="A854" i="23"/>
  <c r="BC848" i="3"/>
  <c r="BD848" i="3" s="1"/>
  <c r="BB848" i="3"/>
  <c r="AV848" i="3"/>
  <c r="AW848" i="3" s="1"/>
  <c r="D854" i="23"/>
  <c r="AZ847" i="3"/>
  <c r="E854" i="23" s="1"/>
  <c r="AX847" i="3"/>
  <c r="C854" i="23" s="1"/>
  <c r="H854" i="23"/>
  <c r="BG847" i="3"/>
  <c r="I854" i="23" s="1"/>
  <c r="BE847" i="3"/>
  <c r="G854" i="23" s="1"/>
  <c r="H853" i="22"/>
  <c r="BE846" i="2"/>
  <c r="G853" i="22" s="1"/>
  <c r="BG846" i="2"/>
  <c r="I853" i="22" s="1"/>
  <c r="D853" i="22"/>
  <c r="AZ846" i="2"/>
  <c r="E853" i="22" s="1"/>
  <c r="AX846" i="2"/>
  <c r="C853" i="22" s="1"/>
  <c r="BC847" i="2"/>
  <c r="BD847" i="2" s="1"/>
  <c r="AV847" i="2"/>
  <c r="AW847" i="2" s="1"/>
  <c r="BB847" i="2"/>
  <c r="Y847" i="2"/>
  <c r="A853" i="22"/>
  <c r="AV845" i="1"/>
  <c r="AW845" i="1" s="1"/>
  <c r="BB845" i="1"/>
  <c r="BC845" i="1"/>
  <c r="BD845" i="1" s="1"/>
  <c r="H851" i="21"/>
  <c r="BE844" i="1"/>
  <c r="G851" i="21" s="1"/>
  <c r="BG844" i="1"/>
  <c r="I851" i="21" s="1"/>
  <c r="AX844" i="1"/>
  <c r="C851" i="21" s="1"/>
  <c r="D851" i="21"/>
  <c r="AZ844" i="1"/>
  <c r="E851" i="21" s="1"/>
  <c r="BF845" i="1"/>
  <c r="AY845" i="1"/>
  <c r="D852" i="21" s="1"/>
  <c r="Y847" i="1"/>
  <c r="A854" i="21" s="1"/>
  <c r="Z846" i="1"/>
  <c r="AU846" i="1" s="1"/>
  <c r="BF848" i="3"/>
  <c r="AY848" i="3"/>
  <c r="Z849" i="3"/>
  <c r="AU849" i="3" s="1"/>
  <c r="Z848" i="2"/>
  <c r="AU848" i="2" s="1"/>
  <c r="BF847" i="2"/>
  <c r="AY847" i="2"/>
  <c r="BG846" i="4" l="1"/>
  <c r="I853" i="24" s="1"/>
  <c r="AZ846" i="4"/>
  <c r="E853" i="24" s="1"/>
  <c r="AV847" i="4"/>
  <c r="AW847" i="4" s="1"/>
  <c r="AZ847" i="4" s="1"/>
  <c r="E854" i="24" s="1"/>
  <c r="BC847" i="4"/>
  <c r="BD847" i="4" s="1"/>
  <c r="BG847" i="4" s="1"/>
  <c r="I854" i="24" s="1"/>
  <c r="BB847" i="4"/>
  <c r="D854" i="24"/>
  <c r="H854" i="24"/>
  <c r="AU848" i="4"/>
  <c r="BF848" i="4"/>
  <c r="Z849" i="4"/>
  <c r="AY848" i="4"/>
  <c r="Y848" i="4"/>
  <c r="A854" i="24"/>
  <c r="AV849" i="3"/>
  <c r="AW849" i="3" s="1"/>
  <c r="BC849" i="3"/>
  <c r="BD849" i="3" s="1"/>
  <c r="BB849" i="3"/>
  <c r="H855" i="23"/>
  <c r="BE848" i="3"/>
  <c r="G855" i="23" s="1"/>
  <c r="BG848" i="3"/>
  <c r="I855" i="23" s="1"/>
  <c r="D855" i="23"/>
  <c r="AZ848" i="3"/>
  <c r="E855" i="23" s="1"/>
  <c r="AX848" i="3"/>
  <c r="C855" i="23" s="1"/>
  <c r="Y849" i="3"/>
  <c r="A855" i="23"/>
  <c r="Y848" i="2"/>
  <c r="A854" i="22"/>
  <c r="D854" i="22"/>
  <c r="AZ847" i="2"/>
  <c r="E854" i="22" s="1"/>
  <c r="AX847" i="2"/>
  <c r="C854" i="22" s="1"/>
  <c r="H854" i="22"/>
  <c r="BG847" i="2"/>
  <c r="I854" i="22" s="1"/>
  <c r="BE847" i="2"/>
  <c r="G854" i="22" s="1"/>
  <c r="AV848" i="2"/>
  <c r="AW848" i="2" s="1"/>
  <c r="BB848" i="2"/>
  <c r="BC848" i="2"/>
  <c r="BD848" i="2" s="1"/>
  <c r="AV846" i="1"/>
  <c r="AW846" i="1" s="1"/>
  <c r="BB846" i="1"/>
  <c r="BC846" i="1"/>
  <c r="BD846" i="1" s="1"/>
  <c r="H852" i="21"/>
  <c r="BG845" i="1"/>
  <c r="I852" i="21" s="1"/>
  <c r="BE845" i="1"/>
  <c r="G852" i="21" s="1"/>
  <c r="AX845" i="1"/>
  <c r="C852" i="21" s="1"/>
  <c r="AZ845" i="1"/>
  <c r="E852" i="21" s="1"/>
  <c r="BF846" i="1"/>
  <c r="AY846" i="1"/>
  <c r="D853" i="21" s="1"/>
  <c r="Y848" i="1"/>
  <c r="A855" i="21" s="1"/>
  <c r="Z847" i="1"/>
  <c r="AU847" i="1" s="1"/>
  <c r="Z850" i="3"/>
  <c r="AU850" i="3" s="1"/>
  <c r="BF849" i="3"/>
  <c r="AY849" i="3"/>
  <c r="BF848" i="2"/>
  <c r="AY848" i="2"/>
  <c r="Z849" i="2"/>
  <c r="AU849" i="2" s="1"/>
  <c r="BE847" i="4" l="1"/>
  <c r="G854" i="24" s="1"/>
  <c r="AX847" i="4"/>
  <c r="C854" i="24" s="1"/>
  <c r="H855" i="24"/>
  <c r="Y849" i="4"/>
  <c r="A855" i="24"/>
  <c r="D855" i="24"/>
  <c r="BC848" i="4"/>
  <c r="BD848" i="4" s="1"/>
  <c r="BE848" i="4" s="1"/>
  <c r="G855" i="24" s="1"/>
  <c r="AV848" i="4"/>
  <c r="AW848" i="4" s="1"/>
  <c r="AZ848" i="4" s="1"/>
  <c r="E855" i="24" s="1"/>
  <c r="BB848" i="4"/>
  <c r="AU849" i="4"/>
  <c r="Z850" i="4"/>
  <c r="BF849" i="4"/>
  <c r="AY849" i="4"/>
  <c r="AV850" i="3"/>
  <c r="AW850" i="3" s="1"/>
  <c r="BC850" i="3"/>
  <c r="BD850" i="3" s="1"/>
  <c r="BB850" i="3"/>
  <c r="Y850" i="3"/>
  <c r="A856" i="23"/>
  <c r="D856" i="23"/>
  <c r="AZ849" i="3"/>
  <c r="E856" i="23" s="1"/>
  <c r="AX849" i="3"/>
  <c r="C856" i="23" s="1"/>
  <c r="H856" i="23"/>
  <c r="BG849" i="3"/>
  <c r="I856" i="23" s="1"/>
  <c r="BE849" i="3"/>
  <c r="G856" i="23" s="1"/>
  <c r="AV849" i="2"/>
  <c r="AW849" i="2" s="1"/>
  <c r="BC849" i="2"/>
  <c r="BD849" i="2" s="1"/>
  <c r="BB849" i="2"/>
  <c r="D855" i="22"/>
  <c r="AZ848" i="2"/>
  <c r="E855" i="22" s="1"/>
  <c r="AX848" i="2"/>
  <c r="C855" i="22" s="1"/>
  <c r="H855" i="22"/>
  <c r="BE848" i="2"/>
  <c r="G855" i="22" s="1"/>
  <c r="BG848" i="2"/>
  <c r="I855" i="22" s="1"/>
  <c r="Y849" i="2"/>
  <c r="A855" i="22"/>
  <c r="AV847" i="1"/>
  <c r="AW847" i="1" s="1"/>
  <c r="BC847" i="1"/>
  <c r="BD847" i="1" s="1"/>
  <c r="BB847" i="1"/>
  <c r="H853" i="21"/>
  <c r="BG846" i="1"/>
  <c r="I853" i="21" s="1"/>
  <c r="BE846" i="1"/>
  <c r="G853" i="21" s="1"/>
  <c r="AX846" i="1"/>
  <c r="C853" i="21" s="1"/>
  <c r="AZ846" i="1"/>
  <c r="E853" i="21" s="1"/>
  <c r="AY847" i="1"/>
  <c r="D854" i="21" s="1"/>
  <c r="BF847" i="1"/>
  <c r="Y849" i="1"/>
  <c r="A856" i="21" s="1"/>
  <c r="Z848" i="1"/>
  <c r="AU848" i="1" s="1"/>
  <c r="BF850" i="3"/>
  <c r="AY850" i="3"/>
  <c r="Z851" i="3"/>
  <c r="AU851" i="3" s="1"/>
  <c r="Z850" i="2"/>
  <c r="AU850" i="2" s="1"/>
  <c r="BF849" i="2"/>
  <c r="AY849" i="2"/>
  <c r="D856" i="24" l="1"/>
  <c r="AV849" i="4"/>
  <c r="AW849" i="4" s="1"/>
  <c r="AZ849" i="4" s="1"/>
  <c r="E856" i="24" s="1"/>
  <c r="BC849" i="4"/>
  <c r="BD849" i="4" s="1"/>
  <c r="BG849" i="4" s="1"/>
  <c r="I856" i="24" s="1"/>
  <c r="BB849" i="4"/>
  <c r="AU850" i="4"/>
  <c r="AY850" i="4"/>
  <c r="BF850" i="4"/>
  <c r="Z851" i="4"/>
  <c r="AX848" i="4"/>
  <c r="C855" i="24" s="1"/>
  <c r="BG848" i="4"/>
  <c r="I855" i="24" s="1"/>
  <c r="H856" i="24"/>
  <c r="Y850" i="4"/>
  <c r="A856" i="24"/>
  <c r="BB851" i="3"/>
  <c r="AV851" i="3"/>
  <c r="AW851" i="3" s="1"/>
  <c r="BC851" i="3"/>
  <c r="BD851" i="3" s="1"/>
  <c r="D857" i="23"/>
  <c r="AZ850" i="3"/>
  <c r="E857" i="23" s="1"/>
  <c r="AX850" i="3"/>
  <c r="C857" i="23" s="1"/>
  <c r="H857" i="23"/>
  <c r="BE850" i="3"/>
  <c r="G857" i="23" s="1"/>
  <c r="BG850" i="3"/>
  <c r="I857" i="23" s="1"/>
  <c r="Y851" i="3"/>
  <c r="A857" i="23"/>
  <c r="Y850" i="2"/>
  <c r="A856" i="22"/>
  <c r="D856" i="22"/>
  <c r="AZ849" i="2"/>
  <c r="E856" i="22" s="1"/>
  <c r="AX849" i="2"/>
  <c r="C856" i="22" s="1"/>
  <c r="H856" i="22"/>
  <c r="BE849" i="2"/>
  <c r="G856" i="22" s="1"/>
  <c r="BG849" i="2"/>
  <c r="I856" i="22" s="1"/>
  <c r="BC850" i="2"/>
  <c r="BD850" i="2" s="1"/>
  <c r="AV850" i="2"/>
  <c r="AW850" i="2" s="1"/>
  <c r="BB850" i="2"/>
  <c r="AV848" i="1"/>
  <c r="AW848" i="1" s="1"/>
  <c r="BB848" i="1"/>
  <c r="BC848" i="1"/>
  <c r="BD848" i="1" s="1"/>
  <c r="H854" i="21"/>
  <c r="BE847" i="1"/>
  <c r="G854" i="21" s="1"/>
  <c r="BG847" i="1"/>
  <c r="I854" i="21" s="1"/>
  <c r="AZ847" i="1"/>
  <c r="E854" i="21" s="1"/>
  <c r="AX847" i="1"/>
  <c r="C854" i="21" s="1"/>
  <c r="BF848" i="1"/>
  <c r="AY848" i="1"/>
  <c r="D855" i="21" s="1"/>
  <c r="Y850" i="1"/>
  <c r="A857" i="21" s="1"/>
  <c r="Z849" i="1"/>
  <c r="AU849" i="1" s="1"/>
  <c r="Z852" i="3"/>
  <c r="AU852" i="3" s="1"/>
  <c r="BF851" i="3"/>
  <c r="AY851" i="3"/>
  <c r="Z851" i="2"/>
  <c r="AU851" i="2" s="1"/>
  <c r="BF850" i="2"/>
  <c r="AY850" i="2"/>
  <c r="BE849" i="4" l="1"/>
  <c r="G856" i="24" s="1"/>
  <c r="D857" i="24"/>
  <c r="Y851" i="4"/>
  <c r="A857" i="24"/>
  <c r="AU851" i="4"/>
  <c r="BF851" i="4"/>
  <c r="Z852" i="4"/>
  <c r="AY851" i="4"/>
  <c r="AX849" i="4"/>
  <c r="C856" i="24" s="1"/>
  <c r="H857" i="24"/>
  <c r="BB850" i="4"/>
  <c r="AV850" i="4"/>
  <c r="AW850" i="4" s="1"/>
  <c r="AZ850" i="4" s="1"/>
  <c r="E857" i="24" s="1"/>
  <c r="BC850" i="4"/>
  <c r="BD850" i="4" s="1"/>
  <c r="BG850" i="4" s="1"/>
  <c r="I857" i="24" s="1"/>
  <c r="D858" i="23"/>
  <c r="AX851" i="3"/>
  <c r="C858" i="23" s="1"/>
  <c r="AZ851" i="3"/>
  <c r="E858" i="23" s="1"/>
  <c r="H858" i="23"/>
  <c r="BE851" i="3"/>
  <c r="G858" i="23" s="1"/>
  <c r="BG851" i="3"/>
  <c r="I858" i="23" s="1"/>
  <c r="BC852" i="3"/>
  <c r="BD852" i="3" s="1"/>
  <c r="BB852" i="3"/>
  <c r="AV852" i="3"/>
  <c r="AW852" i="3" s="1"/>
  <c r="Y852" i="3"/>
  <c r="A858" i="23"/>
  <c r="D857" i="22"/>
  <c r="AZ850" i="2"/>
  <c r="E857" i="22" s="1"/>
  <c r="AX850" i="2"/>
  <c r="C857" i="22" s="1"/>
  <c r="H857" i="22"/>
  <c r="BG850" i="2"/>
  <c r="I857" i="22" s="1"/>
  <c r="BE850" i="2"/>
  <c r="G857" i="22" s="1"/>
  <c r="AV851" i="2"/>
  <c r="AW851" i="2" s="1"/>
  <c r="BC851" i="2"/>
  <c r="BD851" i="2" s="1"/>
  <c r="BB851" i="2"/>
  <c r="Y851" i="2"/>
  <c r="A857" i="22"/>
  <c r="H855" i="21"/>
  <c r="BE848" i="1"/>
  <c r="G855" i="21" s="1"/>
  <c r="BG848" i="1"/>
  <c r="I855" i="21" s="1"/>
  <c r="AV849" i="1"/>
  <c r="AW849" i="1" s="1"/>
  <c r="BB849" i="1"/>
  <c r="BC849" i="1"/>
  <c r="BD849" i="1" s="1"/>
  <c r="AZ848" i="1"/>
  <c r="E855" i="21" s="1"/>
  <c r="AX848" i="1"/>
  <c r="C855" i="21" s="1"/>
  <c r="BF849" i="1"/>
  <c r="AY849" i="1"/>
  <c r="D856" i="21" s="1"/>
  <c r="Y851" i="1"/>
  <c r="A858" i="21" s="1"/>
  <c r="Z850" i="1"/>
  <c r="AU850" i="1" s="1"/>
  <c r="BF852" i="3"/>
  <c r="AY852" i="3"/>
  <c r="Z853" i="3"/>
  <c r="AU853" i="3" s="1"/>
  <c r="Z852" i="2"/>
  <c r="AU852" i="2" s="1"/>
  <c r="BF851" i="2"/>
  <c r="AY851" i="2"/>
  <c r="AU852" i="4" l="1"/>
  <c r="BF852" i="4"/>
  <c r="AY852" i="4"/>
  <c r="Z853" i="4"/>
  <c r="BE850" i="4"/>
  <c r="G857" i="24" s="1"/>
  <c r="D858" i="24"/>
  <c r="H858" i="24"/>
  <c r="AX850" i="4"/>
  <c r="C857" i="24" s="1"/>
  <c r="Y852" i="4"/>
  <c r="A858" i="24"/>
  <c r="AV851" i="4"/>
  <c r="AW851" i="4" s="1"/>
  <c r="AZ851" i="4" s="1"/>
  <c r="E858" i="24" s="1"/>
  <c r="BB851" i="4"/>
  <c r="BC851" i="4"/>
  <c r="BD851" i="4" s="1"/>
  <c r="BG851" i="4" s="1"/>
  <c r="I858" i="24" s="1"/>
  <c r="H859" i="23"/>
  <c r="BG852" i="3"/>
  <c r="I859" i="23" s="1"/>
  <c r="BE852" i="3"/>
  <c r="G859" i="23" s="1"/>
  <c r="D859" i="23"/>
  <c r="AX852" i="3"/>
  <c r="C859" i="23" s="1"/>
  <c r="AZ852" i="3"/>
  <c r="E859" i="23" s="1"/>
  <c r="Y853" i="3"/>
  <c r="A859" i="23"/>
  <c r="AV853" i="3"/>
  <c r="AW853" i="3" s="1"/>
  <c r="BC853" i="3"/>
  <c r="BD853" i="3" s="1"/>
  <c r="BB853" i="3"/>
  <c r="Y852" i="2"/>
  <c r="A858" i="22"/>
  <c r="D858" i="22"/>
  <c r="AZ851" i="2"/>
  <c r="E858" i="22" s="1"/>
  <c r="AX851" i="2"/>
  <c r="C858" i="22" s="1"/>
  <c r="H858" i="22"/>
  <c r="BE851" i="2"/>
  <c r="G858" i="22" s="1"/>
  <c r="BG851" i="2"/>
  <c r="I858" i="22" s="1"/>
  <c r="BC852" i="2"/>
  <c r="BD852" i="2" s="1"/>
  <c r="BB852" i="2"/>
  <c r="AV852" i="2"/>
  <c r="AW852" i="2" s="1"/>
  <c r="AV850" i="1"/>
  <c r="AW850" i="1" s="1"/>
  <c r="BB850" i="1"/>
  <c r="BC850" i="1"/>
  <c r="BD850" i="1" s="1"/>
  <c r="H856" i="21"/>
  <c r="BE849" i="1"/>
  <c r="G856" i="21" s="1"/>
  <c r="BG849" i="1"/>
  <c r="I856" i="21" s="1"/>
  <c r="AZ849" i="1"/>
  <c r="E856" i="21" s="1"/>
  <c r="AX849" i="1"/>
  <c r="C856" i="21" s="1"/>
  <c r="AY850" i="1"/>
  <c r="D857" i="21" s="1"/>
  <c r="BF850" i="1"/>
  <c r="Y852" i="1"/>
  <c r="A859" i="21" s="1"/>
  <c r="Z851" i="1"/>
  <c r="AU851" i="1" s="1"/>
  <c r="AY853" i="3"/>
  <c r="Z854" i="3"/>
  <c r="AU854" i="3" s="1"/>
  <c r="BF853" i="3"/>
  <c r="BF852" i="2"/>
  <c r="AY852" i="2"/>
  <c r="Z853" i="2"/>
  <c r="AU853" i="2" s="1"/>
  <c r="BE851" i="4" l="1"/>
  <c r="G858" i="24" s="1"/>
  <c r="AX851" i="4"/>
  <c r="C858" i="24" s="1"/>
  <c r="D859" i="24"/>
  <c r="Y853" i="4"/>
  <c r="A859" i="24"/>
  <c r="H859" i="24"/>
  <c r="AU853" i="4"/>
  <c r="AY853" i="4"/>
  <c r="Z854" i="4"/>
  <c r="BF853" i="4"/>
  <c r="BC852" i="4"/>
  <c r="BD852" i="4" s="1"/>
  <c r="BG852" i="4" s="1"/>
  <c r="I859" i="24" s="1"/>
  <c r="BB852" i="4"/>
  <c r="AV852" i="4"/>
  <c r="AW852" i="4" s="1"/>
  <c r="AZ852" i="4" s="1"/>
  <c r="E859" i="24" s="1"/>
  <c r="H860" i="23"/>
  <c r="BG853" i="3"/>
  <c r="I860" i="23" s="1"/>
  <c r="BE853" i="3"/>
  <c r="G860" i="23" s="1"/>
  <c r="Y854" i="3"/>
  <c r="A860" i="23"/>
  <c r="BC854" i="3"/>
  <c r="BD854" i="3" s="1"/>
  <c r="AV854" i="3"/>
  <c r="AW854" i="3" s="1"/>
  <c r="BB854" i="3"/>
  <c r="D860" i="23"/>
  <c r="AZ853" i="3"/>
  <c r="E860" i="23" s="1"/>
  <c r="AX853" i="3"/>
  <c r="C860" i="23" s="1"/>
  <c r="BB853" i="2"/>
  <c r="AV853" i="2"/>
  <c r="AW853" i="2" s="1"/>
  <c r="BC853" i="2"/>
  <c r="BD853" i="2" s="1"/>
  <c r="D859" i="22"/>
  <c r="AX852" i="2"/>
  <c r="C859" i="22" s="1"/>
  <c r="AZ852" i="2"/>
  <c r="E859" i="22" s="1"/>
  <c r="H859" i="22"/>
  <c r="BE852" i="2"/>
  <c r="G859" i="22" s="1"/>
  <c r="BG852" i="2"/>
  <c r="I859" i="22" s="1"/>
  <c r="Y853" i="2"/>
  <c r="A859" i="22"/>
  <c r="AV851" i="1"/>
  <c r="AW851" i="1" s="1"/>
  <c r="BB851" i="1"/>
  <c r="BC851" i="1"/>
  <c r="BD851" i="1" s="1"/>
  <c r="H857" i="21"/>
  <c r="BE850" i="1"/>
  <c r="G857" i="21" s="1"/>
  <c r="BG850" i="1"/>
  <c r="I857" i="21" s="1"/>
  <c r="AZ850" i="1"/>
  <c r="E857" i="21" s="1"/>
  <c r="AX850" i="1"/>
  <c r="C857" i="21" s="1"/>
  <c r="AY851" i="1"/>
  <c r="BF851" i="1"/>
  <c r="Y853" i="1"/>
  <c r="A860" i="21" s="1"/>
  <c r="Z852" i="1"/>
  <c r="AU852" i="1" s="1"/>
  <c r="Z855" i="3"/>
  <c r="AU855" i="3" s="1"/>
  <c r="AY854" i="3"/>
  <c r="BF854" i="3"/>
  <c r="Z854" i="2"/>
  <c r="AU854" i="2" s="1"/>
  <c r="BF853" i="2"/>
  <c r="AY853" i="2"/>
  <c r="BE852" i="4" l="1"/>
  <c r="G859" i="24" s="1"/>
  <c r="AU854" i="4"/>
  <c r="Z855" i="4"/>
  <c r="AY854" i="4"/>
  <c r="BF854" i="4"/>
  <c r="AX852" i="4"/>
  <c r="C859" i="24" s="1"/>
  <c r="D860" i="24"/>
  <c r="Y854" i="4"/>
  <c r="A860" i="24"/>
  <c r="H860" i="24"/>
  <c r="BC853" i="4"/>
  <c r="BD853" i="4" s="1"/>
  <c r="BE853" i="4" s="1"/>
  <c r="G860" i="24" s="1"/>
  <c r="BB853" i="4"/>
  <c r="AV853" i="4"/>
  <c r="AW853" i="4" s="1"/>
  <c r="AX853" i="4" s="1"/>
  <c r="C860" i="24" s="1"/>
  <c r="BC855" i="3"/>
  <c r="BD855" i="3" s="1"/>
  <c r="BB855" i="3"/>
  <c r="AV855" i="3"/>
  <c r="AW855" i="3" s="1"/>
  <c r="H861" i="23"/>
  <c r="BE854" i="3"/>
  <c r="G861" i="23" s="1"/>
  <c r="BG854" i="3"/>
  <c r="I861" i="23" s="1"/>
  <c r="D861" i="23"/>
  <c r="AX854" i="3"/>
  <c r="C861" i="23" s="1"/>
  <c r="AZ854" i="3"/>
  <c r="E861" i="23" s="1"/>
  <c r="Y855" i="3"/>
  <c r="A861" i="23"/>
  <c r="D860" i="22"/>
  <c r="AX853" i="2"/>
  <c r="C860" i="22" s="1"/>
  <c r="AZ853" i="2"/>
  <c r="E860" i="22" s="1"/>
  <c r="Y854" i="2"/>
  <c r="A860" i="22"/>
  <c r="H860" i="22"/>
  <c r="BG853" i="2"/>
  <c r="I860" i="22" s="1"/>
  <c r="BE853" i="2"/>
  <c r="G860" i="22" s="1"/>
  <c r="BC854" i="2"/>
  <c r="BD854" i="2" s="1"/>
  <c r="AV854" i="2"/>
  <c r="AW854" i="2" s="1"/>
  <c r="BB854" i="2"/>
  <c r="AZ851" i="1"/>
  <c r="E858" i="21" s="1"/>
  <c r="D858" i="21"/>
  <c r="AV852" i="1"/>
  <c r="AW852" i="1" s="1"/>
  <c r="BB852" i="1"/>
  <c r="BC852" i="1"/>
  <c r="BD852" i="1" s="1"/>
  <c r="H858" i="21"/>
  <c r="BG851" i="1"/>
  <c r="I858" i="21" s="1"/>
  <c r="BE851" i="1"/>
  <c r="G858" i="21" s="1"/>
  <c r="AX851" i="1"/>
  <c r="C858" i="21" s="1"/>
  <c r="AY852" i="1"/>
  <c r="BF852" i="1"/>
  <c r="Y854" i="1"/>
  <c r="A861" i="21" s="1"/>
  <c r="Z853" i="1"/>
  <c r="AU853" i="1" s="1"/>
  <c r="Z856" i="3"/>
  <c r="AU856" i="3" s="1"/>
  <c r="AY855" i="3"/>
  <c r="BF855" i="3"/>
  <c r="Z855" i="2"/>
  <c r="AU855" i="2" s="1"/>
  <c r="BF854" i="2"/>
  <c r="AY854" i="2"/>
  <c r="AZ853" i="4" l="1"/>
  <c r="E860" i="24" s="1"/>
  <c r="BG853" i="4"/>
  <c r="I860" i="24" s="1"/>
  <c r="AU855" i="4"/>
  <c r="Z856" i="4"/>
  <c r="AY855" i="4"/>
  <c r="BF855" i="4"/>
  <c r="Y855" i="4"/>
  <c r="A861" i="24"/>
  <c r="H861" i="24"/>
  <c r="AV854" i="4"/>
  <c r="AW854" i="4" s="1"/>
  <c r="AX854" i="4" s="1"/>
  <c r="C861" i="24" s="1"/>
  <c r="BB854" i="4"/>
  <c r="BC854" i="4"/>
  <c r="BD854" i="4" s="1"/>
  <c r="BG854" i="4" s="1"/>
  <c r="I861" i="24" s="1"/>
  <c r="D861" i="24"/>
  <c r="H862" i="23"/>
  <c r="BG855" i="3"/>
  <c r="I862" i="23" s="1"/>
  <c r="BE855" i="3"/>
  <c r="G862" i="23" s="1"/>
  <c r="AV856" i="3"/>
  <c r="AW856" i="3" s="1"/>
  <c r="BB856" i="3"/>
  <c r="BC856" i="3"/>
  <c r="BD856" i="3" s="1"/>
  <c r="D862" i="23"/>
  <c r="AZ855" i="3"/>
  <c r="E862" i="23" s="1"/>
  <c r="AX855" i="3"/>
  <c r="C862" i="23" s="1"/>
  <c r="Y856" i="3"/>
  <c r="A862" i="23"/>
  <c r="Y855" i="2"/>
  <c r="A861" i="22"/>
  <c r="D861" i="22"/>
  <c r="AZ854" i="2"/>
  <c r="E861" i="22" s="1"/>
  <c r="AX854" i="2"/>
  <c r="C861" i="22" s="1"/>
  <c r="H861" i="22"/>
  <c r="BE854" i="2"/>
  <c r="G861" i="22" s="1"/>
  <c r="BG854" i="2"/>
  <c r="I861" i="22" s="1"/>
  <c r="BC855" i="2"/>
  <c r="BD855" i="2" s="1"/>
  <c r="AV855" i="2"/>
  <c r="AW855" i="2" s="1"/>
  <c r="BB855" i="2"/>
  <c r="AV853" i="1"/>
  <c r="AW853" i="1" s="1"/>
  <c r="BB853" i="1"/>
  <c r="BC853" i="1"/>
  <c r="BD853" i="1" s="1"/>
  <c r="AX852" i="1"/>
  <c r="C859" i="21" s="1"/>
  <c r="D859" i="21"/>
  <c r="H859" i="21"/>
  <c r="BE852" i="1"/>
  <c r="G859" i="21" s="1"/>
  <c r="BG852" i="1"/>
  <c r="I859" i="21" s="1"/>
  <c r="AZ852" i="1"/>
  <c r="E859" i="21" s="1"/>
  <c r="AY853" i="1"/>
  <c r="D860" i="21" s="1"/>
  <c r="BF853" i="1"/>
  <c r="Y855" i="1"/>
  <c r="A862" i="21" s="1"/>
  <c r="Z854" i="1"/>
  <c r="AU854" i="1" s="1"/>
  <c r="BF856" i="3"/>
  <c r="AY856" i="3"/>
  <c r="Z857" i="3"/>
  <c r="AU857" i="3" s="1"/>
  <c r="Z856" i="2"/>
  <c r="AU856" i="2" s="1"/>
  <c r="BF855" i="2"/>
  <c r="AY855" i="2"/>
  <c r="AZ854" i="4" l="1"/>
  <c r="E861" i="24" s="1"/>
  <c r="BE854" i="4"/>
  <c r="G861" i="24" s="1"/>
  <c r="AU856" i="4"/>
  <c r="BF856" i="4"/>
  <c r="AY856" i="4"/>
  <c r="Z857" i="4"/>
  <c r="H862" i="24"/>
  <c r="BC855" i="4"/>
  <c r="BD855" i="4" s="1"/>
  <c r="BG855" i="4" s="1"/>
  <c r="I862" i="24" s="1"/>
  <c r="BB855" i="4"/>
  <c r="AV855" i="4"/>
  <c r="AW855" i="4" s="1"/>
  <c r="AZ855" i="4" s="1"/>
  <c r="E862" i="24" s="1"/>
  <c r="Y856" i="4"/>
  <c r="A862" i="24"/>
  <c r="D862" i="24"/>
  <c r="Y857" i="3"/>
  <c r="A863" i="23"/>
  <c r="BB857" i="3"/>
  <c r="BC857" i="3"/>
  <c r="BD857" i="3" s="1"/>
  <c r="AV857" i="3"/>
  <c r="AW857" i="3" s="1"/>
  <c r="D863" i="23"/>
  <c r="AZ856" i="3"/>
  <c r="E863" i="23" s="1"/>
  <c r="AX856" i="3"/>
  <c r="C863" i="23" s="1"/>
  <c r="H863" i="23"/>
  <c r="BG856" i="3"/>
  <c r="I863" i="23" s="1"/>
  <c r="BE856" i="3"/>
  <c r="G863" i="23" s="1"/>
  <c r="D862" i="22"/>
  <c r="AZ855" i="2"/>
  <c r="E862" i="22" s="1"/>
  <c r="AX855" i="2"/>
  <c r="C862" i="22" s="1"/>
  <c r="H862" i="22"/>
  <c r="BG855" i="2"/>
  <c r="I862" i="22" s="1"/>
  <c r="BE855" i="2"/>
  <c r="G862" i="22" s="1"/>
  <c r="AV856" i="2"/>
  <c r="AW856" i="2" s="1"/>
  <c r="BB856" i="2"/>
  <c r="BC856" i="2"/>
  <c r="BD856" i="2" s="1"/>
  <c r="Y856" i="2"/>
  <c r="A862" i="22"/>
  <c r="AV854" i="1"/>
  <c r="AW854" i="1" s="1"/>
  <c r="BB854" i="1"/>
  <c r="BC854" i="1"/>
  <c r="BD854" i="1" s="1"/>
  <c r="H860" i="21"/>
  <c r="BG853" i="1"/>
  <c r="I860" i="21" s="1"/>
  <c r="BE853" i="1"/>
  <c r="G860" i="21" s="1"/>
  <c r="AX853" i="1"/>
  <c r="C860" i="21" s="1"/>
  <c r="AZ853" i="1"/>
  <c r="E860" i="21" s="1"/>
  <c r="AY854" i="1"/>
  <c r="D861" i="21" s="1"/>
  <c r="BF854" i="1"/>
  <c r="Y856" i="1"/>
  <c r="A863" i="21" s="1"/>
  <c r="Z855" i="1"/>
  <c r="AU855" i="1" s="1"/>
  <c r="Z858" i="3"/>
  <c r="AU858" i="3" s="1"/>
  <c r="BF857" i="3"/>
  <c r="AY857" i="3"/>
  <c r="BF856" i="2"/>
  <c r="AY856" i="2"/>
  <c r="Z857" i="2"/>
  <c r="AU857" i="2" s="1"/>
  <c r="AX855" i="4" l="1"/>
  <c r="C862" i="24" s="1"/>
  <c r="BE855" i="4"/>
  <c r="G862" i="24" s="1"/>
  <c r="BC856" i="4"/>
  <c r="BD856" i="4" s="1"/>
  <c r="BG856" i="4" s="1"/>
  <c r="I863" i="24" s="1"/>
  <c r="BB856" i="4"/>
  <c r="AV856" i="4"/>
  <c r="AW856" i="4" s="1"/>
  <c r="AX856" i="4" s="1"/>
  <c r="C863" i="24" s="1"/>
  <c r="Y857" i="4"/>
  <c r="A863" i="24"/>
  <c r="AU857" i="4"/>
  <c r="Z858" i="4"/>
  <c r="BF857" i="4"/>
  <c r="AY857" i="4"/>
  <c r="D863" i="24"/>
  <c r="H863" i="24"/>
  <c r="H864" i="23"/>
  <c r="BE857" i="3"/>
  <c r="G864" i="23" s="1"/>
  <c r="BG857" i="3"/>
  <c r="I864" i="23" s="1"/>
  <c r="D864" i="23"/>
  <c r="AZ857" i="3"/>
  <c r="E864" i="23" s="1"/>
  <c r="AX857" i="3"/>
  <c r="C864" i="23" s="1"/>
  <c r="AV858" i="3"/>
  <c r="AW858" i="3" s="1"/>
  <c r="BC858" i="3"/>
  <c r="BD858" i="3" s="1"/>
  <c r="BB858" i="3"/>
  <c r="Y858" i="3"/>
  <c r="A864" i="23"/>
  <c r="Y857" i="2"/>
  <c r="A863" i="22"/>
  <c r="BC857" i="2"/>
  <c r="BD857" i="2" s="1"/>
  <c r="BB857" i="2"/>
  <c r="AV857" i="2"/>
  <c r="AW857" i="2" s="1"/>
  <c r="D863" i="22"/>
  <c r="AZ856" i="2"/>
  <c r="E863" i="22" s="1"/>
  <c r="AX856" i="2"/>
  <c r="C863" i="22" s="1"/>
  <c r="H863" i="22"/>
  <c r="BE856" i="2"/>
  <c r="G863" i="22" s="1"/>
  <c r="BG856" i="2"/>
  <c r="I863" i="22" s="1"/>
  <c r="AV855" i="1"/>
  <c r="AW855" i="1" s="1"/>
  <c r="BB855" i="1"/>
  <c r="BC855" i="1"/>
  <c r="BD855" i="1" s="1"/>
  <c r="H861" i="21"/>
  <c r="BE854" i="1"/>
  <c r="G861" i="21" s="1"/>
  <c r="BG854" i="1"/>
  <c r="I861" i="21" s="1"/>
  <c r="AZ854" i="1"/>
  <c r="E861" i="21" s="1"/>
  <c r="AX854" i="1"/>
  <c r="C861" i="21" s="1"/>
  <c r="AY855" i="1"/>
  <c r="D862" i="21" s="1"/>
  <c r="BF855" i="1"/>
  <c r="Y857" i="1"/>
  <c r="A864" i="21" s="1"/>
  <c r="Z856" i="1"/>
  <c r="AU856" i="1" s="1"/>
  <c r="Z859" i="3"/>
  <c r="AU859" i="3" s="1"/>
  <c r="BF858" i="3"/>
  <c r="AY858" i="3"/>
  <c r="Z858" i="2"/>
  <c r="AU858" i="2" s="1"/>
  <c r="BF857" i="2"/>
  <c r="AY857" i="2"/>
  <c r="BE856" i="4" l="1"/>
  <c r="G863" i="24" s="1"/>
  <c r="AZ856" i="4"/>
  <c r="E863" i="24" s="1"/>
  <c r="AU858" i="4"/>
  <c r="BF858" i="4"/>
  <c r="AY858" i="4"/>
  <c r="Z859" i="4"/>
  <c r="D864" i="24"/>
  <c r="AV857" i="4"/>
  <c r="AW857" i="4" s="1"/>
  <c r="AX857" i="4" s="1"/>
  <c r="C864" i="24" s="1"/>
  <c r="BC857" i="4"/>
  <c r="BD857" i="4" s="1"/>
  <c r="BE857" i="4" s="1"/>
  <c r="G864" i="24" s="1"/>
  <c r="BB857" i="4"/>
  <c r="Y858" i="4"/>
  <c r="A864" i="24"/>
  <c r="H864" i="24"/>
  <c r="Y859" i="3"/>
  <c r="A865" i="23"/>
  <c r="D865" i="23"/>
  <c r="AZ858" i="3"/>
  <c r="E865" i="23" s="1"/>
  <c r="AX858" i="3"/>
  <c r="C865" i="23" s="1"/>
  <c r="H865" i="23"/>
  <c r="BG858" i="3"/>
  <c r="I865" i="23" s="1"/>
  <c r="BE858" i="3"/>
  <c r="G865" i="23" s="1"/>
  <c r="BC859" i="3"/>
  <c r="BD859" i="3" s="1"/>
  <c r="BB859" i="3"/>
  <c r="AV859" i="3"/>
  <c r="AW859" i="3" s="1"/>
  <c r="D864" i="22"/>
  <c r="AZ857" i="2"/>
  <c r="E864" i="22" s="1"/>
  <c r="AX857" i="2"/>
  <c r="C864" i="22" s="1"/>
  <c r="H864" i="22"/>
  <c r="BE857" i="2"/>
  <c r="G864" i="22" s="1"/>
  <c r="BG857" i="2"/>
  <c r="I864" i="22" s="1"/>
  <c r="AV858" i="2"/>
  <c r="AW858" i="2" s="1"/>
  <c r="BB858" i="2"/>
  <c r="BC858" i="2"/>
  <c r="BD858" i="2" s="1"/>
  <c r="Y858" i="2"/>
  <c r="A864" i="22"/>
  <c r="AV856" i="1"/>
  <c r="AW856" i="1" s="1"/>
  <c r="BB856" i="1"/>
  <c r="BC856" i="1"/>
  <c r="BD856" i="1" s="1"/>
  <c r="H862" i="21"/>
  <c r="BE855" i="1"/>
  <c r="G862" i="21" s="1"/>
  <c r="BG855" i="1"/>
  <c r="I862" i="21" s="1"/>
  <c r="AX855" i="1"/>
  <c r="C862" i="21" s="1"/>
  <c r="AZ855" i="1"/>
  <c r="E862" i="21" s="1"/>
  <c r="BF856" i="1"/>
  <c r="AY856" i="1"/>
  <c r="Y858" i="1"/>
  <c r="A865" i="21" s="1"/>
  <c r="Z857" i="1"/>
  <c r="AU857" i="1" s="1"/>
  <c r="Z860" i="3"/>
  <c r="AU860" i="3" s="1"/>
  <c r="BF859" i="3"/>
  <c r="AY859" i="3"/>
  <c r="Z859" i="2"/>
  <c r="AU859" i="2" s="1"/>
  <c r="BF858" i="2"/>
  <c r="AY858" i="2"/>
  <c r="BG857" i="4" l="1"/>
  <c r="I864" i="24" s="1"/>
  <c r="Y859" i="4"/>
  <c r="A865" i="24"/>
  <c r="AZ857" i="4"/>
  <c r="E864" i="24" s="1"/>
  <c r="H865" i="24"/>
  <c r="AU859" i="4"/>
  <c r="Z860" i="4"/>
  <c r="BF859" i="4"/>
  <c r="AY859" i="4"/>
  <c r="D865" i="24"/>
  <c r="BB858" i="4"/>
  <c r="BC858" i="4"/>
  <c r="BD858" i="4" s="1"/>
  <c r="BE858" i="4" s="1"/>
  <c r="G865" i="24" s="1"/>
  <c r="AV858" i="4"/>
  <c r="AW858" i="4" s="1"/>
  <c r="AX858" i="4" s="1"/>
  <c r="C865" i="24" s="1"/>
  <c r="AV860" i="3"/>
  <c r="AW860" i="3" s="1"/>
  <c r="BC860" i="3"/>
  <c r="BD860" i="3" s="1"/>
  <c r="BB860" i="3"/>
  <c r="D866" i="23"/>
  <c r="AX859" i="3"/>
  <c r="C866" i="23" s="1"/>
  <c r="AZ859" i="3"/>
  <c r="E866" i="23" s="1"/>
  <c r="H866" i="23"/>
  <c r="BE859" i="3"/>
  <c r="G866" i="23" s="1"/>
  <c r="BG859" i="3"/>
  <c r="I866" i="23" s="1"/>
  <c r="Y860" i="3"/>
  <c r="A866" i="23"/>
  <c r="Y859" i="2"/>
  <c r="A865" i="22"/>
  <c r="D865" i="22"/>
  <c r="AZ858" i="2"/>
  <c r="E865" i="22" s="1"/>
  <c r="AX858" i="2"/>
  <c r="C865" i="22" s="1"/>
  <c r="H865" i="22"/>
  <c r="BG858" i="2"/>
  <c r="I865" i="22" s="1"/>
  <c r="BE858" i="2"/>
  <c r="G865" i="22" s="1"/>
  <c r="BB859" i="2"/>
  <c r="AV859" i="2"/>
  <c r="AW859" i="2" s="1"/>
  <c r="BC859" i="2"/>
  <c r="BD859" i="2" s="1"/>
  <c r="AV857" i="1"/>
  <c r="AW857" i="1" s="1"/>
  <c r="BB857" i="1"/>
  <c r="BC857" i="1"/>
  <c r="BD857" i="1" s="1"/>
  <c r="AX856" i="1"/>
  <c r="C863" i="21" s="1"/>
  <c r="D863" i="21"/>
  <c r="H863" i="21"/>
  <c r="BE856" i="1"/>
  <c r="G863" i="21" s="1"/>
  <c r="BG856" i="1"/>
  <c r="I863" i="21" s="1"/>
  <c r="AZ856" i="1"/>
  <c r="E863" i="21" s="1"/>
  <c r="AY857" i="1"/>
  <c r="D864" i="21" s="1"/>
  <c r="BF857" i="1"/>
  <c r="Y859" i="1"/>
  <c r="A866" i="21" s="1"/>
  <c r="Z858" i="1"/>
  <c r="AU858" i="1" s="1"/>
  <c r="BF860" i="3"/>
  <c r="AY860" i="3"/>
  <c r="Z861" i="3"/>
  <c r="AU861" i="3" s="1"/>
  <c r="Z860" i="2"/>
  <c r="AU860" i="2" s="1"/>
  <c r="BF859" i="2"/>
  <c r="AY859" i="2"/>
  <c r="AZ858" i="4" l="1"/>
  <c r="E865" i="24" s="1"/>
  <c r="BG858" i="4"/>
  <c r="I865" i="24" s="1"/>
  <c r="H866" i="24"/>
  <c r="AU860" i="4"/>
  <c r="BF860" i="4"/>
  <c r="AY860" i="4"/>
  <c r="Z861" i="4"/>
  <c r="D866" i="24"/>
  <c r="BC859" i="4"/>
  <c r="BD859" i="4" s="1"/>
  <c r="BG859" i="4" s="1"/>
  <c r="I866" i="24" s="1"/>
  <c r="BB859" i="4"/>
  <c r="AV859" i="4"/>
  <c r="AW859" i="4" s="1"/>
  <c r="AZ859" i="4" s="1"/>
  <c r="E866" i="24" s="1"/>
  <c r="Y860" i="4"/>
  <c r="A866" i="24"/>
  <c r="D867" i="23"/>
  <c r="AX860" i="3"/>
  <c r="C867" i="23" s="1"/>
  <c r="AZ860" i="3"/>
  <c r="E867" i="23" s="1"/>
  <c r="H867" i="23"/>
  <c r="BG860" i="3"/>
  <c r="I867" i="23" s="1"/>
  <c r="BE860" i="3"/>
  <c r="G867" i="23" s="1"/>
  <c r="AV861" i="3"/>
  <c r="AW861" i="3" s="1"/>
  <c r="BB861" i="3"/>
  <c r="BC861" i="3"/>
  <c r="BD861" i="3" s="1"/>
  <c r="Y861" i="3"/>
  <c r="A867" i="23"/>
  <c r="D866" i="22"/>
  <c r="AZ859" i="2"/>
  <c r="E866" i="22" s="1"/>
  <c r="AX859" i="2"/>
  <c r="C866" i="22" s="1"/>
  <c r="H866" i="22"/>
  <c r="BG859" i="2"/>
  <c r="I866" i="22" s="1"/>
  <c r="BE859" i="2"/>
  <c r="G866" i="22" s="1"/>
  <c r="BB860" i="2"/>
  <c r="BC860" i="2"/>
  <c r="BD860" i="2" s="1"/>
  <c r="AV860" i="2"/>
  <c r="AW860" i="2" s="1"/>
  <c r="Y860" i="2"/>
  <c r="A866" i="22"/>
  <c r="H864" i="21"/>
  <c r="BG857" i="1"/>
  <c r="I864" i="21" s="1"/>
  <c r="BE857" i="1"/>
  <c r="G864" i="21" s="1"/>
  <c r="AV858" i="1"/>
  <c r="AW858" i="1" s="1"/>
  <c r="BB858" i="1"/>
  <c r="BC858" i="1"/>
  <c r="BD858" i="1" s="1"/>
  <c r="AX857" i="1"/>
  <c r="C864" i="21" s="1"/>
  <c r="AZ857" i="1"/>
  <c r="E864" i="21" s="1"/>
  <c r="AY858" i="1"/>
  <c r="D865" i="21" s="1"/>
  <c r="BF858" i="1"/>
  <c r="Y860" i="1"/>
  <c r="A867" i="21" s="1"/>
  <c r="Z859" i="1"/>
  <c r="AU859" i="1" s="1"/>
  <c r="BF861" i="3"/>
  <c r="Z862" i="3"/>
  <c r="AU862" i="3" s="1"/>
  <c r="AY861" i="3"/>
  <c r="BF860" i="2"/>
  <c r="AY860" i="2"/>
  <c r="Z861" i="2"/>
  <c r="AU861" i="2" s="1"/>
  <c r="Y861" i="4" l="1"/>
  <c r="A867" i="24"/>
  <c r="AX859" i="4"/>
  <c r="C866" i="24" s="1"/>
  <c r="H867" i="24"/>
  <c r="AU861" i="4"/>
  <c r="BF861" i="4"/>
  <c r="AY861" i="4"/>
  <c r="Z862" i="4"/>
  <c r="D867" i="24"/>
  <c r="BC860" i="4"/>
  <c r="BD860" i="4" s="1"/>
  <c r="BE860" i="4" s="1"/>
  <c r="G867" i="24" s="1"/>
  <c r="BB860" i="4"/>
  <c r="AV860" i="4"/>
  <c r="AW860" i="4" s="1"/>
  <c r="AX860" i="4" s="1"/>
  <c r="C867" i="24" s="1"/>
  <c r="BE859" i="4"/>
  <c r="G866" i="24" s="1"/>
  <c r="D868" i="23"/>
  <c r="AZ861" i="3"/>
  <c r="E868" i="23" s="1"/>
  <c r="AX861" i="3"/>
  <c r="C868" i="23" s="1"/>
  <c r="AV862" i="3"/>
  <c r="AW862" i="3" s="1"/>
  <c r="BC862" i="3"/>
  <c r="BD862" i="3" s="1"/>
  <c r="BB862" i="3"/>
  <c r="Y862" i="3"/>
  <c r="A868" i="23"/>
  <c r="H868" i="23"/>
  <c r="BE861" i="3"/>
  <c r="G868" i="23" s="1"/>
  <c r="BG861" i="3"/>
  <c r="I868" i="23" s="1"/>
  <c r="Y861" i="2"/>
  <c r="A867" i="22"/>
  <c r="BC861" i="2"/>
  <c r="BD861" i="2" s="1"/>
  <c r="AV861" i="2"/>
  <c r="AW861" i="2" s="1"/>
  <c r="BB861" i="2"/>
  <c r="D867" i="22"/>
  <c r="AZ860" i="2"/>
  <c r="E867" i="22" s="1"/>
  <c r="AX860" i="2"/>
  <c r="C867" i="22" s="1"/>
  <c r="H867" i="22"/>
  <c r="BG860" i="2"/>
  <c r="I867" i="22" s="1"/>
  <c r="BE860" i="2"/>
  <c r="G867" i="22" s="1"/>
  <c r="AV859" i="1"/>
  <c r="AW859" i="1" s="1"/>
  <c r="BB859" i="1"/>
  <c r="BC859" i="1"/>
  <c r="BD859" i="1" s="1"/>
  <c r="H865" i="21"/>
  <c r="BE858" i="1"/>
  <c r="G865" i="21" s="1"/>
  <c r="BG858" i="1"/>
  <c r="I865" i="21" s="1"/>
  <c r="AX858" i="1"/>
  <c r="C865" i="21" s="1"/>
  <c r="AZ858" i="1"/>
  <c r="E865" i="21" s="1"/>
  <c r="AY859" i="1"/>
  <c r="BF859" i="1"/>
  <c r="Y861" i="1"/>
  <c r="A868" i="21" s="1"/>
  <c r="Z860" i="1"/>
  <c r="AU860" i="1" s="1"/>
  <c r="Z863" i="3"/>
  <c r="AU863" i="3" s="1"/>
  <c r="BF862" i="3"/>
  <c r="AY862" i="3"/>
  <c r="Z862" i="2"/>
  <c r="AU862" i="2" s="1"/>
  <c r="BF861" i="2"/>
  <c r="AY861" i="2"/>
  <c r="AZ860" i="4" l="1"/>
  <c r="E867" i="24" s="1"/>
  <c r="AU862" i="4"/>
  <c r="BF862" i="4"/>
  <c r="Z863" i="4"/>
  <c r="AY862" i="4"/>
  <c r="D868" i="24"/>
  <c r="BG860" i="4"/>
  <c r="I867" i="24" s="1"/>
  <c r="H868" i="24"/>
  <c r="BC861" i="4"/>
  <c r="BD861" i="4" s="1"/>
  <c r="BE861" i="4" s="1"/>
  <c r="G868" i="24" s="1"/>
  <c r="AV861" i="4"/>
  <c r="AW861" i="4" s="1"/>
  <c r="AX861" i="4" s="1"/>
  <c r="C868" i="24" s="1"/>
  <c r="BB861" i="4"/>
  <c r="Y862" i="4"/>
  <c r="A868" i="24"/>
  <c r="BC863" i="3"/>
  <c r="BD863" i="3" s="1"/>
  <c r="BB863" i="3"/>
  <c r="AV863" i="3"/>
  <c r="AW863" i="3" s="1"/>
  <c r="D869" i="23"/>
  <c r="AX862" i="3"/>
  <c r="C869" i="23" s="1"/>
  <c r="AZ862" i="3"/>
  <c r="E869" i="23" s="1"/>
  <c r="H869" i="23"/>
  <c r="BG862" i="3"/>
  <c r="I869" i="23" s="1"/>
  <c r="BE862" i="3"/>
  <c r="G869" i="23" s="1"/>
  <c r="Y863" i="3"/>
  <c r="A869" i="23"/>
  <c r="D868" i="22"/>
  <c r="AX861" i="2"/>
  <c r="C868" i="22" s="1"/>
  <c r="AZ861" i="2"/>
  <c r="E868" i="22" s="1"/>
  <c r="H868" i="22"/>
  <c r="BE861" i="2"/>
  <c r="G868" i="22" s="1"/>
  <c r="BG861" i="2"/>
  <c r="I868" i="22" s="1"/>
  <c r="AV862" i="2"/>
  <c r="AW862" i="2" s="1"/>
  <c r="BC862" i="2"/>
  <c r="BD862" i="2" s="1"/>
  <c r="BB862" i="2"/>
  <c r="Y862" i="2"/>
  <c r="A868" i="22"/>
  <c r="AV860" i="1"/>
  <c r="AW860" i="1" s="1"/>
  <c r="BB860" i="1"/>
  <c r="BC860" i="1"/>
  <c r="BD860" i="1" s="1"/>
  <c r="H866" i="21"/>
  <c r="BG859" i="1"/>
  <c r="I866" i="21" s="1"/>
  <c r="AZ859" i="1"/>
  <c r="E866" i="21" s="1"/>
  <c r="D866" i="21"/>
  <c r="BE859" i="1"/>
  <c r="G866" i="21" s="1"/>
  <c r="AX859" i="1"/>
  <c r="C866" i="21" s="1"/>
  <c r="AY860" i="1"/>
  <c r="BF860" i="1"/>
  <c r="Y862" i="1"/>
  <c r="A869" i="21" s="1"/>
  <c r="Z861" i="1"/>
  <c r="AU861" i="1" s="1"/>
  <c r="Z864" i="3"/>
  <c r="AU864" i="3" s="1"/>
  <c r="BF863" i="3"/>
  <c r="AY863" i="3"/>
  <c r="Z863" i="2"/>
  <c r="AU863" i="2" s="1"/>
  <c r="BF862" i="2"/>
  <c r="AY862" i="2"/>
  <c r="Y863" i="4" l="1"/>
  <c r="A869" i="24"/>
  <c r="BG861" i="4"/>
  <c r="I868" i="24" s="1"/>
  <c r="AZ861" i="4"/>
  <c r="E868" i="24" s="1"/>
  <c r="H869" i="24"/>
  <c r="D869" i="24"/>
  <c r="AV862" i="4"/>
  <c r="AW862" i="4" s="1"/>
  <c r="AZ862" i="4" s="1"/>
  <c r="E869" i="24" s="1"/>
  <c r="BB862" i="4"/>
  <c r="BC862" i="4"/>
  <c r="BD862" i="4" s="1"/>
  <c r="BG862" i="4" s="1"/>
  <c r="I869" i="24" s="1"/>
  <c r="AU863" i="4"/>
  <c r="AY863" i="4"/>
  <c r="BF863" i="4"/>
  <c r="Z864" i="4"/>
  <c r="BC864" i="3"/>
  <c r="BD864" i="3" s="1"/>
  <c r="BB864" i="3"/>
  <c r="AV864" i="3"/>
  <c r="AW864" i="3" s="1"/>
  <c r="H870" i="23"/>
  <c r="BE863" i="3"/>
  <c r="G870" i="23" s="1"/>
  <c r="BG863" i="3"/>
  <c r="I870" i="23" s="1"/>
  <c r="D870" i="23"/>
  <c r="AZ863" i="3"/>
  <c r="E870" i="23" s="1"/>
  <c r="AX863" i="3"/>
  <c r="C870" i="23" s="1"/>
  <c r="Y864" i="3"/>
  <c r="A870" i="23"/>
  <c r="Y863" i="2"/>
  <c r="A869" i="22"/>
  <c r="D869" i="22"/>
  <c r="AZ862" i="2"/>
  <c r="E869" i="22" s="1"/>
  <c r="AX862" i="2"/>
  <c r="C869" i="22" s="1"/>
  <c r="H869" i="22"/>
  <c r="BE862" i="2"/>
  <c r="G869" i="22" s="1"/>
  <c r="BG862" i="2"/>
  <c r="I869" i="22" s="1"/>
  <c r="BC863" i="2"/>
  <c r="BD863" i="2" s="1"/>
  <c r="BB863" i="2"/>
  <c r="AV863" i="2"/>
  <c r="AW863" i="2" s="1"/>
  <c r="AV861" i="1"/>
  <c r="AW861" i="1" s="1"/>
  <c r="BB861" i="1"/>
  <c r="BC861" i="1"/>
  <c r="BD861" i="1" s="1"/>
  <c r="H867" i="21"/>
  <c r="BE860" i="1"/>
  <c r="G867" i="21" s="1"/>
  <c r="AX860" i="1"/>
  <c r="C867" i="21" s="1"/>
  <c r="D867" i="21"/>
  <c r="BG860" i="1"/>
  <c r="I867" i="21" s="1"/>
  <c r="AZ860" i="1"/>
  <c r="E867" i="21" s="1"/>
  <c r="AY861" i="1"/>
  <c r="D868" i="21" s="1"/>
  <c r="BF861" i="1"/>
  <c r="Y863" i="1"/>
  <c r="A870" i="21" s="1"/>
  <c r="Z862" i="1"/>
  <c r="AU862" i="1" s="1"/>
  <c r="BF864" i="3"/>
  <c r="AY864" i="3"/>
  <c r="Z865" i="3"/>
  <c r="AU865" i="3" s="1"/>
  <c r="Z864" i="2"/>
  <c r="AU864" i="2" s="1"/>
  <c r="BF863" i="2"/>
  <c r="AY863" i="2"/>
  <c r="H870" i="24" l="1"/>
  <c r="AX862" i="4"/>
  <c r="C869" i="24" s="1"/>
  <c r="BE862" i="4"/>
  <c r="G869" i="24" s="1"/>
  <c r="D870" i="24"/>
  <c r="BB863" i="4"/>
  <c r="BC863" i="4"/>
  <c r="BD863" i="4" s="1"/>
  <c r="BG863" i="4" s="1"/>
  <c r="I870" i="24" s="1"/>
  <c r="AV863" i="4"/>
  <c r="AW863" i="4" s="1"/>
  <c r="AX863" i="4" s="1"/>
  <c r="C870" i="24" s="1"/>
  <c r="AU864" i="4"/>
  <c r="BF864" i="4"/>
  <c r="AY864" i="4"/>
  <c r="Z865" i="4"/>
  <c r="Y864" i="4"/>
  <c r="A870" i="24"/>
  <c r="H871" i="23"/>
  <c r="BG864" i="3"/>
  <c r="I871" i="23" s="1"/>
  <c r="BE864" i="3"/>
  <c r="G871" i="23" s="1"/>
  <c r="BC865" i="3"/>
  <c r="BD865" i="3" s="1"/>
  <c r="BB865" i="3"/>
  <c r="AV865" i="3"/>
  <c r="AW865" i="3" s="1"/>
  <c r="Y865" i="3"/>
  <c r="A871" i="23"/>
  <c r="D871" i="23"/>
  <c r="AX864" i="3"/>
  <c r="C871" i="23" s="1"/>
  <c r="AZ864" i="3"/>
  <c r="E871" i="23" s="1"/>
  <c r="D870" i="22"/>
  <c r="AZ863" i="2"/>
  <c r="E870" i="22" s="1"/>
  <c r="AX863" i="2"/>
  <c r="C870" i="22" s="1"/>
  <c r="H870" i="22"/>
  <c r="BE863" i="2"/>
  <c r="G870" i="22" s="1"/>
  <c r="BG863" i="2"/>
  <c r="I870" i="22" s="1"/>
  <c r="AV864" i="2"/>
  <c r="AW864" i="2" s="1"/>
  <c r="BC864" i="2"/>
  <c r="BD864" i="2" s="1"/>
  <c r="BB864" i="2"/>
  <c r="Y864" i="2"/>
  <c r="A870" i="22"/>
  <c r="H868" i="21"/>
  <c r="BE861" i="1"/>
  <c r="G868" i="21" s="1"/>
  <c r="BG861" i="1"/>
  <c r="I868" i="21" s="1"/>
  <c r="AV862" i="1"/>
  <c r="AW862" i="1" s="1"/>
  <c r="BB862" i="1"/>
  <c r="BC862" i="1"/>
  <c r="BD862" i="1" s="1"/>
  <c r="AX861" i="1"/>
  <c r="C868" i="21" s="1"/>
  <c r="AZ861" i="1"/>
  <c r="E868" i="21" s="1"/>
  <c r="AY862" i="1"/>
  <c r="D869" i="21" s="1"/>
  <c r="BF862" i="1"/>
  <c r="Y864" i="1"/>
  <c r="A871" i="21" s="1"/>
  <c r="Z863" i="1"/>
  <c r="AU863" i="1" s="1"/>
  <c r="BF865" i="3"/>
  <c r="AY865" i="3"/>
  <c r="Z866" i="3"/>
  <c r="AU866" i="3" s="1"/>
  <c r="BF864" i="2"/>
  <c r="AY864" i="2"/>
  <c r="Z865" i="2"/>
  <c r="AU865" i="2" s="1"/>
  <c r="D871" i="24" l="1"/>
  <c r="H871" i="24"/>
  <c r="AZ863" i="4"/>
  <c r="E870" i="24" s="1"/>
  <c r="AU865" i="4"/>
  <c r="BF865" i="4"/>
  <c r="AY865" i="4"/>
  <c r="Z866" i="4"/>
  <c r="AV864" i="4"/>
  <c r="AW864" i="4" s="1"/>
  <c r="AX864" i="4" s="1"/>
  <c r="C871" i="24" s="1"/>
  <c r="BC864" i="4"/>
  <c r="BD864" i="4" s="1"/>
  <c r="BE864" i="4" s="1"/>
  <c r="G871" i="24" s="1"/>
  <c r="BB864" i="4"/>
  <c r="BE863" i="4"/>
  <c r="G870" i="24" s="1"/>
  <c r="Y865" i="4"/>
  <c r="A871" i="24"/>
  <c r="BC866" i="3"/>
  <c r="BD866" i="3" s="1"/>
  <c r="BB866" i="3"/>
  <c r="AV866" i="3"/>
  <c r="AW866" i="3" s="1"/>
  <c r="D872" i="23"/>
  <c r="AX865" i="3"/>
  <c r="C872" i="23" s="1"/>
  <c r="AZ865" i="3"/>
  <c r="E872" i="23" s="1"/>
  <c r="H872" i="23"/>
  <c r="BG865" i="3"/>
  <c r="I872" i="23" s="1"/>
  <c r="BE865" i="3"/>
  <c r="G872" i="23" s="1"/>
  <c r="Y866" i="3"/>
  <c r="A872" i="23"/>
  <c r="Y865" i="2"/>
  <c r="A871" i="22"/>
  <c r="BC865" i="2"/>
  <c r="BD865" i="2" s="1"/>
  <c r="AV865" i="2"/>
  <c r="AW865" i="2" s="1"/>
  <c r="BB865" i="2"/>
  <c r="D871" i="22"/>
  <c r="AZ864" i="2"/>
  <c r="E871" i="22" s="1"/>
  <c r="AX864" i="2"/>
  <c r="C871" i="22" s="1"/>
  <c r="H871" i="22"/>
  <c r="BG864" i="2"/>
  <c r="I871" i="22" s="1"/>
  <c r="BE864" i="2"/>
  <c r="G871" i="22" s="1"/>
  <c r="H869" i="21"/>
  <c r="BG862" i="1"/>
  <c r="I869" i="21" s="1"/>
  <c r="BE862" i="1"/>
  <c r="G869" i="21" s="1"/>
  <c r="AV863" i="1"/>
  <c r="AW863" i="1" s="1"/>
  <c r="BC863" i="1"/>
  <c r="BD863" i="1" s="1"/>
  <c r="BB863" i="1"/>
  <c r="AX862" i="1"/>
  <c r="C869" i="21" s="1"/>
  <c r="AZ862" i="1"/>
  <c r="E869" i="21" s="1"/>
  <c r="AY863" i="1"/>
  <c r="D870" i="21" s="1"/>
  <c r="BF863" i="1"/>
  <c r="Y865" i="1"/>
  <c r="A872" i="21" s="1"/>
  <c r="Z864" i="1"/>
  <c r="AU864" i="1" s="1"/>
  <c r="Z867" i="3"/>
  <c r="AU867" i="3" s="1"/>
  <c r="BF866" i="3"/>
  <c r="AY866" i="3"/>
  <c r="Z866" i="2"/>
  <c r="AU866" i="2" s="1"/>
  <c r="BF865" i="2"/>
  <c r="AY865" i="2"/>
  <c r="AU866" i="4" l="1"/>
  <c r="Z867" i="4"/>
  <c r="BF866" i="4"/>
  <c r="AY866" i="4"/>
  <c r="H872" i="24"/>
  <c r="AV865" i="4"/>
  <c r="AW865" i="4" s="1"/>
  <c r="AX865" i="4" s="1"/>
  <c r="C872" i="24" s="1"/>
  <c r="BC865" i="4"/>
  <c r="BD865" i="4" s="1"/>
  <c r="BE865" i="4" s="1"/>
  <c r="G872" i="24" s="1"/>
  <c r="BB865" i="4"/>
  <c r="BG864" i="4"/>
  <c r="I871" i="24" s="1"/>
  <c r="AZ864" i="4"/>
  <c r="E871" i="24" s="1"/>
  <c r="Y866" i="4"/>
  <c r="A872" i="24"/>
  <c r="D872" i="24"/>
  <c r="AZ865" i="4"/>
  <c r="E872" i="24" s="1"/>
  <c r="AV867" i="3"/>
  <c r="AW867" i="3" s="1"/>
  <c r="BC867" i="3"/>
  <c r="BD867" i="3" s="1"/>
  <c r="BB867" i="3"/>
  <c r="D873" i="23"/>
  <c r="AZ866" i="3"/>
  <c r="E873" i="23" s="1"/>
  <c r="AX866" i="3"/>
  <c r="C873" i="23" s="1"/>
  <c r="Y867" i="3"/>
  <c r="A873" i="23"/>
  <c r="H873" i="23"/>
  <c r="BE866" i="3"/>
  <c r="G873" i="23" s="1"/>
  <c r="BG866" i="3"/>
  <c r="I873" i="23" s="1"/>
  <c r="D872" i="22"/>
  <c r="AZ865" i="2"/>
  <c r="E872" i="22" s="1"/>
  <c r="AX865" i="2"/>
  <c r="C872" i="22" s="1"/>
  <c r="H872" i="22"/>
  <c r="BE865" i="2"/>
  <c r="G872" i="22" s="1"/>
  <c r="BG865" i="2"/>
  <c r="I872" i="22" s="1"/>
  <c r="AV866" i="2"/>
  <c r="AW866" i="2" s="1"/>
  <c r="BC866" i="2"/>
  <c r="BD866" i="2" s="1"/>
  <c r="BB866" i="2"/>
  <c r="Y866" i="2"/>
  <c r="A872" i="22"/>
  <c r="AV864" i="1"/>
  <c r="AW864" i="1" s="1"/>
  <c r="BC864" i="1"/>
  <c r="BD864" i="1" s="1"/>
  <c r="BB864" i="1"/>
  <c r="H870" i="21"/>
  <c r="BG863" i="1"/>
  <c r="I870" i="21" s="1"/>
  <c r="BE863" i="1"/>
  <c r="G870" i="21" s="1"/>
  <c r="AX863" i="1"/>
  <c r="C870" i="21" s="1"/>
  <c r="AZ863" i="1"/>
  <c r="E870" i="21" s="1"/>
  <c r="AY864" i="1"/>
  <c r="D871" i="21" s="1"/>
  <c r="BF864" i="1"/>
  <c r="Y866" i="1"/>
  <c r="A873" i="21" s="1"/>
  <c r="Z865" i="1"/>
  <c r="AU865" i="1" s="1"/>
  <c r="Z868" i="3"/>
  <c r="AU868" i="3" s="1"/>
  <c r="BF867" i="3"/>
  <c r="AY867" i="3"/>
  <c r="Z867" i="2"/>
  <c r="AU867" i="2" s="1"/>
  <c r="BF866" i="2"/>
  <c r="AY866" i="2"/>
  <c r="H873" i="24" l="1"/>
  <c r="BG865" i="4"/>
  <c r="I872" i="24" s="1"/>
  <c r="AU867" i="4"/>
  <c r="BF867" i="4"/>
  <c r="Z868" i="4"/>
  <c r="AY867" i="4"/>
  <c r="Y867" i="4"/>
  <c r="A873" i="24"/>
  <c r="D873" i="24"/>
  <c r="AV866" i="4"/>
  <c r="AW866" i="4" s="1"/>
  <c r="AX866" i="4" s="1"/>
  <c r="C873" i="24" s="1"/>
  <c r="BC866" i="4"/>
  <c r="BD866" i="4" s="1"/>
  <c r="BE866" i="4" s="1"/>
  <c r="G873" i="24" s="1"/>
  <c r="BB866" i="4"/>
  <c r="H874" i="23"/>
  <c r="BE867" i="3"/>
  <c r="G874" i="23" s="1"/>
  <c r="BG867" i="3"/>
  <c r="I874" i="23" s="1"/>
  <c r="D874" i="23"/>
  <c r="AZ867" i="3"/>
  <c r="E874" i="23" s="1"/>
  <c r="AX867" i="3"/>
  <c r="C874" i="23" s="1"/>
  <c r="BC868" i="3"/>
  <c r="BD868" i="3" s="1"/>
  <c r="BB868" i="3"/>
  <c r="AV868" i="3"/>
  <c r="AW868" i="3" s="1"/>
  <c r="Y868" i="3"/>
  <c r="A874" i="23"/>
  <c r="Y867" i="2"/>
  <c r="A873" i="22"/>
  <c r="D873" i="22"/>
  <c r="AZ866" i="2"/>
  <c r="E873" i="22" s="1"/>
  <c r="AX866" i="2"/>
  <c r="C873" i="22" s="1"/>
  <c r="H873" i="22"/>
  <c r="BG866" i="2"/>
  <c r="I873" i="22" s="1"/>
  <c r="BE866" i="2"/>
  <c r="G873" i="22" s="1"/>
  <c r="BC867" i="2"/>
  <c r="BD867" i="2" s="1"/>
  <c r="BB867" i="2"/>
  <c r="AV867" i="2"/>
  <c r="AW867" i="2" s="1"/>
  <c r="AV865" i="1"/>
  <c r="AW865" i="1" s="1"/>
  <c r="BB865" i="1"/>
  <c r="BC865" i="1"/>
  <c r="BD865" i="1" s="1"/>
  <c r="BE864" i="1"/>
  <c r="G871" i="21" s="1"/>
  <c r="H871" i="21"/>
  <c r="BG864" i="1"/>
  <c r="I871" i="21" s="1"/>
  <c r="AX864" i="1"/>
  <c r="C871" i="21" s="1"/>
  <c r="AZ864" i="1"/>
  <c r="E871" i="21" s="1"/>
  <c r="AY865" i="1"/>
  <c r="BF865" i="1"/>
  <c r="Y867" i="1"/>
  <c r="A874" i="21" s="1"/>
  <c r="Z866" i="1"/>
  <c r="AU866" i="1" s="1"/>
  <c r="BF868" i="3"/>
  <c r="AY868" i="3"/>
  <c r="Z869" i="3"/>
  <c r="AU869" i="3" s="1"/>
  <c r="Z868" i="2"/>
  <c r="AU868" i="2" s="1"/>
  <c r="BF867" i="2"/>
  <c r="AY867" i="2"/>
  <c r="AZ866" i="4" l="1"/>
  <c r="E873" i="24" s="1"/>
  <c r="AU868" i="4"/>
  <c r="AY868" i="4"/>
  <c r="Z869" i="4"/>
  <c r="BF868" i="4"/>
  <c r="Y868" i="4"/>
  <c r="A874" i="24"/>
  <c r="BG866" i="4"/>
  <c r="I873" i="24" s="1"/>
  <c r="D874" i="24"/>
  <c r="H874" i="24"/>
  <c r="AV867" i="4"/>
  <c r="AW867" i="4" s="1"/>
  <c r="AX867" i="4" s="1"/>
  <c r="C874" i="24" s="1"/>
  <c r="BC867" i="4"/>
  <c r="BD867" i="4" s="1"/>
  <c r="BE867" i="4" s="1"/>
  <c r="G874" i="24" s="1"/>
  <c r="BB867" i="4"/>
  <c r="D875" i="23"/>
  <c r="AX868" i="3"/>
  <c r="C875" i="23" s="1"/>
  <c r="AZ868" i="3"/>
  <c r="E875" i="23" s="1"/>
  <c r="BB869" i="3"/>
  <c r="BC869" i="3"/>
  <c r="BD869" i="3" s="1"/>
  <c r="AV869" i="3"/>
  <c r="AW869" i="3" s="1"/>
  <c r="Y869" i="3"/>
  <c r="A875" i="23"/>
  <c r="H875" i="23"/>
  <c r="BE868" i="3"/>
  <c r="G875" i="23" s="1"/>
  <c r="BG868" i="3"/>
  <c r="I875" i="23" s="1"/>
  <c r="D874" i="22"/>
  <c r="AZ867" i="2"/>
  <c r="E874" i="22" s="1"/>
  <c r="AX867" i="2"/>
  <c r="C874" i="22" s="1"/>
  <c r="H874" i="22"/>
  <c r="BG867" i="2"/>
  <c r="I874" i="22" s="1"/>
  <c r="BE867" i="2"/>
  <c r="G874" i="22" s="1"/>
  <c r="AV868" i="2"/>
  <c r="AW868" i="2" s="1"/>
  <c r="BC868" i="2"/>
  <c r="BD868" i="2" s="1"/>
  <c r="BB868" i="2"/>
  <c r="Y868" i="2"/>
  <c r="A874" i="22"/>
  <c r="AZ865" i="1"/>
  <c r="E872" i="21" s="1"/>
  <c r="D872" i="21"/>
  <c r="H872" i="21"/>
  <c r="BE865" i="1"/>
  <c r="G872" i="21" s="1"/>
  <c r="BG865" i="1"/>
  <c r="I872" i="21" s="1"/>
  <c r="AV866" i="1"/>
  <c r="AW866" i="1" s="1"/>
  <c r="BB866" i="1"/>
  <c r="BC866" i="1"/>
  <c r="BD866" i="1" s="1"/>
  <c r="AX865" i="1"/>
  <c r="C872" i="21" s="1"/>
  <c r="BF866" i="1"/>
  <c r="AY866" i="1"/>
  <c r="D873" i="21" s="1"/>
  <c r="Y868" i="1"/>
  <c r="A875" i="21" s="1"/>
  <c r="Z867" i="1"/>
  <c r="AU867" i="1" s="1"/>
  <c r="Z870" i="3"/>
  <c r="AU870" i="3" s="1"/>
  <c r="BF869" i="3"/>
  <c r="AY869" i="3"/>
  <c r="BF868" i="2"/>
  <c r="AY868" i="2"/>
  <c r="Z869" i="2"/>
  <c r="AU869" i="2" s="1"/>
  <c r="AZ867" i="4" l="1"/>
  <c r="E874" i="24" s="1"/>
  <c r="D875" i="24"/>
  <c r="BG867" i="4"/>
  <c r="I874" i="24" s="1"/>
  <c r="H875" i="24"/>
  <c r="BC868" i="4"/>
  <c r="BD868" i="4" s="1"/>
  <c r="BG868" i="4" s="1"/>
  <c r="I875" i="24" s="1"/>
  <c r="BB868" i="4"/>
  <c r="AV868" i="4"/>
  <c r="AW868" i="4" s="1"/>
  <c r="AZ868" i="4" s="1"/>
  <c r="E875" i="24" s="1"/>
  <c r="Y869" i="4"/>
  <c r="A875" i="24"/>
  <c r="AU869" i="4"/>
  <c r="Z870" i="4"/>
  <c r="AY869" i="4"/>
  <c r="BF869" i="4"/>
  <c r="H876" i="23"/>
  <c r="BE869" i="3"/>
  <c r="G876" i="23" s="1"/>
  <c r="BG869" i="3"/>
  <c r="I876" i="23" s="1"/>
  <c r="Y870" i="3"/>
  <c r="A876" i="23"/>
  <c r="D876" i="23"/>
  <c r="AZ869" i="3"/>
  <c r="E876" i="23" s="1"/>
  <c r="AX869" i="3"/>
  <c r="C876" i="23" s="1"/>
  <c r="BC870" i="3"/>
  <c r="BD870" i="3" s="1"/>
  <c r="BB870" i="3"/>
  <c r="AV870" i="3"/>
  <c r="AW870" i="3" s="1"/>
  <c r="Y869" i="2"/>
  <c r="A875" i="22"/>
  <c r="BC869" i="2"/>
  <c r="BD869" i="2" s="1"/>
  <c r="AV869" i="2"/>
  <c r="AW869" i="2" s="1"/>
  <c r="BB869" i="2"/>
  <c r="D875" i="22"/>
  <c r="AZ868" i="2"/>
  <c r="E875" i="22" s="1"/>
  <c r="AX868" i="2"/>
  <c r="C875" i="22" s="1"/>
  <c r="H875" i="22"/>
  <c r="BG868" i="2"/>
  <c r="I875" i="22" s="1"/>
  <c r="BE868" i="2"/>
  <c r="G875" i="22" s="1"/>
  <c r="H873" i="21"/>
  <c r="BE866" i="1"/>
  <c r="G873" i="21" s="1"/>
  <c r="BG866" i="1"/>
  <c r="I873" i="21" s="1"/>
  <c r="AV867" i="1"/>
  <c r="AW867" i="1" s="1"/>
  <c r="BC867" i="1"/>
  <c r="BD867" i="1" s="1"/>
  <c r="BB867" i="1"/>
  <c r="AZ866" i="1"/>
  <c r="E873" i="21" s="1"/>
  <c r="AX866" i="1"/>
  <c r="C873" i="21" s="1"/>
  <c r="AY867" i="1"/>
  <c r="D874" i="21" s="1"/>
  <c r="BF867" i="1"/>
  <c r="Y869" i="1"/>
  <c r="A876" i="21" s="1"/>
  <c r="Z868" i="1"/>
  <c r="AU868" i="1" s="1"/>
  <c r="AY870" i="3"/>
  <c r="Z871" i="3"/>
  <c r="AU871" i="3" s="1"/>
  <c r="BF870" i="3"/>
  <c r="Z870" i="2"/>
  <c r="AU870" i="2" s="1"/>
  <c r="BF869" i="2"/>
  <c r="AY869" i="2"/>
  <c r="Y870" i="4" l="1"/>
  <c r="A876" i="24"/>
  <c r="AU870" i="4"/>
  <c r="BF870" i="4"/>
  <c r="AY870" i="4"/>
  <c r="Z871" i="4"/>
  <c r="BE868" i="4"/>
  <c r="G875" i="24" s="1"/>
  <c r="D876" i="24"/>
  <c r="BC869" i="4"/>
  <c r="BD869" i="4" s="1"/>
  <c r="BE869" i="4" s="1"/>
  <c r="G876" i="24" s="1"/>
  <c r="BB869" i="4"/>
  <c r="AV869" i="4"/>
  <c r="AW869" i="4" s="1"/>
  <c r="AX869" i="4" s="1"/>
  <c r="C876" i="24" s="1"/>
  <c r="AX868" i="4"/>
  <c r="C875" i="24" s="1"/>
  <c r="H876" i="24"/>
  <c r="H877" i="23"/>
  <c r="BG870" i="3"/>
  <c r="I877" i="23" s="1"/>
  <c r="BE870" i="3"/>
  <c r="G877" i="23" s="1"/>
  <c r="BC871" i="3"/>
  <c r="BD871" i="3" s="1"/>
  <c r="BB871" i="3"/>
  <c r="AV871" i="3"/>
  <c r="AW871" i="3" s="1"/>
  <c r="D877" i="23"/>
  <c r="AZ870" i="3"/>
  <c r="E877" i="23" s="1"/>
  <c r="AX870" i="3"/>
  <c r="C877" i="23" s="1"/>
  <c r="Y871" i="3"/>
  <c r="A877" i="23"/>
  <c r="D876" i="22"/>
  <c r="AZ869" i="2"/>
  <c r="E876" i="22" s="1"/>
  <c r="AX869" i="2"/>
  <c r="C876" i="22" s="1"/>
  <c r="H876" i="22"/>
  <c r="BG869" i="2"/>
  <c r="I876" i="22" s="1"/>
  <c r="BE869" i="2"/>
  <c r="G876" i="22" s="1"/>
  <c r="AV870" i="2"/>
  <c r="AW870" i="2" s="1"/>
  <c r="BC870" i="2"/>
  <c r="BD870" i="2" s="1"/>
  <c r="BB870" i="2"/>
  <c r="Y870" i="2"/>
  <c r="A876" i="22"/>
  <c r="H874" i="21"/>
  <c r="BG867" i="1"/>
  <c r="I874" i="21" s="1"/>
  <c r="BE867" i="1"/>
  <c r="G874" i="21" s="1"/>
  <c r="AV868" i="1"/>
  <c r="AW868" i="1" s="1"/>
  <c r="BB868" i="1"/>
  <c r="BC868" i="1"/>
  <c r="BD868" i="1" s="1"/>
  <c r="AX867" i="1"/>
  <c r="C874" i="21" s="1"/>
  <c r="AZ867" i="1"/>
  <c r="E874" i="21" s="1"/>
  <c r="AY868" i="1"/>
  <c r="BF868" i="1"/>
  <c r="Y870" i="1"/>
  <c r="A877" i="21" s="1"/>
  <c r="Z869" i="1"/>
  <c r="AU869" i="1" s="1"/>
  <c r="Z872" i="3"/>
  <c r="AU872" i="3" s="1"/>
  <c r="BF871" i="3"/>
  <c r="AY871" i="3"/>
  <c r="Z871" i="2"/>
  <c r="AU871" i="2" s="1"/>
  <c r="BF870" i="2"/>
  <c r="AY870" i="2"/>
  <c r="BG869" i="4" l="1"/>
  <c r="I876" i="24" s="1"/>
  <c r="AZ869" i="4"/>
  <c r="E876" i="24" s="1"/>
  <c r="AU871" i="4"/>
  <c r="BF871" i="4"/>
  <c r="AY871" i="4"/>
  <c r="Z872" i="4"/>
  <c r="D877" i="24"/>
  <c r="H877" i="24"/>
  <c r="AV870" i="4"/>
  <c r="AW870" i="4" s="1"/>
  <c r="AZ870" i="4" s="1"/>
  <c r="E877" i="24" s="1"/>
  <c r="BB870" i="4"/>
  <c r="BC870" i="4"/>
  <c r="BD870" i="4" s="1"/>
  <c r="BE870" i="4" s="1"/>
  <c r="G877" i="24" s="1"/>
  <c r="Y871" i="4"/>
  <c r="A877" i="24"/>
  <c r="Y872" i="3"/>
  <c r="A878" i="23"/>
  <c r="D878" i="23"/>
  <c r="AZ871" i="3"/>
  <c r="E878" i="23" s="1"/>
  <c r="AX871" i="3"/>
  <c r="C878" i="23" s="1"/>
  <c r="H878" i="23"/>
  <c r="BG871" i="3"/>
  <c r="I878" i="23" s="1"/>
  <c r="BE871" i="3"/>
  <c r="G878" i="23" s="1"/>
  <c r="BC872" i="3"/>
  <c r="BD872" i="3" s="1"/>
  <c r="BB872" i="3"/>
  <c r="AV872" i="3"/>
  <c r="AW872" i="3" s="1"/>
  <c r="Y871" i="2"/>
  <c r="A877" i="22"/>
  <c r="D877" i="22"/>
  <c r="AX870" i="2"/>
  <c r="C877" i="22" s="1"/>
  <c r="AZ870" i="2"/>
  <c r="E877" i="22" s="1"/>
  <c r="H877" i="22"/>
  <c r="BG870" i="2"/>
  <c r="I877" i="22" s="1"/>
  <c r="BE870" i="2"/>
  <c r="G877" i="22" s="1"/>
  <c r="AV871" i="2"/>
  <c r="AW871" i="2" s="1"/>
  <c r="BB871" i="2"/>
  <c r="BC871" i="2"/>
  <c r="BD871" i="2" s="1"/>
  <c r="AV869" i="1"/>
  <c r="AW869" i="1" s="1"/>
  <c r="BC869" i="1"/>
  <c r="BD869" i="1" s="1"/>
  <c r="BB869" i="1"/>
  <c r="H875" i="21"/>
  <c r="BE868" i="1"/>
  <c r="G875" i="21" s="1"/>
  <c r="BG868" i="1"/>
  <c r="I875" i="21" s="1"/>
  <c r="AX868" i="1"/>
  <c r="C875" i="21" s="1"/>
  <c r="D875" i="21"/>
  <c r="AZ868" i="1"/>
  <c r="E875" i="21" s="1"/>
  <c r="AY869" i="1"/>
  <c r="BF869" i="1"/>
  <c r="Y871" i="1"/>
  <c r="A878" i="21" s="1"/>
  <c r="Z870" i="1"/>
  <c r="AU870" i="1" s="1"/>
  <c r="BF872" i="3"/>
  <c r="AY872" i="3"/>
  <c r="Z873" i="3"/>
  <c r="AU873" i="3" s="1"/>
  <c r="Z872" i="2"/>
  <c r="AU872" i="2" s="1"/>
  <c r="BF871" i="2"/>
  <c r="AY871" i="2"/>
  <c r="BG870" i="4" l="1"/>
  <c r="I877" i="24" s="1"/>
  <c r="AU872" i="4"/>
  <c r="BF872" i="4"/>
  <c r="AY872" i="4"/>
  <c r="Z873" i="4"/>
  <c r="AX870" i="4"/>
  <c r="C877" i="24" s="1"/>
  <c r="D878" i="24"/>
  <c r="BC871" i="4"/>
  <c r="BD871" i="4" s="1"/>
  <c r="BG871" i="4" s="1"/>
  <c r="I878" i="24" s="1"/>
  <c r="BB871" i="4"/>
  <c r="AV871" i="4"/>
  <c r="AW871" i="4" s="1"/>
  <c r="AZ871" i="4" s="1"/>
  <c r="E878" i="24" s="1"/>
  <c r="Y872" i="4"/>
  <c r="A878" i="24"/>
  <c r="H878" i="24"/>
  <c r="H879" i="23"/>
  <c r="BG872" i="3"/>
  <c r="I879" i="23" s="1"/>
  <c r="BE872" i="3"/>
  <c r="G879" i="23" s="1"/>
  <c r="BC873" i="3"/>
  <c r="BD873" i="3" s="1"/>
  <c r="BB873" i="3"/>
  <c r="AV873" i="3"/>
  <c r="AW873" i="3" s="1"/>
  <c r="D879" i="23"/>
  <c r="AZ872" i="3"/>
  <c r="E879" i="23" s="1"/>
  <c r="AX872" i="3"/>
  <c r="C879" i="23" s="1"/>
  <c r="Y873" i="3"/>
  <c r="A879" i="23"/>
  <c r="D878" i="22"/>
  <c r="AZ871" i="2"/>
  <c r="E878" i="22" s="1"/>
  <c r="AX871" i="2"/>
  <c r="C878" i="22" s="1"/>
  <c r="H878" i="22"/>
  <c r="BE871" i="2"/>
  <c r="G878" i="22" s="1"/>
  <c r="BG871" i="2"/>
  <c r="I878" i="22" s="1"/>
  <c r="AV872" i="2"/>
  <c r="AW872" i="2" s="1"/>
  <c r="BC872" i="2"/>
  <c r="BD872" i="2" s="1"/>
  <c r="BB872" i="2"/>
  <c r="Y872" i="2"/>
  <c r="A878" i="22"/>
  <c r="H876" i="21"/>
  <c r="BG869" i="1"/>
  <c r="I876" i="21" s="1"/>
  <c r="BE869" i="1"/>
  <c r="G876" i="21" s="1"/>
  <c r="AV870" i="1"/>
  <c r="AW870" i="1" s="1"/>
  <c r="BB870" i="1"/>
  <c r="BC870" i="1"/>
  <c r="BD870" i="1" s="1"/>
  <c r="AZ869" i="1"/>
  <c r="E876" i="21" s="1"/>
  <c r="D876" i="21"/>
  <c r="AX869" i="1"/>
  <c r="C876" i="21" s="1"/>
  <c r="AY870" i="1"/>
  <c r="D877" i="21" s="1"/>
  <c r="BF870" i="1"/>
  <c r="Y872" i="1"/>
  <c r="A879" i="21" s="1"/>
  <c r="Z871" i="1"/>
  <c r="AU871" i="1" s="1"/>
  <c r="Z874" i="3"/>
  <c r="AU874" i="3" s="1"/>
  <c r="BF873" i="3"/>
  <c r="AY873" i="3"/>
  <c r="BF872" i="2"/>
  <c r="AY872" i="2"/>
  <c r="Z873" i="2"/>
  <c r="AU873" i="2" s="1"/>
  <c r="BE871" i="4" l="1"/>
  <c r="G878" i="24" s="1"/>
  <c r="AX871" i="4"/>
  <c r="C878" i="24" s="1"/>
  <c r="H879" i="24"/>
  <c r="Y873" i="4"/>
  <c r="A879" i="24"/>
  <c r="AU873" i="4"/>
  <c r="BF873" i="4"/>
  <c r="Z874" i="4"/>
  <c r="AY873" i="4"/>
  <c r="BC872" i="4"/>
  <c r="BD872" i="4" s="1"/>
  <c r="BG872" i="4" s="1"/>
  <c r="I879" i="24" s="1"/>
  <c r="BB872" i="4"/>
  <c r="AV872" i="4"/>
  <c r="AW872" i="4" s="1"/>
  <c r="AZ872" i="4" s="1"/>
  <c r="E879" i="24" s="1"/>
  <c r="D879" i="24"/>
  <c r="D880" i="23"/>
  <c r="AX873" i="3"/>
  <c r="C880" i="23" s="1"/>
  <c r="AZ873" i="3"/>
  <c r="E880" i="23" s="1"/>
  <c r="H880" i="23"/>
  <c r="BG873" i="3"/>
  <c r="I880" i="23" s="1"/>
  <c r="BE873" i="3"/>
  <c r="G880" i="23" s="1"/>
  <c r="AV874" i="3"/>
  <c r="AW874" i="3" s="1"/>
  <c r="BC874" i="3"/>
  <c r="BD874" i="3" s="1"/>
  <c r="BB874" i="3"/>
  <c r="Y874" i="3"/>
  <c r="A880" i="23"/>
  <c r="Y873" i="2"/>
  <c r="A879" i="22"/>
  <c r="BC873" i="2"/>
  <c r="BD873" i="2" s="1"/>
  <c r="BB873" i="2"/>
  <c r="AV873" i="2"/>
  <c r="AW873" i="2" s="1"/>
  <c r="D879" i="22"/>
  <c r="AZ872" i="2"/>
  <c r="E879" i="22" s="1"/>
  <c r="AX872" i="2"/>
  <c r="C879" i="22" s="1"/>
  <c r="H879" i="22"/>
  <c r="BG872" i="2"/>
  <c r="I879" i="22" s="1"/>
  <c r="BE872" i="2"/>
  <c r="G879" i="22" s="1"/>
  <c r="AV871" i="1"/>
  <c r="AW871" i="1" s="1"/>
  <c r="BC871" i="1"/>
  <c r="BD871" i="1" s="1"/>
  <c r="BB871" i="1"/>
  <c r="H877" i="21"/>
  <c r="BE870" i="1"/>
  <c r="G877" i="21" s="1"/>
  <c r="BG870" i="1"/>
  <c r="I877" i="21" s="1"/>
  <c r="AX870" i="1"/>
  <c r="C877" i="21" s="1"/>
  <c r="AZ870" i="1"/>
  <c r="E877" i="21" s="1"/>
  <c r="AY871" i="1"/>
  <c r="D878" i="21" s="1"/>
  <c r="BF871" i="1"/>
  <c r="Y873" i="1"/>
  <c r="A880" i="21" s="1"/>
  <c r="Z872" i="1"/>
  <c r="AU872" i="1" s="1"/>
  <c r="Z875" i="3"/>
  <c r="AU875" i="3" s="1"/>
  <c r="BF874" i="3"/>
  <c r="AY874" i="3"/>
  <c r="BF873" i="2"/>
  <c r="AY873" i="2"/>
  <c r="Z874" i="2"/>
  <c r="AU874" i="2" s="1"/>
  <c r="AX872" i="4" l="1"/>
  <c r="C879" i="24" s="1"/>
  <c r="AU874" i="4"/>
  <c r="Z875" i="4"/>
  <c r="BF874" i="4"/>
  <c r="AY874" i="4"/>
  <c r="BC873" i="4"/>
  <c r="BD873" i="4" s="1"/>
  <c r="BG873" i="4" s="1"/>
  <c r="I880" i="24" s="1"/>
  <c r="BB873" i="4"/>
  <c r="AV873" i="4"/>
  <c r="AW873" i="4" s="1"/>
  <c r="AZ873" i="4" s="1"/>
  <c r="E880" i="24" s="1"/>
  <c r="BE872" i="4"/>
  <c r="G879" i="24" s="1"/>
  <c r="H880" i="24"/>
  <c r="D880" i="24"/>
  <c r="Y874" i="4"/>
  <c r="A880" i="24"/>
  <c r="BC875" i="3"/>
  <c r="BD875" i="3" s="1"/>
  <c r="BB875" i="3"/>
  <c r="AV875" i="3"/>
  <c r="AW875" i="3" s="1"/>
  <c r="Y875" i="3"/>
  <c r="A881" i="23"/>
  <c r="D881" i="23"/>
  <c r="AZ874" i="3"/>
  <c r="E881" i="23" s="1"/>
  <c r="AX874" i="3"/>
  <c r="C881" i="23" s="1"/>
  <c r="H881" i="23"/>
  <c r="BE874" i="3"/>
  <c r="G881" i="23" s="1"/>
  <c r="BG874" i="3"/>
  <c r="I881" i="23" s="1"/>
  <c r="BB874" i="2"/>
  <c r="BC874" i="2"/>
  <c r="BD874" i="2" s="1"/>
  <c r="AV874" i="2"/>
  <c r="AW874" i="2" s="1"/>
  <c r="D880" i="22"/>
  <c r="AZ873" i="2"/>
  <c r="E880" i="22" s="1"/>
  <c r="AX873" i="2"/>
  <c r="C880" i="22" s="1"/>
  <c r="H880" i="22"/>
  <c r="BE873" i="2"/>
  <c r="G880" i="22" s="1"/>
  <c r="BG873" i="2"/>
  <c r="I880" i="22" s="1"/>
  <c r="Y874" i="2"/>
  <c r="A880" i="22"/>
  <c r="AV872" i="1"/>
  <c r="AW872" i="1" s="1"/>
  <c r="BC872" i="1"/>
  <c r="BD872" i="1" s="1"/>
  <c r="BB872" i="1"/>
  <c r="H878" i="21"/>
  <c r="BE871" i="1"/>
  <c r="G878" i="21" s="1"/>
  <c r="BG871" i="1"/>
  <c r="I878" i="21" s="1"/>
  <c r="AX871" i="1"/>
  <c r="C878" i="21" s="1"/>
  <c r="AZ871" i="1"/>
  <c r="E878" i="21" s="1"/>
  <c r="AY872" i="1"/>
  <c r="D879" i="21" s="1"/>
  <c r="BF872" i="1"/>
  <c r="Y874" i="1"/>
  <c r="A881" i="21" s="1"/>
  <c r="Z873" i="1"/>
  <c r="AU873" i="1" s="1"/>
  <c r="Z876" i="3"/>
  <c r="AU876" i="3" s="1"/>
  <c r="BF875" i="3"/>
  <c r="AY875" i="3"/>
  <c r="Z875" i="2"/>
  <c r="AU875" i="2" s="1"/>
  <c r="BF874" i="2"/>
  <c r="AY874" i="2"/>
  <c r="AX873" i="4" l="1"/>
  <c r="C880" i="24" s="1"/>
  <c r="BE873" i="4"/>
  <c r="G880" i="24" s="1"/>
  <c r="AU875" i="4"/>
  <c r="Z876" i="4"/>
  <c r="BF875" i="4"/>
  <c r="AY875" i="4"/>
  <c r="Y875" i="4"/>
  <c r="A881" i="24"/>
  <c r="D881" i="24"/>
  <c r="H881" i="24"/>
  <c r="BC874" i="4"/>
  <c r="BD874" i="4" s="1"/>
  <c r="BG874" i="4" s="1"/>
  <c r="I881" i="24" s="1"/>
  <c r="BB874" i="4"/>
  <c r="AV874" i="4"/>
  <c r="AW874" i="4" s="1"/>
  <c r="AX874" i="4" s="1"/>
  <c r="C881" i="24" s="1"/>
  <c r="H882" i="23"/>
  <c r="BE875" i="3"/>
  <c r="G882" i="23" s="1"/>
  <c r="BG875" i="3"/>
  <c r="I882" i="23" s="1"/>
  <c r="D882" i="23"/>
  <c r="AX875" i="3"/>
  <c r="C882" i="23" s="1"/>
  <c r="AZ875" i="3"/>
  <c r="E882" i="23" s="1"/>
  <c r="AV876" i="3"/>
  <c r="AW876" i="3" s="1"/>
  <c r="BB876" i="3"/>
  <c r="BC876" i="3"/>
  <c r="BD876" i="3" s="1"/>
  <c r="Y876" i="3"/>
  <c r="A882" i="23"/>
  <c r="Y875" i="2"/>
  <c r="A881" i="22"/>
  <c r="D881" i="22"/>
  <c r="AX874" i="2"/>
  <c r="C881" i="22" s="1"/>
  <c r="AZ874" i="2"/>
  <c r="E881" i="22" s="1"/>
  <c r="H881" i="22"/>
  <c r="BG874" i="2"/>
  <c r="I881" i="22" s="1"/>
  <c r="BE874" i="2"/>
  <c r="G881" i="22" s="1"/>
  <c r="BB875" i="2"/>
  <c r="BC875" i="2"/>
  <c r="BD875" i="2" s="1"/>
  <c r="AV875" i="2"/>
  <c r="AW875" i="2" s="1"/>
  <c r="AV873" i="1"/>
  <c r="AW873" i="1" s="1"/>
  <c r="BB873" i="1"/>
  <c r="BC873" i="1"/>
  <c r="BD873" i="1" s="1"/>
  <c r="H879" i="21"/>
  <c r="BE872" i="1"/>
  <c r="G879" i="21" s="1"/>
  <c r="BG872" i="1"/>
  <c r="I879" i="21" s="1"/>
  <c r="AX872" i="1"/>
  <c r="C879" i="21" s="1"/>
  <c r="AZ872" i="1"/>
  <c r="E879" i="21" s="1"/>
  <c r="BF873" i="1"/>
  <c r="AY873" i="1"/>
  <c r="Y875" i="1"/>
  <c r="A882" i="21" s="1"/>
  <c r="Z874" i="1"/>
  <c r="AU874" i="1" s="1"/>
  <c r="BF876" i="3"/>
  <c r="AY876" i="3"/>
  <c r="Z877" i="3"/>
  <c r="AU877" i="3" s="1"/>
  <c r="Z876" i="2"/>
  <c r="AU876" i="2" s="1"/>
  <c r="BF875" i="2"/>
  <c r="AY875" i="2"/>
  <c r="BE874" i="4" l="1"/>
  <c r="G881" i="24" s="1"/>
  <c r="AZ874" i="4"/>
  <c r="E881" i="24" s="1"/>
  <c r="AU876" i="4"/>
  <c r="Z877" i="4"/>
  <c r="BF876" i="4"/>
  <c r="AY876" i="4"/>
  <c r="Y876" i="4"/>
  <c r="A882" i="24"/>
  <c r="D882" i="24"/>
  <c r="H882" i="24"/>
  <c r="AV875" i="4"/>
  <c r="AW875" i="4" s="1"/>
  <c r="AX875" i="4" s="1"/>
  <c r="C882" i="24" s="1"/>
  <c r="BC875" i="4"/>
  <c r="BD875" i="4" s="1"/>
  <c r="BE875" i="4" s="1"/>
  <c r="G882" i="24" s="1"/>
  <c r="BB875" i="4"/>
  <c r="BB877" i="3"/>
  <c r="BC877" i="3"/>
  <c r="BD877" i="3" s="1"/>
  <c r="AV877" i="3"/>
  <c r="AW877" i="3" s="1"/>
  <c r="D883" i="23"/>
  <c r="AX876" i="3"/>
  <c r="C883" i="23" s="1"/>
  <c r="AZ876" i="3"/>
  <c r="E883" i="23" s="1"/>
  <c r="Y877" i="3"/>
  <c r="A883" i="23"/>
  <c r="H883" i="23"/>
  <c r="BG876" i="3"/>
  <c r="I883" i="23" s="1"/>
  <c r="BE876" i="3"/>
  <c r="G883" i="23" s="1"/>
  <c r="D882" i="22"/>
  <c r="AX875" i="2"/>
  <c r="C882" i="22" s="1"/>
  <c r="AZ875" i="2"/>
  <c r="E882" i="22" s="1"/>
  <c r="H882" i="22"/>
  <c r="BG875" i="2"/>
  <c r="I882" i="22" s="1"/>
  <c r="BE875" i="2"/>
  <c r="G882" i="22" s="1"/>
  <c r="BC876" i="2"/>
  <c r="BD876" i="2" s="1"/>
  <c r="AV876" i="2"/>
  <c r="AW876" i="2" s="1"/>
  <c r="BB876" i="2"/>
  <c r="Y876" i="2"/>
  <c r="A882" i="22"/>
  <c r="AV874" i="1"/>
  <c r="AW874" i="1" s="1"/>
  <c r="BB874" i="1"/>
  <c r="BC874" i="1"/>
  <c r="BD874" i="1" s="1"/>
  <c r="AX873" i="1"/>
  <c r="C880" i="21" s="1"/>
  <c r="D880" i="21"/>
  <c r="H880" i="21"/>
  <c r="BG873" i="1"/>
  <c r="I880" i="21" s="1"/>
  <c r="BE873" i="1"/>
  <c r="G880" i="21" s="1"/>
  <c r="AZ873" i="1"/>
  <c r="E880" i="21" s="1"/>
  <c r="BF874" i="1"/>
  <c r="AY874" i="1"/>
  <c r="Y876" i="1"/>
  <c r="A883" i="21" s="1"/>
  <c r="Z875" i="1"/>
  <c r="AU875" i="1" s="1"/>
  <c r="Z878" i="3"/>
  <c r="AU878" i="3" s="1"/>
  <c r="BF877" i="3"/>
  <c r="AY877" i="3"/>
  <c r="BF876" i="2"/>
  <c r="AY876" i="2"/>
  <c r="Z877" i="2"/>
  <c r="AU877" i="2" s="1"/>
  <c r="BG875" i="4" l="1"/>
  <c r="I882" i="24" s="1"/>
  <c r="AZ875" i="4"/>
  <c r="E882" i="24" s="1"/>
  <c r="Y877" i="4"/>
  <c r="A883" i="24"/>
  <c r="BC876" i="4"/>
  <c r="BD876" i="4" s="1"/>
  <c r="BG876" i="4" s="1"/>
  <c r="I883" i="24" s="1"/>
  <c r="BB876" i="4"/>
  <c r="AV876" i="4"/>
  <c r="AW876" i="4" s="1"/>
  <c r="AZ876" i="4" s="1"/>
  <c r="E883" i="24" s="1"/>
  <c r="H883" i="24"/>
  <c r="D883" i="24"/>
  <c r="AU877" i="4"/>
  <c r="Z878" i="4"/>
  <c r="AY877" i="4"/>
  <c r="BF877" i="4"/>
  <c r="D884" i="23"/>
  <c r="AZ877" i="3"/>
  <c r="E884" i="23" s="1"/>
  <c r="AX877" i="3"/>
  <c r="C884" i="23" s="1"/>
  <c r="H884" i="23"/>
  <c r="BE877" i="3"/>
  <c r="G884" i="23" s="1"/>
  <c r="BG877" i="3"/>
  <c r="I884" i="23" s="1"/>
  <c r="BC878" i="3"/>
  <c r="BD878" i="3" s="1"/>
  <c r="BB878" i="3"/>
  <c r="AV878" i="3"/>
  <c r="AW878" i="3" s="1"/>
  <c r="Y878" i="3"/>
  <c r="A884" i="23"/>
  <c r="Y877" i="2"/>
  <c r="A883" i="22"/>
  <c r="D883" i="22"/>
  <c r="AZ876" i="2"/>
  <c r="E883" i="22" s="1"/>
  <c r="AX876" i="2"/>
  <c r="C883" i="22" s="1"/>
  <c r="AV877" i="2"/>
  <c r="AW877" i="2" s="1"/>
  <c r="BB877" i="2"/>
  <c r="BC877" i="2"/>
  <c r="BD877" i="2" s="1"/>
  <c r="H883" i="22"/>
  <c r="BG876" i="2"/>
  <c r="I883" i="22" s="1"/>
  <c r="BE876" i="2"/>
  <c r="G883" i="22" s="1"/>
  <c r="AV875" i="1"/>
  <c r="AW875" i="1" s="1"/>
  <c r="BB875" i="1"/>
  <c r="BC875" i="1"/>
  <c r="BD875" i="1" s="1"/>
  <c r="AX874" i="1"/>
  <c r="C881" i="21" s="1"/>
  <c r="D881" i="21"/>
  <c r="H881" i="21"/>
  <c r="BG874" i="1"/>
  <c r="I881" i="21" s="1"/>
  <c r="BE874" i="1"/>
  <c r="G881" i="21" s="1"/>
  <c r="AZ874" i="1"/>
  <c r="E881" i="21" s="1"/>
  <c r="AY875" i="1"/>
  <c r="D882" i="21" s="1"/>
  <c r="BF875" i="1"/>
  <c r="Y877" i="1"/>
  <c r="A884" i="21" s="1"/>
  <c r="Z876" i="1"/>
  <c r="AU876" i="1" s="1"/>
  <c r="AY878" i="3"/>
  <c r="BF878" i="3"/>
  <c r="Z879" i="3"/>
  <c r="AU879" i="3" s="1"/>
  <c r="Z878" i="2"/>
  <c r="AU878" i="2" s="1"/>
  <c r="BF877" i="2"/>
  <c r="AY877" i="2"/>
  <c r="AX876" i="4" l="1"/>
  <c r="C883" i="24" s="1"/>
  <c r="BE876" i="4"/>
  <c r="G883" i="24" s="1"/>
  <c r="BC877" i="4"/>
  <c r="BD877" i="4" s="1"/>
  <c r="BG877" i="4" s="1"/>
  <c r="I884" i="24" s="1"/>
  <c r="AV877" i="4"/>
  <c r="AW877" i="4" s="1"/>
  <c r="AZ877" i="4" s="1"/>
  <c r="E884" i="24" s="1"/>
  <c r="BB877" i="4"/>
  <c r="D884" i="24"/>
  <c r="Y878" i="4"/>
  <c r="A884" i="24"/>
  <c r="AU878" i="4"/>
  <c r="AY878" i="4"/>
  <c r="BF878" i="4"/>
  <c r="Z879" i="4"/>
  <c r="H884" i="24"/>
  <c r="D885" i="23"/>
  <c r="AZ878" i="3"/>
  <c r="E885" i="23" s="1"/>
  <c r="AX878" i="3"/>
  <c r="C885" i="23" s="1"/>
  <c r="AV879" i="3"/>
  <c r="AW879" i="3" s="1"/>
  <c r="BC879" i="3"/>
  <c r="BD879" i="3" s="1"/>
  <c r="BB879" i="3"/>
  <c r="H885" i="23"/>
  <c r="BE878" i="3"/>
  <c r="G885" i="23" s="1"/>
  <c r="BG878" i="3"/>
  <c r="I885" i="23" s="1"/>
  <c r="Y879" i="3"/>
  <c r="A885" i="23"/>
  <c r="D884" i="22"/>
  <c r="AZ877" i="2"/>
  <c r="E884" i="22" s="1"/>
  <c r="AX877" i="2"/>
  <c r="C884" i="22" s="1"/>
  <c r="H884" i="22"/>
  <c r="BG877" i="2"/>
  <c r="I884" i="22" s="1"/>
  <c r="BE877" i="2"/>
  <c r="G884" i="22" s="1"/>
  <c r="AV878" i="2"/>
  <c r="AW878" i="2" s="1"/>
  <c r="BB878" i="2"/>
  <c r="BC878" i="2"/>
  <c r="BD878" i="2" s="1"/>
  <c r="Y878" i="2"/>
  <c r="A884" i="22"/>
  <c r="H882" i="21"/>
  <c r="BE875" i="1"/>
  <c r="G882" i="21" s="1"/>
  <c r="BG875" i="1"/>
  <c r="I882" i="21" s="1"/>
  <c r="AV876" i="1"/>
  <c r="AW876" i="1" s="1"/>
  <c r="BB876" i="1"/>
  <c r="BC876" i="1"/>
  <c r="BD876" i="1" s="1"/>
  <c r="AX875" i="1"/>
  <c r="C882" i="21" s="1"/>
  <c r="AZ875" i="1"/>
  <c r="E882" i="21" s="1"/>
  <c r="BF876" i="1"/>
  <c r="AY876" i="1"/>
  <c r="Y878" i="1"/>
  <c r="A885" i="21" s="1"/>
  <c r="Z877" i="1"/>
  <c r="AU877" i="1" s="1"/>
  <c r="Z880" i="3"/>
  <c r="AU880" i="3" s="1"/>
  <c r="BF879" i="3"/>
  <c r="AY879" i="3"/>
  <c r="Z879" i="2"/>
  <c r="AU879" i="2" s="1"/>
  <c r="BF878" i="2"/>
  <c r="AY878" i="2"/>
  <c r="BE877" i="4" l="1"/>
  <c r="G884" i="24" s="1"/>
  <c r="AX877" i="4"/>
  <c r="C884" i="24" s="1"/>
  <c r="AU879" i="4"/>
  <c r="BF879" i="4"/>
  <c r="AY879" i="4"/>
  <c r="Z880" i="4"/>
  <c r="D885" i="24"/>
  <c r="H885" i="24"/>
  <c r="Y879" i="4"/>
  <c r="A885" i="24"/>
  <c r="BC878" i="4"/>
  <c r="BD878" i="4" s="1"/>
  <c r="BE878" i="4" s="1"/>
  <c r="G885" i="24" s="1"/>
  <c r="BB878" i="4"/>
  <c r="AV878" i="4"/>
  <c r="AW878" i="4" s="1"/>
  <c r="AX878" i="4" s="1"/>
  <c r="C885" i="24" s="1"/>
  <c r="D886" i="23"/>
  <c r="AZ879" i="3"/>
  <c r="E886" i="23" s="1"/>
  <c r="AX879" i="3"/>
  <c r="C886" i="23" s="1"/>
  <c r="Y880" i="3"/>
  <c r="A886" i="23"/>
  <c r="H886" i="23"/>
  <c r="BG879" i="3"/>
  <c r="I886" i="23" s="1"/>
  <c r="BE879" i="3"/>
  <c r="G886" i="23" s="1"/>
  <c r="BC880" i="3"/>
  <c r="BD880" i="3" s="1"/>
  <c r="AV880" i="3"/>
  <c r="AW880" i="3" s="1"/>
  <c r="BB880" i="3"/>
  <c r="Y879" i="2"/>
  <c r="A885" i="22"/>
  <c r="D885" i="22"/>
  <c r="AX878" i="2"/>
  <c r="C885" i="22" s="1"/>
  <c r="AZ878" i="2"/>
  <c r="E885" i="22" s="1"/>
  <c r="H885" i="22"/>
  <c r="BE878" i="2"/>
  <c r="G885" i="22" s="1"/>
  <c r="BG878" i="2"/>
  <c r="I885" i="22" s="1"/>
  <c r="AV879" i="2"/>
  <c r="AW879" i="2" s="1"/>
  <c r="BB879" i="2"/>
  <c r="BC879" i="2"/>
  <c r="BD879" i="2" s="1"/>
  <c r="AX876" i="1"/>
  <c r="C883" i="21" s="1"/>
  <c r="D883" i="21"/>
  <c r="BE876" i="1"/>
  <c r="G883" i="21" s="1"/>
  <c r="AV877" i="1"/>
  <c r="AW877" i="1" s="1"/>
  <c r="BB877" i="1"/>
  <c r="BC877" i="1"/>
  <c r="BD877" i="1" s="1"/>
  <c r="H883" i="21"/>
  <c r="BG876" i="1"/>
  <c r="I883" i="21" s="1"/>
  <c r="AZ876" i="1"/>
  <c r="E883" i="21" s="1"/>
  <c r="BF877" i="1"/>
  <c r="AY877" i="1"/>
  <c r="D884" i="21" s="1"/>
  <c r="Y879" i="1"/>
  <c r="A886" i="21" s="1"/>
  <c r="Z878" i="1"/>
  <c r="AU878" i="1" s="1"/>
  <c r="BF880" i="3"/>
  <c r="AY880" i="3"/>
  <c r="Z881" i="3"/>
  <c r="AU881" i="3" s="1"/>
  <c r="Z880" i="2"/>
  <c r="AU880" i="2" s="1"/>
  <c r="BF879" i="2"/>
  <c r="AY879" i="2"/>
  <c r="Y880" i="4" l="1"/>
  <c r="A886" i="24"/>
  <c r="BG878" i="4"/>
  <c r="I885" i="24" s="1"/>
  <c r="AZ878" i="4"/>
  <c r="E885" i="24" s="1"/>
  <c r="H886" i="24"/>
  <c r="AU880" i="4"/>
  <c r="BF880" i="4"/>
  <c r="AY880" i="4"/>
  <c r="Z881" i="4"/>
  <c r="D886" i="24"/>
  <c r="AV879" i="4"/>
  <c r="AW879" i="4" s="1"/>
  <c r="AZ879" i="4" s="1"/>
  <c r="E886" i="24" s="1"/>
  <c r="BC879" i="4"/>
  <c r="BD879" i="4" s="1"/>
  <c r="BE879" i="4" s="1"/>
  <c r="G886" i="24" s="1"/>
  <c r="BB879" i="4"/>
  <c r="AV881" i="3"/>
  <c r="AW881" i="3" s="1"/>
  <c r="BB881" i="3"/>
  <c r="BC881" i="3"/>
  <c r="BD881" i="3" s="1"/>
  <c r="D887" i="23"/>
  <c r="AX880" i="3"/>
  <c r="C887" i="23" s="1"/>
  <c r="AZ880" i="3"/>
  <c r="E887" i="23" s="1"/>
  <c r="H887" i="23"/>
  <c r="BG880" i="3"/>
  <c r="I887" i="23" s="1"/>
  <c r="BE880" i="3"/>
  <c r="G887" i="23" s="1"/>
  <c r="Y881" i="3"/>
  <c r="A887" i="23"/>
  <c r="D886" i="22"/>
  <c r="AZ879" i="2"/>
  <c r="E886" i="22" s="1"/>
  <c r="AX879" i="2"/>
  <c r="C886" i="22" s="1"/>
  <c r="H886" i="22"/>
  <c r="BE879" i="2"/>
  <c r="G886" i="22" s="1"/>
  <c r="BG879" i="2"/>
  <c r="I886" i="22" s="1"/>
  <c r="AV880" i="2"/>
  <c r="AW880" i="2" s="1"/>
  <c r="BC880" i="2"/>
  <c r="BD880" i="2" s="1"/>
  <c r="BB880" i="2"/>
  <c r="Y880" i="2"/>
  <c r="A886" i="22"/>
  <c r="AV878" i="1"/>
  <c r="AW878" i="1" s="1"/>
  <c r="BC878" i="1"/>
  <c r="BD878" i="1" s="1"/>
  <c r="BB878" i="1"/>
  <c r="H884" i="21"/>
  <c r="BG877" i="1"/>
  <c r="I884" i="21" s="1"/>
  <c r="BE877" i="1"/>
  <c r="G884" i="21" s="1"/>
  <c r="AZ877" i="1"/>
  <c r="E884" i="21" s="1"/>
  <c r="AX877" i="1"/>
  <c r="C884" i="21" s="1"/>
  <c r="AY878" i="1"/>
  <c r="D885" i="21" s="1"/>
  <c r="BF878" i="1"/>
  <c r="Y880" i="1"/>
  <c r="A887" i="21" s="1"/>
  <c r="Z879" i="1"/>
  <c r="AU879" i="1" s="1"/>
  <c r="Z882" i="3"/>
  <c r="AU882" i="3" s="1"/>
  <c r="BF881" i="3"/>
  <c r="AY881" i="3"/>
  <c r="BF880" i="2"/>
  <c r="AY880" i="2"/>
  <c r="Z881" i="2"/>
  <c r="AU881" i="2" s="1"/>
  <c r="D887" i="24" l="1"/>
  <c r="AX879" i="4"/>
  <c r="C886" i="24" s="1"/>
  <c r="AU881" i="4"/>
  <c r="BF881" i="4"/>
  <c r="AY881" i="4"/>
  <c r="Z882" i="4"/>
  <c r="H887" i="24"/>
  <c r="AV880" i="4"/>
  <c r="AW880" i="4" s="1"/>
  <c r="AZ880" i="4" s="1"/>
  <c r="E887" i="24" s="1"/>
  <c r="BC880" i="4"/>
  <c r="BD880" i="4" s="1"/>
  <c r="BE880" i="4" s="1"/>
  <c r="G887" i="24" s="1"/>
  <c r="BB880" i="4"/>
  <c r="BG879" i="4"/>
  <c r="I886" i="24" s="1"/>
  <c r="Y881" i="4"/>
  <c r="A887" i="24"/>
  <c r="D888" i="23"/>
  <c r="AZ881" i="3"/>
  <c r="E888" i="23" s="1"/>
  <c r="AX881" i="3"/>
  <c r="C888" i="23" s="1"/>
  <c r="Y882" i="3"/>
  <c r="A888" i="23"/>
  <c r="BC882" i="3"/>
  <c r="BD882" i="3" s="1"/>
  <c r="BB882" i="3"/>
  <c r="AV882" i="3"/>
  <c r="AW882" i="3" s="1"/>
  <c r="H888" i="23"/>
  <c r="BG881" i="3"/>
  <c r="I888" i="23" s="1"/>
  <c r="BE881" i="3"/>
  <c r="G888" i="23" s="1"/>
  <c r="Y881" i="2"/>
  <c r="A887" i="22"/>
  <c r="BB881" i="2"/>
  <c r="BC881" i="2"/>
  <c r="BD881" i="2" s="1"/>
  <c r="AV881" i="2"/>
  <c r="AW881" i="2" s="1"/>
  <c r="D887" i="22"/>
  <c r="AZ880" i="2"/>
  <c r="E887" i="22" s="1"/>
  <c r="AX880" i="2"/>
  <c r="C887" i="22" s="1"/>
  <c r="H887" i="22"/>
  <c r="BE880" i="2"/>
  <c r="G887" i="22" s="1"/>
  <c r="BG880" i="2"/>
  <c r="I887" i="22" s="1"/>
  <c r="H885" i="21"/>
  <c r="BE878" i="1"/>
  <c r="G885" i="21" s="1"/>
  <c r="BG878" i="1"/>
  <c r="I885" i="21" s="1"/>
  <c r="AV879" i="1"/>
  <c r="AW879" i="1" s="1"/>
  <c r="BB879" i="1"/>
  <c r="BC879" i="1"/>
  <c r="BD879" i="1" s="1"/>
  <c r="AX878" i="1"/>
  <c r="C885" i="21" s="1"/>
  <c r="AZ878" i="1"/>
  <c r="E885" i="21" s="1"/>
  <c r="AY879" i="1"/>
  <c r="D886" i="21" s="1"/>
  <c r="BF879" i="1"/>
  <c r="Y881" i="1"/>
  <c r="A888" i="21" s="1"/>
  <c r="Z880" i="1"/>
  <c r="AU880" i="1" s="1"/>
  <c r="Z883" i="3"/>
  <c r="AU883" i="3" s="1"/>
  <c r="BF882" i="3"/>
  <c r="AY882" i="3"/>
  <c r="Z882" i="2"/>
  <c r="AU882" i="2" s="1"/>
  <c r="BF881" i="2"/>
  <c r="AY881" i="2"/>
  <c r="D888" i="24" l="1"/>
  <c r="BG880" i="4"/>
  <c r="I887" i="24" s="1"/>
  <c r="BC881" i="4"/>
  <c r="BD881" i="4" s="1"/>
  <c r="BE881" i="4" s="1"/>
  <c r="G888" i="24" s="1"/>
  <c r="BB881" i="4"/>
  <c r="AV881" i="4"/>
  <c r="AW881" i="4" s="1"/>
  <c r="AX881" i="4" s="1"/>
  <c r="C888" i="24" s="1"/>
  <c r="AX880" i="4"/>
  <c r="C887" i="24" s="1"/>
  <c r="Y882" i="4"/>
  <c r="A888" i="24"/>
  <c r="AU882" i="4"/>
  <c r="Z883" i="4"/>
  <c r="BF882" i="4"/>
  <c r="AY882" i="4"/>
  <c r="H888" i="24"/>
  <c r="D889" i="23"/>
  <c r="AZ882" i="3"/>
  <c r="E889" i="23" s="1"/>
  <c r="AX882" i="3"/>
  <c r="C889" i="23" s="1"/>
  <c r="BB883" i="3"/>
  <c r="BC883" i="3"/>
  <c r="BD883" i="3" s="1"/>
  <c r="AV883" i="3"/>
  <c r="AW883" i="3" s="1"/>
  <c r="H889" i="23"/>
  <c r="BG882" i="3"/>
  <c r="I889" i="23" s="1"/>
  <c r="BE882" i="3"/>
  <c r="G889" i="23" s="1"/>
  <c r="Y883" i="3"/>
  <c r="A889" i="23"/>
  <c r="D888" i="22"/>
  <c r="AZ881" i="2"/>
  <c r="E888" i="22" s="1"/>
  <c r="AX881" i="2"/>
  <c r="C888" i="22" s="1"/>
  <c r="H888" i="22"/>
  <c r="BG881" i="2"/>
  <c r="I888" i="22" s="1"/>
  <c r="BE881" i="2"/>
  <c r="G888" i="22" s="1"/>
  <c r="BC882" i="2"/>
  <c r="BD882" i="2" s="1"/>
  <c r="BB882" i="2"/>
  <c r="AV882" i="2"/>
  <c r="AW882" i="2" s="1"/>
  <c r="Y882" i="2"/>
  <c r="A888" i="22"/>
  <c r="AV880" i="1"/>
  <c r="AW880" i="1" s="1"/>
  <c r="BB880" i="1"/>
  <c r="BC880" i="1"/>
  <c r="BD880" i="1" s="1"/>
  <c r="H886" i="21"/>
  <c r="BG879" i="1"/>
  <c r="I886" i="21" s="1"/>
  <c r="BE879" i="1"/>
  <c r="G886" i="21" s="1"/>
  <c r="AX879" i="1"/>
  <c r="C886" i="21" s="1"/>
  <c r="AZ879" i="1"/>
  <c r="E886" i="21" s="1"/>
  <c r="AY880" i="1"/>
  <c r="BF880" i="1"/>
  <c r="Y882" i="1"/>
  <c r="A889" i="21" s="1"/>
  <c r="Z881" i="1"/>
  <c r="AU881" i="1" s="1"/>
  <c r="Z884" i="3"/>
  <c r="AU884" i="3" s="1"/>
  <c r="BF883" i="3"/>
  <c r="AY883" i="3"/>
  <c r="Z883" i="2"/>
  <c r="AU883" i="2" s="1"/>
  <c r="BF882" i="2"/>
  <c r="AY882" i="2"/>
  <c r="BG881" i="4" l="1"/>
  <c r="I888" i="24" s="1"/>
  <c r="D889" i="24"/>
  <c r="Y883" i="4"/>
  <c r="A889" i="24"/>
  <c r="H889" i="24"/>
  <c r="BB882" i="4"/>
  <c r="AV882" i="4"/>
  <c r="AW882" i="4" s="1"/>
  <c r="AZ882" i="4" s="1"/>
  <c r="E889" i="24" s="1"/>
  <c r="BC882" i="4"/>
  <c r="BD882" i="4" s="1"/>
  <c r="BG882" i="4" s="1"/>
  <c r="I889" i="24" s="1"/>
  <c r="AZ881" i="4"/>
  <c r="E888" i="24" s="1"/>
  <c r="AU883" i="4"/>
  <c r="AY883" i="4"/>
  <c r="Z884" i="4"/>
  <c r="BF883" i="4"/>
  <c r="D890" i="23"/>
  <c r="AZ883" i="3"/>
  <c r="E890" i="23" s="1"/>
  <c r="AX883" i="3"/>
  <c r="C890" i="23" s="1"/>
  <c r="H890" i="23"/>
  <c r="BE883" i="3"/>
  <c r="G890" i="23" s="1"/>
  <c r="BG883" i="3"/>
  <c r="I890" i="23" s="1"/>
  <c r="AV884" i="3"/>
  <c r="AW884" i="3" s="1"/>
  <c r="BC884" i="3"/>
  <c r="BD884" i="3" s="1"/>
  <c r="BB884" i="3"/>
  <c r="Y884" i="3"/>
  <c r="A890" i="23"/>
  <c r="Y883" i="2"/>
  <c r="A889" i="22"/>
  <c r="D889" i="22"/>
  <c r="AX882" i="2"/>
  <c r="C889" i="22" s="1"/>
  <c r="AZ882" i="2"/>
  <c r="E889" i="22" s="1"/>
  <c r="H889" i="22"/>
  <c r="BG882" i="2"/>
  <c r="I889" i="22" s="1"/>
  <c r="BE882" i="2"/>
  <c r="G889" i="22" s="1"/>
  <c r="BB883" i="2"/>
  <c r="AV883" i="2"/>
  <c r="AW883" i="2" s="1"/>
  <c r="BC883" i="2"/>
  <c r="BD883" i="2" s="1"/>
  <c r="AV881" i="1"/>
  <c r="AW881" i="1" s="1"/>
  <c r="BC881" i="1"/>
  <c r="BD881" i="1" s="1"/>
  <c r="BB881" i="1"/>
  <c r="H887" i="21"/>
  <c r="BE880" i="1"/>
  <c r="G887" i="21" s="1"/>
  <c r="BG880" i="1"/>
  <c r="I887" i="21" s="1"/>
  <c r="AZ880" i="1"/>
  <c r="E887" i="21" s="1"/>
  <c r="D887" i="21"/>
  <c r="AX880" i="1"/>
  <c r="C887" i="21" s="1"/>
  <c r="AY881" i="1"/>
  <c r="D888" i="21" s="1"/>
  <c r="BF881" i="1"/>
  <c r="Y883" i="1"/>
  <c r="A890" i="21" s="1"/>
  <c r="Z882" i="1"/>
  <c r="AU882" i="1" s="1"/>
  <c r="BF884" i="3"/>
  <c r="AY884" i="3"/>
  <c r="Z885" i="3"/>
  <c r="AU885" i="3" s="1"/>
  <c r="Z884" i="2"/>
  <c r="AU884" i="2" s="1"/>
  <c r="BF883" i="2"/>
  <c r="AY883" i="2"/>
  <c r="AU884" i="4" l="1"/>
  <c r="BF884" i="4"/>
  <c r="AY884" i="4"/>
  <c r="Z885" i="4"/>
  <c r="BC883" i="4"/>
  <c r="BD883" i="4" s="1"/>
  <c r="BG883" i="4" s="1"/>
  <c r="I890" i="24" s="1"/>
  <c r="BB883" i="4"/>
  <c r="AV883" i="4"/>
  <c r="AW883" i="4" s="1"/>
  <c r="AZ883" i="4" s="1"/>
  <c r="E890" i="24" s="1"/>
  <c r="BE882" i="4"/>
  <c r="G889" i="24" s="1"/>
  <c r="D890" i="24"/>
  <c r="AX882" i="4"/>
  <c r="C889" i="24" s="1"/>
  <c r="H890" i="24"/>
  <c r="Y884" i="4"/>
  <c r="A890" i="24"/>
  <c r="Y885" i="3"/>
  <c r="A891" i="23"/>
  <c r="D891" i="23"/>
  <c r="AZ884" i="3"/>
  <c r="E891" i="23" s="1"/>
  <c r="AX884" i="3"/>
  <c r="C891" i="23" s="1"/>
  <c r="BC885" i="3"/>
  <c r="BD885" i="3" s="1"/>
  <c r="BB885" i="3"/>
  <c r="AV885" i="3"/>
  <c r="AW885" i="3" s="1"/>
  <c r="H891" i="23"/>
  <c r="BG884" i="3"/>
  <c r="I891" i="23" s="1"/>
  <c r="BE884" i="3"/>
  <c r="G891" i="23" s="1"/>
  <c r="D890" i="22"/>
  <c r="AZ883" i="2"/>
  <c r="E890" i="22" s="1"/>
  <c r="AX883" i="2"/>
  <c r="C890" i="22" s="1"/>
  <c r="H890" i="22"/>
  <c r="BG883" i="2"/>
  <c r="I890" i="22" s="1"/>
  <c r="BE883" i="2"/>
  <c r="G890" i="22" s="1"/>
  <c r="AV884" i="2"/>
  <c r="AW884" i="2" s="1"/>
  <c r="BC884" i="2"/>
  <c r="BD884" i="2" s="1"/>
  <c r="BB884" i="2"/>
  <c r="Y884" i="2"/>
  <c r="A890" i="22"/>
  <c r="AV882" i="1"/>
  <c r="AW882" i="1" s="1"/>
  <c r="BB882" i="1"/>
  <c r="BC882" i="1"/>
  <c r="BD882" i="1" s="1"/>
  <c r="H888" i="21"/>
  <c r="BE881" i="1"/>
  <c r="G888" i="21" s="1"/>
  <c r="BG881" i="1"/>
  <c r="I888" i="21" s="1"/>
  <c r="AX881" i="1"/>
  <c r="C888" i="21" s="1"/>
  <c r="AZ881" i="1"/>
  <c r="E888" i="21" s="1"/>
  <c r="AY882" i="1"/>
  <c r="BF882" i="1"/>
  <c r="Y884" i="1"/>
  <c r="A891" i="21" s="1"/>
  <c r="Z883" i="1"/>
  <c r="AU883" i="1" s="1"/>
  <c r="AY885" i="3"/>
  <c r="BF885" i="3"/>
  <c r="Z886" i="3"/>
  <c r="AU886" i="3" s="1"/>
  <c r="BF884" i="2"/>
  <c r="AY884" i="2"/>
  <c r="Z885" i="2"/>
  <c r="AU885" i="2" s="1"/>
  <c r="AX883" i="4" l="1"/>
  <c r="C890" i="24" s="1"/>
  <c r="BE883" i="4"/>
  <c r="G890" i="24" s="1"/>
  <c r="Y885" i="4"/>
  <c r="A891" i="24"/>
  <c r="H891" i="24"/>
  <c r="AU885" i="4"/>
  <c r="Z886" i="4"/>
  <c r="BF885" i="4"/>
  <c r="AY885" i="4"/>
  <c r="D891" i="24"/>
  <c r="AV884" i="4"/>
  <c r="AW884" i="4" s="1"/>
  <c r="AZ884" i="4" s="1"/>
  <c r="E891" i="24" s="1"/>
  <c r="BC884" i="4"/>
  <c r="BD884" i="4" s="1"/>
  <c r="BE884" i="4" s="1"/>
  <c r="G891" i="24" s="1"/>
  <c r="BB884" i="4"/>
  <c r="D892" i="23"/>
  <c r="AZ885" i="3"/>
  <c r="E892" i="23" s="1"/>
  <c r="AX885" i="3"/>
  <c r="C892" i="23" s="1"/>
  <c r="BC886" i="3"/>
  <c r="BD886" i="3" s="1"/>
  <c r="BB886" i="3"/>
  <c r="AV886" i="3"/>
  <c r="AW886" i="3" s="1"/>
  <c r="H892" i="23"/>
  <c r="BG885" i="3"/>
  <c r="I892" i="23" s="1"/>
  <c r="BE885" i="3"/>
  <c r="G892" i="23" s="1"/>
  <c r="Y886" i="3"/>
  <c r="A892" i="23"/>
  <c r="Y885" i="2"/>
  <c r="A891" i="22"/>
  <c r="BB885" i="2"/>
  <c r="AV885" i="2"/>
  <c r="AW885" i="2" s="1"/>
  <c r="BC885" i="2"/>
  <c r="BD885" i="2" s="1"/>
  <c r="D891" i="22"/>
  <c r="AZ884" i="2"/>
  <c r="E891" i="22" s="1"/>
  <c r="AX884" i="2"/>
  <c r="C891" i="22" s="1"/>
  <c r="H891" i="22"/>
  <c r="BG884" i="2"/>
  <c r="I891" i="22" s="1"/>
  <c r="BE884" i="2"/>
  <c r="G891" i="22" s="1"/>
  <c r="AZ882" i="1"/>
  <c r="E889" i="21" s="1"/>
  <c r="D889" i="21"/>
  <c r="AV883" i="1"/>
  <c r="AW883" i="1" s="1"/>
  <c r="BB883" i="1"/>
  <c r="BC883" i="1"/>
  <c r="BD883" i="1" s="1"/>
  <c r="H889" i="21"/>
  <c r="BE882" i="1"/>
  <c r="G889" i="21" s="1"/>
  <c r="BG882" i="1"/>
  <c r="I889" i="21" s="1"/>
  <c r="AX882" i="1"/>
  <c r="C889" i="21" s="1"/>
  <c r="AY883" i="1"/>
  <c r="D890" i="21" s="1"/>
  <c r="BF883" i="1"/>
  <c r="Y885" i="1"/>
  <c r="A892" i="21" s="1"/>
  <c r="Z884" i="1"/>
  <c r="AU884" i="1" s="1"/>
  <c r="Z887" i="3"/>
  <c r="AU887" i="3" s="1"/>
  <c r="BF886" i="3"/>
  <c r="AY886" i="3"/>
  <c r="Z886" i="2"/>
  <c r="AU886" i="2" s="1"/>
  <c r="BF885" i="2"/>
  <c r="AY885" i="2"/>
  <c r="AX884" i="4" l="1"/>
  <c r="C891" i="24" s="1"/>
  <c r="AU886" i="4"/>
  <c r="Z887" i="4"/>
  <c r="AY886" i="4"/>
  <c r="BF886" i="4"/>
  <c r="D892" i="24"/>
  <c r="BC885" i="4"/>
  <c r="BD885" i="4" s="1"/>
  <c r="BG885" i="4" s="1"/>
  <c r="I892" i="24" s="1"/>
  <c r="BB885" i="4"/>
  <c r="AV885" i="4"/>
  <c r="AW885" i="4" s="1"/>
  <c r="AZ885" i="4" s="1"/>
  <c r="E892" i="24" s="1"/>
  <c r="H892" i="24"/>
  <c r="BG884" i="4"/>
  <c r="I891" i="24" s="1"/>
  <c r="Y886" i="4"/>
  <c r="A892" i="24"/>
  <c r="D893" i="23"/>
  <c r="AZ886" i="3"/>
  <c r="E893" i="23" s="1"/>
  <c r="AX886" i="3"/>
  <c r="C893" i="23" s="1"/>
  <c r="BC887" i="3"/>
  <c r="BD887" i="3" s="1"/>
  <c r="BB887" i="3"/>
  <c r="AV887" i="3"/>
  <c r="AW887" i="3" s="1"/>
  <c r="H893" i="23"/>
  <c r="BG886" i="3"/>
  <c r="I893" i="23" s="1"/>
  <c r="BE886" i="3"/>
  <c r="G893" i="23" s="1"/>
  <c r="Y887" i="3"/>
  <c r="A893" i="23"/>
  <c r="D892" i="22"/>
  <c r="AZ885" i="2"/>
  <c r="E892" i="22" s="1"/>
  <c r="AX885" i="2"/>
  <c r="C892" i="22" s="1"/>
  <c r="H892" i="22"/>
  <c r="BE885" i="2"/>
  <c r="G892" i="22" s="1"/>
  <c r="BG885" i="2"/>
  <c r="I892" i="22" s="1"/>
  <c r="AV886" i="2"/>
  <c r="AW886" i="2" s="1"/>
  <c r="BB886" i="2"/>
  <c r="BC886" i="2"/>
  <c r="BD886" i="2" s="1"/>
  <c r="Y886" i="2"/>
  <c r="A892" i="22"/>
  <c r="AV884" i="1"/>
  <c r="AW884" i="1" s="1"/>
  <c r="BB884" i="1"/>
  <c r="BC884" i="1"/>
  <c r="BD884" i="1" s="1"/>
  <c r="H890" i="21"/>
  <c r="BG883" i="1"/>
  <c r="I890" i="21" s="1"/>
  <c r="BE883" i="1"/>
  <c r="G890" i="21" s="1"/>
  <c r="AX883" i="1"/>
  <c r="C890" i="21" s="1"/>
  <c r="AZ883" i="1"/>
  <c r="E890" i="21" s="1"/>
  <c r="BF884" i="1"/>
  <c r="AY884" i="1"/>
  <c r="Y886" i="1"/>
  <c r="A893" i="21" s="1"/>
  <c r="Z885" i="1"/>
  <c r="AU885" i="1" s="1"/>
  <c r="Z888" i="3"/>
  <c r="AU888" i="3" s="1"/>
  <c r="BF887" i="3"/>
  <c r="AY887" i="3"/>
  <c r="Z887" i="2"/>
  <c r="AU887" i="2" s="1"/>
  <c r="BF886" i="2"/>
  <c r="AY886" i="2"/>
  <c r="BE885" i="4" l="1"/>
  <c r="G892" i="24" s="1"/>
  <c r="AX885" i="4"/>
  <c r="C892" i="24" s="1"/>
  <c r="H893" i="24"/>
  <c r="BC886" i="4"/>
  <c r="BD886" i="4" s="1"/>
  <c r="BG886" i="4" s="1"/>
  <c r="I893" i="24" s="1"/>
  <c r="BB886" i="4"/>
  <c r="AV886" i="4"/>
  <c r="AW886" i="4" s="1"/>
  <c r="AZ886" i="4" s="1"/>
  <c r="E893" i="24" s="1"/>
  <c r="Y887" i="4"/>
  <c r="A893" i="24"/>
  <c r="D893" i="24"/>
  <c r="AU887" i="4"/>
  <c r="Z888" i="4"/>
  <c r="BF887" i="4"/>
  <c r="AY887" i="4"/>
  <c r="BC888" i="3"/>
  <c r="BD888" i="3" s="1"/>
  <c r="BB888" i="3"/>
  <c r="AV888" i="3"/>
  <c r="AW888" i="3" s="1"/>
  <c r="D894" i="23"/>
  <c r="AZ887" i="3"/>
  <c r="E894" i="23" s="1"/>
  <c r="AX887" i="3"/>
  <c r="C894" i="23" s="1"/>
  <c r="H894" i="23"/>
  <c r="BG887" i="3"/>
  <c r="I894" i="23" s="1"/>
  <c r="BE887" i="3"/>
  <c r="G894" i="23" s="1"/>
  <c r="Y888" i="3"/>
  <c r="A894" i="23"/>
  <c r="Y887" i="2"/>
  <c r="A893" i="22"/>
  <c r="D893" i="22"/>
  <c r="AX886" i="2"/>
  <c r="C893" i="22" s="1"/>
  <c r="AZ886" i="2"/>
  <c r="E893" i="22" s="1"/>
  <c r="H893" i="22"/>
  <c r="BG886" i="2"/>
  <c r="I893" i="22" s="1"/>
  <c r="BE886" i="2"/>
  <c r="G893" i="22" s="1"/>
  <c r="BB887" i="2"/>
  <c r="AV887" i="2"/>
  <c r="AW887" i="2" s="1"/>
  <c r="BC887" i="2"/>
  <c r="BD887" i="2" s="1"/>
  <c r="AV885" i="1"/>
  <c r="AW885" i="1" s="1"/>
  <c r="BB885" i="1"/>
  <c r="BC885" i="1"/>
  <c r="BD885" i="1" s="1"/>
  <c r="AZ884" i="1"/>
  <c r="E891" i="21" s="1"/>
  <c r="D891" i="21"/>
  <c r="H891" i="21"/>
  <c r="BE884" i="1"/>
  <c r="G891" i="21" s="1"/>
  <c r="BG884" i="1"/>
  <c r="I891" i="21" s="1"/>
  <c r="AX884" i="1"/>
  <c r="C891" i="21" s="1"/>
  <c r="AY885" i="1"/>
  <c r="BF885" i="1"/>
  <c r="Y887" i="1"/>
  <c r="A894" i="21" s="1"/>
  <c r="Z886" i="1"/>
  <c r="AU886" i="1" s="1"/>
  <c r="BF888" i="3"/>
  <c r="AY888" i="3"/>
  <c r="Z889" i="3"/>
  <c r="AU889" i="3" s="1"/>
  <c r="Z888" i="2"/>
  <c r="AU888" i="2" s="1"/>
  <c r="BF887" i="2"/>
  <c r="AY887" i="2"/>
  <c r="AX886" i="4" l="1"/>
  <c r="C893" i="24" s="1"/>
  <c r="AU888" i="4"/>
  <c r="BF888" i="4"/>
  <c r="AY888" i="4"/>
  <c r="Z889" i="4"/>
  <c r="D894" i="24"/>
  <c r="H894" i="24"/>
  <c r="BC887" i="4"/>
  <c r="BD887" i="4" s="1"/>
  <c r="BE887" i="4" s="1"/>
  <c r="G894" i="24" s="1"/>
  <c r="BB887" i="4"/>
  <c r="AV887" i="4"/>
  <c r="AW887" i="4" s="1"/>
  <c r="AZ887" i="4" s="1"/>
  <c r="E894" i="24" s="1"/>
  <c r="Y888" i="4"/>
  <c r="A894" i="24"/>
  <c r="BE886" i="4"/>
  <c r="G893" i="24" s="1"/>
  <c r="H895" i="23"/>
  <c r="BG888" i="3"/>
  <c r="I895" i="23" s="1"/>
  <c r="BE888" i="3"/>
  <c r="G895" i="23" s="1"/>
  <c r="D895" i="23"/>
  <c r="AZ888" i="3"/>
  <c r="E895" i="23" s="1"/>
  <c r="AX888" i="3"/>
  <c r="C895" i="23" s="1"/>
  <c r="Y889" i="3"/>
  <c r="A895" i="23"/>
  <c r="BB889" i="3"/>
  <c r="BC889" i="3"/>
  <c r="BD889" i="3" s="1"/>
  <c r="AV889" i="3"/>
  <c r="AW889" i="3" s="1"/>
  <c r="D894" i="22"/>
  <c r="AX887" i="2"/>
  <c r="C894" i="22" s="1"/>
  <c r="AZ887" i="2"/>
  <c r="E894" i="22" s="1"/>
  <c r="H894" i="22"/>
  <c r="BE887" i="2"/>
  <c r="G894" i="22" s="1"/>
  <c r="BG887" i="2"/>
  <c r="I894" i="22" s="1"/>
  <c r="BB888" i="2"/>
  <c r="AV888" i="2"/>
  <c r="AW888" i="2" s="1"/>
  <c r="BC888" i="2"/>
  <c r="BD888" i="2" s="1"/>
  <c r="Y888" i="2"/>
  <c r="A894" i="22"/>
  <c r="AV886" i="1"/>
  <c r="AW886" i="1" s="1"/>
  <c r="BB886" i="1"/>
  <c r="BC886" i="1"/>
  <c r="BD886" i="1" s="1"/>
  <c r="H892" i="21"/>
  <c r="BG885" i="1"/>
  <c r="I892" i="21" s="1"/>
  <c r="BE885" i="1"/>
  <c r="G892" i="21" s="1"/>
  <c r="AX885" i="1"/>
  <c r="C892" i="21" s="1"/>
  <c r="D892" i="21"/>
  <c r="AZ885" i="1"/>
  <c r="E892" i="21" s="1"/>
  <c r="AY886" i="1"/>
  <c r="BF886" i="1"/>
  <c r="Y888" i="1"/>
  <c r="A895" i="21" s="1"/>
  <c r="Z887" i="1"/>
  <c r="AU887" i="1" s="1"/>
  <c r="Z890" i="3"/>
  <c r="AU890" i="3" s="1"/>
  <c r="BF889" i="3"/>
  <c r="AY889" i="3"/>
  <c r="BF888" i="2"/>
  <c r="AY888" i="2"/>
  <c r="Z889" i="2"/>
  <c r="AU889" i="2" s="1"/>
  <c r="BG887" i="4" l="1"/>
  <c r="I894" i="24" s="1"/>
  <c r="H895" i="24"/>
  <c r="Y889" i="4"/>
  <c r="A895" i="24"/>
  <c r="AX887" i="4"/>
  <c r="C894" i="24" s="1"/>
  <c r="AU889" i="4"/>
  <c r="Z890" i="4"/>
  <c r="AY889" i="4"/>
  <c r="BF889" i="4"/>
  <c r="D895" i="24"/>
  <c r="BC888" i="4"/>
  <c r="BD888" i="4" s="1"/>
  <c r="BE888" i="4" s="1"/>
  <c r="G895" i="24" s="1"/>
  <c r="AV888" i="4"/>
  <c r="AW888" i="4" s="1"/>
  <c r="AZ888" i="4" s="1"/>
  <c r="E895" i="24" s="1"/>
  <c r="BB888" i="4"/>
  <c r="H896" i="23"/>
  <c r="BG889" i="3"/>
  <c r="I896" i="23" s="1"/>
  <c r="BE889" i="3"/>
  <c r="G896" i="23" s="1"/>
  <c r="Y890" i="3"/>
  <c r="A896" i="23"/>
  <c r="D896" i="23"/>
  <c r="AX889" i="3"/>
  <c r="C896" i="23" s="1"/>
  <c r="AZ889" i="3"/>
  <c r="E896" i="23" s="1"/>
  <c r="BB890" i="3"/>
  <c r="AV890" i="3"/>
  <c r="AW890" i="3" s="1"/>
  <c r="BC890" i="3"/>
  <c r="BD890" i="3" s="1"/>
  <c r="Y889" i="2"/>
  <c r="A895" i="22"/>
  <c r="AV889" i="2"/>
  <c r="AW889" i="2" s="1"/>
  <c r="BC889" i="2"/>
  <c r="BD889" i="2" s="1"/>
  <c r="BB889" i="2"/>
  <c r="D895" i="22"/>
  <c r="AZ888" i="2"/>
  <c r="E895" i="22" s="1"/>
  <c r="AX888" i="2"/>
  <c r="C895" i="22" s="1"/>
  <c r="H895" i="22"/>
  <c r="BG888" i="2"/>
  <c r="I895" i="22" s="1"/>
  <c r="BE888" i="2"/>
  <c r="G895" i="22" s="1"/>
  <c r="AV887" i="1"/>
  <c r="AW887" i="1" s="1"/>
  <c r="BB887" i="1"/>
  <c r="BC887" i="1"/>
  <c r="BD887" i="1" s="1"/>
  <c r="AZ886" i="1"/>
  <c r="E893" i="21" s="1"/>
  <c r="D893" i="21"/>
  <c r="H893" i="21"/>
  <c r="BG886" i="1"/>
  <c r="I893" i="21" s="1"/>
  <c r="BE886" i="1"/>
  <c r="G893" i="21" s="1"/>
  <c r="AX886" i="1"/>
  <c r="C893" i="21" s="1"/>
  <c r="AY887" i="1"/>
  <c r="BF887" i="1"/>
  <c r="Y889" i="1"/>
  <c r="A896" i="21" s="1"/>
  <c r="Z888" i="1"/>
  <c r="AU888" i="1" s="1"/>
  <c r="Z891" i="3"/>
  <c r="AU891" i="3" s="1"/>
  <c r="BF890" i="3"/>
  <c r="AY890" i="3"/>
  <c r="Z890" i="2"/>
  <c r="AU890" i="2" s="1"/>
  <c r="BF889" i="2"/>
  <c r="AY889" i="2"/>
  <c r="AX888" i="4" l="1"/>
  <c r="C895" i="24" s="1"/>
  <c r="H896" i="24"/>
  <c r="D896" i="24"/>
  <c r="AU890" i="4"/>
  <c r="BF890" i="4"/>
  <c r="AY890" i="4"/>
  <c r="Z891" i="4"/>
  <c r="BC889" i="4"/>
  <c r="BD889" i="4" s="1"/>
  <c r="BG889" i="4" s="1"/>
  <c r="I896" i="24" s="1"/>
  <c r="BB889" i="4"/>
  <c r="AV889" i="4"/>
  <c r="AW889" i="4" s="1"/>
  <c r="AZ889" i="4" s="1"/>
  <c r="E896" i="24" s="1"/>
  <c r="Y890" i="4"/>
  <c r="A896" i="24"/>
  <c r="BG888" i="4"/>
  <c r="I895" i="24" s="1"/>
  <c r="H897" i="23"/>
  <c r="BE890" i="3"/>
  <c r="G897" i="23" s="1"/>
  <c r="BG890" i="3"/>
  <c r="I897" i="23" s="1"/>
  <c r="AV891" i="3"/>
  <c r="AW891" i="3" s="1"/>
  <c r="BC891" i="3"/>
  <c r="BD891" i="3" s="1"/>
  <c r="BB891" i="3"/>
  <c r="D897" i="23"/>
  <c r="AZ890" i="3"/>
  <c r="E897" i="23" s="1"/>
  <c r="AX890" i="3"/>
  <c r="C897" i="23" s="1"/>
  <c r="Y891" i="3"/>
  <c r="A897" i="23"/>
  <c r="H896" i="22"/>
  <c r="BG889" i="2"/>
  <c r="I896" i="22" s="1"/>
  <c r="BE889" i="2"/>
  <c r="G896" i="22" s="1"/>
  <c r="D896" i="22"/>
  <c r="AX889" i="2"/>
  <c r="C896" i="22" s="1"/>
  <c r="AZ889" i="2"/>
  <c r="E896" i="22" s="1"/>
  <c r="BC890" i="2"/>
  <c r="BD890" i="2" s="1"/>
  <c r="BB890" i="2"/>
  <c r="AV890" i="2"/>
  <c r="AW890" i="2" s="1"/>
  <c r="Y890" i="2"/>
  <c r="A896" i="22"/>
  <c r="AV888" i="1"/>
  <c r="AW888" i="1" s="1"/>
  <c r="BC888" i="1"/>
  <c r="BD888" i="1" s="1"/>
  <c r="BB888" i="1"/>
  <c r="H894" i="21"/>
  <c r="BG887" i="1"/>
  <c r="I894" i="21" s="1"/>
  <c r="BE887" i="1"/>
  <c r="G894" i="21" s="1"/>
  <c r="AZ887" i="1"/>
  <c r="E894" i="21" s="1"/>
  <c r="D894" i="21"/>
  <c r="AX887" i="1"/>
  <c r="C894" i="21" s="1"/>
  <c r="AY888" i="1"/>
  <c r="D895" i="21" s="1"/>
  <c r="BF888" i="1"/>
  <c r="Y890" i="1"/>
  <c r="A897" i="21" s="1"/>
  <c r="Z889" i="1"/>
  <c r="AU889" i="1" s="1"/>
  <c r="Z892" i="3"/>
  <c r="AU892" i="3" s="1"/>
  <c r="BF891" i="3"/>
  <c r="AY891" i="3"/>
  <c r="Z891" i="2"/>
  <c r="AU891" i="2" s="1"/>
  <c r="BF890" i="2"/>
  <c r="AY890" i="2"/>
  <c r="D897" i="24" l="1"/>
  <c r="AU891" i="4"/>
  <c r="Z892" i="4"/>
  <c r="BF891" i="4"/>
  <c r="AY891" i="4"/>
  <c r="AX889" i="4"/>
  <c r="C896" i="24" s="1"/>
  <c r="Y891" i="4"/>
  <c r="A897" i="24"/>
  <c r="H897" i="24"/>
  <c r="BB890" i="4"/>
  <c r="AV890" i="4"/>
  <c r="AW890" i="4" s="1"/>
  <c r="AX890" i="4" s="1"/>
  <c r="C897" i="24" s="1"/>
  <c r="BC890" i="4"/>
  <c r="BD890" i="4" s="1"/>
  <c r="BG890" i="4" s="1"/>
  <c r="I897" i="24" s="1"/>
  <c r="BE889" i="4"/>
  <c r="G896" i="24" s="1"/>
  <c r="Y892" i="3"/>
  <c r="A898" i="23"/>
  <c r="D898" i="23"/>
  <c r="AZ891" i="3"/>
  <c r="E898" i="23" s="1"/>
  <c r="AX891" i="3"/>
  <c r="C898" i="23" s="1"/>
  <c r="H898" i="23"/>
  <c r="BG891" i="3"/>
  <c r="I898" i="23" s="1"/>
  <c r="BE891" i="3"/>
  <c r="G898" i="23" s="1"/>
  <c r="AV892" i="3"/>
  <c r="AW892" i="3" s="1"/>
  <c r="BC892" i="3"/>
  <c r="BD892" i="3" s="1"/>
  <c r="BB892" i="3"/>
  <c r="Y891" i="2"/>
  <c r="A897" i="22"/>
  <c r="H897" i="22"/>
  <c r="BG890" i="2"/>
  <c r="I897" i="22" s="1"/>
  <c r="BE890" i="2"/>
  <c r="G897" i="22" s="1"/>
  <c r="D897" i="22"/>
  <c r="AX890" i="2"/>
  <c r="C897" i="22" s="1"/>
  <c r="AZ890" i="2"/>
  <c r="E897" i="22" s="1"/>
  <c r="BC891" i="2"/>
  <c r="BD891" i="2" s="1"/>
  <c r="BB891" i="2"/>
  <c r="AV891" i="2"/>
  <c r="AW891" i="2" s="1"/>
  <c r="AV889" i="1"/>
  <c r="AW889" i="1" s="1"/>
  <c r="BC889" i="1"/>
  <c r="BD889" i="1" s="1"/>
  <c r="BB889" i="1"/>
  <c r="H895" i="21"/>
  <c r="BE888" i="1"/>
  <c r="G895" i="21" s="1"/>
  <c r="BG888" i="1"/>
  <c r="I895" i="21" s="1"/>
  <c r="AX888" i="1"/>
  <c r="C895" i="21" s="1"/>
  <c r="AZ888" i="1"/>
  <c r="E895" i="21" s="1"/>
  <c r="AY889" i="1"/>
  <c r="D896" i="21" s="1"/>
  <c r="BF889" i="1"/>
  <c r="Y891" i="1"/>
  <c r="A898" i="21" s="1"/>
  <c r="Z890" i="1"/>
  <c r="AU890" i="1" s="1"/>
  <c r="BF892" i="3"/>
  <c r="AY892" i="3"/>
  <c r="Z893" i="3"/>
  <c r="AU893" i="3" s="1"/>
  <c r="Z892" i="2"/>
  <c r="AU892" i="2" s="1"/>
  <c r="BF891" i="2"/>
  <c r="AY891" i="2"/>
  <c r="BE890" i="4" l="1"/>
  <c r="G897" i="24" s="1"/>
  <c r="H898" i="24"/>
  <c r="Y892" i="4"/>
  <c r="A898" i="24"/>
  <c r="D898" i="24"/>
  <c r="BC891" i="4"/>
  <c r="BD891" i="4" s="1"/>
  <c r="BG891" i="4" s="1"/>
  <c r="I898" i="24" s="1"/>
  <c r="AV891" i="4"/>
  <c r="AW891" i="4" s="1"/>
  <c r="AX891" i="4" s="1"/>
  <c r="C898" i="24" s="1"/>
  <c r="BB891" i="4"/>
  <c r="AZ890" i="4"/>
  <c r="E897" i="24" s="1"/>
  <c r="AU892" i="4"/>
  <c r="BF892" i="4"/>
  <c r="AY892" i="4"/>
  <c r="Z893" i="4"/>
  <c r="D899" i="23"/>
  <c r="AX892" i="3"/>
  <c r="C899" i="23" s="1"/>
  <c r="AZ892" i="3"/>
  <c r="E899" i="23" s="1"/>
  <c r="BB893" i="3"/>
  <c r="AV893" i="3"/>
  <c r="AW893" i="3" s="1"/>
  <c r="BC893" i="3"/>
  <c r="BD893" i="3" s="1"/>
  <c r="H899" i="23"/>
  <c r="BE892" i="3"/>
  <c r="G899" i="23" s="1"/>
  <c r="BG892" i="3"/>
  <c r="I899" i="23" s="1"/>
  <c r="Y893" i="3"/>
  <c r="A899" i="23"/>
  <c r="D898" i="22"/>
  <c r="AZ891" i="2"/>
  <c r="E898" i="22" s="1"/>
  <c r="AX891" i="2"/>
  <c r="C898" i="22" s="1"/>
  <c r="H898" i="22"/>
  <c r="BG891" i="2"/>
  <c r="I898" i="22" s="1"/>
  <c r="BE891" i="2"/>
  <c r="G898" i="22" s="1"/>
  <c r="AV892" i="2"/>
  <c r="AW892" i="2" s="1"/>
  <c r="BC892" i="2"/>
  <c r="BD892" i="2" s="1"/>
  <c r="BB892" i="2"/>
  <c r="Y892" i="2"/>
  <c r="A898" i="22"/>
  <c r="AV890" i="1"/>
  <c r="AW890" i="1" s="1"/>
  <c r="BB890" i="1"/>
  <c r="BC890" i="1"/>
  <c r="BD890" i="1" s="1"/>
  <c r="H896" i="21"/>
  <c r="BE889" i="1"/>
  <c r="G896" i="21" s="1"/>
  <c r="BG889" i="1"/>
  <c r="I896" i="21" s="1"/>
  <c r="AX889" i="1"/>
  <c r="C896" i="21" s="1"/>
  <c r="AZ889" i="1"/>
  <c r="E896" i="21" s="1"/>
  <c r="BF890" i="1"/>
  <c r="AY890" i="1"/>
  <c r="D897" i="21" s="1"/>
  <c r="Y892" i="1"/>
  <c r="A899" i="21" s="1"/>
  <c r="Z891" i="1"/>
  <c r="AU891" i="1" s="1"/>
  <c r="Z894" i="3"/>
  <c r="AU894" i="3" s="1"/>
  <c r="BF893" i="3"/>
  <c r="AY893" i="3"/>
  <c r="BF892" i="2"/>
  <c r="AY892" i="2"/>
  <c r="Z893" i="2"/>
  <c r="AU893" i="2" s="1"/>
  <c r="AZ891" i="4" l="1"/>
  <c r="E898" i="24" s="1"/>
  <c r="D899" i="24"/>
  <c r="BB892" i="4"/>
  <c r="AV892" i="4"/>
  <c r="AW892" i="4" s="1"/>
  <c r="AX892" i="4" s="1"/>
  <c r="C899" i="24" s="1"/>
  <c r="BC892" i="4"/>
  <c r="BD892" i="4" s="1"/>
  <c r="BE892" i="4" s="1"/>
  <c r="G899" i="24" s="1"/>
  <c r="BE891" i="4"/>
  <c r="G898" i="24" s="1"/>
  <c r="H899" i="24"/>
  <c r="Y893" i="4"/>
  <c r="A899" i="24"/>
  <c r="AU893" i="4"/>
  <c r="Z894" i="4"/>
  <c r="BF893" i="4"/>
  <c r="AY893" i="4"/>
  <c r="D900" i="23"/>
  <c r="AZ893" i="3"/>
  <c r="E900" i="23" s="1"/>
  <c r="AX893" i="3"/>
  <c r="C900" i="23" s="1"/>
  <c r="H900" i="23"/>
  <c r="BG893" i="3"/>
  <c r="I900" i="23" s="1"/>
  <c r="BE893" i="3"/>
  <c r="G900" i="23" s="1"/>
  <c r="AV894" i="3"/>
  <c r="AW894" i="3" s="1"/>
  <c r="BC894" i="3"/>
  <c r="BD894" i="3" s="1"/>
  <c r="BB894" i="3"/>
  <c r="Y894" i="3"/>
  <c r="A900" i="23"/>
  <c r="Y893" i="2"/>
  <c r="A899" i="22"/>
  <c r="BB893" i="2"/>
  <c r="AV893" i="2"/>
  <c r="AW893" i="2" s="1"/>
  <c r="BC893" i="2"/>
  <c r="BD893" i="2" s="1"/>
  <c r="D899" i="22"/>
  <c r="AZ892" i="2"/>
  <c r="E899" i="22" s="1"/>
  <c r="AX892" i="2"/>
  <c r="C899" i="22" s="1"/>
  <c r="H899" i="22"/>
  <c r="BG892" i="2"/>
  <c r="I899" i="22" s="1"/>
  <c r="BE892" i="2"/>
  <c r="G899" i="22" s="1"/>
  <c r="AV891" i="1"/>
  <c r="AW891" i="1" s="1"/>
  <c r="BB891" i="1"/>
  <c r="BC891" i="1"/>
  <c r="BD891" i="1" s="1"/>
  <c r="H897" i="21"/>
  <c r="BE890" i="1"/>
  <c r="G897" i="21" s="1"/>
  <c r="BG890" i="1"/>
  <c r="I897" i="21" s="1"/>
  <c r="AX890" i="1"/>
  <c r="C897" i="21" s="1"/>
  <c r="AZ890" i="1"/>
  <c r="E897" i="21" s="1"/>
  <c r="AY891" i="1"/>
  <c r="D898" i="21" s="1"/>
  <c r="BF891" i="1"/>
  <c r="Y893" i="1"/>
  <c r="A900" i="21" s="1"/>
  <c r="Z892" i="1"/>
  <c r="AU892" i="1" s="1"/>
  <c r="BF894" i="3"/>
  <c r="Z895" i="3"/>
  <c r="AU895" i="3" s="1"/>
  <c r="AY894" i="3"/>
  <c r="Z894" i="2"/>
  <c r="AU894" i="2" s="1"/>
  <c r="BF893" i="2"/>
  <c r="AY893" i="2"/>
  <c r="BG892" i="4" l="1"/>
  <c r="I899" i="24" s="1"/>
  <c r="Y894" i="4"/>
  <c r="A900" i="24"/>
  <c r="AV893" i="4"/>
  <c r="AW893" i="4" s="1"/>
  <c r="AX893" i="4" s="1"/>
  <c r="C900" i="24" s="1"/>
  <c r="BC893" i="4"/>
  <c r="BD893" i="4" s="1"/>
  <c r="BG893" i="4" s="1"/>
  <c r="I900" i="24" s="1"/>
  <c r="BB893" i="4"/>
  <c r="AU894" i="4"/>
  <c r="Z895" i="4"/>
  <c r="BF894" i="4"/>
  <c r="AY894" i="4"/>
  <c r="AZ892" i="4"/>
  <c r="E899" i="24" s="1"/>
  <c r="H900" i="24"/>
  <c r="D900" i="24"/>
  <c r="Y895" i="3"/>
  <c r="A901" i="23"/>
  <c r="D901" i="23"/>
  <c r="AX894" i="3"/>
  <c r="C901" i="23" s="1"/>
  <c r="AZ894" i="3"/>
  <c r="E901" i="23" s="1"/>
  <c r="BC895" i="3"/>
  <c r="BD895" i="3" s="1"/>
  <c r="BB895" i="3"/>
  <c r="AV895" i="3"/>
  <c r="AW895" i="3" s="1"/>
  <c r="H901" i="23"/>
  <c r="BE894" i="3"/>
  <c r="G901" i="23" s="1"/>
  <c r="BG894" i="3"/>
  <c r="I901" i="23" s="1"/>
  <c r="D900" i="22"/>
  <c r="AZ893" i="2"/>
  <c r="E900" i="22" s="1"/>
  <c r="AX893" i="2"/>
  <c r="C900" i="22" s="1"/>
  <c r="H900" i="22"/>
  <c r="BE893" i="2"/>
  <c r="G900" i="22" s="1"/>
  <c r="BG893" i="2"/>
  <c r="I900" i="22" s="1"/>
  <c r="AV894" i="2"/>
  <c r="AW894" i="2" s="1"/>
  <c r="BC894" i="2"/>
  <c r="BD894" i="2" s="1"/>
  <c r="BB894" i="2"/>
  <c r="Y894" i="2"/>
  <c r="A900" i="22"/>
  <c r="AV892" i="1"/>
  <c r="AW892" i="1" s="1"/>
  <c r="BB892" i="1"/>
  <c r="BC892" i="1"/>
  <c r="BD892" i="1" s="1"/>
  <c r="H898" i="21"/>
  <c r="BE891" i="1"/>
  <c r="G898" i="21" s="1"/>
  <c r="BG891" i="1"/>
  <c r="I898" i="21" s="1"/>
  <c r="AX891" i="1"/>
  <c r="C898" i="21" s="1"/>
  <c r="AZ891" i="1"/>
  <c r="E898" i="21" s="1"/>
  <c r="BF892" i="1"/>
  <c r="AY892" i="1"/>
  <c r="D899" i="21" s="1"/>
  <c r="Y894" i="1"/>
  <c r="A901" i="21" s="1"/>
  <c r="Z893" i="1"/>
  <c r="AU893" i="1" s="1"/>
  <c r="Z896" i="3"/>
  <c r="AU896" i="3" s="1"/>
  <c r="AY895" i="3"/>
  <c r="BF895" i="3"/>
  <c r="Z895" i="2"/>
  <c r="AU895" i="2" s="1"/>
  <c r="BF894" i="2"/>
  <c r="AY894" i="2"/>
  <c r="BE893" i="4" l="1"/>
  <c r="G900" i="24" s="1"/>
  <c r="AZ893" i="4"/>
  <c r="E900" i="24" s="1"/>
  <c r="D901" i="24"/>
  <c r="H901" i="24"/>
  <c r="AU895" i="4"/>
  <c r="AY895" i="4"/>
  <c r="Z896" i="4"/>
  <c r="BF895" i="4"/>
  <c r="BB894" i="4"/>
  <c r="BC894" i="4"/>
  <c r="BD894" i="4" s="1"/>
  <c r="BE894" i="4" s="1"/>
  <c r="G901" i="24" s="1"/>
  <c r="AV894" i="4"/>
  <c r="AW894" i="4" s="1"/>
  <c r="AX894" i="4" s="1"/>
  <c r="C901" i="24" s="1"/>
  <c r="Y895" i="4"/>
  <c r="A901" i="24"/>
  <c r="H902" i="23"/>
  <c r="BG895" i="3"/>
  <c r="I902" i="23" s="1"/>
  <c r="BE895" i="3"/>
  <c r="G902" i="23" s="1"/>
  <c r="D902" i="23"/>
  <c r="AX895" i="3"/>
  <c r="C902" i="23" s="1"/>
  <c r="AZ895" i="3"/>
  <c r="E902" i="23" s="1"/>
  <c r="BB896" i="3"/>
  <c r="AV896" i="3"/>
  <c r="AW896" i="3" s="1"/>
  <c r="BC896" i="3"/>
  <c r="BD896" i="3" s="1"/>
  <c r="Y896" i="3"/>
  <c r="A902" i="23"/>
  <c r="Y895" i="2"/>
  <c r="A901" i="22"/>
  <c r="D901" i="22"/>
  <c r="AX894" i="2"/>
  <c r="C901" i="22" s="1"/>
  <c r="AZ894" i="2"/>
  <c r="E901" i="22" s="1"/>
  <c r="H901" i="22"/>
  <c r="BG894" i="2"/>
  <c r="I901" i="22" s="1"/>
  <c r="BE894" i="2"/>
  <c r="G901" i="22" s="1"/>
  <c r="BC895" i="2"/>
  <c r="BD895" i="2" s="1"/>
  <c r="BB895" i="2"/>
  <c r="AV895" i="2"/>
  <c r="AW895" i="2" s="1"/>
  <c r="AV893" i="1"/>
  <c r="AW893" i="1" s="1"/>
  <c r="BB893" i="1"/>
  <c r="BC893" i="1"/>
  <c r="BD893" i="1" s="1"/>
  <c r="H899" i="21"/>
  <c r="BG892" i="1"/>
  <c r="I899" i="21" s="1"/>
  <c r="BE892" i="1"/>
  <c r="G899" i="21" s="1"/>
  <c r="AX892" i="1"/>
  <c r="C899" i="21" s="1"/>
  <c r="AZ892" i="1"/>
  <c r="E899" i="21" s="1"/>
  <c r="AY893" i="1"/>
  <c r="BF893" i="1"/>
  <c r="Y895" i="1"/>
  <c r="A902" i="21" s="1"/>
  <c r="Z894" i="1"/>
  <c r="AU894" i="1" s="1"/>
  <c r="BF896" i="3"/>
  <c r="AY896" i="3"/>
  <c r="Z897" i="3"/>
  <c r="AU897" i="3" s="1"/>
  <c r="Z896" i="2"/>
  <c r="AU896" i="2" s="1"/>
  <c r="BF895" i="2"/>
  <c r="AY895" i="2"/>
  <c r="Y896" i="4" l="1"/>
  <c r="A902" i="24"/>
  <c r="BC895" i="4"/>
  <c r="BD895" i="4" s="1"/>
  <c r="BG895" i="4" s="1"/>
  <c r="I902" i="24" s="1"/>
  <c r="BB895" i="4"/>
  <c r="AV895" i="4"/>
  <c r="AW895" i="4" s="1"/>
  <c r="AX895" i="4" s="1"/>
  <c r="C902" i="24" s="1"/>
  <c r="BG894" i="4"/>
  <c r="I901" i="24" s="1"/>
  <c r="H902" i="24"/>
  <c r="D902" i="24"/>
  <c r="AZ894" i="4"/>
  <c r="E901" i="24" s="1"/>
  <c r="AU896" i="4"/>
  <c r="BF896" i="4"/>
  <c r="AY896" i="4"/>
  <c r="Z897" i="4"/>
  <c r="H903" i="23"/>
  <c r="BG896" i="3"/>
  <c r="I903" i="23" s="1"/>
  <c r="BE896" i="3"/>
  <c r="G903" i="23" s="1"/>
  <c r="BC897" i="3"/>
  <c r="BD897" i="3" s="1"/>
  <c r="AV897" i="3"/>
  <c r="AW897" i="3" s="1"/>
  <c r="BB897" i="3"/>
  <c r="Y897" i="3"/>
  <c r="A903" i="23"/>
  <c r="D903" i="23"/>
  <c r="AZ896" i="3"/>
  <c r="E903" i="23" s="1"/>
  <c r="AX896" i="3"/>
  <c r="C903" i="23" s="1"/>
  <c r="D902" i="22"/>
  <c r="AX895" i="2"/>
  <c r="C902" i="22" s="1"/>
  <c r="AZ895" i="2"/>
  <c r="E902" i="22" s="1"/>
  <c r="H902" i="22"/>
  <c r="BG895" i="2"/>
  <c r="I902" i="22" s="1"/>
  <c r="BE895" i="2"/>
  <c r="G902" i="22" s="1"/>
  <c r="AV896" i="2"/>
  <c r="AW896" i="2" s="1"/>
  <c r="BB896" i="2"/>
  <c r="BC896" i="2"/>
  <c r="BD896" i="2" s="1"/>
  <c r="Y896" i="2"/>
  <c r="A902" i="22"/>
  <c r="AV894" i="1"/>
  <c r="AW894" i="1" s="1"/>
  <c r="BB894" i="1"/>
  <c r="BC894" i="1"/>
  <c r="BD894" i="1" s="1"/>
  <c r="H900" i="21"/>
  <c r="BG893" i="1"/>
  <c r="I900" i="21" s="1"/>
  <c r="AX893" i="1"/>
  <c r="C900" i="21" s="1"/>
  <c r="D900" i="21"/>
  <c r="BE893" i="1"/>
  <c r="G900" i="21" s="1"/>
  <c r="AZ893" i="1"/>
  <c r="E900" i="21" s="1"/>
  <c r="AY894" i="1"/>
  <c r="BF894" i="1"/>
  <c r="Y896" i="1"/>
  <c r="A903" i="21" s="1"/>
  <c r="Z895" i="1"/>
  <c r="AU895" i="1" s="1"/>
  <c r="Z898" i="3"/>
  <c r="AU898" i="3" s="1"/>
  <c r="BF897" i="3"/>
  <c r="AY897" i="3"/>
  <c r="BF896" i="2"/>
  <c r="AY896" i="2"/>
  <c r="Z897" i="2"/>
  <c r="AU897" i="2" s="1"/>
  <c r="BE895" i="4" l="1"/>
  <c r="G902" i="24" s="1"/>
  <c r="AZ895" i="4"/>
  <c r="E902" i="24" s="1"/>
  <c r="D903" i="24"/>
  <c r="BC896" i="4"/>
  <c r="BD896" i="4" s="1"/>
  <c r="BE896" i="4" s="1"/>
  <c r="G903" i="24" s="1"/>
  <c r="BB896" i="4"/>
  <c r="AV896" i="4"/>
  <c r="AW896" i="4" s="1"/>
  <c r="AZ896" i="4" s="1"/>
  <c r="E903" i="24" s="1"/>
  <c r="H903" i="24"/>
  <c r="AU897" i="4"/>
  <c r="AY897" i="4"/>
  <c r="Z898" i="4"/>
  <c r="BF897" i="4"/>
  <c r="Y897" i="4"/>
  <c r="A903" i="24"/>
  <c r="D904" i="23"/>
  <c r="AX897" i="3"/>
  <c r="C904" i="23" s="1"/>
  <c r="AZ897" i="3"/>
  <c r="E904" i="23" s="1"/>
  <c r="BB898" i="3"/>
  <c r="BC898" i="3"/>
  <c r="BD898" i="3" s="1"/>
  <c r="AV898" i="3"/>
  <c r="AW898" i="3" s="1"/>
  <c r="H904" i="23"/>
  <c r="BG897" i="3"/>
  <c r="I904" i="23" s="1"/>
  <c r="BE897" i="3"/>
  <c r="G904" i="23" s="1"/>
  <c r="Y898" i="3"/>
  <c r="A904" i="23"/>
  <c r="D903" i="22"/>
  <c r="AZ896" i="2"/>
  <c r="E903" i="22" s="1"/>
  <c r="AX896" i="2"/>
  <c r="C903" i="22" s="1"/>
  <c r="Y897" i="2"/>
  <c r="A903" i="22"/>
  <c r="BC897" i="2"/>
  <c r="BD897" i="2" s="1"/>
  <c r="BB897" i="2"/>
  <c r="AV897" i="2"/>
  <c r="AW897" i="2" s="1"/>
  <c r="H903" i="22"/>
  <c r="BG896" i="2"/>
  <c r="I903" i="22" s="1"/>
  <c r="BE896" i="2"/>
  <c r="G903" i="22" s="1"/>
  <c r="H901" i="21"/>
  <c r="BG894" i="1"/>
  <c r="I901" i="21" s="1"/>
  <c r="BE894" i="1"/>
  <c r="G901" i="21" s="1"/>
  <c r="AV895" i="1"/>
  <c r="AW895" i="1" s="1"/>
  <c r="BC895" i="1"/>
  <c r="BD895" i="1" s="1"/>
  <c r="BB895" i="1"/>
  <c r="AZ894" i="1"/>
  <c r="E901" i="21" s="1"/>
  <c r="D901" i="21"/>
  <c r="AX894" i="1"/>
  <c r="C901" i="21" s="1"/>
  <c r="BF895" i="1"/>
  <c r="AY895" i="1"/>
  <c r="D902" i="21" s="1"/>
  <c r="Y897" i="1"/>
  <c r="A904" i="21" s="1"/>
  <c r="Z896" i="1"/>
  <c r="AU896" i="1" s="1"/>
  <c r="Z899" i="3"/>
  <c r="AU899" i="3" s="1"/>
  <c r="BF898" i="3"/>
  <c r="AY898" i="3"/>
  <c r="Z898" i="2"/>
  <c r="AU898" i="2" s="1"/>
  <c r="BF897" i="2"/>
  <c r="AY897" i="2"/>
  <c r="BG896" i="4" l="1"/>
  <c r="I903" i="24" s="1"/>
  <c r="Y898" i="4"/>
  <c r="A904" i="24"/>
  <c r="D904" i="24"/>
  <c r="AX896" i="4"/>
  <c r="C903" i="24" s="1"/>
  <c r="AU898" i="4"/>
  <c r="BF898" i="4"/>
  <c r="AY898" i="4"/>
  <c r="Z899" i="4"/>
  <c r="H904" i="24"/>
  <c r="AV897" i="4"/>
  <c r="AW897" i="4" s="1"/>
  <c r="AZ897" i="4" s="1"/>
  <c r="E904" i="24" s="1"/>
  <c r="BB897" i="4"/>
  <c r="BC897" i="4"/>
  <c r="BD897" i="4" s="1"/>
  <c r="BE897" i="4" s="1"/>
  <c r="G904" i="24" s="1"/>
  <c r="H905" i="23"/>
  <c r="BG898" i="3"/>
  <c r="I905" i="23" s="1"/>
  <c r="BE898" i="3"/>
  <c r="G905" i="23" s="1"/>
  <c r="BB899" i="3"/>
  <c r="BC899" i="3"/>
  <c r="BD899" i="3" s="1"/>
  <c r="AV899" i="3"/>
  <c r="AW899" i="3" s="1"/>
  <c r="Y899" i="3"/>
  <c r="A905" i="23"/>
  <c r="D905" i="23"/>
  <c r="AZ898" i="3"/>
  <c r="E905" i="23" s="1"/>
  <c r="AX898" i="3"/>
  <c r="C905" i="23" s="1"/>
  <c r="D904" i="22"/>
  <c r="AZ897" i="2"/>
  <c r="E904" i="22" s="1"/>
  <c r="AX897" i="2"/>
  <c r="C904" i="22" s="1"/>
  <c r="Y898" i="2"/>
  <c r="A904" i="22"/>
  <c r="H904" i="22"/>
  <c r="BG897" i="2"/>
  <c r="I904" i="22" s="1"/>
  <c r="BE897" i="2"/>
  <c r="G904" i="22" s="1"/>
  <c r="BB898" i="2"/>
  <c r="BC898" i="2"/>
  <c r="BD898" i="2" s="1"/>
  <c r="AV898" i="2"/>
  <c r="AW898" i="2" s="1"/>
  <c r="AV896" i="1"/>
  <c r="AW896" i="1" s="1"/>
  <c r="BB896" i="1"/>
  <c r="BC896" i="1"/>
  <c r="BD896" i="1" s="1"/>
  <c r="H902" i="21"/>
  <c r="BE895" i="1"/>
  <c r="G902" i="21" s="1"/>
  <c r="BG895" i="1"/>
  <c r="I902" i="21" s="1"/>
  <c r="AX895" i="1"/>
  <c r="C902" i="21" s="1"/>
  <c r="AZ895" i="1"/>
  <c r="E902" i="21" s="1"/>
  <c r="AY896" i="1"/>
  <c r="D903" i="21" s="1"/>
  <c r="BF896" i="1"/>
  <c r="Y898" i="1"/>
  <c r="A905" i="21" s="1"/>
  <c r="Z897" i="1"/>
  <c r="AU897" i="1" s="1"/>
  <c r="Z900" i="3"/>
  <c r="AU900" i="3" s="1"/>
  <c r="BF899" i="3"/>
  <c r="AY899" i="3"/>
  <c r="Z899" i="2"/>
  <c r="AU899" i="2" s="1"/>
  <c r="BF898" i="2"/>
  <c r="AY898" i="2"/>
  <c r="H905" i="24" l="1"/>
  <c r="AU899" i="4"/>
  <c r="Z900" i="4"/>
  <c r="BF899" i="4"/>
  <c r="AY899" i="4"/>
  <c r="BG897" i="4"/>
  <c r="I904" i="24" s="1"/>
  <c r="AX897" i="4"/>
  <c r="C904" i="24" s="1"/>
  <c r="D905" i="24"/>
  <c r="BB898" i="4"/>
  <c r="BC898" i="4"/>
  <c r="BD898" i="4" s="1"/>
  <c r="BG898" i="4" s="1"/>
  <c r="I905" i="24" s="1"/>
  <c r="AV898" i="4"/>
  <c r="AW898" i="4" s="1"/>
  <c r="AZ898" i="4" s="1"/>
  <c r="E905" i="24" s="1"/>
  <c r="Y899" i="4"/>
  <c r="A905" i="24"/>
  <c r="H906" i="23"/>
  <c r="BG899" i="3"/>
  <c r="I906" i="23" s="1"/>
  <c r="BE899" i="3"/>
  <c r="G906" i="23" s="1"/>
  <c r="AV900" i="3"/>
  <c r="AW900" i="3" s="1"/>
  <c r="BB900" i="3"/>
  <c r="BC900" i="3"/>
  <c r="BD900" i="3" s="1"/>
  <c r="Y900" i="3"/>
  <c r="A906" i="23"/>
  <c r="D906" i="23"/>
  <c r="AZ899" i="3"/>
  <c r="E906" i="23" s="1"/>
  <c r="AX899" i="3"/>
  <c r="C906" i="23" s="1"/>
  <c r="Y899" i="2"/>
  <c r="A905" i="22"/>
  <c r="D905" i="22"/>
  <c r="AX898" i="2"/>
  <c r="C905" i="22" s="1"/>
  <c r="AZ898" i="2"/>
  <c r="E905" i="22" s="1"/>
  <c r="H905" i="22"/>
  <c r="BG898" i="2"/>
  <c r="I905" i="22" s="1"/>
  <c r="BE898" i="2"/>
  <c r="G905" i="22" s="1"/>
  <c r="BC899" i="2"/>
  <c r="BD899" i="2" s="1"/>
  <c r="BB899" i="2"/>
  <c r="AV899" i="2"/>
  <c r="AW899" i="2" s="1"/>
  <c r="AV897" i="1"/>
  <c r="AW897" i="1" s="1"/>
  <c r="BC897" i="1"/>
  <c r="BD897" i="1" s="1"/>
  <c r="BB897" i="1"/>
  <c r="H903" i="21"/>
  <c r="BE896" i="1"/>
  <c r="G903" i="21" s="1"/>
  <c r="BG896" i="1"/>
  <c r="I903" i="21" s="1"/>
  <c r="AX896" i="1"/>
  <c r="C903" i="21" s="1"/>
  <c r="AZ896" i="1"/>
  <c r="E903" i="21" s="1"/>
  <c r="AY897" i="1"/>
  <c r="D904" i="21" s="1"/>
  <c r="BF897" i="1"/>
  <c r="Y899" i="1"/>
  <c r="A906" i="21" s="1"/>
  <c r="Z898" i="1"/>
  <c r="AU898" i="1" s="1"/>
  <c r="BF900" i="3"/>
  <c r="AY900" i="3"/>
  <c r="Z901" i="3"/>
  <c r="AU901" i="3" s="1"/>
  <c r="Z900" i="2"/>
  <c r="AU900" i="2" s="1"/>
  <c r="BF899" i="2"/>
  <c r="AY899" i="2"/>
  <c r="Y900" i="4" l="1"/>
  <c r="A906" i="24"/>
  <c r="H906" i="24"/>
  <c r="BE898" i="4"/>
  <c r="G905" i="24" s="1"/>
  <c r="D906" i="24"/>
  <c r="AU900" i="4"/>
  <c r="BF900" i="4"/>
  <c r="AY900" i="4"/>
  <c r="Z901" i="4"/>
  <c r="AX898" i="4"/>
  <c r="C905" i="24" s="1"/>
  <c r="BC899" i="4"/>
  <c r="BD899" i="4" s="1"/>
  <c r="BG899" i="4" s="1"/>
  <c r="I906" i="24" s="1"/>
  <c r="AV899" i="4"/>
  <c r="AW899" i="4" s="1"/>
  <c r="AZ899" i="4" s="1"/>
  <c r="E906" i="24" s="1"/>
  <c r="BB899" i="4"/>
  <c r="AV901" i="3"/>
  <c r="AW901" i="3" s="1"/>
  <c r="BC901" i="3"/>
  <c r="BD901" i="3" s="1"/>
  <c r="BB901" i="3"/>
  <c r="Y901" i="3"/>
  <c r="A907" i="23"/>
  <c r="H907" i="23"/>
  <c r="BG900" i="3"/>
  <c r="I907" i="23" s="1"/>
  <c r="BE900" i="3"/>
  <c r="G907" i="23" s="1"/>
  <c r="D907" i="23"/>
  <c r="AZ900" i="3"/>
  <c r="E907" i="23" s="1"/>
  <c r="AX900" i="3"/>
  <c r="C907" i="23" s="1"/>
  <c r="D906" i="22"/>
  <c r="AZ899" i="2"/>
  <c r="E906" i="22" s="1"/>
  <c r="AX899" i="2"/>
  <c r="C906" i="22" s="1"/>
  <c r="H906" i="22"/>
  <c r="BE899" i="2"/>
  <c r="G906" i="22" s="1"/>
  <c r="BG899" i="2"/>
  <c r="I906" i="22" s="1"/>
  <c r="AV900" i="2"/>
  <c r="AW900" i="2" s="1"/>
  <c r="BC900" i="2"/>
  <c r="BD900" i="2" s="1"/>
  <c r="BB900" i="2"/>
  <c r="Y900" i="2"/>
  <c r="A906" i="22"/>
  <c r="AV898" i="1"/>
  <c r="AW898" i="1" s="1"/>
  <c r="BC898" i="1"/>
  <c r="BD898" i="1" s="1"/>
  <c r="BB898" i="1"/>
  <c r="H904" i="21"/>
  <c r="BE897" i="1"/>
  <c r="G904" i="21" s="1"/>
  <c r="BG897" i="1"/>
  <c r="I904" i="21" s="1"/>
  <c r="AX897" i="1"/>
  <c r="C904" i="21" s="1"/>
  <c r="AZ897" i="1"/>
  <c r="E904" i="21" s="1"/>
  <c r="BF898" i="1"/>
  <c r="AY898" i="1"/>
  <c r="D905" i="21" s="1"/>
  <c r="Y900" i="1"/>
  <c r="A907" i="21" s="1"/>
  <c r="Z899" i="1"/>
  <c r="AU899" i="1" s="1"/>
  <c r="AY901" i="3"/>
  <c r="Z902" i="3"/>
  <c r="AU902" i="3" s="1"/>
  <c r="BF901" i="3"/>
  <c r="BF900" i="2"/>
  <c r="AY900" i="2"/>
  <c r="Z901" i="2"/>
  <c r="AU901" i="2" s="1"/>
  <c r="H907" i="24" l="1"/>
  <c r="AX899" i="4"/>
  <c r="C906" i="24" s="1"/>
  <c r="BE899" i="4"/>
  <c r="G906" i="24" s="1"/>
  <c r="D907" i="24"/>
  <c r="AU901" i="4"/>
  <c r="Z902" i="4"/>
  <c r="BF901" i="4"/>
  <c r="AY901" i="4"/>
  <c r="BC900" i="4"/>
  <c r="BD900" i="4" s="1"/>
  <c r="BE900" i="4" s="1"/>
  <c r="G907" i="24" s="1"/>
  <c r="BB900" i="4"/>
  <c r="AV900" i="4"/>
  <c r="AW900" i="4" s="1"/>
  <c r="AZ900" i="4" s="1"/>
  <c r="E907" i="24" s="1"/>
  <c r="Y901" i="4"/>
  <c r="A907" i="24"/>
  <c r="D908" i="23"/>
  <c r="AX901" i="3"/>
  <c r="C908" i="23" s="1"/>
  <c r="AZ901" i="3"/>
  <c r="E908" i="23" s="1"/>
  <c r="H908" i="23"/>
  <c r="BG901" i="3"/>
  <c r="I908" i="23" s="1"/>
  <c r="BE901" i="3"/>
  <c r="G908" i="23" s="1"/>
  <c r="BC902" i="3"/>
  <c r="BD902" i="3" s="1"/>
  <c r="BB902" i="3"/>
  <c r="AV902" i="3"/>
  <c r="AW902" i="3" s="1"/>
  <c r="Y902" i="3"/>
  <c r="A908" i="23"/>
  <c r="Y901" i="2"/>
  <c r="A907" i="22"/>
  <c r="AV901" i="2"/>
  <c r="AW901" i="2" s="1"/>
  <c r="BC901" i="2"/>
  <c r="BD901" i="2" s="1"/>
  <c r="BB901" i="2"/>
  <c r="D907" i="22"/>
  <c r="AZ900" i="2"/>
  <c r="E907" i="22" s="1"/>
  <c r="AX900" i="2"/>
  <c r="C907" i="22" s="1"/>
  <c r="H907" i="22"/>
  <c r="BE900" i="2"/>
  <c r="G907" i="22" s="1"/>
  <c r="BG900" i="2"/>
  <c r="I907" i="22" s="1"/>
  <c r="AV899" i="1"/>
  <c r="AW899" i="1" s="1"/>
  <c r="BB899" i="1"/>
  <c r="BC899" i="1"/>
  <c r="BD899" i="1" s="1"/>
  <c r="H905" i="21"/>
  <c r="BE898" i="1"/>
  <c r="G905" i="21" s="1"/>
  <c r="BG898" i="1"/>
  <c r="I905" i="21" s="1"/>
  <c r="AX898" i="1"/>
  <c r="C905" i="21" s="1"/>
  <c r="AZ898" i="1"/>
  <c r="E905" i="21" s="1"/>
  <c r="AY899" i="1"/>
  <c r="D906" i="21" s="1"/>
  <c r="BF899" i="1"/>
  <c r="Y901" i="1"/>
  <c r="A908" i="21" s="1"/>
  <c r="Z900" i="1"/>
  <c r="AU900" i="1" s="1"/>
  <c r="Z903" i="3"/>
  <c r="AU903" i="3" s="1"/>
  <c r="BF902" i="3"/>
  <c r="AY902" i="3"/>
  <c r="Z902" i="2"/>
  <c r="AU902" i="2" s="1"/>
  <c r="BF901" i="2"/>
  <c r="AY901" i="2"/>
  <c r="AX900" i="4" l="1"/>
  <c r="C907" i="24" s="1"/>
  <c r="Y902" i="4"/>
  <c r="A908" i="24"/>
  <c r="H908" i="24"/>
  <c r="BG900" i="4"/>
  <c r="I907" i="24" s="1"/>
  <c r="D908" i="24"/>
  <c r="AU902" i="4"/>
  <c r="Z903" i="4"/>
  <c r="BF902" i="4"/>
  <c r="AY902" i="4"/>
  <c r="BC901" i="4"/>
  <c r="BD901" i="4" s="1"/>
  <c r="BE901" i="4" s="1"/>
  <c r="G908" i="24" s="1"/>
  <c r="BB901" i="4"/>
  <c r="AV901" i="4"/>
  <c r="AW901" i="4" s="1"/>
  <c r="AX901" i="4" s="1"/>
  <c r="C908" i="24" s="1"/>
  <c r="Y903" i="3"/>
  <c r="A909" i="23"/>
  <c r="BB903" i="3"/>
  <c r="BC903" i="3"/>
  <c r="BD903" i="3" s="1"/>
  <c r="AV903" i="3"/>
  <c r="AW903" i="3" s="1"/>
  <c r="D909" i="23"/>
  <c r="AZ902" i="3"/>
  <c r="E909" i="23" s="1"/>
  <c r="AX902" i="3"/>
  <c r="C909" i="23" s="1"/>
  <c r="H909" i="23"/>
  <c r="BE902" i="3"/>
  <c r="G909" i="23" s="1"/>
  <c r="BG902" i="3"/>
  <c r="I909" i="23" s="1"/>
  <c r="D908" i="22"/>
  <c r="AZ901" i="2"/>
  <c r="E908" i="22" s="1"/>
  <c r="AX901" i="2"/>
  <c r="C908" i="22" s="1"/>
  <c r="H908" i="22"/>
  <c r="BG901" i="2"/>
  <c r="I908" i="22" s="1"/>
  <c r="BE901" i="2"/>
  <c r="G908" i="22" s="1"/>
  <c r="BC902" i="2"/>
  <c r="BD902" i="2" s="1"/>
  <c r="BB902" i="2"/>
  <c r="AV902" i="2"/>
  <c r="AW902" i="2" s="1"/>
  <c r="Y902" i="2"/>
  <c r="A908" i="22"/>
  <c r="AV900" i="1"/>
  <c r="AW900" i="1" s="1"/>
  <c r="BB900" i="1"/>
  <c r="BC900" i="1"/>
  <c r="BD900" i="1" s="1"/>
  <c r="H906" i="21"/>
  <c r="BE899" i="1"/>
  <c r="G906" i="21" s="1"/>
  <c r="BG899" i="1"/>
  <c r="I906" i="21" s="1"/>
  <c r="AX899" i="1"/>
  <c r="C906" i="21" s="1"/>
  <c r="AZ899" i="1"/>
  <c r="E906" i="21" s="1"/>
  <c r="AY900" i="1"/>
  <c r="D907" i="21" s="1"/>
  <c r="BF900" i="1"/>
  <c r="Y902" i="1"/>
  <c r="A909" i="21" s="1"/>
  <c r="Z901" i="1"/>
  <c r="AU901" i="1" s="1"/>
  <c r="Z904" i="3"/>
  <c r="AU904" i="3" s="1"/>
  <c r="BF903" i="3"/>
  <c r="AY903" i="3"/>
  <c r="Z903" i="2"/>
  <c r="AU903" i="2" s="1"/>
  <c r="BF902" i="2"/>
  <c r="AY902" i="2"/>
  <c r="AZ901" i="4" l="1"/>
  <c r="E908" i="24" s="1"/>
  <c r="AU903" i="4"/>
  <c r="Z904" i="4"/>
  <c r="BF903" i="4"/>
  <c r="AY903" i="4"/>
  <c r="H909" i="24"/>
  <c r="D909" i="24"/>
  <c r="BG901" i="4"/>
  <c r="I908" i="24" s="1"/>
  <c r="Y903" i="4"/>
  <c r="A909" i="24"/>
  <c r="BC902" i="4"/>
  <c r="BD902" i="4" s="1"/>
  <c r="BE902" i="4" s="1"/>
  <c r="G909" i="24" s="1"/>
  <c r="BB902" i="4"/>
  <c r="AV902" i="4"/>
  <c r="AW902" i="4" s="1"/>
  <c r="AX902" i="4" s="1"/>
  <c r="C909" i="24" s="1"/>
  <c r="H910" i="23"/>
  <c r="BG903" i="3"/>
  <c r="I910" i="23" s="1"/>
  <c r="BE903" i="3"/>
  <c r="G910" i="23" s="1"/>
  <c r="D910" i="23"/>
  <c r="AX903" i="3"/>
  <c r="C910" i="23" s="1"/>
  <c r="AZ903" i="3"/>
  <c r="E910" i="23" s="1"/>
  <c r="BC904" i="3"/>
  <c r="BD904" i="3" s="1"/>
  <c r="BB904" i="3"/>
  <c r="AV904" i="3"/>
  <c r="AW904" i="3" s="1"/>
  <c r="Y904" i="3"/>
  <c r="A910" i="23"/>
  <c r="Y903" i="2"/>
  <c r="A909" i="22"/>
  <c r="D909" i="22"/>
  <c r="AX902" i="2"/>
  <c r="C909" i="22" s="1"/>
  <c r="AZ902" i="2"/>
  <c r="E909" i="22" s="1"/>
  <c r="H909" i="22"/>
  <c r="BE902" i="2"/>
  <c r="G909" i="22" s="1"/>
  <c r="BG902" i="2"/>
  <c r="I909" i="22" s="1"/>
  <c r="AV903" i="2"/>
  <c r="AW903" i="2" s="1"/>
  <c r="BC903" i="2"/>
  <c r="BD903" i="2" s="1"/>
  <c r="BB903" i="2"/>
  <c r="H907" i="21"/>
  <c r="BG900" i="1"/>
  <c r="I907" i="21" s="1"/>
  <c r="AV901" i="1"/>
  <c r="AW901" i="1" s="1"/>
  <c r="BC901" i="1"/>
  <c r="BD901" i="1" s="1"/>
  <c r="BB901" i="1"/>
  <c r="BE900" i="1"/>
  <c r="G907" i="21" s="1"/>
  <c r="AZ900" i="1"/>
  <c r="E907" i="21" s="1"/>
  <c r="AX900" i="1"/>
  <c r="C907" i="21" s="1"/>
  <c r="BF901" i="1"/>
  <c r="AY901" i="1"/>
  <c r="Y903" i="1"/>
  <c r="A910" i="21" s="1"/>
  <c r="Z902" i="1"/>
  <c r="AU902" i="1" s="1"/>
  <c r="BF904" i="3"/>
  <c r="AY904" i="3"/>
  <c r="Z905" i="3"/>
  <c r="AU905" i="3" s="1"/>
  <c r="Z904" i="2"/>
  <c r="AU904" i="2" s="1"/>
  <c r="BF903" i="2"/>
  <c r="AY903" i="2"/>
  <c r="AZ902" i="4" l="1"/>
  <c r="E909" i="24" s="1"/>
  <c r="Y904" i="4"/>
  <c r="A910" i="24"/>
  <c r="BG902" i="4"/>
  <c r="I909" i="24" s="1"/>
  <c r="AU904" i="4"/>
  <c r="AY904" i="4"/>
  <c r="BF904" i="4"/>
  <c r="Z905" i="4"/>
  <c r="D910" i="24"/>
  <c r="H910" i="24"/>
  <c r="AV903" i="4"/>
  <c r="AW903" i="4" s="1"/>
  <c r="AX903" i="4" s="1"/>
  <c r="C910" i="24" s="1"/>
  <c r="BC903" i="4"/>
  <c r="BD903" i="4" s="1"/>
  <c r="BE903" i="4" s="1"/>
  <c r="G910" i="24" s="1"/>
  <c r="BB903" i="4"/>
  <c r="H911" i="23"/>
  <c r="BG904" i="3"/>
  <c r="I911" i="23" s="1"/>
  <c r="BE904" i="3"/>
  <c r="G911" i="23" s="1"/>
  <c r="D911" i="23"/>
  <c r="AZ904" i="3"/>
  <c r="E911" i="23" s="1"/>
  <c r="AX904" i="3"/>
  <c r="C911" i="23" s="1"/>
  <c r="Y905" i="3"/>
  <c r="A911" i="23"/>
  <c r="BC905" i="3"/>
  <c r="BD905" i="3" s="1"/>
  <c r="BB905" i="3"/>
  <c r="AV905" i="3"/>
  <c r="AW905" i="3" s="1"/>
  <c r="D910" i="22"/>
  <c r="AX903" i="2"/>
  <c r="C910" i="22" s="1"/>
  <c r="AZ903" i="2"/>
  <c r="E910" i="22" s="1"/>
  <c r="H910" i="22"/>
  <c r="BG903" i="2"/>
  <c r="I910" i="22" s="1"/>
  <c r="BE903" i="2"/>
  <c r="G910" i="22" s="1"/>
  <c r="BB904" i="2"/>
  <c r="AV904" i="2"/>
  <c r="AW904" i="2" s="1"/>
  <c r="BC904" i="2"/>
  <c r="BD904" i="2" s="1"/>
  <c r="Y904" i="2"/>
  <c r="A910" i="22"/>
  <c r="AV902" i="1"/>
  <c r="AW902" i="1" s="1"/>
  <c r="BB902" i="1"/>
  <c r="BC902" i="1"/>
  <c r="BD902" i="1" s="1"/>
  <c r="AX901" i="1"/>
  <c r="C908" i="21" s="1"/>
  <c r="D908" i="21"/>
  <c r="H908" i="21"/>
  <c r="BG901" i="1"/>
  <c r="I908" i="21" s="1"/>
  <c r="BE901" i="1"/>
  <c r="G908" i="21" s="1"/>
  <c r="AZ901" i="1"/>
  <c r="E908" i="21" s="1"/>
  <c r="BF902" i="1"/>
  <c r="AY902" i="1"/>
  <c r="D909" i="21" s="1"/>
  <c r="Y904" i="1"/>
  <c r="A911" i="21" s="1"/>
  <c r="Z903" i="1"/>
  <c r="AU903" i="1" s="1"/>
  <c r="Z906" i="3"/>
  <c r="AU906" i="3" s="1"/>
  <c r="BF905" i="3"/>
  <c r="AY905" i="3"/>
  <c r="BF904" i="2"/>
  <c r="AY904" i="2"/>
  <c r="Z905" i="2"/>
  <c r="AU905" i="2" s="1"/>
  <c r="BG903" i="4" l="1"/>
  <c r="I910" i="24" s="1"/>
  <c r="AZ903" i="4"/>
  <c r="E910" i="24" s="1"/>
  <c r="H911" i="24"/>
  <c r="AV904" i="4"/>
  <c r="AW904" i="4" s="1"/>
  <c r="AZ904" i="4" s="1"/>
  <c r="E911" i="24" s="1"/>
  <c r="BC904" i="4"/>
  <c r="BD904" i="4" s="1"/>
  <c r="BG904" i="4" s="1"/>
  <c r="I911" i="24" s="1"/>
  <c r="BB904" i="4"/>
  <c r="Y905" i="4"/>
  <c r="A911" i="24"/>
  <c r="AU905" i="4"/>
  <c r="Z906" i="4"/>
  <c r="BF905" i="4"/>
  <c r="AY905" i="4"/>
  <c r="D911" i="24"/>
  <c r="H912" i="23"/>
  <c r="BE905" i="3"/>
  <c r="G912" i="23" s="1"/>
  <c r="BG905" i="3"/>
  <c r="I912" i="23" s="1"/>
  <c r="D912" i="23"/>
  <c r="AZ905" i="3"/>
  <c r="E912" i="23" s="1"/>
  <c r="AX905" i="3"/>
  <c r="C912" i="23" s="1"/>
  <c r="Y906" i="3"/>
  <c r="A912" i="23"/>
  <c r="BB906" i="3"/>
  <c r="AV906" i="3"/>
  <c r="AW906" i="3" s="1"/>
  <c r="BC906" i="3"/>
  <c r="BD906" i="3" s="1"/>
  <c r="Y905" i="2"/>
  <c r="A911" i="22"/>
  <c r="D911" i="22"/>
  <c r="AZ904" i="2"/>
  <c r="E911" i="22" s="1"/>
  <c r="AX904" i="2"/>
  <c r="C911" i="22" s="1"/>
  <c r="AV905" i="2"/>
  <c r="AW905" i="2" s="1"/>
  <c r="BC905" i="2"/>
  <c r="BD905" i="2" s="1"/>
  <c r="BB905" i="2"/>
  <c r="H911" i="22"/>
  <c r="BE904" i="2"/>
  <c r="G911" i="22" s="1"/>
  <c r="BG904" i="2"/>
  <c r="I911" i="22" s="1"/>
  <c r="AV903" i="1"/>
  <c r="AW903" i="1" s="1"/>
  <c r="BC903" i="1"/>
  <c r="BD903" i="1" s="1"/>
  <c r="BB903" i="1"/>
  <c r="H909" i="21"/>
  <c r="BE902" i="1"/>
  <c r="G909" i="21" s="1"/>
  <c r="BG902" i="1"/>
  <c r="I909" i="21" s="1"/>
  <c r="AX902" i="1"/>
  <c r="C909" i="21" s="1"/>
  <c r="AZ902" i="1"/>
  <c r="E909" i="21" s="1"/>
  <c r="AY903" i="1"/>
  <c r="D910" i="21" s="1"/>
  <c r="BF903" i="1"/>
  <c r="Y905" i="1"/>
  <c r="A912" i="21" s="1"/>
  <c r="Z904" i="1"/>
  <c r="AU904" i="1" s="1"/>
  <c r="BF906" i="3"/>
  <c r="AY906" i="3"/>
  <c r="Z907" i="3"/>
  <c r="AU907" i="3" s="1"/>
  <c r="Z906" i="2"/>
  <c r="AU906" i="2" s="1"/>
  <c r="BF905" i="2"/>
  <c r="AY905" i="2"/>
  <c r="AX904" i="4" l="1"/>
  <c r="C911" i="24" s="1"/>
  <c r="AU906" i="4"/>
  <c r="BF906" i="4"/>
  <c r="AY906" i="4"/>
  <c r="Z907" i="4"/>
  <c r="H912" i="24"/>
  <c r="D912" i="24"/>
  <c r="BE904" i="4"/>
  <c r="G911" i="24" s="1"/>
  <c r="AV905" i="4"/>
  <c r="AW905" i="4" s="1"/>
  <c r="AX905" i="4" s="1"/>
  <c r="C912" i="24" s="1"/>
  <c r="BC905" i="4"/>
  <c r="BD905" i="4" s="1"/>
  <c r="BE905" i="4" s="1"/>
  <c r="G912" i="24" s="1"/>
  <c r="BB905" i="4"/>
  <c r="Y906" i="4"/>
  <c r="A912" i="24"/>
  <c r="H913" i="23"/>
  <c r="BG906" i="3"/>
  <c r="I913" i="23" s="1"/>
  <c r="BE906" i="3"/>
  <c r="G913" i="23" s="1"/>
  <c r="BC907" i="3"/>
  <c r="BD907" i="3" s="1"/>
  <c r="BB907" i="3"/>
  <c r="AV907" i="3"/>
  <c r="AW907" i="3" s="1"/>
  <c r="D913" i="23"/>
  <c r="AZ906" i="3"/>
  <c r="E913" i="23" s="1"/>
  <c r="AX906" i="3"/>
  <c r="C913" i="23" s="1"/>
  <c r="Y907" i="3"/>
  <c r="A913" i="23"/>
  <c r="D912" i="22"/>
  <c r="AZ905" i="2"/>
  <c r="E912" i="22" s="1"/>
  <c r="AX905" i="2"/>
  <c r="C912" i="22" s="1"/>
  <c r="H912" i="22"/>
  <c r="BG905" i="2"/>
  <c r="I912" i="22" s="1"/>
  <c r="BE905" i="2"/>
  <c r="G912" i="22" s="1"/>
  <c r="BB906" i="2"/>
  <c r="BC906" i="2"/>
  <c r="BD906" i="2" s="1"/>
  <c r="AV906" i="2"/>
  <c r="AW906" i="2" s="1"/>
  <c r="Y906" i="2"/>
  <c r="A912" i="22"/>
  <c r="AV904" i="1"/>
  <c r="AW904" i="1" s="1"/>
  <c r="BC904" i="1"/>
  <c r="BD904" i="1" s="1"/>
  <c r="BB904" i="1"/>
  <c r="H910" i="21"/>
  <c r="BE903" i="1"/>
  <c r="G910" i="21" s="1"/>
  <c r="BG903" i="1"/>
  <c r="I910" i="21" s="1"/>
  <c r="AX903" i="1"/>
  <c r="C910" i="21" s="1"/>
  <c r="AZ903" i="1"/>
  <c r="E910" i="21" s="1"/>
  <c r="AY904" i="1"/>
  <c r="D911" i="21" s="1"/>
  <c r="BF904" i="1"/>
  <c r="Y906" i="1"/>
  <c r="A913" i="21" s="1"/>
  <c r="Z905" i="1"/>
  <c r="AU905" i="1" s="1"/>
  <c r="Z908" i="3"/>
  <c r="AU908" i="3" s="1"/>
  <c r="BF907" i="3"/>
  <c r="AY907" i="3"/>
  <c r="Z907" i="2"/>
  <c r="AU907" i="2" s="1"/>
  <c r="BF906" i="2"/>
  <c r="AY906" i="2"/>
  <c r="Y907" i="4" l="1"/>
  <c r="A913" i="24"/>
  <c r="AZ905" i="4"/>
  <c r="E912" i="24" s="1"/>
  <c r="BG905" i="4"/>
  <c r="I912" i="24" s="1"/>
  <c r="H913" i="24"/>
  <c r="AU907" i="4"/>
  <c r="Z908" i="4"/>
  <c r="BF907" i="4"/>
  <c r="AY907" i="4"/>
  <c r="D913" i="24"/>
  <c r="BB906" i="4"/>
  <c r="BC906" i="4"/>
  <c r="BD906" i="4" s="1"/>
  <c r="BE906" i="4" s="1"/>
  <c r="G913" i="24" s="1"/>
  <c r="AV906" i="4"/>
  <c r="AW906" i="4" s="1"/>
  <c r="AX906" i="4" s="1"/>
  <c r="C913" i="24" s="1"/>
  <c r="AV908" i="3"/>
  <c r="AW908" i="3" s="1"/>
  <c r="BC908" i="3"/>
  <c r="BD908" i="3" s="1"/>
  <c r="BB908" i="3"/>
  <c r="D914" i="23"/>
  <c r="AZ907" i="3"/>
  <c r="E914" i="23" s="1"/>
  <c r="AX907" i="3"/>
  <c r="C914" i="23" s="1"/>
  <c r="H914" i="23"/>
  <c r="BE907" i="3"/>
  <c r="G914" i="23" s="1"/>
  <c r="BG907" i="3"/>
  <c r="I914" i="23" s="1"/>
  <c r="Y908" i="3"/>
  <c r="A914" i="23"/>
  <c r="Y907" i="2"/>
  <c r="A913" i="22"/>
  <c r="D913" i="22"/>
  <c r="AZ906" i="2"/>
  <c r="E913" i="22" s="1"/>
  <c r="AX906" i="2"/>
  <c r="C913" i="22" s="1"/>
  <c r="H913" i="22"/>
  <c r="BE906" i="2"/>
  <c r="G913" i="22" s="1"/>
  <c r="BG906" i="2"/>
  <c r="I913" i="22" s="1"/>
  <c r="AV907" i="2"/>
  <c r="AW907" i="2" s="1"/>
  <c r="BC907" i="2"/>
  <c r="BD907" i="2" s="1"/>
  <c r="BB907" i="2"/>
  <c r="AV905" i="1"/>
  <c r="AW905" i="1" s="1"/>
  <c r="BC905" i="1"/>
  <c r="BD905" i="1" s="1"/>
  <c r="BB905" i="1"/>
  <c r="H911" i="21"/>
  <c r="BE904" i="1"/>
  <c r="G911" i="21" s="1"/>
  <c r="BG904" i="1"/>
  <c r="I911" i="21" s="1"/>
  <c r="AX904" i="1"/>
  <c r="C911" i="21" s="1"/>
  <c r="AZ904" i="1"/>
  <c r="E911" i="21" s="1"/>
  <c r="AY905" i="1"/>
  <c r="D912" i="21" s="1"/>
  <c r="BF905" i="1"/>
  <c r="Y907" i="1"/>
  <c r="A914" i="21" s="1"/>
  <c r="Z906" i="1"/>
  <c r="AU906" i="1" s="1"/>
  <c r="BF908" i="3"/>
  <c r="AY908" i="3"/>
  <c r="Z909" i="3"/>
  <c r="AU909" i="3" s="1"/>
  <c r="Z908" i="2"/>
  <c r="AU908" i="2" s="1"/>
  <c r="BF907" i="2"/>
  <c r="AY907" i="2"/>
  <c r="AZ906" i="4" l="1"/>
  <c r="E913" i="24" s="1"/>
  <c r="H914" i="24"/>
  <c r="BC907" i="4"/>
  <c r="BD907" i="4" s="1"/>
  <c r="BE907" i="4" s="1"/>
  <c r="G914" i="24" s="1"/>
  <c r="BB907" i="4"/>
  <c r="AV907" i="4"/>
  <c r="AW907" i="4" s="1"/>
  <c r="AZ907" i="4" s="1"/>
  <c r="E914" i="24" s="1"/>
  <c r="BG906" i="4"/>
  <c r="I913" i="24" s="1"/>
  <c r="D914" i="24"/>
  <c r="AU908" i="4"/>
  <c r="Z909" i="4"/>
  <c r="BF908" i="4"/>
  <c r="AY908" i="4"/>
  <c r="Y908" i="4"/>
  <c r="A914" i="24"/>
  <c r="Y909" i="3"/>
  <c r="A915" i="23"/>
  <c r="AV909" i="3"/>
  <c r="AW909" i="3" s="1"/>
  <c r="BC909" i="3"/>
  <c r="BD909" i="3" s="1"/>
  <c r="BB909" i="3"/>
  <c r="D915" i="23"/>
  <c r="AZ908" i="3"/>
  <c r="E915" i="23" s="1"/>
  <c r="AX908" i="3"/>
  <c r="C915" i="23" s="1"/>
  <c r="H915" i="23"/>
  <c r="BE908" i="3"/>
  <c r="G915" i="23" s="1"/>
  <c r="BG908" i="3"/>
  <c r="I915" i="23" s="1"/>
  <c r="D914" i="22"/>
  <c r="AZ907" i="2"/>
  <c r="E914" i="22" s="1"/>
  <c r="AX907" i="2"/>
  <c r="C914" i="22" s="1"/>
  <c r="H914" i="22"/>
  <c r="BG907" i="2"/>
  <c r="I914" i="22" s="1"/>
  <c r="BE907" i="2"/>
  <c r="G914" i="22" s="1"/>
  <c r="AV908" i="2"/>
  <c r="AW908" i="2" s="1"/>
  <c r="BC908" i="2"/>
  <c r="BD908" i="2" s="1"/>
  <c r="BB908" i="2"/>
  <c r="Y908" i="2"/>
  <c r="A914" i="22"/>
  <c r="AV906" i="1"/>
  <c r="AW906" i="1" s="1"/>
  <c r="BC906" i="1"/>
  <c r="BD906" i="1" s="1"/>
  <c r="BB906" i="1"/>
  <c r="H912" i="21"/>
  <c r="BG905" i="1"/>
  <c r="I912" i="21" s="1"/>
  <c r="BE905" i="1"/>
  <c r="G912" i="21" s="1"/>
  <c r="AX905" i="1"/>
  <c r="C912" i="21" s="1"/>
  <c r="AZ905" i="1"/>
  <c r="E912" i="21" s="1"/>
  <c r="AY906" i="1"/>
  <c r="BF906" i="1"/>
  <c r="Y908" i="1"/>
  <c r="A915" i="21" s="1"/>
  <c r="Z907" i="1"/>
  <c r="AU907" i="1" s="1"/>
  <c r="BF909" i="3"/>
  <c r="Z910" i="3"/>
  <c r="AU910" i="3" s="1"/>
  <c r="AY909" i="3"/>
  <c r="BF908" i="2"/>
  <c r="AY908" i="2"/>
  <c r="Z909" i="2"/>
  <c r="AU909" i="2" s="1"/>
  <c r="AX907" i="4" l="1"/>
  <c r="C914" i="24" s="1"/>
  <c r="D915" i="24"/>
  <c r="BB908" i="4"/>
  <c r="BC908" i="4"/>
  <c r="BD908" i="4" s="1"/>
  <c r="BE908" i="4" s="1"/>
  <c r="G915" i="24" s="1"/>
  <c r="AV908" i="4"/>
  <c r="AW908" i="4" s="1"/>
  <c r="AX908" i="4" s="1"/>
  <c r="C915" i="24" s="1"/>
  <c r="H915" i="24"/>
  <c r="BG907" i="4"/>
  <c r="I914" i="24" s="1"/>
  <c r="Y909" i="4"/>
  <c r="A915" i="24"/>
  <c r="AU909" i="4"/>
  <c r="Z910" i="4"/>
  <c r="AY909" i="4"/>
  <c r="BF909" i="4"/>
  <c r="D916" i="23"/>
  <c r="AZ909" i="3"/>
  <c r="E916" i="23" s="1"/>
  <c r="AX909" i="3"/>
  <c r="C916" i="23" s="1"/>
  <c r="H916" i="23"/>
  <c r="BE909" i="3"/>
  <c r="G916" i="23" s="1"/>
  <c r="BG909" i="3"/>
  <c r="I916" i="23" s="1"/>
  <c r="AV910" i="3"/>
  <c r="AW910" i="3" s="1"/>
  <c r="BC910" i="3"/>
  <c r="BD910" i="3" s="1"/>
  <c r="BB910" i="3"/>
  <c r="Y910" i="3"/>
  <c r="A916" i="23"/>
  <c r="Y909" i="2"/>
  <c r="A915" i="22"/>
  <c r="BC909" i="2"/>
  <c r="BD909" i="2" s="1"/>
  <c r="BB909" i="2"/>
  <c r="AV909" i="2"/>
  <c r="AW909" i="2" s="1"/>
  <c r="D915" i="22"/>
  <c r="AZ908" i="2"/>
  <c r="E915" i="22" s="1"/>
  <c r="AX908" i="2"/>
  <c r="C915" i="22" s="1"/>
  <c r="H915" i="22"/>
  <c r="BG908" i="2"/>
  <c r="I915" i="22" s="1"/>
  <c r="BE908" i="2"/>
  <c r="G915" i="22" s="1"/>
  <c r="AV907" i="1"/>
  <c r="AW907" i="1" s="1"/>
  <c r="BB907" i="1"/>
  <c r="BC907" i="1"/>
  <c r="BD907" i="1" s="1"/>
  <c r="H913" i="21"/>
  <c r="BE906" i="1"/>
  <c r="G913" i="21" s="1"/>
  <c r="BG906" i="1"/>
  <c r="I913" i="21" s="1"/>
  <c r="AZ906" i="1"/>
  <c r="E913" i="21" s="1"/>
  <c r="D913" i="21"/>
  <c r="AX906" i="1"/>
  <c r="C913" i="21" s="1"/>
  <c r="AY907" i="1"/>
  <c r="D914" i="21" s="1"/>
  <c r="BF907" i="1"/>
  <c r="Y909" i="1"/>
  <c r="A916" i="21" s="1"/>
  <c r="Z908" i="1"/>
  <c r="AU908" i="1" s="1"/>
  <c r="BF910" i="3"/>
  <c r="AY910" i="3"/>
  <c r="Z911" i="3"/>
  <c r="AU911" i="3" s="1"/>
  <c r="Z910" i="2"/>
  <c r="AU910" i="2" s="1"/>
  <c r="BF909" i="2"/>
  <c r="AY909" i="2"/>
  <c r="BG908" i="4" l="1"/>
  <c r="I915" i="24" s="1"/>
  <c r="AU910" i="4"/>
  <c r="BF910" i="4"/>
  <c r="AY910" i="4"/>
  <c r="Z911" i="4"/>
  <c r="D916" i="24"/>
  <c r="BC909" i="4"/>
  <c r="BD909" i="4" s="1"/>
  <c r="BE909" i="4" s="1"/>
  <c r="G916" i="24" s="1"/>
  <c r="BB909" i="4"/>
  <c r="AV909" i="4"/>
  <c r="AW909" i="4" s="1"/>
  <c r="AZ909" i="4" s="1"/>
  <c r="E916" i="24" s="1"/>
  <c r="AZ908" i="4"/>
  <c r="E915" i="24" s="1"/>
  <c r="H916" i="24"/>
  <c r="Y910" i="4"/>
  <c r="A916" i="24"/>
  <c r="Y911" i="3"/>
  <c r="A917" i="23"/>
  <c r="D917" i="23"/>
  <c r="AZ910" i="3"/>
  <c r="E917" i="23" s="1"/>
  <c r="AX910" i="3"/>
  <c r="C917" i="23" s="1"/>
  <c r="BC911" i="3"/>
  <c r="BD911" i="3" s="1"/>
  <c r="BB911" i="3"/>
  <c r="AV911" i="3"/>
  <c r="AW911" i="3" s="1"/>
  <c r="H917" i="23"/>
  <c r="BG910" i="3"/>
  <c r="I917" i="23" s="1"/>
  <c r="BE910" i="3"/>
  <c r="G917" i="23" s="1"/>
  <c r="D916" i="22"/>
  <c r="AZ909" i="2"/>
  <c r="E916" i="22" s="1"/>
  <c r="AX909" i="2"/>
  <c r="C916" i="22" s="1"/>
  <c r="H916" i="22"/>
  <c r="BE909" i="2"/>
  <c r="G916" i="22" s="1"/>
  <c r="BG909" i="2"/>
  <c r="I916" i="22" s="1"/>
  <c r="AV910" i="2"/>
  <c r="AW910" i="2" s="1"/>
  <c r="BB910" i="2"/>
  <c r="BC910" i="2"/>
  <c r="BD910" i="2" s="1"/>
  <c r="Y910" i="2"/>
  <c r="A916" i="22"/>
  <c r="H914" i="21"/>
  <c r="BE907" i="1"/>
  <c r="G914" i="21" s="1"/>
  <c r="BG907" i="1"/>
  <c r="I914" i="21" s="1"/>
  <c r="AV908" i="1"/>
  <c r="AW908" i="1" s="1"/>
  <c r="BB908" i="1"/>
  <c r="BC908" i="1"/>
  <c r="BD908" i="1" s="1"/>
  <c r="AZ907" i="1"/>
  <c r="E914" i="21" s="1"/>
  <c r="AX907" i="1"/>
  <c r="C914" i="21" s="1"/>
  <c r="AY908" i="1"/>
  <c r="D915" i="21" s="1"/>
  <c r="BF908" i="1"/>
  <c r="Y910" i="1"/>
  <c r="A917" i="21" s="1"/>
  <c r="Z909" i="1"/>
  <c r="AU909" i="1" s="1"/>
  <c r="Z912" i="3"/>
  <c r="AU912" i="3" s="1"/>
  <c r="BF911" i="3"/>
  <c r="AY911" i="3"/>
  <c r="Z911" i="2"/>
  <c r="AU911" i="2" s="1"/>
  <c r="BF910" i="2"/>
  <c r="AY910" i="2"/>
  <c r="BG909" i="4" l="1"/>
  <c r="I916" i="24" s="1"/>
  <c r="Y911" i="4"/>
  <c r="A917" i="24"/>
  <c r="AX909" i="4"/>
  <c r="C916" i="24" s="1"/>
  <c r="H917" i="24"/>
  <c r="AU911" i="4"/>
  <c r="BF911" i="4"/>
  <c r="AY911" i="4"/>
  <c r="Z912" i="4"/>
  <c r="D917" i="24"/>
  <c r="AV910" i="4"/>
  <c r="AW910" i="4" s="1"/>
  <c r="AZ910" i="4" s="1"/>
  <c r="E917" i="24" s="1"/>
  <c r="BB910" i="4"/>
  <c r="BC910" i="4"/>
  <c r="BD910" i="4" s="1"/>
  <c r="BG910" i="4" s="1"/>
  <c r="I917" i="24" s="1"/>
  <c r="D918" i="23"/>
  <c r="AX911" i="3"/>
  <c r="C918" i="23" s="1"/>
  <c r="AZ911" i="3"/>
  <c r="E918" i="23" s="1"/>
  <c r="H918" i="23"/>
  <c r="BG911" i="3"/>
  <c r="I918" i="23" s="1"/>
  <c r="BE911" i="3"/>
  <c r="G918" i="23" s="1"/>
  <c r="BC912" i="3"/>
  <c r="BD912" i="3" s="1"/>
  <c r="AV912" i="3"/>
  <c r="AW912" i="3" s="1"/>
  <c r="BB912" i="3"/>
  <c r="Y912" i="3"/>
  <c r="A918" i="23"/>
  <c r="Y911" i="2"/>
  <c r="A917" i="22"/>
  <c r="D917" i="22"/>
  <c r="AZ910" i="2"/>
  <c r="E917" i="22" s="1"/>
  <c r="AX910" i="2"/>
  <c r="C917" i="22" s="1"/>
  <c r="H917" i="22"/>
  <c r="BE910" i="2"/>
  <c r="G917" i="22" s="1"/>
  <c r="BG910" i="2"/>
  <c r="I917" i="22" s="1"/>
  <c r="BC911" i="2"/>
  <c r="BD911" i="2" s="1"/>
  <c r="BB911" i="2"/>
  <c r="AV911" i="2"/>
  <c r="AW911" i="2" s="1"/>
  <c r="AV909" i="1"/>
  <c r="AW909" i="1" s="1"/>
  <c r="BB909" i="1"/>
  <c r="BC909" i="1"/>
  <c r="BD909" i="1" s="1"/>
  <c r="H915" i="21"/>
  <c r="BE908" i="1"/>
  <c r="G915" i="21" s="1"/>
  <c r="BG908" i="1"/>
  <c r="I915" i="21" s="1"/>
  <c r="AZ908" i="1"/>
  <c r="E915" i="21" s="1"/>
  <c r="AX908" i="1"/>
  <c r="C915" i="21" s="1"/>
  <c r="BF909" i="1"/>
  <c r="AY909" i="1"/>
  <c r="Y911" i="1"/>
  <c r="A918" i="21" s="1"/>
  <c r="Z910" i="1"/>
  <c r="AU910" i="1" s="1"/>
  <c r="BF912" i="3"/>
  <c r="AY912" i="3"/>
  <c r="Z913" i="3"/>
  <c r="AU913" i="3" s="1"/>
  <c r="Z912" i="2"/>
  <c r="AU912" i="2" s="1"/>
  <c r="BF911" i="2"/>
  <c r="AY911" i="2"/>
  <c r="AX910" i="4" l="1"/>
  <c r="C917" i="24" s="1"/>
  <c r="D918" i="24"/>
  <c r="BB911" i="4"/>
  <c r="BC911" i="4"/>
  <c r="BD911" i="4" s="1"/>
  <c r="BG911" i="4" s="1"/>
  <c r="I918" i="24" s="1"/>
  <c r="AV911" i="4"/>
  <c r="AW911" i="4" s="1"/>
  <c r="AZ911" i="4" s="1"/>
  <c r="E918" i="24" s="1"/>
  <c r="AU912" i="4"/>
  <c r="AY912" i="4"/>
  <c r="Z913" i="4"/>
  <c r="BF912" i="4"/>
  <c r="H918" i="24"/>
  <c r="BE910" i="4"/>
  <c r="G917" i="24" s="1"/>
  <c r="Y912" i="4"/>
  <c r="A918" i="24"/>
  <c r="H919" i="23"/>
  <c r="BG912" i="3"/>
  <c r="I919" i="23" s="1"/>
  <c r="BE912" i="3"/>
  <c r="G919" i="23" s="1"/>
  <c r="Y913" i="3"/>
  <c r="A919" i="23"/>
  <c r="AV913" i="3"/>
  <c r="AW913" i="3" s="1"/>
  <c r="BC913" i="3"/>
  <c r="BD913" i="3" s="1"/>
  <c r="BB913" i="3"/>
  <c r="D919" i="23"/>
  <c r="AZ912" i="3"/>
  <c r="E919" i="23" s="1"/>
  <c r="AX912" i="3"/>
  <c r="C919" i="23" s="1"/>
  <c r="H918" i="22"/>
  <c r="BG911" i="2"/>
  <c r="I918" i="22" s="1"/>
  <c r="BE911" i="2"/>
  <c r="G918" i="22" s="1"/>
  <c r="D918" i="22"/>
  <c r="AX911" i="2"/>
  <c r="C918" i="22" s="1"/>
  <c r="AZ911" i="2"/>
  <c r="E918" i="22" s="1"/>
  <c r="AV912" i="2"/>
  <c r="AW912" i="2" s="1"/>
  <c r="BC912" i="2"/>
  <c r="BD912" i="2" s="1"/>
  <c r="BB912" i="2"/>
  <c r="Y912" i="2"/>
  <c r="A918" i="22"/>
  <c r="AV910" i="1"/>
  <c r="AW910" i="1" s="1"/>
  <c r="BB910" i="1"/>
  <c r="BC910" i="1"/>
  <c r="BD910" i="1" s="1"/>
  <c r="AX909" i="1"/>
  <c r="C916" i="21" s="1"/>
  <c r="D916" i="21"/>
  <c r="H916" i="21"/>
  <c r="BE909" i="1"/>
  <c r="G916" i="21" s="1"/>
  <c r="BG909" i="1"/>
  <c r="I916" i="21" s="1"/>
  <c r="AZ909" i="1"/>
  <c r="E916" i="21" s="1"/>
  <c r="AY910" i="1"/>
  <c r="D917" i="21" s="1"/>
  <c r="BF910" i="1"/>
  <c r="Y912" i="1"/>
  <c r="A919" i="21" s="1"/>
  <c r="Z911" i="1"/>
  <c r="AU911" i="1" s="1"/>
  <c r="Z914" i="3"/>
  <c r="AU914" i="3" s="1"/>
  <c r="BF913" i="3"/>
  <c r="AY913" i="3"/>
  <c r="BF912" i="2"/>
  <c r="AY912" i="2"/>
  <c r="Z913" i="2"/>
  <c r="AU913" i="2" s="1"/>
  <c r="BE911" i="4" l="1"/>
  <c r="G918" i="24" s="1"/>
  <c r="Y913" i="4"/>
  <c r="A919" i="24"/>
  <c r="D919" i="24"/>
  <c r="AU913" i="4"/>
  <c r="Z914" i="4"/>
  <c r="BF913" i="4"/>
  <c r="AY913" i="4"/>
  <c r="H919" i="24"/>
  <c r="BC912" i="4"/>
  <c r="BD912" i="4" s="1"/>
  <c r="BG912" i="4" s="1"/>
  <c r="I919" i="24" s="1"/>
  <c r="AV912" i="4"/>
  <c r="AW912" i="4" s="1"/>
  <c r="AX912" i="4" s="1"/>
  <c r="C919" i="24" s="1"/>
  <c r="BB912" i="4"/>
  <c r="AX911" i="4"/>
  <c r="C918" i="24" s="1"/>
  <c r="H920" i="23"/>
  <c r="BE913" i="3"/>
  <c r="G920" i="23" s="1"/>
  <c r="BG913" i="3"/>
  <c r="I920" i="23" s="1"/>
  <c r="BB914" i="3"/>
  <c r="BC914" i="3"/>
  <c r="BD914" i="3" s="1"/>
  <c r="AV914" i="3"/>
  <c r="AW914" i="3" s="1"/>
  <c r="D920" i="23"/>
  <c r="AX913" i="3"/>
  <c r="C920" i="23" s="1"/>
  <c r="AZ913" i="3"/>
  <c r="E920" i="23" s="1"/>
  <c r="Y914" i="3"/>
  <c r="A920" i="23"/>
  <c r="Y913" i="2"/>
  <c r="A919" i="22"/>
  <c r="D919" i="22"/>
  <c r="AZ912" i="2"/>
  <c r="E919" i="22" s="1"/>
  <c r="AX912" i="2"/>
  <c r="C919" i="22" s="1"/>
  <c r="AV913" i="2"/>
  <c r="AW913" i="2" s="1"/>
  <c r="BC913" i="2"/>
  <c r="BD913" i="2" s="1"/>
  <c r="BB913" i="2"/>
  <c r="H919" i="22"/>
  <c r="BG912" i="2"/>
  <c r="I919" i="22" s="1"/>
  <c r="BE912" i="2"/>
  <c r="G919" i="22" s="1"/>
  <c r="H917" i="21"/>
  <c r="BG910" i="1"/>
  <c r="I917" i="21" s="1"/>
  <c r="AV911" i="1"/>
  <c r="AW911" i="1" s="1"/>
  <c r="BB911" i="1"/>
  <c r="BC911" i="1"/>
  <c r="BD911" i="1" s="1"/>
  <c r="BE910" i="1"/>
  <c r="G917" i="21" s="1"/>
  <c r="AX910" i="1"/>
  <c r="C917" i="21" s="1"/>
  <c r="AZ910" i="1"/>
  <c r="E917" i="21" s="1"/>
  <c r="BF911" i="1"/>
  <c r="AY911" i="1"/>
  <c r="D918" i="21" s="1"/>
  <c r="Y913" i="1"/>
  <c r="A920" i="21" s="1"/>
  <c r="Z912" i="1"/>
  <c r="AU912" i="1" s="1"/>
  <c r="BF914" i="3"/>
  <c r="AY914" i="3"/>
  <c r="Z915" i="3"/>
  <c r="AU915" i="3" s="1"/>
  <c r="Z914" i="2"/>
  <c r="AU914" i="2" s="1"/>
  <c r="BF913" i="2"/>
  <c r="AY913" i="2"/>
  <c r="BE912" i="4" l="1"/>
  <c r="G919" i="24" s="1"/>
  <c r="H920" i="24"/>
  <c r="D920" i="24"/>
  <c r="AU914" i="4"/>
  <c r="BF914" i="4"/>
  <c r="AY914" i="4"/>
  <c r="Z915" i="4"/>
  <c r="BC913" i="4"/>
  <c r="BD913" i="4" s="1"/>
  <c r="BE913" i="4" s="1"/>
  <c r="G920" i="24" s="1"/>
  <c r="BB913" i="4"/>
  <c r="AV913" i="4"/>
  <c r="AW913" i="4" s="1"/>
  <c r="AX913" i="4" s="1"/>
  <c r="C920" i="24" s="1"/>
  <c r="AZ912" i="4"/>
  <c r="E919" i="24" s="1"/>
  <c r="Y914" i="4"/>
  <c r="A920" i="24"/>
  <c r="AV915" i="3"/>
  <c r="AW915" i="3" s="1"/>
  <c r="BB915" i="3"/>
  <c r="BC915" i="3"/>
  <c r="BD915" i="3" s="1"/>
  <c r="D921" i="23"/>
  <c r="AZ914" i="3"/>
  <c r="E921" i="23" s="1"/>
  <c r="AX914" i="3"/>
  <c r="C921" i="23" s="1"/>
  <c r="Y915" i="3"/>
  <c r="A921" i="23"/>
  <c r="H921" i="23"/>
  <c r="BG914" i="3"/>
  <c r="I921" i="23" s="1"/>
  <c r="BE914" i="3"/>
  <c r="G921" i="23" s="1"/>
  <c r="D920" i="22"/>
  <c r="AZ913" i="2"/>
  <c r="E920" i="22" s="1"/>
  <c r="AX913" i="2"/>
  <c r="C920" i="22" s="1"/>
  <c r="H920" i="22"/>
  <c r="BE913" i="2"/>
  <c r="G920" i="22" s="1"/>
  <c r="BG913" i="2"/>
  <c r="I920" i="22" s="1"/>
  <c r="BB914" i="2"/>
  <c r="BC914" i="2"/>
  <c r="BD914" i="2" s="1"/>
  <c r="AV914" i="2"/>
  <c r="AW914" i="2" s="1"/>
  <c r="Y914" i="2"/>
  <c r="A920" i="22"/>
  <c r="AV912" i="1"/>
  <c r="AW912" i="1" s="1"/>
  <c r="BC912" i="1"/>
  <c r="BD912" i="1" s="1"/>
  <c r="BB912" i="1"/>
  <c r="H918" i="21"/>
  <c r="BG911" i="1"/>
  <c r="I918" i="21" s="1"/>
  <c r="BE911" i="1"/>
  <c r="G918" i="21" s="1"/>
  <c r="AX911" i="1"/>
  <c r="C918" i="21" s="1"/>
  <c r="AZ911" i="1"/>
  <c r="E918" i="21" s="1"/>
  <c r="AY912" i="1"/>
  <c r="D919" i="21" s="1"/>
  <c r="BF912" i="1"/>
  <c r="Y914" i="1"/>
  <c r="A921" i="21" s="1"/>
  <c r="Z913" i="1"/>
  <c r="AU913" i="1" s="1"/>
  <c r="Z916" i="3"/>
  <c r="AU916" i="3" s="1"/>
  <c r="BF915" i="3"/>
  <c r="AY915" i="3"/>
  <c r="Z915" i="2"/>
  <c r="AU915" i="2" s="1"/>
  <c r="BF914" i="2"/>
  <c r="AY914" i="2"/>
  <c r="Y915" i="4" l="1"/>
  <c r="A921" i="24"/>
  <c r="BB914" i="4"/>
  <c r="BC914" i="4"/>
  <c r="BD914" i="4" s="1"/>
  <c r="BE914" i="4" s="1"/>
  <c r="G921" i="24" s="1"/>
  <c r="AV914" i="4"/>
  <c r="AW914" i="4" s="1"/>
  <c r="AX914" i="4" s="1"/>
  <c r="C921" i="24" s="1"/>
  <c r="AZ913" i="4"/>
  <c r="E920" i="24" s="1"/>
  <c r="BG913" i="4"/>
  <c r="I920" i="24" s="1"/>
  <c r="D921" i="24"/>
  <c r="AU915" i="4"/>
  <c r="BF915" i="4"/>
  <c r="Z916" i="4"/>
  <c r="AY915" i="4"/>
  <c r="H921" i="24"/>
  <c r="H922" i="23"/>
  <c r="BG915" i="3"/>
  <c r="I922" i="23" s="1"/>
  <c r="BE915" i="3"/>
  <c r="G922" i="23" s="1"/>
  <c r="D922" i="23"/>
  <c r="AZ915" i="3"/>
  <c r="E922" i="23" s="1"/>
  <c r="AX915" i="3"/>
  <c r="C922" i="23" s="1"/>
  <c r="AV916" i="3"/>
  <c r="AW916" i="3" s="1"/>
  <c r="BC916" i="3"/>
  <c r="BD916" i="3" s="1"/>
  <c r="BB916" i="3"/>
  <c r="Y916" i="3"/>
  <c r="A922" i="23"/>
  <c r="Y915" i="2"/>
  <c r="A921" i="22"/>
  <c r="D921" i="22"/>
  <c r="AZ914" i="2"/>
  <c r="E921" i="22" s="1"/>
  <c r="AX914" i="2"/>
  <c r="C921" i="22" s="1"/>
  <c r="H921" i="22"/>
  <c r="BG914" i="2"/>
  <c r="I921" i="22" s="1"/>
  <c r="BE914" i="2"/>
  <c r="G921" i="22" s="1"/>
  <c r="AV915" i="2"/>
  <c r="AW915" i="2" s="1"/>
  <c r="BC915" i="2"/>
  <c r="BD915" i="2" s="1"/>
  <c r="BB915" i="2"/>
  <c r="H919" i="21"/>
  <c r="BE912" i="1"/>
  <c r="G919" i="21" s="1"/>
  <c r="BG912" i="1"/>
  <c r="I919" i="21" s="1"/>
  <c r="AV913" i="1"/>
  <c r="AW913" i="1" s="1"/>
  <c r="BB913" i="1"/>
  <c r="BC913" i="1"/>
  <c r="BD913" i="1" s="1"/>
  <c r="AX912" i="1"/>
  <c r="C919" i="21" s="1"/>
  <c r="AZ912" i="1"/>
  <c r="E919" i="21" s="1"/>
  <c r="AY913" i="1"/>
  <c r="BF913" i="1"/>
  <c r="Y915" i="1"/>
  <c r="A922" i="21" s="1"/>
  <c r="Z914" i="1"/>
  <c r="AU914" i="1" s="1"/>
  <c r="BF916" i="3"/>
  <c r="AY916" i="3"/>
  <c r="Z917" i="3"/>
  <c r="AU917" i="3" s="1"/>
  <c r="Z916" i="2"/>
  <c r="AU916" i="2" s="1"/>
  <c r="BF915" i="2"/>
  <c r="AY915" i="2"/>
  <c r="BG914" i="4" l="1"/>
  <c r="I921" i="24" s="1"/>
  <c r="AZ914" i="4"/>
  <c r="E921" i="24" s="1"/>
  <c r="AU916" i="4"/>
  <c r="AY916" i="4"/>
  <c r="Z917" i="4"/>
  <c r="BF916" i="4"/>
  <c r="H922" i="24"/>
  <c r="D922" i="24"/>
  <c r="BB915" i="4"/>
  <c r="BC915" i="4"/>
  <c r="BD915" i="4" s="1"/>
  <c r="BG915" i="4" s="1"/>
  <c r="I922" i="24" s="1"/>
  <c r="AV915" i="4"/>
  <c r="AW915" i="4" s="1"/>
  <c r="AX915" i="4" s="1"/>
  <c r="C922" i="24" s="1"/>
  <c r="Y916" i="4"/>
  <c r="A922" i="24"/>
  <c r="H923" i="23"/>
  <c r="BE916" i="3"/>
  <c r="G923" i="23" s="1"/>
  <c r="BG916" i="3"/>
  <c r="I923" i="23" s="1"/>
  <c r="AV917" i="3"/>
  <c r="AW917" i="3" s="1"/>
  <c r="BC917" i="3"/>
  <c r="BD917" i="3" s="1"/>
  <c r="BB917" i="3"/>
  <c r="Y917" i="3"/>
  <c r="A923" i="23"/>
  <c r="D923" i="23"/>
  <c r="AZ916" i="3"/>
  <c r="E923" i="23" s="1"/>
  <c r="AX916" i="3"/>
  <c r="C923" i="23" s="1"/>
  <c r="D922" i="22"/>
  <c r="AZ915" i="2"/>
  <c r="E922" i="22" s="1"/>
  <c r="AX915" i="2"/>
  <c r="C922" i="22" s="1"/>
  <c r="H922" i="22"/>
  <c r="BG915" i="2"/>
  <c r="I922" i="22" s="1"/>
  <c r="BE915" i="2"/>
  <c r="G922" i="22" s="1"/>
  <c r="AV916" i="2"/>
  <c r="AW916" i="2" s="1"/>
  <c r="BC916" i="2"/>
  <c r="BD916" i="2" s="1"/>
  <c r="BB916" i="2"/>
  <c r="Y916" i="2"/>
  <c r="A922" i="22"/>
  <c r="AV914" i="1"/>
  <c r="AW914" i="1" s="1"/>
  <c r="BB914" i="1"/>
  <c r="BC914" i="1"/>
  <c r="BD914" i="1" s="1"/>
  <c r="H920" i="21"/>
  <c r="BG913" i="1"/>
  <c r="I920" i="21" s="1"/>
  <c r="BE913" i="1"/>
  <c r="G920" i="21" s="1"/>
  <c r="AZ913" i="1"/>
  <c r="E920" i="21" s="1"/>
  <c r="D920" i="21"/>
  <c r="AX913" i="1"/>
  <c r="C920" i="21" s="1"/>
  <c r="BF914" i="1"/>
  <c r="AY914" i="1"/>
  <c r="Y916" i="1"/>
  <c r="A923" i="21" s="1"/>
  <c r="Z915" i="1"/>
  <c r="AU915" i="1" s="1"/>
  <c r="BF917" i="3"/>
  <c r="AY917" i="3"/>
  <c r="Z918" i="3"/>
  <c r="AU918" i="3" s="1"/>
  <c r="BF916" i="2"/>
  <c r="AY916" i="2"/>
  <c r="Z917" i="2"/>
  <c r="AU917" i="2" s="1"/>
  <c r="AZ915" i="4" l="1"/>
  <c r="E922" i="24" s="1"/>
  <c r="BE915" i="4"/>
  <c r="G922" i="24" s="1"/>
  <c r="D923" i="24"/>
  <c r="Y917" i="4"/>
  <c r="A923" i="24"/>
  <c r="H923" i="24"/>
  <c r="AU917" i="4"/>
  <c r="BF917" i="4"/>
  <c r="Z918" i="4"/>
  <c r="AY917" i="4"/>
  <c r="BC916" i="4"/>
  <c r="BD916" i="4" s="1"/>
  <c r="BG916" i="4" s="1"/>
  <c r="I923" i="24" s="1"/>
  <c r="BB916" i="4"/>
  <c r="AV916" i="4"/>
  <c r="AW916" i="4" s="1"/>
  <c r="AZ916" i="4" s="1"/>
  <c r="E923" i="24" s="1"/>
  <c r="AV918" i="3"/>
  <c r="AW918" i="3" s="1"/>
  <c r="BC918" i="3"/>
  <c r="BD918" i="3" s="1"/>
  <c r="BB918" i="3"/>
  <c r="H924" i="23"/>
  <c r="BG917" i="3"/>
  <c r="I924" i="23" s="1"/>
  <c r="BE917" i="3"/>
  <c r="G924" i="23" s="1"/>
  <c r="D924" i="23"/>
  <c r="AX917" i="3"/>
  <c r="C924" i="23" s="1"/>
  <c r="AZ917" i="3"/>
  <c r="E924" i="23" s="1"/>
  <c r="Y918" i="3"/>
  <c r="A924" i="23"/>
  <c r="Y917" i="2"/>
  <c r="A923" i="22"/>
  <c r="BC917" i="2"/>
  <c r="BD917" i="2" s="1"/>
  <c r="AV917" i="2"/>
  <c r="AW917" i="2" s="1"/>
  <c r="BB917" i="2"/>
  <c r="H923" i="22"/>
  <c r="BE916" i="2"/>
  <c r="G923" i="22" s="1"/>
  <c r="BG916" i="2"/>
  <c r="I923" i="22" s="1"/>
  <c r="D923" i="22"/>
  <c r="AZ916" i="2"/>
  <c r="E923" i="22" s="1"/>
  <c r="AX916" i="2"/>
  <c r="C923" i="22" s="1"/>
  <c r="AZ914" i="1"/>
  <c r="E921" i="21" s="1"/>
  <c r="D921" i="21"/>
  <c r="AV915" i="1"/>
  <c r="AW915" i="1" s="1"/>
  <c r="BC915" i="1"/>
  <c r="BD915" i="1" s="1"/>
  <c r="BB915" i="1"/>
  <c r="H921" i="21"/>
  <c r="BE914" i="1"/>
  <c r="G921" i="21" s="1"/>
  <c r="BG914" i="1"/>
  <c r="I921" i="21" s="1"/>
  <c r="AX914" i="1"/>
  <c r="C921" i="21" s="1"/>
  <c r="AY915" i="1"/>
  <c r="D922" i="21" s="1"/>
  <c r="BF915" i="1"/>
  <c r="Y917" i="1"/>
  <c r="A924" i="21" s="1"/>
  <c r="Z916" i="1"/>
  <c r="AU916" i="1" s="1"/>
  <c r="Z919" i="3"/>
  <c r="AU919" i="3" s="1"/>
  <c r="BF918" i="3"/>
  <c r="AY918" i="3"/>
  <c r="Z918" i="2"/>
  <c r="AU918" i="2" s="1"/>
  <c r="BF917" i="2"/>
  <c r="AY917" i="2"/>
  <c r="AX916" i="4" l="1"/>
  <c r="C923" i="24" s="1"/>
  <c r="BE916" i="4"/>
  <c r="G923" i="24" s="1"/>
  <c r="H924" i="24"/>
  <c r="D924" i="24"/>
  <c r="Y918" i="4"/>
  <c r="A924" i="24"/>
  <c r="AU918" i="4"/>
  <c r="AY918" i="4"/>
  <c r="BF918" i="4"/>
  <c r="Z919" i="4"/>
  <c r="BC917" i="4"/>
  <c r="BD917" i="4" s="1"/>
  <c r="BE917" i="4" s="1"/>
  <c r="G924" i="24" s="1"/>
  <c r="BB917" i="4"/>
  <c r="AV917" i="4"/>
  <c r="AW917" i="4" s="1"/>
  <c r="AZ917" i="4" s="1"/>
  <c r="E924" i="24" s="1"/>
  <c r="Y919" i="3"/>
  <c r="A925" i="23"/>
  <c r="D925" i="23"/>
  <c r="AZ918" i="3"/>
  <c r="E925" i="23" s="1"/>
  <c r="AX918" i="3"/>
  <c r="C925" i="23" s="1"/>
  <c r="BC919" i="3"/>
  <c r="BD919" i="3" s="1"/>
  <c r="BB919" i="3"/>
  <c r="AV919" i="3"/>
  <c r="AW919" i="3" s="1"/>
  <c r="H925" i="23"/>
  <c r="BG918" i="3"/>
  <c r="I925" i="23" s="1"/>
  <c r="BE918" i="3"/>
  <c r="G925" i="23" s="1"/>
  <c r="H924" i="22"/>
  <c r="BG917" i="2"/>
  <c r="I924" i="22" s="1"/>
  <c r="BE917" i="2"/>
  <c r="G924" i="22" s="1"/>
  <c r="D924" i="22"/>
  <c r="AZ917" i="2"/>
  <c r="E924" i="22" s="1"/>
  <c r="AX917" i="2"/>
  <c r="C924" i="22" s="1"/>
  <c r="AV918" i="2"/>
  <c r="AW918" i="2" s="1"/>
  <c r="BC918" i="2"/>
  <c r="BD918" i="2" s="1"/>
  <c r="BB918" i="2"/>
  <c r="Y918" i="2"/>
  <c r="A924" i="22"/>
  <c r="AV916" i="1"/>
  <c r="AW916" i="1" s="1"/>
  <c r="BB916" i="1"/>
  <c r="BC916" i="1"/>
  <c r="BD916" i="1" s="1"/>
  <c r="H922" i="21"/>
  <c r="BG915" i="1"/>
  <c r="I922" i="21" s="1"/>
  <c r="BE915" i="1"/>
  <c r="G922" i="21" s="1"/>
  <c r="AX915" i="1"/>
  <c r="C922" i="21" s="1"/>
  <c r="AZ915" i="1"/>
  <c r="E922" i="21" s="1"/>
  <c r="BF916" i="1"/>
  <c r="AY916" i="1"/>
  <c r="Y918" i="1"/>
  <c r="A925" i="21" s="1"/>
  <c r="Z917" i="1"/>
  <c r="AU917" i="1" s="1"/>
  <c r="Z920" i="3"/>
  <c r="AU920" i="3" s="1"/>
  <c r="AY919" i="3"/>
  <c r="BF919" i="3"/>
  <c r="Z919" i="2"/>
  <c r="AU919" i="2" s="1"/>
  <c r="BF918" i="2"/>
  <c r="AY918" i="2"/>
  <c r="BC918" i="4" l="1"/>
  <c r="BD918" i="4" s="1"/>
  <c r="BE918" i="4" s="1"/>
  <c r="G925" i="24" s="1"/>
  <c r="BB918" i="4"/>
  <c r="AV918" i="4"/>
  <c r="AW918" i="4" s="1"/>
  <c r="AX918" i="4" s="1"/>
  <c r="C925" i="24" s="1"/>
  <c r="H925" i="24"/>
  <c r="Y919" i="4"/>
  <c r="A925" i="24"/>
  <c r="BG917" i="4"/>
  <c r="I924" i="24" s="1"/>
  <c r="D925" i="24"/>
  <c r="AU919" i="4"/>
  <c r="Z920" i="4"/>
  <c r="BF919" i="4"/>
  <c r="AY919" i="4"/>
  <c r="AX917" i="4"/>
  <c r="C924" i="24" s="1"/>
  <c r="H926" i="23"/>
  <c r="BG919" i="3"/>
  <c r="I926" i="23" s="1"/>
  <c r="BE919" i="3"/>
  <c r="G926" i="23" s="1"/>
  <c r="D926" i="23"/>
  <c r="AX919" i="3"/>
  <c r="C926" i="23" s="1"/>
  <c r="AZ919" i="3"/>
  <c r="E926" i="23" s="1"/>
  <c r="BC920" i="3"/>
  <c r="BD920" i="3" s="1"/>
  <c r="AV920" i="3"/>
  <c r="AW920" i="3" s="1"/>
  <c r="BB920" i="3"/>
  <c r="Y920" i="3"/>
  <c r="A926" i="23"/>
  <c r="Y919" i="2"/>
  <c r="A925" i="22"/>
  <c r="D925" i="22"/>
  <c r="AZ918" i="2"/>
  <c r="E925" i="22" s="1"/>
  <c r="AX918" i="2"/>
  <c r="C925" i="22" s="1"/>
  <c r="H925" i="22"/>
  <c r="BE918" i="2"/>
  <c r="G925" i="22" s="1"/>
  <c r="BG918" i="2"/>
  <c r="I925" i="22" s="1"/>
  <c r="BC919" i="2"/>
  <c r="BD919" i="2" s="1"/>
  <c r="BB919" i="2"/>
  <c r="AV919" i="2"/>
  <c r="AW919" i="2" s="1"/>
  <c r="AV917" i="1"/>
  <c r="AW917" i="1" s="1"/>
  <c r="BB917" i="1"/>
  <c r="BC917" i="1"/>
  <c r="BD917" i="1" s="1"/>
  <c r="H923" i="21"/>
  <c r="BG916" i="1"/>
  <c r="I923" i="21" s="1"/>
  <c r="BE916" i="1"/>
  <c r="G923" i="21" s="1"/>
  <c r="AZ916" i="1"/>
  <c r="E923" i="21" s="1"/>
  <c r="D923" i="21"/>
  <c r="AX916" i="1"/>
  <c r="C923" i="21" s="1"/>
  <c r="AY917" i="1"/>
  <c r="BF917" i="1"/>
  <c r="Y919" i="1"/>
  <c r="A926" i="21" s="1"/>
  <c r="Z918" i="1"/>
  <c r="AU918" i="1" s="1"/>
  <c r="BF920" i="3"/>
  <c r="AY920" i="3"/>
  <c r="Z921" i="3"/>
  <c r="AU921" i="3" s="1"/>
  <c r="Z920" i="2"/>
  <c r="AU920" i="2" s="1"/>
  <c r="BF919" i="2"/>
  <c r="AY919" i="2"/>
  <c r="BG918" i="4" l="1"/>
  <c r="I925" i="24" s="1"/>
  <c r="AZ918" i="4"/>
  <c r="E925" i="24" s="1"/>
  <c r="H926" i="24"/>
  <c r="D926" i="24"/>
  <c r="BB919" i="4"/>
  <c r="BC919" i="4"/>
  <c r="BD919" i="4" s="1"/>
  <c r="BE919" i="4" s="1"/>
  <c r="G926" i="24" s="1"/>
  <c r="AV919" i="4"/>
  <c r="AW919" i="4" s="1"/>
  <c r="AX919" i="4" s="1"/>
  <c r="C926" i="24" s="1"/>
  <c r="Y920" i="4"/>
  <c r="A926" i="24"/>
  <c r="AU920" i="4"/>
  <c r="AY920" i="4"/>
  <c r="BF920" i="4"/>
  <c r="Z921" i="4"/>
  <c r="AV921" i="3"/>
  <c r="AW921" i="3" s="1"/>
  <c r="BC921" i="3"/>
  <c r="BD921" i="3" s="1"/>
  <c r="BB921" i="3"/>
  <c r="Y921" i="3"/>
  <c r="A927" i="23"/>
  <c r="D927" i="23"/>
  <c r="AZ920" i="3"/>
  <c r="E927" i="23" s="1"/>
  <c r="AX920" i="3"/>
  <c r="C927" i="23" s="1"/>
  <c r="H927" i="23"/>
  <c r="BE920" i="3"/>
  <c r="G927" i="23" s="1"/>
  <c r="BG920" i="3"/>
  <c r="I927" i="23" s="1"/>
  <c r="D926" i="22"/>
  <c r="AX919" i="2"/>
  <c r="C926" i="22" s="1"/>
  <c r="AZ919" i="2"/>
  <c r="E926" i="22" s="1"/>
  <c r="H926" i="22"/>
  <c r="BG919" i="2"/>
  <c r="I926" i="22" s="1"/>
  <c r="BE919" i="2"/>
  <c r="G926" i="22" s="1"/>
  <c r="AV920" i="2"/>
  <c r="AW920" i="2" s="1"/>
  <c r="BB920" i="2"/>
  <c r="BC920" i="2"/>
  <c r="BD920" i="2" s="1"/>
  <c r="Y920" i="2"/>
  <c r="A926" i="22"/>
  <c r="AV918" i="1"/>
  <c r="AW918" i="1" s="1"/>
  <c r="BB918" i="1"/>
  <c r="BC918" i="1"/>
  <c r="BD918" i="1" s="1"/>
  <c r="H924" i="21"/>
  <c r="BG917" i="1"/>
  <c r="I924" i="21" s="1"/>
  <c r="AX917" i="1"/>
  <c r="C924" i="21" s="1"/>
  <c r="D924" i="21"/>
  <c r="BE917" i="1"/>
  <c r="G924" i="21" s="1"/>
  <c r="AZ917" i="1"/>
  <c r="E924" i="21" s="1"/>
  <c r="AY918" i="1"/>
  <c r="BF918" i="1"/>
  <c r="Y920" i="1"/>
  <c r="A927" i="21" s="1"/>
  <c r="Z919" i="1"/>
  <c r="AU919" i="1" s="1"/>
  <c r="Z922" i="3"/>
  <c r="AU922" i="3" s="1"/>
  <c r="BF921" i="3"/>
  <c r="AY921" i="3"/>
  <c r="BF920" i="2"/>
  <c r="AY920" i="2"/>
  <c r="Z921" i="2"/>
  <c r="AU921" i="2" s="1"/>
  <c r="AU921" i="4" l="1"/>
  <c r="BF921" i="4"/>
  <c r="Z922" i="4"/>
  <c r="AY921" i="4"/>
  <c r="BC920" i="4"/>
  <c r="BD920" i="4" s="1"/>
  <c r="BE920" i="4" s="1"/>
  <c r="G927" i="24" s="1"/>
  <c r="BB920" i="4"/>
  <c r="AV920" i="4"/>
  <c r="AW920" i="4" s="1"/>
  <c r="AZ920" i="4" s="1"/>
  <c r="E927" i="24" s="1"/>
  <c r="Y921" i="4"/>
  <c r="A927" i="24"/>
  <c r="AZ919" i="4"/>
  <c r="E926" i="24" s="1"/>
  <c r="D927" i="24"/>
  <c r="BG919" i="4"/>
  <c r="I926" i="24" s="1"/>
  <c r="H927" i="24"/>
  <c r="D928" i="23"/>
  <c r="AX921" i="3"/>
  <c r="C928" i="23" s="1"/>
  <c r="AZ921" i="3"/>
  <c r="E928" i="23" s="1"/>
  <c r="H928" i="23"/>
  <c r="BG921" i="3"/>
  <c r="I928" i="23" s="1"/>
  <c r="BE921" i="3"/>
  <c r="G928" i="23" s="1"/>
  <c r="BB922" i="3"/>
  <c r="AV922" i="3"/>
  <c r="AW922" i="3" s="1"/>
  <c r="BC922" i="3"/>
  <c r="BD922" i="3" s="1"/>
  <c r="Y922" i="3"/>
  <c r="A928" i="23"/>
  <c r="Y921" i="2"/>
  <c r="A927" i="22"/>
  <c r="AV921" i="2"/>
  <c r="AW921" i="2" s="1"/>
  <c r="BC921" i="2"/>
  <c r="BD921" i="2" s="1"/>
  <c r="BB921" i="2"/>
  <c r="D927" i="22"/>
  <c r="AX920" i="2"/>
  <c r="C927" i="22" s="1"/>
  <c r="AZ920" i="2"/>
  <c r="E927" i="22" s="1"/>
  <c r="H927" i="22"/>
  <c r="BG920" i="2"/>
  <c r="I927" i="22" s="1"/>
  <c r="BE920" i="2"/>
  <c r="G927" i="22" s="1"/>
  <c r="AV919" i="1"/>
  <c r="AW919" i="1" s="1"/>
  <c r="BB919" i="1"/>
  <c r="BC919" i="1"/>
  <c r="BD919" i="1" s="1"/>
  <c r="H925" i="21"/>
  <c r="BG918" i="1"/>
  <c r="I925" i="21" s="1"/>
  <c r="BE918" i="1"/>
  <c r="G925" i="21" s="1"/>
  <c r="AZ918" i="1"/>
  <c r="E925" i="21" s="1"/>
  <c r="D925" i="21"/>
  <c r="AX918" i="1"/>
  <c r="C925" i="21" s="1"/>
  <c r="BF919" i="1"/>
  <c r="AY919" i="1"/>
  <c r="Y921" i="1"/>
  <c r="A928" i="21" s="1"/>
  <c r="Z920" i="1"/>
  <c r="AU920" i="1" s="1"/>
  <c r="Z923" i="3"/>
  <c r="AU923" i="3" s="1"/>
  <c r="BF922" i="3"/>
  <c r="AY922" i="3"/>
  <c r="Z922" i="2"/>
  <c r="AU922" i="2" s="1"/>
  <c r="BF921" i="2"/>
  <c r="AY921" i="2"/>
  <c r="AX920" i="4" l="1"/>
  <c r="C927" i="24" s="1"/>
  <c r="BG920" i="4"/>
  <c r="I927" i="24" s="1"/>
  <c r="Y922" i="4"/>
  <c r="A928" i="24"/>
  <c r="AU922" i="4"/>
  <c r="AY922" i="4"/>
  <c r="Z923" i="4"/>
  <c r="BF922" i="4"/>
  <c r="H928" i="24"/>
  <c r="D928" i="24"/>
  <c r="BC921" i="4"/>
  <c r="BD921" i="4" s="1"/>
  <c r="BE921" i="4" s="1"/>
  <c r="G928" i="24" s="1"/>
  <c r="BB921" i="4"/>
  <c r="AV921" i="4"/>
  <c r="AW921" i="4" s="1"/>
  <c r="AX921" i="4" s="1"/>
  <c r="C928" i="24" s="1"/>
  <c r="Y923" i="3"/>
  <c r="A929" i="23"/>
  <c r="H929" i="23"/>
  <c r="BE922" i="3"/>
  <c r="G929" i="23" s="1"/>
  <c r="BG922" i="3"/>
  <c r="I929" i="23" s="1"/>
  <c r="D929" i="23"/>
  <c r="AZ922" i="3"/>
  <c r="E929" i="23" s="1"/>
  <c r="AX922" i="3"/>
  <c r="C929" i="23" s="1"/>
  <c r="BC923" i="3"/>
  <c r="BD923" i="3" s="1"/>
  <c r="AV923" i="3"/>
  <c r="AW923" i="3" s="1"/>
  <c r="BB923" i="3"/>
  <c r="D928" i="22"/>
  <c r="AZ921" i="2"/>
  <c r="E928" i="22" s="1"/>
  <c r="AX921" i="2"/>
  <c r="C928" i="22" s="1"/>
  <c r="BB922" i="2"/>
  <c r="BC922" i="2"/>
  <c r="BD922" i="2" s="1"/>
  <c r="AV922" i="2"/>
  <c r="AW922" i="2" s="1"/>
  <c r="H928" i="22"/>
  <c r="BG921" i="2"/>
  <c r="I928" i="22" s="1"/>
  <c r="BE921" i="2"/>
  <c r="G928" i="22" s="1"/>
  <c r="Y922" i="2"/>
  <c r="A928" i="22"/>
  <c r="AZ919" i="1"/>
  <c r="E926" i="21" s="1"/>
  <c r="D926" i="21"/>
  <c r="H926" i="21"/>
  <c r="BE919" i="1"/>
  <c r="G926" i="21" s="1"/>
  <c r="BG919" i="1"/>
  <c r="I926" i="21" s="1"/>
  <c r="AV920" i="1"/>
  <c r="AW920" i="1" s="1"/>
  <c r="BC920" i="1"/>
  <c r="BD920" i="1" s="1"/>
  <c r="BB920" i="1"/>
  <c r="AX919" i="1"/>
  <c r="C926" i="21" s="1"/>
  <c r="AY920" i="1"/>
  <c r="D927" i="21" s="1"/>
  <c r="BF920" i="1"/>
  <c r="Y922" i="1"/>
  <c r="A929" i="21" s="1"/>
  <c r="Z921" i="1"/>
  <c r="AU921" i="1" s="1"/>
  <c r="Z924" i="3"/>
  <c r="AU924" i="3" s="1"/>
  <c r="BF923" i="3"/>
  <c r="AY923" i="3"/>
  <c r="Z923" i="2"/>
  <c r="AU923" i="2" s="1"/>
  <c r="BF922" i="2"/>
  <c r="AY922" i="2"/>
  <c r="BG921" i="4" l="1"/>
  <c r="I928" i="24" s="1"/>
  <c r="AZ921" i="4"/>
  <c r="E928" i="24" s="1"/>
  <c r="H929" i="24"/>
  <c r="AU923" i="4"/>
  <c r="Z924" i="4"/>
  <c r="BF923" i="4"/>
  <c r="AY923" i="4"/>
  <c r="D929" i="24"/>
  <c r="BB922" i="4"/>
  <c r="AV922" i="4"/>
  <c r="AW922" i="4" s="1"/>
  <c r="AZ922" i="4" s="1"/>
  <c r="E929" i="24" s="1"/>
  <c r="BC922" i="4"/>
  <c r="BD922" i="4" s="1"/>
  <c r="BG922" i="4" s="1"/>
  <c r="I929" i="24" s="1"/>
  <c r="Y923" i="4"/>
  <c r="A929" i="24"/>
  <c r="H930" i="23"/>
  <c r="BG923" i="3"/>
  <c r="I930" i="23" s="1"/>
  <c r="BE923" i="3"/>
  <c r="G930" i="23" s="1"/>
  <c r="D930" i="23"/>
  <c r="AZ923" i="3"/>
  <c r="E930" i="23" s="1"/>
  <c r="AX923" i="3"/>
  <c r="C930" i="23" s="1"/>
  <c r="AV924" i="3"/>
  <c r="AW924" i="3" s="1"/>
  <c r="BB924" i="3"/>
  <c r="BC924" i="3"/>
  <c r="BD924" i="3" s="1"/>
  <c r="Y924" i="3"/>
  <c r="A930" i="23"/>
  <c r="Y923" i="2"/>
  <c r="A929" i="22"/>
  <c r="D929" i="22"/>
  <c r="AZ922" i="2"/>
  <c r="E929" i="22" s="1"/>
  <c r="AX922" i="2"/>
  <c r="C929" i="22" s="1"/>
  <c r="H929" i="22"/>
  <c r="BG922" i="2"/>
  <c r="I929" i="22" s="1"/>
  <c r="BE922" i="2"/>
  <c r="G929" i="22" s="1"/>
  <c r="AV923" i="2"/>
  <c r="AW923" i="2" s="1"/>
  <c r="BB923" i="2"/>
  <c r="BC923" i="2"/>
  <c r="BD923" i="2" s="1"/>
  <c r="AV921" i="1"/>
  <c r="AW921" i="1" s="1"/>
  <c r="BB921" i="1"/>
  <c r="BC921" i="1"/>
  <c r="BD921" i="1" s="1"/>
  <c r="H927" i="21"/>
  <c r="BG920" i="1"/>
  <c r="I927" i="21" s="1"/>
  <c r="BE920" i="1"/>
  <c r="G927" i="21" s="1"/>
  <c r="AX920" i="1"/>
  <c r="C927" i="21" s="1"/>
  <c r="AZ920" i="1"/>
  <c r="E927" i="21" s="1"/>
  <c r="BF921" i="1"/>
  <c r="AY921" i="1"/>
  <c r="D928" i="21" s="1"/>
  <c r="Y923" i="1"/>
  <c r="A930" i="21" s="1"/>
  <c r="Z922" i="1"/>
  <c r="AU922" i="1" s="1"/>
  <c r="BF924" i="3"/>
  <c r="AY924" i="3"/>
  <c r="Z925" i="3"/>
  <c r="AU925" i="3" s="1"/>
  <c r="Z924" i="2"/>
  <c r="AU924" i="2" s="1"/>
  <c r="BF923" i="2"/>
  <c r="AY923" i="2"/>
  <c r="D930" i="24" l="1"/>
  <c r="AX922" i="4"/>
  <c r="C929" i="24" s="1"/>
  <c r="H930" i="24"/>
  <c r="Y924" i="4"/>
  <c r="A930" i="24"/>
  <c r="AV923" i="4"/>
  <c r="AW923" i="4" s="1"/>
  <c r="AZ923" i="4" s="1"/>
  <c r="E930" i="24" s="1"/>
  <c r="BC923" i="4"/>
  <c r="BD923" i="4" s="1"/>
  <c r="BG923" i="4" s="1"/>
  <c r="I930" i="24" s="1"/>
  <c r="BB923" i="4"/>
  <c r="AU924" i="4"/>
  <c r="BF924" i="4"/>
  <c r="AY924" i="4"/>
  <c r="Z925" i="4"/>
  <c r="BE922" i="4"/>
  <c r="G929" i="24" s="1"/>
  <c r="Y925" i="3"/>
  <c r="A931" i="23"/>
  <c r="D931" i="23"/>
  <c r="AX924" i="3"/>
  <c r="C931" i="23" s="1"/>
  <c r="AZ924" i="3"/>
  <c r="E931" i="23" s="1"/>
  <c r="H931" i="23"/>
  <c r="BG924" i="3"/>
  <c r="I931" i="23" s="1"/>
  <c r="BE924" i="3"/>
  <c r="G931" i="23" s="1"/>
  <c r="AV925" i="3"/>
  <c r="AW925" i="3" s="1"/>
  <c r="BC925" i="3"/>
  <c r="BD925" i="3" s="1"/>
  <c r="BB925" i="3"/>
  <c r="D930" i="22"/>
  <c r="AZ923" i="2"/>
  <c r="E930" i="22" s="1"/>
  <c r="AX923" i="2"/>
  <c r="C930" i="22" s="1"/>
  <c r="H930" i="22"/>
  <c r="BG923" i="2"/>
  <c r="I930" i="22" s="1"/>
  <c r="BE923" i="2"/>
  <c r="G930" i="22" s="1"/>
  <c r="AV924" i="2"/>
  <c r="AW924" i="2" s="1"/>
  <c r="BC924" i="2"/>
  <c r="BD924" i="2" s="1"/>
  <c r="BB924" i="2"/>
  <c r="Y924" i="2"/>
  <c r="A930" i="22"/>
  <c r="AV922" i="1"/>
  <c r="AW922" i="1" s="1"/>
  <c r="BB922" i="1"/>
  <c r="BC922" i="1"/>
  <c r="BD922" i="1" s="1"/>
  <c r="H928" i="21"/>
  <c r="BE921" i="1"/>
  <c r="G928" i="21" s="1"/>
  <c r="BG921" i="1"/>
  <c r="I928" i="21" s="1"/>
  <c r="AX921" i="1"/>
  <c r="C928" i="21" s="1"/>
  <c r="AZ921" i="1"/>
  <c r="E928" i="21" s="1"/>
  <c r="AY922" i="1"/>
  <c r="D929" i="21" s="1"/>
  <c r="BF922" i="1"/>
  <c r="Y924" i="1"/>
  <c r="A931" i="21" s="1"/>
  <c r="Z923" i="1"/>
  <c r="AU923" i="1" s="1"/>
  <c r="Z926" i="3"/>
  <c r="AU926" i="3" s="1"/>
  <c r="BF925" i="3"/>
  <c r="AY925" i="3"/>
  <c r="BF924" i="2"/>
  <c r="AY924" i="2"/>
  <c r="Z925" i="2"/>
  <c r="AU925" i="2" s="1"/>
  <c r="AU925" i="4" l="1"/>
  <c r="Z926" i="4"/>
  <c r="BF925" i="4"/>
  <c r="AY925" i="4"/>
  <c r="BB924" i="4"/>
  <c r="AV924" i="4"/>
  <c r="AW924" i="4" s="1"/>
  <c r="AX924" i="4" s="1"/>
  <c r="C931" i="24" s="1"/>
  <c r="BC924" i="4"/>
  <c r="BD924" i="4" s="1"/>
  <c r="BE924" i="4" s="1"/>
  <c r="G931" i="24" s="1"/>
  <c r="D931" i="24"/>
  <c r="AX923" i="4"/>
  <c r="C930" i="24" s="1"/>
  <c r="H931" i="24"/>
  <c r="BE923" i="4"/>
  <c r="G930" i="24" s="1"/>
  <c r="Y925" i="4"/>
  <c r="A931" i="24"/>
  <c r="D932" i="23"/>
  <c r="AZ925" i="3"/>
  <c r="E932" i="23" s="1"/>
  <c r="AX925" i="3"/>
  <c r="C932" i="23" s="1"/>
  <c r="H932" i="23"/>
  <c r="BG925" i="3"/>
  <c r="I932" i="23" s="1"/>
  <c r="BE925" i="3"/>
  <c r="G932" i="23" s="1"/>
  <c r="AV926" i="3"/>
  <c r="AW926" i="3" s="1"/>
  <c r="BB926" i="3"/>
  <c r="BC926" i="3"/>
  <c r="BD926" i="3" s="1"/>
  <c r="Y926" i="3"/>
  <c r="A932" i="23"/>
  <c r="Y925" i="2"/>
  <c r="A931" i="22"/>
  <c r="AV925" i="2"/>
  <c r="AW925" i="2" s="1"/>
  <c r="BC925" i="2"/>
  <c r="BD925" i="2" s="1"/>
  <c r="BB925" i="2"/>
  <c r="D931" i="22"/>
  <c r="AZ924" i="2"/>
  <c r="E931" i="22" s="1"/>
  <c r="AX924" i="2"/>
  <c r="C931" i="22" s="1"/>
  <c r="H931" i="22"/>
  <c r="BG924" i="2"/>
  <c r="I931" i="22" s="1"/>
  <c r="BE924" i="2"/>
  <c r="G931" i="22" s="1"/>
  <c r="AV923" i="1"/>
  <c r="AW923" i="1" s="1"/>
  <c r="BB923" i="1"/>
  <c r="BC923" i="1"/>
  <c r="BD923" i="1" s="1"/>
  <c r="H929" i="21"/>
  <c r="BE922" i="1"/>
  <c r="G929" i="21" s="1"/>
  <c r="BG922" i="1"/>
  <c r="I929" i="21" s="1"/>
  <c r="AX922" i="1"/>
  <c r="C929" i="21" s="1"/>
  <c r="AZ922" i="1"/>
  <c r="E929" i="21" s="1"/>
  <c r="AY923" i="1"/>
  <c r="D930" i="21" s="1"/>
  <c r="BF923" i="1"/>
  <c r="Y925" i="1"/>
  <c r="A932" i="21" s="1"/>
  <c r="Z924" i="1"/>
  <c r="AU924" i="1" s="1"/>
  <c r="Z927" i="3"/>
  <c r="AU927" i="3" s="1"/>
  <c r="BF926" i="3"/>
  <c r="AY926" i="3"/>
  <c r="Z926" i="2"/>
  <c r="AU926" i="2" s="1"/>
  <c r="BF925" i="2"/>
  <c r="AY925" i="2"/>
  <c r="BG924" i="4" l="1"/>
  <c r="I931" i="24" s="1"/>
  <c r="AZ924" i="4"/>
  <c r="E931" i="24" s="1"/>
  <c r="Y926" i="4"/>
  <c r="A932" i="24"/>
  <c r="H932" i="24"/>
  <c r="AU926" i="4"/>
  <c r="Z927" i="4"/>
  <c r="BF926" i="4"/>
  <c r="AY926" i="4"/>
  <c r="D932" i="24"/>
  <c r="BB925" i="4"/>
  <c r="BC925" i="4"/>
  <c r="BD925" i="4" s="1"/>
  <c r="BG925" i="4" s="1"/>
  <c r="I932" i="24" s="1"/>
  <c r="AV925" i="4"/>
  <c r="AW925" i="4" s="1"/>
  <c r="AZ925" i="4" s="1"/>
  <c r="E932" i="24" s="1"/>
  <c r="Y927" i="3"/>
  <c r="A933" i="23"/>
  <c r="D933" i="23"/>
  <c r="AZ926" i="3"/>
  <c r="E933" i="23" s="1"/>
  <c r="AX926" i="3"/>
  <c r="C933" i="23" s="1"/>
  <c r="H933" i="23"/>
  <c r="BE926" i="3"/>
  <c r="G933" i="23" s="1"/>
  <c r="BG926" i="3"/>
  <c r="I933" i="23" s="1"/>
  <c r="BC927" i="3"/>
  <c r="BD927" i="3" s="1"/>
  <c r="BB927" i="3"/>
  <c r="AV927" i="3"/>
  <c r="AW927" i="3" s="1"/>
  <c r="D932" i="22"/>
  <c r="AX925" i="2"/>
  <c r="C932" i="22" s="1"/>
  <c r="AZ925" i="2"/>
  <c r="E932" i="22" s="1"/>
  <c r="H932" i="22"/>
  <c r="BG925" i="2"/>
  <c r="I932" i="22" s="1"/>
  <c r="BE925" i="2"/>
  <c r="G932" i="22" s="1"/>
  <c r="AV926" i="2"/>
  <c r="AW926" i="2" s="1"/>
  <c r="BC926" i="2"/>
  <c r="BD926" i="2" s="1"/>
  <c r="BB926" i="2"/>
  <c r="Y926" i="2"/>
  <c r="A932" i="22"/>
  <c r="AV924" i="1"/>
  <c r="AW924" i="1" s="1"/>
  <c r="BB924" i="1"/>
  <c r="BC924" i="1"/>
  <c r="BD924" i="1" s="1"/>
  <c r="H930" i="21"/>
  <c r="BE923" i="1"/>
  <c r="G930" i="21" s="1"/>
  <c r="BG923" i="1"/>
  <c r="I930" i="21" s="1"/>
  <c r="AX923" i="1"/>
  <c r="C930" i="21" s="1"/>
  <c r="AZ923" i="1"/>
  <c r="E930" i="21" s="1"/>
  <c r="AY924" i="1"/>
  <c r="D931" i="21" s="1"/>
  <c r="BF924" i="1"/>
  <c r="Y926" i="1"/>
  <c r="A933" i="21" s="1"/>
  <c r="Z925" i="1"/>
  <c r="AU925" i="1" s="1"/>
  <c r="Z928" i="3"/>
  <c r="AU928" i="3" s="1"/>
  <c r="BF927" i="3"/>
  <c r="AY927" i="3"/>
  <c r="Z927" i="2"/>
  <c r="AU927" i="2" s="1"/>
  <c r="BF926" i="2"/>
  <c r="AY926" i="2"/>
  <c r="AX925" i="4" l="1"/>
  <c r="C932" i="24" s="1"/>
  <c r="D933" i="24"/>
  <c r="BC926" i="4"/>
  <c r="BD926" i="4" s="1"/>
  <c r="BG926" i="4" s="1"/>
  <c r="I933" i="24" s="1"/>
  <c r="BB926" i="4"/>
  <c r="AV926" i="4"/>
  <c r="AW926" i="4" s="1"/>
  <c r="AX926" i="4" s="1"/>
  <c r="C933" i="24" s="1"/>
  <c r="H933" i="24"/>
  <c r="AU927" i="4"/>
  <c r="AY927" i="4"/>
  <c r="Z928" i="4"/>
  <c r="BF927" i="4"/>
  <c r="BE925" i="4"/>
  <c r="G932" i="24" s="1"/>
  <c r="Y927" i="4"/>
  <c r="A933" i="24"/>
  <c r="BC928" i="3"/>
  <c r="BD928" i="3" s="1"/>
  <c r="AV928" i="3"/>
  <c r="AW928" i="3" s="1"/>
  <c r="BB928" i="3"/>
  <c r="D934" i="23"/>
  <c r="AX927" i="3"/>
  <c r="C934" i="23" s="1"/>
  <c r="AZ927" i="3"/>
  <c r="E934" i="23" s="1"/>
  <c r="H934" i="23"/>
  <c r="BG927" i="3"/>
  <c r="I934" i="23" s="1"/>
  <c r="BE927" i="3"/>
  <c r="G934" i="23" s="1"/>
  <c r="Y928" i="3"/>
  <c r="A934" i="23"/>
  <c r="Y927" i="2"/>
  <c r="A933" i="22"/>
  <c r="D933" i="22"/>
  <c r="AZ926" i="2"/>
  <c r="E933" i="22" s="1"/>
  <c r="AX926" i="2"/>
  <c r="C933" i="22" s="1"/>
  <c r="H933" i="22"/>
  <c r="BE926" i="2"/>
  <c r="G933" i="22" s="1"/>
  <c r="BG926" i="2"/>
  <c r="I933" i="22" s="1"/>
  <c r="AV927" i="2"/>
  <c r="AW927" i="2" s="1"/>
  <c r="BC927" i="2"/>
  <c r="BD927" i="2" s="1"/>
  <c r="BB927" i="2"/>
  <c r="AV925" i="1"/>
  <c r="AW925" i="1" s="1"/>
  <c r="BB925" i="1"/>
  <c r="BC925" i="1"/>
  <c r="BD925" i="1" s="1"/>
  <c r="H931" i="21"/>
  <c r="BG924" i="1"/>
  <c r="I931" i="21" s="1"/>
  <c r="BE924" i="1"/>
  <c r="G931" i="21" s="1"/>
  <c r="AX924" i="1"/>
  <c r="C931" i="21" s="1"/>
  <c r="AZ924" i="1"/>
  <c r="E931" i="21" s="1"/>
  <c r="AY925" i="1"/>
  <c r="BF925" i="1"/>
  <c r="Y927" i="1"/>
  <c r="A934" i="21" s="1"/>
  <c r="Z926" i="1"/>
  <c r="AU926" i="1" s="1"/>
  <c r="BF928" i="3"/>
  <c r="AY928" i="3"/>
  <c r="Z929" i="3"/>
  <c r="AU929" i="3" s="1"/>
  <c r="Z928" i="2"/>
  <c r="AU928" i="2" s="1"/>
  <c r="BF927" i="2"/>
  <c r="AY927" i="2"/>
  <c r="BE926" i="4" l="1"/>
  <c r="G933" i="24" s="1"/>
  <c r="AV927" i="4"/>
  <c r="AW927" i="4" s="1"/>
  <c r="AX927" i="4" s="1"/>
  <c r="C934" i="24" s="1"/>
  <c r="BC927" i="4"/>
  <c r="BD927" i="4" s="1"/>
  <c r="BG927" i="4" s="1"/>
  <c r="I934" i="24" s="1"/>
  <c r="BB927" i="4"/>
  <c r="H934" i="24"/>
  <c r="AZ926" i="4"/>
  <c r="E933" i="24" s="1"/>
  <c r="Y928" i="4"/>
  <c r="A934" i="24"/>
  <c r="D934" i="24"/>
  <c r="AU928" i="4"/>
  <c r="BF928" i="4"/>
  <c r="AY928" i="4"/>
  <c r="Z929" i="4"/>
  <c r="H935" i="23"/>
  <c r="BE928" i="3"/>
  <c r="G935" i="23" s="1"/>
  <c r="BG928" i="3"/>
  <c r="I935" i="23" s="1"/>
  <c r="D935" i="23"/>
  <c r="AX928" i="3"/>
  <c r="C935" i="23" s="1"/>
  <c r="AZ928" i="3"/>
  <c r="E935" i="23" s="1"/>
  <c r="AV929" i="3"/>
  <c r="AW929" i="3" s="1"/>
  <c r="BC929" i="3"/>
  <c r="BD929" i="3" s="1"/>
  <c r="BB929" i="3"/>
  <c r="Y929" i="3"/>
  <c r="A935" i="23"/>
  <c r="D934" i="22"/>
  <c r="AX927" i="2"/>
  <c r="C934" i="22" s="1"/>
  <c r="AZ927" i="2"/>
  <c r="E934" i="22" s="1"/>
  <c r="H934" i="22"/>
  <c r="BG927" i="2"/>
  <c r="I934" i="22" s="1"/>
  <c r="BE927" i="2"/>
  <c r="G934" i="22" s="1"/>
  <c r="AV928" i="2"/>
  <c r="AW928" i="2" s="1"/>
  <c r="BB928" i="2"/>
  <c r="BC928" i="2"/>
  <c r="BD928" i="2" s="1"/>
  <c r="Y928" i="2"/>
  <c r="A934" i="22"/>
  <c r="AV926" i="1"/>
  <c r="AW926" i="1" s="1"/>
  <c r="BB926" i="1"/>
  <c r="BC926" i="1"/>
  <c r="BD926" i="1" s="1"/>
  <c r="H932" i="21"/>
  <c r="BE925" i="1"/>
  <c r="G932" i="21" s="1"/>
  <c r="BG925" i="1"/>
  <c r="I932" i="21" s="1"/>
  <c r="AX925" i="1"/>
  <c r="C932" i="21" s="1"/>
  <c r="D932" i="21"/>
  <c r="AZ925" i="1"/>
  <c r="E932" i="21" s="1"/>
  <c r="BF926" i="1"/>
  <c r="AY926" i="1"/>
  <c r="Y928" i="1"/>
  <c r="A935" i="21" s="1"/>
  <c r="Z927" i="1"/>
  <c r="AU927" i="1" s="1"/>
  <c r="BF929" i="3"/>
  <c r="AY929" i="3"/>
  <c r="Z930" i="3"/>
  <c r="AU930" i="3" s="1"/>
  <c r="BF928" i="2"/>
  <c r="AY928" i="2"/>
  <c r="Z929" i="2"/>
  <c r="AU929" i="2" s="1"/>
  <c r="BE927" i="4" l="1"/>
  <c r="G934" i="24" s="1"/>
  <c r="AZ927" i="4"/>
  <c r="E934" i="24" s="1"/>
  <c r="Y929" i="4"/>
  <c r="A935" i="24"/>
  <c r="AU929" i="4"/>
  <c r="BF929" i="4"/>
  <c r="AY929" i="4"/>
  <c r="Z930" i="4"/>
  <c r="AV928" i="4"/>
  <c r="AW928" i="4" s="1"/>
  <c r="AX928" i="4" s="1"/>
  <c r="C935" i="24" s="1"/>
  <c r="BC928" i="4"/>
  <c r="BD928" i="4" s="1"/>
  <c r="BE928" i="4" s="1"/>
  <c r="G935" i="24" s="1"/>
  <c r="BB928" i="4"/>
  <c r="D935" i="24"/>
  <c r="H935" i="24"/>
  <c r="Y930" i="3"/>
  <c r="A936" i="23"/>
  <c r="BB930" i="3"/>
  <c r="BC930" i="3"/>
  <c r="BD930" i="3" s="1"/>
  <c r="AV930" i="3"/>
  <c r="AW930" i="3" s="1"/>
  <c r="D936" i="23"/>
  <c r="AX929" i="3"/>
  <c r="C936" i="23" s="1"/>
  <c r="AZ929" i="3"/>
  <c r="E936" i="23" s="1"/>
  <c r="H936" i="23"/>
  <c r="BG929" i="3"/>
  <c r="I936" i="23" s="1"/>
  <c r="BE929" i="3"/>
  <c r="G936" i="23" s="1"/>
  <c r="Y929" i="2"/>
  <c r="A935" i="22"/>
  <c r="BB929" i="2"/>
  <c r="AV929" i="2"/>
  <c r="AW929" i="2" s="1"/>
  <c r="BC929" i="2"/>
  <c r="BD929" i="2" s="1"/>
  <c r="D935" i="22"/>
  <c r="AZ928" i="2"/>
  <c r="E935" i="22" s="1"/>
  <c r="AX928" i="2"/>
  <c r="C935" i="22" s="1"/>
  <c r="H935" i="22"/>
  <c r="BG928" i="2"/>
  <c r="I935" i="22" s="1"/>
  <c r="BE928" i="2"/>
  <c r="G935" i="22" s="1"/>
  <c r="AV927" i="1"/>
  <c r="AW927" i="1" s="1"/>
  <c r="BB927" i="1"/>
  <c r="BC927" i="1"/>
  <c r="BD927" i="1" s="1"/>
  <c r="AZ926" i="1"/>
  <c r="E933" i="21" s="1"/>
  <c r="D933" i="21"/>
  <c r="H933" i="21"/>
  <c r="BE926" i="1"/>
  <c r="G933" i="21" s="1"/>
  <c r="BG926" i="1"/>
  <c r="I933" i="21" s="1"/>
  <c r="AX926" i="1"/>
  <c r="C933" i="21" s="1"/>
  <c r="AY927" i="1"/>
  <c r="D934" i="21" s="1"/>
  <c r="BF927" i="1"/>
  <c r="Y929" i="1"/>
  <c r="A936" i="21" s="1"/>
  <c r="Z928" i="1"/>
  <c r="AU928" i="1" s="1"/>
  <c r="BF930" i="3"/>
  <c r="AY930" i="3"/>
  <c r="Z931" i="3"/>
  <c r="AU931" i="3" s="1"/>
  <c r="Z930" i="2"/>
  <c r="AU930" i="2" s="1"/>
  <c r="BF929" i="2"/>
  <c r="AY929" i="2"/>
  <c r="BG928" i="4" l="1"/>
  <c r="I935" i="24" s="1"/>
  <c r="AZ928" i="4"/>
  <c r="E935" i="24" s="1"/>
  <c r="AV929" i="4"/>
  <c r="AW929" i="4" s="1"/>
  <c r="AX929" i="4" s="1"/>
  <c r="C936" i="24" s="1"/>
  <c r="BB929" i="4"/>
  <c r="BC929" i="4"/>
  <c r="BD929" i="4" s="1"/>
  <c r="BG929" i="4" s="1"/>
  <c r="I936" i="24" s="1"/>
  <c r="D936" i="24"/>
  <c r="AU930" i="4"/>
  <c r="Z931" i="4"/>
  <c r="BF930" i="4"/>
  <c r="AY930" i="4"/>
  <c r="H936" i="24"/>
  <c r="Y930" i="4"/>
  <c r="A936" i="24"/>
  <c r="D937" i="23"/>
  <c r="AX930" i="3"/>
  <c r="C937" i="23" s="1"/>
  <c r="AZ930" i="3"/>
  <c r="E937" i="23" s="1"/>
  <c r="BB931" i="3"/>
  <c r="BC931" i="3"/>
  <c r="BD931" i="3" s="1"/>
  <c r="AV931" i="3"/>
  <c r="AW931" i="3" s="1"/>
  <c r="H937" i="23"/>
  <c r="BE930" i="3"/>
  <c r="G937" i="23" s="1"/>
  <c r="BG930" i="3"/>
  <c r="I937" i="23" s="1"/>
  <c r="Y931" i="3"/>
  <c r="A937" i="23"/>
  <c r="D936" i="22"/>
  <c r="AZ929" i="2"/>
  <c r="E936" i="22" s="1"/>
  <c r="AX929" i="2"/>
  <c r="C936" i="22" s="1"/>
  <c r="H936" i="22"/>
  <c r="BE929" i="2"/>
  <c r="G936" i="22" s="1"/>
  <c r="BG929" i="2"/>
  <c r="I936" i="22" s="1"/>
  <c r="BB930" i="2"/>
  <c r="AV930" i="2"/>
  <c r="AW930" i="2" s="1"/>
  <c r="BC930" i="2"/>
  <c r="BD930" i="2" s="1"/>
  <c r="Y930" i="2"/>
  <c r="A936" i="22"/>
  <c r="AV928" i="1"/>
  <c r="AW928" i="1" s="1"/>
  <c r="BB928" i="1"/>
  <c r="BC928" i="1"/>
  <c r="BD928" i="1" s="1"/>
  <c r="H934" i="21"/>
  <c r="BG927" i="1"/>
  <c r="I934" i="21" s="1"/>
  <c r="BE927" i="1"/>
  <c r="G934" i="21" s="1"/>
  <c r="AX927" i="1"/>
  <c r="C934" i="21" s="1"/>
  <c r="AZ927" i="1"/>
  <c r="E934" i="21" s="1"/>
  <c r="AY928" i="1"/>
  <c r="D935" i="21" s="1"/>
  <c r="BF928" i="1"/>
  <c r="Y930" i="1"/>
  <c r="A937" i="21" s="1"/>
  <c r="Z929" i="1"/>
  <c r="AU929" i="1" s="1"/>
  <c r="Z932" i="3"/>
  <c r="AU932" i="3" s="1"/>
  <c r="BF931" i="3"/>
  <c r="AY931" i="3"/>
  <c r="Z931" i="2"/>
  <c r="AU931" i="2" s="1"/>
  <c r="BF930" i="2"/>
  <c r="AY930" i="2"/>
  <c r="BE929" i="4" l="1"/>
  <c r="G936" i="24" s="1"/>
  <c r="AZ929" i="4"/>
  <c r="E936" i="24" s="1"/>
  <c r="D937" i="24"/>
  <c r="BB930" i="4"/>
  <c r="BC930" i="4"/>
  <c r="BD930" i="4" s="1"/>
  <c r="BG930" i="4" s="1"/>
  <c r="I937" i="24" s="1"/>
  <c r="AV930" i="4"/>
  <c r="AW930" i="4" s="1"/>
  <c r="AX930" i="4" s="1"/>
  <c r="C937" i="24" s="1"/>
  <c r="AU931" i="4"/>
  <c r="Z932" i="4"/>
  <c r="BF931" i="4"/>
  <c r="AY931" i="4"/>
  <c r="Y931" i="4"/>
  <c r="A937" i="24"/>
  <c r="H937" i="24"/>
  <c r="H938" i="23"/>
  <c r="BG931" i="3"/>
  <c r="I938" i="23" s="1"/>
  <c r="BE931" i="3"/>
  <c r="G938" i="23" s="1"/>
  <c r="Y932" i="3"/>
  <c r="A938" i="23"/>
  <c r="D938" i="23"/>
  <c r="AX931" i="3"/>
  <c r="C938" i="23" s="1"/>
  <c r="AZ931" i="3"/>
  <c r="E938" i="23" s="1"/>
  <c r="AV932" i="3"/>
  <c r="AW932" i="3" s="1"/>
  <c r="BB932" i="3"/>
  <c r="BC932" i="3"/>
  <c r="BD932" i="3" s="1"/>
  <c r="Y931" i="2"/>
  <c r="A937" i="22"/>
  <c r="H937" i="22"/>
  <c r="BG930" i="2"/>
  <c r="I937" i="22" s="1"/>
  <c r="BE930" i="2"/>
  <c r="G937" i="22" s="1"/>
  <c r="D937" i="22"/>
  <c r="AZ930" i="2"/>
  <c r="E937" i="22" s="1"/>
  <c r="AX930" i="2"/>
  <c r="C937" i="22" s="1"/>
  <c r="AV931" i="2"/>
  <c r="AW931" i="2" s="1"/>
  <c r="BC931" i="2"/>
  <c r="BD931" i="2" s="1"/>
  <c r="BB931" i="2"/>
  <c r="AV929" i="1"/>
  <c r="AW929" i="1" s="1"/>
  <c r="BC929" i="1"/>
  <c r="BD929" i="1" s="1"/>
  <c r="BB929" i="1"/>
  <c r="H935" i="21"/>
  <c r="BE928" i="1"/>
  <c r="G935" i="21" s="1"/>
  <c r="BG928" i="1"/>
  <c r="I935" i="21" s="1"/>
  <c r="AX928" i="1"/>
  <c r="C935" i="21" s="1"/>
  <c r="AZ928" i="1"/>
  <c r="E935" i="21" s="1"/>
  <c r="AY929" i="1"/>
  <c r="D936" i="21" s="1"/>
  <c r="BF929" i="1"/>
  <c r="Y931" i="1"/>
  <c r="A938" i="21" s="1"/>
  <c r="Z930" i="1"/>
  <c r="AU930" i="1" s="1"/>
  <c r="BF932" i="3"/>
  <c r="AY932" i="3"/>
  <c r="Z933" i="3"/>
  <c r="AU933" i="3" s="1"/>
  <c r="Z932" i="2"/>
  <c r="AU932" i="2" s="1"/>
  <c r="BF931" i="2"/>
  <c r="AY931" i="2"/>
  <c r="BE930" i="4" l="1"/>
  <c r="G937" i="24" s="1"/>
  <c r="AU932" i="4"/>
  <c r="AY932" i="4"/>
  <c r="BF932" i="4"/>
  <c r="Z933" i="4"/>
  <c r="D938" i="24"/>
  <c r="BC931" i="4"/>
  <c r="BD931" i="4" s="1"/>
  <c r="BE931" i="4" s="1"/>
  <c r="G938" i="24" s="1"/>
  <c r="BB931" i="4"/>
  <c r="AV931" i="4"/>
  <c r="AW931" i="4" s="1"/>
  <c r="AX931" i="4" s="1"/>
  <c r="C938" i="24" s="1"/>
  <c r="AZ930" i="4"/>
  <c r="E937" i="24" s="1"/>
  <c r="Y932" i="4"/>
  <c r="A938" i="24"/>
  <c r="H938" i="24"/>
  <c r="H939" i="23"/>
  <c r="BG932" i="3"/>
  <c r="I939" i="23" s="1"/>
  <c r="BE932" i="3"/>
  <c r="G939" i="23" s="1"/>
  <c r="BC933" i="3"/>
  <c r="BD933" i="3" s="1"/>
  <c r="BB933" i="3"/>
  <c r="AV933" i="3"/>
  <c r="AW933" i="3" s="1"/>
  <c r="D939" i="23"/>
  <c r="AZ932" i="3"/>
  <c r="E939" i="23" s="1"/>
  <c r="AX932" i="3"/>
  <c r="C939" i="23" s="1"/>
  <c r="Y933" i="3"/>
  <c r="A939" i="23"/>
  <c r="D938" i="22"/>
  <c r="AX931" i="2"/>
  <c r="C938" i="22" s="1"/>
  <c r="AZ931" i="2"/>
  <c r="E938" i="22" s="1"/>
  <c r="H938" i="22"/>
  <c r="BG931" i="2"/>
  <c r="I938" i="22" s="1"/>
  <c r="BE931" i="2"/>
  <c r="G938" i="22" s="1"/>
  <c r="AV932" i="2"/>
  <c r="AW932" i="2" s="1"/>
  <c r="BC932" i="2"/>
  <c r="BD932" i="2" s="1"/>
  <c r="BB932" i="2"/>
  <c r="Y932" i="2"/>
  <c r="A938" i="22"/>
  <c r="H936" i="21"/>
  <c r="BE929" i="1"/>
  <c r="G936" i="21" s="1"/>
  <c r="BG929" i="1"/>
  <c r="I936" i="21" s="1"/>
  <c r="AV930" i="1"/>
  <c r="AW930" i="1" s="1"/>
  <c r="BB930" i="1"/>
  <c r="BC930" i="1"/>
  <c r="BD930" i="1" s="1"/>
  <c r="AX929" i="1"/>
  <c r="C936" i="21" s="1"/>
  <c r="AZ929" i="1"/>
  <c r="E936" i="21" s="1"/>
  <c r="AY930" i="1"/>
  <c r="D937" i="21" s="1"/>
  <c r="BF930" i="1"/>
  <c r="Y932" i="1"/>
  <c r="A939" i="21" s="1"/>
  <c r="Z931" i="1"/>
  <c r="AU931" i="1" s="1"/>
  <c r="Z934" i="3"/>
  <c r="AU934" i="3" s="1"/>
  <c r="BF933" i="3"/>
  <c r="AY933" i="3"/>
  <c r="BF932" i="2"/>
  <c r="AY932" i="2"/>
  <c r="Z933" i="2"/>
  <c r="AU933" i="2" s="1"/>
  <c r="BG931" i="4" l="1"/>
  <c r="I938" i="24" s="1"/>
  <c r="Y933" i="4"/>
  <c r="A939" i="24"/>
  <c r="AZ931" i="4"/>
  <c r="E938" i="24" s="1"/>
  <c r="D939" i="24"/>
  <c r="AU933" i="4"/>
  <c r="AY933" i="4"/>
  <c r="Z934" i="4"/>
  <c r="BF933" i="4"/>
  <c r="H939" i="24"/>
  <c r="BC932" i="4"/>
  <c r="BD932" i="4" s="1"/>
  <c r="BE932" i="4" s="1"/>
  <c r="G939" i="24" s="1"/>
  <c r="BB932" i="4"/>
  <c r="AV932" i="4"/>
  <c r="AW932" i="4" s="1"/>
  <c r="AZ932" i="4" s="1"/>
  <c r="E939" i="24" s="1"/>
  <c r="BB934" i="3"/>
  <c r="BC934" i="3"/>
  <c r="BD934" i="3" s="1"/>
  <c r="AV934" i="3"/>
  <c r="AW934" i="3" s="1"/>
  <c r="D940" i="23"/>
  <c r="AZ933" i="3"/>
  <c r="E940" i="23" s="1"/>
  <c r="AX933" i="3"/>
  <c r="C940" i="23" s="1"/>
  <c r="H940" i="23"/>
  <c r="BG933" i="3"/>
  <c r="I940" i="23" s="1"/>
  <c r="BE933" i="3"/>
  <c r="G940" i="23" s="1"/>
  <c r="Y934" i="3"/>
  <c r="A940" i="23"/>
  <c r="Y933" i="2"/>
  <c r="A939" i="22"/>
  <c r="BC933" i="2"/>
  <c r="BD933" i="2" s="1"/>
  <c r="AV933" i="2"/>
  <c r="AW933" i="2" s="1"/>
  <c r="BB933" i="2"/>
  <c r="D939" i="22"/>
  <c r="AZ932" i="2"/>
  <c r="E939" i="22" s="1"/>
  <c r="AX932" i="2"/>
  <c r="C939" i="22" s="1"/>
  <c r="H939" i="22"/>
  <c r="BG932" i="2"/>
  <c r="I939" i="22" s="1"/>
  <c r="BE932" i="2"/>
  <c r="G939" i="22" s="1"/>
  <c r="H937" i="21"/>
  <c r="BE930" i="1"/>
  <c r="G937" i="21" s="1"/>
  <c r="BG930" i="1"/>
  <c r="I937" i="21" s="1"/>
  <c r="AV931" i="1"/>
  <c r="AW931" i="1" s="1"/>
  <c r="BB931" i="1"/>
  <c r="BC931" i="1"/>
  <c r="BD931" i="1" s="1"/>
  <c r="AZ930" i="1"/>
  <c r="E937" i="21" s="1"/>
  <c r="AX930" i="1"/>
  <c r="C937" i="21" s="1"/>
  <c r="AY931" i="1"/>
  <c r="D938" i="21" s="1"/>
  <c r="BF931" i="1"/>
  <c r="Y933" i="1"/>
  <c r="A940" i="21" s="1"/>
  <c r="Z932" i="1"/>
  <c r="AU932" i="1" s="1"/>
  <c r="AY934" i="3"/>
  <c r="BF934" i="3"/>
  <c r="Z935" i="3"/>
  <c r="AU935" i="3" s="1"/>
  <c r="Z934" i="2"/>
  <c r="AU934" i="2" s="1"/>
  <c r="BF933" i="2"/>
  <c r="AY933" i="2"/>
  <c r="AU934" i="4" l="1"/>
  <c r="Z935" i="4"/>
  <c r="BF934" i="4"/>
  <c r="AY934" i="4"/>
  <c r="BG932" i="4"/>
  <c r="I939" i="24" s="1"/>
  <c r="AX932" i="4"/>
  <c r="C939" i="24" s="1"/>
  <c r="H940" i="24"/>
  <c r="D940" i="24"/>
  <c r="BC933" i="4"/>
  <c r="BD933" i="4" s="1"/>
  <c r="BG933" i="4" s="1"/>
  <c r="I940" i="24" s="1"/>
  <c r="BB933" i="4"/>
  <c r="AV933" i="4"/>
  <c r="AW933" i="4" s="1"/>
  <c r="AX933" i="4" s="1"/>
  <c r="C940" i="24" s="1"/>
  <c r="Y934" i="4"/>
  <c r="A940" i="24"/>
  <c r="BC935" i="3"/>
  <c r="BD935" i="3" s="1"/>
  <c r="BB935" i="3"/>
  <c r="AV935" i="3"/>
  <c r="AW935" i="3" s="1"/>
  <c r="Y935" i="3"/>
  <c r="A941" i="23"/>
  <c r="D941" i="23"/>
  <c r="AX934" i="3"/>
  <c r="C941" i="23" s="1"/>
  <c r="AZ934" i="3"/>
  <c r="E941" i="23" s="1"/>
  <c r="H941" i="23"/>
  <c r="BG934" i="3"/>
  <c r="I941" i="23" s="1"/>
  <c r="BE934" i="3"/>
  <c r="G941" i="23" s="1"/>
  <c r="D940" i="22"/>
  <c r="AZ933" i="2"/>
  <c r="E940" i="22" s="1"/>
  <c r="AX933" i="2"/>
  <c r="C940" i="22" s="1"/>
  <c r="H940" i="22"/>
  <c r="BE933" i="2"/>
  <c r="G940" i="22" s="1"/>
  <c r="BG933" i="2"/>
  <c r="I940" i="22" s="1"/>
  <c r="BC934" i="2"/>
  <c r="BD934" i="2" s="1"/>
  <c r="BB934" i="2"/>
  <c r="AV934" i="2"/>
  <c r="AW934" i="2" s="1"/>
  <c r="Y934" i="2"/>
  <c r="A940" i="22"/>
  <c r="H938" i="21"/>
  <c r="BG931" i="1"/>
  <c r="I938" i="21" s="1"/>
  <c r="BE931" i="1"/>
  <c r="G938" i="21" s="1"/>
  <c r="AV932" i="1"/>
  <c r="AW932" i="1" s="1"/>
  <c r="BB932" i="1"/>
  <c r="BC932" i="1"/>
  <c r="BD932" i="1" s="1"/>
  <c r="AX931" i="1"/>
  <c r="C938" i="21" s="1"/>
  <c r="AZ931" i="1"/>
  <c r="E938" i="21" s="1"/>
  <c r="AY932" i="1"/>
  <c r="D939" i="21" s="1"/>
  <c r="BF932" i="1"/>
  <c r="Y934" i="1"/>
  <c r="A941" i="21" s="1"/>
  <c r="Z933" i="1"/>
  <c r="AU933" i="1" s="1"/>
  <c r="Z936" i="3"/>
  <c r="AU936" i="3" s="1"/>
  <c r="BF935" i="3"/>
  <c r="AY935" i="3"/>
  <c r="Z935" i="2"/>
  <c r="AU935" i="2" s="1"/>
  <c r="BF934" i="2"/>
  <c r="AY934" i="2"/>
  <c r="Y935" i="4" l="1"/>
  <c r="A941" i="24"/>
  <c r="H941" i="24"/>
  <c r="AZ933" i="4"/>
  <c r="E940" i="24" s="1"/>
  <c r="BE933" i="4"/>
  <c r="G940" i="24" s="1"/>
  <c r="AU935" i="4"/>
  <c r="BF935" i="4"/>
  <c r="AY935" i="4"/>
  <c r="Z936" i="4"/>
  <c r="D941" i="24"/>
  <c r="BC934" i="4"/>
  <c r="BD934" i="4" s="1"/>
  <c r="BG934" i="4" s="1"/>
  <c r="I941" i="24" s="1"/>
  <c r="BB934" i="4"/>
  <c r="AV934" i="4"/>
  <c r="AW934" i="4" s="1"/>
  <c r="AZ934" i="4" s="1"/>
  <c r="E941" i="24" s="1"/>
  <c r="D942" i="23"/>
  <c r="AZ935" i="3"/>
  <c r="E942" i="23" s="1"/>
  <c r="AX935" i="3"/>
  <c r="C942" i="23" s="1"/>
  <c r="BC936" i="3"/>
  <c r="BD936" i="3" s="1"/>
  <c r="BB936" i="3"/>
  <c r="AV936" i="3"/>
  <c r="AW936" i="3" s="1"/>
  <c r="H942" i="23"/>
  <c r="BG935" i="3"/>
  <c r="I942" i="23" s="1"/>
  <c r="BE935" i="3"/>
  <c r="G942" i="23" s="1"/>
  <c r="Y936" i="3"/>
  <c r="A942" i="23"/>
  <c r="Y935" i="2"/>
  <c r="A941" i="22"/>
  <c r="D941" i="22"/>
  <c r="AZ934" i="2"/>
  <c r="E941" i="22" s="1"/>
  <c r="AX934" i="2"/>
  <c r="C941" i="22" s="1"/>
  <c r="H941" i="22"/>
  <c r="BE934" i="2"/>
  <c r="G941" i="22" s="1"/>
  <c r="BG934" i="2"/>
  <c r="I941" i="22" s="1"/>
  <c r="BB935" i="2"/>
  <c r="AV935" i="2"/>
  <c r="AW935" i="2" s="1"/>
  <c r="BC935" i="2"/>
  <c r="BD935" i="2" s="1"/>
  <c r="AV933" i="1"/>
  <c r="AW933" i="1" s="1"/>
  <c r="BB933" i="1"/>
  <c r="BC933" i="1"/>
  <c r="BD933" i="1" s="1"/>
  <c r="H939" i="21"/>
  <c r="BG932" i="1"/>
  <c r="I939" i="21" s="1"/>
  <c r="BE932" i="1"/>
  <c r="G939" i="21" s="1"/>
  <c r="AZ932" i="1"/>
  <c r="E939" i="21" s="1"/>
  <c r="AX932" i="1"/>
  <c r="C939" i="21" s="1"/>
  <c r="AY933" i="1"/>
  <c r="BF933" i="1"/>
  <c r="Y935" i="1"/>
  <c r="A942" i="21" s="1"/>
  <c r="Z934" i="1"/>
  <c r="AU934" i="1" s="1"/>
  <c r="BF936" i="3"/>
  <c r="AY936" i="3"/>
  <c r="Z937" i="3"/>
  <c r="AU937" i="3" s="1"/>
  <c r="Z936" i="2"/>
  <c r="AU936" i="2" s="1"/>
  <c r="BF935" i="2"/>
  <c r="AY935" i="2"/>
  <c r="AX934" i="4" l="1"/>
  <c r="C941" i="24" s="1"/>
  <c r="BC935" i="4"/>
  <c r="BD935" i="4" s="1"/>
  <c r="BG935" i="4" s="1"/>
  <c r="I942" i="24" s="1"/>
  <c r="AV935" i="4"/>
  <c r="AW935" i="4" s="1"/>
  <c r="AX935" i="4" s="1"/>
  <c r="C942" i="24" s="1"/>
  <c r="BB935" i="4"/>
  <c r="H942" i="24"/>
  <c r="AU936" i="4"/>
  <c r="BF936" i="4"/>
  <c r="Z937" i="4"/>
  <c r="AY936" i="4"/>
  <c r="BE934" i="4"/>
  <c r="G941" i="24" s="1"/>
  <c r="D942" i="24"/>
  <c r="Y936" i="4"/>
  <c r="A942" i="24"/>
  <c r="H943" i="23"/>
  <c r="BE936" i="3"/>
  <c r="G943" i="23" s="1"/>
  <c r="BG936" i="3"/>
  <c r="I943" i="23" s="1"/>
  <c r="AV937" i="3"/>
  <c r="AW937" i="3" s="1"/>
  <c r="BB937" i="3"/>
  <c r="BC937" i="3"/>
  <c r="BD937" i="3" s="1"/>
  <c r="D943" i="23"/>
  <c r="AZ936" i="3"/>
  <c r="E943" i="23" s="1"/>
  <c r="AX936" i="3"/>
  <c r="C943" i="23" s="1"/>
  <c r="Y937" i="3"/>
  <c r="A943" i="23"/>
  <c r="D942" i="22"/>
  <c r="AX935" i="2"/>
  <c r="C942" i="22" s="1"/>
  <c r="AZ935" i="2"/>
  <c r="E942" i="22" s="1"/>
  <c r="H942" i="22"/>
  <c r="BG935" i="2"/>
  <c r="I942" i="22" s="1"/>
  <c r="BE935" i="2"/>
  <c r="G942" i="22" s="1"/>
  <c r="AV936" i="2"/>
  <c r="AW936" i="2" s="1"/>
  <c r="BC936" i="2"/>
  <c r="BD936" i="2" s="1"/>
  <c r="BB936" i="2"/>
  <c r="Y936" i="2"/>
  <c r="A942" i="22"/>
  <c r="AX933" i="1"/>
  <c r="C940" i="21" s="1"/>
  <c r="D940" i="21"/>
  <c r="AV934" i="1"/>
  <c r="AW934" i="1" s="1"/>
  <c r="BB934" i="1"/>
  <c r="BC934" i="1"/>
  <c r="BD934" i="1" s="1"/>
  <c r="H940" i="21"/>
  <c r="BG933" i="1"/>
  <c r="I940" i="21" s="1"/>
  <c r="BE933" i="1"/>
  <c r="G940" i="21" s="1"/>
  <c r="AZ933" i="1"/>
  <c r="E940" i="21" s="1"/>
  <c r="BF934" i="1"/>
  <c r="AY934" i="1"/>
  <c r="D941" i="21" s="1"/>
  <c r="Y936" i="1"/>
  <c r="A943" i="21" s="1"/>
  <c r="Z935" i="1"/>
  <c r="AU935" i="1" s="1"/>
  <c r="Z938" i="3"/>
  <c r="AU938" i="3" s="1"/>
  <c r="BF937" i="3"/>
  <c r="AY937" i="3"/>
  <c r="BF936" i="2"/>
  <c r="AY936" i="2"/>
  <c r="Z937" i="2"/>
  <c r="AU937" i="2" s="1"/>
  <c r="BE935" i="4" l="1"/>
  <c r="G942" i="24" s="1"/>
  <c r="AZ935" i="4"/>
  <c r="E942" i="24" s="1"/>
  <c r="H943" i="24"/>
  <c r="D943" i="24"/>
  <c r="BB936" i="4"/>
  <c r="BC936" i="4"/>
  <c r="BD936" i="4" s="1"/>
  <c r="BE936" i="4" s="1"/>
  <c r="G943" i="24" s="1"/>
  <c r="AV936" i="4"/>
  <c r="AW936" i="4" s="1"/>
  <c r="AZ936" i="4" s="1"/>
  <c r="E943" i="24" s="1"/>
  <c r="Y937" i="4"/>
  <c r="A943" i="24"/>
  <c r="AU937" i="4"/>
  <c r="Z938" i="4"/>
  <c r="BF937" i="4"/>
  <c r="AY937" i="4"/>
  <c r="BB938" i="3"/>
  <c r="BC938" i="3"/>
  <c r="BD938" i="3" s="1"/>
  <c r="AV938" i="3"/>
  <c r="AW938" i="3" s="1"/>
  <c r="D944" i="23"/>
  <c r="AX937" i="3"/>
  <c r="C944" i="23" s="1"/>
  <c r="AZ937" i="3"/>
  <c r="E944" i="23" s="1"/>
  <c r="Y938" i="3"/>
  <c r="A944" i="23"/>
  <c r="H944" i="23"/>
  <c r="BG937" i="3"/>
  <c r="I944" i="23" s="1"/>
  <c r="BE937" i="3"/>
  <c r="G944" i="23" s="1"/>
  <c r="Y937" i="2"/>
  <c r="A943" i="22"/>
  <c r="AV937" i="2"/>
  <c r="AW937" i="2" s="1"/>
  <c r="BC937" i="2"/>
  <c r="BD937" i="2" s="1"/>
  <c r="BB937" i="2"/>
  <c r="D943" i="22"/>
  <c r="AZ936" i="2"/>
  <c r="E943" i="22" s="1"/>
  <c r="AX936" i="2"/>
  <c r="C943" i="22" s="1"/>
  <c r="H943" i="22"/>
  <c r="BG936" i="2"/>
  <c r="I943" i="22" s="1"/>
  <c r="BE936" i="2"/>
  <c r="G943" i="22" s="1"/>
  <c r="BE934" i="1"/>
  <c r="G941" i="21" s="1"/>
  <c r="AV935" i="1"/>
  <c r="AW935" i="1" s="1"/>
  <c r="BC935" i="1"/>
  <c r="BD935" i="1" s="1"/>
  <c r="BB935" i="1"/>
  <c r="H941" i="21"/>
  <c r="BG934" i="1"/>
  <c r="I941" i="21" s="1"/>
  <c r="AZ934" i="1"/>
  <c r="E941" i="21" s="1"/>
  <c r="AX934" i="1"/>
  <c r="C941" i="21" s="1"/>
  <c r="AY935" i="1"/>
  <c r="D942" i="21" s="1"/>
  <c r="BF935" i="1"/>
  <c r="Y937" i="1"/>
  <c r="A944" i="21" s="1"/>
  <c r="Z936" i="1"/>
  <c r="AU936" i="1" s="1"/>
  <c r="Z939" i="3"/>
  <c r="AU939" i="3" s="1"/>
  <c r="BF938" i="3"/>
  <c r="AY938" i="3"/>
  <c r="Z938" i="2"/>
  <c r="AU938" i="2" s="1"/>
  <c r="BF937" i="2"/>
  <c r="AY937" i="2"/>
  <c r="AU938" i="4" l="1"/>
  <c r="Z939" i="4"/>
  <c r="AY938" i="4"/>
  <c r="BF938" i="4"/>
  <c r="AV937" i="4"/>
  <c r="AW937" i="4" s="1"/>
  <c r="AZ937" i="4" s="1"/>
  <c r="E944" i="24" s="1"/>
  <c r="BC937" i="4"/>
  <c r="BD937" i="4" s="1"/>
  <c r="BE937" i="4" s="1"/>
  <c r="G944" i="24" s="1"/>
  <c r="BB937" i="4"/>
  <c r="Y938" i="4"/>
  <c r="A944" i="24"/>
  <c r="D944" i="24"/>
  <c r="AX936" i="4"/>
  <c r="C943" i="24" s="1"/>
  <c r="BG936" i="4"/>
  <c r="I943" i="24" s="1"/>
  <c r="H944" i="24"/>
  <c r="Y939" i="3"/>
  <c r="A945" i="23"/>
  <c r="D945" i="23"/>
  <c r="AZ938" i="3"/>
  <c r="E945" i="23" s="1"/>
  <c r="AX938" i="3"/>
  <c r="C945" i="23" s="1"/>
  <c r="H945" i="23"/>
  <c r="BG938" i="3"/>
  <c r="I945" i="23" s="1"/>
  <c r="BE938" i="3"/>
  <c r="G945" i="23" s="1"/>
  <c r="AV939" i="3"/>
  <c r="AW939" i="3" s="1"/>
  <c r="BB939" i="3"/>
  <c r="BC939" i="3"/>
  <c r="BD939" i="3" s="1"/>
  <c r="D944" i="22"/>
  <c r="AZ937" i="2"/>
  <c r="E944" i="22" s="1"/>
  <c r="AX937" i="2"/>
  <c r="C944" i="22" s="1"/>
  <c r="H944" i="22"/>
  <c r="BG937" i="2"/>
  <c r="I944" i="22" s="1"/>
  <c r="BE937" i="2"/>
  <c r="G944" i="22" s="1"/>
  <c r="AV938" i="2"/>
  <c r="AW938" i="2" s="1"/>
  <c r="BC938" i="2"/>
  <c r="BD938" i="2" s="1"/>
  <c r="BB938" i="2"/>
  <c r="Y938" i="2"/>
  <c r="A944" i="22"/>
  <c r="AV936" i="1"/>
  <c r="AW936" i="1" s="1"/>
  <c r="BB936" i="1"/>
  <c r="BC936" i="1"/>
  <c r="BD936" i="1" s="1"/>
  <c r="H942" i="21"/>
  <c r="BE935" i="1"/>
  <c r="G942" i="21" s="1"/>
  <c r="BG935" i="1"/>
  <c r="I942" i="21" s="1"/>
  <c r="AX935" i="1"/>
  <c r="C942" i="21" s="1"/>
  <c r="AZ935" i="1"/>
  <c r="E942" i="21" s="1"/>
  <c r="AY936" i="1"/>
  <c r="D943" i="21" s="1"/>
  <c r="BF936" i="1"/>
  <c r="Y938" i="1"/>
  <c r="A945" i="21" s="1"/>
  <c r="Z937" i="1"/>
  <c r="AU937" i="1" s="1"/>
  <c r="Z940" i="3"/>
  <c r="AU940" i="3" s="1"/>
  <c r="BF939" i="3"/>
  <c r="AY939" i="3"/>
  <c r="Z939" i="2"/>
  <c r="AU939" i="2" s="1"/>
  <c r="BF938" i="2"/>
  <c r="AY938" i="2"/>
  <c r="BG937" i="4" l="1"/>
  <c r="I944" i="24" s="1"/>
  <c r="AX937" i="4"/>
  <c r="C944" i="24" s="1"/>
  <c r="Y939" i="4"/>
  <c r="A945" i="24"/>
  <c r="D945" i="24"/>
  <c r="AU939" i="4"/>
  <c r="AY939" i="4"/>
  <c r="BF939" i="4"/>
  <c r="Z940" i="4"/>
  <c r="H945" i="24"/>
  <c r="AV938" i="4"/>
  <c r="AW938" i="4" s="1"/>
  <c r="AZ938" i="4" s="1"/>
  <c r="E945" i="24" s="1"/>
  <c r="BC938" i="4"/>
  <c r="BD938" i="4" s="1"/>
  <c r="BE938" i="4" s="1"/>
  <c r="G945" i="24" s="1"/>
  <c r="BB938" i="4"/>
  <c r="H946" i="23"/>
  <c r="BG939" i="3"/>
  <c r="I946" i="23" s="1"/>
  <c r="BE939" i="3"/>
  <c r="G946" i="23" s="1"/>
  <c r="D946" i="23"/>
  <c r="AZ939" i="3"/>
  <c r="E946" i="23" s="1"/>
  <c r="AX939" i="3"/>
  <c r="C946" i="23" s="1"/>
  <c r="AV940" i="3"/>
  <c r="AW940" i="3" s="1"/>
  <c r="BC940" i="3"/>
  <c r="BD940" i="3" s="1"/>
  <c r="BB940" i="3"/>
  <c r="Y940" i="3"/>
  <c r="A946" i="23"/>
  <c r="Y939" i="2"/>
  <c r="A945" i="22"/>
  <c r="D945" i="22"/>
  <c r="AZ938" i="2"/>
  <c r="E945" i="22" s="1"/>
  <c r="AX938" i="2"/>
  <c r="C945" i="22" s="1"/>
  <c r="H945" i="22"/>
  <c r="BG938" i="2"/>
  <c r="I945" i="22" s="1"/>
  <c r="BE938" i="2"/>
  <c r="G945" i="22" s="1"/>
  <c r="BB939" i="2"/>
  <c r="BC939" i="2"/>
  <c r="BD939" i="2" s="1"/>
  <c r="AV939" i="2"/>
  <c r="AW939" i="2" s="1"/>
  <c r="AV937" i="1"/>
  <c r="AW937" i="1" s="1"/>
  <c r="BC937" i="1"/>
  <c r="BD937" i="1" s="1"/>
  <c r="BB937" i="1"/>
  <c r="H943" i="21"/>
  <c r="BE936" i="1"/>
  <c r="G943" i="21" s="1"/>
  <c r="BG936" i="1"/>
  <c r="I943" i="21" s="1"/>
  <c r="AZ936" i="1"/>
  <c r="E943" i="21" s="1"/>
  <c r="AX936" i="1"/>
  <c r="C943" i="21" s="1"/>
  <c r="AY937" i="1"/>
  <c r="D944" i="21" s="1"/>
  <c r="BF937" i="1"/>
  <c r="Y939" i="1"/>
  <c r="A946" i="21" s="1"/>
  <c r="Z938" i="1"/>
  <c r="AU938" i="1" s="1"/>
  <c r="BF940" i="3"/>
  <c r="AY940" i="3"/>
  <c r="Z941" i="3"/>
  <c r="AU941" i="3" s="1"/>
  <c r="Z940" i="2"/>
  <c r="AU940" i="2" s="1"/>
  <c r="BF939" i="2"/>
  <c r="AY939" i="2"/>
  <c r="AU940" i="4" l="1"/>
  <c r="BF940" i="4"/>
  <c r="Z941" i="4"/>
  <c r="AY940" i="4"/>
  <c r="BG938" i="4"/>
  <c r="I945" i="24" s="1"/>
  <c r="BC939" i="4"/>
  <c r="BD939" i="4" s="1"/>
  <c r="BG939" i="4" s="1"/>
  <c r="I946" i="24" s="1"/>
  <c r="BB939" i="4"/>
  <c r="AV939" i="4"/>
  <c r="AW939" i="4" s="1"/>
  <c r="AZ939" i="4" s="1"/>
  <c r="E946" i="24" s="1"/>
  <c r="D946" i="24"/>
  <c r="H946" i="24"/>
  <c r="AX938" i="4"/>
  <c r="C945" i="24" s="1"/>
  <c r="Y940" i="4"/>
  <c r="A946" i="24"/>
  <c r="AV941" i="3"/>
  <c r="AW941" i="3" s="1"/>
  <c r="BB941" i="3"/>
  <c r="BC941" i="3"/>
  <c r="BD941" i="3" s="1"/>
  <c r="D947" i="23"/>
  <c r="AZ940" i="3"/>
  <c r="E947" i="23" s="1"/>
  <c r="AX940" i="3"/>
  <c r="C947" i="23" s="1"/>
  <c r="Y941" i="3"/>
  <c r="A947" i="23"/>
  <c r="H947" i="23"/>
  <c r="BG940" i="3"/>
  <c r="I947" i="23" s="1"/>
  <c r="BE940" i="3"/>
  <c r="G947" i="23" s="1"/>
  <c r="D946" i="22"/>
  <c r="AZ939" i="2"/>
  <c r="E946" i="22" s="1"/>
  <c r="AX939" i="2"/>
  <c r="C946" i="22" s="1"/>
  <c r="H946" i="22"/>
  <c r="BG939" i="2"/>
  <c r="I946" i="22" s="1"/>
  <c r="BE939" i="2"/>
  <c r="G946" i="22" s="1"/>
  <c r="AV940" i="2"/>
  <c r="AW940" i="2" s="1"/>
  <c r="BC940" i="2"/>
  <c r="BD940" i="2" s="1"/>
  <c r="BB940" i="2"/>
  <c r="Y940" i="2"/>
  <c r="A946" i="22"/>
  <c r="AV938" i="1"/>
  <c r="AW938" i="1" s="1"/>
  <c r="BB938" i="1"/>
  <c r="BC938" i="1"/>
  <c r="BD938" i="1" s="1"/>
  <c r="H944" i="21"/>
  <c r="BE937" i="1"/>
  <c r="G944" i="21" s="1"/>
  <c r="BG937" i="1"/>
  <c r="I944" i="21" s="1"/>
  <c r="AX937" i="1"/>
  <c r="C944" i="21" s="1"/>
  <c r="AZ937" i="1"/>
  <c r="E944" i="21" s="1"/>
  <c r="AY938" i="1"/>
  <c r="BF938" i="1"/>
  <c r="Y940" i="1"/>
  <c r="A947" i="21" s="1"/>
  <c r="Z939" i="1"/>
  <c r="AU939" i="1" s="1"/>
  <c r="Z942" i="3"/>
  <c r="AU942" i="3" s="1"/>
  <c r="BF941" i="3"/>
  <c r="AY941" i="3"/>
  <c r="BF940" i="2"/>
  <c r="AY940" i="2"/>
  <c r="Z941" i="2"/>
  <c r="AU941" i="2" s="1"/>
  <c r="BE939" i="4" l="1"/>
  <c r="G946" i="24" s="1"/>
  <c r="AX939" i="4"/>
  <c r="C946" i="24" s="1"/>
  <c r="Y941" i="4"/>
  <c r="A947" i="24"/>
  <c r="H947" i="24"/>
  <c r="D947" i="24"/>
  <c r="AU941" i="4"/>
  <c r="Z942" i="4"/>
  <c r="BF941" i="4"/>
  <c r="AY941" i="4"/>
  <c r="BC940" i="4"/>
  <c r="BD940" i="4" s="1"/>
  <c r="BG940" i="4" s="1"/>
  <c r="I947" i="24" s="1"/>
  <c r="BB940" i="4"/>
  <c r="AV940" i="4"/>
  <c r="AW940" i="4" s="1"/>
  <c r="AZ940" i="4" s="1"/>
  <c r="E947" i="24" s="1"/>
  <c r="Y942" i="3"/>
  <c r="A948" i="23"/>
  <c r="H948" i="23"/>
  <c r="BG941" i="3"/>
  <c r="I948" i="23" s="1"/>
  <c r="BE941" i="3"/>
  <c r="G948" i="23" s="1"/>
  <c r="BB942" i="3"/>
  <c r="BC942" i="3"/>
  <c r="BD942" i="3" s="1"/>
  <c r="AV942" i="3"/>
  <c r="AW942" i="3" s="1"/>
  <c r="D948" i="23"/>
  <c r="AZ941" i="3"/>
  <c r="E948" i="23" s="1"/>
  <c r="AX941" i="3"/>
  <c r="C948" i="23" s="1"/>
  <c r="Y941" i="2"/>
  <c r="A947" i="22"/>
  <c r="AV941" i="2"/>
  <c r="AW941" i="2" s="1"/>
  <c r="BB941" i="2"/>
  <c r="BC941" i="2"/>
  <c r="BD941" i="2" s="1"/>
  <c r="D947" i="22"/>
  <c r="AX940" i="2"/>
  <c r="C947" i="22" s="1"/>
  <c r="AZ940" i="2"/>
  <c r="E947" i="22" s="1"/>
  <c r="H947" i="22"/>
  <c r="BG940" i="2"/>
  <c r="I947" i="22" s="1"/>
  <c r="BE940" i="2"/>
  <c r="G947" i="22" s="1"/>
  <c r="AV939" i="1"/>
  <c r="AW939" i="1" s="1"/>
  <c r="BB939" i="1"/>
  <c r="BC939" i="1"/>
  <c r="BD939" i="1" s="1"/>
  <c r="H945" i="21"/>
  <c r="BE938" i="1"/>
  <c r="G945" i="21" s="1"/>
  <c r="BG938" i="1"/>
  <c r="I945" i="21" s="1"/>
  <c r="AZ938" i="1"/>
  <c r="E945" i="21" s="1"/>
  <c r="D945" i="21"/>
  <c r="AX938" i="1"/>
  <c r="C945" i="21" s="1"/>
  <c r="AY939" i="1"/>
  <c r="D946" i="21" s="1"/>
  <c r="BF939" i="1"/>
  <c r="Y941" i="1"/>
  <c r="A948" i="21" s="1"/>
  <c r="Z940" i="1"/>
  <c r="AU940" i="1" s="1"/>
  <c r="BF942" i="3"/>
  <c r="AY942" i="3"/>
  <c r="Z943" i="3"/>
  <c r="AU943" i="3" s="1"/>
  <c r="Z942" i="2"/>
  <c r="AU942" i="2" s="1"/>
  <c r="BF941" i="2"/>
  <c r="AY941" i="2"/>
  <c r="AX940" i="4" l="1"/>
  <c r="C947" i="24" s="1"/>
  <c r="D948" i="24"/>
  <c r="H948" i="24"/>
  <c r="BC941" i="4"/>
  <c r="BD941" i="4" s="1"/>
  <c r="BG941" i="4" s="1"/>
  <c r="I948" i="24" s="1"/>
  <c r="BB941" i="4"/>
  <c r="AV941" i="4"/>
  <c r="AW941" i="4" s="1"/>
  <c r="AX941" i="4" s="1"/>
  <c r="C948" i="24" s="1"/>
  <c r="BE940" i="4"/>
  <c r="G947" i="24" s="1"/>
  <c r="AU942" i="4"/>
  <c r="Z943" i="4"/>
  <c r="BF942" i="4"/>
  <c r="AY942" i="4"/>
  <c r="Y942" i="4"/>
  <c r="A948" i="24"/>
  <c r="D949" i="23"/>
  <c r="AX942" i="3"/>
  <c r="C949" i="23" s="1"/>
  <c r="AZ942" i="3"/>
  <c r="E949" i="23" s="1"/>
  <c r="H949" i="23"/>
  <c r="BE942" i="3"/>
  <c r="G949" i="23" s="1"/>
  <c r="BG942" i="3"/>
  <c r="I949" i="23" s="1"/>
  <c r="BC943" i="3"/>
  <c r="BD943" i="3" s="1"/>
  <c r="AV943" i="3"/>
  <c r="AW943" i="3" s="1"/>
  <c r="BB943" i="3"/>
  <c r="Y943" i="3"/>
  <c r="A949" i="23"/>
  <c r="H948" i="22"/>
  <c r="BG941" i="2"/>
  <c r="I948" i="22" s="1"/>
  <c r="BE941" i="2"/>
  <c r="G948" i="22" s="1"/>
  <c r="D948" i="22"/>
  <c r="AZ941" i="2"/>
  <c r="E948" i="22" s="1"/>
  <c r="AX941" i="2"/>
  <c r="C948" i="22" s="1"/>
  <c r="AV942" i="2"/>
  <c r="AW942" i="2" s="1"/>
  <c r="BC942" i="2"/>
  <c r="BD942" i="2" s="1"/>
  <c r="BB942" i="2"/>
  <c r="Y942" i="2"/>
  <c r="A948" i="22"/>
  <c r="AV940" i="1"/>
  <c r="AW940" i="1" s="1"/>
  <c r="BB940" i="1"/>
  <c r="BC940" i="1"/>
  <c r="BD940" i="1" s="1"/>
  <c r="H946" i="21"/>
  <c r="BG939" i="1"/>
  <c r="I946" i="21" s="1"/>
  <c r="BE939" i="1"/>
  <c r="G946" i="21" s="1"/>
  <c r="AX939" i="1"/>
  <c r="C946" i="21" s="1"/>
  <c r="AZ939" i="1"/>
  <c r="E946" i="21" s="1"/>
  <c r="BF940" i="1"/>
  <c r="AY940" i="1"/>
  <c r="D947" i="21" s="1"/>
  <c r="Y942" i="1"/>
  <c r="A949" i="21" s="1"/>
  <c r="Z941" i="1"/>
  <c r="AU941" i="1" s="1"/>
  <c r="Z944" i="3"/>
  <c r="AU944" i="3" s="1"/>
  <c r="BF943" i="3"/>
  <c r="AY943" i="3"/>
  <c r="Z943" i="2"/>
  <c r="AU943" i="2" s="1"/>
  <c r="BF942" i="2"/>
  <c r="AY942" i="2"/>
  <c r="D949" i="24" l="1"/>
  <c r="H949" i="24"/>
  <c r="AV942" i="4"/>
  <c r="AW942" i="4" s="1"/>
  <c r="AZ942" i="4" s="1"/>
  <c r="E949" i="24" s="1"/>
  <c r="BC942" i="4"/>
  <c r="BD942" i="4" s="1"/>
  <c r="BG942" i="4" s="1"/>
  <c r="I949" i="24" s="1"/>
  <c r="BB942" i="4"/>
  <c r="AZ941" i="4"/>
  <c r="E948" i="24" s="1"/>
  <c r="Y943" i="4"/>
  <c r="A949" i="24"/>
  <c r="AU943" i="4"/>
  <c r="Z944" i="4"/>
  <c r="BF943" i="4"/>
  <c r="AY943" i="4"/>
  <c r="BE941" i="4"/>
  <c r="G948" i="24" s="1"/>
  <c r="H950" i="23"/>
  <c r="BG943" i="3"/>
  <c r="I950" i="23" s="1"/>
  <c r="BE943" i="3"/>
  <c r="G950" i="23" s="1"/>
  <c r="D950" i="23"/>
  <c r="AX943" i="3"/>
  <c r="C950" i="23" s="1"/>
  <c r="AZ943" i="3"/>
  <c r="E950" i="23" s="1"/>
  <c r="Y944" i="3"/>
  <c r="A950" i="23"/>
  <c r="BC944" i="3"/>
  <c r="BD944" i="3" s="1"/>
  <c r="BB944" i="3"/>
  <c r="AV944" i="3"/>
  <c r="AW944" i="3" s="1"/>
  <c r="Y943" i="2"/>
  <c r="A949" i="22"/>
  <c r="D949" i="22"/>
  <c r="AZ942" i="2"/>
  <c r="E949" i="22" s="1"/>
  <c r="AX942" i="2"/>
  <c r="C949" i="22" s="1"/>
  <c r="H949" i="22"/>
  <c r="BE942" i="2"/>
  <c r="G949" i="22" s="1"/>
  <c r="BG942" i="2"/>
  <c r="I949" i="22" s="1"/>
  <c r="BC943" i="2"/>
  <c r="BD943" i="2" s="1"/>
  <c r="AV943" i="2"/>
  <c r="AW943" i="2" s="1"/>
  <c r="BB943" i="2"/>
  <c r="H947" i="21"/>
  <c r="BE940" i="1"/>
  <c r="G947" i="21" s="1"/>
  <c r="BG940" i="1"/>
  <c r="I947" i="21" s="1"/>
  <c r="AV941" i="1"/>
  <c r="AW941" i="1" s="1"/>
  <c r="BC941" i="1"/>
  <c r="BD941" i="1" s="1"/>
  <c r="BB941" i="1"/>
  <c r="AX940" i="1"/>
  <c r="C947" i="21" s="1"/>
  <c r="AZ940" i="1"/>
  <c r="E947" i="21" s="1"/>
  <c r="AY941" i="1"/>
  <c r="BF941" i="1"/>
  <c r="Y943" i="1"/>
  <c r="A950" i="21" s="1"/>
  <c r="Z942" i="1"/>
  <c r="AU942" i="1" s="1"/>
  <c r="BF944" i="3"/>
  <c r="AY944" i="3"/>
  <c r="Z945" i="3"/>
  <c r="AU945" i="3" s="1"/>
  <c r="Z944" i="2"/>
  <c r="AU944" i="2" s="1"/>
  <c r="BF943" i="2"/>
  <c r="AY943" i="2"/>
  <c r="D950" i="24" l="1"/>
  <c r="AV943" i="4"/>
  <c r="AW943" i="4" s="1"/>
  <c r="AZ943" i="4" s="1"/>
  <c r="E950" i="24" s="1"/>
  <c r="BB943" i="4"/>
  <c r="BC943" i="4"/>
  <c r="BD943" i="4" s="1"/>
  <c r="BG943" i="4" s="1"/>
  <c r="I950" i="24" s="1"/>
  <c r="H950" i="24"/>
  <c r="AX942" i="4"/>
  <c r="C949" i="24" s="1"/>
  <c r="Y944" i="4"/>
  <c r="A950" i="24"/>
  <c r="BE942" i="4"/>
  <c r="G949" i="24" s="1"/>
  <c r="AU944" i="4"/>
  <c r="AY944" i="4"/>
  <c r="BF944" i="4"/>
  <c r="Z945" i="4"/>
  <c r="BB945" i="3"/>
  <c r="AV945" i="3"/>
  <c r="AW945" i="3" s="1"/>
  <c r="BC945" i="3"/>
  <c r="BD945" i="3" s="1"/>
  <c r="D951" i="23"/>
  <c r="AZ944" i="3"/>
  <c r="E951" i="23" s="1"/>
  <c r="AX944" i="3"/>
  <c r="C951" i="23" s="1"/>
  <c r="H951" i="23"/>
  <c r="BG944" i="3"/>
  <c r="I951" i="23" s="1"/>
  <c r="BE944" i="3"/>
  <c r="G951" i="23" s="1"/>
  <c r="Y945" i="3"/>
  <c r="A951" i="23"/>
  <c r="D950" i="22"/>
  <c r="AX943" i="2"/>
  <c r="C950" i="22" s="1"/>
  <c r="AZ943" i="2"/>
  <c r="E950" i="22" s="1"/>
  <c r="H950" i="22"/>
  <c r="BG943" i="2"/>
  <c r="I950" i="22" s="1"/>
  <c r="BE943" i="2"/>
  <c r="G950" i="22" s="1"/>
  <c r="BB944" i="2"/>
  <c r="AV944" i="2"/>
  <c r="AW944" i="2" s="1"/>
  <c r="BC944" i="2"/>
  <c r="BD944" i="2" s="1"/>
  <c r="Y944" i="2"/>
  <c r="A950" i="22"/>
  <c r="H948" i="21"/>
  <c r="BG941" i="1"/>
  <c r="I948" i="21" s="1"/>
  <c r="AV942" i="1"/>
  <c r="AW942" i="1" s="1"/>
  <c r="BB942" i="1"/>
  <c r="BC942" i="1"/>
  <c r="BD942" i="1" s="1"/>
  <c r="AX941" i="1"/>
  <c r="C948" i="21" s="1"/>
  <c r="D948" i="21"/>
  <c r="BE941" i="1"/>
  <c r="G948" i="21" s="1"/>
  <c r="AZ941" i="1"/>
  <c r="E948" i="21" s="1"/>
  <c r="BF942" i="1"/>
  <c r="AY942" i="1"/>
  <c r="D949" i="21" s="1"/>
  <c r="Y944" i="1"/>
  <c r="A951" i="21" s="1"/>
  <c r="Z943" i="1"/>
  <c r="AU943" i="1" s="1"/>
  <c r="Z946" i="3"/>
  <c r="AU946" i="3" s="1"/>
  <c r="BF945" i="3"/>
  <c r="AY945" i="3"/>
  <c r="BF944" i="2"/>
  <c r="AY944" i="2"/>
  <c r="Z945" i="2"/>
  <c r="AU945" i="2" s="1"/>
  <c r="H951" i="24" l="1"/>
  <c r="BC944" i="4"/>
  <c r="BD944" i="4" s="1"/>
  <c r="BE944" i="4" s="1"/>
  <c r="G951" i="24" s="1"/>
  <c r="BB944" i="4"/>
  <c r="AV944" i="4"/>
  <c r="AW944" i="4" s="1"/>
  <c r="AZ944" i="4" s="1"/>
  <c r="E951" i="24" s="1"/>
  <c r="BE943" i="4"/>
  <c r="G950" i="24" s="1"/>
  <c r="AX943" i="4"/>
  <c r="C950" i="24" s="1"/>
  <c r="D951" i="24"/>
  <c r="Y945" i="4"/>
  <c r="A951" i="24"/>
  <c r="AU945" i="4"/>
  <c r="Z946" i="4"/>
  <c r="BF945" i="4"/>
  <c r="AY945" i="4"/>
  <c r="Y946" i="3"/>
  <c r="A952" i="23"/>
  <c r="H952" i="23"/>
  <c r="BG945" i="3"/>
  <c r="I952" i="23" s="1"/>
  <c r="BE945" i="3"/>
  <c r="G952" i="23" s="1"/>
  <c r="D952" i="23"/>
  <c r="AZ945" i="3"/>
  <c r="E952" i="23" s="1"/>
  <c r="AX945" i="3"/>
  <c r="C952" i="23" s="1"/>
  <c r="BB946" i="3"/>
  <c r="BC946" i="3"/>
  <c r="BD946" i="3" s="1"/>
  <c r="AV946" i="3"/>
  <c r="AW946" i="3" s="1"/>
  <c r="Y945" i="2"/>
  <c r="A951" i="22"/>
  <c r="BC945" i="2"/>
  <c r="BD945" i="2" s="1"/>
  <c r="BB945" i="2"/>
  <c r="AV945" i="2"/>
  <c r="AW945" i="2" s="1"/>
  <c r="D951" i="22"/>
  <c r="AZ944" i="2"/>
  <c r="E951" i="22" s="1"/>
  <c r="AX944" i="2"/>
  <c r="C951" i="22" s="1"/>
  <c r="H951" i="22"/>
  <c r="BE944" i="2"/>
  <c r="G951" i="22" s="1"/>
  <c r="BG944" i="2"/>
  <c r="I951" i="22" s="1"/>
  <c r="AV943" i="1"/>
  <c r="AW943" i="1" s="1"/>
  <c r="BB943" i="1"/>
  <c r="BC943" i="1"/>
  <c r="BD943" i="1" s="1"/>
  <c r="H949" i="21"/>
  <c r="BG942" i="1"/>
  <c r="I949" i="21" s="1"/>
  <c r="BE942" i="1"/>
  <c r="G949" i="21" s="1"/>
  <c r="AX942" i="1"/>
  <c r="C949" i="21" s="1"/>
  <c r="AZ942" i="1"/>
  <c r="E949" i="21" s="1"/>
  <c r="BF943" i="1"/>
  <c r="AY943" i="1"/>
  <c r="Y945" i="1"/>
  <c r="A952" i="21" s="1"/>
  <c r="Z944" i="1"/>
  <c r="AU944" i="1" s="1"/>
  <c r="Z947" i="3"/>
  <c r="AU947" i="3" s="1"/>
  <c r="BF946" i="3"/>
  <c r="AY946" i="3"/>
  <c r="Z946" i="2"/>
  <c r="AU946" i="2" s="1"/>
  <c r="BF945" i="2"/>
  <c r="AY945" i="2"/>
  <c r="AX944" i="4" l="1"/>
  <c r="C951" i="24" s="1"/>
  <c r="BC945" i="4"/>
  <c r="BD945" i="4" s="1"/>
  <c r="BE945" i="4" s="1"/>
  <c r="G952" i="24" s="1"/>
  <c r="BB945" i="4"/>
  <c r="AV945" i="4"/>
  <c r="AW945" i="4" s="1"/>
  <c r="AZ945" i="4" s="1"/>
  <c r="E952" i="24" s="1"/>
  <c r="H952" i="24"/>
  <c r="AU946" i="4"/>
  <c r="BF946" i="4"/>
  <c r="AY946" i="4"/>
  <c r="Z947" i="4"/>
  <c r="Y946" i="4"/>
  <c r="A952" i="24"/>
  <c r="BG944" i="4"/>
  <c r="I951" i="24" s="1"/>
  <c r="D952" i="24"/>
  <c r="AV947" i="3"/>
  <c r="AW947" i="3" s="1"/>
  <c r="BB947" i="3"/>
  <c r="BC947" i="3"/>
  <c r="BD947" i="3" s="1"/>
  <c r="D953" i="23"/>
  <c r="AZ946" i="3"/>
  <c r="E953" i="23" s="1"/>
  <c r="AX946" i="3"/>
  <c r="C953" i="23" s="1"/>
  <c r="H953" i="23"/>
  <c r="BG946" i="3"/>
  <c r="I953" i="23" s="1"/>
  <c r="BE946" i="3"/>
  <c r="G953" i="23" s="1"/>
  <c r="Y947" i="3"/>
  <c r="A953" i="23"/>
  <c r="D952" i="22"/>
  <c r="AZ945" i="2"/>
  <c r="E952" i="22" s="1"/>
  <c r="AX945" i="2"/>
  <c r="C952" i="22" s="1"/>
  <c r="H952" i="22"/>
  <c r="BG945" i="2"/>
  <c r="I952" i="22" s="1"/>
  <c r="BE945" i="2"/>
  <c r="G952" i="22" s="1"/>
  <c r="BB946" i="2"/>
  <c r="BC946" i="2"/>
  <c r="BD946" i="2" s="1"/>
  <c r="AV946" i="2"/>
  <c r="AW946" i="2" s="1"/>
  <c r="Y946" i="2"/>
  <c r="A952" i="22"/>
  <c r="AV944" i="1"/>
  <c r="AW944" i="1" s="1"/>
  <c r="BB944" i="1"/>
  <c r="BC944" i="1"/>
  <c r="BD944" i="1" s="1"/>
  <c r="AX943" i="1"/>
  <c r="C950" i="21" s="1"/>
  <c r="D950" i="21"/>
  <c r="H950" i="21"/>
  <c r="BE943" i="1"/>
  <c r="G950" i="21" s="1"/>
  <c r="BG943" i="1"/>
  <c r="I950" i="21" s="1"/>
  <c r="AZ943" i="1"/>
  <c r="E950" i="21" s="1"/>
  <c r="BF944" i="1"/>
  <c r="AY944" i="1"/>
  <c r="D951" i="21" s="1"/>
  <c r="Y946" i="1"/>
  <c r="A953" i="21" s="1"/>
  <c r="Z945" i="1"/>
  <c r="AU945" i="1" s="1"/>
  <c r="Z948" i="3"/>
  <c r="AU948" i="3" s="1"/>
  <c r="BF947" i="3"/>
  <c r="AY947" i="3"/>
  <c r="Z947" i="2"/>
  <c r="AU947" i="2" s="1"/>
  <c r="BF946" i="2"/>
  <c r="AY946" i="2"/>
  <c r="AX945" i="4" l="1"/>
  <c r="C952" i="24" s="1"/>
  <c r="BG945" i="4"/>
  <c r="I952" i="24" s="1"/>
  <c r="BB946" i="4"/>
  <c r="BC946" i="4"/>
  <c r="BD946" i="4" s="1"/>
  <c r="BE946" i="4" s="1"/>
  <c r="G953" i="24" s="1"/>
  <c r="AV946" i="4"/>
  <c r="AW946" i="4" s="1"/>
  <c r="AZ946" i="4" s="1"/>
  <c r="E953" i="24" s="1"/>
  <c r="D953" i="24"/>
  <c r="Y947" i="4"/>
  <c r="A953" i="24"/>
  <c r="AU947" i="4"/>
  <c r="Z948" i="4"/>
  <c r="AY947" i="4"/>
  <c r="BF947" i="4"/>
  <c r="H953" i="24"/>
  <c r="AV948" i="3"/>
  <c r="AW948" i="3" s="1"/>
  <c r="BC948" i="3"/>
  <c r="BD948" i="3" s="1"/>
  <c r="BB948" i="3"/>
  <c r="H954" i="23"/>
  <c r="BG947" i="3"/>
  <c r="I954" i="23" s="1"/>
  <c r="BE947" i="3"/>
  <c r="G954" i="23" s="1"/>
  <c r="Y948" i="3"/>
  <c r="A954" i="23"/>
  <c r="D954" i="23"/>
  <c r="AZ947" i="3"/>
  <c r="E954" i="23" s="1"/>
  <c r="AX947" i="3"/>
  <c r="C954" i="23" s="1"/>
  <c r="Y947" i="2"/>
  <c r="A953" i="22"/>
  <c r="D953" i="22"/>
  <c r="AX946" i="2"/>
  <c r="C953" i="22" s="1"/>
  <c r="AZ946" i="2"/>
  <c r="E953" i="22" s="1"/>
  <c r="H953" i="22"/>
  <c r="BE946" i="2"/>
  <c r="G953" i="22" s="1"/>
  <c r="BG946" i="2"/>
  <c r="I953" i="22" s="1"/>
  <c r="BB947" i="2"/>
  <c r="BC947" i="2"/>
  <c r="BD947" i="2" s="1"/>
  <c r="AV947" i="2"/>
  <c r="AW947" i="2" s="1"/>
  <c r="AV945" i="1"/>
  <c r="AW945" i="1" s="1"/>
  <c r="BB945" i="1"/>
  <c r="BC945" i="1"/>
  <c r="BD945" i="1" s="1"/>
  <c r="H951" i="21"/>
  <c r="BG944" i="1"/>
  <c r="I951" i="21" s="1"/>
  <c r="BE944" i="1"/>
  <c r="G951" i="21" s="1"/>
  <c r="AX944" i="1"/>
  <c r="C951" i="21" s="1"/>
  <c r="AZ944" i="1"/>
  <c r="E951" i="21" s="1"/>
  <c r="AY945" i="1"/>
  <c r="D952" i="21" s="1"/>
  <c r="BF945" i="1"/>
  <c r="Y947" i="1"/>
  <c r="A954" i="21" s="1"/>
  <c r="Z946" i="1"/>
  <c r="AU946" i="1" s="1"/>
  <c r="BF948" i="3"/>
  <c r="AY948" i="3"/>
  <c r="Z949" i="3"/>
  <c r="AU949" i="3" s="1"/>
  <c r="Z948" i="2"/>
  <c r="AU948" i="2" s="1"/>
  <c r="BF947" i="2"/>
  <c r="AY947" i="2"/>
  <c r="BG946" i="4" l="1"/>
  <c r="I953" i="24" s="1"/>
  <c r="AU948" i="4"/>
  <c r="BF948" i="4"/>
  <c r="AY948" i="4"/>
  <c r="Z949" i="4"/>
  <c r="H954" i="24"/>
  <c r="AV947" i="4"/>
  <c r="AW947" i="4" s="1"/>
  <c r="AZ947" i="4" s="1"/>
  <c r="E954" i="24" s="1"/>
  <c r="BC947" i="4"/>
  <c r="BD947" i="4" s="1"/>
  <c r="BE947" i="4" s="1"/>
  <c r="G954" i="24" s="1"/>
  <c r="BB947" i="4"/>
  <c r="Y948" i="4"/>
  <c r="A954" i="24"/>
  <c r="D954" i="24"/>
  <c r="AX946" i="4"/>
  <c r="C953" i="24" s="1"/>
  <c r="H955" i="23"/>
  <c r="BE948" i="3"/>
  <c r="G955" i="23" s="1"/>
  <c r="BG948" i="3"/>
  <c r="I955" i="23" s="1"/>
  <c r="AV949" i="3"/>
  <c r="AW949" i="3" s="1"/>
  <c r="BC949" i="3"/>
  <c r="BD949" i="3" s="1"/>
  <c r="BB949" i="3"/>
  <c r="D955" i="23"/>
  <c r="AZ948" i="3"/>
  <c r="E955" i="23" s="1"/>
  <c r="AX948" i="3"/>
  <c r="C955" i="23" s="1"/>
  <c r="Y949" i="3"/>
  <c r="A955" i="23"/>
  <c r="D954" i="22"/>
  <c r="AX947" i="2"/>
  <c r="C954" i="22" s="1"/>
  <c r="AZ947" i="2"/>
  <c r="E954" i="22" s="1"/>
  <c r="H954" i="22"/>
  <c r="BG947" i="2"/>
  <c r="I954" i="22" s="1"/>
  <c r="BE947" i="2"/>
  <c r="G954" i="22" s="1"/>
  <c r="AV948" i="2"/>
  <c r="AW948" i="2" s="1"/>
  <c r="BC948" i="2"/>
  <c r="BD948" i="2" s="1"/>
  <c r="BB948" i="2"/>
  <c r="Y948" i="2"/>
  <c r="A954" i="22"/>
  <c r="H952" i="21"/>
  <c r="BE945" i="1"/>
  <c r="G952" i="21" s="1"/>
  <c r="BG945" i="1"/>
  <c r="I952" i="21" s="1"/>
  <c r="AV946" i="1"/>
  <c r="AW946" i="1" s="1"/>
  <c r="BB946" i="1"/>
  <c r="BC946" i="1"/>
  <c r="BD946" i="1" s="1"/>
  <c r="AX945" i="1"/>
  <c r="C952" i="21" s="1"/>
  <c r="AZ945" i="1"/>
  <c r="E952" i="21" s="1"/>
  <c r="BF946" i="1"/>
  <c r="AY946" i="1"/>
  <c r="D953" i="21" s="1"/>
  <c r="Y948" i="1"/>
  <c r="A955" i="21" s="1"/>
  <c r="Z947" i="1"/>
  <c r="AU947" i="1" s="1"/>
  <c r="AY949" i="3"/>
  <c r="BF949" i="3"/>
  <c r="Z950" i="3"/>
  <c r="AU950" i="3" s="1"/>
  <c r="BF948" i="2"/>
  <c r="AY948" i="2"/>
  <c r="Z949" i="2"/>
  <c r="AU949" i="2" s="1"/>
  <c r="AX947" i="4" l="1"/>
  <c r="C954" i="24" s="1"/>
  <c r="BG947" i="4"/>
  <c r="I954" i="24" s="1"/>
  <c r="H955" i="24"/>
  <c r="Y949" i="4"/>
  <c r="A955" i="24"/>
  <c r="AU949" i="4"/>
  <c r="Z950" i="4"/>
  <c r="BF949" i="4"/>
  <c r="AY949" i="4"/>
  <c r="D955" i="24"/>
  <c r="BB948" i="4"/>
  <c r="BC948" i="4"/>
  <c r="BD948" i="4" s="1"/>
  <c r="BE948" i="4" s="1"/>
  <c r="G955" i="24" s="1"/>
  <c r="AV948" i="4"/>
  <c r="AW948" i="4" s="1"/>
  <c r="AZ948" i="4" s="1"/>
  <c r="E955" i="24" s="1"/>
  <c r="Y950" i="3"/>
  <c r="A956" i="23"/>
  <c r="BC950" i="3"/>
  <c r="BD950" i="3" s="1"/>
  <c r="BB950" i="3"/>
  <c r="AV950" i="3"/>
  <c r="AW950" i="3" s="1"/>
  <c r="D956" i="23"/>
  <c r="AZ949" i="3"/>
  <c r="E956" i="23" s="1"/>
  <c r="AX949" i="3"/>
  <c r="C956" i="23" s="1"/>
  <c r="H956" i="23"/>
  <c r="BE949" i="3"/>
  <c r="G956" i="23" s="1"/>
  <c r="BG949" i="3"/>
  <c r="I956" i="23" s="1"/>
  <c r="Y949" i="2"/>
  <c r="A955" i="22"/>
  <c r="BC949" i="2"/>
  <c r="BD949" i="2" s="1"/>
  <c r="BB949" i="2"/>
  <c r="AV949" i="2"/>
  <c r="AW949" i="2" s="1"/>
  <c r="D955" i="22"/>
  <c r="AZ948" i="2"/>
  <c r="E955" i="22" s="1"/>
  <c r="AX948" i="2"/>
  <c r="C955" i="22" s="1"/>
  <c r="H955" i="22"/>
  <c r="BE948" i="2"/>
  <c r="G955" i="22" s="1"/>
  <c r="BG948" i="2"/>
  <c r="I955" i="22" s="1"/>
  <c r="AV947" i="1"/>
  <c r="AW947" i="1" s="1"/>
  <c r="BB947" i="1"/>
  <c r="BC947" i="1"/>
  <c r="BD947" i="1" s="1"/>
  <c r="H953" i="21"/>
  <c r="BG946" i="1"/>
  <c r="I953" i="21" s="1"/>
  <c r="BE946" i="1"/>
  <c r="G953" i="21" s="1"/>
  <c r="AX946" i="1"/>
  <c r="C953" i="21" s="1"/>
  <c r="AZ946" i="1"/>
  <c r="E953" i="21" s="1"/>
  <c r="AY947" i="1"/>
  <c r="D954" i="21" s="1"/>
  <c r="BF947" i="1"/>
  <c r="Y949" i="1"/>
  <c r="A956" i="21" s="1"/>
  <c r="Z948" i="1"/>
  <c r="AU948" i="1" s="1"/>
  <c r="Z951" i="3"/>
  <c r="AU951" i="3" s="1"/>
  <c r="BF950" i="3"/>
  <c r="AY950" i="3"/>
  <c r="Z950" i="2"/>
  <c r="AU950" i="2" s="1"/>
  <c r="BF949" i="2"/>
  <c r="AY949" i="2"/>
  <c r="H956" i="24" l="1"/>
  <c r="D956" i="24"/>
  <c r="BG948" i="4"/>
  <c r="I955" i="24" s="1"/>
  <c r="AX948" i="4"/>
  <c r="C955" i="24" s="1"/>
  <c r="BC949" i="4"/>
  <c r="BD949" i="4" s="1"/>
  <c r="BG949" i="4" s="1"/>
  <c r="I956" i="24" s="1"/>
  <c r="BB949" i="4"/>
  <c r="AV949" i="4"/>
  <c r="AW949" i="4" s="1"/>
  <c r="AZ949" i="4" s="1"/>
  <c r="E956" i="24" s="1"/>
  <c r="Y950" i="4"/>
  <c r="A956" i="24"/>
  <c r="AU950" i="4"/>
  <c r="BF950" i="4"/>
  <c r="Z951" i="4"/>
  <c r="AY950" i="4"/>
  <c r="BC951" i="3"/>
  <c r="BD951" i="3" s="1"/>
  <c r="BB951" i="3"/>
  <c r="AV951" i="3"/>
  <c r="AW951" i="3" s="1"/>
  <c r="H957" i="23"/>
  <c r="BG950" i="3"/>
  <c r="I957" i="23" s="1"/>
  <c r="BE950" i="3"/>
  <c r="G957" i="23" s="1"/>
  <c r="D957" i="23"/>
  <c r="AZ950" i="3"/>
  <c r="E957" i="23" s="1"/>
  <c r="AX950" i="3"/>
  <c r="C957" i="23" s="1"/>
  <c r="Y951" i="3"/>
  <c r="A957" i="23"/>
  <c r="D956" i="22"/>
  <c r="AZ949" i="2"/>
  <c r="E956" i="22" s="1"/>
  <c r="AX949" i="2"/>
  <c r="C956" i="22" s="1"/>
  <c r="H956" i="22"/>
  <c r="BE949" i="2"/>
  <c r="G956" i="22" s="1"/>
  <c r="BG949" i="2"/>
  <c r="I956" i="22" s="1"/>
  <c r="BC950" i="2"/>
  <c r="BD950" i="2" s="1"/>
  <c r="BB950" i="2"/>
  <c r="AV950" i="2"/>
  <c r="AW950" i="2" s="1"/>
  <c r="Y950" i="2"/>
  <c r="A956" i="22"/>
  <c r="AV948" i="1"/>
  <c r="AW948" i="1" s="1"/>
  <c r="BB948" i="1"/>
  <c r="BC948" i="1"/>
  <c r="BD948" i="1" s="1"/>
  <c r="H954" i="21"/>
  <c r="BG947" i="1"/>
  <c r="I954" i="21" s="1"/>
  <c r="BE947" i="1"/>
  <c r="G954" i="21" s="1"/>
  <c r="AX947" i="1"/>
  <c r="C954" i="21" s="1"/>
  <c r="AZ947" i="1"/>
  <c r="E954" i="21" s="1"/>
  <c r="BF948" i="1"/>
  <c r="AY948" i="1"/>
  <c r="D955" i="21" s="1"/>
  <c r="Y950" i="1"/>
  <c r="A957" i="21" s="1"/>
  <c r="Z949" i="1"/>
  <c r="AU949" i="1" s="1"/>
  <c r="Z952" i="3"/>
  <c r="AU952" i="3" s="1"/>
  <c r="AY951" i="3"/>
  <c r="BF951" i="3"/>
  <c r="Z951" i="2"/>
  <c r="AU951" i="2" s="1"/>
  <c r="BF950" i="2"/>
  <c r="AY950" i="2"/>
  <c r="H957" i="24" l="1"/>
  <c r="AU951" i="4"/>
  <c r="Z952" i="4"/>
  <c r="AY951" i="4"/>
  <c r="BF951" i="4"/>
  <c r="AV950" i="4"/>
  <c r="AW950" i="4" s="1"/>
  <c r="AX950" i="4" s="1"/>
  <c r="C957" i="24" s="1"/>
  <c r="BC950" i="4"/>
  <c r="BD950" i="4" s="1"/>
  <c r="BE950" i="4" s="1"/>
  <c r="G957" i="24" s="1"/>
  <c r="BB950" i="4"/>
  <c r="Y951" i="4"/>
  <c r="A957" i="24"/>
  <c r="AX949" i="4"/>
  <c r="C956" i="24" s="1"/>
  <c r="BE949" i="4"/>
  <c r="G956" i="24" s="1"/>
  <c r="D957" i="24"/>
  <c r="BC952" i="3"/>
  <c r="BD952" i="3" s="1"/>
  <c r="BB952" i="3"/>
  <c r="AV952" i="3"/>
  <c r="AW952" i="3" s="1"/>
  <c r="Y952" i="3"/>
  <c r="A958" i="23"/>
  <c r="H958" i="23"/>
  <c r="BG951" i="3"/>
  <c r="I958" i="23" s="1"/>
  <c r="BE951" i="3"/>
  <c r="G958" i="23" s="1"/>
  <c r="D958" i="23"/>
  <c r="AX951" i="3"/>
  <c r="C958" i="23" s="1"/>
  <c r="AZ951" i="3"/>
  <c r="E958" i="23" s="1"/>
  <c r="Y951" i="2"/>
  <c r="A957" i="22"/>
  <c r="D957" i="22"/>
  <c r="AX950" i="2"/>
  <c r="C957" i="22" s="1"/>
  <c r="AZ950" i="2"/>
  <c r="E957" i="22" s="1"/>
  <c r="H957" i="22"/>
  <c r="BG950" i="2"/>
  <c r="I957" i="22" s="1"/>
  <c r="BE950" i="2"/>
  <c r="G957" i="22" s="1"/>
  <c r="AV951" i="2"/>
  <c r="AW951" i="2" s="1"/>
  <c r="BB951" i="2"/>
  <c r="BC951" i="2"/>
  <c r="BD951" i="2" s="1"/>
  <c r="AV949" i="1"/>
  <c r="AW949" i="1" s="1"/>
  <c r="BB949" i="1"/>
  <c r="BC949" i="1"/>
  <c r="BD949" i="1" s="1"/>
  <c r="H955" i="21"/>
  <c r="BE948" i="1"/>
  <c r="G955" i="21" s="1"/>
  <c r="BG948" i="1"/>
  <c r="I955" i="21" s="1"/>
  <c r="AX948" i="1"/>
  <c r="C955" i="21" s="1"/>
  <c r="AZ948" i="1"/>
  <c r="E955" i="21" s="1"/>
  <c r="BF949" i="1"/>
  <c r="AY949" i="1"/>
  <c r="Y951" i="1"/>
  <c r="A958" i="21" s="1"/>
  <c r="Z950" i="1"/>
  <c r="AU950" i="1" s="1"/>
  <c r="BF952" i="3"/>
  <c r="AY952" i="3"/>
  <c r="Z953" i="3"/>
  <c r="AU953" i="3" s="1"/>
  <c r="Z952" i="2"/>
  <c r="AU952" i="2" s="1"/>
  <c r="BF951" i="2"/>
  <c r="AY951" i="2"/>
  <c r="AZ950" i="4" l="1"/>
  <c r="E957" i="24" s="1"/>
  <c r="BG950" i="4"/>
  <c r="I957" i="24" s="1"/>
  <c r="D958" i="24"/>
  <c r="Y952" i="4"/>
  <c r="A958" i="24"/>
  <c r="H958" i="24"/>
  <c r="AU952" i="4"/>
  <c r="BF952" i="4"/>
  <c r="Z953" i="4"/>
  <c r="AY952" i="4"/>
  <c r="BC951" i="4"/>
  <c r="BD951" i="4" s="1"/>
  <c r="BG951" i="4" s="1"/>
  <c r="I958" i="24" s="1"/>
  <c r="BB951" i="4"/>
  <c r="AV951" i="4"/>
  <c r="AW951" i="4" s="1"/>
  <c r="AX951" i="4" s="1"/>
  <c r="C958" i="24" s="1"/>
  <c r="AV953" i="3"/>
  <c r="AW953" i="3" s="1"/>
  <c r="BB953" i="3"/>
  <c r="BC953" i="3"/>
  <c r="BD953" i="3" s="1"/>
  <c r="H959" i="23"/>
  <c r="BG952" i="3"/>
  <c r="I959" i="23" s="1"/>
  <c r="BE952" i="3"/>
  <c r="G959" i="23" s="1"/>
  <c r="D959" i="23"/>
  <c r="AZ952" i="3"/>
  <c r="E959" i="23" s="1"/>
  <c r="AX952" i="3"/>
  <c r="C959" i="23" s="1"/>
  <c r="Y953" i="3"/>
  <c r="A959" i="23"/>
  <c r="D958" i="22"/>
  <c r="AX951" i="2"/>
  <c r="C958" i="22" s="1"/>
  <c r="AZ951" i="2"/>
  <c r="E958" i="22" s="1"/>
  <c r="H958" i="22"/>
  <c r="BG951" i="2"/>
  <c r="I958" i="22" s="1"/>
  <c r="BE951" i="2"/>
  <c r="G958" i="22" s="1"/>
  <c r="BC952" i="2"/>
  <c r="BD952" i="2" s="1"/>
  <c r="AV952" i="2"/>
  <c r="AW952" i="2" s="1"/>
  <c r="BB952" i="2"/>
  <c r="Y952" i="2"/>
  <c r="A958" i="22"/>
  <c r="AX949" i="1"/>
  <c r="C956" i="21" s="1"/>
  <c r="D956" i="21"/>
  <c r="AV950" i="1"/>
  <c r="AW950" i="1" s="1"/>
  <c r="BB950" i="1"/>
  <c r="BC950" i="1"/>
  <c r="BD950" i="1" s="1"/>
  <c r="H956" i="21"/>
  <c r="BG949" i="1"/>
  <c r="I956" i="21" s="1"/>
  <c r="BE949" i="1"/>
  <c r="G956" i="21" s="1"/>
  <c r="AZ949" i="1"/>
  <c r="E956" i="21" s="1"/>
  <c r="AY950" i="1"/>
  <c r="D957" i="21" s="1"/>
  <c r="BF950" i="1"/>
  <c r="Y952" i="1"/>
  <c r="A959" i="21" s="1"/>
  <c r="Z951" i="1"/>
  <c r="AU951" i="1" s="1"/>
  <c r="Z954" i="3"/>
  <c r="AU954" i="3" s="1"/>
  <c r="BF953" i="3"/>
  <c r="AY953" i="3"/>
  <c r="BF952" i="2"/>
  <c r="AY952" i="2"/>
  <c r="Z953" i="2"/>
  <c r="AU953" i="2" s="1"/>
  <c r="BE951" i="4" l="1"/>
  <c r="G958" i="24" s="1"/>
  <c r="D959" i="24"/>
  <c r="AV952" i="4"/>
  <c r="AW952" i="4" s="1"/>
  <c r="AX952" i="4" s="1"/>
  <c r="C959" i="24" s="1"/>
  <c r="BB952" i="4"/>
  <c r="BC952" i="4"/>
  <c r="BD952" i="4" s="1"/>
  <c r="BG952" i="4" s="1"/>
  <c r="I959" i="24" s="1"/>
  <c r="Y953" i="4"/>
  <c r="A959" i="24"/>
  <c r="AU953" i="4"/>
  <c r="BF953" i="4"/>
  <c r="AY953" i="4"/>
  <c r="Z954" i="4"/>
  <c r="AZ951" i="4"/>
  <c r="E958" i="24" s="1"/>
  <c r="H959" i="24"/>
  <c r="Y954" i="3"/>
  <c r="A960" i="23"/>
  <c r="BB954" i="3"/>
  <c r="AV954" i="3"/>
  <c r="AW954" i="3" s="1"/>
  <c r="BC954" i="3"/>
  <c r="BD954" i="3" s="1"/>
  <c r="D960" i="23"/>
  <c r="AX953" i="3"/>
  <c r="C960" i="23" s="1"/>
  <c r="AZ953" i="3"/>
  <c r="E960" i="23" s="1"/>
  <c r="H960" i="23"/>
  <c r="BG953" i="3"/>
  <c r="I960" i="23" s="1"/>
  <c r="BE953" i="3"/>
  <c r="G960" i="23" s="1"/>
  <c r="Y953" i="2"/>
  <c r="A959" i="22"/>
  <c r="AV953" i="2"/>
  <c r="AW953" i="2" s="1"/>
  <c r="BC953" i="2"/>
  <c r="BD953" i="2" s="1"/>
  <c r="BB953" i="2"/>
  <c r="D959" i="22"/>
  <c r="AZ952" i="2"/>
  <c r="E959" i="22" s="1"/>
  <c r="AX952" i="2"/>
  <c r="C959" i="22" s="1"/>
  <c r="H959" i="22"/>
  <c r="BG952" i="2"/>
  <c r="I959" i="22" s="1"/>
  <c r="BE952" i="2"/>
  <c r="G959" i="22" s="1"/>
  <c r="AV951" i="1"/>
  <c r="AW951" i="1" s="1"/>
  <c r="BB951" i="1"/>
  <c r="BC951" i="1"/>
  <c r="BD951" i="1" s="1"/>
  <c r="H957" i="21"/>
  <c r="BE950" i="1"/>
  <c r="G957" i="21" s="1"/>
  <c r="BG950" i="1"/>
  <c r="I957" i="21" s="1"/>
  <c r="AX950" i="1"/>
  <c r="C957" i="21" s="1"/>
  <c r="AZ950" i="1"/>
  <c r="E957" i="21" s="1"/>
  <c r="AY951" i="1"/>
  <c r="D958" i="21" s="1"/>
  <c r="BF951" i="1"/>
  <c r="Y953" i="1"/>
  <c r="A960" i="21" s="1"/>
  <c r="Z952" i="1"/>
  <c r="AU952" i="1" s="1"/>
  <c r="Z955" i="3"/>
  <c r="AU955" i="3" s="1"/>
  <c r="BF954" i="3"/>
  <c r="AY954" i="3"/>
  <c r="Z954" i="2"/>
  <c r="AU954" i="2" s="1"/>
  <c r="BF953" i="2"/>
  <c r="AY953" i="2"/>
  <c r="BE952" i="4" l="1"/>
  <c r="G959" i="24" s="1"/>
  <c r="AU954" i="4"/>
  <c r="Z955" i="4"/>
  <c r="BF954" i="4"/>
  <c r="AY954" i="4"/>
  <c r="AZ952" i="4"/>
  <c r="E959" i="24" s="1"/>
  <c r="H960" i="24"/>
  <c r="D960" i="24"/>
  <c r="BC953" i="4"/>
  <c r="BD953" i="4" s="1"/>
  <c r="BG953" i="4" s="1"/>
  <c r="I960" i="24" s="1"/>
  <c r="BB953" i="4"/>
  <c r="AV953" i="4"/>
  <c r="AW953" i="4" s="1"/>
  <c r="AX953" i="4" s="1"/>
  <c r="C960" i="24" s="1"/>
  <c r="Y954" i="4"/>
  <c r="A960" i="24"/>
  <c r="AV955" i="3"/>
  <c r="AW955" i="3" s="1"/>
  <c r="BB955" i="3"/>
  <c r="BC955" i="3"/>
  <c r="BD955" i="3" s="1"/>
  <c r="D961" i="23"/>
  <c r="AZ954" i="3"/>
  <c r="E961" i="23" s="1"/>
  <c r="AX954" i="3"/>
  <c r="C961" i="23" s="1"/>
  <c r="H961" i="23"/>
  <c r="BG954" i="3"/>
  <c r="I961" i="23" s="1"/>
  <c r="BE954" i="3"/>
  <c r="G961" i="23" s="1"/>
  <c r="Y955" i="3"/>
  <c r="A961" i="23"/>
  <c r="D960" i="22"/>
  <c r="AZ953" i="2"/>
  <c r="E960" i="22" s="1"/>
  <c r="AX953" i="2"/>
  <c r="C960" i="22" s="1"/>
  <c r="H960" i="22"/>
  <c r="BG953" i="2"/>
  <c r="I960" i="22" s="1"/>
  <c r="BE953" i="2"/>
  <c r="G960" i="22" s="1"/>
  <c r="AV954" i="2"/>
  <c r="AW954" i="2" s="1"/>
  <c r="BC954" i="2"/>
  <c r="BD954" i="2" s="1"/>
  <c r="BB954" i="2"/>
  <c r="Y954" i="2"/>
  <c r="A960" i="22"/>
  <c r="AV952" i="1"/>
  <c r="AW952" i="1" s="1"/>
  <c r="BB952" i="1"/>
  <c r="BC952" i="1"/>
  <c r="BD952" i="1" s="1"/>
  <c r="H958" i="21"/>
  <c r="BG951" i="1"/>
  <c r="I958" i="21" s="1"/>
  <c r="BE951" i="1"/>
  <c r="G958" i="21" s="1"/>
  <c r="AX951" i="1"/>
  <c r="C958" i="21" s="1"/>
  <c r="AZ951" i="1"/>
  <c r="E958" i="21" s="1"/>
  <c r="AY952" i="1"/>
  <c r="D959" i="21" s="1"/>
  <c r="BF952" i="1"/>
  <c r="Y954" i="1"/>
  <c r="A961" i="21" s="1"/>
  <c r="Z953" i="1"/>
  <c r="AU953" i="1" s="1"/>
  <c r="Z956" i="3"/>
  <c r="AU956" i="3" s="1"/>
  <c r="BF955" i="3"/>
  <c r="AY955" i="3"/>
  <c r="Z955" i="2"/>
  <c r="AU955" i="2" s="1"/>
  <c r="BF954" i="2"/>
  <c r="AY954" i="2"/>
  <c r="Y955" i="4" l="1"/>
  <c r="A961" i="24"/>
  <c r="AZ953" i="4"/>
  <c r="E960" i="24" s="1"/>
  <c r="AU955" i="4"/>
  <c r="Z956" i="4"/>
  <c r="BF955" i="4"/>
  <c r="AY955" i="4"/>
  <c r="BE953" i="4"/>
  <c r="G960" i="24" s="1"/>
  <c r="D961" i="24"/>
  <c r="H961" i="24"/>
  <c r="BB954" i="4"/>
  <c r="BC954" i="4"/>
  <c r="BD954" i="4" s="1"/>
  <c r="BG954" i="4" s="1"/>
  <c r="I961" i="24" s="1"/>
  <c r="AV954" i="4"/>
  <c r="AW954" i="4" s="1"/>
  <c r="AX954" i="4" s="1"/>
  <c r="C961" i="24" s="1"/>
  <c r="AV956" i="3"/>
  <c r="AW956" i="3" s="1"/>
  <c r="BB956" i="3"/>
  <c r="BC956" i="3"/>
  <c r="BD956" i="3" s="1"/>
  <c r="H962" i="23"/>
  <c r="BG955" i="3"/>
  <c r="I962" i="23" s="1"/>
  <c r="BE955" i="3"/>
  <c r="G962" i="23" s="1"/>
  <c r="D962" i="23"/>
  <c r="AX955" i="3"/>
  <c r="C962" i="23" s="1"/>
  <c r="AZ955" i="3"/>
  <c r="E962" i="23" s="1"/>
  <c r="Y956" i="3"/>
  <c r="A962" i="23"/>
  <c r="Y955" i="2"/>
  <c r="A961" i="22"/>
  <c r="D961" i="22"/>
  <c r="AZ954" i="2"/>
  <c r="E961" i="22" s="1"/>
  <c r="AX954" i="2"/>
  <c r="C961" i="22" s="1"/>
  <c r="H961" i="22"/>
  <c r="BG954" i="2"/>
  <c r="I961" i="22" s="1"/>
  <c r="BE954" i="2"/>
  <c r="G961" i="22" s="1"/>
  <c r="AV955" i="2"/>
  <c r="AW955" i="2" s="1"/>
  <c r="BB955" i="2"/>
  <c r="BC955" i="2"/>
  <c r="BD955" i="2" s="1"/>
  <c r="AV953" i="1"/>
  <c r="AW953" i="1" s="1"/>
  <c r="BB953" i="1"/>
  <c r="BC953" i="1"/>
  <c r="BD953" i="1" s="1"/>
  <c r="H959" i="21"/>
  <c r="BG952" i="1"/>
  <c r="I959" i="21" s="1"/>
  <c r="BE952" i="1"/>
  <c r="G959" i="21" s="1"/>
  <c r="AX952" i="1"/>
  <c r="C959" i="21" s="1"/>
  <c r="AZ952" i="1"/>
  <c r="E959" i="21" s="1"/>
  <c r="BF953" i="1"/>
  <c r="AY953" i="1"/>
  <c r="Y955" i="1"/>
  <c r="A962" i="21" s="1"/>
  <c r="Z954" i="1"/>
  <c r="AU954" i="1" s="1"/>
  <c r="BF956" i="3"/>
  <c r="AY956" i="3"/>
  <c r="Z957" i="3"/>
  <c r="AU957" i="3" s="1"/>
  <c r="Z956" i="2"/>
  <c r="AU956" i="2" s="1"/>
  <c r="BF955" i="2"/>
  <c r="AY955" i="2"/>
  <c r="AZ954" i="4" l="1"/>
  <c r="E961" i="24" s="1"/>
  <c r="BE954" i="4"/>
  <c r="G961" i="24" s="1"/>
  <c r="AU956" i="4"/>
  <c r="Z957" i="4"/>
  <c r="AY956" i="4"/>
  <c r="BF956" i="4"/>
  <c r="D962" i="24"/>
  <c r="H962" i="24"/>
  <c r="BC955" i="4"/>
  <c r="BD955" i="4" s="1"/>
  <c r="BE955" i="4" s="1"/>
  <c r="G962" i="24" s="1"/>
  <c r="BB955" i="4"/>
  <c r="AV955" i="4"/>
  <c r="AW955" i="4" s="1"/>
  <c r="AZ955" i="4" s="1"/>
  <c r="E962" i="24" s="1"/>
  <c r="Y956" i="4"/>
  <c r="A962" i="24"/>
  <c r="H963" i="23"/>
  <c r="BG956" i="3"/>
  <c r="I963" i="23" s="1"/>
  <c r="BE956" i="3"/>
  <c r="G963" i="23" s="1"/>
  <c r="BB957" i="3"/>
  <c r="AV957" i="3"/>
  <c r="AW957" i="3" s="1"/>
  <c r="BC957" i="3"/>
  <c r="BD957" i="3" s="1"/>
  <c r="D963" i="23"/>
  <c r="AZ956" i="3"/>
  <c r="E963" i="23" s="1"/>
  <c r="AX956" i="3"/>
  <c r="C963" i="23" s="1"/>
  <c r="Y957" i="3"/>
  <c r="A963" i="23"/>
  <c r="D962" i="22"/>
  <c r="AZ955" i="2"/>
  <c r="E962" i="22" s="1"/>
  <c r="AX955" i="2"/>
  <c r="C962" i="22" s="1"/>
  <c r="H962" i="22"/>
  <c r="BG955" i="2"/>
  <c r="I962" i="22" s="1"/>
  <c r="BE955" i="2"/>
  <c r="G962" i="22" s="1"/>
  <c r="AV956" i="2"/>
  <c r="AW956" i="2" s="1"/>
  <c r="BC956" i="2"/>
  <c r="BD956" i="2" s="1"/>
  <c r="BB956" i="2"/>
  <c r="Y956" i="2"/>
  <c r="A962" i="22"/>
  <c r="AZ953" i="1"/>
  <c r="E960" i="21" s="1"/>
  <c r="D960" i="21"/>
  <c r="H960" i="21"/>
  <c r="BG953" i="1"/>
  <c r="I960" i="21" s="1"/>
  <c r="AV954" i="1"/>
  <c r="AW954" i="1" s="1"/>
  <c r="BC954" i="1"/>
  <c r="BD954" i="1" s="1"/>
  <c r="BB954" i="1"/>
  <c r="BE953" i="1"/>
  <c r="G960" i="21" s="1"/>
  <c r="AX953" i="1"/>
  <c r="C960" i="21" s="1"/>
  <c r="AY954" i="1"/>
  <c r="D961" i="21" s="1"/>
  <c r="BF954" i="1"/>
  <c r="Y956" i="1"/>
  <c r="A963" i="21" s="1"/>
  <c r="Z955" i="1"/>
  <c r="AU955" i="1" s="1"/>
  <c r="AY957" i="3"/>
  <c r="Z958" i="3"/>
  <c r="AU958" i="3" s="1"/>
  <c r="BF957" i="3"/>
  <c r="BF956" i="2"/>
  <c r="AY956" i="2"/>
  <c r="Z957" i="2"/>
  <c r="AU957" i="2" s="1"/>
  <c r="BG955" i="4" l="1"/>
  <c r="I962" i="24" s="1"/>
  <c r="AX955" i="4"/>
  <c r="C962" i="24" s="1"/>
  <c r="AU957" i="4"/>
  <c r="Z958" i="4"/>
  <c r="AY957" i="4"/>
  <c r="BF957" i="4"/>
  <c r="BC956" i="4"/>
  <c r="BD956" i="4" s="1"/>
  <c r="BE956" i="4" s="1"/>
  <c r="G963" i="24" s="1"/>
  <c r="BB956" i="4"/>
  <c r="AV956" i="4"/>
  <c r="AW956" i="4" s="1"/>
  <c r="AX956" i="4" s="1"/>
  <c r="C963" i="24" s="1"/>
  <c r="Y957" i="4"/>
  <c r="A963" i="24"/>
  <c r="H963" i="24"/>
  <c r="D963" i="24"/>
  <c r="H964" i="23"/>
  <c r="BG957" i="3"/>
  <c r="I964" i="23" s="1"/>
  <c r="BE957" i="3"/>
  <c r="G964" i="23" s="1"/>
  <c r="Y958" i="3"/>
  <c r="A964" i="23"/>
  <c r="AV958" i="3"/>
  <c r="AW958" i="3" s="1"/>
  <c r="BC958" i="3"/>
  <c r="BD958" i="3" s="1"/>
  <c r="BB958" i="3"/>
  <c r="D964" i="23"/>
  <c r="AZ957" i="3"/>
  <c r="E964" i="23" s="1"/>
  <c r="AX957" i="3"/>
  <c r="C964" i="23" s="1"/>
  <c r="Y957" i="2"/>
  <c r="A963" i="22"/>
  <c r="BC957" i="2"/>
  <c r="BD957" i="2" s="1"/>
  <c r="BB957" i="2"/>
  <c r="AV957" i="2"/>
  <c r="AW957" i="2" s="1"/>
  <c r="D963" i="22"/>
  <c r="AZ956" i="2"/>
  <c r="E963" i="22" s="1"/>
  <c r="AX956" i="2"/>
  <c r="C963" i="22" s="1"/>
  <c r="H963" i="22"/>
  <c r="BG956" i="2"/>
  <c r="I963" i="22" s="1"/>
  <c r="BE956" i="2"/>
  <c r="G963" i="22" s="1"/>
  <c r="H961" i="21"/>
  <c r="BE954" i="1"/>
  <c r="G961" i="21" s="1"/>
  <c r="BG954" i="1"/>
  <c r="I961" i="21" s="1"/>
  <c r="AV955" i="1"/>
  <c r="AW955" i="1" s="1"/>
  <c r="BB955" i="1"/>
  <c r="BC955" i="1"/>
  <c r="BD955" i="1" s="1"/>
  <c r="AX954" i="1"/>
  <c r="C961" i="21" s="1"/>
  <c r="AZ954" i="1"/>
  <c r="E961" i="21" s="1"/>
  <c r="Y957" i="1"/>
  <c r="A964" i="21" s="1"/>
  <c r="Z956" i="1"/>
  <c r="AU956" i="1" s="1"/>
  <c r="AY955" i="1"/>
  <c r="D962" i="21" s="1"/>
  <c r="BF955" i="1"/>
  <c r="BF958" i="3"/>
  <c r="Z959" i="3"/>
  <c r="AU959" i="3" s="1"/>
  <c r="AY958" i="3"/>
  <c r="Z958" i="2"/>
  <c r="AU958" i="2" s="1"/>
  <c r="BF957" i="2"/>
  <c r="AY957" i="2"/>
  <c r="BG956" i="4" l="1"/>
  <c r="I963" i="24" s="1"/>
  <c r="AZ956" i="4"/>
  <c r="E963" i="24" s="1"/>
  <c r="AV957" i="4"/>
  <c r="AW957" i="4" s="1"/>
  <c r="AZ957" i="4" s="1"/>
  <c r="E964" i="24" s="1"/>
  <c r="BC957" i="4"/>
  <c r="BD957" i="4" s="1"/>
  <c r="BE957" i="4" s="1"/>
  <c r="G964" i="24" s="1"/>
  <c r="BB957" i="4"/>
  <c r="H964" i="24"/>
  <c r="Y958" i="4"/>
  <c r="A964" i="24"/>
  <c r="D964" i="24"/>
  <c r="AU958" i="4"/>
  <c r="BF958" i="4"/>
  <c r="Z959" i="4"/>
  <c r="AY958" i="4"/>
  <c r="Y959" i="3"/>
  <c r="A965" i="23"/>
  <c r="D965" i="23"/>
  <c r="AZ958" i="3"/>
  <c r="E965" i="23" s="1"/>
  <c r="AX958" i="3"/>
  <c r="C965" i="23" s="1"/>
  <c r="BC959" i="3"/>
  <c r="BD959" i="3" s="1"/>
  <c r="BB959" i="3"/>
  <c r="AV959" i="3"/>
  <c r="AW959" i="3" s="1"/>
  <c r="H965" i="23"/>
  <c r="BG958" i="3"/>
  <c r="I965" i="23" s="1"/>
  <c r="BE958" i="3"/>
  <c r="G965" i="23" s="1"/>
  <c r="D964" i="22"/>
  <c r="AZ957" i="2"/>
  <c r="E964" i="22" s="1"/>
  <c r="AX957" i="2"/>
  <c r="C964" i="22" s="1"/>
  <c r="H964" i="22"/>
  <c r="BG957" i="2"/>
  <c r="I964" i="22" s="1"/>
  <c r="BE957" i="2"/>
  <c r="G964" i="22" s="1"/>
  <c r="AV958" i="2"/>
  <c r="AW958" i="2" s="1"/>
  <c r="BC958" i="2"/>
  <c r="BD958" i="2" s="1"/>
  <c r="BB958" i="2"/>
  <c r="Y958" i="2"/>
  <c r="A964" i="22"/>
  <c r="H962" i="21"/>
  <c r="BE955" i="1"/>
  <c r="G962" i="21" s="1"/>
  <c r="BG955" i="1"/>
  <c r="I962" i="21" s="1"/>
  <c r="AV956" i="1"/>
  <c r="AW956" i="1" s="1"/>
  <c r="BB956" i="1"/>
  <c r="BC956" i="1"/>
  <c r="BD956" i="1" s="1"/>
  <c r="AX955" i="1"/>
  <c r="C962" i="21" s="1"/>
  <c r="AZ955" i="1"/>
  <c r="E962" i="21" s="1"/>
  <c r="BF956" i="1"/>
  <c r="AY956" i="1"/>
  <c r="Y958" i="1"/>
  <c r="A965" i="21" s="1"/>
  <c r="Z957" i="1"/>
  <c r="AU957" i="1" s="1"/>
  <c r="Z960" i="3"/>
  <c r="AU960" i="3" s="1"/>
  <c r="BF959" i="3"/>
  <c r="AY959" i="3"/>
  <c r="Z959" i="2"/>
  <c r="AU959" i="2" s="1"/>
  <c r="BF958" i="2"/>
  <c r="AY958" i="2"/>
  <c r="BG957" i="4" l="1"/>
  <c r="I964" i="24" s="1"/>
  <c r="AX957" i="4"/>
  <c r="C964" i="24" s="1"/>
  <c r="H965" i="24"/>
  <c r="D965" i="24"/>
  <c r="AU959" i="4"/>
  <c r="BF959" i="4"/>
  <c r="AY959" i="4"/>
  <c r="Z960" i="4"/>
  <c r="Y959" i="4"/>
  <c r="A965" i="24"/>
  <c r="AV958" i="4"/>
  <c r="AW958" i="4" s="1"/>
  <c r="AZ958" i="4" s="1"/>
  <c r="E965" i="24" s="1"/>
  <c r="BC958" i="4"/>
  <c r="BD958" i="4" s="1"/>
  <c r="BG958" i="4" s="1"/>
  <c r="I965" i="24" s="1"/>
  <c r="BB958" i="4"/>
  <c r="D966" i="23"/>
  <c r="AZ959" i="3"/>
  <c r="E966" i="23" s="1"/>
  <c r="AX959" i="3"/>
  <c r="C966" i="23" s="1"/>
  <c r="H966" i="23"/>
  <c r="BE959" i="3"/>
  <c r="G966" i="23" s="1"/>
  <c r="BG959" i="3"/>
  <c r="I966" i="23" s="1"/>
  <c r="AV960" i="3"/>
  <c r="AW960" i="3" s="1"/>
  <c r="BB960" i="3"/>
  <c r="BC960" i="3"/>
  <c r="BD960" i="3" s="1"/>
  <c r="Y960" i="3"/>
  <c r="A966" i="23"/>
  <c r="D965" i="22"/>
  <c r="AX958" i="2"/>
  <c r="C965" i="22" s="1"/>
  <c r="AZ958" i="2"/>
  <c r="E965" i="22" s="1"/>
  <c r="Y959" i="2"/>
  <c r="A965" i="22"/>
  <c r="H965" i="22"/>
  <c r="BG958" i="2"/>
  <c r="I965" i="22" s="1"/>
  <c r="BE958" i="2"/>
  <c r="G965" i="22" s="1"/>
  <c r="AV959" i="2"/>
  <c r="AW959" i="2" s="1"/>
  <c r="BB959" i="2"/>
  <c r="BC959" i="2"/>
  <c r="BD959" i="2" s="1"/>
  <c r="AV957" i="1"/>
  <c r="AW957" i="1" s="1"/>
  <c r="BB957" i="1"/>
  <c r="BC957" i="1"/>
  <c r="BD957" i="1" s="1"/>
  <c r="AZ956" i="1"/>
  <c r="E963" i="21" s="1"/>
  <c r="D963" i="21"/>
  <c r="H963" i="21"/>
  <c r="BE956" i="1"/>
  <c r="G963" i="21" s="1"/>
  <c r="BG956" i="1"/>
  <c r="I963" i="21" s="1"/>
  <c r="AX956" i="1"/>
  <c r="C963" i="21" s="1"/>
  <c r="BF957" i="1"/>
  <c r="AY957" i="1"/>
  <c r="Y959" i="1"/>
  <c r="A966" i="21" s="1"/>
  <c r="Z958" i="1"/>
  <c r="AU958" i="1" s="1"/>
  <c r="BF960" i="3"/>
  <c r="AY960" i="3"/>
  <c r="Z961" i="3"/>
  <c r="AU961" i="3" s="1"/>
  <c r="Z960" i="2"/>
  <c r="AU960" i="2" s="1"/>
  <c r="BF959" i="2"/>
  <c r="AY959" i="2"/>
  <c r="AU960" i="4" l="1"/>
  <c r="AY960" i="4"/>
  <c r="BF960" i="4"/>
  <c r="Z961" i="4"/>
  <c r="Y960" i="4"/>
  <c r="A966" i="24"/>
  <c r="H966" i="24"/>
  <c r="BE958" i="4"/>
  <c r="G965" i="24" s="1"/>
  <c r="AV959" i="4"/>
  <c r="AW959" i="4" s="1"/>
  <c r="AZ959" i="4" s="1"/>
  <c r="E966" i="24" s="1"/>
  <c r="BB959" i="4"/>
  <c r="BC959" i="4"/>
  <c r="BD959" i="4" s="1"/>
  <c r="BG959" i="4" s="1"/>
  <c r="I966" i="24" s="1"/>
  <c r="AX958" i="4"/>
  <c r="C965" i="24" s="1"/>
  <c r="D966" i="24"/>
  <c r="H967" i="23"/>
  <c r="BG960" i="3"/>
  <c r="I967" i="23" s="1"/>
  <c r="BE960" i="3"/>
  <c r="G967" i="23" s="1"/>
  <c r="AV961" i="3"/>
  <c r="AW961" i="3" s="1"/>
  <c r="BC961" i="3"/>
  <c r="BD961" i="3" s="1"/>
  <c r="BB961" i="3"/>
  <c r="Y961" i="3"/>
  <c r="A967" i="23"/>
  <c r="D967" i="23"/>
  <c r="AX960" i="3"/>
  <c r="C967" i="23" s="1"/>
  <c r="AZ960" i="3"/>
  <c r="E967" i="23" s="1"/>
  <c r="Y960" i="2"/>
  <c r="A966" i="22"/>
  <c r="D966" i="22"/>
  <c r="AX959" i="2"/>
  <c r="C966" i="22" s="1"/>
  <c r="AZ959" i="2"/>
  <c r="E966" i="22" s="1"/>
  <c r="H966" i="22"/>
  <c r="BG959" i="2"/>
  <c r="I966" i="22" s="1"/>
  <c r="BE959" i="2"/>
  <c r="G966" i="22" s="1"/>
  <c r="AV960" i="2"/>
  <c r="AW960" i="2" s="1"/>
  <c r="BC960" i="2"/>
  <c r="BD960" i="2" s="1"/>
  <c r="BB960" i="2"/>
  <c r="H964" i="21"/>
  <c r="BE957" i="1"/>
  <c r="G964" i="21" s="1"/>
  <c r="BG957" i="1"/>
  <c r="I964" i="21" s="1"/>
  <c r="AV958" i="1"/>
  <c r="AW958" i="1" s="1"/>
  <c r="BC958" i="1"/>
  <c r="BD958" i="1" s="1"/>
  <c r="BB958" i="1"/>
  <c r="AX957" i="1"/>
  <c r="C964" i="21" s="1"/>
  <c r="D964" i="21"/>
  <c r="AZ957" i="1"/>
  <c r="E964" i="21" s="1"/>
  <c r="BF958" i="1"/>
  <c r="AY958" i="1"/>
  <c r="D965" i="21" s="1"/>
  <c r="Y960" i="1"/>
  <c r="A967" i="21" s="1"/>
  <c r="Z959" i="1"/>
  <c r="AU959" i="1" s="1"/>
  <c r="Z962" i="3"/>
  <c r="AU962" i="3" s="1"/>
  <c r="BF961" i="3"/>
  <c r="AY961" i="3"/>
  <c r="BF960" i="2"/>
  <c r="AY960" i="2"/>
  <c r="Z961" i="2"/>
  <c r="AU961" i="2" s="1"/>
  <c r="AX959" i="4" l="1"/>
  <c r="C966" i="24" s="1"/>
  <c r="BE959" i="4"/>
  <c r="G966" i="24" s="1"/>
  <c r="H967" i="24"/>
  <c r="Y961" i="4"/>
  <c r="A967" i="24"/>
  <c r="D967" i="24"/>
  <c r="AU961" i="4"/>
  <c r="Z962" i="4"/>
  <c r="AY961" i="4"/>
  <c r="BF961" i="4"/>
  <c r="BC960" i="4"/>
  <c r="BD960" i="4" s="1"/>
  <c r="BG960" i="4" s="1"/>
  <c r="I967" i="24" s="1"/>
  <c r="BB960" i="4"/>
  <c r="AV960" i="4"/>
  <c r="AW960" i="4" s="1"/>
  <c r="AZ960" i="4" s="1"/>
  <c r="E967" i="24" s="1"/>
  <c r="H968" i="23"/>
  <c r="BG961" i="3"/>
  <c r="I968" i="23" s="1"/>
  <c r="BE961" i="3"/>
  <c r="G968" i="23" s="1"/>
  <c r="BB962" i="3"/>
  <c r="BC962" i="3"/>
  <c r="BD962" i="3" s="1"/>
  <c r="AV962" i="3"/>
  <c r="AW962" i="3" s="1"/>
  <c r="D968" i="23"/>
  <c r="AX961" i="3"/>
  <c r="C968" i="23" s="1"/>
  <c r="AZ961" i="3"/>
  <c r="E968" i="23" s="1"/>
  <c r="Y962" i="3"/>
  <c r="A968" i="23"/>
  <c r="H967" i="22"/>
  <c r="BG960" i="2"/>
  <c r="I967" i="22" s="1"/>
  <c r="BE960" i="2"/>
  <c r="G967" i="22" s="1"/>
  <c r="AV961" i="2"/>
  <c r="AW961" i="2" s="1"/>
  <c r="BC961" i="2"/>
  <c r="BD961" i="2" s="1"/>
  <c r="BB961" i="2"/>
  <c r="D967" i="22"/>
  <c r="AX960" i="2"/>
  <c r="C967" i="22" s="1"/>
  <c r="AZ960" i="2"/>
  <c r="E967" i="22" s="1"/>
  <c r="Y961" i="2"/>
  <c r="A967" i="22"/>
  <c r="BG958" i="1"/>
  <c r="I965" i="21" s="1"/>
  <c r="AV959" i="1"/>
  <c r="AW959" i="1" s="1"/>
  <c r="BB959" i="1"/>
  <c r="BC959" i="1"/>
  <c r="BD959" i="1" s="1"/>
  <c r="H965" i="21"/>
  <c r="BE958" i="1"/>
  <c r="G965" i="21" s="1"/>
  <c r="AX958" i="1"/>
  <c r="C965" i="21" s="1"/>
  <c r="AZ958" i="1"/>
  <c r="E965" i="21" s="1"/>
  <c r="AY959" i="1"/>
  <c r="BF959" i="1"/>
  <c r="Y961" i="1"/>
  <c r="A968" i="21" s="1"/>
  <c r="Z960" i="1"/>
  <c r="AU960" i="1" s="1"/>
  <c r="BF962" i="3"/>
  <c r="AY962" i="3"/>
  <c r="Z963" i="3"/>
  <c r="AU963" i="3" s="1"/>
  <c r="Z962" i="2"/>
  <c r="AU962" i="2" s="1"/>
  <c r="BF961" i="2"/>
  <c r="AY961" i="2"/>
  <c r="D968" i="24" l="1"/>
  <c r="H968" i="24"/>
  <c r="AU962" i="4"/>
  <c r="Z963" i="4"/>
  <c r="AY962" i="4"/>
  <c r="BF962" i="4"/>
  <c r="AX960" i="4"/>
  <c r="C967" i="24" s="1"/>
  <c r="BE960" i="4"/>
  <c r="G967" i="24" s="1"/>
  <c r="BC961" i="4"/>
  <c r="BD961" i="4" s="1"/>
  <c r="BE961" i="4" s="1"/>
  <c r="G968" i="24" s="1"/>
  <c r="AV961" i="4"/>
  <c r="AW961" i="4" s="1"/>
  <c r="AX961" i="4" s="1"/>
  <c r="C968" i="24" s="1"/>
  <c r="BB961" i="4"/>
  <c r="Y962" i="4"/>
  <c r="A968" i="24"/>
  <c r="D969" i="23"/>
  <c r="AZ962" i="3"/>
  <c r="E969" i="23" s="1"/>
  <c r="AX962" i="3"/>
  <c r="C969" i="23" s="1"/>
  <c r="H969" i="23"/>
  <c r="BG962" i="3"/>
  <c r="I969" i="23" s="1"/>
  <c r="BE962" i="3"/>
  <c r="G969" i="23" s="1"/>
  <c r="AV963" i="3"/>
  <c r="AW963" i="3" s="1"/>
  <c r="BC963" i="3"/>
  <c r="BD963" i="3" s="1"/>
  <c r="BB963" i="3"/>
  <c r="Y963" i="3"/>
  <c r="A969" i="23"/>
  <c r="Y962" i="2"/>
  <c r="A968" i="22"/>
  <c r="D968" i="22"/>
  <c r="AZ961" i="2"/>
  <c r="E968" i="22" s="1"/>
  <c r="AX961" i="2"/>
  <c r="C968" i="22" s="1"/>
  <c r="H968" i="22"/>
  <c r="BG961" i="2"/>
  <c r="I968" i="22" s="1"/>
  <c r="BE961" i="2"/>
  <c r="G968" i="22" s="1"/>
  <c r="BB962" i="2"/>
  <c r="BC962" i="2"/>
  <c r="BD962" i="2" s="1"/>
  <c r="AV962" i="2"/>
  <c r="AW962" i="2" s="1"/>
  <c r="AV960" i="1"/>
  <c r="AW960" i="1" s="1"/>
  <c r="BB960" i="1"/>
  <c r="BC960" i="1"/>
  <c r="BD960" i="1" s="1"/>
  <c r="H966" i="21"/>
  <c r="BE959" i="1"/>
  <c r="G966" i="21" s="1"/>
  <c r="BG959" i="1"/>
  <c r="I966" i="21" s="1"/>
  <c r="AZ959" i="1"/>
  <c r="E966" i="21" s="1"/>
  <c r="D966" i="21"/>
  <c r="AX959" i="1"/>
  <c r="C966" i="21" s="1"/>
  <c r="AY960" i="1"/>
  <c r="D967" i="21" s="1"/>
  <c r="BF960" i="1"/>
  <c r="Y962" i="1"/>
  <c r="A969" i="21" s="1"/>
  <c r="Z961" i="1"/>
  <c r="AU961" i="1" s="1"/>
  <c r="Z964" i="3"/>
  <c r="AU964" i="3" s="1"/>
  <c r="BF963" i="3"/>
  <c r="AY963" i="3"/>
  <c r="Z963" i="2"/>
  <c r="AU963" i="2" s="1"/>
  <c r="BF962" i="2"/>
  <c r="AY962" i="2"/>
  <c r="Y963" i="4" l="1"/>
  <c r="A969" i="24"/>
  <c r="H969" i="24"/>
  <c r="BG961" i="4"/>
  <c r="I968" i="24" s="1"/>
  <c r="AU963" i="4"/>
  <c r="Z964" i="4"/>
  <c r="BF963" i="4"/>
  <c r="AY963" i="4"/>
  <c r="AZ961" i="4"/>
  <c r="E968" i="24" s="1"/>
  <c r="D969" i="24"/>
  <c r="BB962" i="4"/>
  <c r="BC962" i="4"/>
  <c r="BD962" i="4" s="1"/>
  <c r="BE962" i="4" s="1"/>
  <c r="G969" i="24" s="1"/>
  <c r="AV962" i="4"/>
  <c r="AW962" i="4" s="1"/>
  <c r="AZ962" i="4" s="1"/>
  <c r="E969" i="24" s="1"/>
  <c r="Y964" i="3"/>
  <c r="A970" i="23"/>
  <c r="D970" i="23"/>
  <c r="AZ963" i="3"/>
  <c r="E970" i="23" s="1"/>
  <c r="AX963" i="3"/>
  <c r="C970" i="23" s="1"/>
  <c r="H970" i="23"/>
  <c r="BG963" i="3"/>
  <c r="I970" i="23" s="1"/>
  <c r="BE963" i="3"/>
  <c r="G970" i="23" s="1"/>
  <c r="AV964" i="3"/>
  <c r="AW964" i="3" s="1"/>
  <c r="BC964" i="3"/>
  <c r="BD964" i="3" s="1"/>
  <c r="BB964" i="3"/>
  <c r="D969" i="22"/>
  <c r="AZ962" i="2"/>
  <c r="E969" i="22" s="1"/>
  <c r="AX962" i="2"/>
  <c r="C969" i="22" s="1"/>
  <c r="AV963" i="2"/>
  <c r="AW963" i="2" s="1"/>
  <c r="BC963" i="2"/>
  <c r="BD963" i="2" s="1"/>
  <c r="BB963" i="2"/>
  <c r="H969" i="22"/>
  <c r="BG962" i="2"/>
  <c r="I969" i="22" s="1"/>
  <c r="BE962" i="2"/>
  <c r="G969" i="22" s="1"/>
  <c r="Y963" i="2"/>
  <c r="A969" i="22"/>
  <c r="H967" i="21"/>
  <c r="BG960" i="1"/>
  <c r="I967" i="21" s="1"/>
  <c r="AV961" i="1"/>
  <c r="AW961" i="1" s="1"/>
  <c r="BB961" i="1"/>
  <c r="BC961" i="1"/>
  <c r="BD961" i="1" s="1"/>
  <c r="BE960" i="1"/>
  <c r="G967" i="21" s="1"/>
  <c r="AX960" i="1"/>
  <c r="C967" i="21" s="1"/>
  <c r="AZ960" i="1"/>
  <c r="E967" i="21" s="1"/>
  <c r="AY961" i="1"/>
  <c r="BF961" i="1"/>
  <c r="Y963" i="1"/>
  <c r="A970" i="21" s="1"/>
  <c r="Z962" i="1"/>
  <c r="AU962" i="1" s="1"/>
  <c r="BF964" i="3"/>
  <c r="AY964" i="3"/>
  <c r="Z965" i="3"/>
  <c r="AU965" i="3" s="1"/>
  <c r="Z964" i="2"/>
  <c r="AU964" i="2" s="1"/>
  <c r="BF963" i="2"/>
  <c r="AY963" i="2"/>
  <c r="AX962" i="4" l="1"/>
  <c r="C969" i="24" s="1"/>
  <c r="H970" i="24"/>
  <c r="BC963" i="4"/>
  <c r="BD963" i="4" s="1"/>
  <c r="BG963" i="4" s="1"/>
  <c r="I970" i="24" s="1"/>
  <c r="AV963" i="4"/>
  <c r="AW963" i="4" s="1"/>
  <c r="AZ963" i="4" s="1"/>
  <c r="E970" i="24" s="1"/>
  <c r="BB963" i="4"/>
  <c r="BG962" i="4"/>
  <c r="I969" i="24" s="1"/>
  <c r="D970" i="24"/>
  <c r="AU964" i="4"/>
  <c r="AY964" i="4"/>
  <c r="Z965" i="4"/>
  <c r="BF964" i="4"/>
  <c r="Y964" i="4"/>
  <c r="A970" i="24"/>
  <c r="BC965" i="3"/>
  <c r="BD965" i="3" s="1"/>
  <c r="BB965" i="3"/>
  <c r="AV965" i="3"/>
  <c r="AW965" i="3" s="1"/>
  <c r="D971" i="23"/>
  <c r="AZ964" i="3"/>
  <c r="E971" i="23" s="1"/>
  <c r="AX964" i="3"/>
  <c r="C971" i="23" s="1"/>
  <c r="H971" i="23"/>
  <c r="BE964" i="3"/>
  <c r="G971" i="23" s="1"/>
  <c r="BG964" i="3"/>
  <c r="I971" i="23" s="1"/>
  <c r="Y965" i="3"/>
  <c r="A971" i="23"/>
  <c r="Y964" i="2"/>
  <c r="A970" i="22"/>
  <c r="D970" i="22"/>
  <c r="AZ963" i="2"/>
  <c r="E970" i="22" s="1"/>
  <c r="AX963" i="2"/>
  <c r="C970" i="22" s="1"/>
  <c r="H970" i="22"/>
  <c r="BE963" i="2"/>
  <c r="G970" i="22" s="1"/>
  <c r="BG963" i="2"/>
  <c r="I970" i="22" s="1"/>
  <c r="AV964" i="2"/>
  <c r="AW964" i="2" s="1"/>
  <c r="BC964" i="2"/>
  <c r="BD964" i="2" s="1"/>
  <c r="BB964" i="2"/>
  <c r="AV962" i="1"/>
  <c r="AW962" i="1" s="1"/>
  <c r="BB962" i="1"/>
  <c r="BC962" i="1"/>
  <c r="BD962" i="1" s="1"/>
  <c r="AX961" i="1"/>
  <c r="C968" i="21" s="1"/>
  <c r="D968" i="21"/>
  <c r="H968" i="21"/>
  <c r="BG961" i="1"/>
  <c r="I968" i="21" s="1"/>
  <c r="BE961" i="1"/>
  <c r="G968" i="21" s="1"/>
  <c r="AZ961" i="1"/>
  <c r="E968" i="21" s="1"/>
  <c r="AY962" i="1"/>
  <c r="D969" i="21" s="1"/>
  <c r="BF962" i="1"/>
  <c r="Y964" i="1"/>
  <c r="A971" i="21" s="1"/>
  <c r="Z963" i="1"/>
  <c r="AU963" i="1" s="1"/>
  <c r="Z966" i="3"/>
  <c r="AU966" i="3" s="1"/>
  <c r="BF965" i="3"/>
  <c r="AY965" i="3"/>
  <c r="BF964" i="2"/>
  <c r="AY964" i="2"/>
  <c r="Z965" i="2"/>
  <c r="AU965" i="2" s="1"/>
  <c r="AX963" i="4" l="1"/>
  <c r="C970" i="24" s="1"/>
  <c r="BC964" i="4"/>
  <c r="BD964" i="4" s="1"/>
  <c r="BE964" i="4" s="1"/>
  <c r="G971" i="24" s="1"/>
  <c r="BB964" i="4"/>
  <c r="AV964" i="4"/>
  <c r="AW964" i="4" s="1"/>
  <c r="AZ964" i="4" s="1"/>
  <c r="E971" i="24" s="1"/>
  <c r="Y965" i="4"/>
  <c r="A971" i="24"/>
  <c r="AU965" i="4"/>
  <c r="BF965" i="4"/>
  <c r="AY965" i="4"/>
  <c r="Z966" i="4"/>
  <c r="H971" i="24"/>
  <c r="BE963" i="4"/>
  <c r="G970" i="24" s="1"/>
  <c r="D971" i="24"/>
  <c r="H972" i="23"/>
  <c r="BG965" i="3"/>
  <c r="I972" i="23" s="1"/>
  <c r="BE965" i="3"/>
  <c r="G972" i="23" s="1"/>
  <c r="BC966" i="3"/>
  <c r="BD966" i="3" s="1"/>
  <c r="BB966" i="3"/>
  <c r="AV966" i="3"/>
  <c r="AW966" i="3" s="1"/>
  <c r="D972" i="23"/>
  <c r="AZ965" i="3"/>
  <c r="E972" i="23" s="1"/>
  <c r="AX965" i="3"/>
  <c r="C972" i="23" s="1"/>
  <c r="Y966" i="3"/>
  <c r="A972" i="23"/>
  <c r="D971" i="22"/>
  <c r="AZ964" i="2"/>
  <c r="E971" i="22" s="1"/>
  <c r="AX964" i="2"/>
  <c r="C971" i="22" s="1"/>
  <c r="BC965" i="2"/>
  <c r="BD965" i="2" s="1"/>
  <c r="BB965" i="2"/>
  <c r="AV965" i="2"/>
  <c r="AW965" i="2" s="1"/>
  <c r="H971" i="22"/>
  <c r="BE964" i="2"/>
  <c r="G971" i="22" s="1"/>
  <c r="BG964" i="2"/>
  <c r="I971" i="22" s="1"/>
  <c r="Y965" i="2"/>
  <c r="A971" i="22"/>
  <c r="H969" i="21"/>
  <c r="BG962" i="1"/>
  <c r="I969" i="21" s="1"/>
  <c r="BE962" i="1"/>
  <c r="G969" i="21" s="1"/>
  <c r="AV963" i="1"/>
  <c r="AW963" i="1" s="1"/>
  <c r="BB963" i="1"/>
  <c r="BC963" i="1"/>
  <c r="BD963" i="1" s="1"/>
  <c r="AX962" i="1"/>
  <c r="C969" i="21" s="1"/>
  <c r="AZ962" i="1"/>
  <c r="E969" i="21" s="1"/>
  <c r="AY963" i="1"/>
  <c r="D970" i="21" s="1"/>
  <c r="BF963" i="1"/>
  <c r="Y965" i="1"/>
  <c r="A972" i="21" s="1"/>
  <c r="Z964" i="1"/>
  <c r="AU964" i="1" s="1"/>
  <c r="Z967" i="3"/>
  <c r="AU967" i="3" s="1"/>
  <c r="BF966" i="3"/>
  <c r="AY966" i="3"/>
  <c r="Z966" i="2"/>
  <c r="AU966" i="2" s="1"/>
  <c r="BF965" i="2"/>
  <c r="AY965" i="2"/>
  <c r="AX964" i="4" l="1"/>
  <c r="C971" i="24" s="1"/>
  <c r="BG964" i="4"/>
  <c r="I971" i="24" s="1"/>
  <c r="D972" i="24"/>
  <c r="AU966" i="4"/>
  <c r="Z967" i="4"/>
  <c r="BF966" i="4"/>
  <c r="AY966" i="4"/>
  <c r="H972" i="24"/>
  <c r="BC965" i="4"/>
  <c r="BD965" i="4" s="1"/>
  <c r="BG965" i="4" s="1"/>
  <c r="I972" i="24" s="1"/>
  <c r="AV965" i="4"/>
  <c r="AW965" i="4" s="1"/>
  <c r="AX965" i="4" s="1"/>
  <c r="C972" i="24" s="1"/>
  <c r="BB965" i="4"/>
  <c r="Y966" i="4"/>
  <c r="A972" i="24"/>
  <c r="Y967" i="3"/>
  <c r="A973" i="23"/>
  <c r="D973" i="23"/>
  <c r="AZ966" i="3"/>
  <c r="E973" i="23" s="1"/>
  <c r="AX966" i="3"/>
  <c r="C973" i="23" s="1"/>
  <c r="BC967" i="3"/>
  <c r="BD967" i="3" s="1"/>
  <c r="BB967" i="3"/>
  <c r="AV967" i="3"/>
  <c r="AW967" i="3" s="1"/>
  <c r="H973" i="23"/>
  <c r="BG966" i="3"/>
  <c r="I973" i="23" s="1"/>
  <c r="BE966" i="3"/>
  <c r="G973" i="23" s="1"/>
  <c r="Y966" i="2"/>
  <c r="A972" i="22"/>
  <c r="D972" i="22"/>
  <c r="AX965" i="2"/>
  <c r="C972" i="22" s="1"/>
  <c r="AZ965" i="2"/>
  <c r="E972" i="22" s="1"/>
  <c r="H972" i="22"/>
  <c r="BG965" i="2"/>
  <c r="I972" i="22" s="1"/>
  <c r="BE965" i="2"/>
  <c r="G972" i="22" s="1"/>
  <c r="BC966" i="2"/>
  <c r="BD966" i="2" s="1"/>
  <c r="AV966" i="2"/>
  <c r="AW966" i="2" s="1"/>
  <c r="BB966" i="2"/>
  <c r="H970" i="21"/>
  <c r="BG963" i="1"/>
  <c r="I970" i="21" s="1"/>
  <c r="BE963" i="1"/>
  <c r="G970" i="21" s="1"/>
  <c r="AV964" i="1"/>
  <c r="AW964" i="1" s="1"/>
  <c r="BB964" i="1"/>
  <c r="BC964" i="1"/>
  <c r="BD964" i="1" s="1"/>
  <c r="AX963" i="1"/>
  <c r="C970" i="21" s="1"/>
  <c r="AZ963" i="1"/>
  <c r="E970" i="21" s="1"/>
  <c r="AY964" i="1"/>
  <c r="BF964" i="1"/>
  <c r="Y966" i="1"/>
  <c r="A973" i="21" s="1"/>
  <c r="Z965" i="1"/>
  <c r="AU965" i="1" s="1"/>
  <c r="Z968" i="3"/>
  <c r="AU968" i="3" s="1"/>
  <c r="BF967" i="3"/>
  <c r="AY967" i="3"/>
  <c r="Z967" i="2"/>
  <c r="AU967" i="2" s="1"/>
  <c r="BF966" i="2"/>
  <c r="AY966" i="2"/>
  <c r="Y967" i="4" l="1"/>
  <c r="A973" i="24"/>
  <c r="H973" i="24"/>
  <c r="BE965" i="4"/>
  <c r="G972" i="24" s="1"/>
  <c r="D973" i="24"/>
  <c r="AZ965" i="4"/>
  <c r="E972" i="24" s="1"/>
  <c r="AU967" i="4"/>
  <c r="Z968" i="4"/>
  <c r="BF967" i="4"/>
  <c r="AY967" i="4"/>
  <c r="AV966" i="4"/>
  <c r="AW966" i="4" s="1"/>
  <c r="AZ966" i="4" s="1"/>
  <c r="E973" i="24" s="1"/>
  <c r="BC966" i="4"/>
  <c r="BD966" i="4" s="1"/>
  <c r="BG966" i="4" s="1"/>
  <c r="I973" i="24" s="1"/>
  <c r="BB966" i="4"/>
  <c r="AV968" i="3"/>
  <c r="AW968" i="3" s="1"/>
  <c r="BC968" i="3"/>
  <c r="BD968" i="3" s="1"/>
  <c r="BB968" i="3"/>
  <c r="H974" i="23"/>
  <c r="BE967" i="3"/>
  <c r="G974" i="23" s="1"/>
  <c r="BG967" i="3"/>
  <c r="I974" i="23" s="1"/>
  <c r="D974" i="23"/>
  <c r="AX967" i="3"/>
  <c r="C974" i="23" s="1"/>
  <c r="AZ967" i="3"/>
  <c r="E974" i="23" s="1"/>
  <c r="Y968" i="3"/>
  <c r="A974" i="23"/>
  <c r="D973" i="22"/>
  <c r="AZ966" i="2"/>
  <c r="E973" i="22" s="1"/>
  <c r="AX966" i="2"/>
  <c r="C973" i="22" s="1"/>
  <c r="H973" i="22"/>
  <c r="BG966" i="2"/>
  <c r="I973" i="22" s="1"/>
  <c r="BE966" i="2"/>
  <c r="G973" i="22" s="1"/>
  <c r="AV967" i="2"/>
  <c r="AW967" i="2" s="1"/>
  <c r="BB967" i="2"/>
  <c r="BC967" i="2"/>
  <c r="BD967" i="2" s="1"/>
  <c r="Y967" i="2"/>
  <c r="A973" i="22"/>
  <c r="AV965" i="1"/>
  <c r="AW965" i="1" s="1"/>
  <c r="BB965" i="1"/>
  <c r="BC965" i="1"/>
  <c r="BD965" i="1" s="1"/>
  <c r="H971" i="21"/>
  <c r="BE964" i="1"/>
  <c r="G971" i="21" s="1"/>
  <c r="BG964" i="1"/>
  <c r="I971" i="21" s="1"/>
  <c r="AX964" i="1"/>
  <c r="C971" i="21" s="1"/>
  <c r="D971" i="21"/>
  <c r="AZ964" i="1"/>
  <c r="E971" i="21" s="1"/>
  <c r="AY965" i="1"/>
  <c r="BF965" i="1"/>
  <c r="Y967" i="1"/>
  <c r="A974" i="21" s="1"/>
  <c r="Z966" i="1"/>
  <c r="AU966" i="1" s="1"/>
  <c r="BF968" i="3"/>
  <c r="AY968" i="3"/>
  <c r="Z969" i="3"/>
  <c r="AU969" i="3" s="1"/>
  <c r="Z968" i="2"/>
  <c r="AU968" i="2" s="1"/>
  <c r="BF967" i="2"/>
  <c r="AY967" i="2"/>
  <c r="BC967" i="4" l="1"/>
  <c r="BD967" i="4" s="1"/>
  <c r="BE967" i="4" s="1"/>
  <c r="G974" i="24" s="1"/>
  <c r="BB967" i="4"/>
  <c r="AV967" i="4"/>
  <c r="AW967" i="4" s="1"/>
  <c r="AX967" i="4" s="1"/>
  <c r="C974" i="24" s="1"/>
  <c r="H974" i="24"/>
  <c r="AU968" i="4"/>
  <c r="BF968" i="4"/>
  <c r="AY968" i="4"/>
  <c r="Z969" i="4"/>
  <c r="AX966" i="4"/>
  <c r="C973" i="24" s="1"/>
  <c r="BE966" i="4"/>
  <c r="G973" i="24" s="1"/>
  <c r="D974" i="24"/>
  <c r="Y968" i="4"/>
  <c r="A974" i="24"/>
  <c r="Y969" i="3"/>
  <c r="A975" i="23"/>
  <c r="BC969" i="3"/>
  <c r="BD969" i="3" s="1"/>
  <c r="AV969" i="3"/>
  <c r="AW969" i="3" s="1"/>
  <c r="BB969" i="3"/>
  <c r="D975" i="23"/>
  <c r="AZ968" i="3"/>
  <c r="E975" i="23" s="1"/>
  <c r="AX968" i="3"/>
  <c r="C975" i="23" s="1"/>
  <c r="H975" i="23"/>
  <c r="BG968" i="3"/>
  <c r="I975" i="23" s="1"/>
  <c r="BE968" i="3"/>
  <c r="G975" i="23" s="1"/>
  <c r="Y968" i="2"/>
  <c r="A974" i="22"/>
  <c r="D974" i="22"/>
  <c r="AX967" i="2"/>
  <c r="C974" i="22" s="1"/>
  <c r="AZ967" i="2"/>
  <c r="E974" i="22" s="1"/>
  <c r="H974" i="22"/>
  <c r="BG967" i="2"/>
  <c r="I974" i="22" s="1"/>
  <c r="BE967" i="2"/>
  <c r="G974" i="22" s="1"/>
  <c r="BC968" i="2"/>
  <c r="BD968" i="2" s="1"/>
  <c r="BB968" i="2"/>
  <c r="AV968" i="2"/>
  <c r="AW968" i="2" s="1"/>
  <c r="H972" i="21"/>
  <c r="BE965" i="1"/>
  <c r="G972" i="21" s="1"/>
  <c r="AV966" i="1"/>
  <c r="AW966" i="1" s="1"/>
  <c r="BC966" i="1"/>
  <c r="BD966" i="1" s="1"/>
  <c r="BB966" i="1"/>
  <c r="AX965" i="1"/>
  <c r="C972" i="21" s="1"/>
  <c r="D972" i="21"/>
  <c r="BG965" i="1"/>
  <c r="I972" i="21" s="1"/>
  <c r="AZ965" i="1"/>
  <c r="E972" i="21" s="1"/>
  <c r="AY966" i="1"/>
  <c r="D973" i="21" s="1"/>
  <c r="BF966" i="1"/>
  <c r="Y968" i="1"/>
  <c r="A975" i="21" s="1"/>
  <c r="Z967" i="1"/>
  <c r="AU967" i="1" s="1"/>
  <c r="BF969" i="3"/>
  <c r="AY969" i="3"/>
  <c r="Z970" i="3"/>
  <c r="AU970" i="3" s="1"/>
  <c r="BF968" i="2"/>
  <c r="AY968" i="2"/>
  <c r="Z969" i="2"/>
  <c r="AU969" i="2" s="1"/>
  <c r="BG967" i="4" l="1"/>
  <c r="I974" i="24" s="1"/>
  <c r="AZ967" i="4"/>
  <c r="E974" i="24" s="1"/>
  <c r="Y969" i="4"/>
  <c r="A975" i="24"/>
  <c r="H975" i="24"/>
  <c r="BC968" i="4"/>
  <c r="BD968" i="4" s="1"/>
  <c r="BG968" i="4" s="1"/>
  <c r="I975" i="24" s="1"/>
  <c r="BB968" i="4"/>
  <c r="AV968" i="4"/>
  <c r="AW968" i="4" s="1"/>
  <c r="AX968" i="4" s="1"/>
  <c r="C975" i="24" s="1"/>
  <c r="D975" i="24"/>
  <c r="AU969" i="4"/>
  <c r="AY969" i="4"/>
  <c r="BF969" i="4"/>
  <c r="Z970" i="4"/>
  <c r="BB970" i="3"/>
  <c r="AV970" i="3"/>
  <c r="AW970" i="3" s="1"/>
  <c r="BC970" i="3"/>
  <c r="BD970" i="3" s="1"/>
  <c r="H976" i="23"/>
  <c r="BG969" i="3"/>
  <c r="I976" i="23" s="1"/>
  <c r="BE969" i="3"/>
  <c r="G976" i="23" s="1"/>
  <c r="D976" i="23"/>
  <c r="AZ969" i="3"/>
  <c r="E976" i="23" s="1"/>
  <c r="AX969" i="3"/>
  <c r="C976" i="23" s="1"/>
  <c r="Y970" i="3"/>
  <c r="A976" i="23"/>
  <c r="D975" i="22"/>
  <c r="AZ968" i="2"/>
  <c r="E975" i="22" s="1"/>
  <c r="AX968" i="2"/>
  <c r="C975" i="22" s="1"/>
  <c r="BB969" i="2"/>
  <c r="BC969" i="2"/>
  <c r="BD969" i="2" s="1"/>
  <c r="AV969" i="2"/>
  <c r="AW969" i="2" s="1"/>
  <c r="H975" i="22"/>
  <c r="BE968" i="2"/>
  <c r="G975" i="22" s="1"/>
  <c r="BG968" i="2"/>
  <c r="I975" i="22" s="1"/>
  <c r="Y969" i="2"/>
  <c r="A975" i="22"/>
  <c r="H973" i="21"/>
  <c r="BG966" i="1"/>
  <c r="I973" i="21" s="1"/>
  <c r="AV967" i="1"/>
  <c r="AW967" i="1" s="1"/>
  <c r="BB967" i="1"/>
  <c r="BC967" i="1"/>
  <c r="BD967" i="1" s="1"/>
  <c r="BE966" i="1"/>
  <c r="G973" i="21" s="1"/>
  <c r="AX966" i="1"/>
  <c r="C973" i="21" s="1"/>
  <c r="AZ966" i="1"/>
  <c r="E973" i="21" s="1"/>
  <c r="AY967" i="1"/>
  <c r="BF967" i="1"/>
  <c r="Y969" i="1"/>
  <c r="A976" i="21" s="1"/>
  <c r="Z968" i="1"/>
  <c r="AU968" i="1" s="1"/>
  <c r="BF970" i="3"/>
  <c r="AY970" i="3"/>
  <c r="Z971" i="3"/>
  <c r="AU971" i="3" s="1"/>
  <c r="Z970" i="2"/>
  <c r="AU970" i="2" s="1"/>
  <c r="BF969" i="2"/>
  <c r="AY969" i="2"/>
  <c r="AZ968" i="4" l="1"/>
  <c r="E975" i="24" s="1"/>
  <c r="AU970" i="4"/>
  <c r="Z971" i="4"/>
  <c r="BF970" i="4"/>
  <c r="AY970" i="4"/>
  <c r="H976" i="24"/>
  <c r="D976" i="24"/>
  <c r="AV969" i="4"/>
  <c r="AW969" i="4" s="1"/>
  <c r="AX969" i="4" s="1"/>
  <c r="C976" i="24" s="1"/>
  <c r="BB969" i="4"/>
  <c r="BC969" i="4"/>
  <c r="BD969" i="4" s="1"/>
  <c r="BE969" i="4" s="1"/>
  <c r="G976" i="24" s="1"/>
  <c r="BE968" i="4"/>
  <c r="G975" i="24" s="1"/>
  <c r="Y970" i="4"/>
  <c r="A976" i="24"/>
  <c r="H977" i="23"/>
  <c r="BE970" i="3"/>
  <c r="G977" i="23" s="1"/>
  <c r="BG970" i="3"/>
  <c r="I977" i="23" s="1"/>
  <c r="D977" i="23"/>
  <c r="AZ970" i="3"/>
  <c r="E977" i="23" s="1"/>
  <c r="AX970" i="3"/>
  <c r="C977" i="23" s="1"/>
  <c r="BC971" i="3"/>
  <c r="BD971" i="3" s="1"/>
  <c r="BB971" i="3"/>
  <c r="AV971" i="3"/>
  <c r="AW971" i="3" s="1"/>
  <c r="Y971" i="3"/>
  <c r="A977" i="23"/>
  <c r="H976" i="22"/>
  <c r="BE969" i="2"/>
  <c r="G976" i="22" s="1"/>
  <c r="BG969" i="2"/>
  <c r="I976" i="22" s="1"/>
  <c r="Y970" i="2"/>
  <c r="A976" i="22"/>
  <c r="D976" i="22"/>
  <c r="AZ969" i="2"/>
  <c r="E976" i="22" s="1"/>
  <c r="AX969" i="2"/>
  <c r="C976" i="22" s="1"/>
  <c r="BB970" i="2"/>
  <c r="BC970" i="2"/>
  <c r="BD970" i="2" s="1"/>
  <c r="AV970" i="2"/>
  <c r="AW970" i="2" s="1"/>
  <c r="AV968" i="1"/>
  <c r="AW968" i="1" s="1"/>
  <c r="BB968" i="1"/>
  <c r="BC968" i="1"/>
  <c r="BD968" i="1" s="1"/>
  <c r="H974" i="21"/>
  <c r="BE967" i="1"/>
  <c r="G974" i="21" s="1"/>
  <c r="BG967" i="1"/>
  <c r="I974" i="21" s="1"/>
  <c r="AX967" i="1"/>
  <c r="C974" i="21" s="1"/>
  <c r="D974" i="21"/>
  <c r="AZ967" i="1"/>
  <c r="E974" i="21" s="1"/>
  <c r="AY968" i="1"/>
  <c r="D975" i="21" s="1"/>
  <c r="BF968" i="1"/>
  <c r="Y970" i="1"/>
  <c r="A977" i="21" s="1"/>
  <c r="Z969" i="1"/>
  <c r="AU969" i="1" s="1"/>
  <c r="Z972" i="3"/>
  <c r="AU972" i="3" s="1"/>
  <c r="BF971" i="3"/>
  <c r="AY971" i="3"/>
  <c r="Z971" i="2"/>
  <c r="AU971" i="2" s="1"/>
  <c r="BF970" i="2"/>
  <c r="AY970" i="2"/>
  <c r="Y971" i="4" l="1"/>
  <c r="A977" i="24"/>
  <c r="AZ969" i="4"/>
  <c r="E976" i="24" s="1"/>
  <c r="BG969" i="4"/>
  <c r="I976" i="24" s="1"/>
  <c r="AU971" i="4"/>
  <c r="BF971" i="4"/>
  <c r="AY971" i="4"/>
  <c r="Z972" i="4"/>
  <c r="D977" i="24"/>
  <c r="H977" i="24"/>
  <c r="BB970" i="4"/>
  <c r="AV970" i="4"/>
  <c r="AW970" i="4" s="1"/>
  <c r="AZ970" i="4" s="1"/>
  <c r="E977" i="24" s="1"/>
  <c r="BC970" i="4"/>
  <c r="BD970" i="4" s="1"/>
  <c r="BG970" i="4" s="1"/>
  <c r="I977" i="24" s="1"/>
  <c r="Y972" i="3"/>
  <c r="A978" i="23"/>
  <c r="AV972" i="3"/>
  <c r="AW972" i="3" s="1"/>
  <c r="BB972" i="3"/>
  <c r="BC972" i="3"/>
  <c r="BD972" i="3" s="1"/>
  <c r="H978" i="23"/>
  <c r="BG971" i="3"/>
  <c r="I978" i="23" s="1"/>
  <c r="BE971" i="3"/>
  <c r="G978" i="23" s="1"/>
  <c r="D978" i="23"/>
  <c r="AZ971" i="3"/>
  <c r="E978" i="23" s="1"/>
  <c r="AX971" i="3"/>
  <c r="C978" i="23" s="1"/>
  <c r="D977" i="22"/>
  <c r="AX970" i="2"/>
  <c r="C977" i="22" s="1"/>
  <c r="AZ970" i="2"/>
  <c r="E977" i="22" s="1"/>
  <c r="Y971" i="2"/>
  <c r="A977" i="22"/>
  <c r="H977" i="22"/>
  <c r="BE970" i="2"/>
  <c r="G977" i="22" s="1"/>
  <c r="BG970" i="2"/>
  <c r="I977" i="22" s="1"/>
  <c r="BB971" i="2"/>
  <c r="AV971" i="2"/>
  <c r="AW971" i="2" s="1"/>
  <c r="BC971" i="2"/>
  <c r="BD971" i="2" s="1"/>
  <c r="AV969" i="1"/>
  <c r="AW969" i="1" s="1"/>
  <c r="BB969" i="1"/>
  <c r="BC969" i="1"/>
  <c r="BD969" i="1" s="1"/>
  <c r="H975" i="21"/>
  <c r="BG968" i="1"/>
  <c r="I975" i="21" s="1"/>
  <c r="BE968" i="1"/>
  <c r="G975" i="21" s="1"/>
  <c r="AX968" i="1"/>
  <c r="C975" i="21" s="1"/>
  <c r="AZ968" i="1"/>
  <c r="E975" i="21" s="1"/>
  <c r="BF969" i="1"/>
  <c r="AY969" i="1"/>
  <c r="Y971" i="1"/>
  <c r="A978" i="21" s="1"/>
  <c r="Z970" i="1"/>
  <c r="AU970" i="1" s="1"/>
  <c r="BF972" i="3"/>
  <c r="AY972" i="3"/>
  <c r="Z973" i="3"/>
  <c r="AU973" i="3" s="1"/>
  <c r="Z972" i="2"/>
  <c r="AU972" i="2" s="1"/>
  <c r="BF971" i="2"/>
  <c r="AY971" i="2"/>
  <c r="BE970" i="4" l="1"/>
  <c r="G977" i="24" s="1"/>
  <c r="AX970" i="4"/>
  <c r="C977" i="24" s="1"/>
  <c r="D978" i="24"/>
  <c r="BC971" i="4"/>
  <c r="BD971" i="4" s="1"/>
  <c r="BG971" i="4" s="1"/>
  <c r="I978" i="24" s="1"/>
  <c r="BB971" i="4"/>
  <c r="AV971" i="4"/>
  <c r="AW971" i="4" s="1"/>
  <c r="AZ971" i="4" s="1"/>
  <c r="E978" i="24" s="1"/>
  <c r="AU972" i="4"/>
  <c r="BF972" i="4"/>
  <c r="AY972" i="4"/>
  <c r="Z973" i="4"/>
  <c r="H978" i="24"/>
  <c r="Y972" i="4"/>
  <c r="A978" i="24"/>
  <c r="H979" i="23"/>
  <c r="BE972" i="3"/>
  <c r="G979" i="23" s="1"/>
  <c r="BG972" i="3"/>
  <c r="I979" i="23" s="1"/>
  <c r="AV973" i="3"/>
  <c r="AW973" i="3" s="1"/>
  <c r="BC973" i="3"/>
  <c r="BD973" i="3" s="1"/>
  <c r="BB973" i="3"/>
  <c r="D979" i="23"/>
  <c r="AZ972" i="3"/>
  <c r="E979" i="23" s="1"/>
  <c r="AX972" i="3"/>
  <c r="C979" i="23" s="1"/>
  <c r="Y973" i="3"/>
  <c r="A979" i="23"/>
  <c r="Y972" i="2"/>
  <c r="A978" i="22"/>
  <c r="H978" i="22"/>
  <c r="BE971" i="2"/>
  <c r="G978" i="22" s="1"/>
  <c r="BG971" i="2"/>
  <c r="I978" i="22" s="1"/>
  <c r="D978" i="22"/>
  <c r="AZ971" i="2"/>
  <c r="E978" i="22" s="1"/>
  <c r="AX971" i="2"/>
  <c r="C978" i="22" s="1"/>
  <c r="AV972" i="2"/>
  <c r="AW972" i="2" s="1"/>
  <c r="BC972" i="2"/>
  <c r="BD972" i="2" s="1"/>
  <c r="BB972" i="2"/>
  <c r="AV970" i="1"/>
  <c r="AW970" i="1" s="1"/>
  <c r="BB970" i="1"/>
  <c r="BC970" i="1"/>
  <c r="BD970" i="1" s="1"/>
  <c r="AX969" i="1"/>
  <c r="C976" i="21" s="1"/>
  <c r="D976" i="21"/>
  <c r="H976" i="21"/>
  <c r="BG969" i="1"/>
  <c r="I976" i="21" s="1"/>
  <c r="BE969" i="1"/>
  <c r="G976" i="21" s="1"/>
  <c r="AZ969" i="1"/>
  <c r="E976" i="21" s="1"/>
  <c r="AY970" i="1"/>
  <c r="D977" i="21" s="1"/>
  <c r="BF970" i="1"/>
  <c r="Y972" i="1"/>
  <c r="A979" i="21" s="1"/>
  <c r="Z971" i="1"/>
  <c r="AU971" i="1" s="1"/>
  <c r="BF973" i="3"/>
  <c r="Z974" i="3"/>
  <c r="AU974" i="3" s="1"/>
  <c r="AY973" i="3"/>
  <c r="BF972" i="2"/>
  <c r="AY972" i="2"/>
  <c r="Z973" i="2"/>
  <c r="AU973" i="2" s="1"/>
  <c r="BE971" i="4" l="1"/>
  <c r="G978" i="24" s="1"/>
  <c r="AU973" i="4"/>
  <c r="AY973" i="4"/>
  <c r="BF973" i="4"/>
  <c r="Z974" i="4"/>
  <c r="AV972" i="4"/>
  <c r="AW972" i="4" s="1"/>
  <c r="AZ972" i="4" s="1"/>
  <c r="E979" i="24" s="1"/>
  <c r="BC972" i="4"/>
  <c r="BD972" i="4" s="1"/>
  <c r="BE972" i="4" s="1"/>
  <c r="G979" i="24" s="1"/>
  <c r="BB972" i="4"/>
  <c r="H979" i="24"/>
  <c r="Y973" i="4"/>
  <c r="A979" i="24"/>
  <c r="D979" i="24"/>
  <c r="AX971" i="4"/>
  <c r="C978" i="24" s="1"/>
  <c r="H980" i="23"/>
  <c r="BE973" i="3"/>
  <c r="G980" i="23" s="1"/>
  <c r="BG973" i="3"/>
  <c r="I980" i="23" s="1"/>
  <c r="D980" i="23"/>
  <c r="AX973" i="3"/>
  <c r="C980" i="23" s="1"/>
  <c r="AZ973" i="3"/>
  <c r="E980" i="23" s="1"/>
  <c r="AV974" i="3"/>
  <c r="AW974" i="3" s="1"/>
  <c r="BC974" i="3"/>
  <c r="BD974" i="3" s="1"/>
  <c r="BB974" i="3"/>
  <c r="Y974" i="3"/>
  <c r="A980" i="23"/>
  <c r="BC973" i="2"/>
  <c r="BD973" i="2" s="1"/>
  <c r="BB973" i="2"/>
  <c r="AV973" i="2"/>
  <c r="AW973" i="2" s="1"/>
  <c r="D979" i="22"/>
  <c r="AZ972" i="2"/>
  <c r="E979" i="22" s="1"/>
  <c r="AX972" i="2"/>
  <c r="C979" i="22" s="1"/>
  <c r="H979" i="22"/>
  <c r="BG972" i="2"/>
  <c r="I979" i="22" s="1"/>
  <c r="BE972" i="2"/>
  <c r="G979" i="22" s="1"/>
  <c r="Y973" i="2"/>
  <c r="A979" i="22"/>
  <c r="AV971" i="1"/>
  <c r="AW971" i="1" s="1"/>
  <c r="BC971" i="1"/>
  <c r="BD971" i="1" s="1"/>
  <c r="BB971" i="1"/>
  <c r="H977" i="21"/>
  <c r="BE970" i="1"/>
  <c r="G977" i="21" s="1"/>
  <c r="BG970" i="1"/>
  <c r="I977" i="21" s="1"/>
  <c r="AX970" i="1"/>
  <c r="C977" i="21" s="1"/>
  <c r="AZ970" i="1"/>
  <c r="E977" i="21" s="1"/>
  <c r="AY971" i="1"/>
  <c r="D978" i="21" s="1"/>
  <c r="BF971" i="1"/>
  <c r="Y973" i="1"/>
  <c r="A980" i="21" s="1"/>
  <c r="Z972" i="1"/>
  <c r="AU972" i="1" s="1"/>
  <c r="AY974" i="3"/>
  <c r="Z975" i="3"/>
  <c r="AU975" i="3" s="1"/>
  <c r="BF974" i="3"/>
  <c r="Z974" i="2"/>
  <c r="AU974" i="2" s="1"/>
  <c r="BF973" i="2"/>
  <c r="AY973" i="2"/>
  <c r="AX972" i="4" l="1"/>
  <c r="C979" i="24" s="1"/>
  <c r="BG972" i="4"/>
  <c r="I979" i="24" s="1"/>
  <c r="D980" i="24"/>
  <c r="Y974" i="4"/>
  <c r="A980" i="24"/>
  <c r="AU974" i="4"/>
  <c r="Z975" i="4"/>
  <c r="BF974" i="4"/>
  <c r="AY974" i="4"/>
  <c r="H980" i="24"/>
  <c r="BC973" i="4"/>
  <c r="BD973" i="4" s="1"/>
  <c r="BG973" i="4" s="1"/>
  <c r="I980" i="24" s="1"/>
  <c r="BB973" i="4"/>
  <c r="AV973" i="4"/>
  <c r="AW973" i="4" s="1"/>
  <c r="AX973" i="4" s="1"/>
  <c r="C980" i="24" s="1"/>
  <c r="Y975" i="3"/>
  <c r="A981" i="23"/>
  <c r="H981" i="23"/>
  <c r="BG974" i="3"/>
  <c r="I981" i="23" s="1"/>
  <c r="BE974" i="3"/>
  <c r="G981" i="23" s="1"/>
  <c r="BC975" i="3"/>
  <c r="BD975" i="3" s="1"/>
  <c r="BB975" i="3"/>
  <c r="AV975" i="3"/>
  <c r="AW975" i="3" s="1"/>
  <c r="D981" i="23"/>
  <c r="AZ974" i="3"/>
  <c r="E981" i="23" s="1"/>
  <c r="AX974" i="3"/>
  <c r="C981" i="23" s="1"/>
  <c r="Y974" i="2"/>
  <c r="A980" i="22"/>
  <c r="H980" i="22"/>
  <c r="BE973" i="2"/>
  <c r="G980" i="22" s="1"/>
  <c r="BG973" i="2"/>
  <c r="I980" i="22" s="1"/>
  <c r="D980" i="22"/>
  <c r="AZ973" i="2"/>
  <c r="E980" i="22" s="1"/>
  <c r="AX973" i="2"/>
  <c r="C980" i="22" s="1"/>
  <c r="BB974" i="2"/>
  <c r="BC974" i="2"/>
  <c r="BD974" i="2" s="1"/>
  <c r="AV974" i="2"/>
  <c r="AW974" i="2" s="1"/>
  <c r="AV972" i="1"/>
  <c r="AW972" i="1" s="1"/>
  <c r="BB972" i="1"/>
  <c r="BC972" i="1"/>
  <c r="BD972" i="1" s="1"/>
  <c r="H978" i="21"/>
  <c r="BG971" i="1"/>
  <c r="I978" i="21" s="1"/>
  <c r="BE971" i="1"/>
  <c r="G978" i="21" s="1"/>
  <c r="AZ971" i="1"/>
  <c r="E978" i="21" s="1"/>
  <c r="AX971" i="1"/>
  <c r="C978" i="21" s="1"/>
  <c r="AY972" i="1"/>
  <c r="BF972" i="1"/>
  <c r="Y974" i="1"/>
  <c r="A981" i="21" s="1"/>
  <c r="Z973" i="1"/>
  <c r="AU973" i="1" s="1"/>
  <c r="Z976" i="3"/>
  <c r="AU976" i="3" s="1"/>
  <c r="AY975" i="3"/>
  <c r="BF975" i="3"/>
  <c r="Z975" i="2"/>
  <c r="AU975" i="2" s="1"/>
  <c r="BF974" i="2"/>
  <c r="AY974" i="2"/>
  <c r="D981" i="24" l="1"/>
  <c r="BE973" i="4"/>
  <c r="G980" i="24" s="1"/>
  <c r="AU975" i="4"/>
  <c r="AY975" i="4"/>
  <c r="Z976" i="4"/>
  <c r="BF975" i="4"/>
  <c r="BB974" i="4"/>
  <c r="AV974" i="4"/>
  <c r="AW974" i="4" s="1"/>
  <c r="AX974" i="4" s="1"/>
  <c r="C981" i="24" s="1"/>
  <c r="BC974" i="4"/>
  <c r="BD974" i="4" s="1"/>
  <c r="BG974" i="4" s="1"/>
  <c r="I981" i="24" s="1"/>
  <c r="AZ973" i="4"/>
  <c r="E980" i="24" s="1"/>
  <c r="H981" i="24"/>
  <c r="Y975" i="4"/>
  <c r="A981" i="24"/>
  <c r="BC976" i="3"/>
  <c r="BD976" i="3" s="1"/>
  <c r="AV976" i="3"/>
  <c r="AW976" i="3" s="1"/>
  <c r="BB976" i="3"/>
  <c r="H982" i="23"/>
  <c r="BG975" i="3"/>
  <c r="I982" i="23" s="1"/>
  <c r="BE975" i="3"/>
  <c r="G982" i="23" s="1"/>
  <c r="D982" i="23"/>
  <c r="AX975" i="3"/>
  <c r="C982" i="23" s="1"/>
  <c r="AZ975" i="3"/>
  <c r="E982" i="23" s="1"/>
  <c r="Y976" i="3"/>
  <c r="A982" i="23"/>
  <c r="D981" i="22"/>
  <c r="AZ974" i="2"/>
  <c r="E981" i="22" s="1"/>
  <c r="AX974" i="2"/>
  <c r="C981" i="22" s="1"/>
  <c r="H981" i="22"/>
  <c r="BG974" i="2"/>
  <c r="I981" i="22" s="1"/>
  <c r="BE974" i="2"/>
  <c r="G981" i="22" s="1"/>
  <c r="BC975" i="2"/>
  <c r="BD975" i="2" s="1"/>
  <c r="BB975" i="2"/>
  <c r="AV975" i="2"/>
  <c r="AW975" i="2" s="1"/>
  <c r="Y975" i="2"/>
  <c r="A981" i="22"/>
  <c r="H979" i="21"/>
  <c r="BE972" i="1"/>
  <c r="G979" i="21" s="1"/>
  <c r="BG972" i="1"/>
  <c r="I979" i="21" s="1"/>
  <c r="AV973" i="1"/>
  <c r="AW973" i="1" s="1"/>
  <c r="BC973" i="1"/>
  <c r="BD973" i="1" s="1"/>
  <c r="BB973" i="1"/>
  <c r="AX972" i="1"/>
  <c r="C979" i="21" s="1"/>
  <c r="D979" i="21"/>
  <c r="AZ972" i="1"/>
  <c r="E979" i="21" s="1"/>
  <c r="AY973" i="1"/>
  <c r="BF973" i="1"/>
  <c r="Y975" i="1"/>
  <c r="A982" i="21" s="1"/>
  <c r="Z974" i="1"/>
  <c r="AU974" i="1" s="1"/>
  <c r="BF976" i="3"/>
  <c r="AY976" i="3"/>
  <c r="Z977" i="3"/>
  <c r="AU977" i="3" s="1"/>
  <c r="Z976" i="2"/>
  <c r="AU976" i="2" s="1"/>
  <c r="BF975" i="2"/>
  <c r="AY975" i="2"/>
  <c r="BE974" i="4" l="1"/>
  <c r="G981" i="24" s="1"/>
  <c r="AV975" i="4"/>
  <c r="AW975" i="4" s="1"/>
  <c r="AZ975" i="4" s="1"/>
  <c r="E982" i="24" s="1"/>
  <c r="BC975" i="4"/>
  <c r="BD975" i="4" s="1"/>
  <c r="BE975" i="4" s="1"/>
  <c r="G982" i="24" s="1"/>
  <c r="BB975" i="4"/>
  <c r="Y976" i="4"/>
  <c r="A982" i="24"/>
  <c r="D982" i="24"/>
  <c r="AZ974" i="4"/>
  <c r="E981" i="24" s="1"/>
  <c r="H982" i="24"/>
  <c r="AU976" i="4"/>
  <c r="AY976" i="4"/>
  <c r="Z977" i="4"/>
  <c r="BF976" i="4"/>
  <c r="H983" i="23"/>
  <c r="BG976" i="3"/>
  <c r="I983" i="23" s="1"/>
  <c r="BE976" i="3"/>
  <c r="G983" i="23" s="1"/>
  <c r="D983" i="23"/>
  <c r="AZ976" i="3"/>
  <c r="E983" i="23" s="1"/>
  <c r="AX976" i="3"/>
  <c r="C983" i="23" s="1"/>
  <c r="BC977" i="3"/>
  <c r="BD977" i="3" s="1"/>
  <c r="BB977" i="3"/>
  <c r="AV977" i="3"/>
  <c r="AW977" i="3" s="1"/>
  <c r="Y977" i="3"/>
  <c r="A983" i="23"/>
  <c r="Y976" i="2"/>
  <c r="A982" i="22"/>
  <c r="D982" i="22"/>
  <c r="AX975" i="2"/>
  <c r="C982" i="22" s="1"/>
  <c r="AZ975" i="2"/>
  <c r="E982" i="22" s="1"/>
  <c r="H982" i="22"/>
  <c r="BG975" i="2"/>
  <c r="I982" i="22" s="1"/>
  <c r="BE975" i="2"/>
  <c r="G982" i="22" s="1"/>
  <c r="AV976" i="2"/>
  <c r="AW976" i="2" s="1"/>
  <c r="BB976" i="2"/>
  <c r="BC976" i="2"/>
  <c r="BD976" i="2" s="1"/>
  <c r="AV974" i="1"/>
  <c r="AW974" i="1" s="1"/>
  <c r="BB974" i="1"/>
  <c r="BC974" i="1"/>
  <c r="BD974" i="1" s="1"/>
  <c r="H980" i="21"/>
  <c r="BG973" i="1"/>
  <c r="I980" i="21" s="1"/>
  <c r="BE973" i="1"/>
  <c r="G980" i="21" s="1"/>
  <c r="AX973" i="1"/>
  <c r="C980" i="21" s="1"/>
  <c r="D980" i="21"/>
  <c r="AZ973" i="1"/>
  <c r="E980" i="21" s="1"/>
  <c r="BF974" i="1"/>
  <c r="AY974" i="1"/>
  <c r="D981" i="21" s="1"/>
  <c r="Y976" i="1"/>
  <c r="A983" i="21" s="1"/>
  <c r="Z975" i="1"/>
  <c r="AU975" i="1" s="1"/>
  <c r="Z978" i="3"/>
  <c r="AU978" i="3" s="1"/>
  <c r="BF977" i="3"/>
  <c r="AY977" i="3"/>
  <c r="BF976" i="2"/>
  <c r="AY976" i="2"/>
  <c r="Z977" i="2"/>
  <c r="AU977" i="2" s="1"/>
  <c r="BG975" i="4" l="1"/>
  <c r="I982" i="24" s="1"/>
  <c r="AX975" i="4"/>
  <c r="C982" i="24" s="1"/>
  <c r="H983" i="24"/>
  <c r="AU977" i="4"/>
  <c r="AY977" i="4"/>
  <c r="Z978" i="4"/>
  <c r="BF977" i="4"/>
  <c r="AV976" i="4"/>
  <c r="AW976" i="4" s="1"/>
  <c r="AX976" i="4" s="1"/>
  <c r="C983" i="24" s="1"/>
  <c r="BC976" i="4"/>
  <c r="BD976" i="4" s="1"/>
  <c r="BE976" i="4" s="1"/>
  <c r="G983" i="24" s="1"/>
  <c r="BB976" i="4"/>
  <c r="D983" i="24"/>
  <c r="Y977" i="4"/>
  <c r="A983" i="24"/>
  <c r="D984" i="23"/>
  <c r="AX977" i="3"/>
  <c r="C984" i="23" s="1"/>
  <c r="AZ977" i="3"/>
  <c r="E984" i="23" s="1"/>
  <c r="Y978" i="3"/>
  <c r="A984" i="23"/>
  <c r="H984" i="23"/>
  <c r="BE977" i="3"/>
  <c r="G984" i="23" s="1"/>
  <c r="BG977" i="3"/>
  <c r="I984" i="23" s="1"/>
  <c r="BB978" i="3"/>
  <c r="BC978" i="3"/>
  <c r="BD978" i="3" s="1"/>
  <c r="AV978" i="3"/>
  <c r="AW978" i="3" s="1"/>
  <c r="BC977" i="2"/>
  <c r="BD977" i="2" s="1"/>
  <c r="BB977" i="2"/>
  <c r="AV977" i="2"/>
  <c r="AW977" i="2" s="1"/>
  <c r="D983" i="22"/>
  <c r="AX976" i="2"/>
  <c r="C983" i="22" s="1"/>
  <c r="AZ976" i="2"/>
  <c r="E983" i="22" s="1"/>
  <c r="H983" i="22"/>
  <c r="BE976" i="2"/>
  <c r="G983" i="22" s="1"/>
  <c r="BG976" i="2"/>
  <c r="I983" i="22" s="1"/>
  <c r="Y977" i="2"/>
  <c r="A983" i="22"/>
  <c r="H981" i="21"/>
  <c r="BG974" i="1"/>
  <c r="I981" i="21" s="1"/>
  <c r="BE974" i="1"/>
  <c r="G981" i="21" s="1"/>
  <c r="AV975" i="1"/>
  <c r="AW975" i="1" s="1"/>
  <c r="BC975" i="1"/>
  <c r="BD975" i="1" s="1"/>
  <c r="BB975" i="1"/>
  <c r="AX974" i="1"/>
  <c r="C981" i="21" s="1"/>
  <c r="AZ974" i="1"/>
  <c r="E981" i="21" s="1"/>
  <c r="BF975" i="1"/>
  <c r="AY975" i="1"/>
  <c r="Y977" i="1"/>
  <c r="A984" i="21" s="1"/>
  <c r="Z976" i="1"/>
  <c r="AU976" i="1" s="1"/>
  <c r="BF978" i="3"/>
  <c r="AY978" i="3"/>
  <c r="Z979" i="3"/>
  <c r="AU979" i="3" s="1"/>
  <c r="Z978" i="2"/>
  <c r="AU978" i="2" s="1"/>
  <c r="BF977" i="2"/>
  <c r="AY977" i="2"/>
  <c r="AZ976" i="4" l="1"/>
  <c r="E983" i="24" s="1"/>
  <c r="AU978" i="4"/>
  <c r="AY978" i="4"/>
  <c r="BF978" i="4"/>
  <c r="Z979" i="4"/>
  <c r="BG976" i="4"/>
  <c r="I983" i="24" s="1"/>
  <c r="Y978" i="4"/>
  <c r="A984" i="24"/>
  <c r="H984" i="24"/>
  <c r="D984" i="24"/>
  <c r="BC977" i="4"/>
  <c r="BD977" i="4" s="1"/>
  <c r="BG977" i="4" s="1"/>
  <c r="I984" i="24" s="1"/>
  <c r="BB977" i="4"/>
  <c r="AV977" i="4"/>
  <c r="AW977" i="4" s="1"/>
  <c r="AX977" i="4" s="1"/>
  <c r="C984" i="24" s="1"/>
  <c r="D985" i="23"/>
  <c r="AZ978" i="3"/>
  <c r="E985" i="23" s="1"/>
  <c r="AX978" i="3"/>
  <c r="C985" i="23" s="1"/>
  <c r="BC979" i="3"/>
  <c r="BD979" i="3" s="1"/>
  <c r="BB979" i="3"/>
  <c r="AV979" i="3"/>
  <c r="AW979" i="3" s="1"/>
  <c r="H985" i="23"/>
  <c r="BE978" i="3"/>
  <c r="G985" i="23" s="1"/>
  <c r="BG978" i="3"/>
  <c r="I985" i="23" s="1"/>
  <c r="Y979" i="3"/>
  <c r="A985" i="23"/>
  <c r="Y978" i="2"/>
  <c r="A984" i="22"/>
  <c r="D984" i="22"/>
  <c r="AX977" i="2"/>
  <c r="C984" i="22" s="1"/>
  <c r="AZ977" i="2"/>
  <c r="E984" i="22" s="1"/>
  <c r="H984" i="22"/>
  <c r="BG977" i="2"/>
  <c r="I984" i="22" s="1"/>
  <c r="BE977" i="2"/>
  <c r="G984" i="22" s="1"/>
  <c r="BB978" i="2"/>
  <c r="BC978" i="2"/>
  <c r="BD978" i="2" s="1"/>
  <c r="AV978" i="2"/>
  <c r="AW978" i="2" s="1"/>
  <c r="BG975" i="1"/>
  <c r="I982" i="21" s="1"/>
  <c r="AV976" i="1"/>
  <c r="AW976" i="1" s="1"/>
  <c r="BB976" i="1"/>
  <c r="BC976" i="1"/>
  <c r="BD976" i="1" s="1"/>
  <c r="H982" i="21"/>
  <c r="BE975" i="1"/>
  <c r="G982" i="21" s="1"/>
  <c r="AX975" i="1"/>
  <c r="C982" i="21" s="1"/>
  <c r="D982" i="21"/>
  <c r="AZ975" i="1"/>
  <c r="E982" i="21" s="1"/>
  <c r="BF976" i="1"/>
  <c r="AY976" i="1"/>
  <c r="D983" i="21" s="1"/>
  <c r="Y978" i="1"/>
  <c r="A985" i="21" s="1"/>
  <c r="Z977" i="1"/>
  <c r="AU977" i="1" s="1"/>
  <c r="Z980" i="3"/>
  <c r="AU980" i="3" s="1"/>
  <c r="BF979" i="3"/>
  <c r="AY979" i="3"/>
  <c r="Z979" i="2"/>
  <c r="AU979" i="2" s="1"/>
  <c r="BF978" i="2"/>
  <c r="AY978" i="2"/>
  <c r="AZ977" i="4" l="1"/>
  <c r="E984" i="24" s="1"/>
  <c r="BE977" i="4"/>
  <c r="G984" i="24" s="1"/>
  <c r="H985" i="24"/>
  <c r="D985" i="24"/>
  <c r="Y979" i="4"/>
  <c r="A985" i="24"/>
  <c r="AU979" i="4"/>
  <c r="BF979" i="4"/>
  <c r="AY979" i="4"/>
  <c r="Z980" i="4"/>
  <c r="BB978" i="4"/>
  <c r="BC978" i="4"/>
  <c r="BD978" i="4" s="1"/>
  <c r="BE978" i="4" s="1"/>
  <c r="G985" i="24" s="1"/>
  <c r="AV978" i="4"/>
  <c r="AW978" i="4" s="1"/>
  <c r="AZ978" i="4" s="1"/>
  <c r="E985" i="24" s="1"/>
  <c r="AV980" i="3"/>
  <c r="AW980" i="3" s="1"/>
  <c r="BB980" i="3"/>
  <c r="BC980" i="3"/>
  <c r="BD980" i="3" s="1"/>
  <c r="D986" i="23"/>
  <c r="AZ979" i="3"/>
  <c r="E986" i="23" s="1"/>
  <c r="AX979" i="3"/>
  <c r="C986" i="23" s="1"/>
  <c r="Y980" i="3"/>
  <c r="A986" i="23"/>
  <c r="H986" i="23"/>
  <c r="BG979" i="3"/>
  <c r="I986" i="23" s="1"/>
  <c r="BE979" i="3"/>
  <c r="G986" i="23" s="1"/>
  <c r="D985" i="22"/>
  <c r="AZ978" i="2"/>
  <c r="E985" i="22" s="1"/>
  <c r="AX978" i="2"/>
  <c r="C985" i="22" s="1"/>
  <c r="H985" i="22"/>
  <c r="BE978" i="2"/>
  <c r="G985" i="22" s="1"/>
  <c r="BG978" i="2"/>
  <c r="I985" i="22" s="1"/>
  <c r="BB979" i="2"/>
  <c r="AV979" i="2"/>
  <c r="AW979" i="2" s="1"/>
  <c r="BC979" i="2"/>
  <c r="BD979" i="2" s="1"/>
  <c r="Y979" i="2"/>
  <c r="A985" i="22"/>
  <c r="AV977" i="1"/>
  <c r="AW977" i="1" s="1"/>
  <c r="BB977" i="1"/>
  <c r="BC977" i="1"/>
  <c r="BD977" i="1" s="1"/>
  <c r="H983" i="21"/>
  <c r="BG976" i="1"/>
  <c r="I983" i="21" s="1"/>
  <c r="BE976" i="1"/>
  <c r="G983" i="21" s="1"/>
  <c r="AX976" i="1"/>
  <c r="C983" i="21" s="1"/>
  <c r="AZ976" i="1"/>
  <c r="E983" i="21" s="1"/>
  <c r="BF977" i="1"/>
  <c r="AY977" i="1"/>
  <c r="D984" i="21" s="1"/>
  <c r="Y979" i="1"/>
  <c r="A986" i="21" s="1"/>
  <c r="Z978" i="1"/>
  <c r="AU978" i="1" s="1"/>
  <c r="BF980" i="3"/>
  <c r="AY980" i="3"/>
  <c r="Z981" i="3"/>
  <c r="AU981" i="3" s="1"/>
  <c r="Z980" i="2"/>
  <c r="AU980" i="2" s="1"/>
  <c r="BF979" i="2"/>
  <c r="AY979" i="2"/>
  <c r="D986" i="24" l="1"/>
  <c r="BG978" i="4"/>
  <c r="I985" i="24" s="1"/>
  <c r="AU980" i="4"/>
  <c r="BF980" i="4"/>
  <c r="AY980" i="4"/>
  <c r="Z981" i="4"/>
  <c r="H986" i="24"/>
  <c r="Y980" i="4"/>
  <c r="A986" i="24"/>
  <c r="BC979" i="4"/>
  <c r="BD979" i="4" s="1"/>
  <c r="BE979" i="4" s="1"/>
  <c r="G986" i="24" s="1"/>
  <c r="BB979" i="4"/>
  <c r="AV979" i="4"/>
  <c r="AW979" i="4" s="1"/>
  <c r="AX979" i="4" s="1"/>
  <c r="C986" i="24" s="1"/>
  <c r="AX978" i="4"/>
  <c r="C985" i="24" s="1"/>
  <c r="D987" i="23"/>
  <c r="AZ980" i="3"/>
  <c r="E987" i="23" s="1"/>
  <c r="AX980" i="3"/>
  <c r="C987" i="23" s="1"/>
  <c r="Y981" i="3"/>
  <c r="A987" i="23"/>
  <c r="AV981" i="3"/>
  <c r="AW981" i="3" s="1"/>
  <c r="BC981" i="3"/>
  <c r="BD981" i="3" s="1"/>
  <c r="BB981" i="3"/>
  <c r="H987" i="23"/>
  <c r="BE980" i="3"/>
  <c r="G987" i="23" s="1"/>
  <c r="BG980" i="3"/>
  <c r="I987" i="23" s="1"/>
  <c r="Y980" i="2"/>
  <c r="A986" i="22"/>
  <c r="H986" i="22"/>
  <c r="BE979" i="2"/>
  <c r="G986" i="22" s="1"/>
  <c r="BG979" i="2"/>
  <c r="I986" i="22" s="1"/>
  <c r="D986" i="22"/>
  <c r="AZ979" i="2"/>
  <c r="E986" i="22" s="1"/>
  <c r="AX979" i="2"/>
  <c r="C986" i="22" s="1"/>
  <c r="AV980" i="2"/>
  <c r="AW980" i="2" s="1"/>
  <c r="BC980" i="2"/>
  <c r="BD980" i="2" s="1"/>
  <c r="BB980" i="2"/>
  <c r="AV978" i="1"/>
  <c r="AW978" i="1" s="1"/>
  <c r="BB978" i="1"/>
  <c r="BC978" i="1"/>
  <c r="BD978" i="1" s="1"/>
  <c r="H984" i="21"/>
  <c r="BE977" i="1"/>
  <c r="G984" i="21" s="1"/>
  <c r="BG977" i="1"/>
  <c r="I984" i="21" s="1"/>
  <c r="AX977" i="1"/>
  <c r="C984" i="21" s="1"/>
  <c r="AZ977" i="1"/>
  <c r="E984" i="21" s="1"/>
  <c r="AY978" i="1"/>
  <c r="D985" i="21" s="1"/>
  <c r="BF978" i="1"/>
  <c r="Y980" i="1"/>
  <c r="A987" i="21" s="1"/>
  <c r="Z979" i="1"/>
  <c r="AU979" i="1" s="1"/>
  <c r="BF981" i="3"/>
  <c r="AY981" i="3"/>
  <c r="Z982" i="3"/>
  <c r="AU982" i="3" s="1"/>
  <c r="BF980" i="2"/>
  <c r="AY980" i="2"/>
  <c r="Z981" i="2"/>
  <c r="AU981" i="2" s="1"/>
  <c r="BG979" i="4" l="1"/>
  <c r="I986" i="24" s="1"/>
  <c r="AV980" i="4"/>
  <c r="AW980" i="4" s="1"/>
  <c r="AZ980" i="4" s="1"/>
  <c r="E987" i="24" s="1"/>
  <c r="BC980" i="4"/>
  <c r="BD980" i="4" s="1"/>
  <c r="BG980" i="4" s="1"/>
  <c r="I987" i="24" s="1"/>
  <c r="BB980" i="4"/>
  <c r="Y981" i="4"/>
  <c r="A987" i="24"/>
  <c r="H987" i="24"/>
  <c r="AZ979" i="4"/>
  <c r="E986" i="24" s="1"/>
  <c r="AU981" i="4"/>
  <c r="AY981" i="4"/>
  <c r="Z982" i="4"/>
  <c r="BF981" i="4"/>
  <c r="D987" i="24"/>
  <c r="D988" i="23"/>
  <c r="AZ981" i="3"/>
  <c r="E988" i="23" s="1"/>
  <c r="AX981" i="3"/>
  <c r="C988" i="23" s="1"/>
  <c r="BC982" i="3"/>
  <c r="BD982" i="3" s="1"/>
  <c r="BB982" i="3"/>
  <c r="AV982" i="3"/>
  <c r="AW982" i="3" s="1"/>
  <c r="H988" i="23"/>
  <c r="BG981" i="3"/>
  <c r="I988" i="23" s="1"/>
  <c r="BE981" i="3"/>
  <c r="G988" i="23" s="1"/>
  <c r="Y982" i="3"/>
  <c r="A988" i="23"/>
  <c r="BC981" i="2"/>
  <c r="BD981" i="2" s="1"/>
  <c r="BB981" i="2"/>
  <c r="AV981" i="2"/>
  <c r="AW981" i="2" s="1"/>
  <c r="D987" i="22"/>
  <c r="AX980" i="2"/>
  <c r="C987" i="22" s="1"/>
  <c r="AZ980" i="2"/>
  <c r="E987" i="22" s="1"/>
  <c r="H987" i="22"/>
  <c r="BG980" i="2"/>
  <c r="I987" i="22" s="1"/>
  <c r="BE980" i="2"/>
  <c r="G987" i="22" s="1"/>
  <c r="Y981" i="2"/>
  <c r="A987" i="22"/>
  <c r="H985" i="21"/>
  <c r="BE978" i="1"/>
  <c r="G985" i="21" s="1"/>
  <c r="BG978" i="1"/>
  <c r="I985" i="21" s="1"/>
  <c r="AV979" i="1"/>
  <c r="AW979" i="1" s="1"/>
  <c r="BB979" i="1"/>
  <c r="BC979" i="1"/>
  <c r="BD979" i="1" s="1"/>
  <c r="AX978" i="1"/>
  <c r="C985" i="21" s="1"/>
  <c r="AZ978" i="1"/>
  <c r="E985" i="21" s="1"/>
  <c r="AY979" i="1"/>
  <c r="D986" i="21" s="1"/>
  <c r="BF979" i="1"/>
  <c r="Y981" i="1"/>
  <c r="A988" i="21" s="1"/>
  <c r="Z980" i="1"/>
  <c r="AU980" i="1" s="1"/>
  <c r="Z983" i="3"/>
  <c r="AU983" i="3" s="1"/>
  <c r="BF982" i="3"/>
  <c r="AY982" i="3"/>
  <c r="Z982" i="2"/>
  <c r="AU982" i="2" s="1"/>
  <c r="BF981" i="2"/>
  <c r="AY981" i="2"/>
  <c r="BE980" i="4" l="1"/>
  <c r="G987" i="24" s="1"/>
  <c r="AX980" i="4"/>
  <c r="C987" i="24" s="1"/>
  <c r="AU982" i="4"/>
  <c r="AY982" i="4"/>
  <c r="Z983" i="4"/>
  <c r="BF982" i="4"/>
  <c r="BC981" i="4"/>
  <c r="BD981" i="4" s="1"/>
  <c r="BG981" i="4" s="1"/>
  <c r="I988" i="24" s="1"/>
  <c r="AV981" i="4"/>
  <c r="AW981" i="4" s="1"/>
  <c r="AX981" i="4" s="1"/>
  <c r="C988" i="24" s="1"/>
  <c r="BB981" i="4"/>
  <c r="H988" i="24"/>
  <c r="D988" i="24"/>
  <c r="Y982" i="4"/>
  <c r="A988" i="24"/>
  <c r="Y983" i="3"/>
  <c r="A989" i="23"/>
  <c r="D989" i="23"/>
  <c r="AZ982" i="3"/>
  <c r="E989" i="23" s="1"/>
  <c r="AX982" i="3"/>
  <c r="C989" i="23" s="1"/>
  <c r="H989" i="23"/>
  <c r="BG982" i="3"/>
  <c r="I989" i="23" s="1"/>
  <c r="BE982" i="3"/>
  <c r="G989" i="23" s="1"/>
  <c r="BC983" i="3"/>
  <c r="BD983" i="3" s="1"/>
  <c r="BB983" i="3"/>
  <c r="AV983" i="3"/>
  <c r="AW983" i="3" s="1"/>
  <c r="Y982" i="2"/>
  <c r="A988" i="22"/>
  <c r="D988" i="22"/>
  <c r="AX981" i="2"/>
  <c r="C988" i="22" s="1"/>
  <c r="AZ981" i="2"/>
  <c r="E988" i="22" s="1"/>
  <c r="H988" i="22"/>
  <c r="BE981" i="2"/>
  <c r="G988" i="22" s="1"/>
  <c r="BG981" i="2"/>
  <c r="I988" i="22" s="1"/>
  <c r="BB982" i="2"/>
  <c r="BC982" i="2"/>
  <c r="BD982" i="2" s="1"/>
  <c r="AV982" i="2"/>
  <c r="AW982" i="2" s="1"/>
  <c r="AV980" i="1"/>
  <c r="AW980" i="1" s="1"/>
  <c r="BB980" i="1"/>
  <c r="BC980" i="1"/>
  <c r="BD980" i="1" s="1"/>
  <c r="H986" i="21"/>
  <c r="BG979" i="1"/>
  <c r="I986" i="21" s="1"/>
  <c r="BE979" i="1"/>
  <c r="G986" i="21" s="1"/>
  <c r="AX979" i="1"/>
  <c r="C986" i="21" s="1"/>
  <c r="AZ979" i="1"/>
  <c r="E986" i="21" s="1"/>
  <c r="AY980" i="1"/>
  <c r="D987" i="21" s="1"/>
  <c r="BF980" i="1"/>
  <c r="Y982" i="1"/>
  <c r="A989" i="21" s="1"/>
  <c r="Z981" i="1"/>
  <c r="AU981" i="1" s="1"/>
  <c r="Z984" i="3"/>
  <c r="AU984" i="3" s="1"/>
  <c r="AY983" i="3"/>
  <c r="BF983" i="3"/>
  <c r="Z983" i="2"/>
  <c r="AU983" i="2" s="1"/>
  <c r="BF982" i="2"/>
  <c r="AY982" i="2"/>
  <c r="BE981" i="4" l="1"/>
  <c r="G988" i="24" s="1"/>
  <c r="AZ981" i="4"/>
  <c r="E988" i="24" s="1"/>
  <c r="Y983" i="4"/>
  <c r="A989" i="24"/>
  <c r="AU983" i="4"/>
  <c r="Z984" i="4"/>
  <c r="BF983" i="4"/>
  <c r="AY983" i="4"/>
  <c r="D989" i="24"/>
  <c r="H989" i="24"/>
  <c r="BC982" i="4"/>
  <c r="BD982" i="4" s="1"/>
  <c r="BE982" i="4" s="1"/>
  <c r="G989" i="24" s="1"/>
  <c r="BB982" i="4"/>
  <c r="AV982" i="4"/>
  <c r="AW982" i="4" s="1"/>
  <c r="AZ982" i="4" s="1"/>
  <c r="E989" i="24" s="1"/>
  <c r="BC984" i="3"/>
  <c r="BD984" i="3" s="1"/>
  <c r="AV984" i="3"/>
  <c r="AW984" i="3" s="1"/>
  <c r="BB984" i="3"/>
  <c r="H990" i="23"/>
  <c r="BG983" i="3"/>
  <c r="I990" i="23" s="1"/>
  <c r="BE983" i="3"/>
  <c r="G990" i="23" s="1"/>
  <c r="D990" i="23"/>
  <c r="AX983" i="3"/>
  <c r="C990" i="23" s="1"/>
  <c r="AZ983" i="3"/>
  <c r="E990" i="23" s="1"/>
  <c r="Y984" i="3"/>
  <c r="A990" i="23"/>
  <c r="D989" i="22"/>
  <c r="AX982" i="2"/>
  <c r="C989" i="22" s="1"/>
  <c r="AZ982" i="2"/>
  <c r="E989" i="22" s="1"/>
  <c r="H989" i="22"/>
  <c r="BG982" i="2"/>
  <c r="I989" i="22" s="1"/>
  <c r="BE982" i="2"/>
  <c r="G989" i="22" s="1"/>
  <c r="AV983" i="2"/>
  <c r="AW983" i="2" s="1"/>
  <c r="BC983" i="2"/>
  <c r="BD983" i="2" s="1"/>
  <c r="BB983" i="2"/>
  <c r="Y983" i="2"/>
  <c r="A989" i="22"/>
  <c r="H987" i="21"/>
  <c r="BE980" i="1"/>
  <c r="G987" i="21" s="1"/>
  <c r="BG980" i="1"/>
  <c r="I987" i="21" s="1"/>
  <c r="AV981" i="1"/>
  <c r="AW981" i="1" s="1"/>
  <c r="BB981" i="1"/>
  <c r="BC981" i="1"/>
  <c r="BD981" i="1" s="1"/>
  <c r="AX980" i="1"/>
  <c r="C987" i="21" s="1"/>
  <c r="AZ980" i="1"/>
  <c r="E987" i="21" s="1"/>
  <c r="BF981" i="1"/>
  <c r="AY981" i="1"/>
  <c r="Y983" i="1"/>
  <c r="A990" i="21" s="1"/>
  <c r="Z982" i="1"/>
  <c r="AU982" i="1" s="1"/>
  <c r="BF984" i="3"/>
  <c r="AY984" i="3"/>
  <c r="Z985" i="3"/>
  <c r="AU985" i="3" s="1"/>
  <c r="Z984" i="2"/>
  <c r="AU984" i="2" s="1"/>
  <c r="BF983" i="2"/>
  <c r="AY983" i="2"/>
  <c r="BG982" i="4" l="1"/>
  <c r="I989" i="24" s="1"/>
  <c r="AX982" i="4"/>
  <c r="C989" i="24" s="1"/>
  <c r="D990" i="24"/>
  <c r="H990" i="24"/>
  <c r="AU984" i="4"/>
  <c r="BF984" i="4"/>
  <c r="Z985" i="4"/>
  <c r="AY984" i="4"/>
  <c r="AV983" i="4"/>
  <c r="AW983" i="4" s="1"/>
  <c r="AX983" i="4" s="1"/>
  <c r="C990" i="24" s="1"/>
  <c r="BC983" i="4"/>
  <c r="BD983" i="4" s="1"/>
  <c r="BE983" i="4" s="1"/>
  <c r="G990" i="24" s="1"/>
  <c r="BB983" i="4"/>
  <c r="Y984" i="4"/>
  <c r="A990" i="24"/>
  <c r="D991" i="23"/>
  <c r="AX984" i="3"/>
  <c r="C991" i="23" s="1"/>
  <c r="AZ984" i="3"/>
  <c r="E991" i="23" s="1"/>
  <c r="H991" i="23"/>
  <c r="BG984" i="3"/>
  <c r="I991" i="23" s="1"/>
  <c r="BE984" i="3"/>
  <c r="G991" i="23" s="1"/>
  <c r="AV985" i="3"/>
  <c r="AW985" i="3" s="1"/>
  <c r="BB985" i="3"/>
  <c r="BC985" i="3"/>
  <c r="BD985" i="3" s="1"/>
  <c r="Y985" i="3"/>
  <c r="A991" i="23"/>
  <c r="Y984" i="2"/>
  <c r="A990" i="22"/>
  <c r="D990" i="22"/>
  <c r="AX983" i="2"/>
  <c r="C990" i="22" s="1"/>
  <c r="AZ983" i="2"/>
  <c r="E990" i="22" s="1"/>
  <c r="H990" i="22"/>
  <c r="BG983" i="2"/>
  <c r="I990" i="22" s="1"/>
  <c r="BE983" i="2"/>
  <c r="G990" i="22" s="1"/>
  <c r="BC984" i="2"/>
  <c r="BD984" i="2" s="1"/>
  <c r="AV984" i="2"/>
  <c r="AW984" i="2" s="1"/>
  <c r="BB984" i="2"/>
  <c r="AV982" i="1"/>
  <c r="AW982" i="1" s="1"/>
  <c r="BC982" i="1"/>
  <c r="BD982" i="1" s="1"/>
  <c r="BB982" i="1"/>
  <c r="AX981" i="1"/>
  <c r="C988" i="21" s="1"/>
  <c r="D988" i="21"/>
  <c r="H988" i="21"/>
  <c r="BE981" i="1"/>
  <c r="G988" i="21" s="1"/>
  <c r="BG981" i="1"/>
  <c r="I988" i="21" s="1"/>
  <c r="AZ981" i="1"/>
  <c r="E988" i="21" s="1"/>
  <c r="BF982" i="1"/>
  <c r="AY982" i="1"/>
  <c r="D989" i="21" s="1"/>
  <c r="Y984" i="1"/>
  <c r="A991" i="21" s="1"/>
  <c r="Z983" i="1"/>
  <c r="AU983" i="1" s="1"/>
  <c r="BF985" i="3"/>
  <c r="AY985" i="3"/>
  <c r="Z986" i="3"/>
  <c r="AU986" i="3" s="1"/>
  <c r="BF984" i="2"/>
  <c r="AY984" i="2"/>
  <c r="Z985" i="2"/>
  <c r="AU985" i="2" s="1"/>
  <c r="D991" i="24" l="1"/>
  <c r="BG983" i="4"/>
  <c r="I990" i="24" s="1"/>
  <c r="AU985" i="4"/>
  <c r="BF985" i="4"/>
  <c r="AY985" i="4"/>
  <c r="Z986" i="4"/>
  <c r="Y985" i="4"/>
  <c r="A991" i="24"/>
  <c r="BC984" i="4"/>
  <c r="BD984" i="4" s="1"/>
  <c r="BE984" i="4" s="1"/>
  <c r="G991" i="24" s="1"/>
  <c r="BB984" i="4"/>
  <c r="AV984" i="4"/>
  <c r="AW984" i="4" s="1"/>
  <c r="AZ984" i="4" s="1"/>
  <c r="E991" i="24" s="1"/>
  <c r="AZ983" i="4"/>
  <c r="E990" i="24" s="1"/>
  <c r="H991" i="24"/>
  <c r="Y986" i="3"/>
  <c r="A992" i="23"/>
  <c r="H992" i="23"/>
  <c r="BG985" i="3"/>
  <c r="I992" i="23" s="1"/>
  <c r="BE985" i="3"/>
  <c r="G992" i="23" s="1"/>
  <c r="BB986" i="3"/>
  <c r="AV986" i="3"/>
  <c r="AW986" i="3" s="1"/>
  <c r="BC986" i="3"/>
  <c r="BD986" i="3" s="1"/>
  <c r="D992" i="23"/>
  <c r="AZ985" i="3"/>
  <c r="E992" i="23" s="1"/>
  <c r="AX985" i="3"/>
  <c r="C992" i="23" s="1"/>
  <c r="D991" i="22"/>
  <c r="AZ984" i="2"/>
  <c r="E991" i="22" s="1"/>
  <c r="AX984" i="2"/>
  <c r="C991" i="22" s="1"/>
  <c r="AV985" i="2"/>
  <c r="AW985" i="2" s="1"/>
  <c r="BB985" i="2"/>
  <c r="BC985" i="2"/>
  <c r="BD985" i="2" s="1"/>
  <c r="H991" i="22"/>
  <c r="BG984" i="2"/>
  <c r="I991" i="22" s="1"/>
  <c r="BE984" i="2"/>
  <c r="G991" i="22" s="1"/>
  <c r="Y985" i="2"/>
  <c r="A991" i="22"/>
  <c r="AV983" i="1"/>
  <c r="AW983" i="1" s="1"/>
  <c r="BB983" i="1"/>
  <c r="BC983" i="1"/>
  <c r="BD983" i="1" s="1"/>
  <c r="H989" i="21"/>
  <c r="BG982" i="1"/>
  <c r="I989" i="21" s="1"/>
  <c r="BE982" i="1"/>
  <c r="G989" i="21" s="1"/>
  <c r="AX982" i="1"/>
  <c r="C989" i="21" s="1"/>
  <c r="AZ982" i="1"/>
  <c r="E989" i="21" s="1"/>
  <c r="AY983" i="1"/>
  <c r="D990" i="21" s="1"/>
  <c r="BF983" i="1"/>
  <c r="Y985" i="1"/>
  <c r="A992" i="21" s="1"/>
  <c r="Z984" i="1"/>
  <c r="AU984" i="1" s="1"/>
  <c r="Z987" i="3"/>
  <c r="AU987" i="3" s="1"/>
  <c r="BF986" i="3"/>
  <c r="AY986" i="3"/>
  <c r="Z986" i="2"/>
  <c r="AU986" i="2" s="1"/>
  <c r="BF985" i="2"/>
  <c r="AY985" i="2"/>
  <c r="BG984" i="4" l="1"/>
  <c r="I991" i="24" s="1"/>
  <c r="AU986" i="4"/>
  <c r="Z987" i="4"/>
  <c r="AY986" i="4"/>
  <c r="BF986" i="4"/>
  <c r="AX984" i="4"/>
  <c r="C991" i="24" s="1"/>
  <c r="Y986" i="4"/>
  <c r="A992" i="24"/>
  <c r="D992" i="24"/>
  <c r="BC985" i="4"/>
  <c r="BD985" i="4" s="1"/>
  <c r="BE985" i="4" s="1"/>
  <c r="G992" i="24" s="1"/>
  <c r="AV985" i="4"/>
  <c r="AW985" i="4" s="1"/>
  <c r="AZ985" i="4" s="1"/>
  <c r="E992" i="24" s="1"/>
  <c r="BB985" i="4"/>
  <c r="H992" i="24"/>
  <c r="D993" i="23"/>
  <c r="AZ986" i="3"/>
  <c r="E993" i="23" s="1"/>
  <c r="AX986" i="3"/>
  <c r="C993" i="23" s="1"/>
  <c r="H993" i="23"/>
  <c r="BE986" i="3"/>
  <c r="G993" i="23" s="1"/>
  <c r="BG986" i="3"/>
  <c r="I993" i="23" s="1"/>
  <c r="BC987" i="3"/>
  <c r="BD987" i="3" s="1"/>
  <c r="BB987" i="3"/>
  <c r="AV987" i="3"/>
  <c r="AW987" i="3" s="1"/>
  <c r="Y987" i="3"/>
  <c r="A993" i="23"/>
  <c r="Y986" i="2"/>
  <c r="A992" i="22"/>
  <c r="D992" i="22"/>
  <c r="AZ985" i="2"/>
  <c r="E992" i="22" s="1"/>
  <c r="AX985" i="2"/>
  <c r="C992" i="22" s="1"/>
  <c r="H992" i="22"/>
  <c r="BG985" i="2"/>
  <c r="I992" i="22" s="1"/>
  <c r="BE985" i="2"/>
  <c r="G992" i="22" s="1"/>
  <c r="BB986" i="2"/>
  <c r="AV986" i="2"/>
  <c r="AW986" i="2" s="1"/>
  <c r="BC986" i="2"/>
  <c r="BD986" i="2" s="1"/>
  <c r="AV984" i="1"/>
  <c r="AW984" i="1" s="1"/>
  <c r="BB984" i="1"/>
  <c r="BC984" i="1"/>
  <c r="BD984" i="1" s="1"/>
  <c r="H990" i="21"/>
  <c r="BG983" i="1"/>
  <c r="I990" i="21" s="1"/>
  <c r="BE983" i="1"/>
  <c r="G990" i="21" s="1"/>
  <c r="AX983" i="1"/>
  <c r="C990" i="21" s="1"/>
  <c r="AZ983" i="1"/>
  <c r="E990" i="21" s="1"/>
  <c r="AY984" i="1"/>
  <c r="D991" i="21" s="1"/>
  <c r="BF984" i="1"/>
  <c r="Y986" i="1"/>
  <c r="A993" i="21" s="1"/>
  <c r="Z985" i="1"/>
  <c r="AU985" i="1" s="1"/>
  <c r="Z988" i="3"/>
  <c r="AU988" i="3" s="1"/>
  <c r="BF987" i="3"/>
  <c r="AY987" i="3"/>
  <c r="Z987" i="2"/>
  <c r="AU987" i="2" s="1"/>
  <c r="BF986" i="2"/>
  <c r="AY986" i="2"/>
  <c r="BG985" i="4" l="1"/>
  <c r="I992" i="24" s="1"/>
  <c r="Y987" i="4"/>
  <c r="A993" i="24"/>
  <c r="AX985" i="4"/>
  <c r="C992" i="24" s="1"/>
  <c r="AU987" i="4"/>
  <c r="Z988" i="4"/>
  <c r="BF987" i="4"/>
  <c r="AY987" i="4"/>
  <c r="H993" i="24"/>
  <c r="D993" i="24"/>
  <c r="AV986" i="4"/>
  <c r="AW986" i="4" s="1"/>
  <c r="AZ986" i="4" s="1"/>
  <c r="E993" i="24" s="1"/>
  <c r="BB986" i="4"/>
  <c r="BC986" i="4"/>
  <c r="BD986" i="4" s="1"/>
  <c r="BE986" i="4" s="1"/>
  <c r="G993" i="24" s="1"/>
  <c r="AV988" i="3"/>
  <c r="AW988" i="3" s="1"/>
  <c r="BC988" i="3"/>
  <c r="BD988" i="3" s="1"/>
  <c r="BB988" i="3"/>
  <c r="Y988" i="3"/>
  <c r="A994" i="23"/>
  <c r="D994" i="23"/>
  <c r="AZ987" i="3"/>
  <c r="E994" i="23" s="1"/>
  <c r="AX987" i="3"/>
  <c r="C994" i="23" s="1"/>
  <c r="H994" i="23"/>
  <c r="BG987" i="3"/>
  <c r="I994" i="23" s="1"/>
  <c r="BE987" i="3"/>
  <c r="G994" i="23" s="1"/>
  <c r="D993" i="22"/>
  <c r="AZ986" i="2"/>
  <c r="E993" i="22" s="1"/>
  <c r="AX986" i="2"/>
  <c r="C993" i="22" s="1"/>
  <c r="H993" i="22"/>
  <c r="BG986" i="2"/>
  <c r="I993" i="22" s="1"/>
  <c r="BE986" i="2"/>
  <c r="G993" i="22" s="1"/>
  <c r="BB987" i="2"/>
  <c r="AV987" i="2"/>
  <c r="AW987" i="2" s="1"/>
  <c r="BC987" i="2"/>
  <c r="BD987" i="2" s="1"/>
  <c r="Y987" i="2"/>
  <c r="A993" i="22"/>
  <c r="AV985" i="1"/>
  <c r="AW985" i="1" s="1"/>
  <c r="BB985" i="1"/>
  <c r="BC985" i="1"/>
  <c r="BD985" i="1" s="1"/>
  <c r="H991" i="21"/>
  <c r="BG984" i="1"/>
  <c r="I991" i="21" s="1"/>
  <c r="BE984" i="1"/>
  <c r="G991" i="21" s="1"/>
  <c r="AX984" i="1"/>
  <c r="C991" i="21" s="1"/>
  <c r="AZ984" i="1"/>
  <c r="E991" i="21" s="1"/>
  <c r="BF985" i="1"/>
  <c r="AY985" i="1"/>
  <c r="Y987" i="1"/>
  <c r="A994" i="21" s="1"/>
  <c r="Z986" i="1"/>
  <c r="AU986" i="1" s="1"/>
  <c r="BF988" i="3"/>
  <c r="AY988" i="3"/>
  <c r="Z989" i="3"/>
  <c r="AU989" i="3" s="1"/>
  <c r="Z988" i="2"/>
  <c r="AU988" i="2" s="1"/>
  <c r="BF987" i="2"/>
  <c r="AY987" i="2"/>
  <c r="AX986" i="4" l="1"/>
  <c r="C993" i="24" s="1"/>
  <c r="BG986" i="4"/>
  <c r="I993" i="24" s="1"/>
  <c r="D994" i="24"/>
  <c r="H994" i="24"/>
  <c r="AU988" i="4"/>
  <c r="BF988" i="4"/>
  <c r="AY988" i="4"/>
  <c r="Z989" i="4"/>
  <c r="BC987" i="4"/>
  <c r="BD987" i="4" s="1"/>
  <c r="BG987" i="4" s="1"/>
  <c r="I994" i="24" s="1"/>
  <c r="AV987" i="4"/>
  <c r="AW987" i="4" s="1"/>
  <c r="AX987" i="4" s="1"/>
  <c r="C994" i="24" s="1"/>
  <c r="BB987" i="4"/>
  <c r="Y988" i="4"/>
  <c r="A994" i="24"/>
  <c r="D995" i="23"/>
  <c r="AX988" i="3"/>
  <c r="C995" i="23" s="1"/>
  <c r="AZ988" i="3"/>
  <c r="E995" i="23" s="1"/>
  <c r="AV989" i="3"/>
  <c r="AW989" i="3" s="1"/>
  <c r="BC989" i="3"/>
  <c r="BD989" i="3" s="1"/>
  <c r="BB989" i="3"/>
  <c r="H995" i="23"/>
  <c r="BG988" i="3"/>
  <c r="I995" i="23" s="1"/>
  <c r="BE988" i="3"/>
  <c r="G995" i="23" s="1"/>
  <c r="Y989" i="3"/>
  <c r="A995" i="23"/>
  <c r="Y988" i="2"/>
  <c r="A994" i="22"/>
  <c r="D994" i="22"/>
  <c r="AZ987" i="2"/>
  <c r="E994" i="22" s="1"/>
  <c r="AX987" i="2"/>
  <c r="C994" i="22" s="1"/>
  <c r="H994" i="22"/>
  <c r="BG987" i="2"/>
  <c r="I994" i="22" s="1"/>
  <c r="BE987" i="2"/>
  <c r="G994" i="22" s="1"/>
  <c r="AV988" i="2"/>
  <c r="AW988" i="2" s="1"/>
  <c r="BC988" i="2"/>
  <c r="BD988" i="2" s="1"/>
  <c r="BB988" i="2"/>
  <c r="AV986" i="1"/>
  <c r="AW986" i="1" s="1"/>
  <c r="BB986" i="1"/>
  <c r="BC986" i="1"/>
  <c r="BD986" i="1" s="1"/>
  <c r="H992" i="21"/>
  <c r="BG985" i="1"/>
  <c r="I992" i="21" s="1"/>
  <c r="AZ985" i="1"/>
  <c r="E992" i="21" s="1"/>
  <c r="D992" i="21"/>
  <c r="BE985" i="1"/>
  <c r="G992" i="21" s="1"/>
  <c r="AX985" i="1"/>
  <c r="C992" i="21" s="1"/>
  <c r="AY986" i="1"/>
  <c r="D993" i="21" s="1"/>
  <c r="BF986" i="1"/>
  <c r="Y988" i="1"/>
  <c r="A995" i="21" s="1"/>
  <c r="Z987" i="1"/>
  <c r="AU987" i="1" s="1"/>
  <c r="Z990" i="3"/>
  <c r="AU990" i="3" s="1"/>
  <c r="BF989" i="3"/>
  <c r="AY989" i="3"/>
  <c r="BF988" i="2"/>
  <c r="AY988" i="2"/>
  <c r="Z989" i="2"/>
  <c r="AU989" i="2" s="1"/>
  <c r="Y989" i="4" l="1"/>
  <c r="A995" i="24"/>
  <c r="D995" i="24"/>
  <c r="AV988" i="4"/>
  <c r="AW988" i="4" s="1"/>
  <c r="AZ988" i="4" s="1"/>
  <c r="E995" i="24" s="1"/>
  <c r="BC988" i="4"/>
  <c r="BD988" i="4" s="1"/>
  <c r="BE988" i="4" s="1"/>
  <c r="G995" i="24" s="1"/>
  <c r="BB988" i="4"/>
  <c r="AU989" i="4"/>
  <c r="BF989" i="4"/>
  <c r="AY989" i="4"/>
  <c r="Z990" i="4"/>
  <c r="H995" i="24"/>
  <c r="BE987" i="4"/>
  <c r="G994" i="24" s="1"/>
  <c r="AZ987" i="4"/>
  <c r="E994" i="24" s="1"/>
  <c r="D996" i="23"/>
  <c r="AX989" i="3"/>
  <c r="C996" i="23" s="1"/>
  <c r="AZ989" i="3"/>
  <c r="E996" i="23" s="1"/>
  <c r="Y990" i="3"/>
  <c r="A996" i="23"/>
  <c r="H996" i="23"/>
  <c r="BG989" i="3"/>
  <c r="I996" i="23" s="1"/>
  <c r="BE989" i="3"/>
  <c r="G996" i="23" s="1"/>
  <c r="BB990" i="3"/>
  <c r="AV990" i="3"/>
  <c r="AW990" i="3" s="1"/>
  <c r="BC990" i="3"/>
  <c r="BD990" i="3" s="1"/>
  <c r="BC989" i="2"/>
  <c r="BD989" i="2" s="1"/>
  <c r="BB989" i="2"/>
  <c r="AV989" i="2"/>
  <c r="AW989" i="2" s="1"/>
  <c r="D995" i="22"/>
  <c r="AX988" i="2"/>
  <c r="C995" i="22" s="1"/>
  <c r="AZ988" i="2"/>
  <c r="E995" i="22" s="1"/>
  <c r="H995" i="22"/>
  <c r="BE988" i="2"/>
  <c r="G995" i="22" s="1"/>
  <c r="BG988" i="2"/>
  <c r="I995" i="22" s="1"/>
  <c r="Y989" i="2"/>
  <c r="A995" i="22"/>
  <c r="AV987" i="1"/>
  <c r="AW987" i="1" s="1"/>
  <c r="BB987" i="1"/>
  <c r="BC987" i="1"/>
  <c r="BD987" i="1" s="1"/>
  <c r="H993" i="21"/>
  <c r="BE986" i="1"/>
  <c r="G993" i="21" s="1"/>
  <c r="BG986" i="1"/>
  <c r="I993" i="21" s="1"/>
  <c r="AX986" i="1"/>
  <c r="C993" i="21" s="1"/>
  <c r="AZ986" i="1"/>
  <c r="E993" i="21" s="1"/>
  <c r="AY987" i="1"/>
  <c r="D994" i="21" s="1"/>
  <c r="BF987" i="1"/>
  <c r="Y989" i="1"/>
  <c r="A996" i="21" s="1"/>
  <c r="Z988" i="1"/>
  <c r="AU988" i="1" s="1"/>
  <c r="BF990" i="3"/>
  <c r="Z991" i="3"/>
  <c r="AU991" i="3" s="1"/>
  <c r="AY990" i="3"/>
  <c r="Z990" i="2"/>
  <c r="AU990" i="2" s="1"/>
  <c r="BF989" i="2"/>
  <c r="AY989" i="2"/>
  <c r="BG988" i="4" l="1"/>
  <c r="I995" i="24" s="1"/>
  <c r="AU990" i="4"/>
  <c r="AY990" i="4"/>
  <c r="BF990" i="4"/>
  <c r="Z991" i="4"/>
  <c r="D996" i="24"/>
  <c r="H996" i="24"/>
  <c r="BC989" i="4"/>
  <c r="BD989" i="4" s="1"/>
  <c r="BE989" i="4" s="1"/>
  <c r="G996" i="24" s="1"/>
  <c r="BB989" i="4"/>
  <c r="AV989" i="4"/>
  <c r="AW989" i="4" s="1"/>
  <c r="AZ989" i="4" s="1"/>
  <c r="E996" i="24" s="1"/>
  <c r="AX988" i="4"/>
  <c r="C995" i="24" s="1"/>
  <c r="Y990" i="4"/>
  <c r="A996" i="24"/>
  <c r="H997" i="23"/>
  <c r="BE990" i="3"/>
  <c r="G997" i="23" s="1"/>
  <c r="BG990" i="3"/>
  <c r="I997" i="23" s="1"/>
  <c r="D997" i="23"/>
  <c r="AX990" i="3"/>
  <c r="C997" i="23" s="1"/>
  <c r="AZ990" i="3"/>
  <c r="E997" i="23" s="1"/>
  <c r="BC991" i="3"/>
  <c r="BD991" i="3" s="1"/>
  <c r="BB991" i="3"/>
  <c r="AV991" i="3"/>
  <c r="AW991" i="3" s="1"/>
  <c r="Y991" i="3"/>
  <c r="A997" i="23"/>
  <c r="Y990" i="2"/>
  <c r="A996" i="22"/>
  <c r="D996" i="22"/>
  <c r="AX989" i="2"/>
  <c r="C996" i="22" s="1"/>
  <c r="AZ989" i="2"/>
  <c r="E996" i="22" s="1"/>
  <c r="H996" i="22"/>
  <c r="BG989" i="2"/>
  <c r="I996" i="22" s="1"/>
  <c r="BE989" i="2"/>
  <c r="G996" i="22" s="1"/>
  <c r="BC990" i="2"/>
  <c r="BD990" i="2" s="1"/>
  <c r="BB990" i="2"/>
  <c r="AV990" i="2"/>
  <c r="AW990" i="2" s="1"/>
  <c r="AV988" i="1"/>
  <c r="AW988" i="1" s="1"/>
  <c r="BB988" i="1"/>
  <c r="BC988" i="1"/>
  <c r="BD988" i="1" s="1"/>
  <c r="H994" i="21"/>
  <c r="BG987" i="1"/>
  <c r="I994" i="21" s="1"/>
  <c r="BE987" i="1"/>
  <c r="G994" i="21" s="1"/>
  <c r="AX987" i="1"/>
  <c r="C994" i="21" s="1"/>
  <c r="AZ987" i="1"/>
  <c r="E994" i="21" s="1"/>
  <c r="AY988" i="1"/>
  <c r="BF988" i="1"/>
  <c r="Y990" i="1"/>
  <c r="A997" i="21" s="1"/>
  <c r="Z989" i="1"/>
  <c r="AU989" i="1" s="1"/>
  <c r="Z992" i="3"/>
  <c r="AU992" i="3" s="1"/>
  <c r="BF991" i="3"/>
  <c r="AY991" i="3"/>
  <c r="Z991" i="2"/>
  <c r="AU991" i="2" s="1"/>
  <c r="BF990" i="2"/>
  <c r="AY990" i="2"/>
  <c r="BG989" i="4" l="1"/>
  <c r="I996" i="24" s="1"/>
  <c r="AX989" i="4"/>
  <c r="C996" i="24" s="1"/>
  <c r="D997" i="24"/>
  <c r="Y991" i="4"/>
  <c r="A997" i="24"/>
  <c r="AU991" i="4"/>
  <c r="Z992" i="4"/>
  <c r="BF991" i="4"/>
  <c r="AY991" i="4"/>
  <c r="H997" i="24"/>
  <c r="AV990" i="4"/>
  <c r="AW990" i="4" s="1"/>
  <c r="AX990" i="4" s="1"/>
  <c r="C997" i="24" s="1"/>
  <c r="BC990" i="4"/>
  <c r="BD990" i="4" s="1"/>
  <c r="BG990" i="4" s="1"/>
  <c r="I997" i="24" s="1"/>
  <c r="BB990" i="4"/>
  <c r="BC992" i="3"/>
  <c r="BD992" i="3" s="1"/>
  <c r="BB992" i="3"/>
  <c r="AV992" i="3"/>
  <c r="AW992" i="3" s="1"/>
  <c r="Y992" i="3"/>
  <c r="A998" i="23"/>
  <c r="D998" i="23"/>
  <c r="AX991" i="3"/>
  <c r="C998" i="23" s="1"/>
  <c r="AZ991" i="3"/>
  <c r="E998" i="23" s="1"/>
  <c r="H998" i="23"/>
  <c r="BG991" i="3"/>
  <c r="I998" i="23" s="1"/>
  <c r="BE991" i="3"/>
  <c r="G998" i="23" s="1"/>
  <c r="D997" i="22"/>
  <c r="AZ990" i="2"/>
  <c r="E997" i="22" s="1"/>
  <c r="AX990" i="2"/>
  <c r="C997" i="22" s="1"/>
  <c r="H997" i="22"/>
  <c r="BE990" i="2"/>
  <c r="G997" i="22" s="1"/>
  <c r="BG990" i="2"/>
  <c r="I997" i="22" s="1"/>
  <c r="AV991" i="2"/>
  <c r="AW991" i="2" s="1"/>
  <c r="BB991" i="2"/>
  <c r="BC991" i="2"/>
  <c r="BD991" i="2" s="1"/>
  <c r="Y991" i="2"/>
  <c r="A997" i="22"/>
  <c r="AV989" i="1"/>
  <c r="AW989" i="1" s="1"/>
  <c r="BB989" i="1"/>
  <c r="BC989" i="1"/>
  <c r="BD989" i="1" s="1"/>
  <c r="H995" i="21"/>
  <c r="BE988" i="1"/>
  <c r="G995" i="21" s="1"/>
  <c r="BG988" i="1"/>
  <c r="I995" i="21" s="1"/>
  <c r="AZ988" i="1"/>
  <c r="E995" i="21" s="1"/>
  <c r="D995" i="21"/>
  <c r="AX988" i="1"/>
  <c r="C995" i="21" s="1"/>
  <c r="AY989" i="1"/>
  <c r="BF989" i="1"/>
  <c r="Y991" i="1"/>
  <c r="A998" i="21" s="1"/>
  <c r="Z990" i="1"/>
  <c r="AU990" i="1" s="1"/>
  <c r="BF992" i="3"/>
  <c r="AY992" i="3"/>
  <c r="Z993" i="3"/>
  <c r="AU993" i="3" s="1"/>
  <c r="Z992" i="2"/>
  <c r="AU992" i="2" s="1"/>
  <c r="BF991" i="2"/>
  <c r="AY991" i="2"/>
  <c r="AU992" i="4" l="1"/>
  <c r="BF992" i="4"/>
  <c r="AY992" i="4"/>
  <c r="Z993" i="4"/>
  <c r="BE990" i="4"/>
  <c r="G997" i="24" s="1"/>
  <c r="H998" i="24"/>
  <c r="Y992" i="4"/>
  <c r="A998" i="24"/>
  <c r="D998" i="24"/>
  <c r="AV991" i="4"/>
  <c r="AW991" i="4" s="1"/>
  <c r="AZ991" i="4" s="1"/>
  <c r="E998" i="24" s="1"/>
  <c r="BC991" i="4"/>
  <c r="BD991" i="4" s="1"/>
  <c r="BG991" i="4" s="1"/>
  <c r="I998" i="24" s="1"/>
  <c r="BB991" i="4"/>
  <c r="AZ990" i="4"/>
  <c r="E997" i="24" s="1"/>
  <c r="AV993" i="3"/>
  <c r="AW993" i="3" s="1"/>
  <c r="BC993" i="3"/>
  <c r="BD993" i="3" s="1"/>
  <c r="BB993" i="3"/>
  <c r="D999" i="23"/>
  <c r="AZ992" i="3"/>
  <c r="E999" i="23" s="1"/>
  <c r="AX992" i="3"/>
  <c r="C999" i="23" s="1"/>
  <c r="Y993" i="3"/>
  <c r="A999" i="23"/>
  <c r="H999" i="23"/>
  <c r="BG992" i="3"/>
  <c r="I999" i="23" s="1"/>
  <c r="BE992" i="3"/>
  <c r="G999" i="23" s="1"/>
  <c r="D998" i="22"/>
  <c r="AX991" i="2"/>
  <c r="C998" i="22" s="1"/>
  <c r="AZ991" i="2"/>
  <c r="E998" i="22" s="1"/>
  <c r="Y992" i="2"/>
  <c r="A998" i="22"/>
  <c r="H998" i="22"/>
  <c r="BG991" i="2"/>
  <c r="I998" i="22" s="1"/>
  <c r="BE991" i="2"/>
  <c r="G998" i="22" s="1"/>
  <c r="BB992" i="2"/>
  <c r="AV992" i="2"/>
  <c r="AW992" i="2" s="1"/>
  <c r="BC992" i="2"/>
  <c r="BD992" i="2" s="1"/>
  <c r="AV990" i="1"/>
  <c r="AW990" i="1" s="1"/>
  <c r="BB990" i="1"/>
  <c r="BC990" i="1"/>
  <c r="BD990" i="1" s="1"/>
  <c r="H996" i="21"/>
  <c r="BG989" i="1"/>
  <c r="I996" i="21" s="1"/>
  <c r="BE989" i="1"/>
  <c r="G996" i="21" s="1"/>
  <c r="AX989" i="1"/>
  <c r="C996" i="21" s="1"/>
  <c r="D996" i="21"/>
  <c r="AZ989" i="1"/>
  <c r="E996" i="21" s="1"/>
  <c r="AY990" i="1"/>
  <c r="D997" i="21" s="1"/>
  <c r="BF990" i="1"/>
  <c r="Y992" i="1"/>
  <c r="A999" i="21" s="1"/>
  <c r="Z991" i="1"/>
  <c r="AU991" i="1" s="1"/>
  <c r="BF993" i="3"/>
  <c r="AY993" i="3"/>
  <c r="Z994" i="3"/>
  <c r="AU994" i="3" s="1"/>
  <c r="BF992" i="2"/>
  <c r="AY992" i="2"/>
  <c r="Z993" i="2"/>
  <c r="AU993" i="2" s="1"/>
  <c r="AX991" i="4" l="1"/>
  <c r="C998" i="24" s="1"/>
  <c r="D999" i="24"/>
  <c r="BE991" i="4"/>
  <c r="G998" i="24" s="1"/>
  <c r="H999" i="24"/>
  <c r="Y993" i="4"/>
  <c r="A999" i="24"/>
  <c r="AU993" i="4"/>
  <c r="BF993" i="4"/>
  <c r="Z994" i="4"/>
  <c r="AY993" i="4"/>
  <c r="BB992" i="4"/>
  <c r="BC992" i="4"/>
  <c r="BD992" i="4" s="1"/>
  <c r="BE992" i="4" s="1"/>
  <c r="G999" i="24" s="1"/>
  <c r="AV992" i="4"/>
  <c r="AW992" i="4" s="1"/>
  <c r="AX992" i="4" s="1"/>
  <c r="C999" i="24" s="1"/>
  <c r="D1000" i="23"/>
  <c r="AZ993" i="3"/>
  <c r="E1000" i="23" s="1"/>
  <c r="AX993" i="3"/>
  <c r="C1000" i="23" s="1"/>
  <c r="BB994" i="3"/>
  <c r="BC994" i="3"/>
  <c r="BD994" i="3" s="1"/>
  <c r="AV994" i="3"/>
  <c r="AW994" i="3" s="1"/>
  <c r="H1000" i="23"/>
  <c r="BG993" i="3"/>
  <c r="I1000" i="23" s="1"/>
  <c r="BE993" i="3"/>
  <c r="G1000" i="23" s="1"/>
  <c r="Y994" i="3"/>
  <c r="A1000" i="23"/>
  <c r="Y993" i="2"/>
  <c r="A999" i="22"/>
  <c r="AV993" i="2"/>
  <c r="AW993" i="2" s="1"/>
  <c r="BC993" i="2"/>
  <c r="BD993" i="2" s="1"/>
  <c r="BB993" i="2"/>
  <c r="D999" i="22"/>
  <c r="AZ992" i="2"/>
  <c r="E999" i="22" s="1"/>
  <c r="AX992" i="2"/>
  <c r="C999" i="22" s="1"/>
  <c r="H999" i="22"/>
  <c r="BG992" i="2"/>
  <c r="I999" i="22" s="1"/>
  <c r="BE992" i="2"/>
  <c r="G999" i="22" s="1"/>
  <c r="AV991" i="1"/>
  <c r="AW991" i="1" s="1"/>
  <c r="BB991" i="1"/>
  <c r="BC991" i="1"/>
  <c r="BD991" i="1" s="1"/>
  <c r="H997" i="21"/>
  <c r="BE990" i="1"/>
  <c r="G997" i="21" s="1"/>
  <c r="BG990" i="1"/>
  <c r="I997" i="21" s="1"/>
  <c r="AX990" i="1"/>
  <c r="C997" i="21" s="1"/>
  <c r="AZ990" i="1"/>
  <c r="E997" i="21" s="1"/>
  <c r="BF991" i="1"/>
  <c r="AY991" i="1"/>
  <c r="Y993" i="1"/>
  <c r="A1000" i="21" s="1"/>
  <c r="Z992" i="1"/>
  <c r="AU992" i="1" s="1"/>
  <c r="BF994" i="3"/>
  <c r="AY994" i="3"/>
  <c r="Z995" i="3"/>
  <c r="AU995" i="3" s="1"/>
  <c r="Z994" i="2"/>
  <c r="AU994" i="2" s="1"/>
  <c r="BF993" i="2"/>
  <c r="AY993" i="2"/>
  <c r="AZ992" i="4" l="1"/>
  <c r="E999" i="24" s="1"/>
  <c r="BG992" i="4"/>
  <c r="I999" i="24" s="1"/>
  <c r="D1000" i="24"/>
  <c r="Y994" i="4"/>
  <c r="A1000" i="24"/>
  <c r="H1000" i="24"/>
  <c r="BB993" i="4"/>
  <c r="AV993" i="4"/>
  <c r="AW993" i="4" s="1"/>
  <c r="AX993" i="4" s="1"/>
  <c r="C1000" i="24" s="1"/>
  <c r="BC993" i="4"/>
  <c r="BD993" i="4" s="1"/>
  <c r="BE993" i="4" s="1"/>
  <c r="G1000" i="24" s="1"/>
  <c r="AU994" i="4"/>
  <c r="Z995" i="4"/>
  <c r="AY994" i="4"/>
  <c r="BF994" i="4"/>
  <c r="D1001" i="23"/>
  <c r="AZ994" i="3"/>
  <c r="E1001" i="23" s="1"/>
  <c r="AX994" i="3"/>
  <c r="C1001" i="23" s="1"/>
  <c r="Y995" i="3"/>
  <c r="A1001" i="23"/>
  <c r="H1001" i="23"/>
  <c r="BG994" i="3"/>
  <c r="I1001" i="23" s="1"/>
  <c r="BE994" i="3"/>
  <c r="G1001" i="23" s="1"/>
  <c r="BC995" i="3"/>
  <c r="BD995" i="3" s="1"/>
  <c r="BB995" i="3"/>
  <c r="AV995" i="3"/>
  <c r="AW995" i="3" s="1"/>
  <c r="D1000" i="22"/>
  <c r="AX993" i="2"/>
  <c r="C1000" i="22" s="1"/>
  <c r="AZ993" i="2"/>
  <c r="E1000" i="22" s="1"/>
  <c r="H1000" i="22"/>
  <c r="BG993" i="2"/>
  <c r="I1000" i="22" s="1"/>
  <c r="BE993" i="2"/>
  <c r="G1000" i="22" s="1"/>
  <c r="BB994" i="2"/>
  <c r="AV994" i="2"/>
  <c r="AW994" i="2" s="1"/>
  <c r="BC994" i="2"/>
  <c r="BD994" i="2" s="1"/>
  <c r="Y994" i="2"/>
  <c r="A1000" i="22"/>
  <c r="H998" i="21"/>
  <c r="BE991" i="1"/>
  <c r="G998" i="21" s="1"/>
  <c r="BG991" i="1"/>
  <c r="I998" i="21" s="1"/>
  <c r="AV992" i="1"/>
  <c r="AW992" i="1" s="1"/>
  <c r="BC992" i="1"/>
  <c r="BD992" i="1" s="1"/>
  <c r="BB992" i="1"/>
  <c r="AZ991" i="1"/>
  <c r="E998" i="21" s="1"/>
  <c r="D998" i="21"/>
  <c r="AX991" i="1"/>
  <c r="C998" i="21" s="1"/>
  <c r="BF992" i="1"/>
  <c r="AY992" i="1"/>
  <c r="D999" i="21" s="1"/>
  <c r="Y994" i="1"/>
  <c r="A1001" i="21" s="1"/>
  <c r="Z993" i="1"/>
  <c r="AU993" i="1" s="1"/>
  <c r="Z996" i="3"/>
  <c r="AU996" i="3" s="1"/>
  <c r="BF995" i="3"/>
  <c r="AY995" i="3"/>
  <c r="Z995" i="2"/>
  <c r="AU995" i="2" s="1"/>
  <c r="BF994" i="2"/>
  <c r="AY994" i="2"/>
  <c r="H1001" i="24" l="1"/>
  <c r="BG993" i="4"/>
  <c r="I1000" i="24" s="1"/>
  <c r="AZ993" i="4"/>
  <c r="E1000" i="24" s="1"/>
  <c r="D1001" i="24"/>
  <c r="AU995" i="4"/>
  <c r="Z996" i="4"/>
  <c r="BF995" i="4"/>
  <c r="AY995" i="4"/>
  <c r="BC994" i="4"/>
  <c r="BD994" i="4" s="1"/>
  <c r="BE994" i="4" s="1"/>
  <c r="G1001" i="24" s="1"/>
  <c r="BB994" i="4"/>
  <c r="AV994" i="4"/>
  <c r="AW994" i="4" s="1"/>
  <c r="AZ994" i="4" s="1"/>
  <c r="E1001" i="24" s="1"/>
  <c r="Y995" i="4"/>
  <c r="A1001" i="24"/>
  <c r="D1002" i="23"/>
  <c r="AZ995" i="3"/>
  <c r="E1002" i="23" s="1"/>
  <c r="AX995" i="3"/>
  <c r="C1002" i="23" s="1"/>
  <c r="Y996" i="3"/>
  <c r="A1002" i="23"/>
  <c r="H1002" i="23"/>
  <c r="BG995" i="3"/>
  <c r="I1002" i="23" s="1"/>
  <c r="BE995" i="3"/>
  <c r="G1002" i="23" s="1"/>
  <c r="AV996" i="3"/>
  <c r="AW996" i="3" s="1"/>
  <c r="BC996" i="3"/>
  <c r="BD996" i="3" s="1"/>
  <c r="BB996" i="3"/>
  <c r="H1001" i="22"/>
  <c r="BE994" i="2"/>
  <c r="G1001" i="22" s="1"/>
  <c r="BG994" i="2"/>
  <c r="I1001" i="22" s="1"/>
  <c r="Y995" i="2"/>
  <c r="A1001" i="22"/>
  <c r="D1001" i="22"/>
  <c r="AZ994" i="2"/>
  <c r="E1001" i="22" s="1"/>
  <c r="AX994" i="2"/>
  <c r="C1001" i="22" s="1"/>
  <c r="BB995" i="2"/>
  <c r="BC995" i="2"/>
  <c r="BD995" i="2" s="1"/>
  <c r="AV995" i="2"/>
  <c r="AW995" i="2" s="1"/>
  <c r="AV993" i="1"/>
  <c r="AW993" i="1" s="1"/>
  <c r="BB993" i="1"/>
  <c r="BC993" i="1"/>
  <c r="BD993" i="1" s="1"/>
  <c r="H999" i="21"/>
  <c r="BE992" i="1"/>
  <c r="G999" i="21" s="1"/>
  <c r="BG992" i="1"/>
  <c r="I999" i="21" s="1"/>
  <c r="AX992" i="1"/>
  <c r="C999" i="21" s="1"/>
  <c r="AZ992" i="1"/>
  <c r="E999" i="21" s="1"/>
  <c r="BF993" i="1"/>
  <c r="AY993" i="1"/>
  <c r="Y995" i="1"/>
  <c r="A1002" i="21" s="1"/>
  <c r="Z994" i="1"/>
  <c r="AU994" i="1" s="1"/>
  <c r="BF996" i="3"/>
  <c r="AY996" i="3"/>
  <c r="Z997" i="3"/>
  <c r="AU997" i="3" s="1"/>
  <c r="Z996" i="2"/>
  <c r="AU996" i="2" s="1"/>
  <c r="BF995" i="2"/>
  <c r="AY995" i="2"/>
  <c r="Y996" i="4" l="1"/>
  <c r="A1002" i="24"/>
  <c r="H1002" i="24"/>
  <c r="BC995" i="4"/>
  <c r="BD995" i="4" s="1"/>
  <c r="BG995" i="4" s="1"/>
  <c r="I1002" i="24" s="1"/>
  <c r="BB995" i="4"/>
  <c r="AV995" i="4"/>
  <c r="AW995" i="4" s="1"/>
  <c r="AZ995" i="4" s="1"/>
  <c r="E1002" i="24" s="1"/>
  <c r="AX994" i="4"/>
  <c r="C1001" i="24" s="1"/>
  <c r="BG994" i="4"/>
  <c r="I1001" i="24" s="1"/>
  <c r="D1002" i="24"/>
  <c r="AU996" i="4"/>
  <c r="BF996" i="4"/>
  <c r="Z997" i="4"/>
  <c r="AY996" i="4"/>
  <c r="AV997" i="3"/>
  <c r="AW997" i="3" s="1"/>
  <c r="BC997" i="3"/>
  <c r="BD997" i="3" s="1"/>
  <c r="BB997" i="3"/>
  <c r="D1003" i="23"/>
  <c r="AX996" i="3"/>
  <c r="C1003" i="23" s="1"/>
  <c r="AZ996" i="3"/>
  <c r="E1003" i="23" s="1"/>
  <c r="H1003" i="23"/>
  <c r="BG996" i="3"/>
  <c r="I1003" i="23" s="1"/>
  <c r="BE996" i="3"/>
  <c r="G1003" i="23" s="1"/>
  <c r="Y997" i="3"/>
  <c r="A1003" i="23"/>
  <c r="Y996" i="2"/>
  <c r="A1002" i="22"/>
  <c r="D1002" i="22"/>
  <c r="AZ995" i="2"/>
  <c r="E1002" i="22" s="1"/>
  <c r="AX995" i="2"/>
  <c r="C1002" i="22" s="1"/>
  <c r="H1002" i="22"/>
  <c r="BG995" i="2"/>
  <c r="I1002" i="22" s="1"/>
  <c r="BE995" i="2"/>
  <c r="G1002" i="22" s="1"/>
  <c r="AV996" i="2"/>
  <c r="AW996" i="2" s="1"/>
  <c r="BC996" i="2"/>
  <c r="BD996" i="2" s="1"/>
  <c r="BB996" i="2"/>
  <c r="H1000" i="21"/>
  <c r="BE993" i="1"/>
  <c r="G1000" i="21" s="1"/>
  <c r="BG993" i="1"/>
  <c r="I1000" i="21" s="1"/>
  <c r="AV994" i="1"/>
  <c r="AW994" i="1" s="1"/>
  <c r="BB994" i="1"/>
  <c r="BC994" i="1"/>
  <c r="BD994" i="1" s="1"/>
  <c r="AX993" i="1"/>
  <c r="C1000" i="21" s="1"/>
  <c r="D1000" i="21"/>
  <c r="AZ993" i="1"/>
  <c r="E1000" i="21" s="1"/>
  <c r="AY994" i="1"/>
  <c r="D1001" i="21" s="1"/>
  <c r="BF994" i="1"/>
  <c r="Y996" i="1"/>
  <c r="A1003" i="21" s="1"/>
  <c r="Z995" i="1"/>
  <c r="AU995" i="1" s="1"/>
  <c r="Z998" i="3"/>
  <c r="AU998" i="3" s="1"/>
  <c r="BF997" i="3"/>
  <c r="AY997" i="3"/>
  <c r="BF996" i="2"/>
  <c r="AY996" i="2"/>
  <c r="Z997" i="2"/>
  <c r="AU997" i="2" s="1"/>
  <c r="AX995" i="4" l="1"/>
  <c r="C1002" i="24" s="1"/>
  <c r="H1003" i="24"/>
  <c r="AU997" i="4"/>
  <c r="Z998" i="4"/>
  <c r="BF997" i="4"/>
  <c r="AY997" i="4"/>
  <c r="AV996" i="4"/>
  <c r="AW996" i="4" s="1"/>
  <c r="AX996" i="4" s="1"/>
  <c r="C1003" i="24" s="1"/>
  <c r="BC996" i="4"/>
  <c r="BD996" i="4" s="1"/>
  <c r="BE996" i="4" s="1"/>
  <c r="G1003" i="24" s="1"/>
  <c r="BB996" i="4"/>
  <c r="BE995" i="4"/>
  <c r="G1002" i="24" s="1"/>
  <c r="D1003" i="24"/>
  <c r="Y997" i="4"/>
  <c r="A1003" i="24"/>
  <c r="BC998" i="3"/>
  <c r="BD998" i="3" s="1"/>
  <c r="AV998" i="3"/>
  <c r="AW998" i="3" s="1"/>
  <c r="BB998" i="3"/>
  <c r="D1004" i="23"/>
  <c r="AZ997" i="3"/>
  <c r="E1004" i="23" s="1"/>
  <c r="AX997" i="3"/>
  <c r="C1004" i="23" s="1"/>
  <c r="Y998" i="3"/>
  <c r="A1004" i="23"/>
  <c r="H1004" i="23"/>
  <c r="BG997" i="3"/>
  <c r="I1004" i="23" s="1"/>
  <c r="BE997" i="3"/>
  <c r="G1004" i="23" s="1"/>
  <c r="H1003" i="22"/>
  <c r="BG996" i="2"/>
  <c r="I1003" i="22" s="1"/>
  <c r="BE996" i="2"/>
  <c r="G1003" i="22" s="1"/>
  <c r="BC997" i="2"/>
  <c r="BD997" i="2" s="1"/>
  <c r="BB997" i="2"/>
  <c r="AV997" i="2"/>
  <c r="AW997" i="2" s="1"/>
  <c r="D1003" i="22"/>
  <c r="AZ996" i="2"/>
  <c r="E1003" i="22" s="1"/>
  <c r="AX996" i="2"/>
  <c r="C1003" i="22" s="1"/>
  <c r="Y997" i="2"/>
  <c r="A1003" i="22"/>
  <c r="AV995" i="1"/>
  <c r="AW995" i="1" s="1"/>
  <c r="BB995" i="1"/>
  <c r="BC995" i="1"/>
  <c r="BD995" i="1" s="1"/>
  <c r="H1001" i="21"/>
  <c r="BE994" i="1"/>
  <c r="G1001" i="21" s="1"/>
  <c r="BG994" i="1"/>
  <c r="I1001" i="21" s="1"/>
  <c r="AX994" i="1"/>
  <c r="C1001" i="21" s="1"/>
  <c r="AZ994" i="1"/>
  <c r="E1001" i="21" s="1"/>
  <c r="AY995" i="1"/>
  <c r="D1002" i="21" s="1"/>
  <c r="BF995" i="1"/>
  <c r="Y997" i="1"/>
  <c r="A1004" i="21" s="1"/>
  <c r="Z996" i="1"/>
  <c r="AU996" i="1" s="1"/>
  <c r="AY998" i="3"/>
  <c r="Z999" i="3"/>
  <c r="AU999" i="3" s="1"/>
  <c r="BF998" i="3"/>
  <c r="Z998" i="2"/>
  <c r="AU998" i="2" s="1"/>
  <c r="BF997" i="2"/>
  <c r="AY997" i="2"/>
  <c r="AZ996" i="4" l="1"/>
  <c r="E1003" i="24" s="1"/>
  <c r="Y998" i="4"/>
  <c r="A1004" i="24"/>
  <c r="H1004" i="24"/>
  <c r="D1004" i="24"/>
  <c r="AU998" i="4"/>
  <c r="Z999" i="4"/>
  <c r="BF998" i="4"/>
  <c r="AY998" i="4"/>
  <c r="BG996" i="4"/>
  <c r="I1003" i="24" s="1"/>
  <c r="BC997" i="4"/>
  <c r="BD997" i="4" s="1"/>
  <c r="BG997" i="4" s="1"/>
  <c r="I1004" i="24" s="1"/>
  <c r="BB997" i="4"/>
  <c r="AV997" i="4"/>
  <c r="AW997" i="4" s="1"/>
  <c r="AX997" i="4" s="1"/>
  <c r="C1004" i="24" s="1"/>
  <c r="D1005" i="23"/>
  <c r="AZ998" i="3"/>
  <c r="E1005" i="23" s="1"/>
  <c r="AX998" i="3"/>
  <c r="C1005" i="23" s="1"/>
  <c r="H1005" i="23"/>
  <c r="BE998" i="3"/>
  <c r="G1005" i="23" s="1"/>
  <c r="BG998" i="3"/>
  <c r="I1005" i="23" s="1"/>
  <c r="AV999" i="3"/>
  <c r="AW999" i="3" s="1"/>
  <c r="BC999" i="3"/>
  <c r="BD999" i="3" s="1"/>
  <c r="BB999" i="3"/>
  <c r="Y999" i="3"/>
  <c r="A1005" i="23"/>
  <c r="Y998" i="2"/>
  <c r="A1004" i="22"/>
  <c r="D1004" i="22"/>
  <c r="AX997" i="2"/>
  <c r="C1004" i="22" s="1"/>
  <c r="AZ997" i="2"/>
  <c r="E1004" i="22" s="1"/>
  <c r="H1004" i="22"/>
  <c r="BG997" i="2"/>
  <c r="I1004" i="22" s="1"/>
  <c r="BE997" i="2"/>
  <c r="G1004" i="22" s="1"/>
  <c r="BB998" i="2"/>
  <c r="AV998" i="2"/>
  <c r="AW998" i="2" s="1"/>
  <c r="BC998" i="2"/>
  <c r="BD998" i="2" s="1"/>
  <c r="AV996" i="1"/>
  <c r="AW996" i="1" s="1"/>
  <c r="BB996" i="1"/>
  <c r="BC996" i="1"/>
  <c r="BD996" i="1" s="1"/>
  <c r="H1002" i="21"/>
  <c r="BG995" i="1"/>
  <c r="I1002" i="21" s="1"/>
  <c r="BE995" i="1"/>
  <c r="G1002" i="21" s="1"/>
  <c r="AX995" i="1"/>
  <c r="C1002" i="21" s="1"/>
  <c r="AZ995" i="1"/>
  <c r="E1002" i="21" s="1"/>
  <c r="AY996" i="1"/>
  <c r="BF996" i="1"/>
  <c r="Y998" i="1"/>
  <c r="A1005" i="21" s="1"/>
  <c r="Z997" i="1"/>
  <c r="AU997" i="1" s="1"/>
  <c r="Z1000" i="3"/>
  <c r="AU1000" i="3" s="1"/>
  <c r="BF999" i="3"/>
  <c r="AY999" i="3"/>
  <c r="Z999" i="2"/>
  <c r="AU999" i="2" s="1"/>
  <c r="BF998" i="2"/>
  <c r="AY998" i="2"/>
  <c r="H1005" i="24" l="1"/>
  <c r="BC998" i="4"/>
  <c r="BD998" i="4" s="1"/>
  <c r="BG998" i="4" s="1"/>
  <c r="I1005" i="24" s="1"/>
  <c r="BB998" i="4"/>
  <c r="AV998" i="4"/>
  <c r="AW998" i="4" s="1"/>
  <c r="AX998" i="4" s="1"/>
  <c r="C1005" i="24" s="1"/>
  <c r="AZ997" i="4"/>
  <c r="E1004" i="24" s="1"/>
  <c r="D1005" i="24"/>
  <c r="AU999" i="4"/>
  <c r="Z1000" i="4"/>
  <c r="BF999" i="4"/>
  <c r="AY999" i="4"/>
  <c r="BE997" i="4"/>
  <c r="G1004" i="24" s="1"/>
  <c r="Y999" i="4"/>
  <c r="A1005" i="24"/>
  <c r="Y1000" i="3"/>
  <c r="A1006" i="23"/>
  <c r="BC1000" i="3"/>
  <c r="BD1000" i="3" s="1"/>
  <c r="AV1000" i="3"/>
  <c r="AW1000" i="3" s="1"/>
  <c r="BB1000" i="3"/>
  <c r="D1006" i="23"/>
  <c r="AX999" i="3"/>
  <c r="C1006" i="23" s="1"/>
  <c r="AZ999" i="3"/>
  <c r="E1006" i="23" s="1"/>
  <c r="H1006" i="23"/>
  <c r="BG999" i="3"/>
  <c r="I1006" i="23" s="1"/>
  <c r="BE999" i="3"/>
  <c r="G1006" i="23" s="1"/>
  <c r="D1005" i="22"/>
  <c r="AZ998" i="2"/>
  <c r="E1005" i="22" s="1"/>
  <c r="AX998" i="2"/>
  <c r="C1005" i="22" s="1"/>
  <c r="H1005" i="22"/>
  <c r="BG998" i="2"/>
  <c r="I1005" i="22" s="1"/>
  <c r="BE998" i="2"/>
  <c r="G1005" i="22" s="1"/>
  <c r="BC999" i="2"/>
  <c r="BD999" i="2" s="1"/>
  <c r="AV999" i="2"/>
  <c r="AW999" i="2" s="1"/>
  <c r="BB999" i="2"/>
  <c r="Y999" i="2"/>
  <c r="A1005" i="22"/>
  <c r="AV997" i="1"/>
  <c r="AW997" i="1" s="1"/>
  <c r="BC997" i="1"/>
  <c r="BD997" i="1" s="1"/>
  <c r="BB997" i="1"/>
  <c r="H1003" i="21"/>
  <c r="BE996" i="1"/>
  <c r="G1003" i="21" s="1"/>
  <c r="BG996" i="1"/>
  <c r="I1003" i="21" s="1"/>
  <c r="AX996" i="1"/>
  <c r="C1003" i="21" s="1"/>
  <c r="D1003" i="21"/>
  <c r="AZ996" i="1"/>
  <c r="E1003" i="21" s="1"/>
  <c r="AY997" i="1"/>
  <c r="BF997" i="1"/>
  <c r="Y999" i="1"/>
  <c r="A1006" i="21" s="1"/>
  <c r="Z998" i="1"/>
  <c r="AU998" i="1" s="1"/>
  <c r="BF1000" i="3"/>
  <c r="AY1000" i="3"/>
  <c r="Z1001" i="3"/>
  <c r="AU1001" i="3" s="1"/>
  <c r="Z1000" i="2"/>
  <c r="AU1000" i="2" s="1"/>
  <c r="BF999" i="2"/>
  <c r="AY999" i="2"/>
  <c r="AZ998" i="4" l="1"/>
  <c r="E1005" i="24" s="1"/>
  <c r="D1006" i="24"/>
  <c r="Y1000" i="4"/>
  <c r="A1006" i="24"/>
  <c r="H1006" i="24"/>
  <c r="BE998" i="4"/>
  <c r="G1005" i="24" s="1"/>
  <c r="AU1000" i="4"/>
  <c r="BF1000" i="4"/>
  <c r="AY1000" i="4"/>
  <c r="Z1001" i="4"/>
  <c r="BC999" i="4"/>
  <c r="BD999" i="4" s="1"/>
  <c r="BG999" i="4" s="1"/>
  <c r="I1006" i="24" s="1"/>
  <c r="BB999" i="4"/>
  <c r="AV999" i="4"/>
  <c r="AW999" i="4" s="1"/>
  <c r="AX999" i="4" s="1"/>
  <c r="C1006" i="24" s="1"/>
  <c r="AV1001" i="3"/>
  <c r="AW1001" i="3" s="1"/>
  <c r="BC1001" i="3"/>
  <c r="BD1001" i="3" s="1"/>
  <c r="BB1001" i="3"/>
  <c r="D1007" i="23"/>
  <c r="AX1000" i="3"/>
  <c r="C1007" i="23" s="1"/>
  <c r="AZ1000" i="3"/>
  <c r="E1007" i="23" s="1"/>
  <c r="H1007" i="23"/>
  <c r="BE1000" i="3"/>
  <c r="G1007" i="23" s="1"/>
  <c r="BG1000" i="3"/>
  <c r="I1007" i="23" s="1"/>
  <c r="Y1001" i="3"/>
  <c r="A1007" i="23"/>
  <c r="D1006" i="22"/>
  <c r="AX999" i="2"/>
  <c r="C1006" i="22" s="1"/>
  <c r="AZ999" i="2"/>
  <c r="E1006" i="22" s="1"/>
  <c r="BC1000" i="2"/>
  <c r="BD1000" i="2" s="1"/>
  <c r="BB1000" i="2"/>
  <c r="AV1000" i="2"/>
  <c r="AW1000" i="2" s="1"/>
  <c r="Y1000" i="2"/>
  <c r="A1006" i="22"/>
  <c r="H1006" i="22"/>
  <c r="BE999" i="2"/>
  <c r="G1006" i="22" s="1"/>
  <c r="BG999" i="2"/>
  <c r="I1006" i="22" s="1"/>
  <c r="AX997" i="1"/>
  <c r="C1004" i="21" s="1"/>
  <c r="D1004" i="21"/>
  <c r="AV998" i="1"/>
  <c r="AW998" i="1" s="1"/>
  <c r="BC998" i="1"/>
  <c r="BD998" i="1" s="1"/>
  <c r="BB998" i="1"/>
  <c r="H1004" i="21"/>
  <c r="BE997" i="1"/>
  <c r="G1004" i="21" s="1"/>
  <c r="BG997" i="1"/>
  <c r="I1004" i="21" s="1"/>
  <c r="AZ997" i="1"/>
  <c r="E1004" i="21" s="1"/>
  <c r="AY998" i="1"/>
  <c r="D1005" i="21" s="1"/>
  <c r="BF998" i="1"/>
  <c r="Y1000" i="1"/>
  <c r="A1007" i="21" s="1"/>
  <c r="Z999" i="1"/>
  <c r="AU999" i="1" s="1"/>
  <c r="Z1002" i="3"/>
  <c r="AU1002" i="3" s="1"/>
  <c r="BF1001" i="3"/>
  <c r="AY1001" i="3"/>
  <c r="BF1000" i="2"/>
  <c r="AY1000" i="2"/>
  <c r="Z1001" i="2"/>
  <c r="AU1001" i="2" s="1"/>
  <c r="D1007" i="24" l="1"/>
  <c r="BC1000" i="4"/>
  <c r="BD1000" i="4" s="1"/>
  <c r="BG1000" i="4" s="1"/>
  <c r="I1007" i="24" s="1"/>
  <c r="AV1000" i="4"/>
  <c r="AW1000" i="4" s="1"/>
  <c r="AX1000" i="4" s="1"/>
  <c r="C1007" i="24" s="1"/>
  <c r="BB1000" i="4"/>
  <c r="BE999" i="4"/>
  <c r="G1006" i="24" s="1"/>
  <c r="AU1001" i="4"/>
  <c r="BF1001" i="4"/>
  <c r="AY1001" i="4"/>
  <c r="Z1002" i="4"/>
  <c r="AZ999" i="4"/>
  <c r="E1006" i="24" s="1"/>
  <c r="H1007" i="24"/>
  <c r="Y1001" i="4"/>
  <c r="A1007" i="24"/>
  <c r="Y1002" i="3"/>
  <c r="A1008" i="23"/>
  <c r="H1008" i="23"/>
  <c r="BG1001" i="3"/>
  <c r="I1008" i="23" s="1"/>
  <c r="BE1001" i="3"/>
  <c r="G1008" i="23" s="1"/>
  <c r="D1008" i="23"/>
  <c r="AX1001" i="3"/>
  <c r="C1008" i="23" s="1"/>
  <c r="AZ1001" i="3"/>
  <c r="E1008" i="23" s="1"/>
  <c r="BB1002" i="3"/>
  <c r="BC1002" i="3"/>
  <c r="BD1002" i="3" s="1"/>
  <c r="AV1002" i="3"/>
  <c r="AW1002" i="3" s="1"/>
  <c r="AV1001" i="2"/>
  <c r="AW1001" i="2" s="1"/>
  <c r="BC1001" i="2"/>
  <c r="BD1001" i="2" s="1"/>
  <c r="BB1001" i="2"/>
  <c r="Y1001" i="2"/>
  <c r="A1007" i="22"/>
  <c r="D1007" i="22"/>
  <c r="AZ1000" i="2"/>
  <c r="E1007" i="22" s="1"/>
  <c r="AX1000" i="2"/>
  <c r="C1007" i="22" s="1"/>
  <c r="H1007" i="22"/>
  <c r="BG1000" i="2"/>
  <c r="I1007" i="22" s="1"/>
  <c r="BE1000" i="2"/>
  <c r="G1007" i="22" s="1"/>
  <c r="AV999" i="1"/>
  <c r="AW999" i="1" s="1"/>
  <c r="BB999" i="1"/>
  <c r="BC999" i="1"/>
  <c r="BD999" i="1" s="1"/>
  <c r="H1005" i="21"/>
  <c r="BG998" i="1"/>
  <c r="I1005" i="21" s="1"/>
  <c r="BE998" i="1"/>
  <c r="G1005" i="21" s="1"/>
  <c r="AZ998" i="1"/>
  <c r="E1005" i="21" s="1"/>
  <c r="AX998" i="1"/>
  <c r="C1005" i="21" s="1"/>
  <c r="AY999" i="1"/>
  <c r="BF999" i="1"/>
  <c r="Y1001" i="1"/>
  <c r="A1008" i="21" s="1"/>
  <c r="Z1000" i="1"/>
  <c r="AU1000" i="1" s="1"/>
  <c r="Z1003" i="3"/>
  <c r="AU1003" i="3" s="1"/>
  <c r="BF1002" i="3"/>
  <c r="AY1002" i="3"/>
  <c r="Z1002" i="2"/>
  <c r="AU1002" i="2" s="1"/>
  <c r="BF1001" i="2"/>
  <c r="AY1001" i="2"/>
  <c r="BE1000" i="4" l="1"/>
  <c r="G1007" i="24" s="1"/>
  <c r="Y1002" i="4"/>
  <c r="A1008" i="24"/>
  <c r="D1008" i="24"/>
  <c r="BC1001" i="4"/>
  <c r="BD1001" i="4" s="1"/>
  <c r="BE1001" i="4" s="1"/>
  <c r="G1008" i="24" s="1"/>
  <c r="BB1001" i="4"/>
  <c r="AV1001" i="4"/>
  <c r="AW1001" i="4" s="1"/>
  <c r="AZ1001" i="4" s="1"/>
  <c r="E1008" i="24" s="1"/>
  <c r="AZ1000" i="4"/>
  <c r="E1007" i="24" s="1"/>
  <c r="AU1002" i="4"/>
  <c r="Z1003" i="4"/>
  <c r="AY1002" i="4"/>
  <c r="BF1002" i="4"/>
  <c r="H1008" i="24"/>
  <c r="D1009" i="23"/>
  <c r="AZ1002" i="3"/>
  <c r="E1009" i="23" s="1"/>
  <c r="AX1002" i="3"/>
  <c r="C1009" i="23" s="1"/>
  <c r="H1009" i="23"/>
  <c r="BG1002" i="3"/>
  <c r="I1009" i="23" s="1"/>
  <c r="BE1002" i="3"/>
  <c r="G1009" i="23" s="1"/>
  <c r="BC1003" i="3"/>
  <c r="BD1003" i="3" s="1"/>
  <c r="BB1003" i="3"/>
  <c r="AV1003" i="3"/>
  <c r="AW1003" i="3" s="1"/>
  <c r="Y1003" i="3"/>
  <c r="A1009" i="23"/>
  <c r="Y1002" i="2"/>
  <c r="A1008" i="22"/>
  <c r="D1008" i="22"/>
  <c r="AZ1001" i="2"/>
  <c r="E1008" i="22" s="1"/>
  <c r="AX1001" i="2"/>
  <c r="C1008" i="22" s="1"/>
  <c r="H1008" i="22"/>
  <c r="BG1001" i="2"/>
  <c r="I1008" i="22" s="1"/>
  <c r="BE1001" i="2"/>
  <c r="G1008" i="22" s="1"/>
  <c r="BB1002" i="2"/>
  <c r="BC1002" i="2"/>
  <c r="BD1002" i="2" s="1"/>
  <c r="AV1002" i="2"/>
  <c r="AW1002" i="2" s="1"/>
  <c r="AV1000" i="1"/>
  <c r="AW1000" i="1" s="1"/>
  <c r="BC1000" i="1"/>
  <c r="BD1000" i="1" s="1"/>
  <c r="BB1000" i="1"/>
  <c r="AX999" i="1"/>
  <c r="C1006" i="21" s="1"/>
  <c r="D1006" i="21"/>
  <c r="H1006" i="21"/>
  <c r="BG999" i="1"/>
  <c r="I1006" i="21" s="1"/>
  <c r="BE999" i="1"/>
  <c r="G1006" i="21" s="1"/>
  <c r="AZ999" i="1"/>
  <c r="E1006" i="21" s="1"/>
  <c r="AY1000" i="1"/>
  <c r="D1007" i="21" s="1"/>
  <c r="BF1000" i="1"/>
  <c r="Y1002" i="1"/>
  <c r="A1009" i="21" s="1"/>
  <c r="Z1001" i="1"/>
  <c r="AU1001" i="1" s="1"/>
  <c r="Z1004" i="3"/>
  <c r="AU1004" i="3" s="1"/>
  <c r="BF1003" i="3"/>
  <c r="AY1003" i="3"/>
  <c r="Z1003" i="2"/>
  <c r="AU1003" i="2" s="1"/>
  <c r="BF1002" i="2"/>
  <c r="AY1002" i="2"/>
  <c r="BG1001" i="4" l="1"/>
  <c r="I1008" i="24" s="1"/>
  <c r="H1009" i="24"/>
  <c r="D1009" i="24"/>
  <c r="BB1002" i="4"/>
  <c r="BC1002" i="4"/>
  <c r="BD1002" i="4" s="1"/>
  <c r="BG1002" i="4" s="1"/>
  <c r="I1009" i="24" s="1"/>
  <c r="AV1002" i="4"/>
  <c r="AW1002" i="4" s="1"/>
  <c r="AZ1002" i="4" s="1"/>
  <c r="E1009" i="24" s="1"/>
  <c r="AU1003" i="4"/>
  <c r="AY1003" i="4"/>
  <c r="Z1004" i="4"/>
  <c r="BF1003" i="4"/>
  <c r="AX1001" i="4"/>
  <c r="C1008" i="24" s="1"/>
  <c r="Y1003" i="4"/>
  <c r="A1009" i="24"/>
  <c r="AV1004" i="3"/>
  <c r="AW1004" i="3" s="1"/>
  <c r="BC1004" i="3"/>
  <c r="BD1004" i="3" s="1"/>
  <c r="BB1004" i="3"/>
  <c r="D1010" i="23"/>
  <c r="AZ1003" i="3"/>
  <c r="E1010" i="23" s="1"/>
  <c r="AX1003" i="3"/>
  <c r="C1010" i="23" s="1"/>
  <c r="H1010" i="23"/>
  <c r="BG1003" i="3"/>
  <c r="I1010" i="23" s="1"/>
  <c r="BE1003" i="3"/>
  <c r="G1010" i="23" s="1"/>
  <c r="Y1004" i="3"/>
  <c r="A1010" i="23"/>
  <c r="D1009" i="22"/>
  <c r="AZ1002" i="2"/>
  <c r="E1009" i="22" s="1"/>
  <c r="AX1002" i="2"/>
  <c r="C1009" i="22" s="1"/>
  <c r="H1009" i="22"/>
  <c r="BE1002" i="2"/>
  <c r="G1009" i="22" s="1"/>
  <c r="BG1002" i="2"/>
  <c r="I1009" i="22" s="1"/>
  <c r="BC1003" i="2"/>
  <c r="BD1003" i="2" s="1"/>
  <c r="BB1003" i="2"/>
  <c r="AV1003" i="2"/>
  <c r="AW1003" i="2" s="1"/>
  <c r="Y1003" i="2"/>
  <c r="A1009" i="22"/>
  <c r="AV1001" i="1"/>
  <c r="AW1001" i="1" s="1"/>
  <c r="BB1001" i="1"/>
  <c r="BC1001" i="1"/>
  <c r="BD1001" i="1" s="1"/>
  <c r="H1007" i="21"/>
  <c r="BE1000" i="1"/>
  <c r="G1007" i="21" s="1"/>
  <c r="BG1000" i="1"/>
  <c r="I1007" i="21" s="1"/>
  <c r="AZ1000" i="1"/>
  <c r="E1007" i="21" s="1"/>
  <c r="AX1000" i="1"/>
  <c r="C1007" i="21" s="1"/>
  <c r="AY1001" i="1"/>
  <c r="BF1001" i="1"/>
  <c r="Y1003" i="1"/>
  <c r="A1010" i="21" s="1"/>
  <c r="Z1002" i="1"/>
  <c r="AU1002" i="1" s="1"/>
  <c r="BF1004" i="3"/>
  <c r="AY1004" i="3"/>
  <c r="Z1005" i="3"/>
  <c r="AU1005" i="3" s="1"/>
  <c r="Z1004" i="2"/>
  <c r="AU1004" i="2" s="1"/>
  <c r="BF1003" i="2"/>
  <c r="AY1003" i="2"/>
  <c r="H1010" i="24" l="1"/>
  <c r="D1010" i="24"/>
  <c r="BE1002" i="4"/>
  <c r="G1009" i="24" s="1"/>
  <c r="Y1004" i="4"/>
  <c r="A1010" i="24"/>
  <c r="AU1004" i="4"/>
  <c r="BF1004" i="4"/>
  <c r="AY1004" i="4"/>
  <c r="Z1005" i="4"/>
  <c r="BC1003" i="4"/>
  <c r="BD1003" i="4" s="1"/>
  <c r="BG1003" i="4" s="1"/>
  <c r="I1010" i="24" s="1"/>
  <c r="BB1003" i="4"/>
  <c r="AV1003" i="4"/>
  <c r="AW1003" i="4" s="1"/>
  <c r="AX1003" i="4" s="1"/>
  <c r="C1010" i="24" s="1"/>
  <c r="AX1002" i="4"/>
  <c r="C1009" i="24" s="1"/>
  <c r="H1011" i="23"/>
  <c r="BG1004" i="3"/>
  <c r="I1011" i="23" s="1"/>
  <c r="BE1004" i="3"/>
  <c r="G1011" i="23" s="1"/>
  <c r="Y1005" i="3"/>
  <c r="A1011" i="23"/>
  <c r="D1011" i="23"/>
  <c r="AZ1004" i="3"/>
  <c r="E1011" i="23" s="1"/>
  <c r="AX1004" i="3"/>
  <c r="C1011" i="23" s="1"/>
  <c r="BB1005" i="3"/>
  <c r="BC1005" i="3"/>
  <c r="BD1005" i="3" s="1"/>
  <c r="AV1005" i="3"/>
  <c r="AW1005" i="3" s="1"/>
  <c r="Y1004" i="2"/>
  <c r="A1010" i="22"/>
  <c r="D1010" i="22"/>
  <c r="AZ1003" i="2"/>
  <c r="E1010" i="22" s="1"/>
  <c r="AX1003" i="2"/>
  <c r="C1010" i="22" s="1"/>
  <c r="H1010" i="22"/>
  <c r="BE1003" i="2"/>
  <c r="G1010" i="22" s="1"/>
  <c r="BG1003" i="2"/>
  <c r="I1010" i="22" s="1"/>
  <c r="AV1004" i="2"/>
  <c r="AW1004" i="2" s="1"/>
  <c r="BC1004" i="2"/>
  <c r="BD1004" i="2" s="1"/>
  <c r="BB1004" i="2"/>
  <c r="AX1001" i="1"/>
  <c r="C1008" i="21" s="1"/>
  <c r="D1008" i="21"/>
  <c r="AV1002" i="1"/>
  <c r="AW1002" i="1" s="1"/>
  <c r="BB1002" i="1"/>
  <c r="BC1002" i="1"/>
  <c r="BD1002" i="1" s="1"/>
  <c r="H1008" i="21"/>
  <c r="BG1001" i="1"/>
  <c r="I1008" i="21" s="1"/>
  <c r="BE1001" i="1"/>
  <c r="G1008" i="21" s="1"/>
  <c r="AZ1001" i="1"/>
  <c r="E1008" i="21" s="1"/>
  <c r="AY1002" i="1"/>
  <c r="D1009" i="21" s="1"/>
  <c r="BF1002" i="1"/>
  <c r="Y1004" i="1"/>
  <c r="A1011" i="21" s="1"/>
  <c r="Z1003" i="1"/>
  <c r="AU1003" i="1" s="1"/>
  <c r="Z1006" i="3"/>
  <c r="AU1006" i="3" s="1"/>
  <c r="BF1005" i="3"/>
  <c r="AY1005" i="3"/>
  <c r="BF1004" i="2"/>
  <c r="AY1004" i="2"/>
  <c r="Z1005" i="2"/>
  <c r="AU1005" i="2" s="1"/>
  <c r="D1011" i="24" l="1"/>
  <c r="AV1004" i="4"/>
  <c r="AW1004" i="4" s="1"/>
  <c r="AZ1004" i="4" s="1"/>
  <c r="E1011" i="24" s="1"/>
  <c r="BC1004" i="4"/>
  <c r="BD1004" i="4" s="1"/>
  <c r="BG1004" i="4" s="1"/>
  <c r="I1011" i="24" s="1"/>
  <c r="BB1004" i="4"/>
  <c r="BE1003" i="4"/>
  <c r="G1010" i="24" s="1"/>
  <c r="AU1005" i="4"/>
  <c r="BF1005" i="4"/>
  <c r="AY1005" i="4"/>
  <c r="Z1006" i="4"/>
  <c r="AZ1003" i="4"/>
  <c r="E1010" i="24" s="1"/>
  <c r="H1011" i="24"/>
  <c r="Y1005" i="4"/>
  <c r="A1011" i="24"/>
  <c r="D1012" i="23"/>
  <c r="AZ1005" i="3"/>
  <c r="E1012" i="23" s="1"/>
  <c r="AX1005" i="3"/>
  <c r="C1012" i="23" s="1"/>
  <c r="H1012" i="23"/>
  <c r="BG1005" i="3"/>
  <c r="I1012" i="23" s="1"/>
  <c r="BE1005" i="3"/>
  <c r="G1012" i="23" s="1"/>
  <c r="AV1006" i="3"/>
  <c r="AW1006" i="3" s="1"/>
  <c r="BC1006" i="3"/>
  <c r="BD1006" i="3" s="1"/>
  <c r="BB1006" i="3"/>
  <c r="Y1006" i="3"/>
  <c r="A1012" i="23"/>
  <c r="BC1005" i="2"/>
  <c r="BD1005" i="2" s="1"/>
  <c r="BB1005" i="2"/>
  <c r="AV1005" i="2"/>
  <c r="AW1005" i="2" s="1"/>
  <c r="D1011" i="22"/>
  <c r="AZ1004" i="2"/>
  <c r="E1011" i="22" s="1"/>
  <c r="AX1004" i="2"/>
  <c r="C1011" i="22" s="1"/>
  <c r="H1011" i="22"/>
  <c r="BE1004" i="2"/>
  <c r="G1011" i="22" s="1"/>
  <c r="BG1004" i="2"/>
  <c r="I1011" i="22" s="1"/>
  <c r="Y1005" i="2"/>
  <c r="A1011" i="22"/>
  <c r="AV1003" i="1"/>
  <c r="AW1003" i="1" s="1"/>
  <c r="BB1003" i="1"/>
  <c r="BC1003" i="1"/>
  <c r="BD1003" i="1" s="1"/>
  <c r="H1009" i="21"/>
  <c r="BE1002" i="1"/>
  <c r="G1009" i="21" s="1"/>
  <c r="BG1002" i="1"/>
  <c r="I1009" i="21" s="1"/>
  <c r="AX1002" i="1"/>
  <c r="C1009" i="21" s="1"/>
  <c r="AZ1002" i="1"/>
  <c r="E1009" i="21" s="1"/>
  <c r="AY1003" i="1"/>
  <c r="D1010" i="21" s="1"/>
  <c r="BF1003" i="1"/>
  <c r="Y1005" i="1"/>
  <c r="A1012" i="21" s="1"/>
  <c r="Z1004" i="1"/>
  <c r="AU1004" i="1" s="1"/>
  <c r="Z1007" i="3"/>
  <c r="AU1007" i="3" s="1"/>
  <c r="BF1006" i="3"/>
  <c r="AY1006" i="3"/>
  <c r="Z1006" i="2"/>
  <c r="AU1006" i="2" s="1"/>
  <c r="BF1005" i="2"/>
  <c r="AY1005" i="2"/>
  <c r="BE1004" i="4" l="1"/>
  <c r="G1011" i="24" s="1"/>
  <c r="BC1005" i="4"/>
  <c r="BD1005" i="4" s="1"/>
  <c r="BG1005" i="4" s="1"/>
  <c r="I1012" i="24" s="1"/>
  <c r="BB1005" i="4"/>
  <c r="AV1005" i="4"/>
  <c r="AW1005" i="4" s="1"/>
  <c r="AX1005" i="4" s="1"/>
  <c r="C1012" i="24" s="1"/>
  <c r="D1012" i="24"/>
  <c r="Y1006" i="4"/>
  <c r="A1012" i="24"/>
  <c r="H1012" i="24"/>
  <c r="AX1004" i="4"/>
  <c r="C1011" i="24" s="1"/>
  <c r="AU1006" i="4"/>
  <c r="AY1006" i="4"/>
  <c r="Z1007" i="4"/>
  <c r="BF1006" i="4"/>
  <c r="Y1007" i="3"/>
  <c r="A1013" i="23"/>
  <c r="H1013" i="23"/>
  <c r="BG1006" i="3"/>
  <c r="I1013" i="23" s="1"/>
  <c r="BE1006" i="3"/>
  <c r="G1013" i="23" s="1"/>
  <c r="AV1007" i="3"/>
  <c r="AW1007" i="3" s="1"/>
  <c r="BC1007" i="3"/>
  <c r="BD1007" i="3" s="1"/>
  <c r="BB1007" i="3"/>
  <c r="D1013" i="23"/>
  <c r="AZ1006" i="3"/>
  <c r="E1013" i="23" s="1"/>
  <c r="AX1006" i="3"/>
  <c r="C1013" i="23" s="1"/>
  <c r="H1012" i="22"/>
  <c r="BG1005" i="2"/>
  <c r="I1012" i="22" s="1"/>
  <c r="BE1005" i="2"/>
  <c r="G1012" i="22" s="1"/>
  <c r="Y1006" i="2"/>
  <c r="A1012" i="22"/>
  <c r="D1012" i="22"/>
  <c r="AZ1005" i="2"/>
  <c r="E1012" i="22" s="1"/>
  <c r="AX1005" i="2"/>
  <c r="C1012" i="22" s="1"/>
  <c r="AV1006" i="2"/>
  <c r="AW1006" i="2" s="1"/>
  <c r="BC1006" i="2"/>
  <c r="BD1006" i="2" s="1"/>
  <c r="BB1006" i="2"/>
  <c r="H1010" i="21"/>
  <c r="BE1003" i="1"/>
  <c r="G1010" i="21" s="1"/>
  <c r="BG1003" i="1"/>
  <c r="I1010" i="21" s="1"/>
  <c r="AV1004" i="1"/>
  <c r="AW1004" i="1" s="1"/>
  <c r="BB1004" i="1"/>
  <c r="BC1004" i="1"/>
  <c r="BD1004" i="1" s="1"/>
  <c r="AX1003" i="1"/>
  <c r="C1010" i="21" s="1"/>
  <c r="AZ1003" i="1"/>
  <c r="E1010" i="21" s="1"/>
  <c r="AY1004" i="1"/>
  <c r="BF1004" i="1"/>
  <c r="Y1006" i="1"/>
  <c r="A1013" i="21" s="1"/>
  <c r="Z1005" i="1"/>
  <c r="AU1005" i="1" s="1"/>
  <c r="Z1008" i="3"/>
  <c r="AU1008" i="3" s="1"/>
  <c r="BF1007" i="3"/>
  <c r="AY1007" i="3"/>
  <c r="Z1007" i="2"/>
  <c r="AU1007" i="2" s="1"/>
  <c r="BF1006" i="2"/>
  <c r="AY1006" i="2"/>
  <c r="BE1005" i="4" l="1"/>
  <c r="G1012" i="24" s="1"/>
  <c r="D1013" i="24"/>
  <c r="H1013" i="24"/>
  <c r="Y1007" i="4"/>
  <c r="A1013" i="24"/>
  <c r="AZ1005" i="4"/>
  <c r="E1012" i="24" s="1"/>
  <c r="AU1007" i="4"/>
  <c r="AY1007" i="4"/>
  <c r="Z1008" i="4"/>
  <c r="BF1007" i="4"/>
  <c r="AV1006" i="4"/>
  <c r="AW1006" i="4" s="1"/>
  <c r="AZ1006" i="4" s="1"/>
  <c r="E1013" i="24" s="1"/>
  <c r="BC1006" i="4"/>
  <c r="BD1006" i="4" s="1"/>
  <c r="BG1006" i="4" s="1"/>
  <c r="I1013" i="24" s="1"/>
  <c r="BB1006" i="4"/>
  <c r="D1014" i="23"/>
  <c r="AX1007" i="3"/>
  <c r="C1014" i="23" s="1"/>
  <c r="AZ1007" i="3"/>
  <c r="E1014" i="23" s="1"/>
  <c r="H1014" i="23"/>
  <c r="BE1007" i="3"/>
  <c r="G1014" i="23" s="1"/>
  <c r="BG1007" i="3"/>
  <c r="I1014" i="23" s="1"/>
  <c r="BB1008" i="3"/>
  <c r="AV1008" i="3"/>
  <c r="AW1008" i="3" s="1"/>
  <c r="BC1008" i="3"/>
  <c r="BD1008" i="3" s="1"/>
  <c r="Y1008" i="3"/>
  <c r="A1015" i="23" s="1"/>
  <c r="A1014" i="23"/>
  <c r="BC1007" i="2"/>
  <c r="BD1007" i="2" s="1"/>
  <c r="BB1007" i="2"/>
  <c r="AV1007" i="2"/>
  <c r="AW1007" i="2" s="1"/>
  <c r="Y1007" i="2"/>
  <c r="A1013" i="22"/>
  <c r="D1013" i="22"/>
  <c r="AZ1006" i="2"/>
  <c r="E1013" i="22" s="1"/>
  <c r="AX1006" i="2"/>
  <c r="C1013" i="22" s="1"/>
  <c r="H1013" i="22"/>
  <c r="BG1006" i="2"/>
  <c r="I1013" i="22" s="1"/>
  <c r="BE1006" i="2"/>
  <c r="G1013" i="22" s="1"/>
  <c r="AV1005" i="1"/>
  <c r="AW1005" i="1" s="1"/>
  <c r="BB1005" i="1"/>
  <c r="BC1005" i="1"/>
  <c r="BD1005" i="1" s="1"/>
  <c r="AX1004" i="1"/>
  <c r="C1011" i="21" s="1"/>
  <c r="D1011" i="21"/>
  <c r="H1011" i="21"/>
  <c r="BE1004" i="1"/>
  <c r="G1011" i="21" s="1"/>
  <c r="BG1004" i="1"/>
  <c r="I1011" i="21" s="1"/>
  <c r="AZ1004" i="1"/>
  <c r="E1011" i="21" s="1"/>
  <c r="AY1005" i="1"/>
  <c r="BF1005" i="1"/>
  <c r="Y1007" i="1"/>
  <c r="A1014" i="21" s="1"/>
  <c r="Z1006" i="1"/>
  <c r="AU1006" i="1" s="1"/>
  <c r="BF1008" i="3"/>
  <c r="AY1008" i="3"/>
  <c r="Z1008" i="2"/>
  <c r="AU1008" i="2" s="1"/>
  <c r="BF1007" i="2"/>
  <c r="AY1007" i="2"/>
  <c r="H1014" i="24" l="1"/>
  <c r="BB1007" i="4"/>
  <c r="AV1007" i="4"/>
  <c r="AW1007" i="4" s="1"/>
  <c r="AZ1007" i="4" s="1"/>
  <c r="E1014" i="24" s="1"/>
  <c r="BC1007" i="4"/>
  <c r="BD1007" i="4" s="1"/>
  <c r="BE1007" i="4" s="1"/>
  <c r="G1014" i="24" s="1"/>
  <c r="BE1006" i="4"/>
  <c r="G1013" i="24" s="1"/>
  <c r="D1014" i="24"/>
  <c r="Y1008" i="4"/>
  <c r="A1015" i="24" s="1"/>
  <c r="A1014" i="24"/>
  <c r="AX1006" i="4"/>
  <c r="C1013" i="24" s="1"/>
  <c r="AU1008" i="4"/>
  <c r="AY1008" i="4"/>
  <c r="BF1008" i="4"/>
  <c r="H1015" i="23"/>
  <c r="BG1008" i="3"/>
  <c r="I1015" i="23" s="1"/>
  <c r="BE1008" i="3"/>
  <c r="G1015" i="23" s="1"/>
  <c r="D1015" i="23"/>
  <c r="AZ1008" i="3"/>
  <c r="E1015" i="23" s="1"/>
  <c r="AX1008" i="3"/>
  <c r="C1015" i="23" s="1"/>
  <c r="BC1008" i="2"/>
  <c r="BD1008" i="2" s="1"/>
  <c r="BB1008" i="2"/>
  <c r="AV1008" i="2"/>
  <c r="AW1008" i="2" s="1"/>
  <c r="D1014" i="22"/>
  <c r="AX1007" i="2"/>
  <c r="C1014" i="22" s="1"/>
  <c r="AZ1007" i="2"/>
  <c r="E1014" i="22" s="1"/>
  <c r="H1014" i="22"/>
  <c r="BG1007" i="2"/>
  <c r="I1014" i="22" s="1"/>
  <c r="BE1007" i="2"/>
  <c r="G1014" i="22" s="1"/>
  <c r="Y1008" i="2"/>
  <c r="A1015" i="22" s="1"/>
  <c r="A1014" i="22"/>
  <c r="H1012" i="21"/>
  <c r="BG1005" i="1"/>
  <c r="I1012" i="21" s="1"/>
  <c r="BE1005" i="1"/>
  <c r="G1012" i="21" s="1"/>
  <c r="AV1006" i="1"/>
  <c r="AW1006" i="1" s="1"/>
  <c r="BB1006" i="1"/>
  <c r="BC1006" i="1"/>
  <c r="BD1006" i="1" s="1"/>
  <c r="AX1005" i="1"/>
  <c r="C1012" i="21" s="1"/>
  <c r="D1012" i="21"/>
  <c r="AZ1005" i="1"/>
  <c r="E1012" i="21" s="1"/>
  <c r="AY1006" i="1"/>
  <c r="D1013" i="21" s="1"/>
  <c r="BF1006" i="1"/>
  <c r="Y1008" i="1"/>
  <c r="Z1007" i="1"/>
  <c r="AU1007" i="1" s="1"/>
  <c r="BF1008" i="2"/>
  <c r="AY1008" i="2"/>
  <c r="AX1007" i="4" l="1"/>
  <c r="C1014" i="24" s="1"/>
  <c r="D1015" i="24"/>
  <c r="BG1007" i="4"/>
  <c r="I1014" i="24" s="1"/>
  <c r="H1015" i="24"/>
  <c r="AV1008" i="4"/>
  <c r="AW1008" i="4" s="1"/>
  <c r="AX1008" i="4" s="1"/>
  <c r="C1015" i="24" s="1"/>
  <c r="BB1008" i="4"/>
  <c r="BC1008" i="4"/>
  <c r="BD1008" i="4" s="1"/>
  <c r="BG1008" i="4" s="1"/>
  <c r="I1015" i="24" s="1"/>
  <c r="H1015" i="22"/>
  <c r="BE1008" i="2"/>
  <c r="G1015" i="22" s="1"/>
  <c r="BG1008" i="2"/>
  <c r="I1015" i="22" s="1"/>
  <c r="D1015" i="22"/>
  <c r="AX1008" i="2"/>
  <c r="C1015" i="22" s="1"/>
  <c r="AZ1008" i="2"/>
  <c r="E1015" i="22" s="1"/>
  <c r="Z1008" i="1"/>
  <c r="AU1008" i="1" s="1"/>
  <c r="A1015" i="21"/>
  <c r="AV1007" i="1"/>
  <c r="AW1007" i="1" s="1"/>
  <c r="BB1007" i="1"/>
  <c r="BC1007" i="1"/>
  <c r="BD1007" i="1" s="1"/>
  <c r="H1013" i="21"/>
  <c r="BE1006" i="1"/>
  <c r="G1013" i="21" s="1"/>
  <c r="BG1006" i="1"/>
  <c r="I1013" i="21" s="1"/>
  <c r="AX1006" i="1"/>
  <c r="C1013" i="21" s="1"/>
  <c r="AZ1006" i="1"/>
  <c r="E1013" i="21" s="1"/>
  <c r="BF1007" i="1"/>
  <c r="AY1007" i="1"/>
  <c r="AY1008" i="1" l="1"/>
  <c r="D1015" i="21" s="1"/>
  <c r="BF1008" i="1"/>
  <c r="H1015" i="21" s="1"/>
  <c r="BE1008" i="4"/>
  <c r="G1015" i="24" s="1"/>
  <c r="AZ1008" i="4"/>
  <c r="E1015" i="24" s="1"/>
  <c r="AX1007" i="1"/>
  <c r="C1014" i="21" s="1"/>
  <c r="D1014" i="21"/>
  <c r="H1014" i="21"/>
  <c r="BE1007" i="1"/>
  <c r="G1014" i="21" s="1"/>
  <c r="BG1007" i="1"/>
  <c r="I1014" i="21" s="1"/>
  <c r="AV1008" i="1"/>
  <c r="AW1008" i="1" s="1"/>
  <c r="AX1008" i="1" s="1"/>
  <c r="C1015" i="21" s="1"/>
  <c r="BC1008" i="1"/>
  <c r="BD1008" i="1" s="1"/>
  <c r="BG1008" i="1" s="1"/>
  <c r="I1015" i="21" s="1"/>
  <c r="BB1008" i="1"/>
  <c r="AZ1007" i="1"/>
  <c r="E1014" i="21" s="1"/>
  <c r="AZ1008" i="1" l="1"/>
  <c r="E1015" i="21" s="1"/>
  <c r="BE1008" i="1"/>
  <c r="G1015" i="21" s="1"/>
  <c r="H93" i="33"/>
  <c r="C95" i="33"/>
  <c r="H93" i="34"/>
  <c r="C95" i="34"/>
</calcChain>
</file>

<file path=xl/sharedStrings.xml><?xml version="1.0" encoding="utf-8"?>
<sst xmlns="http://schemas.openxmlformats.org/spreadsheetml/2006/main" count="2100" uniqueCount="510">
  <si>
    <t>Total</t>
  </si>
  <si>
    <t>b/</t>
  </si>
  <si>
    <t>c/</t>
  </si>
  <si>
    <t>Food</t>
  </si>
  <si>
    <t>Entertainment</t>
  </si>
  <si>
    <t>Reading</t>
  </si>
  <si>
    <t>Education</t>
  </si>
  <si>
    <t>Income</t>
  </si>
  <si>
    <t>Transportation</t>
  </si>
  <si>
    <t>Vehicles</t>
  </si>
  <si>
    <t>Footwear</t>
  </si>
  <si>
    <t>c Data are likely to have large sampling errors.</t>
  </si>
  <si>
    <t xml:space="preserve">Item                       </t>
  </si>
  <si>
    <t>Age of reference person</t>
  </si>
  <si>
    <t>Children under 18</t>
  </si>
  <si>
    <t>Earners</t>
  </si>
  <si>
    <t>Average annual expenditures</t>
  </si>
  <si>
    <t xml:space="preserve">  c No data reported.                                                              </t>
  </si>
  <si>
    <t xml:space="preserve">  b Value is less than or equal to 0.5.                                            </t>
  </si>
  <si>
    <t xml:space="preserve">                                                                                   </t>
  </si>
  <si>
    <t>Source: Consumer Expenditure Survey, U.S. Bureau of Labor Statistics, October, 2010</t>
  </si>
  <si>
    <t xml:space="preserve">  a Data are likely to have large sampling errors.                                 </t>
  </si>
  <si>
    <t>Residential phone service, VOIP, and phone cards</t>
  </si>
  <si>
    <t>Cellular phone service</t>
  </si>
  <si>
    <t>Pets</t>
  </si>
  <si>
    <t>Toys, hobbies, and playground equipment</t>
  </si>
  <si>
    <t>Other entertainment supplies, equipment, and services</t>
  </si>
  <si>
    <t/>
  </si>
  <si>
    <t>Consumer unit characteristics:</t>
  </si>
  <si>
    <t>Income before taxes</t>
  </si>
  <si>
    <t>Income after taxes</t>
  </si>
  <si>
    <t>Average number in consumer unit:</t>
  </si>
  <si>
    <t>People</t>
  </si>
  <si>
    <t>Adults 65 and older</t>
  </si>
  <si>
    <t>Percent distribution:</t>
  </si>
  <si>
    <t>Reference person:</t>
  </si>
  <si>
    <t>Men</t>
  </si>
  <si>
    <t>Housing tenure:</t>
  </si>
  <si>
    <t>Homeowner</t>
  </si>
  <si>
    <t>With mortgage</t>
  </si>
  <si>
    <t>Without mortgage</t>
  </si>
  <si>
    <t>Renter</t>
  </si>
  <si>
    <t>Race of reference person:</t>
  </si>
  <si>
    <t>Black or African-American</t>
  </si>
  <si>
    <t>Hispanic or Latino origin of reference person:</t>
  </si>
  <si>
    <t>Hispanic or Latino</t>
  </si>
  <si>
    <t>Not Hispanic or Latino</t>
  </si>
  <si>
    <t>Education of reference person:</t>
  </si>
  <si>
    <t>Elementary (1-8)</t>
  </si>
  <si>
    <t>High school (9-12)</t>
  </si>
  <si>
    <t>College</t>
  </si>
  <si>
    <t>Never attended and other</t>
  </si>
  <si>
    <t>At least one vehicle owned or leased</t>
  </si>
  <si>
    <t>Food at home</t>
  </si>
  <si>
    <t>Cereals and bakery products</t>
  </si>
  <si>
    <t>Cereals and cereal products</t>
  </si>
  <si>
    <t>Bakery products</t>
  </si>
  <si>
    <t>Meats, poultry, fish, and eggs</t>
  </si>
  <si>
    <t>Beef</t>
  </si>
  <si>
    <t>Pork</t>
  </si>
  <si>
    <t>Other meats</t>
  </si>
  <si>
    <t>Poultry</t>
  </si>
  <si>
    <t>Fish and seafood</t>
  </si>
  <si>
    <t>Eggs</t>
  </si>
  <si>
    <t>Dairy products</t>
  </si>
  <si>
    <t>Fresh milk and cream</t>
  </si>
  <si>
    <t>Other dairy products</t>
  </si>
  <si>
    <t>Fruits and vegetables</t>
  </si>
  <si>
    <t>Fresh fruits</t>
  </si>
  <si>
    <t>Fresh vegetables</t>
  </si>
  <si>
    <t>Processed fruits</t>
  </si>
  <si>
    <t>Processed vegetables</t>
  </si>
  <si>
    <t>Other food at home</t>
  </si>
  <si>
    <t>Sugar and other sweets</t>
  </si>
  <si>
    <t>Fats and oils</t>
  </si>
  <si>
    <t>Miscellaneous foods</t>
  </si>
  <si>
    <t>Nonalcoholic beverages</t>
  </si>
  <si>
    <t>Food away from home</t>
  </si>
  <si>
    <t>Alcoholic beverages</t>
  </si>
  <si>
    <t>Housing</t>
  </si>
  <si>
    <t>Shelter</t>
  </si>
  <si>
    <t>Owned dwellings</t>
  </si>
  <si>
    <t>Mortgage interest and charges</t>
  </si>
  <si>
    <t>Property taxes</t>
  </si>
  <si>
    <t>Rented dwellings</t>
  </si>
  <si>
    <t>Other lodging</t>
  </si>
  <si>
    <t>Utilities, fuels, and public services</t>
  </si>
  <si>
    <t>Natural gas</t>
  </si>
  <si>
    <t>Electricity</t>
  </si>
  <si>
    <t>Fuel oil and other fuels</t>
  </si>
  <si>
    <t>Telephone services</t>
  </si>
  <si>
    <t>Water and other public services</t>
  </si>
  <si>
    <t>Household operations</t>
  </si>
  <si>
    <t>Personal services</t>
  </si>
  <si>
    <t>Other household expenses</t>
  </si>
  <si>
    <t>Housekeeping supplies</t>
  </si>
  <si>
    <t>Laundry and cleaning supplies</t>
  </si>
  <si>
    <t>Other household products</t>
  </si>
  <si>
    <t>Postage and stationery</t>
  </si>
  <si>
    <t>Household furnishings and equipment</t>
  </si>
  <si>
    <t>Household textiles</t>
  </si>
  <si>
    <t>Furniture</t>
  </si>
  <si>
    <t>Floor coverings</t>
  </si>
  <si>
    <t>Major appliances</t>
  </si>
  <si>
    <t>Miscellaneous household equipment</t>
  </si>
  <si>
    <t>Apparel and services</t>
  </si>
  <si>
    <t>Men and boys</t>
  </si>
  <si>
    <t>Men, 16 and over</t>
  </si>
  <si>
    <t>Boys, 2 to 15</t>
  </si>
  <si>
    <t>Women and girls</t>
  </si>
  <si>
    <t>Women, 16 and over</t>
  </si>
  <si>
    <t>Girls, 2 to 15</t>
  </si>
  <si>
    <t>Children under 2</t>
  </si>
  <si>
    <t>Other apparel products and services</t>
  </si>
  <si>
    <t>Vehicle purchases (net outlay)</t>
  </si>
  <si>
    <t>Cars and trucks, new</t>
  </si>
  <si>
    <t>Cars and trucks, used</t>
  </si>
  <si>
    <t>Other vehicles</t>
  </si>
  <si>
    <t>Other vehicle expenses</t>
  </si>
  <si>
    <t>Vehicle finance charges</t>
  </si>
  <si>
    <t>Maintenance and repairs</t>
  </si>
  <si>
    <t>Vehicle insurance</t>
  </si>
  <si>
    <t>Vehicle rental, leases, licenses, and other charges</t>
  </si>
  <si>
    <t>Public and other transportation</t>
  </si>
  <si>
    <t>Healthcare</t>
  </si>
  <si>
    <t>Health insurance</t>
  </si>
  <si>
    <t>Medical services</t>
  </si>
  <si>
    <t>Drugs</t>
  </si>
  <si>
    <t>Medical supplies</t>
  </si>
  <si>
    <t>Fees and admissions</t>
  </si>
  <si>
    <t>Audio and visual equipment and services</t>
  </si>
  <si>
    <t>Pets, toys, hobbies, and playground equipment</t>
  </si>
  <si>
    <t>Personal care products and services</t>
  </si>
  <si>
    <t>Tobacco products and smoking supplies</t>
  </si>
  <si>
    <t>Miscellaneous</t>
  </si>
  <si>
    <t>Cash contributions</t>
  </si>
  <si>
    <t>Personal insurance and pensions</t>
  </si>
  <si>
    <t>Life and other personal insurance</t>
  </si>
  <si>
    <t>Pensions and Social Security</t>
  </si>
  <si>
    <t>Sources of income and personal taxes:</t>
  </si>
  <si>
    <t>Wages and salaries</t>
  </si>
  <si>
    <t>Self-employment income</t>
  </si>
  <si>
    <t>Social Security, private and government retirement</t>
  </si>
  <si>
    <t>Unemployment and workers' compensation, veterans' benefits, and regular contributions for support</t>
  </si>
  <si>
    <t>Other income</t>
  </si>
  <si>
    <t>Personal taxes (contains some imputed values)</t>
  </si>
  <si>
    <t>Federal income taxes</t>
  </si>
  <si>
    <t>State and local income taxes</t>
  </si>
  <si>
    <t>Other taxes</t>
  </si>
  <si>
    <t>Addenda:</t>
  </si>
  <si>
    <t>Net change in total assets and liabilities</t>
  </si>
  <si>
    <t>Net change in total assets</t>
  </si>
  <si>
    <t>Net change in total liabilities</t>
  </si>
  <si>
    <t>Other financial information:</t>
  </si>
  <si>
    <t>Other money receipts</t>
  </si>
  <si>
    <t>Mortgage principal paid on owned property</t>
  </si>
  <si>
    <t>Estimated market value of owned home</t>
  </si>
  <si>
    <t>Estimated monthly rental value of owned home</t>
  </si>
  <si>
    <t>Small appliances and miscellaneous housewares</t>
  </si>
  <si>
    <t>Other housing</t>
  </si>
  <si>
    <t>Males, 2 and over</t>
  </si>
  <si>
    <t>Females, 2 and over</t>
  </si>
  <si>
    <t>Jewelry and watches</t>
  </si>
  <si>
    <t>All other apparel products and services</t>
  </si>
  <si>
    <t>Toys, games, arts and crafts, and tricycles</t>
  </si>
  <si>
    <t>Other entertainment</t>
  </si>
  <si>
    <t>All other gifts</t>
  </si>
  <si>
    <t>Women</t>
  </si>
  <si>
    <t>Table 3433. Consumer units of three people by income before taxes: Average annual expenditures and characteristics, Consumer Expenditure Survey, 2013-2014</t>
  </si>
  <si>
    <t>$15,000
to
$29,999</t>
  </si>
  <si>
    <t>$30,000
to
$39,999</t>
  </si>
  <si>
    <t>$40,000
to
$49,999</t>
  </si>
  <si>
    <t>$50,000
to
$69,999</t>
  </si>
  <si>
    <t>$70,000
to
$99,999</t>
  </si>
  <si>
    <t xml:space="preserve">Number of consumer units (in thousands) a/ </t>
  </si>
  <si>
    <t>White, Asian, and all other races, not including Black or African-American</t>
  </si>
  <si>
    <t>Food prepared by consumer unit on out of town trips</t>
  </si>
  <si>
    <t>Maintenance, repairs, insurance, and other expenses</t>
  </si>
  <si>
    <t>Gasoline, other fuels, and motor oil</t>
  </si>
  <si>
    <t>Interest, dividends, rental income, and other property income</t>
  </si>
  <si>
    <t>Public assistance, Supplemental Security Income, Supplementary Nutrition Assistance Program (SNAP)</t>
  </si>
  <si>
    <t>a Data are rounded to the nearest thousands.</t>
  </si>
  <si>
    <t>d Data are likely to have large sampling errors.</t>
  </si>
  <si>
    <t># Data collection for this item began in June 2020. Stimulus payments delivered to respondents interviewed in April and May of 2020 were not included in estimation.</t>
  </si>
  <si>
    <t>Source: Consumer Expenditure Surveys, U.S. Bureau of Labor Statistics, September, 2022</t>
  </si>
  <si>
    <t>Less
than
$15,000</t>
  </si>
  <si>
    <t>b Value is too small to display.</t>
  </si>
  <si>
    <t>c No data reported.</t>
  </si>
  <si>
    <t>Total
two
people</t>
  </si>
  <si>
    <t>$100,000
to
$149,999</t>
  </si>
  <si>
    <t>$150,000
and
more</t>
  </si>
  <si>
    <t>Table 3424. Consumer units of two people by income before taxes: Average annual expenditures and characteristics, Consumer Expenditure Surveys, 2020-2021</t>
  </si>
  <si>
    <t>Total
three
people</t>
  </si>
  <si>
    <t>Total
four
people</t>
  </si>
  <si>
    <t>Table 3444. Consumer units of four people by income before taxes: Average annual expenditures and characteristics, Consumer Expenditure Surveys, 2020-2021</t>
  </si>
  <si>
    <t>d/</t>
  </si>
  <si>
    <t>d No data reported.</t>
  </si>
  <si>
    <t>Table 3454. Consumer units of five or more people by income before taxes: Average annual expenditures and characteristics, Consumer Expenditure Surveys, 2020-2021</t>
  </si>
  <si>
    <t>Total
five or
more
people</t>
  </si>
  <si>
    <t>b Data are likely to have large sampling errors.</t>
  </si>
  <si>
    <t>c Value is too small to display.</t>
  </si>
  <si>
    <t>Affidavit of Financial Information</t>
  </si>
  <si>
    <t>4. YOUR GROSS MONTHLY INCOME, TOTAL</t>
  </si>
  <si>
    <t>Consumer Expenditure Survey</t>
  </si>
  <si>
    <t>6.A. HEALTH INSURANCE</t>
  </si>
  <si>
    <t>6.B. DENTAL/VISION INSURANCE</t>
  </si>
  <si>
    <t>6.C.1. Drugs and medical supplies</t>
  </si>
  <si>
    <t>6.C.2. Other</t>
  </si>
  <si>
    <t>4.B. Expenses paid for by your employer</t>
  </si>
  <si>
    <t>n/a</t>
  </si>
  <si>
    <t>4. TOTAL</t>
  </si>
  <si>
    <t>6. SCHEDULE OF ALL MONTHLY EXPENSES FOR CHILDREN</t>
  </si>
  <si>
    <t>6.D. CHILD CARE COSTS</t>
  </si>
  <si>
    <t>6.E. EMPLOYER PRETAX PROGRAM</t>
  </si>
  <si>
    <t>6.F. COURT ORDERED CHILD SUPPORT</t>
  </si>
  <si>
    <t>6.G. COURT ORDERED SPOUSAL MAINTENANCE</t>
  </si>
  <si>
    <t>6.H. EXTRAORDINARY EXPENSES</t>
  </si>
  <si>
    <t>7. SCHEDULE OF ALL MONTHLY EXPENSES</t>
  </si>
  <si>
    <t>7.A. HOUSING EXPENSES</t>
  </si>
  <si>
    <t>4.A. Gross salary/wages per month</t>
  </si>
  <si>
    <t>4.D. Tips</t>
  </si>
  <si>
    <t>4.E. Self-employment income</t>
  </si>
  <si>
    <t>4.F. Social Security benefits</t>
  </si>
  <si>
    <t>4.G. Worker's compensation and/or disability income</t>
  </si>
  <si>
    <t>4.H. Unemployment compensation</t>
  </si>
  <si>
    <t>4.I. Gifts/Prizes</t>
  </si>
  <si>
    <t>4.C. Commissions/Bonuses</t>
  </si>
  <si>
    <t>Personal services*</t>
  </si>
  <si>
    <t>Cash contributions*</t>
  </si>
  <si>
    <t>* Includes other expenditures</t>
  </si>
  <si>
    <t>7.A.1.a. First Mortgage</t>
  </si>
  <si>
    <t>7.A.1.b. Second Mortgage</t>
  </si>
  <si>
    <t>7.A.1.c.Homeowners Association Fee</t>
  </si>
  <si>
    <t>7.A.1.d. Rent</t>
  </si>
  <si>
    <t>7.A.2. Repair &amp; upkeep</t>
  </si>
  <si>
    <t>7.A.3. Yard work/Pool/Pest Control</t>
  </si>
  <si>
    <t>7.A.4. Insurance &amp; taxes not included in house payment</t>
  </si>
  <si>
    <t>7.B. UTILITIES</t>
  </si>
  <si>
    <t>* this is not included</t>
  </si>
  <si>
    <t>% annual expenditures</t>
  </si>
  <si>
    <t>midpoint income-bracket</t>
  </si>
  <si>
    <t>ratio income to midpoint income bracket</t>
  </si>
  <si>
    <t>7.B.1. Water, sewer, and garbage</t>
  </si>
  <si>
    <t>7.B.2. Electricity</t>
  </si>
  <si>
    <t>7.B.3. Gas</t>
  </si>
  <si>
    <t>7.B.4. Telephone</t>
  </si>
  <si>
    <t>7.B.5. Mobile phone/pager</t>
  </si>
  <si>
    <t>7.B.6. Internet Provider</t>
  </si>
  <si>
    <t>7.B.7. Cable/Satellite television</t>
  </si>
  <si>
    <t>7.B.8. Other</t>
  </si>
  <si>
    <t>* excludes cable/satellite</t>
  </si>
  <si>
    <t>7.C. FOOD</t>
  </si>
  <si>
    <t>7.C.1. Food, milk, and household supplies</t>
  </si>
  <si>
    <t>7.C.2. School lunches</t>
  </si>
  <si>
    <t>7.C.3. Meals outside home</t>
  </si>
  <si>
    <t>7.D. CLOTHING</t>
  </si>
  <si>
    <t>7.D.1. Clothing for you</t>
  </si>
  <si>
    <t>7.D.2. Uniforms or special work clothes</t>
  </si>
  <si>
    <t>7.D.3. Clothing for children living with you</t>
  </si>
  <si>
    <t>7.D.4. Laundry and cleaning</t>
  </si>
  <si>
    <t>7.E. TRANSPORTATION OR AUTOMOBILE EXPENSES</t>
  </si>
  <si>
    <t>7.E.1. Car Insurance</t>
  </si>
  <si>
    <t>7.E.3. Car payment</t>
  </si>
  <si>
    <t>7.E.4. Car repair and maintenance</t>
  </si>
  <si>
    <t>7.E.5. Gas and oil</t>
  </si>
  <si>
    <t>7.E.6. Bus fare/parking fees</t>
  </si>
  <si>
    <t>7.E.7. Other</t>
  </si>
  <si>
    <t>F. MISCELLANEOUS</t>
  </si>
  <si>
    <t>7.F.1. School and school supplies</t>
  </si>
  <si>
    <t>7.F.2. School activities or fees</t>
  </si>
  <si>
    <t>7.F.3. Extracurricular activities of child(ren)</t>
  </si>
  <si>
    <t>7.F.4. Church/contributions</t>
  </si>
  <si>
    <t>7.F.5. Newspapers, magazines and books</t>
  </si>
  <si>
    <t>7.F.6. Barber and beauty shop</t>
  </si>
  <si>
    <t>7.F.7. Life insurance</t>
  </si>
  <si>
    <t>7.F.8. Disability insurance</t>
  </si>
  <si>
    <t>7.F.9. Recreation/entertainment</t>
  </si>
  <si>
    <t>7.F.10. Child(ren)'s allowance(s)</t>
  </si>
  <si>
    <t>7.F.11. Union/Professional dues</t>
  </si>
  <si>
    <t>7.F.12. Voluntary retirement contributions and savings deductions</t>
  </si>
  <si>
    <t>7.F.13. Family gifts</t>
  </si>
  <si>
    <t>7.F.15. Cigarettes</t>
  </si>
  <si>
    <t>7.F.16. Alcohol</t>
  </si>
  <si>
    <t>7.F.17. Other</t>
  </si>
  <si>
    <t>Apparel and services - children costs</t>
  </si>
  <si>
    <t>Boys, 2 to 15 + prop of footwear</t>
  </si>
  <si>
    <t>Girls, 2 to 15 + prop of footwear</t>
  </si>
  <si>
    <t>7.F.14. Pet expenses</t>
  </si>
  <si>
    <t>* includes involuntary</t>
  </si>
  <si>
    <t>* in a large Misc category</t>
  </si>
  <si>
    <t>* In a large Contributions category</t>
  </si>
  <si>
    <t>1 vehicle = (Transportation - Public Trans) / Vehicle #</t>
  </si>
  <si>
    <t>Public and other transportation - I adult</t>
  </si>
  <si>
    <t>max</t>
  </si>
  <si>
    <t># of cells available per bracket</t>
  </si>
  <si>
    <t>IncomeBT</t>
  </si>
  <si>
    <t>TotalExp</t>
  </si>
  <si>
    <t>Alcoholic beverages / 2 Adults</t>
  </si>
  <si>
    <t>Food / #People</t>
  </si>
  <si>
    <t>Utilities, fuels, and public services/2 / #People</t>
  </si>
  <si>
    <t>Footwear / #People</t>
  </si>
  <si>
    <t>Apparel and services - Children - Footwear / 2Adults + Footwear#People</t>
  </si>
  <si>
    <t>Healthcare / #People</t>
  </si>
  <si>
    <t>Entertainment / #People</t>
  </si>
  <si>
    <t>Personal care products and services / #People</t>
  </si>
  <si>
    <t>Reading / #People</t>
  </si>
  <si>
    <t>Education / #People</t>
  </si>
  <si>
    <t>Tobacco products and smoking supplies / 2Adults</t>
  </si>
  <si>
    <t>Miscellaneous / #People</t>
  </si>
  <si>
    <t>Life and other personal insurance / 2Adults</t>
  </si>
  <si>
    <t>Indivisible</t>
  </si>
  <si>
    <t>Total Divisible to 1 Adult</t>
  </si>
  <si>
    <t>Total Indivisible</t>
  </si>
  <si>
    <t>1Adult</t>
  </si>
  <si>
    <t>Regression</t>
  </si>
  <si>
    <t>number cells</t>
  </si>
  <si>
    <t># of cells needed per bracket</t>
  </si>
  <si>
    <t>Coefficients</t>
  </si>
  <si>
    <t>Standard Error</t>
  </si>
  <si>
    <t>t Stat</t>
  </si>
  <si>
    <t>Intercept</t>
  </si>
  <si>
    <t>F</t>
  </si>
  <si>
    <t>x</t>
  </si>
  <si>
    <t>y</t>
  </si>
  <si>
    <t>1Adult Reg</t>
  </si>
  <si>
    <t>Indivisible Reg</t>
  </si>
  <si>
    <t>SUMMARY OUTPUT</t>
  </si>
  <si>
    <t>Regression Statistics</t>
  </si>
  <si>
    <t>Multiple R</t>
  </si>
  <si>
    <t>R Square</t>
  </si>
  <si>
    <t>Adjusted R Square</t>
  </si>
  <si>
    <t>Observations</t>
  </si>
  <si>
    <t>ANOVA</t>
  </si>
  <si>
    <t>Residual</t>
  </si>
  <si>
    <t>df</t>
  </si>
  <si>
    <t>SS</t>
  </si>
  <si>
    <t>MS</t>
  </si>
  <si>
    <t>Significance F</t>
  </si>
  <si>
    <t>P-value</t>
  </si>
  <si>
    <t>Lower 95%</t>
  </si>
  <si>
    <t>Upper 95%</t>
  </si>
  <si>
    <t>Need 18 down and 9 over</t>
  </si>
  <si>
    <t>Children under 2 + Prop of footwear</t>
  </si>
  <si>
    <t>Methodology Notes</t>
  </si>
  <si>
    <t>Source: Robert T. Patton and David M. Nelson, "Estimating Personal Consumption Costs in Wrongful Death Cases," Journal of Forensic Economics 4(2), 1991, pp. 233-240.</t>
  </si>
  <si>
    <t xml:space="preserve">Prediction interval instructions in excel can be found at: </t>
  </si>
  <si>
    <t>https://www.youtube.com/watch?v=VrzC7P7mOVU</t>
  </si>
  <si>
    <t>Pensions and Social Security, and Cash Contribution expenditures have been left out</t>
  </si>
  <si>
    <t>Lower 95.0%</t>
  </si>
  <si>
    <t>Upper 95.0%</t>
  </si>
  <si>
    <t>X Variable 1</t>
  </si>
  <si>
    <t>y1</t>
  </si>
  <si>
    <t>y2</t>
  </si>
  <si>
    <t>Regression Results</t>
  </si>
  <si>
    <t>Sample STDEV of X</t>
  </si>
  <si>
    <t>Mean of X</t>
  </si>
  <si>
    <t>X Value</t>
  </si>
  <si>
    <t>SE Prediction</t>
  </si>
  <si>
    <t>t-values</t>
  </si>
  <si>
    <t>Margin of Error</t>
  </si>
  <si>
    <t>Upper</t>
  </si>
  <si>
    <t>Lower</t>
  </si>
  <si>
    <t>1 Adult</t>
  </si>
  <si>
    <t>Gross Income</t>
  </si>
  <si>
    <t>Five+ People</t>
  </si>
  <si>
    <t>Four People</t>
  </si>
  <si>
    <t>Three People</t>
  </si>
  <si>
    <t>Two People</t>
  </si>
  <si>
    <t>with 99.9% Prediction Interval</t>
  </si>
  <si>
    <t>Total inflationary adjustment is estimated at:</t>
  </si>
  <si>
    <t>This adjustment is calculated as (1+%) x (1+%) …</t>
  </si>
  <si>
    <t>Family size of 2 = 2</t>
  </si>
  <si>
    <t>Family size of 4 = 4</t>
  </si>
  <si>
    <t>Family size of 3 = 3</t>
  </si>
  <si>
    <t>Family size of 5 or more = 5</t>
  </si>
  <si>
    <t>Low</t>
  </si>
  <si>
    <t>High</t>
  </si>
  <si>
    <t>Unit</t>
  </si>
  <si>
    <t>Input probability interval desired (recommend 99.99%):</t>
  </si>
  <si>
    <t>https://www.bea.gov/data/prices-inflation/regional-price-parities-state-and-metro-area</t>
  </si>
  <si>
    <t>ALL OF THIS PART MUST BE DONE BY HAND</t>
  </si>
  <si>
    <t>% cells used per bracket (=MIN)</t>
  </si>
  <si>
    <t>ANNUAL</t>
  </si>
  <si>
    <t>MONTHLY</t>
  </si>
  <si>
    <t>For: Arizona Superior Court’s Family Court Improvement Committee (FCIC), Spousal Maintenance Guidelines Subcommittee (SMGS)</t>
  </si>
  <si>
    <t xml:space="preserve">This is a "per capita" method, as used by the USDA for Expenditures on Children by Families </t>
  </si>
  <si>
    <t>I used the 99.99th prediction interval to give the widest range</t>
  </si>
  <si>
    <t>Adjustments to AZ made, based on Regional Price Parities by State and Metro Area, BEA, located at:</t>
  </si>
  <si>
    <t>Select "Current Release," then "Related Materials" tab, then Full Release and Tables</t>
  </si>
  <si>
    <t>Housing - utilities/2 - housekeeping supplies/2</t>
  </si>
  <si>
    <t>Proportion:</t>
  </si>
  <si>
    <t>:Difference</t>
  </si>
  <si>
    <t>County:</t>
  </si>
  <si>
    <t>Case Number:</t>
  </si>
  <si>
    <t>Date:</t>
  </si>
  <si>
    <t>Typical expenditures below are estimated as "Indivisible" (housing costs) vs  "1 Adult" (food, vehicle, clothing, etc.)</t>
  </si>
  <si>
    <t>Higher-Income</t>
  </si>
  <si>
    <t>increase in Indivisible expenditures for every</t>
  </si>
  <si>
    <t>$1,000 increase in Gross Income, starting at $0</t>
  </si>
  <si>
    <t>Starting at:</t>
  </si>
  <si>
    <t>there is a corresponding</t>
  </si>
  <si>
    <t>Low, Average and High estimates are presented, based on probability intervals.</t>
  </si>
  <si>
    <t>Adjustment</t>
  </si>
  <si>
    <t>Indivisible/2:</t>
  </si>
  <si>
    <t>Higher Income Adjustment:</t>
  </si>
  <si>
    <t>Committee agreement to include a higher income adjustment of 1% for every $2,500 of intact family gross income above $100,000, up to 80%, to account for additional asset purchases beyond expenditures</t>
  </si>
  <si>
    <t>J. Matthew Sims, MC, MS</t>
  </si>
  <si>
    <t>Inflation Adjustment:</t>
  </si>
  <si>
    <t>Combined:</t>
  </si>
  <si>
    <t>Principal on Mortgage/2:</t>
  </si>
  <si>
    <t xml:space="preserve">For definition, see: </t>
  </si>
  <si>
    <t>https://blog.minitab.com/en/understanding-statistics/whats-the-difference-between-confidence-prediction-and-tolerance-intervals</t>
  </si>
  <si>
    <t>2022, then input an inflation % for 2022. If Gross income</t>
  </si>
  <si>
    <t>is from 2023, then input inflation % for 2022 and 2023)</t>
  </si>
  <si>
    <t>(Ensure if the Gross Income below is from the year</t>
  </si>
  <si>
    <t>Simnple Linear Regression used on gross income $30,000 and higher. Below $30,000, divisible and indivisible appeared less related to income.</t>
  </si>
  <si>
    <t>Attributable income: The committee found there was a negligable difference in the final target between adjusting the target by the relative income difference when including</t>
  </si>
  <si>
    <t xml:space="preserve">attributable income, versus inputting the attributable income in with the intact family gross income (even though this creates an artificial intact standard of living). </t>
  </si>
  <si>
    <t>1 Adult Expenditure:</t>
  </si>
  <si>
    <t>Principal payments on first mortgages is not a part of the CES. Therefore, this needs to be added separately.</t>
  </si>
  <si>
    <t>Source data: Consumer Expenditure Survey, U.S. Bureau of Labor Statistics. Data was from 2021. An 8% inflation adjustment was made for 2022.</t>
  </si>
  <si>
    <t>$500 increments used, and the for regression I used (gross+500)/1000 to get a simplistic 1,2,3 unit measurement so regression result is simplistic such as "add $41 for every 1,000"</t>
  </si>
  <si>
    <t># of cells used in regression per income bracket, are proportionate to the # households in each income bracket, which generated overall "average" income/expenditure similar to data.</t>
  </si>
  <si>
    <t>In order to work with the intact family's Gross Income, an inflationary adjustment is needed.</t>
  </si>
  <si>
    <t>The following is the percentage used to adjust the 2021 amount to a</t>
  </si>
  <si>
    <t>dollar value:</t>
  </si>
  <si>
    <t>This calculator relies on U.S. household expenditures from the calendar year:</t>
  </si>
  <si>
    <t>spaces below deleted to run regression</t>
  </si>
  <si>
    <t># cells needed per bracket, also called the</t>
  </si>
  <si>
    <t>Class Relative Frequency</t>
  </si>
  <si>
    <t>Midpoint</t>
  </si>
  <si>
    <t>Amount Range:</t>
  </si>
  <si>
    <t>Indivisible Expenditure:</t>
  </si>
  <si>
    <t>Family size:</t>
  </si>
  <si>
    <t>Calcualtor defaults to 5+ if anything other than 2-5 is entered.</t>
  </si>
  <si>
    <t>Annual income was reduced by inflation (8% for 2022) to bring the value back to a 2021 value, then the calculator is run, then the target/result increased by inflation by the same %.</t>
  </si>
  <si>
    <t>Inflation can be updated periodically.</t>
  </si>
  <si>
    <t>Combined Monthly:</t>
  </si>
  <si>
    <t>This is a standard of living-based calculator, relying on the cost of living needed to sustain a certain standard of living by affording expenses such as housing, food, and healthcare.</t>
  </si>
  <si>
    <t>Calculator target midpoint hits 50% of income for 2 person at $44,000 combined income. Below the calculator can set the target at unrealistic levels when inputting</t>
  </si>
  <si>
    <t>very low combine dincome, so guidelines were made for $44,000 an below, and 80% of the minimum wage.</t>
  </si>
  <si>
    <t>increase in housing expenditures for every</t>
  </si>
  <si>
    <t>increase in 1-person Adult expenditures for every</t>
  </si>
  <si>
    <t>1-person Adult</t>
  </si>
  <si>
    <t>SMGRS 2024-25</t>
  </si>
  <si>
    <t xml:space="preserve">Data shows the higher income adjustment may be causing deviations consistently below the calculation for households $100K and above. Other deviations appear more random up and down no matter the income. </t>
  </si>
  <si>
    <t>Census Bureau 2023 data shows top 10% household income is $200K and above, top 20% is $150K, and top 40% $100K</t>
  </si>
  <si>
    <t>12/9/24 amounts meeting - okay to chop off the higher income adjustment no more than 70%. Discussion to begin it at $150K vs $200K.</t>
  </si>
  <si>
    <t>1/15 subcommittee voted $200K and limit to 70% for higher income. Voted to eliminate mortgage principal.</t>
  </si>
  <si>
    <t xml:space="preserve">2025 AZ minimum wage is $14.70, so 80% of the full-time is $24,461. </t>
  </si>
  <si>
    <t xml:space="preserve">1/14/25 amounts meeting - recommend $200K for higher income adjustment, eliminate higher income adjustment above 70%. Recommend eliminate mortgage principal completely. </t>
  </si>
  <si>
    <t>Hide mortgae premium</t>
  </si>
  <si>
    <t>Calculator tab: Hide row 25</t>
  </si>
  <si>
    <t>Adjustment tab: Cell A-1 set to $200,000 and delete cells A-71 through B-80</t>
  </si>
  <si>
    <t>Calculator tab: change cell H-50</t>
  </si>
  <si>
    <t>All Schedule tabs: change text box</t>
  </si>
  <si>
    <t>For public view, hide certain rows in Calculator tab</t>
  </si>
  <si>
    <t>Calculator tab: Hide row 23, and all rows 43 through 54</t>
  </si>
  <si>
    <t>After Inflation</t>
  </si>
  <si>
    <t>Reduction 8%</t>
  </si>
  <si>
    <t>Combined Annual Income</t>
  </si>
  <si>
    <t>Higher Income Adjustment</t>
  </si>
  <si>
    <t>2 Adults + 0 Children Midpoint</t>
  </si>
  <si>
    <t>2 Adults + 1 Child Midpoint</t>
  </si>
  <si>
    <t>2 Adults + 2 Children Midpoint</t>
  </si>
  <si>
    <t>2 Adults + 3+ Children Midpoint</t>
  </si>
  <si>
    <t>For public view, hide all tabs except Calculator and Schedule</t>
  </si>
  <si>
    <t>Color over the Annual amounts to hide them</t>
  </si>
  <si>
    <t>Created new Schedule tab</t>
  </si>
  <si>
    <t>Calculator tab: change cell I-55</t>
  </si>
  <si>
    <t>This calculator is for statewide use</t>
  </si>
  <si>
    <t>Prepared by:</t>
  </si>
  <si>
    <t>-</t>
  </si>
  <si>
    <t>Spousal Maintenance Calculator</t>
  </si>
  <si>
    <r>
      <rPr>
        <b/>
        <sz val="10"/>
        <rFont val="Cambria"/>
        <family val="1"/>
        <scheme val="major"/>
      </rPr>
      <t>Annual</t>
    </r>
    <r>
      <rPr>
        <sz val="10"/>
        <rFont val="Cambria"/>
        <family val="1"/>
        <scheme val="major"/>
      </rPr>
      <t xml:space="preserve"> Actual Spousal Maintenance Income:</t>
    </r>
  </si>
  <si>
    <r>
      <t xml:space="preserve">Additional </t>
    </r>
    <r>
      <rPr>
        <b/>
        <sz val="10"/>
        <rFont val="Cambria"/>
        <family val="1"/>
        <scheme val="major"/>
      </rPr>
      <t>Annual</t>
    </r>
    <r>
      <rPr>
        <sz val="10"/>
        <rFont val="Cambria"/>
        <family val="1"/>
        <scheme val="major"/>
      </rPr>
      <t xml:space="preserve"> Attributed Spousal Maintenance Income:</t>
    </r>
  </si>
  <si>
    <r>
      <t xml:space="preserve">Enter family's </t>
    </r>
    <r>
      <rPr>
        <b/>
        <sz val="10"/>
        <rFont val="Cambria"/>
        <family val="1"/>
        <scheme val="major"/>
      </rPr>
      <t>monthly</t>
    </r>
    <r>
      <rPr>
        <sz val="10"/>
        <rFont val="Cambria"/>
        <family val="1"/>
        <scheme val="major"/>
      </rPr>
      <t xml:space="preserve"> Mortgage "principal" only amount (if applicable):</t>
    </r>
  </si>
  <si>
    <t>Demographics</t>
  </si>
  <si>
    <t>Party A / Petitioner:</t>
  </si>
  <si>
    <t>Party B / Respondent:</t>
  </si>
  <si>
    <t>DOB:</t>
  </si>
  <si>
    <t>Party Requesting Maintenance:</t>
  </si>
  <si>
    <t>Date of Marriage:</t>
  </si>
  <si>
    <t>Date of Service of Process:</t>
  </si>
  <si>
    <t>INCOME</t>
  </si>
  <si>
    <t>Calculations</t>
  </si>
  <si>
    <t>Combined</t>
  </si>
  <si>
    <t>Party A /Petitioner</t>
  </si>
  <si>
    <t>Party B / Respondent</t>
  </si>
  <si>
    <t>Schedule: one Party with $0 income</t>
  </si>
  <si>
    <t>Duration</t>
  </si>
  <si>
    <t>Standard Range:</t>
  </si>
  <si>
    <t>Months</t>
  </si>
  <si>
    <t>per month</t>
  </si>
  <si>
    <t>Step Down:</t>
  </si>
  <si>
    <t>1: $</t>
  </si>
  <si>
    <t>for</t>
  </si>
  <si>
    <t>Total Months</t>
  </si>
  <si>
    <t>2: $</t>
  </si>
  <si>
    <t>Rule of 65 Eligibility:</t>
  </si>
  <si>
    <t>Permanent Disability?</t>
  </si>
  <si>
    <t>Indefinite Disability?</t>
  </si>
  <si>
    <t>Extraordinary Circumstance?</t>
  </si>
  <si>
    <t>Total months</t>
  </si>
  <si>
    <t>Calculator tab: change cell H-50 to reference H-21 instead of I-21</t>
  </si>
  <si>
    <t xml:space="preserve">Made multiple other changes to make it look like the webpage to include adding durations, etc. </t>
  </si>
  <si>
    <t>4/18/25 Supreme Court voted higher income at $175,000. Higher income tab changed, and calculator tab H62 changed</t>
  </si>
  <si>
    <t>All Schedule tabs, higher income adjuctment column changed to &gt;174,999.99</t>
  </si>
  <si>
    <t>Version 2.6.1 public</t>
  </si>
  <si>
    <t>Combined Annual: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</si>
</sst>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164" formatCode="&quot;$&quot;#,##0"/>
    <numFmt numFmtId="165" formatCode="0.0%"/>
    <numFmt numFmtId="166" formatCode="0.0"/>
    <numFmt numFmtId="167" formatCode="&quot;$&quot;#,##0.00"/>
    <numFmt numFmtId="168" formatCode="#,##0.0000"/>
    <numFmt numFmtId="169" formatCode="mm/dd/yy;@"/>
  </numFmts>
  <fonts count="33" x14ac:knownFonts="1">
    <font>
      <sz val="10"/>
      <name val="Arial"/>
      <family val="2"/>
    </font>
    <font>
      <sz val="10"/>
      <name val="Arial"/>
      <family val="2"/>
    </font>
    <font>
      <sz val="8"/>
      <name val="Arial"/>
      <family val="2"/>
    </font>
    <font>
      <b/>
      <sz val="10"/>
      <name val="Arial"/>
      <family val="2"/>
    </font>
    <font>
      <sz val="10"/>
      <name val="Arial"/>
      <family val="2"/>
    </font>
    <font>
      <i/>
      <sz val="10"/>
      <name val="Arial"/>
      <family val="2"/>
    </font>
    <font>
      <b/>
      <u/>
      <sz val="10"/>
      <name val="Arial"/>
      <family val="2"/>
    </font>
    <font>
      <b/>
      <sz val="9"/>
      <color indexed="8"/>
      <name val="Arial"/>
      <family val="2"/>
    </font>
    <font>
      <sz val="10"/>
      <color indexed="8"/>
      <name val="Arial"/>
      <family val="2"/>
    </font>
    <font>
      <b/>
      <sz val="8"/>
      <color indexed="8"/>
      <name val="Arial"/>
      <family val="2"/>
    </font>
    <font>
      <sz val="8"/>
      <color indexed="8"/>
      <name val="Arial"/>
      <family val="2"/>
    </font>
    <font>
      <b/>
      <sz val="10"/>
      <color indexed="8"/>
      <name val="Arial"/>
      <family val="2"/>
    </font>
    <font>
      <b/>
      <sz val="9"/>
      <name val="Arial"/>
      <family val="2"/>
    </font>
    <font>
      <u/>
      <sz val="10"/>
      <color theme="10"/>
      <name val="Arial"/>
      <family val="2"/>
    </font>
    <font>
      <u/>
      <sz val="10"/>
      <color theme="11"/>
      <name val="Arial"/>
      <family val="2"/>
    </font>
    <font>
      <b/>
      <sz val="8"/>
      <name val="Arial"/>
      <family val="2"/>
    </font>
    <font>
      <sz val="10"/>
      <color indexed="16"/>
      <name val="Arial"/>
      <family val="2"/>
    </font>
    <font>
      <u/>
      <sz val="10"/>
      <name val="Arial"/>
      <family val="2"/>
    </font>
    <font>
      <sz val="10"/>
      <color theme="1"/>
      <name val="Arial"/>
      <family val="2"/>
    </font>
    <font>
      <b/>
      <sz val="10"/>
      <color theme="1"/>
      <name val="Arial"/>
      <family val="2"/>
    </font>
    <font>
      <sz val="12"/>
      <name val="Arial"/>
      <family val="2"/>
    </font>
    <font>
      <u/>
      <sz val="12"/>
      <color theme="10"/>
      <name val="Arial"/>
      <family val="2"/>
    </font>
    <font>
      <sz val="10"/>
      <name val="Cambria"/>
      <family val="1"/>
      <scheme val="major"/>
    </font>
    <font>
      <sz val="16"/>
      <name val="Cambria"/>
      <family val="1"/>
      <scheme val="major"/>
    </font>
    <font>
      <i/>
      <sz val="10"/>
      <name val="Cambria"/>
      <family val="1"/>
      <scheme val="major"/>
    </font>
    <font>
      <sz val="10"/>
      <color theme="1"/>
      <name val="Cambria"/>
      <family val="1"/>
      <scheme val="major"/>
    </font>
    <font>
      <b/>
      <sz val="10"/>
      <name val="Cambria"/>
      <family val="1"/>
      <scheme val="major"/>
    </font>
    <font>
      <sz val="10"/>
      <color theme="0"/>
      <name val="Cambria"/>
      <family val="1"/>
      <scheme val="major"/>
    </font>
    <font>
      <sz val="10"/>
      <color theme="2"/>
      <name val="Cambria"/>
      <family val="1"/>
      <scheme val="major"/>
    </font>
    <font>
      <b/>
      <sz val="10"/>
      <color theme="2"/>
      <name val="Cambria"/>
      <family val="1"/>
      <scheme val="major"/>
    </font>
    <font>
      <sz val="10"/>
      <color rgb="FFFF0000"/>
      <name val="Cambria"/>
      <family val="1"/>
      <scheme val="major"/>
    </font>
    <font>
      <sz val="10"/>
      <color theme="2" tint="-9.9978637043366805E-2"/>
      <name val="Cambria"/>
      <family val="1"/>
      <scheme val="major"/>
    </font>
    <font>
      <sz val="10"/>
      <color rgb="FFF9F7F1"/>
      <name val="Cambria"/>
      <family val="1"/>
      <scheme val="major"/>
    </font>
  </fonts>
  <fills count="9">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0"/>
        <bgColor indexed="64"/>
      </patternFill>
    </fill>
    <fill>
      <patternFill patternType="solid">
        <fgColor theme="2"/>
        <bgColor indexed="64"/>
      </patternFill>
    </fill>
    <fill>
      <patternFill patternType="solid">
        <fgColor theme="1"/>
        <bgColor indexed="64"/>
      </patternFill>
    </fill>
    <fill>
      <patternFill patternType="solid">
        <fgColor rgb="FFF9F7F1"/>
        <bgColor indexed="64"/>
      </patternFill>
    </fill>
  </fills>
  <borders count="16">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style="thin">
        <color indexed="8"/>
      </right>
      <top/>
      <bottom/>
      <diagonal/>
    </border>
    <border>
      <left/>
      <right/>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top/>
      <bottom style="thin">
        <color theme="5"/>
      </bottom>
      <diagonal/>
    </border>
    <border>
      <left/>
      <right/>
      <top/>
      <bottom style="medium">
        <color theme="1"/>
      </bottom>
      <diagonal/>
    </border>
    <border>
      <left/>
      <right/>
      <top/>
      <bottom style="thin">
        <color theme="1"/>
      </bottom>
      <diagonal/>
    </border>
    <border>
      <left/>
      <right/>
      <top style="thin">
        <color theme="1"/>
      </top>
      <bottom style="thin">
        <color theme="1"/>
      </bottom>
      <diagonal/>
    </border>
    <border>
      <left style="thin">
        <color theme="1"/>
      </left>
      <right style="thin">
        <color theme="1"/>
      </right>
      <top style="thin">
        <color theme="1"/>
      </top>
      <bottom style="thin">
        <color theme="1"/>
      </bottom>
      <diagonal/>
    </border>
  </borders>
  <cellStyleXfs count="11">
    <xf numFmtId="0" fontId="0" fillId="0" borderId="0"/>
    <xf numFmtId="44" fontId="1" fillId="0" borderId="0" applyFont="0" applyFill="0" applyBorder="0" applyAlignment="0" applyProtection="0"/>
    <xf numFmtId="9" fontId="1"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6" fillId="0" borderId="0"/>
    <xf numFmtId="0" fontId="13" fillId="0" borderId="0" applyNumberFormat="0" applyFill="0" applyBorder="0" applyAlignment="0" applyProtection="0"/>
  </cellStyleXfs>
  <cellXfs count="212">
    <xf numFmtId="0" fontId="0" fillId="0" borderId="0" xfId="0"/>
    <xf numFmtId="0" fontId="3" fillId="0" borderId="0" xfId="0" applyFont="1"/>
    <xf numFmtId="0" fontId="4" fillId="0" borderId="0" xfId="0" applyFont="1"/>
    <xf numFmtId="0" fontId="7" fillId="0" borderId="0" xfId="0" applyFont="1"/>
    <xf numFmtId="0" fontId="8" fillId="0" borderId="0" xfId="0" applyFont="1"/>
    <xf numFmtId="0" fontId="9" fillId="0" borderId="2" xfId="0" applyFont="1" applyBorder="1" applyAlignment="1">
      <alignment horizontal="center" vertical="center" wrapText="1"/>
    </xf>
    <xf numFmtId="0" fontId="9" fillId="0" borderId="0" xfId="0" applyFont="1" applyAlignment="1">
      <alignment horizontal="left"/>
    </xf>
    <xf numFmtId="3" fontId="10" fillId="0" borderId="0" xfId="0" applyNumberFormat="1" applyFont="1" applyAlignment="1">
      <alignment horizontal="right"/>
    </xf>
    <xf numFmtId="0" fontId="9" fillId="0" borderId="0" xfId="0" applyFont="1"/>
    <xf numFmtId="0" fontId="10" fillId="0" borderId="0" xfId="0" applyFont="1" applyAlignment="1">
      <alignment horizontal="right"/>
    </xf>
    <xf numFmtId="0" fontId="10" fillId="0" borderId="0" xfId="0" applyFont="1" applyAlignment="1">
      <alignment horizontal="left" indent="1"/>
    </xf>
    <xf numFmtId="164" fontId="10" fillId="0" borderId="0" xfId="1" applyNumberFormat="1" applyFont="1" applyAlignment="1">
      <alignment horizontal="right"/>
    </xf>
    <xf numFmtId="166" fontId="10" fillId="0" borderId="0" xfId="0" applyNumberFormat="1" applyFont="1" applyAlignment="1">
      <alignment horizontal="right"/>
    </xf>
    <xf numFmtId="0" fontId="10" fillId="0" borderId="0" xfId="0" applyFont="1" applyAlignment="1">
      <alignment horizontal="left" indent="2"/>
    </xf>
    <xf numFmtId="1" fontId="10" fillId="0" borderId="0" xfId="0" applyNumberFormat="1" applyFont="1" applyAlignment="1">
      <alignment horizontal="right"/>
    </xf>
    <xf numFmtId="0" fontId="10" fillId="0" borderId="0" xfId="0" applyFont="1" applyAlignment="1">
      <alignment horizontal="left" indent="3"/>
    </xf>
    <xf numFmtId="0" fontId="10" fillId="0" borderId="0" xfId="0" applyFont="1"/>
    <xf numFmtId="0" fontId="10" fillId="0" borderId="0" xfId="0" applyFont="1" applyAlignment="1">
      <alignment horizontal="left" indent="4"/>
    </xf>
    <xf numFmtId="164" fontId="10" fillId="0" borderId="0" xfId="0" applyNumberFormat="1" applyFont="1" applyAlignment="1">
      <alignment horizontal="right"/>
    </xf>
    <xf numFmtId="0" fontId="9" fillId="0" borderId="0" xfId="0" applyFont="1" applyAlignment="1">
      <alignment horizontal="left" indent="1"/>
    </xf>
    <xf numFmtId="164" fontId="9" fillId="0" borderId="0" xfId="1" applyNumberFormat="1" applyFont="1" applyAlignment="1">
      <alignment horizontal="right"/>
    </xf>
    <xf numFmtId="0" fontId="11" fillId="0" borderId="0" xfId="0" applyFont="1"/>
    <xf numFmtId="0" fontId="9" fillId="0" borderId="0" xfId="0" applyFont="1" applyAlignment="1">
      <alignment horizontal="left" indent="2"/>
    </xf>
    <xf numFmtId="166" fontId="9" fillId="0" borderId="0" xfId="0" applyNumberFormat="1" applyFont="1" applyAlignment="1">
      <alignment horizontal="right"/>
    </xf>
    <xf numFmtId="0" fontId="9" fillId="0" borderId="0" xfId="0" applyFont="1" applyAlignment="1">
      <alignment horizontal="left" indent="3"/>
    </xf>
    <xf numFmtId="0" fontId="10" fillId="0" borderId="0" xfId="0" applyFont="1" applyAlignment="1">
      <alignment horizontal="left"/>
    </xf>
    <xf numFmtId="6" fontId="9" fillId="0" borderId="0" xfId="0" applyNumberFormat="1" applyFont="1" applyAlignment="1">
      <alignment horizontal="right"/>
    </xf>
    <xf numFmtId="164" fontId="9" fillId="0" borderId="0" xfId="0" applyNumberFormat="1" applyFont="1" applyAlignment="1">
      <alignment horizontal="right"/>
    </xf>
    <xf numFmtId="0" fontId="2" fillId="0" borderId="3" xfId="0" applyFont="1" applyBorder="1" applyAlignment="1">
      <alignment horizontal="left" vertical="center" wrapText="1" indent="4"/>
    </xf>
    <xf numFmtId="0" fontId="2" fillId="0" borderId="3" xfId="0" applyFont="1" applyBorder="1" applyAlignment="1">
      <alignment horizontal="left" vertical="center" wrapText="1" indent="3"/>
    </xf>
    <xf numFmtId="0" fontId="2" fillId="0" borderId="0" xfId="0" applyFont="1" applyAlignment="1">
      <alignment horizontal="left" vertical="center" wrapText="1" indent="3"/>
    </xf>
    <xf numFmtId="0" fontId="2" fillId="0" borderId="3" xfId="0" applyFont="1" applyBorder="1" applyAlignment="1">
      <alignment horizontal="left" vertical="center" wrapText="1" indent="2"/>
    </xf>
    <xf numFmtId="0" fontId="15" fillId="0" borderId="2" xfId="0"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164" fontId="0" fillId="0" borderId="0" xfId="0" applyNumberFormat="1"/>
    <xf numFmtId="166" fontId="0" fillId="0" borderId="0" xfId="0" applyNumberFormat="1"/>
    <xf numFmtId="165" fontId="1" fillId="0" borderId="0" xfId="2" applyNumberFormat="1" applyFont="1"/>
    <xf numFmtId="9" fontId="10" fillId="0" borderId="0" xfId="2" applyFont="1" applyAlignment="1">
      <alignment horizontal="right"/>
    </xf>
    <xf numFmtId="3" fontId="0" fillId="0" borderId="0" xfId="0" applyNumberFormat="1"/>
    <xf numFmtId="9" fontId="0" fillId="0" borderId="0" xfId="2" applyFont="1"/>
    <xf numFmtId="0" fontId="6" fillId="0" borderId="0" xfId="0" applyFont="1" applyAlignment="1">
      <alignment horizontal="center" vertical="center" wrapText="1"/>
    </xf>
    <xf numFmtId="0" fontId="6" fillId="0" borderId="0" xfId="0" applyFont="1" applyAlignment="1">
      <alignment horizontal="left" vertical="center"/>
    </xf>
    <xf numFmtId="0" fontId="0" fillId="0" borderId="0" xfId="0"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indent="4"/>
    </xf>
    <xf numFmtId="0" fontId="9" fillId="2" borderId="0" xfId="0" applyFont="1" applyFill="1" applyAlignment="1">
      <alignment horizontal="left"/>
    </xf>
    <xf numFmtId="0" fontId="9" fillId="2" borderId="0" xfId="0" applyFont="1" applyFill="1" applyAlignment="1">
      <alignment horizontal="left" indent="1"/>
    </xf>
    <xf numFmtId="0" fontId="9" fillId="2" borderId="0" xfId="0" applyFont="1" applyFill="1"/>
    <xf numFmtId="0" fontId="3" fillId="2" borderId="0" xfId="0" applyFont="1" applyFill="1"/>
    <xf numFmtId="0" fontId="9" fillId="2" borderId="0" xfId="0" applyFont="1" applyFill="1" applyAlignment="1">
      <alignment horizontal="left" indent="2"/>
    </xf>
    <xf numFmtId="9" fontId="0" fillId="0" borderId="0" xfId="2" applyFont="1" applyFill="1"/>
    <xf numFmtId="1" fontId="0" fillId="0" borderId="0" xfId="0" applyNumberFormat="1"/>
    <xf numFmtId="1" fontId="0" fillId="0" borderId="0" xfId="2" applyNumberFormat="1" applyFont="1"/>
    <xf numFmtId="0" fontId="0" fillId="2" borderId="0" xfId="0" applyFill="1"/>
    <xf numFmtId="164" fontId="3" fillId="2" borderId="0" xfId="0" applyNumberFormat="1" applyFont="1" applyFill="1"/>
    <xf numFmtId="0" fontId="10" fillId="3" borderId="0" xfId="0" applyFont="1" applyFill="1" applyAlignment="1">
      <alignment horizontal="left" indent="1"/>
    </xf>
    <xf numFmtId="0" fontId="9" fillId="4" borderId="0" xfId="0" applyFont="1" applyFill="1" applyAlignment="1">
      <alignment horizontal="left" indent="1"/>
    </xf>
    <xf numFmtId="0" fontId="9" fillId="4" borderId="0" xfId="0" applyFont="1" applyFill="1" applyAlignment="1">
      <alignment horizontal="left" indent="2"/>
    </xf>
    <xf numFmtId="164" fontId="0" fillId="4" borderId="0" xfId="0" applyNumberFormat="1" applyFill="1"/>
    <xf numFmtId="164" fontId="0" fillId="3" borderId="0" xfId="0" applyNumberFormat="1" applyFill="1"/>
    <xf numFmtId="0" fontId="0" fillId="4" borderId="0" xfId="0" applyFill="1"/>
    <xf numFmtId="0" fontId="0" fillId="3" borderId="0" xfId="0" applyFill="1"/>
    <xf numFmtId="9" fontId="0" fillId="2" borderId="0" xfId="0" applyNumberFormat="1" applyFill="1"/>
    <xf numFmtId="3" fontId="0" fillId="2" borderId="0" xfId="0" applyNumberFormat="1" applyFill="1"/>
    <xf numFmtId="9" fontId="3" fillId="2" borderId="1" xfId="2" applyFont="1" applyFill="1" applyBorder="1"/>
    <xf numFmtId="0" fontId="10" fillId="2" borderId="0" xfId="0" applyFont="1" applyFill="1" applyAlignment="1">
      <alignment horizontal="left"/>
    </xf>
    <xf numFmtId="1" fontId="0" fillId="2" borderId="0" xfId="0" applyNumberFormat="1" applyFill="1"/>
    <xf numFmtId="0" fontId="5" fillId="0" borderId="0" xfId="0" applyFont="1" applyAlignment="1">
      <alignment horizontal="centerContinuous"/>
    </xf>
    <xf numFmtId="0" fontId="5" fillId="0" borderId="0" xfId="0" applyFont="1" applyAlignment="1">
      <alignment horizontal="center"/>
    </xf>
    <xf numFmtId="44" fontId="0" fillId="2" borderId="0" xfId="1" applyFont="1" applyFill="1"/>
    <xf numFmtId="44" fontId="1" fillId="2" borderId="0" xfId="1" applyFont="1" applyFill="1" applyAlignment="1">
      <alignment horizontal="center"/>
    </xf>
    <xf numFmtId="1" fontId="0" fillId="0" borderId="6" xfId="0" applyNumberFormat="1" applyBorder="1"/>
    <xf numFmtId="164" fontId="0" fillId="0" borderId="6" xfId="0" applyNumberFormat="1" applyBorder="1"/>
    <xf numFmtId="167" fontId="0" fillId="2" borderId="0" xfId="0" applyNumberFormat="1" applyFill="1"/>
    <xf numFmtId="164" fontId="0" fillId="2" borderId="0" xfId="0" applyNumberFormat="1" applyFill="1"/>
    <xf numFmtId="44" fontId="0" fillId="0" borderId="0" xfId="1" applyFont="1" applyFill="1"/>
    <xf numFmtId="4" fontId="0" fillId="0" borderId="0" xfId="0" applyNumberFormat="1"/>
    <xf numFmtId="168" fontId="0" fillId="0" borderId="0" xfId="0" applyNumberFormat="1"/>
    <xf numFmtId="164" fontId="0" fillId="0" borderId="0" xfId="0" applyNumberFormat="1" applyAlignment="1">
      <alignment horizontal="right"/>
    </xf>
    <xf numFmtId="167" fontId="0" fillId="0" borderId="0" xfId="0" applyNumberFormat="1"/>
    <xf numFmtId="1" fontId="17" fillId="0" borderId="0" xfId="0" applyNumberFormat="1" applyFont="1"/>
    <xf numFmtId="1" fontId="17" fillId="0" borderId="0" xfId="0" applyNumberFormat="1" applyFont="1" applyAlignment="1">
      <alignment horizontal="right"/>
    </xf>
    <xf numFmtId="164" fontId="17" fillId="0" borderId="0" xfId="0" applyNumberFormat="1" applyFont="1" applyAlignment="1">
      <alignment horizontal="right"/>
    </xf>
    <xf numFmtId="164" fontId="17" fillId="0" borderId="0" xfId="0" applyNumberFormat="1" applyFont="1"/>
    <xf numFmtId="164" fontId="0" fillId="0" borderId="0" xfId="0" applyNumberFormat="1" applyAlignment="1">
      <alignment horizontal="center"/>
    </xf>
    <xf numFmtId="0" fontId="17" fillId="0" borderId="0" xfId="0" applyFont="1"/>
    <xf numFmtId="164" fontId="17" fillId="0" borderId="0" xfId="0" applyNumberFormat="1" applyFont="1" applyAlignment="1">
      <alignment horizontal="center"/>
    </xf>
    <xf numFmtId="164" fontId="0" fillId="0" borderId="0" xfId="0" applyNumberFormat="1" applyAlignment="1">
      <alignment horizontal="left"/>
    </xf>
    <xf numFmtId="167" fontId="3" fillId="0" borderId="2" xfId="0" applyNumberFormat="1" applyFont="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center" vertical="center"/>
    </xf>
    <xf numFmtId="164" fontId="18" fillId="0" borderId="0" xfId="0" applyNumberFormat="1" applyFont="1" applyAlignment="1">
      <alignment horizontal="center"/>
    </xf>
    <xf numFmtId="0" fontId="18" fillId="0" borderId="0" xfId="0" applyFont="1"/>
    <xf numFmtId="164" fontId="19" fillId="0" borderId="2" xfId="0" applyNumberFormat="1" applyFont="1" applyBorder="1" applyAlignment="1">
      <alignment horizontal="center"/>
    </xf>
    <xf numFmtId="164" fontId="19" fillId="0" borderId="0" xfId="0" applyNumberFormat="1" applyFont="1" applyAlignment="1">
      <alignment horizontal="center"/>
    </xf>
    <xf numFmtId="44" fontId="19" fillId="0" borderId="2" xfId="0" applyNumberFormat="1" applyFont="1" applyBorder="1"/>
    <xf numFmtId="0" fontId="0" fillId="0" borderId="0" xfId="0" applyAlignment="1">
      <alignment horizontal="left"/>
    </xf>
    <xf numFmtId="1" fontId="18" fillId="2" borderId="2" xfId="0" applyNumberFormat="1" applyFont="1" applyFill="1" applyBorder="1"/>
    <xf numFmtId="167" fontId="18" fillId="2" borderId="2" xfId="0" applyNumberFormat="1" applyFont="1" applyFill="1" applyBorder="1"/>
    <xf numFmtId="164" fontId="18" fillId="2" borderId="2" xfId="0" applyNumberFormat="1" applyFont="1" applyFill="1" applyBorder="1"/>
    <xf numFmtId="1" fontId="0" fillId="2" borderId="2" xfId="0" applyNumberFormat="1" applyFill="1" applyBorder="1"/>
    <xf numFmtId="167" fontId="0" fillId="2" borderId="2" xfId="0" applyNumberFormat="1" applyFill="1" applyBorder="1"/>
    <xf numFmtId="164" fontId="0" fillId="2" borderId="2" xfId="0" applyNumberFormat="1" applyFill="1" applyBorder="1"/>
    <xf numFmtId="0" fontId="0" fillId="0" borderId="0" xfId="0" applyAlignment="1">
      <alignment horizontal="right"/>
    </xf>
    <xf numFmtId="9" fontId="0" fillId="0" borderId="0" xfId="0" applyNumberFormat="1"/>
    <xf numFmtId="9" fontId="0" fillId="0" borderId="0" xfId="0" applyNumberFormat="1" applyAlignment="1">
      <alignment horizontal="center"/>
    </xf>
    <xf numFmtId="9" fontId="17" fillId="0" borderId="0" xfId="0" applyNumberFormat="1" applyFont="1" applyAlignment="1">
      <alignment horizontal="center"/>
    </xf>
    <xf numFmtId="3" fontId="18" fillId="0" borderId="0" xfId="0" applyNumberFormat="1" applyFont="1" applyAlignment="1">
      <alignment horizontal="center"/>
    </xf>
    <xf numFmtId="164" fontId="18" fillId="0" borderId="0" xfId="0" applyNumberFormat="1" applyFont="1"/>
    <xf numFmtId="0" fontId="20" fillId="0" borderId="0" xfId="0" applyFont="1"/>
    <xf numFmtId="0" fontId="21" fillId="0" borderId="0" xfId="10" applyFont="1"/>
    <xf numFmtId="0" fontId="0" fillId="0" borderId="4" xfId="0" applyBorder="1"/>
    <xf numFmtId="0" fontId="5" fillId="0" borderId="5" xfId="0" applyFont="1" applyBorder="1" applyAlignment="1">
      <alignment horizontal="center"/>
    </xf>
    <xf numFmtId="0" fontId="5" fillId="0" borderId="5" xfId="0" applyFont="1" applyBorder="1" applyAlignment="1">
      <alignment horizontal="centerContinuous"/>
    </xf>
    <xf numFmtId="0" fontId="0" fillId="2" borderId="4" xfId="0" applyFill="1" applyBorder="1"/>
    <xf numFmtId="9" fontId="0" fillId="0" borderId="0" xfId="0" applyNumberFormat="1" applyAlignment="1">
      <alignment horizontal="left"/>
    </xf>
    <xf numFmtId="2" fontId="18" fillId="2" borderId="2" xfId="0" applyNumberFormat="1" applyFont="1" applyFill="1" applyBorder="1"/>
    <xf numFmtId="4" fontId="18" fillId="0" borderId="0" xfId="0" applyNumberFormat="1" applyFont="1" applyAlignment="1">
      <alignment horizontal="center"/>
    </xf>
    <xf numFmtId="0" fontId="20" fillId="2" borderId="0" xfId="0" applyFont="1" applyFill="1"/>
    <xf numFmtId="0" fontId="17" fillId="0" borderId="0" xfId="0" applyFont="1" applyAlignment="1">
      <alignment horizontal="right"/>
    </xf>
    <xf numFmtId="0" fontId="0" fillId="5" borderId="0" xfId="0" applyFill="1"/>
    <xf numFmtId="0" fontId="0" fillId="5" borderId="0" xfId="0" applyFill="1" applyAlignment="1">
      <alignment horizontal="center"/>
    </xf>
    <xf numFmtId="164" fontId="0" fillId="5" borderId="0" xfId="0" applyNumberFormat="1" applyFill="1" applyAlignment="1">
      <alignment horizontal="center"/>
    </xf>
    <xf numFmtId="0" fontId="0" fillId="5" borderId="2" xfId="0" applyFill="1" applyBorder="1" applyAlignment="1">
      <alignment horizontal="center" vertical="center" wrapText="1"/>
    </xf>
    <xf numFmtId="164" fontId="0" fillId="5" borderId="2" xfId="0" applyNumberFormat="1" applyFill="1" applyBorder="1" applyAlignment="1">
      <alignment horizontal="center" vertical="center" wrapText="1"/>
    </xf>
    <xf numFmtId="6" fontId="0" fillId="5" borderId="0" xfId="0" applyNumberFormat="1" applyFill="1" applyAlignment="1">
      <alignment horizontal="center"/>
    </xf>
    <xf numFmtId="9" fontId="0" fillId="5" borderId="0" xfId="0" applyNumberFormat="1" applyFill="1" applyAlignment="1">
      <alignment horizontal="center"/>
    </xf>
    <xf numFmtId="0" fontId="23" fillId="6" borderId="0" xfId="0" applyFont="1" applyFill="1"/>
    <xf numFmtId="0" fontId="22" fillId="6" borderId="0" xfId="0" applyFont="1" applyFill="1"/>
    <xf numFmtId="165" fontId="22" fillId="6" borderId="0" xfId="2" applyNumberFormat="1" applyFont="1" applyFill="1" applyBorder="1" applyAlignment="1">
      <alignment horizontal="center"/>
    </xf>
    <xf numFmtId="167" fontId="22" fillId="6" borderId="2" xfId="0" applyNumberFormat="1" applyFont="1" applyFill="1" applyBorder="1" applyAlignment="1">
      <alignment horizontal="center"/>
    </xf>
    <xf numFmtId="10" fontId="22" fillId="6" borderId="2" xfId="0" applyNumberFormat="1" applyFont="1" applyFill="1" applyBorder="1" applyAlignment="1">
      <alignment horizontal="center"/>
    </xf>
    <xf numFmtId="10" fontId="22" fillId="6" borderId="10" xfId="0" applyNumberFormat="1" applyFont="1" applyFill="1" applyBorder="1" applyAlignment="1">
      <alignment horizontal="center"/>
    </xf>
    <xf numFmtId="167" fontId="26" fillId="6" borderId="2" xfId="0" applyNumberFormat="1" applyFont="1" applyFill="1" applyBorder="1" applyAlignment="1">
      <alignment horizontal="center"/>
    </xf>
    <xf numFmtId="9" fontId="22" fillId="6" borderId="0" xfId="2" applyFont="1" applyFill="1" applyBorder="1" applyAlignment="1">
      <alignment horizontal="center"/>
    </xf>
    <xf numFmtId="9" fontId="27" fillId="6" borderId="0" xfId="2" applyFont="1" applyFill="1" applyBorder="1" applyAlignment="1">
      <alignment horizontal="center"/>
    </xf>
    <xf numFmtId="167" fontId="26" fillId="6" borderId="2" xfId="2" applyNumberFormat="1" applyFont="1" applyFill="1" applyBorder="1" applyAlignment="1">
      <alignment horizontal="center"/>
    </xf>
    <xf numFmtId="164" fontId="27" fillId="6" borderId="0" xfId="2" applyNumberFormat="1" applyFont="1" applyFill="1" applyBorder="1" applyAlignment="1">
      <alignment horizontal="center"/>
    </xf>
    <xf numFmtId="0" fontId="22" fillId="6" borderId="11" xfId="0" applyFont="1" applyFill="1" applyBorder="1"/>
    <xf numFmtId="0" fontId="22" fillId="6" borderId="12" xfId="0" applyFont="1" applyFill="1" applyBorder="1"/>
    <xf numFmtId="0" fontId="22" fillId="6" borderId="0" xfId="0" applyFont="1" applyFill="1" applyAlignment="1">
      <alignment horizontal="right"/>
    </xf>
    <xf numFmtId="167" fontId="25" fillId="6" borderId="0" xfId="0" applyNumberFormat="1" applyFont="1" applyFill="1" applyAlignment="1">
      <alignment horizontal="center"/>
    </xf>
    <xf numFmtId="0" fontId="22" fillId="6" borderId="0" xfId="0" applyFont="1" applyFill="1" applyAlignment="1">
      <alignment horizontal="center"/>
    </xf>
    <xf numFmtId="164" fontId="28" fillId="6" borderId="0" xfId="0" applyNumberFormat="1" applyFont="1" applyFill="1" applyAlignment="1">
      <alignment horizontal="center"/>
    </xf>
    <xf numFmtId="164" fontId="22" fillId="6" borderId="0" xfId="0" applyNumberFormat="1" applyFont="1" applyFill="1" applyAlignment="1">
      <alignment horizontal="center"/>
    </xf>
    <xf numFmtId="164" fontId="27" fillId="6" borderId="0" xfId="0" applyNumberFormat="1" applyFont="1" applyFill="1" applyAlignment="1">
      <alignment horizontal="center"/>
    </xf>
    <xf numFmtId="167" fontId="22" fillId="6" borderId="0" xfId="0" applyNumberFormat="1" applyFont="1" applyFill="1" applyAlignment="1">
      <alignment horizontal="center"/>
    </xf>
    <xf numFmtId="10" fontId="22" fillId="6" borderId="0" xfId="0" applyNumberFormat="1" applyFont="1" applyFill="1" applyAlignment="1">
      <alignment horizontal="center"/>
    </xf>
    <xf numFmtId="165" fontId="22" fillId="6" borderId="0" xfId="0" applyNumberFormat="1" applyFont="1" applyFill="1" applyAlignment="1">
      <alignment horizontal="center"/>
    </xf>
    <xf numFmtId="10" fontId="22" fillId="6" borderId="0" xfId="2" applyNumberFormat="1" applyFont="1" applyFill="1" applyBorder="1" applyAlignment="1">
      <alignment horizontal="center"/>
    </xf>
    <xf numFmtId="164" fontId="22" fillId="6" borderId="0" xfId="0" applyNumberFormat="1" applyFont="1" applyFill="1" applyAlignment="1">
      <alignment horizontal="left"/>
    </xf>
    <xf numFmtId="0" fontId="27" fillId="6" borderId="0" xfId="0" applyFont="1" applyFill="1" applyAlignment="1">
      <alignment horizontal="center"/>
    </xf>
    <xf numFmtId="0" fontId="26" fillId="6" borderId="0" xfId="0" applyFont="1" applyFill="1" applyAlignment="1">
      <alignment horizontal="right"/>
    </xf>
    <xf numFmtId="167" fontId="22" fillId="6" borderId="0" xfId="0" applyNumberFormat="1" applyFont="1" applyFill="1"/>
    <xf numFmtId="0" fontId="27" fillId="6" borderId="0" xfId="0" applyFont="1" applyFill="1"/>
    <xf numFmtId="167" fontId="26" fillId="6" borderId="0" xfId="0" applyNumberFormat="1" applyFont="1" applyFill="1" applyAlignment="1">
      <alignment horizontal="center"/>
    </xf>
    <xf numFmtId="10" fontId="27" fillId="6" borderId="0" xfId="0" applyNumberFormat="1" applyFont="1" applyFill="1" applyAlignment="1">
      <alignment horizontal="center"/>
    </xf>
    <xf numFmtId="9" fontId="22" fillId="6" borderId="0" xfId="2" applyFont="1" applyFill="1" applyBorder="1"/>
    <xf numFmtId="0" fontId="24" fillId="6" borderId="0" xfId="0" applyFont="1" applyFill="1"/>
    <xf numFmtId="0" fontId="26" fillId="6" borderId="7" xfId="0" applyFont="1" applyFill="1" applyBorder="1"/>
    <xf numFmtId="0" fontId="26" fillId="6" borderId="8" xfId="0" applyFont="1" applyFill="1" applyBorder="1"/>
    <xf numFmtId="0" fontId="26" fillId="6" borderId="9" xfId="0" applyFont="1" applyFill="1" applyBorder="1"/>
    <xf numFmtId="167" fontId="22" fillId="6" borderId="10" xfId="0" applyNumberFormat="1" applyFont="1" applyFill="1" applyBorder="1" applyAlignment="1">
      <alignment horizontal="center"/>
    </xf>
    <xf numFmtId="0" fontId="22" fillId="6" borderId="12" xfId="0" applyFont="1" applyFill="1" applyBorder="1" applyAlignment="1">
      <alignment horizontal="right"/>
    </xf>
    <xf numFmtId="165" fontId="22" fillId="6" borderId="12" xfId="2" applyNumberFormat="1" applyFont="1" applyFill="1" applyBorder="1" applyAlignment="1">
      <alignment horizontal="center"/>
    </xf>
    <xf numFmtId="0" fontId="26" fillId="6" borderId="0" xfId="0" applyFont="1" applyFill="1" applyAlignment="1">
      <alignment horizontal="left"/>
    </xf>
    <xf numFmtId="167" fontId="28" fillId="6" borderId="0" xfId="0" applyNumberFormat="1" applyFont="1" applyFill="1" applyAlignment="1">
      <alignment horizontal="center"/>
    </xf>
    <xf numFmtId="0" fontId="28" fillId="6" borderId="0" xfId="0" applyFont="1" applyFill="1"/>
    <xf numFmtId="0" fontId="26" fillId="6" borderId="14" xfId="0" applyFont="1" applyFill="1" applyBorder="1" applyAlignment="1">
      <alignment horizontal="right"/>
    </xf>
    <xf numFmtId="10" fontId="22" fillId="6" borderId="0" xfId="0" applyNumberFormat="1" applyFont="1" applyFill="1"/>
    <xf numFmtId="164" fontId="22" fillId="6" borderId="14" xfId="0" applyNumberFormat="1" applyFont="1" applyFill="1" applyBorder="1" applyAlignment="1">
      <alignment horizontal="left"/>
    </xf>
    <xf numFmtId="1" fontId="22" fillId="6" borderId="14" xfId="0" applyNumberFormat="1" applyFont="1" applyFill="1" applyBorder="1" applyAlignment="1">
      <alignment horizontal="center"/>
    </xf>
    <xf numFmtId="1" fontId="28" fillId="6" borderId="0" xfId="0" applyNumberFormat="1" applyFont="1" applyFill="1" applyAlignment="1">
      <alignment horizontal="center"/>
    </xf>
    <xf numFmtId="20" fontId="22" fillId="6" borderId="0" xfId="0" quotePrefix="1" applyNumberFormat="1" applyFont="1" applyFill="1" applyAlignment="1">
      <alignment horizontal="right"/>
    </xf>
    <xf numFmtId="0" fontId="28" fillId="6" borderId="0" xfId="0" applyFont="1" applyFill="1" applyAlignment="1">
      <alignment horizontal="center"/>
    </xf>
    <xf numFmtId="0" fontId="22" fillId="8" borderId="13" xfId="0" applyFont="1" applyFill="1" applyBorder="1" applyProtection="1">
      <protection locked="0"/>
    </xf>
    <xf numFmtId="1" fontId="22" fillId="8" borderId="13" xfId="0" applyNumberFormat="1" applyFont="1" applyFill="1" applyBorder="1" applyAlignment="1" applyProtection="1">
      <alignment horizontal="center"/>
      <protection locked="0"/>
    </xf>
    <xf numFmtId="167" fontId="22" fillId="8" borderId="13" xfId="0" applyNumberFormat="1" applyFont="1" applyFill="1" applyBorder="1" applyAlignment="1" applyProtection="1">
      <alignment horizontal="left"/>
      <protection locked="0"/>
    </xf>
    <xf numFmtId="167" fontId="22" fillId="8" borderId="13" xfId="0" applyNumberFormat="1" applyFont="1" applyFill="1" applyBorder="1" applyAlignment="1" applyProtection="1">
      <alignment horizontal="center"/>
      <protection locked="0"/>
    </xf>
    <xf numFmtId="10" fontId="22" fillId="6" borderId="0" xfId="0" applyNumberFormat="1" applyFont="1" applyFill="1" applyAlignment="1">
      <alignment horizontal="right"/>
    </xf>
    <xf numFmtId="169" fontId="22" fillId="8" borderId="13" xfId="0" applyNumberFormat="1" applyFont="1" applyFill="1" applyBorder="1" applyAlignment="1" applyProtection="1">
      <alignment horizontal="left"/>
      <protection locked="0"/>
    </xf>
    <xf numFmtId="167" fontId="30" fillId="6" borderId="0" xfId="0" applyNumberFormat="1" applyFont="1" applyFill="1" applyAlignment="1">
      <alignment horizontal="center"/>
    </xf>
    <xf numFmtId="167" fontId="22" fillId="8" borderId="7" xfId="0" applyNumberFormat="1" applyFont="1" applyFill="1" applyBorder="1" applyAlignment="1" applyProtection="1">
      <alignment horizontal="center"/>
      <protection locked="0"/>
    </xf>
    <xf numFmtId="167" fontId="22" fillId="8" borderId="15" xfId="0" applyNumberFormat="1" applyFont="1" applyFill="1" applyBorder="1" applyAlignment="1" applyProtection="1">
      <alignment horizontal="center"/>
      <protection locked="0"/>
    </xf>
    <xf numFmtId="167" fontId="22" fillId="6" borderId="14" xfId="0" applyNumberFormat="1" applyFont="1" applyFill="1" applyBorder="1" applyAlignment="1">
      <alignment horizontal="center"/>
    </xf>
    <xf numFmtId="0" fontId="30" fillId="6" borderId="0" xfId="0" applyFont="1" applyFill="1"/>
    <xf numFmtId="0" fontId="31" fillId="6" borderId="0" xfId="0" applyFont="1" applyFill="1"/>
    <xf numFmtId="0" fontId="27" fillId="7" borderId="0" xfId="0" applyFont="1" applyFill="1" applyAlignment="1">
      <alignment horizontal="left"/>
    </xf>
    <xf numFmtId="10" fontId="22" fillId="8" borderId="13" xfId="0" applyNumberFormat="1" applyFont="1" applyFill="1" applyBorder="1" applyAlignment="1" applyProtection="1">
      <alignment horizontal="left"/>
      <protection locked="0"/>
    </xf>
    <xf numFmtId="0" fontId="29" fillId="6" borderId="0" xfId="0" applyFont="1" applyFill="1" applyAlignment="1">
      <alignment horizontal="center"/>
    </xf>
    <xf numFmtId="0" fontId="23" fillId="6" borderId="0" xfId="0" applyFont="1" applyFill="1" applyAlignment="1">
      <alignment horizontal="left"/>
    </xf>
    <xf numFmtId="169" fontId="22" fillId="6" borderId="0" xfId="0" applyNumberFormat="1" applyFont="1" applyFill="1" applyAlignment="1">
      <alignment horizontal="left"/>
    </xf>
    <xf numFmtId="49" fontId="22" fillId="8" borderId="13" xfId="0" applyNumberFormat="1" applyFont="1" applyFill="1" applyBorder="1" applyAlignment="1" applyProtection="1">
      <alignment horizontal="left"/>
      <protection locked="0"/>
    </xf>
    <xf numFmtId="0" fontId="22" fillId="6" borderId="0" xfId="0" applyFont="1" applyFill="1" applyAlignment="1">
      <alignment horizontal="center"/>
    </xf>
    <xf numFmtId="0" fontId="0" fillId="5" borderId="7" xfId="0" applyFill="1" applyBorder="1" applyAlignment="1">
      <alignment horizontal="center"/>
    </xf>
    <xf numFmtId="0" fontId="0" fillId="5" borderId="8" xfId="0" applyFill="1" applyBorder="1" applyAlignment="1">
      <alignment horizontal="center"/>
    </xf>
    <xf numFmtId="0" fontId="0" fillId="5" borderId="9" xfId="0" applyFill="1" applyBorder="1" applyAlignment="1">
      <alignment horizontal="center"/>
    </xf>
    <xf numFmtId="164" fontId="18" fillId="0" borderId="0" xfId="0" applyNumberFormat="1" applyFont="1" applyAlignment="1">
      <alignment horizontal="center"/>
    </xf>
    <xf numFmtId="164" fontId="3" fillId="0" borderId="0" xfId="0" applyNumberFormat="1" applyFont="1" applyAlignment="1">
      <alignment horizontal="center"/>
    </xf>
    <xf numFmtId="164" fontId="0" fillId="0" borderId="0" xfId="0" applyNumberFormat="1" applyAlignment="1">
      <alignment horizontal="center"/>
    </xf>
    <xf numFmtId="0" fontId="12" fillId="0" borderId="0" xfId="0" applyFont="1" applyAlignment="1">
      <alignment vertical="center" wrapText="1"/>
    </xf>
    <xf numFmtId="0" fontId="1" fillId="0" borderId="0" xfId="0" applyFont="1"/>
    <xf numFmtId="164" fontId="0" fillId="0" borderId="6" xfId="0" applyNumberFormat="1" applyBorder="1" applyAlignment="1">
      <alignment horizontal="center"/>
    </xf>
    <xf numFmtId="0" fontId="3" fillId="2" borderId="0" xfId="0" applyFont="1" applyFill="1" applyAlignment="1">
      <alignment horizontal="center"/>
    </xf>
    <xf numFmtId="1" fontId="0" fillId="0" borderId="0" xfId="0" applyNumberFormat="1" applyAlignment="1">
      <alignment horizontal="center"/>
    </xf>
    <xf numFmtId="0" fontId="12" fillId="0" borderId="0" xfId="0" applyFont="1" applyAlignment="1">
      <alignment horizontal="left" vertical="center" wrapText="1"/>
    </xf>
    <xf numFmtId="0" fontId="1" fillId="0" borderId="0" xfId="0" applyFont="1" applyAlignment="1">
      <alignment horizontal="left"/>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pplyAlignment="1">
      <alignment horizontal="center" vertical="center" wrapText="1"/>
    </xf>
    <xf numFmtId="0" fontId="32" fillId="6" borderId="0" xfId="0" applyFont="1" applyFill="1"/>
  </cellXfs>
  <cellStyles count="11">
    <cellStyle name="Currency" xfId="1" builtinId="4"/>
    <cellStyle name="Followed Hyperlink" xfId="4" builtinId="9" hidden="1"/>
    <cellStyle name="Followed Hyperlink" xfId="6" builtinId="9" hidden="1"/>
    <cellStyle name="Followed Hyperlink" xfId="8" builtinId="9" hidden="1"/>
    <cellStyle name="Hyperlink" xfId="3" builtinId="8" hidden="1"/>
    <cellStyle name="Hyperlink" xfId="5" builtinId="8" hidden="1"/>
    <cellStyle name="Hyperlink" xfId="7" builtinId="8" hidden="1"/>
    <cellStyle name="Hyperlink" xfId="10" builtinId="8"/>
    <cellStyle name="Normal" xfId="0" builtinId="0"/>
    <cellStyle name="Normal 3" xfId="9" xr:uid="{C6E26987-FF8F-254C-BE4F-66EF429356D8}"/>
    <cellStyle name="Percent" xfId="2" builtinId="5"/>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9F7F1"/>
      <color rgb="FFCFCFCF"/>
      <color rgb="FFFDFFAF"/>
      <color rgb="FF9FDEFE"/>
      <color rgb="FF8ED6FE"/>
      <color rgb="FF7FC6FF"/>
      <color rgb="FF6AC8F4"/>
      <color rgb="FF7DC6FD"/>
      <color rgb="FF7AC3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'3424'!$AY$7</c:f>
              <c:strCache>
                <c:ptCount val="1"/>
                <c:pt idx="0">
                  <c:v>Indivisible Reg</c:v>
                </c:pt>
              </c:strCache>
            </c:strRef>
          </c:tx>
          <c:spPr>
            <a:ln w="28575" cap="rnd">
              <a:solidFill>
                <a:schemeClr val="accent1"/>
              </a:solidFill>
              <a:round/>
            </a:ln>
            <a:effectLst/>
          </c:spPr>
          <c:marker>
            <c:symbol val="none"/>
          </c:marker>
          <c:cat>
            <c:strRef>
              <c:f>'3424'!$Y$7:$Y$378</c:f>
              <c:strCache>
                <c:ptCount val="372"/>
                <c:pt idx="0">
                  <c:v>Gross Income</c:v>
                </c:pt>
                <c:pt idx="1">
                  <c:v>$500</c:v>
                </c:pt>
                <c:pt idx="2">
                  <c:v>$1,500</c:v>
                </c:pt>
                <c:pt idx="3">
                  <c:v>$2,500</c:v>
                </c:pt>
                <c:pt idx="4">
                  <c:v>$3,500</c:v>
                </c:pt>
                <c:pt idx="5">
                  <c:v>$4,500</c:v>
                </c:pt>
                <c:pt idx="6">
                  <c:v>$5,500</c:v>
                </c:pt>
                <c:pt idx="7">
                  <c:v>$6,500</c:v>
                </c:pt>
                <c:pt idx="8">
                  <c:v>$7,500</c:v>
                </c:pt>
                <c:pt idx="9">
                  <c:v>$8,500</c:v>
                </c:pt>
                <c:pt idx="10">
                  <c:v>$9,500</c:v>
                </c:pt>
                <c:pt idx="11">
                  <c:v>$10,500</c:v>
                </c:pt>
                <c:pt idx="12">
                  <c:v>$11,500</c:v>
                </c:pt>
                <c:pt idx="13">
                  <c:v>$12,500</c:v>
                </c:pt>
                <c:pt idx="14">
                  <c:v>$13,500</c:v>
                </c:pt>
                <c:pt idx="15">
                  <c:v>$14,500</c:v>
                </c:pt>
                <c:pt idx="16">
                  <c:v>$15,500</c:v>
                </c:pt>
                <c:pt idx="17">
                  <c:v>$16,500</c:v>
                </c:pt>
                <c:pt idx="18">
                  <c:v>$17,500</c:v>
                </c:pt>
                <c:pt idx="19">
                  <c:v>$18,500</c:v>
                </c:pt>
                <c:pt idx="20">
                  <c:v>$19,500</c:v>
                </c:pt>
                <c:pt idx="21">
                  <c:v>$20,500</c:v>
                </c:pt>
                <c:pt idx="22">
                  <c:v>$21,500</c:v>
                </c:pt>
                <c:pt idx="23">
                  <c:v>$22,500</c:v>
                </c:pt>
                <c:pt idx="24">
                  <c:v>$23,500</c:v>
                </c:pt>
                <c:pt idx="25">
                  <c:v>$24,500</c:v>
                </c:pt>
                <c:pt idx="26">
                  <c:v>$25,500</c:v>
                </c:pt>
                <c:pt idx="27">
                  <c:v>$26,500</c:v>
                </c:pt>
                <c:pt idx="28">
                  <c:v>$27,500</c:v>
                </c:pt>
                <c:pt idx="29">
                  <c:v>$28,500</c:v>
                </c:pt>
                <c:pt idx="30">
                  <c:v>$29,500</c:v>
                </c:pt>
                <c:pt idx="31">
                  <c:v>$30,500</c:v>
                </c:pt>
                <c:pt idx="32">
                  <c:v>$31,500</c:v>
                </c:pt>
                <c:pt idx="33">
                  <c:v>$32,500</c:v>
                </c:pt>
                <c:pt idx="34">
                  <c:v>$33,500</c:v>
                </c:pt>
                <c:pt idx="35">
                  <c:v>$34,500</c:v>
                </c:pt>
                <c:pt idx="36">
                  <c:v>$35,500</c:v>
                </c:pt>
                <c:pt idx="37">
                  <c:v>$36,500</c:v>
                </c:pt>
                <c:pt idx="38">
                  <c:v>$37,500</c:v>
                </c:pt>
                <c:pt idx="39">
                  <c:v>$38,500</c:v>
                </c:pt>
                <c:pt idx="40">
                  <c:v>$39,500</c:v>
                </c:pt>
                <c:pt idx="41">
                  <c:v>$40,500</c:v>
                </c:pt>
                <c:pt idx="42">
                  <c:v>$41,500</c:v>
                </c:pt>
                <c:pt idx="43">
                  <c:v>$42,500</c:v>
                </c:pt>
                <c:pt idx="44">
                  <c:v>$43,500</c:v>
                </c:pt>
                <c:pt idx="45">
                  <c:v>$44,500</c:v>
                </c:pt>
                <c:pt idx="46">
                  <c:v>$45,500</c:v>
                </c:pt>
                <c:pt idx="47">
                  <c:v>$46,500</c:v>
                </c:pt>
                <c:pt idx="48">
                  <c:v>$47,500</c:v>
                </c:pt>
                <c:pt idx="49">
                  <c:v>$48,500</c:v>
                </c:pt>
                <c:pt idx="50">
                  <c:v>$49,500</c:v>
                </c:pt>
                <c:pt idx="51">
                  <c:v>$50,500</c:v>
                </c:pt>
                <c:pt idx="52">
                  <c:v>$51,500</c:v>
                </c:pt>
                <c:pt idx="53">
                  <c:v>$52,500</c:v>
                </c:pt>
                <c:pt idx="54">
                  <c:v>$53,500</c:v>
                </c:pt>
                <c:pt idx="55">
                  <c:v>$54,500</c:v>
                </c:pt>
                <c:pt idx="56">
                  <c:v>$55,500</c:v>
                </c:pt>
                <c:pt idx="57">
                  <c:v>$56,500</c:v>
                </c:pt>
                <c:pt idx="58">
                  <c:v>$57,500</c:v>
                </c:pt>
                <c:pt idx="59">
                  <c:v>$58,500</c:v>
                </c:pt>
                <c:pt idx="60">
                  <c:v>$59,500</c:v>
                </c:pt>
                <c:pt idx="61">
                  <c:v>$60,500</c:v>
                </c:pt>
                <c:pt idx="62">
                  <c:v>$61,500</c:v>
                </c:pt>
                <c:pt idx="63">
                  <c:v>$62,500</c:v>
                </c:pt>
                <c:pt idx="64">
                  <c:v>$63,500</c:v>
                </c:pt>
                <c:pt idx="65">
                  <c:v>$64,500</c:v>
                </c:pt>
                <c:pt idx="66">
                  <c:v>$65,500</c:v>
                </c:pt>
                <c:pt idx="67">
                  <c:v>$66,500</c:v>
                </c:pt>
                <c:pt idx="68">
                  <c:v>$67,500</c:v>
                </c:pt>
                <c:pt idx="69">
                  <c:v>$68,500</c:v>
                </c:pt>
                <c:pt idx="70">
                  <c:v>$69,500</c:v>
                </c:pt>
                <c:pt idx="71">
                  <c:v>$70,500</c:v>
                </c:pt>
                <c:pt idx="72">
                  <c:v>$71,500</c:v>
                </c:pt>
                <c:pt idx="73">
                  <c:v>$72,500</c:v>
                </c:pt>
                <c:pt idx="74">
                  <c:v>$73,500</c:v>
                </c:pt>
                <c:pt idx="75">
                  <c:v>$74,500</c:v>
                </c:pt>
                <c:pt idx="76">
                  <c:v>$75,500</c:v>
                </c:pt>
                <c:pt idx="77">
                  <c:v>$76,500</c:v>
                </c:pt>
                <c:pt idx="78">
                  <c:v>$77,500</c:v>
                </c:pt>
                <c:pt idx="79">
                  <c:v>$78,500</c:v>
                </c:pt>
                <c:pt idx="80">
                  <c:v>$79,500</c:v>
                </c:pt>
                <c:pt idx="81">
                  <c:v>$80,500</c:v>
                </c:pt>
                <c:pt idx="82">
                  <c:v>$81,500</c:v>
                </c:pt>
                <c:pt idx="83">
                  <c:v>$82,500</c:v>
                </c:pt>
                <c:pt idx="84">
                  <c:v>$83,500</c:v>
                </c:pt>
                <c:pt idx="85">
                  <c:v>$84,500</c:v>
                </c:pt>
                <c:pt idx="86">
                  <c:v>$85,500</c:v>
                </c:pt>
                <c:pt idx="87">
                  <c:v>$86,500</c:v>
                </c:pt>
                <c:pt idx="88">
                  <c:v>$87,500</c:v>
                </c:pt>
                <c:pt idx="89">
                  <c:v>$88,500</c:v>
                </c:pt>
                <c:pt idx="90">
                  <c:v>$89,500</c:v>
                </c:pt>
                <c:pt idx="91">
                  <c:v>$90,500</c:v>
                </c:pt>
                <c:pt idx="92">
                  <c:v>$91,500</c:v>
                </c:pt>
                <c:pt idx="93">
                  <c:v>$92,500</c:v>
                </c:pt>
                <c:pt idx="94">
                  <c:v>$93,500</c:v>
                </c:pt>
                <c:pt idx="95">
                  <c:v>$94,500</c:v>
                </c:pt>
                <c:pt idx="96">
                  <c:v>$95,500</c:v>
                </c:pt>
                <c:pt idx="97">
                  <c:v>$96,500</c:v>
                </c:pt>
                <c:pt idx="98">
                  <c:v>$97,500</c:v>
                </c:pt>
                <c:pt idx="99">
                  <c:v>$98,500</c:v>
                </c:pt>
                <c:pt idx="100">
                  <c:v>$99,500</c:v>
                </c:pt>
                <c:pt idx="101">
                  <c:v>$100,500</c:v>
                </c:pt>
                <c:pt idx="102">
                  <c:v>$101,500</c:v>
                </c:pt>
                <c:pt idx="103">
                  <c:v>$102,500</c:v>
                </c:pt>
                <c:pt idx="104">
                  <c:v>$103,500</c:v>
                </c:pt>
                <c:pt idx="105">
                  <c:v>$104,500</c:v>
                </c:pt>
                <c:pt idx="106">
                  <c:v>$105,500</c:v>
                </c:pt>
                <c:pt idx="107">
                  <c:v>$106,500</c:v>
                </c:pt>
                <c:pt idx="108">
                  <c:v>$107,500</c:v>
                </c:pt>
                <c:pt idx="109">
                  <c:v>$108,500</c:v>
                </c:pt>
                <c:pt idx="110">
                  <c:v>$109,500</c:v>
                </c:pt>
                <c:pt idx="111">
                  <c:v>$110,500</c:v>
                </c:pt>
                <c:pt idx="112">
                  <c:v>$111,500</c:v>
                </c:pt>
                <c:pt idx="113">
                  <c:v>$112,500</c:v>
                </c:pt>
                <c:pt idx="114">
                  <c:v>$113,500</c:v>
                </c:pt>
                <c:pt idx="115">
                  <c:v>$114,500</c:v>
                </c:pt>
                <c:pt idx="116">
                  <c:v>$115,500</c:v>
                </c:pt>
                <c:pt idx="117">
                  <c:v>$116,500</c:v>
                </c:pt>
                <c:pt idx="118">
                  <c:v>$117,500</c:v>
                </c:pt>
                <c:pt idx="119">
                  <c:v>$118,500</c:v>
                </c:pt>
                <c:pt idx="120">
                  <c:v>$119,500</c:v>
                </c:pt>
                <c:pt idx="121">
                  <c:v>$120,500</c:v>
                </c:pt>
                <c:pt idx="122">
                  <c:v>$121,500</c:v>
                </c:pt>
                <c:pt idx="123">
                  <c:v>$122,500</c:v>
                </c:pt>
                <c:pt idx="124">
                  <c:v>$123,500</c:v>
                </c:pt>
                <c:pt idx="125">
                  <c:v>$124,500</c:v>
                </c:pt>
                <c:pt idx="126">
                  <c:v>$125,500</c:v>
                </c:pt>
                <c:pt idx="127">
                  <c:v>$126,500</c:v>
                </c:pt>
                <c:pt idx="128">
                  <c:v>$127,500</c:v>
                </c:pt>
                <c:pt idx="129">
                  <c:v>$128,500</c:v>
                </c:pt>
                <c:pt idx="130">
                  <c:v>$129,500</c:v>
                </c:pt>
                <c:pt idx="131">
                  <c:v>$130,500</c:v>
                </c:pt>
                <c:pt idx="132">
                  <c:v>$131,500</c:v>
                </c:pt>
                <c:pt idx="133">
                  <c:v>$132,500</c:v>
                </c:pt>
                <c:pt idx="134">
                  <c:v>$133,500</c:v>
                </c:pt>
                <c:pt idx="135">
                  <c:v>$134,500</c:v>
                </c:pt>
                <c:pt idx="136">
                  <c:v>$135,500</c:v>
                </c:pt>
                <c:pt idx="137">
                  <c:v>$136,500</c:v>
                </c:pt>
                <c:pt idx="138">
                  <c:v>$137,500</c:v>
                </c:pt>
                <c:pt idx="139">
                  <c:v>$138,500</c:v>
                </c:pt>
                <c:pt idx="140">
                  <c:v>$139,500</c:v>
                </c:pt>
                <c:pt idx="141">
                  <c:v>$140,500</c:v>
                </c:pt>
                <c:pt idx="142">
                  <c:v>$141,500</c:v>
                </c:pt>
                <c:pt idx="143">
                  <c:v>$142,500</c:v>
                </c:pt>
                <c:pt idx="144">
                  <c:v>$143,500</c:v>
                </c:pt>
                <c:pt idx="145">
                  <c:v>$144,500</c:v>
                </c:pt>
                <c:pt idx="146">
                  <c:v>$145,500</c:v>
                </c:pt>
                <c:pt idx="147">
                  <c:v>$146,500</c:v>
                </c:pt>
                <c:pt idx="148">
                  <c:v>$147,500</c:v>
                </c:pt>
                <c:pt idx="149">
                  <c:v>$148,500</c:v>
                </c:pt>
                <c:pt idx="150">
                  <c:v>$149,500</c:v>
                </c:pt>
                <c:pt idx="151">
                  <c:v>$150,500</c:v>
                </c:pt>
                <c:pt idx="152">
                  <c:v>$151,500</c:v>
                </c:pt>
                <c:pt idx="153">
                  <c:v>$152,500</c:v>
                </c:pt>
                <c:pt idx="154">
                  <c:v>$153,500</c:v>
                </c:pt>
                <c:pt idx="155">
                  <c:v>$154,500</c:v>
                </c:pt>
                <c:pt idx="156">
                  <c:v>$155,500</c:v>
                </c:pt>
                <c:pt idx="157">
                  <c:v>$156,500</c:v>
                </c:pt>
                <c:pt idx="158">
                  <c:v>$157,500</c:v>
                </c:pt>
                <c:pt idx="159">
                  <c:v>$158,500</c:v>
                </c:pt>
                <c:pt idx="160">
                  <c:v>$159,500</c:v>
                </c:pt>
                <c:pt idx="161">
                  <c:v>$160,500</c:v>
                </c:pt>
                <c:pt idx="162">
                  <c:v>$161,500</c:v>
                </c:pt>
                <c:pt idx="163">
                  <c:v>$162,500</c:v>
                </c:pt>
                <c:pt idx="164">
                  <c:v>$163,500</c:v>
                </c:pt>
                <c:pt idx="165">
                  <c:v>$164,500</c:v>
                </c:pt>
                <c:pt idx="166">
                  <c:v>$165,500</c:v>
                </c:pt>
                <c:pt idx="167">
                  <c:v>$166,500</c:v>
                </c:pt>
                <c:pt idx="168">
                  <c:v>$167,500</c:v>
                </c:pt>
                <c:pt idx="169">
                  <c:v>$168,500</c:v>
                </c:pt>
                <c:pt idx="170">
                  <c:v>$169,500</c:v>
                </c:pt>
                <c:pt idx="171">
                  <c:v>$170,500</c:v>
                </c:pt>
                <c:pt idx="172">
                  <c:v>$171,500</c:v>
                </c:pt>
                <c:pt idx="173">
                  <c:v>$172,500</c:v>
                </c:pt>
                <c:pt idx="174">
                  <c:v>$173,500</c:v>
                </c:pt>
                <c:pt idx="175">
                  <c:v>$174,500</c:v>
                </c:pt>
                <c:pt idx="176">
                  <c:v>$175,500</c:v>
                </c:pt>
                <c:pt idx="177">
                  <c:v>$176,500</c:v>
                </c:pt>
                <c:pt idx="178">
                  <c:v>$177,500</c:v>
                </c:pt>
                <c:pt idx="179">
                  <c:v>$178,500</c:v>
                </c:pt>
                <c:pt idx="180">
                  <c:v>$179,500</c:v>
                </c:pt>
                <c:pt idx="181">
                  <c:v>$180,500</c:v>
                </c:pt>
                <c:pt idx="182">
                  <c:v>$181,500</c:v>
                </c:pt>
                <c:pt idx="183">
                  <c:v>$182,500</c:v>
                </c:pt>
                <c:pt idx="184">
                  <c:v>$183,500</c:v>
                </c:pt>
                <c:pt idx="185">
                  <c:v>$184,500</c:v>
                </c:pt>
                <c:pt idx="186">
                  <c:v>$185,500</c:v>
                </c:pt>
                <c:pt idx="187">
                  <c:v>$186,500</c:v>
                </c:pt>
                <c:pt idx="188">
                  <c:v>$187,500</c:v>
                </c:pt>
                <c:pt idx="189">
                  <c:v>$188,500</c:v>
                </c:pt>
                <c:pt idx="190">
                  <c:v>$189,500</c:v>
                </c:pt>
                <c:pt idx="191">
                  <c:v>$190,500</c:v>
                </c:pt>
                <c:pt idx="192">
                  <c:v>$191,500</c:v>
                </c:pt>
                <c:pt idx="193">
                  <c:v>$192,500</c:v>
                </c:pt>
                <c:pt idx="194">
                  <c:v>$193,500</c:v>
                </c:pt>
                <c:pt idx="195">
                  <c:v>$194,500</c:v>
                </c:pt>
                <c:pt idx="196">
                  <c:v>$195,500</c:v>
                </c:pt>
                <c:pt idx="197">
                  <c:v>$196,500</c:v>
                </c:pt>
                <c:pt idx="198">
                  <c:v>$197,500</c:v>
                </c:pt>
                <c:pt idx="199">
                  <c:v>$198,500</c:v>
                </c:pt>
                <c:pt idx="200">
                  <c:v>$199,500</c:v>
                </c:pt>
                <c:pt idx="201">
                  <c:v>$200,500</c:v>
                </c:pt>
                <c:pt idx="202">
                  <c:v>$201,500</c:v>
                </c:pt>
                <c:pt idx="203">
                  <c:v>$202,500</c:v>
                </c:pt>
                <c:pt idx="204">
                  <c:v>$203,500</c:v>
                </c:pt>
                <c:pt idx="205">
                  <c:v>$204,500</c:v>
                </c:pt>
                <c:pt idx="206">
                  <c:v>$205,500</c:v>
                </c:pt>
                <c:pt idx="207">
                  <c:v>$206,500</c:v>
                </c:pt>
                <c:pt idx="208">
                  <c:v>$207,500</c:v>
                </c:pt>
                <c:pt idx="209">
                  <c:v>$208,500</c:v>
                </c:pt>
                <c:pt idx="210">
                  <c:v>$209,500</c:v>
                </c:pt>
                <c:pt idx="211">
                  <c:v>$210,500</c:v>
                </c:pt>
                <c:pt idx="212">
                  <c:v>$211,500</c:v>
                </c:pt>
                <c:pt idx="213">
                  <c:v>$212,500</c:v>
                </c:pt>
                <c:pt idx="214">
                  <c:v>$213,500</c:v>
                </c:pt>
                <c:pt idx="215">
                  <c:v>$214,500</c:v>
                </c:pt>
                <c:pt idx="216">
                  <c:v>$215,500</c:v>
                </c:pt>
                <c:pt idx="217">
                  <c:v>$216,500</c:v>
                </c:pt>
                <c:pt idx="218">
                  <c:v>$217,500</c:v>
                </c:pt>
                <c:pt idx="219">
                  <c:v>$218,500</c:v>
                </c:pt>
                <c:pt idx="220">
                  <c:v>$219,500</c:v>
                </c:pt>
                <c:pt idx="221">
                  <c:v>$220,500</c:v>
                </c:pt>
                <c:pt idx="222">
                  <c:v>$221,500</c:v>
                </c:pt>
                <c:pt idx="223">
                  <c:v>$222,500</c:v>
                </c:pt>
                <c:pt idx="224">
                  <c:v>$223,500</c:v>
                </c:pt>
                <c:pt idx="225">
                  <c:v>$224,500</c:v>
                </c:pt>
                <c:pt idx="226">
                  <c:v>$225,500</c:v>
                </c:pt>
                <c:pt idx="227">
                  <c:v>$226,500</c:v>
                </c:pt>
                <c:pt idx="228">
                  <c:v>$227,500</c:v>
                </c:pt>
                <c:pt idx="229">
                  <c:v>$228,500</c:v>
                </c:pt>
                <c:pt idx="230">
                  <c:v>$229,500</c:v>
                </c:pt>
                <c:pt idx="231">
                  <c:v>$230,500</c:v>
                </c:pt>
                <c:pt idx="232">
                  <c:v>$231,500</c:v>
                </c:pt>
                <c:pt idx="233">
                  <c:v>$232,500</c:v>
                </c:pt>
                <c:pt idx="234">
                  <c:v>$233,500</c:v>
                </c:pt>
                <c:pt idx="235">
                  <c:v>$234,500</c:v>
                </c:pt>
                <c:pt idx="236">
                  <c:v>$235,500</c:v>
                </c:pt>
                <c:pt idx="237">
                  <c:v>$236,500</c:v>
                </c:pt>
                <c:pt idx="238">
                  <c:v>$237,500</c:v>
                </c:pt>
                <c:pt idx="239">
                  <c:v>$238,500</c:v>
                </c:pt>
                <c:pt idx="240">
                  <c:v>$239,500</c:v>
                </c:pt>
                <c:pt idx="241">
                  <c:v>$240,500</c:v>
                </c:pt>
                <c:pt idx="242">
                  <c:v>$241,500</c:v>
                </c:pt>
                <c:pt idx="243">
                  <c:v>$242,500</c:v>
                </c:pt>
                <c:pt idx="244">
                  <c:v>$243,500</c:v>
                </c:pt>
                <c:pt idx="245">
                  <c:v>$244,500</c:v>
                </c:pt>
                <c:pt idx="246">
                  <c:v>$245,500</c:v>
                </c:pt>
                <c:pt idx="247">
                  <c:v>$246,500</c:v>
                </c:pt>
                <c:pt idx="248">
                  <c:v>$247,500</c:v>
                </c:pt>
                <c:pt idx="249">
                  <c:v>$248,500</c:v>
                </c:pt>
                <c:pt idx="250">
                  <c:v>$249,500</c:v>
                </c:pt>
                <c:pt idx="251">
                  <c:v>$250,500</c:v>
                </c:pt>
                <c:pt idx="252">
                  <c:v>$251,500</c:v>
                </c:pt>
                <c:pt idx="253">
                  <c:v>$252,500</c:v>
                </c:pt>
                <c:pt idx="254">
                  <c:v>$253,500</c:v>
                </c:pt>
                <c:pt idx="255">
                  <c:v>$254,500</c:v>
                </c:pt>
                <c:pt idx="256">
                  <c:v>$255,500</c:v>
                </c:pt>
                <c:pt idx="257">
                  <c:v>$256,500</c:v>
                </c:pt>
                <c:pt idx="258">
                  <c:v>$257,500</c:v>
                </c:pt>
                <c:pt idx="259">
                  <c:v>$258,500</c:v>
                </c:pt>
                <c:pt idx="260">
                  <c:v>$259,500</c:v>
                </c:pt>
                <c:pt idx="261">
                  <c:v>$260,500</c:v>
                </c:pt>
                <c:pt idx="262">
                  <c:v>$261,500</c:v>
                </c:pt>
                <c:pt idx="263">
                  <c:v>$262,500</c:v>
                </c:pt>
                <c:pt idx="264">
                  <c:v>$263,500</c:v>
                </c:pt>
                <c:pt idx="265">
                  <c:v>$264,500</c:v>
                </c:pt>
                <c:pt idx="266">
                  <c:v>$265,500</c:v>
                </c:pt>
                <c:pt idx="267">
                  <c:v>$266,500</c:v>
                </c:pt>
                <c:pt idx="268">
                  <c:v>$267,500</c:v>
                </c:pt>
                <c:pt idx="269">
                  <c:v>$268,500</c:v>
                </c:pt>
                <c:pt idx="270">
                  <c:v>$269,500</c:v>
                </c:pt>
                <c:pt idx="271">
                  <c:v>$270,500</c:v>
                </c:pt>
                <c:pt idx="272">
                  <c:v>$271,500</c:v>
                </c:pt>
                <c:pt idx="273">
                  <c:v>$272,500</c:v>
                </c:pt>
                <c:pt idx="274">
                  <c:v>$273,500</c:v>
                </c:pt>
                <c:pt idx="275">
                  <c:v>$274,500</c:v>
                </c:pt>
                <c:pt idx="276">
                  <c:v>$275,500</c:v>
                </c:pt>
                <c:pt idx="277">
                  <c:v>$276,500</c:v>
                </c:pt>
                <c:pt idx="278">
                  <c:v>$277,500</c:v>
                </c:pt>
                <c:pt idx="279">
                  <c:v>$278,500</c:v>
                </c:pt>
                <c:pt idx="280">
                  <c:v>$279,500</c:v>
                </c:pt>
                <c:pt idx="281">
                  <c:v>$280,500</c:v>
                </c:pt>
                <c:pt idx="282">
                  <c:v>$281,500</c:v>
                </c:pt>
                <c:pt idx="283">
                  <c:v>$282,500</c:v>
                </c:pt>
                <c:pt idx="284">
                  <c:v>$283,500</c:v>
                </c:pt>
                <c:pt idx="285">
                  <c:v>$284,500</c:v>
                </c:pt>
                <c:pt idx="286">
                  <c:v>$285,500</c:v>
                </c:pt>
                <c:pt idx="287">
                  <c:v>$286,500</c:v>
                </c:pt>
                <c:pt idx="288">
                  <c:v>$287,500</c:v>
                </c:pt>
                <c:pt idx="289">
                  <c:v>$288,500</c:v>
                </c:pt>
                <c:pt idx="290">
                  <c:v>$289,500</c:v>
                </c:pt>
                <c:pt idx="291">
                  <c:v>$290,500</c:v>
                </c:pt>
                <c:pt idx="292">
                  <c:v>$291,500</c:v>
                </c:pt>
                <c:pt idx="293">
                  <c:v>$292,500</c:v>
                </c:pt>
                <c:pt idx="294">
                  <c:v>$293,500</c:v>
                </c:pt>
                <c:pt idx="295">
                  <c:v>$294,500</c:v>
                </c:pt>
                <c:pt idx="296">
                  <c:v>$295,500</c:v>
                </c:pt>
                <c:pt idx="297">
                  <c:v>$296,500</c:v>
                </c:pt>
                <c:pt idx="298">
                  <c:v>$297,500</c:v>
                </c:pt>
                <c:pt idx="299">
                  <c:v>$298,500</c:v>
                </c:pt>
                <c:pt idx="300">
                  <c:v>$299,500</c:v>
                </c:pt>
                <c:pt idx="301">
                  <c:v>$300,500</c:v>
                </c:pt>
                <c:pt idx="302">
                  <c:v>$301,500</c:v>
                </c:pt>
                <c:pt idx="303">
                  <c:v>$302,500</c:v>
                </c:pt>
                <c:pt idx="304">
                  <c:v>$303,500</c:v>
                </c:pt>
                <c:pt idx="305">
                  <c:v>$304,500</c:v>
                </c:pt>
                <c:pt idx="306">
                  <c:v>$305,500</c:v>
                </c:pt>
                <c:pt idx="307">
                  <c:v>$306,500</c:v>
                </c:pt>
                <c:pt idx="308">
                  <c:v>$307,500</c:v>
                </c:pt>
                <c:pt idx="309">
                  <c:v>$308,500</c:v>
                </c:pt>
                <c:pt idx="310">
                  <c:v>$309,500</c:v>
                </c:pt>
                <c:pt idx="311">
                  <c:v>$310,500</c:v>
                </c:pt>
                <c:pt idx="312">
                  <c:v>$311,500</c:v>
                </c:pt>
                <c:pt idx="313">
                  <c:v>$312,500</c:v>
                </c:pt>
                <c:pt idx="314">
                  <c:v>$313,500</c:v>
                </c:pt>
                <c:pt idx="315">
                  <c:v>$314,500</c:v>
                </c:pt>
                <c:pt idx="316">
                  <c:v>$315,500</c:v>
                </c:pt>
                <c:pt idx="317">
                  <c:v>$316,500</c:v>
                </c:pt>
                <c:pt idx="318">
                  <c:v>$317,500</c:v>
                </c:pt>
                <c:pt idx="319">
                  <c:v>$318,500</c:v>
                </c:pt>
                <c:pt idx="320">
                  <c:v>$319,500</c:v>
                </c:pt>
                <c:pt idx="321">
                  <c:v>$320,500</c:v>
                </c:pt>
                <c:pt idx="322">
                  <c:v>$321,500</c:v>
                </c:pt>
                <c:pt idx="323">
                  <c:v>$322,500</c:v>
                </c:pt>
                <c:pt idx="324">
                  <c:v>$323,500</c:v>
                </c:pt>
                <c:pt idx="325">
                  <c:v>$324,500</c:v>
                </c:pt>
                <c:pt idx="326">
                  <c:v>$325,500</c:v>
                </c:pt>
                <c:pt idx="327">
                  <c:v>$326,500</c:v>
                </c:pt>
                <c:pt idx="328">
                  <c:v>$327,500</c:v>
                </c:pt>
                <c:pt idx="329">
                  <c:v>$328,500</c:v>
                </c:pt>
                <c:pt idx="330">
                  <c:v>$329,500</c:v>
                </c:pt>
                <c:pt idx="331">
                  <c:v>$330,500</c:v>
                </c:pt>
                <c:pt idx="332">
                  <c:v>$331,500</c:v>
                </c:pt>
                <c:pt idx="333">
                  <c:v>$332,500</c:v>
                </c:pt>
                <c:pt idx="334">
                  <c:v>$333,500</c:v>
                </c:pt>
                <c:pt idx="335">
                  <c:v>$334,500</c:v>
                </c:pt>
                <c:pt idx="336">
                  <c:v>$335,500</c:v>
                </c:pt>
                <c:pt idx="337">
                  <c:v>$336,500</c:v>
                </c:pt>
                <c:pt idx="338">
                  <c:v>$337,500</c:v>
                </c:pt>
                <c:pt idx="339">
                  <c:v>$338,500</c:v>
                </c:pt>
                <c:pt idx="340">
                  <c:v>$339,500</c:v>
                </c:pt>
                <c:pt idx="341">
                  <c:v>$340,500</c:v>
                </c:pt>
                <c:pt idx="342">
                  <c:v>$341,500</c:v>
                </c:pt>
                <c:pt idx="343">
                  <c:v>$342,500</c:v>
                </c:pt>
                <c:pt idx="344">
                  <c:v>$343,500</c:v>
                </c:pt>
                <c:pt idx="345">
                  <c:v>$344,500</c:v>
                </c:pt>
                <c:pt idx="346">
                  <c:v>$345,500</c:v>
                </c:pt>
                <c:pt idx="347">
                  <c:v>$346,500</c:v>
                </c:pt>
                <c:pt idx="348">
                  <c:v>$347,500</c:v>
                </c:pt>
                <c:pt idx="349">
                  <c:v>$348,500</c:v>
                </c:pt>
                <c:pt idx="350">
                  <c:v>$349,500</c:v>
                </c:pt>
                <c:pt idx="351">
                  <c:v>$350,500</c:v>
                </c:pt>
                <c:pt idx="352">
                  <c:v>$351,500</c:v>
                </c:pt>
                <c:pt idx="353">
                  <c:v>$352,500</c:v>
                </c:pt>
                <c:pt idx="354">
                  <c:v>$353,500</c:v>
                </c:pt>
                <c:pt idx="355">
                  <c:v>$354,500</c:v>
                </c:pt>
                <c:pt idx="356">
                  <c:v>$355,500</c:v>
                </c:pt>
                <c:pt idx="357">
                  <c:v>$356,500</c:v>
                </c:pt>
                <c:pt idx="358">
                  <c:v>$357,500</c:v>
                </c:pt>
                <c:pt idx="359">
                  <c:v>$358,500</c:v>
                </c:pt>
                <c:pt idx="360">
                  <c:v>$359,500</c:v>
                </c:pt>
                <c:pt idx="361">
                  <c:v>$360,500</c:v>
                </c:pt>
                <c:pt idx="362">
                  <c:v>$361,500</c:v>
                </c:pt>
                <c:pt idx="363">
                  <c:v>$362,500</c:v>
                </c:pt>
                <c:pt idx="364">
                  <c:v>$363,500</c:v>
                </c:pt>
                <c:pt idx="365">
                  <c:v>$364,500</c:v>
                </c:pt>
                <c:pt idx="366">
                  <c:v>$365,500</c:v>
                </c:pt>
                <c:pt idx="367">
                  <c:v>$366,500</c:v>
                </c:pt>
                <c:pt idx="368">
                  <c:v>$367,500</c:v>
                </c:pt>
                <c:pt idx="369">
                  <c:v>$368,500</c:v>
                </c:pt>
                <c:pt idx="370">
                  <c:v>$369,500</c:v>
                </c:pt>
                <c:pt idx="371">
                  <c:v>$370,500</c:v>
                </c:pt>
              </c:strCache>
            </c:strRef>
          </c:cat>
          <c:val>
            <c:numRef>
              <c:f>'3424'!$AY$8:$AY$378</c:f>
              <c:numCache>
                <c:formatCode>"$"#,##0</c:formatCode>
                <c:ptCount val="371"/>
                <c:pt idx="0">
                  <c:v>10683.88851991173</c:v>
                </c:pt>
                <c:pt idx="1">
                  <c:v>10783.232932173509</c:v>
                </c:pt>
                <c:pt idx="2">
                  <c:v>10882.577344435287</c:v>
                </c:pt>
                <c:pt idx="3">
                  <c:v>10981.921756697066</c:v>
                </c:pt>
                <c:pt idx="4">
                  <c:v>11081.266168958844</c:v>
                </c:pt>
                <c:pt idx="5">
                  <c:v>11180.610581220621</c:v>
                </c:pt>
                <c:pt idx="6">
                  <c:v>11279.954993482399</c:v>
                </c:pt>
                <c:pt idx="7">
                  <c:v>11379.299405744177</c:v>
                </c:pt>
                <c:pt idx="8">
                  <c:v>11478.643818005956</c:v>
                </c:pt>
                <c:pt idx="9">
                  <c:v>11577.988230267734</c:v>
                </c:pt>
                <c:pt idx="10">
                  <c:v>11677.332642529513</c:v>
                </c:pt>
                <c:pt idx="11">
                  <c:v>11776.677054791291</c:v>
                </c:pt>
                <c:pt idx="12">
                  <c:v>11876.02146705307</c:v>
                </c:pt>
                <c:pt idx="13">
                  <c:v>11975.365879314848</c:v>
                </c:pt>
                <c:pt idx="14">
                  <c:v>12074.710291576626</c:v>
                </c:pt>
                <c:pt idx="15">
                  <c:v>12174.054703838403</c:v>
                </c:pt>
                <c:pt idx="16">
                  <c:v>12273.399116100181</c:v>
                </c:pt>
                <c:pt idx="17">
                  <c:v>12372.74352836196</c:v>
                </c:pt>
                <c:pt idx="18">
                  <c:v>12472.087940623738</c:v>
                </c:pt>
                <c:pt idx="19">
                  <c:v>12571.432352885517</c:v>
                </c:pt>
                <c:pt idx="20">
                  <c:v>12670.776765147295</c:v>
                </c:pt>
                <c:pt idx="21">
                  <c:v>12770.121177409073</c:v>
                </c:pt>
                <c:pt idx="22">
                  <c:v>12869.465589670852</c:v>
                </c:pt>
                <c:pt idx="23">
                  <c:v>12968.81000193263</c:v>
                </c:pt>
                <c:pt idx="24">
                  <c:v>13068.154414194409</c:v>
                </c:pt>
                <c:pt idx="25">
                  <c:v>13167.498826456187</c:v>
                </c:pt>
                <c:pt idx="26">
                  <c:v>13266.843238717964</c:v>
                </c:pt>
                <c:pt idx="27">
                  <c:v>13366.187650979744</c:v>
                </c:pt>
                <c:pt idx="28">
                  <c:v>13465.532063241521</c:v>
                </c:pt>
                <c:pt idx="29">
                  <c:v>13564.876475503299</c:v>
                </c:pt>
                <c:pt idx="30">
                  <c:v>13664.220887765077</c:v>
                </c:pt>
                <c:pt idx="31">
                  <c:v>13763.565300026856</c:v>
                </c:pt>
                <c:pt idx="32">
                  <c:v>13862.909712288634</c:v>
                </c:pt>
                <c:pt idx="33">
                  <c:v>13962.254124550413</c:v>
                </c:pt>
                <c:pt idx="34">
                  <c:v>14061.598536812191</c:v>
                </c:pt>
                <c:pt idx="35">
                  <c:v>14160.942949073968</c:v>
                </c:pt>
                <c:pt idx="36">
                  <c:v>14260.287361335748</c:v>
                </c:pt>
                <c:pt idx="37">
                  <c:v>14359.631773597524</c:v>
                </c:pt>
                <c:pt idx="38">
                  <c:v>14458.976185859303</c:v>
                </c:pt>
                <c:pt idx="39">
                  <c:v>14558.320598121081</c:v>
                </c:pt>
                <c:pt idx="40">
                  <c:v>14657.66501038286</c:v>
                </c:pt>
                <c:pt idx="41">
                  <c:v>14757.009422644638</c:v>
                </c:pt>
                <c:pt idx="42">
                  <c:v>14856.353834906417</c:v>
                </c:pt>
                <c:pt idx="43">
                  <c:v>14955.698247168195</c:v>
                </c:pt>
                <c:pt idx="44">
                  <c:v>15055.042659429973</c:v>
                </c:pt>
                <c:pt idx="45">
                  <c:v>15154.387071691752</c:v>
                </c:pt>
                <c:pt idx="46">
                  <c:v>15253.731483953528</c:v>
                </c:pt>
                <c:pt idx="47">
                  <c:v>15353.075896215309</c:v>
                </c:pt>
                <c:pt idx="48">
                  <c:v>15452.420308477085</c:v>
                </c:pt>
                <c:pt idx="49">
                  <c:v>15551.764720738865</c:v>
                </c:pt>
                <c:pt idx="50">
                  <c:v>15651.109133000642</c:v>
                </c:pt>
                <c:pt idx="51">
                  <c:v>15750.45354526242</c:v>
                </c:pt>
                <c:pt idx="52">
                  <c:v>15849.797957524199</c:v>
                </c:pt>
                <c:pt idx="53">
                  <c:v>15949.142369785977</c:v>
                </c:pt>
                <c:pt idx="54">
                  <c:v>16048.486782047756</c:v>
                </c:pt>
                <c:pt idx="55">
                  <c:v>16147.831194309534</c:v>
                </c:pt>
                <c:pt idx="56">
                  <c:v>16247.175606571313</c:v>
                </c:pt>
                <c:pt idx="57">
                  <c:v>16346.520018833089</c:v>
                </c:pt>
                <c:pt idx="58">
                  <c:v>16445.864431094869</c:v>
                </c:pt>
                <c:pt idx="59">
                  <c:v>16545.208843356646</c:v>
                </c:pt>
                <c:pt idx="60">
                  <c:v>16644.553255618426</c:v>
                </c:pt>
                <c:pt idx="61">
                  <c:v>16743.897667880203</c:v>
                </c:pt>
                <c:pt idx="62">
                  <c:v>16843.242080141979</c:v>
                </c:pt>
                <c:pt idx="63">
                  <c:v>16942.58649240376</c:v>
                </c:pt>
                <c:pt idx="64">
                  <c:v>17041.93090466554</c:v>
                </c:pt>
                <c:pt idx="65">
                  <c:v>17141.275316927316</c:v>
                </c:pt>
                <c:pt idx="66">
                  <c:v>17240.619729189093</c:v>
                </c:pt>
                <c:pt idx="67">
                  <c:v>17339.964141450873</c:v>
                </c:pt>
                <c:pt idx="68">
                  <c:v>17439.30855371265</c:v>
                </c:pt>
                <c:pt idx="69">
                  <c:v>17538.65296597443</c:v>
                </c:pt>
                <c:pt idx="70">
                  <c:v>17637.997378236207</c:v>
                </c:pt>
                <c:pt idx="71">
                  <c:v>17737.341790497987</c:v>
                </c:pt>
                <c:pt idx="72">
                  <c:v>17836.686202759764</c:v>
                </c:pt>
                <c:pt idx="73">
                  <c:v>17936.03061502154</c:v>
                </c:pt>
                <c:pt idx="74">
                  <c:v>18035.37502728332</c:v>
                </c:pt>
                <c:pt idx="75">
                  <c:v>18134.719439545101</c:v>
                </c:pt>
                <c:pt idx="76">
                  <c:v>18234.063851806877</c:v>
                </c:pt>
                <c:pt idx="77">
                  <c:v>18333.408264068654</c:v>
                </c:pt>
                <c:pt idx="78">
                  <c:v>18432.752676330434</c:v>
                </c:pt>
                <c:pt idx="79">
                  <c:v>18532.097088592211</c:v>
                </c:pt>
                <c:pt idx="80">
                  <c:v>18631.441500853991</c:v>
                </c:pt>
                <c:pt idx="81">
                  <c:v>18730.785913115767</c:v>
                </c:pt>
                <c:pt idx="82">
                  <c:v>18830.130325377548</c:v>
                </c:pt>
                <c:pt idx="83">
                  <c:v>18929.474737639324</c:v>
                </c:pt>
                <c:pt idx="84">
                  <c:v>19028.819149901101</c:v>
                </c:pt>
                <c:pt idx="85">
                  <c:v>19128.163562162881</c:v>
                </c:pt>
                <c:pt idx="86">
                  <c:v>19227.507974424661</c:v>
                </c:pt>
                <c:pt idx="87">
                  <c:v>19326.852386686438</c:v>
                </c:pt>
                <c:pt idx="88">
                  <c:v>19426.196798948215</c:v>
                </c:pt>
                <c:pt idx="89">
                  <c:v>19525.541211209995</c:v>
                </c:pt>
                <c:pt idx="90">
                  <c:v>19624.885623471771</c:v>
                </c:pt>
                <c:pt idx="91">
                  <c:v>19724.230035733548</c:v>
                </c:pt>
                <c:pt idx="92">
                  <c:v>19823.574447995328</c:v>
                </c:pt>
                <c:pt idx="93">
                  <c:v>19922.918860257108</c:v>
                </c:pt>
                <c:pt idx="94">
                  <c:v>20022.263272518885</c:v>
                </c:pt>
                <c:pt idx="95">
                  <c:v>20121.607684780662</c:v>
                </c:pt>
                <c:pt idx="96">
                  <c:v>20220.952097042442</c:v>
                </c:pt>
                <c:pt idx="97">
                  <c:v>20320.296509304222</c:v>
                </c:pt>
                <c:pt idx="98">
                  <c:v>20419.640921565999</c:v>
                </c:pt>
                <c:pt idx="99">
                  <c:v>20518.985333827775</c:v>
                </c:pt>
                <c:pt idx="100">
                  <c:v>20618.329746089556</c:v>
                </c:pt>
                <c:pt idx="101">
                  <c:v>20717.674158351332</c:v>
                </c:pt>
                <c:pt idx="102">
                  <c:v>20817.018570613109</c:v>
                </c:pt>
                <c:pt idx="103">
                  <c:v>20916.362982874889</c:v>
                </c:pt>
                <c:pt idx="104">
                  <c:v>21015.707395136669</c:v>
                </c:pt>
                <c:pt idx="105">
                  <c:v>21115.051807398446</c:v>
                </c:pt>
                <c:pt idx="106">
                  <c:v>21214.396219660222</c:v>
                </c:pt>
                <c:pt idx="107">
                  <c:v>21313.740631922003</c:v>
                </c:pt>
                <c:pt idx="108">
                  <c:v>21413.085044183783</c:v>
                </c:pt>
                <c:pt idx="109">
                  <c:v>21512.429456445559</c:v>
                </c:pt>
                <c:pt idx="110">
                  <c:v>21611.773868707336</c:v>
                </c:pt>
                <c:pt idx="111">
                  <c:v>21711.118280969116</c:v>
                </c:pt>
                <c:pt idx="112">
                  <c:v>21810.462693230893</c:v>
                </c:pt>
                <c:pt idx="113">
                  <c:v>21909.80710549267</c:v>
                </c:pt>
                <c:pt idx="114">
                  <c:v>22009.15151775445</c:v>
                </c:pt>
                <c:pt idx="115">
                  <c:v>22108.49593001623</c:v>
                </c:pt>
                <c:pt idx="116">
                  <c:v>22207.840342278007</c:v>
                </c:pt>
                <c:pt idx="117">
                  <c:v>22307.184754539783</c:v>
                </c:pt>
                <c:pt idx="118">
                  <c:v>22406.529166801563</c:v>
                </c:pt>
                <c:pt idx="119">
                  <c:v>22505.873579063344</c:v>
                </c:pt>
                <c:pt idx="120">
                  <c:v>22605.21799132512</c:v>
                </c:pt>
                <c:pt idx="121">
                  <c:v>22704.562403586897</c:v>
                </c:pt>
                <c:pt idx="122">
                  <c:v>22803.906815848677</c:v>
                </c:pt>
                <c:pt idx="123">
                  <c:v>22903.251228110454</c:v>
                </c:pt>
                <c:pt idx="124">
                  <c:v>23002.59564037223</c:v>
                </c:pt>
                <c:pt idx="125">
                  <c:v>23101.94005263401</c:v>
                </c:pt>
                <c:pt idx="126">
                  <c:v>23201.284464895791</c:v>
                </c:pt>
                <c:pt idx="127">
                  <c:v>23300.628877157567</c:v>
                </c:pt>
                <c:pt idx="128">
                  <c:v>23399.973289419344</c:v>
                </c:pt>
                <c:pt idx="129">
                  <c:v>23499.317701681124</c:v>
                </c:pt>
                <c:pt idx="130">
                  <c:v>23598.662113942904</c:v>
                </c:pt>
                <c:pt idx="131">
                  <c:v>23698.006526204681</c:v>
                </c:pt>
                <c:pt idx="132">
                  <c:v>23797.350938466458</c:v>
                </c:pt>
                <c:pt idx="133">
                  <c:v>23896.695350728238</c:v>
                </c:pt>
                <c:pt idx="134">
                  <c:v>23996.039762990014</c:v>
                </c:pt>
                <c:pt idx="135">
                  <c:v>24095.384175251791</c:v>
                </c:pt>
                <c:pt idx="136">
                  <c:v>24194.728587513571</c:v>
                </c:pt>
                <c:pt idx="137">
                  <c:v>24294.072999775351</c:v>
                </c:pt>
                <c:pt idx="138">
                  <c:v>24393.417412037128</c:v>
                </c:pt>
                <c:pt idx="139">
                  <c:v>24492.761824298905</c:v>
                </c:pt>
                <c:pt idx="140">
                  <c:v>24592.106236560685</c:v>
                </c:pt>
                <c:pt idx="141">
                  <c:v>24691.450648822465</c:v>
                </c:pt>
                <c:pt idx="142">
                  <c:v>24790.795061084242</c:v>
                </c:pt>
                <c:pt idx="143">
                  <c:v>24890.139473346018</c:v>
                </c:pt>
                <c:pt idx="144">
                  <c:v>24989.483885607799</c:v>
                </c:pt>
                <c:pt idx="145">
                  <c:v>25088.828297869575</c:v>
                </c:pt>
                <c:pt idx="146">
                  <c:v>25188.172710131352</c:v>
                </c:pt>
                <c:pt idx="147">
                  <c:v>25287.517122393132</c:v>
                </c:pt>
                <c:pt idx="148">
                  <c:v>25386.861534654912</c:v>
                </c:pt>
                <c:pt idx="149">
                  <c:v>25486.205946916689</c:v>
                </c:pt>
                <c:pt idx="150">
                  <c:v>25585.550359178465</c:v>
                </c:pt>
                <c:pt idx="151">
                  <c:v>25684.894771440246</c:v>
                </c:pt>
                <c:pt idx="152">
                  <c:v>25784.239183702026</c:v>
                </c:pt>
                <c:pt idx="153">
                  <c:v>25883.583595963803</c:v>
                </c:pt>
                <c:pt idx="154">
                  <c:v>25982.928008225579</c:v>
                </c:pt>
                <c:pt idx="155">
                  <c:v>26082.272420487359</c:v>
                </c:pt>
                <c:pt idx="156">
                  <c:v>26181.616832749136</c:v>
                </c:pt>
                <c:pt idx="157">
                  <c:v>26280.961245010913</c:v>
                </c:pt>
                <c:pt idx="158">
                  <c:v>26380.305657272693</c:v>
                </c:pt>
                <c:pt idx="159">
                  <c:v>26479.650069534473</c:v>
                </c:pt>
                <c:pt idx="160">
                  <c:v>26578.99448179625</c:v>
                </c:pt>
                <c:pt idx="161">
                  <c:v>26678.338894058026</c:v>
                </c:pt>
                <c:pt idx="162">
                  <c:v>26777.683306319806</c:v>
                </c:pt>
                <c:pt idx="163">
                  <c:v>26877.027718581587</c:v>
                </c:pt>
                <c:pt idx="164">
                  <c:v>26976.372130843363</c:v>
                </c:pt>
                <c:pt idx="165">
                  <c:v>27075.71654310514</c:v>
                </c:pt>
                <c:pt idx="166">
                  <c:v>27175.06095536692</c:v>
                </c:pt>
                <c:pt idx="167">
                  <c:v>27274.405367628697</c:v>
                </c:pt>
                <c:pt idx="168">
                  <c:v>27373.749779890477</c:v>
                </c:pt>
                <c:pt idx="169">
                  <c:v>27473.094192152254</c:v>
                </c:pt>
                <c:pt idx="170">
                  <c:v>27572.43860441403</c:v>
                </c:pt>
                <c:pt idx="171">
                  <c:v>27671.78301667581</c:v>
                </c:pt>
                <c:pt idx="172">
                  <c:v>27771.127428937587</c:v>
                </c:pt>
                <c:pt idx="173">
                  <c:v>27870.471841199367</c:v>
                </c:pt>
                <c:pt idx="174">
                  <c:v>27969.816253461144</c:v>
                </c:pt>
                <c:pt idx="175">
                  <c:v>28069.160665722924</c:v>
                </c:pt>
                <c:pt idx="176">
                  <c:v>28168.505077984701</c:v>
                </c:pt>
                <c:pt idx="177">
                  <c:v>28267.849490246481</c:v>
                </c:pt>
                <c:pt idx="178">
                  <c:v>28367.193902508257</c:v>
                </c:pt>
                <c:pt idx="179">
                  <c:v>28466.538314770038</c:v>
                </c:pt>
                <c:pt idx="180">
                  <c:v>28565.882727031814</c:v>
                </c:pt>
                <c:pt idx="181">
                  <c:v>28665.227139293591</c:v>
                </c:pt>
                <c:pt idx="182">
                  <c:v>28764.571551555371</c:v>
                </c:pt>
                <c:pt idx="183">
                  <c:v>28863.915963817148</c:v>
                </c:pt>
                <c:pt idx="184">
                  <c:v>28963.260376078928</c:v>
                </c:pt>
                <c:pt idx="185">
                  <c:v>29062.604788340705</c:v>
                </c:pt>
                <c:pt idx="186">
                  <c:v>29161.949200602485</c:v>
                </c:pt>
                <c:pt idx="187">
                  <c:v>29261.293612864261</c:v>
                </c:pt>
                <c:pt idx="188">
                  <c:v>29360.638025126042</c:v>
                </c:pt>
                <c:pt idx="189">
                  <c:v>29459.982437387818</c:v>
                </c:pt>
                <c:pt idx="190">
                  <c:v>29559.326849649598</c:v>
                </c:pt>
                <c:pt idx="191">
                  <c:v>29658.671261911375</c:v>
                </c:pt>
                <c:pt idx="192">
                  <c:v>29758.015674173152</c:v>
                </c:pt>
                <c:pt idx="193">
                  <c:v>29857.360086434932</c:v>
                </c:pt>
                <c:pt idx="194">
                  <c:v>29956.704498696708</c:v>
                </c:pt>
                <c:pt idx="195">
                  <c:v>30056.048910958489</c:v>
                </c:pt>
                <c:pt idx="196">
                  <c:v>30155.393323220265</c:v>
                </c:pt>
                <c:pt idx="197">
                  <c:v>30254.737735482046</c:v>
                </c:pt>
                <c:pt idx="198">
                  <c:v>30354.082147743822</c:v>
                </c:pt>
                <c:pt idx="199">
                  <c:v>30453.426560005602</c:v>
                </c:pt>
                <c:pt idx="200">
                  <c:v>30552.770972267379</c:v>
                </c:pt>
                <c:pt idx="201">
                  <c:v>30652.115384529159</c:v>
                </c:pt>
                <c:pt idx="202">
                  <c:v>30751.459796790936</c:v>
                </c:pt>
                <c:pt idx="203">
                  <c:v>30850.804209052712</c:v>
                </c:pt>
                <c:pt idx="204">
                  <c:v>30950.148621314493</c:v>
                </c:pt>
                <c:pt idx="205">
                  <c:v>31049.493033576269</c:v>
                </c:pt>
                <c:pt idx="206">
                  <c:v>31148.837445838049</c:v>
                </c:pt>
                <c:pt idx="207">
                  <c:v>31248.181858099826</c:v>
                </c:pt>
                <c:pt idx="208">
                  <c:v>31347.526270361606</c:v>
                </c:pt>
                <c:pt idx="209">
                  <c:v>31446.870682623383</c:v>
                </c:pt>
                <c:pt idx="210">
                  <c:v>31546.215094885163</c:v>
                </c:pt>
                <c:pt idx="211">
                  <c:v>31645.55950714694</c:v>
                </c:pt>
                <c:pt idx="212">
                  <c:v>31744.90391940872</c:v>
                </c:pt>
                <c:pt idx="213">
                  <c:v>31844.248331670497</c:v>
                </c:pt>
                <c:pt idx="214">
                  <c:v>31943.592743932273</c:v>
                </c:pt>
                <c:pt idx="215">
                  <c:v>32042.937156194053</c:v>
                </c:pt>
                <c:pt idx="216">
                  <c:v>32142.28156845583</c:v>
                </c:pt>
                <c:pt idx="217">
                  <c:v>32241.62598071761</c:v>
                </c:pt>
                <c:pt idx="218">
                  <c:v>32340.970392979387</c:v>
                </c:pt>
                <c:pt idx="219">
                  <c:v>32440.314805241167</c:v>
                </c:pt>
                <c:pt idx="220">
                  <c:v>32539.659217502944</c:v>
                </c:pt>
                <c:pt idx="221">
                  <c:v>32639.003629764724</c:v>
                </c:pt>
                <c:pt idx="222">
                  <c:v>32738.3480420265</c:v>
                </c:pt>
                <c:pt idx="223">
                  <c:v>32837.692454288277</c:v>
                </c:pt>
                <c:pt idx="224">
                  <c:v>32937.036866550057</c:v>
                </c:pt>
                <c:pt idx="225">
                  <c:v>33036.381278811838</c:v>
                </c:pt>
                <c:pt idx="226">
                  <c:v>33135.725691073618</c:v>
                </c:pt>
                <c:pt idx="227">
                  <c:v>33235.070103335391</c:v>
                </c:pt>
                <c:pt idx="228">
                  <c:v>33334.414515597171</c:v>
                </c:pt>
                <c:pt idx="229">
                  <c:v>33433.758927858944</c:v>
                </c:pt>
                <c:pt idx="230">
                  <c:v>33533.103340120724</c:v>
                </c:pt>
                <c:pt idx="231">
                  <c:v>33632.447752382504</c:v>
                </c:pt>
                <c:pt idx="232">
                  <c:v>33731.792164644285</c:v>
                </c:pt>
                <c:pt idx="233">
                  <c:v>33831.136576906065</c:v>
                </c:pt>
                <c:pt idx="234">
                  <c:v>33930.480989167838</c:v>
                </c:pt>
                <c:pt idx="235">
                  <c:v>34029.825401429618</c:v>
                </c:pt>
                <c:pt idx="236">
                  <c:v>34129.169813691391</c:v>
                </c:pt>
                <c:pt idx="237">
                  <c:v>34228.514225953171</c:v>
                </c:pt>
                <c:pt idx="238">
                  <c:v>34327.858638214951</c:v>
                </c:pt>
                <c:pt idx="239">
                  <c:v>34427.203050476732</c:v>
                </c:pt>
                <c:pt idx="240">
                  <c:v>34526.547462738512</c:v>
                </c:pt>
                <c:pt idx="241">
                  <c:v>34625.891875000292</c:v>
                </c:pt>
                <c:pt idx="242">
                  <c:v>34725.236287262065</c:v>
                </c:pt>
                <c:pt idx="243">
                  <c:v>34824.580699523845</c:v>
                </c:pt>
                <c:pt idx="244">
                  <c:v>34923.925111785618</c:v>
                </c:pt>
                <c:pt idx="245">
                  <c:v>35023.269524047399</c:v>
                </c:pt>
                <c:pt idx="246">
                  <c:v>35122.613936309179</c:v>
                </c:pt>
                <c:pt idx="247">
                  <c:v>35221.958348570959</c:v>
                </c:pt>
                <c:pt idx="248">
                  <c:v>35321.302760832739</c:v>
                </c:pt>
                <c:pt idx="249">
                  <c:v>35420.647173094512</c:v>
                </c:pt>
                <c:pt idx="250">
                  <c:v>35519.991585356292</c:v>
                </c:pt>
                <c:pt idx="251">
                  <c:v>35619.335997618065</c:v>
                </c:pt>
                <c:pt idx="252">
                  <c:v>35718.680409879846</c:v>
                </c:pt>
                <c:pt idx="253">
                  <c:v>35818.024822141626</c:v>
                </c:pt>
                <c:pt idx="254">
                  <c:v>35917.369234403406</c:v>
                </c:pt>
                <c:pt idx="255">
                  <c:v>36016.713646665186</c:v>
                </c:pt>
                <c:pt idx="256">
                  <c:v>36116.058058926959</c:v>
                </c:pt>
                <c:pt idx="257">
                  <c:v>36215.40247118874</c:v>
                </c:pt>
                <c:pt idx="258">
                  <c:v>36314.746883450513</c:v>
                </c:pt>
                <c:pt idx="259">
                  <c:v>36414.091295712293</c:v>
                </c:pt>
                <c:pt idx="260">
                  <c:v>36513.435707974073</c:v>
                </c:pt>
                <c:pt idx="261">
                  <c:v>36612.780120235853</c:v>
                </c:pt>
                <c:pt idx="262">
                  <c:v>36712.124532497633</c:v>
                </c:pt>
                <c:pt idx="263">
                  <c:v>36811.468944759414</c:v>
                </c:pt>
                <c:pt idx="264">
                  <c:v>36910.813357021187</c:v>
                </c:pt>
                <c:pt idx="265">
                  <c:v>37010.157769282967</c:v>
                </c:pt>
                <c:pt idx="266">
                  <c:v>37109.50218154474</c:v>
                </c:pt>
                <c:pt idx="267">
                  <c:v>37208.84659380652</c:v>
                </c:pt>
                <c:pt idx="268">
                  <c:v>37308.1910060683</c:v>
                </c:pt>
                <c:pt idx="269">
                  <c:v>37407.535418330081</c:v>
                </c:pt>
                <c:pt idx="270">
                  <c:v>37506.879830591861</c:v>
                </c:pt>
                <c:pt idx="271">
                  <c:v>37606.224242853634</c:v>
                </c:pt>
                <c:pt idx="272">
                  <c:v>37705.568655115414</c:v>
                </c:pt>
                <c:pt idx="273">
                  <c:v>37804.913067377187</c:v>
                </c:pt>
                <c:pt idx="274">
                  <c:v>37904.257479638967</c:v>
                </c:pt>
                <c:pt idx="275">
                  <c:v>38003.601891900747</c:v>
                </c:pt>
                <c:pt idx="276">
                  <c:v>38102.946304162528</c:v>
                </c:pt>
                <c:pt idx="277">
                  <c:v>38202.290716424308</c:v>
                </c:pt>
                <c:pt idx="278">
                  <c:v>38301.635128686081</c:v>
                </c:pt>
                <c:pt idx="279">
                  <c:v>38400.979540947861</c:v>
                </c:pt>
                <c:pt idx="280">
                  <c:v>38500.323953209634</c:v>
                </c:pt>
                <c:pt idx="281">
                  <c:v>38599.668365471414</c:v>
                </c:pt>
                <c:pt idx="282">
                  <c:v>38699.012777733195</c:v>
                </c:pt>
                <c:pt idx="283">
                  <c:v>38798.357189994975</c:v>
                </c:pt>
                <c:pt idx="284">
                  <c:v>38897.701602256755</c:v>
                </c:pt>
                <c:pt idx="285">
                  <c:v>38997.046014518535</c:v>
                </c:pt>
                <c:pt idx="286">
                  <c:v>39096.390426780308</c:v>
                </c:pt>
                <c:pt idx="287">
                  <c:v>39195.734839042081</c:v>
                </c:pt>
                <c:pt idx="288">
                  <c:v>39295.079251303861</c:v>
                </c:pt>
                <c:pt idx="289">
                  <c:v>39394.423663565642</c:v>
                </c:pt>
                <c:pt idx="290">
                  <c:v>39493.768075827422</c:v>
                </c:pt>
                <c:pt idx="291">
                  <c:v>39593.112488089202</c:v>
                </c:pt>
                <c:pt idx="292">
                  <c:v>39692.456900350982</c:v>
                </c:pt>
                <c:pt idx="293">
                  <c:v>39791.801312612755</c:v>
                </c:pt>
                <c:pt idx="294">
                  <c:v>39891.145724874536</c:v>
                </c:pt>
                <c:pt idx="295">
                  <c:v>39990.490137136308</c:v>
                </c:pt>
                <c:pt idx="296">
                  <c:v>40089.834549398089</c:v>
                </c:pt>
                <c:pt idx="297">
                  <c:v>40189.178961659869</c:v>
                </c:pt>
                <c:pt idx="298">
                  <c:v>40288.523373921649</c:v>
                </c:pt>
                <c:pt idx="299">
                  <c:v>40387.867786183429</c:v>
                </c:pt>
                <c:pt idx="300">
                  <c:v>40487.212198445202</c:v>
                </c:pt>
                <c:pt idx="301">
                  <c:v>40586.556610706983</c:v>
                </c:pt>
                <c:pt idx="302">
                  <c:v>40685.901022968756</c:v>
                </c:pt>
                <c:pt idx="303">
                  <c:v>40785.245435230536</c:v>
                </c:pt>
                <c:pt idx="304">
                  <c:v>40884.589847492316</c:v>
                </c:pt>
                <c:pt idx="305">
                  <c:v>40983.934259754096</c:v>
                </c:pt>
                <c:pt idx="306">
                  <c:v>41083.278672015877</c:v>
                </c:pt>
                <c:pt idx="307">
                  <c:v>41182.623084277657</c:v>
                </c:pt>
                <c:pt idx="308">
                  <c:v>41281.96749653943</c:v>
                </c:pt>
                <c:pt idx="309">
                  <c:v>41381.311908801203</c:v>
                </c:pt>
                <c:pt idx="310">
                  <c:v>41480.656321062983</c:v>
                </c:pt>
                <c:pt idx="311">
                  <c:v>41580.000733324763</c:v>
                </c:pt>
                <c:pt idx="312">
                  <c:v>41679.345145586543</c:v>
                </c:pt>
                <c:pt idx="313">
                  <c:v>41778.689557848324</c:v>
                </c:pt>
                <c:pt idx="314">
                  <c:v>41878.033970110104</c:v>
                </c:pt>
                <c:pt idx="315">
                  <c:v>41977.378382371877</c:v>
                </c:pt>
                <c:pt idx="316">
                  <c:v>42076.722794633657</c:v>
                </c:pt>
                <c:pt idx="317">
                  <c:v>42176.06720689543</c:v>
                </c:pt>
                <c:pt idx="318">
                  <c:v>42275.41161915721</c:v>
                </c:pt>
                <c:pt idx="319">
                  <c:v>42374.75603141899</c:v>
                </c:pt>
                <c:pt idx="320">
                  <c:v>42474.100443680771</c:v>
                </c:pt>
                <c:pt idx="321">
                  <c:v>42573.444855942551</c:v>
                </c:pt>
                <c:pt idx="322">
                  <c:v>42672.789268204324</c:v>
                </c:pt>
                <c:pt idx="323">
                  <c:v>42772.133680466104</c:v>
                </c:pt>
                <c:pt idx="324">
                  <c:v>42871.478092727877</c:v>
                </c:pt>
                <c:pt idx="325">
                  <c:v>42970.822504989657</c:v>
                </c:pt>
                <c:pt idx="326">
                  <c:v>43070.166917251438</c:v>
                </c:pt>
                <c:pt idx="327">
                  <c:v>43169.511329513218</c:v>
                </c:pt>
                <c:pt idx="328">
                  <c:v>43268.855741774998</c:v>
                </c:pt>
                <c:pt idx="329">
                  <c:v>43368.200154036778</c:v>
                </c:pt>
                <c:pt idx="330">
                  <c:v>43467.544566298544</c:v>
                </c:pt>
                <c:pt idx="331">
                  <c:v>43566.888978560324</c:v>
                </c:pt>
                <c:pt idx="332">
                  <c:v>43666.233390822104</c:v>
                </c:pt>
                <c:pt idx="333">
                  <c:v>43765.577803083885</c:v>
                </c:pt>
                <c:pt idx="334">
                  <c:v>43864.922215345665</c:v>
                </c:pt>
                <c:pt idx="335">
                  <c:v>43964.266627607445</c:v>
                </c:pt>
                <c:pt idx="336">
                  <c:v>44063.611039869225</c:v>
                </c:pt>
                <c:pt idx="337">
                  <c:v>44162.955452131006</c:v>
                </c:pt>
                <c:pt idx="338">
                  <c:v>44262.299864392771</c:v>
                </c:pt>
                <c:pt idx="339">
                  <c:v>44361.644276654552</c:v>
                </c:pt>
                <c:pt idx="340">
                  <c:v>44460.988688916332</c:v>
                </c:pt>
                <c:pt idx="341">
                  <c:v>44560.333101178112</c:v>
                </c:pt>
                <c:pt idx="342">
                  <c:v>44659.677513439892</c:v>
                </c:pt>
                <c:pt idx="343">
                  <c:v>44759.021925701672</c:v>
                </c:pt>
                <c:pt idx="344">
                  <c:v>44858.366337963453</c:v>
                </c:pt>
                <c:pt idx="345">
                  <c:v>44957.710750225218</c:v>
                </c:pt>
                <c:pt idx="346">
                  <c:v>45057.055162486999</c:v>
                </c:pt>
                <c:pt idx="347">
                  <c:v>45156.399574748779</c:v>
                </c:pt>
                <c:pt idx="348">
                  <c:v>45255.743987010559</c:v>
                </c:pt>
                <c:pt idx="349">
                  <c:v>45355.088399272339</c:v>
                </c:pt>
                <c:pt idx="350">
                  <c:v>45454.43281153412</c:v>
                </c:pt>
                <c:pt idx="351">
                  <c:v>45553.7772237959</c:v>
                </c:pt>
                <c:pt idx="352">
                  <c:v>45653.121636057665</c:v>
                </c:pt>
                <c:pt idx="353">
                  <c:v>45752.466048319446</c:v>
                </c:pt>
                <c:pt idx="354">
                  <c:v>45851.810460581226</c:v>
                </c:pt>
                <c:pt idx="355">
                  <c:v>45951.154872843006</c:v>
                </c:pt>
                <c:pt idx="356">
                  <c:v>46050.499285104786</c:v>
                </c:pt>
                <c:pt idx="357">
                  <c:v>46149.843697366567</c:v>
                </c:pt>
                <c:pt idx="358">
                  <c:v>46249.188109628347</c:v>
                </c:pt>
                <c:pt idx="359">
                  <c:v>46348.532521890127</c:v>
                </c:pt>
                <c:pt idx="360">
                  <c:v>46447.876934151893</c:v>
                </c:pt>
                <c:pt idx="361">
                  <c:v>46547.221346413673</c:v>
                </c:pt>
                <c:pt idx="362">
                  <c:v>46646.565758675453</c:v>
                </c:pt>
                <c:pt idx="363">
                  <c:v>46745.910170937233</c:v>
                </c:pt>
                <c:pt idx="364">
                  <c:v>46845.254583199014</c:v>
                </c:pt>
                <c:pt idx="365">
                  <c:v>46944.598995460794</c:v>
                </c:pt>
                <c:pt idx="366">
                  <c:v>47043.943407722574</c:v>
                </c:pt>
                <c:pt idx="367">
                  <c:v>47143.28781998434</c:v>
                </c:pt>
                <c:pt idx="368">
                  <c:v>47242.63223224612</c:v>
                </c:pt>
                <c:pt idx="369">
                  <c:v>47341.9766445079</c:v>
                </c:pt>
                <c:pt idx="370">
                  <c:v>47441.321056769681</c:v>
                </c:pt>
              </c:numCache>
            </c:numRef>
          </c:val>
          <c:smooth val="0"/>
          <c:extLst>
            <c:ext xmlns:c16="http://schemas.microsoft.com/office/drawing/2014/chart" uri="{C3380CC4-5D6E-409C-BE32-E72D297353CC}">
              <c16:uniqueId val="{00000000-9D58-CB43-B613-9E06B3DF7292}"/>
            </c:ext>
          </c:extLst>
        </c:ser>
        <c:ser>
          <c:idx val="1"/>
          <c:order val="1"/>
          <c:tx>
            <c:strRef>
              <c:f>'3424'!$BF$7</c:f>
              <c:strCache>
                <c:ptCount val="1"/>
                <c:pt idx="0">
                  <c:v>1Adult Reg</c:v>
                </c:pt>
              </c:strCache>
            </c:strRef>
          </c:tx>
          <c:spPr>
            <a:ln w="28575" cap="rnd">
              <a:solidFill>
                <a:schemeClr val="accent2"/>
              </a:solidFill>
              <a:round/>
            </a:ln>
            <a:effectLst/>
          </c:spPr>
          <c:marker>
            <c:symbol val="none"/>
          </c:marker>
          <c:cat>
            <c:strRef>
              <c:f>'3424'!$Y$7:$Y$378</c:f>
              <c:strCache>
                <c:ptCount val="372"/>
                <c:pt idx="0">
                  <c:v>Gross Income</c:v>
                </c:pt>
                <c:pt idx="1">
                  <c:v>$500</c:v>
                </c:pt>
                <c:pt idx="2">
                  <c:v>$1,500</c:v>
                </c:pt>
                <c:pt idx="3">
                  <c:v>$2,500</c:v>
                </c:pt>
                <c:pt idx="4">
                  <c:v>$3,500</c:v>
                </c:pt>
                <c:pt idx="5">
                  <c:v>$4,500</c:v>
                </c:pt>
                <c:pt idx="6">
                  <c:v>$5,500</c:v>
                </c:pt>
                <c:pt idx="7">
                  <c:v>$6,500</c:v>
                </c:pt>
                <c:pt idx="8">
                  <c:v>$7,500</c:v>
                </c:pt>
                <c:pt idx="9">
                  <c:v>$8,500</c:v>
                </c:pt>
                <c:pt idx="10">
                  <c:v>$9,500</c:v>
                </c:pt>
                <c:pt idx="11">
                  <c:v>$10,500</c:v>
                </c:pt>
                <c:pt idx="12">
                  <c:v>$11,500</c:v>
                </c:pt>
                <c:pt idx="13">
                  <c:v>$12,500</c:v>
                </c:pt>
                <c:pt idx="14">
                  <c:v>$13,500</c:v>
                </c:pt>
                <c:pt idx="15">
                  <c:v>$14,500</c:v>
                </c:pt>
                <c:pt idx="16">
                  <c:v>$15,500</c:v>
                </c:pt>
                <c:pt idx="17">
                  <c:v>$16,500</c:v>
                </c:pt>
                <c:pt idx="18">
                  <c:v>$17,500</c:v>
                </c:pt>
                <c:pt idx="19">
                  <c:v>$18,500</c:v>
                </c:pt>
                <c:pt idx="20">
                  <c:v>$19,500</c:v>
                </c:pt>
                <c:pt idx="21">
                  <c:v>$20,500</c:v>
                </c:pt>
                <c:pt idx="22">
                  <c:v>$21,500</c:v>
                </c:pt>
                <c:pt idx="23">
                  <c:v>$22,500</c:v>
                </c:pt>
                <c:pt idx="24">
                  <c:v>$23,500</c:v>
                </c:pt>
                <c:pt idx="25">
                  <c:v>$24,500</c:v>
                </c:pt>
                <c:pt idx="26">
                  <c:v>$25,500</c:v>
                </c:pt>
                <c:pt idx="27">
                  <c:v>$26,500</c:v>
                </c:pt>
                <c:pt idx="28">
                  <c:v>$27,500</c:v>
                </c:pt>
                <c:pt idx="29">
                  <c:v>$28,500</c:v>
                </c:pt>
                <c:pt idx="30">
                  <c:v>$29,500</c:v>
                </c:pt>
                <c:pt idx="31">
                  <c:v>$30,500</c:v>
                </c:pt>
                <c:pt idx="32">
                  <c:v>$31,500</c:v>
                </c:pt>
                <c:pt idx="33">
                  <c:v>$32,500</c:v>
                </c:pt>
                <c:pt idx="34">
                  <c:v>$33,500</c:v>
                </c:pt>
                <c:pt idx="35">
                  <c:v>$34,500</c:v>
                </c:pt>
                <c:pt idx="36">
                  <c:v>$35,500</c:v>
                </c:pt>
                <c:pt idx="37">
                  <c:v>$36,500</c:v>
                </c:pt>
                <c:pt idx="38">
                  <c:v>$37,500</c:v>
                </c:pt>
                <c:pt idx="39">
                  <c:v>$38,500</c:v>
                </c:pt>
                <c:pt idx="40">
                  <c:v>$39,500</c:v>
                </c:pt>
                <c:pt idx="41">
                  <c:v>$40,500</c:v>
                </c:pt>
                <c:pt idx="42">
                  <c:v>$41,500</c:v>
                </c:pt>
                <c:pt idx="43">
                  <c:v>$42,500</c:v>
                </c:pt>
                <c:pt idx="44">
                  <c:v>$43,500</c:v>
                </c:pt>
                <c:pt idx="45">
                  <c:v>$44,500</c:v>
                </c:pt>
                <c:pt idx="46">
                  <c:v>$45,500</c:v>
                </c:pt>
                <c:pt idx="47">
                  <c:v>$46,500</c:v>
                </c:pt>
                <c:pt idx="48">
                  <c:v>$47,500</c:v>
                </c:pt>
                <c:pt idx="49">
                  <c:v>$48,500</c:v>
                </c:pt>
                <c:pt idx="50">
                  <c:v>$49,500</c:v>
                </c:pt>
                <c:pt idx="51">
                  <c:v>$50,500</c:v>
                </c:pt>
                <c:pt idx="52">
                  <c:v>$51,500</c:v>
                </c:pt>
                <c:pt idx="53">
                  <c:v>$52,500</c:v>
                </c:pt>
                <c:pt idx="54">
                  <c:v>$53,500</c:v>
                </c:pt>
                <c:pt idx="55">
                  <c:v>$54,500</c:v>
                </c:pt>
                <c:pt idx="56">
                  <c:v>$55,500</c:v>
                </c:pt>
                <c:pt idx="57">
                  <c:v>$56,500</c:v>
                </c:pt>
                <c:pt idx="58">
                  <c:v>$57,500</c:v>
                </c:pt>
                <c:pt idx="59">
                  <c:v>$58,500</c:v>
                </c:pt>
                <c:pt idx="60">
                  <c:v>$59,500</c:v>
                </c:pt>
                <c:pt idx="61">
                  <c:v>$60,500</c:v>
                </c:pt>
                <c:pt idx="62">
                  <c:v>$61,500</c:v>
                </c:pt>
                <c:pt idx="63">
                  <c:v>$62,500</c:v>
                </c:pt>
                <c:pt idx="64">
                  <c:v>$63,500</c:v>
                </c:pt>
                <c:pt idx="65">
                  <c:v>$64,500</c:v>
                </c:pt>
                <c:pt idx="66">
                  <c:v>$65,500</c:v>
                </c:pt>
                <c:pt idx="67">
                  <c:v>$66,500</c:v>
                </c:pt>
                <c:pt idx="68">
                  <c:v>$67,500</c:v>
                </c:pt>
                <c:pt idx="69">
                  <c:v>$68,500</c:v>
                </c:pt>
                <c:pt idx="70">
                  <c:v>$69,500</c:v>
                </c:pt>
                <c:pt idx="71">
                  <c:v>$70,500</c:v>
                </c:pt>
                <c:pt idx="72">
                  <c:v>$71,500</c:v>
                </c:pt>
                <c:pt idx="73">
                  <c:v>$72,500</c:v>
                </c:pt>
                <c:pt idx="74">
                  <c:v>$73,500</c:v>
                </c:pt>
                <c:pt idx="75">
                  <c:v>$74,500</c:v>
                </c:pt>
                <c:pt idx="76">
                  <c:v>$75,500</c:v>
                </c:pt>
                <c:pt idx="77">
                  <c:v>$76,500</c:v>
                </c:pt>
                <c:pt idx="78">
                  <c:v>$77,500</c:v>
                </c:pt>
                <c:pt idx="79">
                  <c:v>$78,500</c:v>
                </c:pt>
                <c:pt idx="80">
                  <c:v>$79,500</c:v>
                </c:pt>
                <c:pt idx="81">
                  <c:v>$80,500</c:v>
                </c:pt>
                <c:pt idx="82">
                  <c:v>$81,500</c:v>
                </c:pt>
                <c:pt idx="83">
                  <c:v>$82,500</c:v>
                </c:pt>
                <c:pt idx="84">
                  <c:v>$83,500</c:v>
                </c:pt>
                <c:pt idx="85">
                  <c:v>$84,500</c:v>
                </c:pt>
                <c:pt idx="86">
                  <c:v>$85,500</c:v>
                </c:pt>
                <c:pt idx="87">
                  <c:v>$86,500</c:v>
                </c:pt>
                <c:pt idx="88">
                  <c:v>$87,500</c:v>
                </c:pt>
                <c:pt idx="89">
                  <c:v>$88,500</c:v>
                </c:pt>
                <c:pt idx="90">
                  <c:v>$89,500</c:v>
                </c:pt>
                <c:pt idx="91">
                  <c:v>$90,500</c:v>
                </c:pt>
                <c:pt idx="92">
                  <c:v>$91,500</c:v>
                </c:pt>
                <c:pt idx="93">
                  <c:v>$92,500</c:v>
                </c:pt>
                <c:pt idx="94">
                  <c:v>$93,500</c:v>
                </c:pt>
                <c:pt idx="95">
                  <c:v>$94,500</c:v>
                </c:pt>
                <c:pt idx="96">
                  <c:v>$95,500</c:v>
                </c:pt>
                <c:pt idx="97">
                  <c:v>$96,500</c:v>
                </c:pt>
                <c:pt idx="98">
                  <c:v>$97,500</c:v>
                </c:pt>
                <c:pt idx="99">
                  <c:v>$98,500</c:v>
                </c:pt>
                <c:pt idx="100">
                  <c:v>$99,500</c:v>
                </c:pt>
                <c:pt idx="101">
                  <c:v>$100,500</c:v>
                </c:pt>
                <c:pt idx="102">
                  <c:v>$101,500</c:v>
                </c:pt>
                <c:pt idx="103">
                  <c:v>$102,500</c:v>
                </c:pt>
                <c:pt idx="104">
                  <c:v>$103,500</c:v>
                </c:pt>
                <c:pt idx="105">
                  <c:v>$104,500</c:v>
                </c:pt>
                <c:pt idx="106">
                  <c:v>$105,500</c:v>
                </c:pt>
                <c:pt idx="107">
                  <c:v>$106,500</c:v>
                </c:pt>
                <c:pt idx="108">
                  <c:v>$107,500</c:v>
                </c:pt>
                <c:pt idx="109">
                  <c:v>$108,500</c:v>
                </c:pt>
                <c:pt idx="110">
                  <c:v>$109,500</c:v>
                </c:pt>
                <c:pt idx="111">
                  <c:v>$110,500</c:v>
                </c:pt>
                <c:pt idx="112">
                  <c:v>$111,500</c:v>
                </c:pt>
                <c:pt idx="113">
                  <c:v>$112,500</c:v>
                </c:pt>
                <c:pt idx="114">
                  <c:v>$113,500</c:v>
                </c:pt>
                <c:pt idx="115">
                  <c:v>$114,500</c:v>
                </c:pt>
                <c:pt idx="116">
                  <c:v>$115,500</c:v>
                </c:pt>
                <c:pt idx="117">
                  <c:v>$116,500</c:v>
                </c:pt>
                <c:pt idx="118">
                  <c:v>$117,500</c:v>
                </c:pt>
                <c:pt idx="119">
                  <c:v>$118,500</c:v>
                </c:pt>
                <c:pt idx="120">
                  <c:v>$119,500</c:v>
                </c:pt>
                <c:pt idx="121">
                  <c:v>$120,500</c:v>
                </c:pt>
                <c:pt idx="122">
                  <c:v>$121,500</c:v>
                </c:pt>
                <c:pt idx="123">
                  <c:v>$122,500</c:v>
                </c:pt>
                <c:pt idx="124">
                  <c:v>$123,500</c:v>
                </c:pt>
                <c:pt idx="125">
                  <c:v>$124,500</c:v>
                </c:pt>
                <c:pt idx="126">
                  <c:v>$125,500</c:v>
                </c:pt>
                <c:pt idx="127">
                  <c:v>$126,500</c:v>
                </c:pt>
                <c:pt idx="128">
                  <c:v>$127,500</c:v>
                </c:pt>
                <c:pt idx="129">
                  <c:v>$128,500</c:v>
                </c:pt>
                <c:pt idx="130">
                  <c:v>$129,500</c:v>
                </c:pt>
                <c:pt idx="131">
                  <c:v>$130,500</c:v>
                </c:pt>
                <c:pt idx="132">
                  <c:v>$131,500</c:v>
                </c:pt>
                <c:pt idx="133">
                  <c:v>$132,500</c:v>
                </c:pt>
                <c:pt idx="134">
                  <c:v>$133,500</c:v>
                </c:pt>
                <c:pt idx="135">
                  <c:v>$134,500</c:v>
                </c:pt>
                <c:pt idx="136">
                  <c:v>$135,500</c:v>
                </c:pt>
                <c:pt idx="137">
                  <c:v>$136,500</c:v>
                </c:pt>
                <c:pt idx="138">
                  <c:v>$137,500</c:v>
                </c:pt>
                <c:pt idx="139">
                  <c:v>$138,500</c:v>
                </c:pt>
                <c:pt idx="140">
                  <c:v>$139,500</c:v>
                </c:pt>
                <c:pt idx="141">
                  <c:v>$140,500</c:v>
                </c:pt>
                <c:pt idx="142">
                  <c:v>$141,500</c:v>
                </c:pt>
                <c:pt idx="143">
                  <c:v>$142,500</c:v>
                </c:pt>
                <c:pt idx="144">
                  <c:v>$143,500</c:v>
                </c:pt>
                <c:pt idx="145">
                  <c:v>$144,500</c:v>
                </c:pt>
                <c:pt idx="146">
                  <c:v>$145,500</c:v>
                </c:pt>
                <c:pt idx="147">
                  <c:v>$146,500</c:v>
                </c:pt>
                <c:pt idx="148">
                  <c:v>$147,500</c:v>
                </c:pt>
                <c:pt idx="149">
                  <c:v>$148,500</c:v>
                </c:pt>
                <c:pt idx="150">
                  <c:v>$149,500</c:v>
                </c:pt>
                <c:pt idx="151">
                  <c:v>$150,500</c:v>
                </c:pt>
                <c:pt idx="152">
                  <c:v>$151,500</c:v>
                </c:pt>
                <c:pt idx="153">
                  <c:v>$152,500</c:v>
                </c:pt>
                <c:pt idx="154">
                  <c:v>$153,500</c:v>
                </c:pt>
                <c:pt idx="155">
                  <c:v>$154,500</c:v>
                </c:pt>
                <c:pt idx="156">
                  <c:v>$155,500</c:v>
                </c:pt>
                <c:pt idx="157">
                  <c:v>$156,500</c:v>
                </c:pt>
                <c:pt idx="158">
                  <c:v>$157,500</c:v>
                </c:pt>
                <c:pt idx="159">
                  <c:v>$158,500</c:v>
                </c:pt>
                <c:pt idx="160">
                  <c:v>$159,500</c:v>
                </c:pt>
                <c:pt idx="161">
                  <c:v>$160,500</c:v>
                </c:pt>
                <c:pt idx="162">
                  <c:v>$161,500</c:v>
                </c:pt>
                <c:pt idx="163">
                  <c:v>$162,500</c:v>
                </c:pt>
                <c:pt idx="164">
                  <c:v>$163,500</c:v>
                </c:pt>
                <c:pt idx="165">
                  <c:v>$164,500</c:v>
                </c:pt>
                <c:pt idx="166">
                  <c:v>$165,500</c:v>
                </c:pt>
                <c:pt idx="167">
                  <c:v>$166,500</c:v>
                </c:pt>
                <c:pt idx="168">
                  <c:v>$167,500</c:v>
                </c:pt>
                <c:pt idx="169">
                  <c:v>$168,500</c:v>
                </c:pt>
                <c:pt idx="170">
                  <c:v>$169,500</c:v>
                </c:pt>
                <c:pt idx="171">
                  <c:v>$170,500</c:v>
                </c:pt>
                <c:pt idx="172">
                  <c:v>$171,500</c:v>
                </c:pt>
                <c:pt idx="173">
                  <c:v>$172,500</c:v>
                </c:pt>
                <c:pt idx="174">
                  <c:v>$173,500</c:v>
                </c:pt>
                <c:pt idx="175">
                  <c:v>$174,500</c:v>
                </c:pt>
                <c:pt idx="176">
                  <c:v>$175,500</c:v>
                </c:pt>
                <c:pt idx="177">
                  <c:v>$176,500</c:v>
                </c:pt>
                <c:pt idx="178">
                  <c:v>$177,500</c:v>
                </c:pt>
                <c:pt idx="179">
                  <c:v>$178,500</c:v>
                </c:pt>
                <c:pt idx="180">
                  <c:v>$179,500</c:v>
                </c:pt>
                <c:pt idx="181">
                  <c:v>$180,500</c:v>
                </c:pt>
                <c:pt idx="182">
                  <c:v>$181,500</c:v>
                </c:pt>
                <c:pt idx="183">
                  <c:v>$182,500</c:v>
                </c:pt>
                <c:pt idx="184">
                  <c:v>$183,500</c:v>
                </c:pt>
                <c:pt idx="185">
                  <c:v>$184,500</c:v>
                </c:pt>
                <c:pt idx="186">
                  <c:v>$185,500</c:v>
                </c:pt>
                <c:pt idx="187">
                  <c:v>$186,500</c:v>
                </c:pt>
                <c:pt idx="188">
                  <c:v>$187,500</c:v>
                </c:pt>
                <c:pt idx="189">
                  <c:v>$188,500</c:v>
                </c:pt>
                <c:pt idx="190">
                  <c:v>$189,500</c:v>
                </c:pt>
                <c:pt idx="191">
                  <c:v>$190,500</c:v>
                </c:pt>
                <c:pt idx="192">
                  <c:v>$191,500</c:v>
                </c:pt>
                <c:pt idx="193">
                  <c:v>$192,500</c:v>
                </c:pt>
                <c:pt idx="194">
                  <c:v>$193,500</c:v>
                </c:pt>
                <c:pt idx="195">
                  <c:v>$194,500</c:v>
                </c:pt>
                <c:pt idx="196">
                  <c:v>$195,500</c:v>
                </c:pt>
                <c:pt idx="197">
                  <c:v>$196,500</c:v>
                </c:pt>
                <c:pt idx="198">
                  <c:v>$197,500</c:v>
                </c:pt>
                <c:pt idx="199">
                  <c:v>$198,500</c:v>
                </c:pt>
                <c:pt idx="200">
                  <c:v>$199,500</c:v>
                </c:pt>
                <c:pt idx="201">
                  <c:v>$200,500</c:v>
                </c:pt>
                <c:pt idx="202">
                  <c:v>$201,500</c:v>
                </c:pt>
                <c:pt idx="203">
                  <c:v>$202,500</c:v>
                </c:pt>
                <c:pt idx="204">
                  <c:v>$203,500</c:v>
                </c:pt>
                <c:pt idx="205">
                  <c:v>$204,500</c:v>
                </c:pt>
                <c:pt idx="206">
                  <c:v>$205,500</c:v>
                </c:pt>
                <c:pt idx="207">
                  <c:v>$206,500</c:v>
                </c:pt>
                <c:pt idx="208">
                  <c:v>$207,500</c:v>
                </c:pt>
                <c:pt idx="209">
                  <c:v>$208,500</c:v>
                </c:pt>
                <c:pt idx="210">
                  <c:v>$209,500</c:v>
                </c:pt>
                <c:pt idx="211">
                  <c:v>$210,500</c:v>
                </c:pt>
                <c:pt idx="212">
                  <c:v>$211,500</c:v>
                </c:pt>
                <c:pt idx="213">
                  <c:v>$212,500</c:v>
                </c:pt>
                <c:pt idx="214">
                  <c:v>$213,500</c:v>
                </c:pt>
                <c:pt idx="215">
                  <c:v>$214,500</c:v>
                </c:pt>
                <c:pt idx="216">
                  <c:v>$215,500</c:v>
                </c:pt>
                <c:pt idx="217">
                  <c:v>$216,500</c:v>
                </c:pt>
                <c:pt idx="218">
                  <c:v>$217,500</c:v>
                </c:pt>
                <c:pt idx="219">
                  <c:v>$218,500</c:v>
                </c:pt>
                <c:pt idx="220">
                  <c:v>$219,500</c:v>
                </c:pt>
                <c:pt idx="221">
                  <c:v>$220,500</c:v>
                </c:pt>
                <c:pt idx="222">
                  <c:v>$221,500</c:v>
                </c:pt>
                <c:pt idx="223">
                  <c:v>$222,500</c:v>
                </c:pt>
                <c:pt idx="224">
                  <c:v>$223,500</c:v>
                </c:pt>
                <c:pt idx="225">
                  <c:v>$224,500</c:v>
                </c:pt>
                <c:pt idx="226">
                  <c:v>$225,500</c:v>
                </c:pt>
                <c:pt idx="227">
                  <c:v>$226,500</c:v>
                </c:pt>
                <c:pt idx="228">
                  <c:v>$227,500</c:v>
                </c:pt>
                <c:pt idx="229">
                  <c:v>$228,500</c:v>
                </c:pt>
                <c:pt idx="230">
                  <c:v>$229,500</c:v>
                </c:pt>
                <c:pt idx="231">
                  <c:v>$230,500</c:v>
                </c:pt>
                <c:pt idx="232">
                  <c:v>$231,500</c:v>
                </c:pt>
                <c:pt idx="233">
                  <c:v>$232,500</c:v>
                </c:pt>
                <c:pt idx="234">
                  <c:v>$233,500</c:v>
                </c:pt>
                <c:pt idx="235">
                  <c:v>$234,500</c:v>
                </c:pt>
                <c:pt idx="236">
                  <c:v>$235,500</c:v>
                </c:pt>
                <c:pt idx="237">
                  <c:v>$236,500</c:v>
                </c:pt>
                <c:pt idx="238">
                  <c:v>$237,500</c:v>
                </c:pt>
                <c:pt idx="239">
                  <c:v>$238,500</c:v>
                </c:pt>
                <c:pt idx="240">
                  <c:v>$239,500</c:v>
                </c:pt>
                <c:pt idx="241">
                  <c:v>$240,500</c:v>
                </c:pt>
                <c:pt idx="242">
                  <c:v>$241,500</c:v>
                </c:pt>
                <c:pt idx="243">
                  <c:v>$242,500</c:v>
                </c:pt>
                <c:pt idx="244">
                  <c:v>$243,500</c:v>
                </c:pt>
                <c:pt idx="245">
                  <c:v>$244,500</c:v>
                </c:pt>
                <c:pt idx="246">
                  <c:v>$245,500</c:v>
                </c:pt>
                <c:pt idx="247">
                  <c:v>$246,500</c:v>
                </c:pt>
                <c:pt idx="248">
                  <c:v>$247,500</c:v>
                </c:pt>
                <c:pt idx="249">
                  <c:v>$248,500</c:v>
                </c:pt>
                <c:pt idx="250">
                  <c:v>$249,500</c:v>
                </c:pt>
                <c:pt idx="251">
                  <c:v>$250,500</c:v>
                </c:pt>
                <c:pt idx="252">
                  <c:v>$251,500</c:v>
                </c:pt>
                <c:pt idx="253">
                  <c:v>$252,500</c:v>
                </c:pt>
                <c:pt idx="254">
                  <c:v>$253,500</c:v>
                </c:pt>
                <c:pt idx="255">
                  <c:v>$254,500</c:v>
                </c:pt>
                <c:pt idx="256">
                  <c:v>$255,500</c:v>
                </c:pt>
                <c:pt idx="257">
                  <c:v>$256,500</c:v>
                </c:pt>
                <c:pt idx="258">
                  <c:v>$257,500</c:v>
                </c:pt>
                <c:pt idx="259">
                  <c:v>$258,500</c:v>
                </c:pt>
                <c:pt idx="260">
                  <c:v>$259,500</c:v>
                </c:pt>
                <c:pt idx="261">
                  <c:v>$260,500</c:v>
                </c:pt>
                <c:pt idx="262">
                  <c:v>$261,500</c:v>
                </c:pt>
                <c:pt idx="263">
                  <c:v>$262,500</c:v>
                </c:pt>
                <c:pt idx="264">
                  <c:v>$263,500</c:v>
                </c:pt>
                <c:pt idx="265">
                  <c:v>$264,500</c:v>
                </c:pt>
                <c:pt idx="266">
                  <c:v>$265,500</c:v>
                </c:pt>
                <c:pt idx="267">
                  <c:v>$266,500</c:v>
                </c:pt>
                <c:pt idx="268">
                  <c:v>$267,500</c:v>
                </c:pt>
                <c:pt idx="269">
                  <c:v>$268,500</c:v>
                </c:pt>
                <c:pt idx="270">
                  <c:v>$269,500</c:v>
                </c:pt>
                <c:pt idx="271">
                  <c:v>$270,500</c:v>
                </c:pt>
                <c:pt idx="272">
                  <c:v>$271,500</c:v>
                </c:pt>
                <c:pt idx="273">
                  <c:v>$272,500</c:v>
                </c:pt>
                <c:pt idx="274">
                  <c:v>$273,500</c:v>
                </c:pt>
                <c:pt idx="275">
                  <c:v>$274,500</c:v>
                </c:pt>
                <c:pt idx="276">
                  <c:v>$275,500</c:v>
                </c:pt>
                <c:pt idx="277">
                  <c:v>$276,500</c:v>
                </c:pt>
                <c:pt idx="278">
                  <c:v>$277,500</c:v>
                </c:pt>
                <c:pt idx="279">
                  <c:v>$278,500</c:v>
                </c:pt>
                <c:pt idx="280">
                  <c:v>$279,500</c:v>
                </c:pt>
                <c:pt idx="281">
                  <c:v>$280,500</c:v>
                </c:pt>
                <c:pt idx="282">
                  <c:v>$281,500</c:v>
                </c:pt>
                <c:pt idx="283">
                  <c:v>$282,500</c:v>
                </c:pt>
                <c:pt idx="284">
                  <c:v>$283,500</c:v>
                </c:pt>
                <c:pt idx="285">
                  <c:v>$284,500</c:v>
                </c:pt>
                <c:pt idx="286">
                  <c:v>$285,500</c:v>
                </c:pt>
                <c:pt idx="287">
                  <c:v>$286,500</c:v>
                </c:pt>
                <c:pt idx="288">
                  <c:v>$287,500</c:v>
                </c:pt>
                <c:pt idx="289">
                  <c:v>$288,500</c:v>
                </c:pt>
                <c:pt idx="290">
                  <c:v>$289,500</c:v>
                </c:pt>
                <c:pt idx="291">
                  <c:v>$290,500</c:v>
                </c:pt>
                <c:pt idx="292">
                  <c:v>$291,500</c:v>
                </c:pt>
                <c:pt idx="293">
                  <c:v>$292,500</c:v>
                </c:pt>
                <c:pt idx="294">
                  <c:v>$293,500</c:v>
                </c:pt>
                <c:pt idx="295">
                  <c:v>$294,500</c:v>
                </c:pt>
                <c:pt idx="296">
                  <c:v>$295,500</c:v>
                </c:pt>
                <c:pt idx="297">
                  <c:v>$296,500</c:v>
                </c:pt>
                <c:pt idx="298">
                  <c:v>$297,500</c:v>
                </c:pt>
                <c:pt idx="299">
                  <c:v>$298,500</c:v>
                </c:pt>
                <c:pt idx="300">
                  <c:v>$299,500</c:v>
                </c:pt>
                <c:pt idx="301">
                  <c:v>$300,500</c:v>
                </c:pt>
                <c:pt idx="302">
                  <c:v>$301,500</c:v>
                </c:pt>
                <c:pt idx="303">
                  <c:v>$302,500</c:v>
                </c:pt>
                <c:pt idx="304">
                  <c:v>$303,500</c:v>
                </c:pt>
                <c:pt idx="305">
                  <c:v>$304,500</c:v>
                </c:pt>
                <c:pt idx="306">
                  <c:v>$305,500</c:v>
                </c:pt>
                <c:pt idx="307">
                  <c:v>$306,500</c:v>
                </c:pt>
                <c:pt idx="308">
                  <c:v>$307,500</c:v>
                </c:pt>
                <c:pt idx="309">
                  <c:v>$308,500</c:v>
                </c:pt>
                <c:pt idx="310">
                  <c:v>$309,500</c:v>
                </c:pt>
                <c:pt idx="311">
                  <c:v>$310,500</c:v>
                </c:pt>
                <c:pt idx="312">
                  <c:v>$311,500</c:v>
                </c:pt>
                <c:pt idx="313">
                  <c:v>$312,500</c:v>
                </c:pt>
                <c:pt idx="314">
                  <c:v>$313,500</c:v>
                </c:pt>
                <c:pt idx="315">
                  <c:v>$314,500</c:v>
                </c:pt>
                <c:pt idx="316">
                  <c:v>$315,500</c:v>
                </c:pt>
                <c:pt idx="317">
                  <c:v>$316,500</c:v>
                </c:pt>
                <c:pt idx="318">
                  <c:v>$317,500</c:v>
                </c:pt>
                <c:pt idx="319">
                  <c:v>$318,500</c:v>
                </c:pt>
                <c:pt idx="320">
                  <c:v>$319,500</c:v>
                </c:pt>
                <c:pt idx="321">
                  <c:v>$320,500</c:v>
                </c:pt>
                <c:pt idx="322">
                  <c:v>$321,500</c:v>
                </c:pt>
                <c:pt idx="323">
                  <c:v>$322,500</c:v>
                </c:pt>
                <c:pt idx="324">
                  <c:v>$323,500</c:v>
                </c:pt>
                <c:pt idx="325">
                  <c:v>$324,500</c:v>
                </c:pt>
                <c:pt idx="326">
                  <c:v>$325,500</c:v>
                </c:pt>
                <c:pt idx="327">
                  <c:v>$326,500</c:v>
                </c:pt>
                <c:pt idx="328">
                  <c:v>$327,500</c:v>
                </c:pt>
                <c:pt idx="329">
                  <c:v>$328,500</c:v>
                </c:pt>
                <c:pt idx="330">
                  <c:v>$329,500</c:v>
                </c:pt>
                <c:pt idx="331">
                  <c:v>$330,500</c:v>
                </c:pt>
                <c:pt idx="332">
                  <c:v>$331,500</c:v>
                </c:pt>
                <c:pt idx="333">
                  <c:v>$332,500</c:v>
                </c:pt>
                <c:pt idx="334">
                  <c:v>$333,500</c:v>
                </c:pt>
                <c:pt idx="335">
                  <c:v>$334,500</c:v>
                </c:pt>
                <c:pt idx="336">
                  <c:v>$335,500</c:v>
                </c:pt>
                <c:pt idx="337">
                  <c:v>$336,500</c:v>
                </c:pt>
                <c:pt idx="338">
                  <c:v>$337,500</c:v>
                </c:pt>
                <c:pt idx="339">
                  <c:v>$338,500</c:v>
                </c:pt>
                <c:pt idx="340">
                  <c:v>$339,500</c:v>
                </c:pt>
                <c:pt idx="341">
                  <c:v>$340,500</c:v>
                </c:pt>
                <c:pt idx="342">
                  <c:v>$341,500</c:v>
                </c:pt>
                <c:pt idx="343">
                  <c:v>$342,500</c:v>
                </c:pt>
                <c:pt idx="344">
                  <c:v>$343,500</c:v>
                </c:pt>
                <c:pt idx="345">
                  <c:v>$344,500</c:v>
                </c:pt>
                <c:pt idx="346">
                  <c:v>$345,500</c:v>
                </c:pt>
                <c:pt idx="347">
                  <c:v>$346,500</c:v>
                </c:pt>
                <c:pt idx="348">
                  <c:v>$347,500</c:v>
                </c:pt>
                <c:pt idx="349">
                  <c:v>$348,500</c:v>
                </c:pt>
                <c:pt idx="350">
                  <c:v>$349,500</c:v>
                </c:pt>
                <c:pt idx="351">
                  <c:v>$350,500</c:v>
                </c:pt>
                <c:pt idx="352">
                  <c:v>$351,500</c:v>
                </c:pt>
                <c:pt idx="353">
                  <c:v>$352,500</c:v>
                </c:pt>
                <c:pt idx="354">
                  <c:v>$353,500</c:v>
                </c:pt>
                <c:pt idx="355">
                  <c:v>$354,500</c:v>
                </c:pt>
                <c:pt idx="356">
                  <c:v>$355,500</c:v>
                </c:pt>
                <c:pt idx="357">
                  <c:v>$356,500</c:v>
                </c:pt>
                <c:pt idx="358">
                  <c:v>$357,500</c:v>
                </c:pt>
                <c:pt idx="359">
                  <c:v>$358,500</c:v>
                </c:pt>
                <c:pt idx="360">
                  <c:v>$359,500</c:v>
                </c:pt>
                <c:pt idx="361">
                  <c:v>$360,500</c:v>
                </c:pt>
                <c:pt idx="362">
                  <c:v>$361,500</c:v>
                </c:pt>
                <c:pt idx="363">
                  <c:v>$362,500</c:v>
                </c:pt>
                <c:pt idx="364">
                  <c:v>$363,500</c:v>
                </c:pt>
                <c:pt idx="365">
                  <c:v>$364,500</c:v>
                </c:pt>
                <c:pt idx="366">
                  <c:v>$365,500</c:v>
                </c:pt>
                <c:pt idx="367">
                  <c:v>$366,500</c:v>
                </c:pt>
                <c:pt idx="368">
                  <c:v>$367,500</c:v>
                </c:pt>
                <c:pt idx="369">
                  <c:v>$368,500</c:v>
                </c:pt>
                <c:pt idx="370">
                  <c:v>$369,500</c:v>
                </c:pt>
                <c:pt idx="371">
                  <c:v>$370,500</c:v>
                </c:pt>
              </c:strCache>
            </c:strRef>
          </c:cat>
          <c:val>
            <c:numRef>
              <c:f>'3424'!$BF$8:$BF$378</c:f>
              <c:numCache>
                <c:formatCode>"$"#,##0</c:formatCode>
                <c:ptCount val="371"/>
                <c:pt idx="0">
                  <c:v>11309.08034467984</c:v>
                </c:pt>
                <c:pt idx="1">
                  <c:v>11351.961844661417</c:v>
                </c:pt>
                <c:pt idx="2">
                  <c:v>11394.843344642994</c:v>
                </c:pt>
                <c:pt idx="3">
                  <c:v>11437.72484462457</c:v>
                </c:pt>
                <c:pt idx="4">
                  <c:v>11480.606344606147</c:v>
                </c:pt>
                <c:pt idx="5">
                  <c:v>11523.487844587724</c:v>
                </c:pt>
                <c:pt idx="6">
                  <c:v>11566.369344569301</c:v>
                </c:pt>
                <c:pt idx="7">
                  <c:v>11609.250844550877</c:v>
                </c:pt>
                <c:pt idx="8">
                  <c:v>11652.132344532454</c:v>
                </c:pt>
                <c:pt idx="9">
                  <c:v>11695.013844514031</c:v>
                </c:pt>
                <c:pt idx="10">
                  <c:v>11737.895344495608</c:v>
                </c:pt>
                <c:pt idx="11">
                  <c:v>11780.776844477183</c:v>
                </c:pt>
                <c:pt idx="12">
                  <c:v>11823.65834445876</c:v>
                </c:pt>
                <c:pt idx="13">
                  <c:v>11866.539844440336</c:v>
                </c:pt>
                <c:pt idx="14">
                  <c:v>11909.421344421913</c:v>
                </c:pt>
                <c:pt idx="15">
                  <c:v>11952.30284440349</c:v>
                </c:pt>
                <c:pt idx="16">
                  <c:v>11995.184344385067</c:v>
                </c:pt>
                <c:pt idx="17">
                  <c:v>12038.065844366643</c:v>
                </c:pt>
                <c:pt idx="18">
                  <c:v>12080.94734434822</c:v>
                </c:pt>
                <c:pt idx="19">
                  <c:v>12123.828844329797</c:v>
                </c:pt>
                <c:pt idx="20">
                  <c:v>12166.710344311374</c:v>
                </c:pt>
                <c:pt idx="21">
                  <c:v>12209.591844292951</c:v>
                </c:pt>
                <c:pt idx="22">
                  <c:v>12252.473344274527</c:v>
                </c:pt>
                <c:pt idx="23">
                  <c:v>12295.354844256104</c:v>
                </c:pt>
                <c:pt idx="24">
                  <c:v>12338.236344237681</c:v>
                </c:pt>
                <c:pt idx="25">
                  <c:v>12381.117844219258</c:v>
                </c:pt>
                <c:pt idx="26">
                  <c:v>12423.999344200834</c:v>
                </c:pt>
                <c:pt idx="27">
                  <c:v>12466.880844182411</c:v>
                </c:pt>
                <c:pt idx="28">
                  <c:v>12509.762344163988</c:v>
                </c:pt>
                <c:pt idx="29">
                  <c:v>12552.643844145565</c:v>
                </c:pt>
                <c:pt idx="30">
                  <c:v>12595.525344127142</c:v>
                </c:pt>
                <c:pt idx="31">
                  <c:v>12638.406844108718</c:v>
                </c:pt>
                <c:pt idx="32">
                  <c:v>12681.288344090295</c:v>
                </c:pt>
                <c:pt idx="33">
                  <c:v>12724.169844071872</c:v>
                </c:pt>
                <c:pt idx="34">
                  <c:v>12767.051344053449</c:v>
                </c:pt>
                <c:pt idx="35">
                  <c:v>12809.932844035025</c:v>
                </c:pt>
                <c:pt idx="36">
                  <c:v>12852.814344016602</c:v>
                </c:pt>
                <c:pt idx="37">
                  <c:v>12895.695843998179</c:v>
                </c:pt>
                <c:pt idx="38">
                  <c:v>12938.577343979756</c:v>
                </c:pt>
                <c:pt idx="39">
                  <c:v>12981.458843961333</c:v>
                </c:pt>
                <c:pt idx="40">
                  <c:v>13024.340343942908</c:v>
                </c:pt>
                <c:pt idx="41">
                  <c:v>13067.221843924484</c:v>
                </c:pt>
                <c:pt idx="42">
                  <c:v>13110.103343906061</c:v>
                </c:pt>
                <c:pt idx="43">
                  <c:v>13152.984843887638</c:v>
                </c:pt>
                <c:pt idx="44">
                  <c:v>13195.866343869215</c:v>
                </c:pt>
                <c:pt idx="45">
                  <c:v>13238.747843850791</c:v>
                </c:pt>
                <c:pt idx="46">
                  <c:v>13281.629343832368</c:v>
                </c:pt>
                <c:pt idx="47">
                  <c:v>13324.510843813945</c:v>
                </c:pt>
                <c:pt idx="48">
                  <c:v>13367.392343795522</c:v>
                </c:pt>
                <c:pt idx="49">
                  <c:v>13410.273843777099</c:v>
                </c:pt>
                <c:pt idx="50">
                  <c:v>13453.155343758675</c:v>
                </c:pt>
                <c:pt idx="51">
                  <c:v>13496.036843740252</c:v>
                </c:pt>
                <c:pt idx="52">
                  <c:v>13538.918343721829</c:v>
                </c:pt>
                <c:pt idx="53">
                  <c:v>13581.799843703406</c:v>
                </c:pt>
                <c:pt idx="54">
                  <c:v>13624.681343684982</c:v>
                </c:pt>
                <c:pt idx="55">
                  <c:v>13667.562843666559</c:v>
                </c:pt>
                <c:pt idx="56">
                  <c:v>13710.444343648136</c:v>
                </c:pt>
                <c:pt idx="57">
                  <c:v>13753.325843629713</c:v>
                </c:pt>
                <c:pt idx="58">
                  <c:v>13796.20734361129</c:v>
                </c:pt>
                <c:pt idx="59">
                  <c:v>13839.088843592866</c:v>
                </c:pt>
                <c:pt idx="60">
                  <c:v>13881.970343574441</c:v>
                </c:pt>
                <c:pt idx="61">
                  <c:v>13924.851843556018</c:v>
                </c:pt>
                <c:pt idx="62">
                  <c:v>13967.733343537595</c:v>
                </c:pt>
                <c:pt idx="63">
                  <c:v>14010.614843519172</c:v>
                </c:pt>
                <c:pt idx="64">
                  <c:v>14053.496343500748</c:v>
                </c:pt>
                <c:pt idx="65">
                  <c:v>14096.377843482325</c:v>
                </c:pt>
                <c:pt idx="66">
                  <c:v>14139.259343463902</c:v>
                </c:pt>
                <c:pt idx="67">
                  <c:v>14182.140843445479</c:v>
                </c:pt>
                <c:pt idx="68">
                  <c:v>14225.022343427056</c:v>
                </c:pt>
                <c:pt idx="69">
                  <c:v>14267.903843408632</c:v>
                </c:pt>
                <c:pt idx="70">
                  <c:v>14310.785343390209</c:v>
                </c:pt>
                <c:pt idx="71">
                  <c:v>14353.666843371786</c:v>
                </c:pt>
                <c:pt idx="72">
                  <c:v>14396.548343353363</c:v>
                </c:pt>
                <c:pt idx="73">
                  <c:v>14439.42984333494</c:v>
                </c:pt>
                <c:pt idx="74">
                  <c:v>14482.311343316516</c:v>
                </c:pt>
                <c:pt idx="75">
                  <c:v>14525.192843298093</c:v>
                </c:pt>
                <c:pt idx="76">
                  <c:v>14568.07434327967</c:v>
                </c:pt>
                <c:pt idx="77">
                  <c:v>14610.955843261247</c:v>
                </c:pt>
                <c:pt idx="78">
                  <c:v>14653.837343242823</c:v>
                </c:pt>
                <c:pt idx="79">
                  <c:v>14696.7188432244</c:v>
                </c:pt>
                <c:pt idx="80">
                  <c:v>14739.600343205977</c:v>
                </c:pt>
                <c:pt idx="81">
                  <c:v>14782.481843187554</c:v>
                </c:pt>
                <c:pt idx="82">
                  <c:v>14825.363343169131</c:v>
                </c:pt>
                <c:pt idx="83">
                  <c:v>14868.244843150707</c:v>
                </c:pt>
                <c:pt idx="84">
                  <c:v>14911.126343132284</c:v>
                </c:pt>
                <c:pt idx="85">
                  <c:v>14954.007843113861</c:v>
                </c:pt>
                <c:pt idx="86">
                  <c:v>14996.889343095438</c:v>
                </c:pt>
                <c:pt idx="87">
                  <c:v>15039.770843077014</c:v>
                </c:pt>
                <c:pt idx="88">
                  <c:v>15082.652343058591</c:v>
                </c:pt>
                <c:pt idx="89">
                  <c:v>15125.533843040168</c:v>
                </c:pt>
                <c:pt idx="90">
                  <c:v>15168.415343021745</c:v>
                </c:pt>
                <c:pt idx="91">
                  <c:v>15211.296843003322</c:v>
                </c:pt>
                <c:pt idx="92">
                  <c:v>15254.178342984897</c:v>
                </c:pt>
                <c:pt idx="93">
                  <c:v>15297.059842966473</c:v>
                </c:pt>
                <c:pt idx="94">
                  <c:v>15339.94134294805</c:v>
                </c:pt>
                <c:pt idx="95">
                  <c:v>15382.822842929627</c:v>
                </c:pt>
                <c:pt idx="96">
                  <c:v>15425.704342911204</c:v>
                </c:pt>
                <c:pt idx="97">
                  <c:v>15468.58584289278</c:v>
                </c:pt>
                <c:pt idx="98">
                  <c:v>15511.467342874357</c:v>
                </c:pt>
                <c:pt idx="99">
                  <c:v>15554.348842855934</c:v>
                </c:pt>
                <c:pt idx="100">
                  <c:v>15597.230342837511</c:v>
                </c:pt>
                <c:pt idx="101">
                  <c:v>15640.111842819088</c:v>
                </c:pt>
                <c:pt idx="102">
                  <c:v>15682.993342800664</c:v>
                </c:pt>
                <c:pt idx="103">
                  <c:v>15725.874842782241</c:v>
                </c:pt>
                <c:pt idx="104">
                  <c:v>15768.756342763818</c:v>
                </c:pt>
                <c:pt idx="105">
                  <c:v>15811.637842745395</c:v>
                </c:pt>
                <c:pt idx="106">
                  <c:v>15854.519342726971</c:v>
                </c:pt>
                <c:pt idx="107">
                  <c:v>15897.400842708548</c:v>
                </c:pt>
                <c:pt idx="108">
                  <c:v>15940.282342690123</c:v>
                </c:pt>
                <c:pt idx="109">
                  <c:v>15983.1638426717</c:v>
                </c:pt>
                <c:pt idx="110">
                  <c:v>16026.045342653277</c:v>
                </c:pt>
                <c:pt idx="111">
                  <c:v>16068.926842634854</c:v>
                </c:pt>
                <c:pt idx="112">
                  <c:v>16111.80834261643</c:v>
                </c:pt>
                <c:pt idx="113">
                  <c:v>16154.689842598007</c:v>
                </c:pt>
                <c:pt idx="114">
                  <c:v>16197.571342579584</c:v>
                </c:pt>
                <c:pt idx="115">
                  <c:v>16240.452842561161</c:v>
                </c:pt>
                <c:pt idx="116">
                  <c:v>16283.334342542737</c:v>
                </c:pt>
                <c:pt idx="117">
                  <c:v>16326.215842524314</c:v>
                </c:pt>
                <c:pt idx="118">
                  <c:v>16369.097342505891</c:v>
                </c:pt>
                <c:pt idx="119">
                  <c:v>16411.978842487468</c:v>
                </c:pt>
                <c:pt idx="120">
                  <c:v>16454.860342469045</c:v>
                </c:pt>
                <c:pt idx="121">
                  <c:v>16497.741842450621</c:v>
                </c:pt>
                <c:pt idx="122">
                  <c:v>16540.623342432198</c:v>
                </c:pt>
                <c:pt idx="123">
                  <c:v>16583.504842413775</c:v>
                </c:pt>
                <c:pt idx="124">
                  <c:v>16626.386342395352</c:v>
                </c:pt>
                <c:pt idx="125">
                  <c:v>16669.267842376928</c:v>
                </c:pt>
                <c:pt idx="126">
                  <c:v>16712.149342358505</c:v>
                </c:pt>
                <c:pt idx="127">
                  <c:v>16755.030842340082</c:v>
                </c:pt>
                <c:pt idx="128">
                  <c:v>16797.912342321659</c:v>
                </c:pt>
                <c:pt idx="129">
                  <c:v>16840.793842303236</c:v>
                </c:pt>
                <c:pt idx="130">
                  <c:v>16883.675342284812</c:v>
                </c:pt>
                <c:pt idx="131">
                  <c:v>16926.556842266389</c:v>
                </c:pt>
                <c:pt idx="132">
                  <c:v>16969.438342247966</c:v>
                </c:pt>
                <c:pt idx="133">
                  <c:v>17012.319842229543</c:v>
                </c:pt>
                <c:pt idx="134">
                  <c:v>17055.201342211119</c:v>
                </c:pt>
                <c:pt idx="135">
                  <c:v>17098.082842192696</c:v>
                </c:pt>
                <c:pt idx="136">
                  <c:v>17140.964342174273</c:v>
                </c:pt>
                <c:pt idx="137">
                  <c:v>17183.84584215585</c:v>
                </c:pt>
                <c:pt idx="138">
                  <c:v>17226.727342137427</c:v>
                </c:pt>
                <c:pt idx="139">
                  <c:v>17269.608842119003</c:v>
                </c:pt>
                <c:pt idx="140">
                  <c:v>17312.49034210058</c:v>
                </c:pt>
                <c:pt idx="141">
                  <c:v>17355.371842082157</c:v>
                </c:pt>
                <c:pt idx="142">
                  <c:v>17398.253342063734</c:v>
                </c:pt>
                <c:pt idx="143">
                  <c:v>17441.134842045311</c:v>
                </c:pt>
                <c:pt idx="144">
                  <c:v>17484.016342026887</c:v>
                </c:pt>
                <c:pt idx="145">
                  <c:v>17526.897842008464</c:v>
                </c:pt>
                <c:pt idx="146">
                  <c:v>17569.779341990041</c:v>
                </c:pt>
                <c:pt idx="147">
                  <c:v>17612.660841971614</c:v>
                </c:pt>
                <c:pt idx="148">
                  <c:v>17655.542341953194</c:v>
                </c:pt>
                <c:pt idx="149">
                  <c:v>17698.423841934768</c:v>
                </c:pt>
                <c:pt idx="150">
                  <c:v>17741.305341916348</c:v>
                </c:pt>
                <c:pt idx="151">
                  <c:v>17784.186841897921</c:v>
                </c:pt>
                <c:pt idx="152">
                  <c:v>17827.068341879502</c:v>
                </c:pt>
                <c:pt idx="153">
                  <c:v>17869.949841861075</c:v>
                </c:pt>
                <c:pt idx="154">
                  <c:v>17912.831341842655</c:v>
                </c:pt>
                <c:pt idx="155">
                  <c:v>17955.712841824228</c:v>
                </c:pt>
                <c:pt idx="156">
                  <c:v>17998.594341805809</c:v>
                </c:pt>
                <c:pt idx="157">
                  <c:v>18041.475841787382</c:v>
                </c:pt>
                <c:pt idx="158">
                  <c:v>18084.357341768962</c:v>
                </c:pt>
                <c:pt idx="159">
                  <c:v>18127.238841750535</c:v>
                </c:pt>
                <c:pt idx="160">
                  <c:v>18170.120341732112</c:v>
                </c:pt>
                <c:pt idx="161">
                  <c:v>18213.001841713689</c:v>
                </c:pt>
                <c:pt idx="162">
                  <c:v>18255.883341695266</c:v>
                </c:pt>
                <c:pt idx="163">
                  <c:v>18298.764841676842</c:v>
                </c:pt>
                <c:pt idx="164">
                  <c:v>18341.646341658419</c:v>
                </c:pt>
                <c:pt idx="165">
                  <c:v>18384.527841639996</c:v>
                </c:pt>
                <c:pt idx="166">
                  <c:v>18427.409341621573</c:v>
                </c:pt>
                <c:pt idx="167">
                  <c:v>18470.29084160315</c:v>
                </c:pt>
                <c:pt idx="168">
                  <c:v>18513.172341584726</c:v>
                </c:pt>
                <c:pt idx="169">
                  <c:v>18556.053841566303</c:v>
                </c:pt>
                <c:pt idx="170">
                  <c:v>18598.93534154788</c:v>
                </c:pt>
                <c:pt idx="171">
                  <c:v>18641.816841529457</c:v>
                </c:pt>
                <c:pt idx="172">
                  <c:v>18684.698341511034</c:v>
                </c:pt>
                <c:pt idx="173">
                  <c:v>18727.57984149261</c:v>
                </c:pt>
                <c:pt idx="174">
                  <c:v>18770.461341474187</c:v>
                </c:pt>
                <c:pt idx="175">
                  <c:v>18813.342841455764</c:v>
                </c:pt>
                <c:pt idx="176">
                  <c:v>18856.224341437341</c:v>
                </c:pt>
                <c:pt idx="177">
                  <c:v>18899.105841418917</c:v>
                </c:pt>
                <c:pt idx="178">
                  <c:v>18941.987341400494</c:v>
                </c:pt>
                <c:pt idx="179">
                  <c:v>18984.868841382071</c:v>
                </c:pt>
                <c:pt idx="180">
                  <c:v>19027.750341363648</c:v>
                </c:pt>
                <c:pt idx="181">
                  <c:v>19070.631841345225</c:v>
                </c:pt>
                <c:pt idx="182">
                  <c:v>19113.513341326801</c:v>
                </c:pt>
                <c:pt idx="183">
                  <c:v>19156.394841308378</c:v>
                </c:pt>
                <c:pt idx="184">
                  <c:v>19199.276341289955</c:v>
                </c:pt>
                <c:pt idx="185">
                  <c:v>19242.157841271532</c:v>
                </c:pt>
                <c:pt idx="186">
                  <c:v>19285.039341253108</c:v>
                </c:pt>
                <c:pt idx="187">
                  <c:v>19327.920841234685</c:v>
                </c:pt>
                <c:pt idx="188">
                  <c:v>19370.802341216262</c:v>
                </c:pt>
                <c:pt idx="189">
                  <c:v>19413.683841197839</c:v>
                </c:pt>
                <c:pt idx="190">
                  <c:v>19456.565341179416</c:v>
                </c:pt>
                <c:pt idx="191">
                  <c:v>19499.446841160992</c:v>
                </c:pt>
                <c:pt idx="192">
                  <c:v>19542.328341142565</c:v>
                </c:pt>
                <c:pt idx="193">
                  <c:v>19585.209841124146</c:v>
                </c:pt>
                <c:pt idx="194">
                  <c:v>19628.091341105719</c:v>
                </c:pt>
                <c:pt idx="195">
                  <c:v>19670.972841087299</c:v>
                </c:pt>
                <c:pt idx="196">
                  <c:v>19713.854341068873</c:v>
                </c:pt>
                <c:pt idx="197">
                  <c:v>19756.735841050453</c:v>
                </c:pt>
                <c:pt idx="198">
                  <c:v>19799.617341032026</c:v>
                </c:pt>
                <c:pt idx="199">
                  <c:v>19842.498841013607</c:v>
                </c:pt>
                <c:pt idx="200">
                  <c:v>19885.38034099518</c:v>
                </c:pt>
                <c:pt idx="201">
                  <c:v>19928.26184097676</c:v>
                </c:pt>
                <c:pt idx="202">
                  <c:v>19971.143340958333</c:v>
                </c:pt>
                <c:pt idx="203">
                  <c:v>20014.024840939914</c:v>
                </c:pt>
                <c:pt idx="204">
                  <c:v>20056.906340921487</c:v>
                </c:pt>
                <c:pt idx="205">
                  <c:v>20099.787840903067</c:v>
                </c:pt>
                <c:pt idx="206">
                  <c:v>20142.66934088464</c:v>
                </c:pt>
                <c:pt idx="207">
                  <c:v>20185.550840866221</c:v>
                </c:pt>
                <c:pt idx="208">
                  <c:v>20228.432340847794</c:v>
                </c:pt>
                <c:pt idx="209">
                  <c:v>20271.313840829374</c:v>
                </c:pt>
                <c:pt idx="210">
                  <c:v>20314.195340810948</c:v>
                </c:pt>
                <c:pt idx="211">
                  <c:v>20357.076840792528</c:v>
                </c:pt>
                <c:pt idx="212">
                  <c:v>20399.958340774101</c:v>
                </c:pt>
                <c:pt idx="213">
                  <c:v>20442.839840755682</c:v>
                </c:pt>
                <c:pt idx="214">
                  <c:v>20485.721340737255</c:v>
                </c:pt>
                <c:pt idx="215">
                  <c:v>20528.602840718835</c:v>
                </c:pt>
                <c:pt idx="216">
                  <c:v>20571.484340700408</c:v>
                </c:pt>
                <c:pt idx="217">
                  <c:v>20614.365840681985</c:v>
                </c:pt>
                <c:pt idx="218">
                  <c:v>20657.247340663562</c:v>
                </c:pt>
                <c:pt idx="219">
                  <c:v>20700.128840645139</c:v>
                </c:pt>
                <c:pt idx="220">
                  <c:v>20743.010340626715</c:v>
                </c:pt>
                <c:pt idx="221">
                  <c:v>20785.891840608292</c:v>
                </c:pt>
                <c:pt idx="222">
                  <c:v>20828.773340589869</c:v>
                </c:pt>
                <c:pt idx="223">
                  <c:v>20871.654840571446</c:v>
                </c:pt>
                <c:pt idx="224">
                  <c:v>20914.536340553022</c:v>
                </c:pt>
                <c:pt idx="225">
                  <c:v>20957.417840534599</c:v>
                </c:pt>
                <c:pt idx="226">
                  <c:v>21000.299340516176</c:v>
                </c:pt>
                <c:pt idx="227">
                  <c:v>21043.180840497753</c:v>
                </c:pt>
                <c:pt idx="228">
                  <c:v>21086.06234047933</c:v>
                </c:pt>
                <c:pt idx="229">
                  <c:v>21128.943840460906</c:v>
                </c:pt>
                <c:pt idx="230">
                  <c:v>21171.825340442483</c:v>
                </c:pt>
                <c:pt idx="231">
                  <c:v>21214.70684042406</c:v>
                </c:pt>
                <c:pt idx="232">
                  <c:v>21257.588340405637</c:v>
                </c:pt>
                <c:pt idx="233">
                  <c:v>21300.469840387213</c:v>
                </c:pt>
                <c:pt idx="234">
                  <c:v>21343.35134036879</c:v>
                </c:pt>
                <c:pt idx="235">
                  <c:v>21386.232840350367</c:v>
                </c:pt>
                <c:pt idx="236">
                  <c:v>21429.114340331944</c:v>
                </c:pt>
                <c:pt idx="237">
                  <c:v>21471.995840313521</c:v>
                </c:pt>
                <c:pt idx="238">
                  <c:v>21514.877340295097</c:v>
                </c:pt>
                <c:pt idx="239">
                  <c:v>21557.758840276674</c:v>
                </c:pt>
                <c:pt idx="240">
                  <c:v>21600.640340258251</c:v>
                </c:pt>
                <c:pt idx="241">
                  <c:v>21643.521840239828</c:v>
                </c:pt>
                <c:pt idx="242">
                  <c:v>21686.403340221405</c:v>
                </c:pt>
                <c:pt idx="243">
                  <c:v>21729.284840202978</c:v>
                </c:pt>
                <c:pt idx="244">
                  <c:v>21772.166340184558</c:v>
                </c:pt>
                <c:pt idx="245">
                  <c:v>21815.047840166131</c:v>
                </c:pt>
                <c:pt idx="246">
                  <c:v>21857.929340147712</c:v>
                </c:pt>
                <c:pt idx="247">
                  <c:v>21900.810840129285</c:v>
                </c:pt>
                <c:pt idx="248">
                  <c:v>21943.692340110865</c:v>
                </c:pt>
                <c:pt idx="249">
                  <c:v>21986.573840092438</c:v>
                </c:pt>
                <c:pt idx="250">
                  <c:v>22029.455340074019</c:v>
                </c:pt>
                <c:pt idx="251">
                  <c:v>22072.336840055592</c:v>
                </c:pt>
                <c:pt idx="252">
                  <c:v>22115.218340037172</c:v>
                </c:pt>
                <c:pt idx="253">
                  <c:v>22158.099840018745</c:v>
                </c:pt>
                <c:pt idx="254">
                  <c:v>22200.981340000326</c:v>
                </c:pt>
                <c:pt idx="255">
                  <c:v>22243.862839981899</c:v>
                </c:pt>
                <c:pt idx="256">
                  <c:v>22286.744339963479</c:v>
                </c:pt>
                <c:pt idx="257">
                  <c:v>22329.625839945053</c:v>
                </c:pt>
                <c:pt idx="258">
                  <c:v>22372.507339926633</c:v>
                </c:pt>
                <c:pt idx="259">
                  <c:v>22415.388839908206</c:v>
                </c:pt>
                <c:pt idx="260">
                  <c:v>22458.270339889787</c:v>
                </c:pt>
                <c:pt idx="261">
                  <c:v>22501.15183987136</c:v>
                </c:pt>
                <c:pt idx="262">
                  <c:v>22544.03333985294</c:v>
                </c:pt>
                <c:pt idx="263">
                  <c:v>22586.914839834513</c:v>
                </c:pt>
                <c:pt idx="264">
                  <c:v>22629.796339816094</c:v>
                </c:pt>
                <c:pt idx="265">
                  <c:v>22672.677839797667</c:v>
                </c:pt>
                <c:pt idx="266">
                  <c:v>22715.559339779247</c:v>
                </c:pt>
                <c:pt idx="267">
                  <c:v>22758.44083976082</c:v>
                </c:pt>
                <c:pt idx="268">
                  <c:v>22801.322339742397</c:v>
                </c:pt>
                <c:pt idx="269">
                  <c:v>22844.203839723974</c:v>
                </c:pt>
                <c:pt idx="270">
                  <c:v>22887.085339705551</c:v>
                </c:pt>
                <c:pt idx="271">
                  <c:v>22929.966839687128</c:v>
                </c:pt>
                <c:pt idx="272">
                  <c:v>22972.848339668704</c:v>
                </c:pt>
                <c:pt idx="273">
                  <c:v>23015.729839650281</c:v>
                </c:pt>
                <c:pt idx="274">
                  <c:v>23058.611339631858</c:v>
                </c:pt>
                <c:pt idx="275">
                  <c:v>23101.492839613435</c:v>
                </c:pt>
                <c:pt idx="276">
                  <c:v>23144.374339595011</c:v>
                </c:pt>
                <c:pt idx="277">
                  <c:v>23187.255839576588</c:v>
                </c:pt>
                <c:pt idx="278">
                  <c:v>23230.137339558165</c:v>
                </c:pt>
                <c:pt idx="279">
                  <c:v>23273.018839539742</c:v>
                </c:pt>
                <c:pt idx="280">
                  <c:v>23315.900339521319</c:v>
                </c:pt>
                <c:pt idx="281">
                  <c:v>23358.781839502895</c:v>
                </c:pt>
                <c:pt idx="282">
                  <c:v>23401.663339484472</c:v>
                </c:pt>
                <c:pt idx="283">
                  <c:v>23444.544839466049</c:v>
                </c:pt>
                <c:pt idx="284">
                  <c:v>23487.426339447626</c:v>
                </c:pt>
                <c:pt idx="285">
                  <c:v>23530.307839429202</c:v>
                </c:pt>
                <c:pt idx="286">
                  <c:v>23573.189339410779</c:v>
                </c:pt>
                <c:pt idx="287">
                  <c:v>23616.070839392356</c:v>
                </c:pt>
                <c:pt idx="288">
                  <c:v>23658.952339373933</c:v>
                </c:pt>
                <c:pt idx="289">
                  <c:v>23701.83383935551</c:v>
                </c:pt>
                <c:pt idx="290">
                  <c:v>23744.715339337086</c:v>
                </c:pt>
                <c:pt idx="291">
                  <c:v>23787.596839318663</c:v>
                </c:pt>
                <c:pt idx="292">
                  <c:v>23830.47833930024</c:v>
                </c:pt>
                <c:pt idx="293">
                  <c:v>23873.359839281817</c:v>
                </c:pt>
                <c:pt idx="294">
                  <c:v>23916.24133926339</c:v>
                </c:pt>
                <c:pt idx="295">
                  <c:v>23959.12283924497</c:v>
                </c:pt>
                <c:pt idx="296">
                  <c:v>24002.004339226543</c:v>
                </c:pt>
                <c:pt idx="297">
                  <c:v>24044.885839208124</c:v>
                </c:pt>
                <c:pt idx="298">
                  <c:v>24087.767339189697</c:v>
                </c:pt>
                <c:pt idx="299">
                  <c:v>24130.648839171277</c:v>
                </c:pt>
                <c:pt idx="300">
                  <c:v>24173.530339152851</c:v>
                </c:pt>
                <c:pt idx="301">
                  <c:v>24216.411839134431</c:v>
                </c:pt>
                <c:pt idx="302">
                  <c:v>24259.293339116004</c:v>
                </c:pt>
                <c:pt idx="303">
                  <c:v>24302.174839097584</c:v>
                </c:pt>
                <c:pt idx="304">
                  <c:v>24345.056339079158</c:v>
                </c:pt>
                <c:pt idx="305">
                  <c:v>24387.937839060738</c:v>
                </c:pt>
                <c:pt idx="306">
                  <c:v>24430.819339042311</c:v>
                </c:pt>
                <c:pt idx="307">
                  <c:v>24473.700839023892</c:v>
                </c:pt>
                <c:pt idx="308">
                  <c:v>24516.582339005465</c:v>
                </c:pt>
                <c:pt idx="309">
                  <c:v>24559.463838987045</c:v>
                </c:pt>
                <c:pt idx="310">
                  <c:v>24602.345338968618</c:v>
                </c:pt>
                <c:pt idx="311">
                  <c:v>24645.226838950199</c:v>
                </c:pt>
                <c:pt idx="312">
                  <c:v>24688.108338931772</c:v>
                </c:pt>
                <c:pt idx="313">
                  <c:v>24730.989838913352</c:v>
                </c:pt>
                <c:pt idx="314">
                  <c:v>24773.871338894925</c:v>
                </c:pt>
                <c:pt idx="315">
                  <c:v>24816.752838876506</c:v>
                </c:pt>
                <c:pt idx="316">
                  <c:v>24859.634338858079</c:v>
                </c:pt>
                <c:pt idx="317">
                  <c:v>24902.515838839659</c:v>
                </c:pt>
                <c:pt idx="318">
                  <c:v>24945.397338821233</c:v>
                </c:pt>
                <c:pt idx="319">
                  <c:v>24988.278838802813</c:v>
                </c:pt>
                <c:pt idx="320">
                  <c:v>25031.160338784386</c:v>
                </c:pt>
                <c:pt idx="321">
                  <c:v>25074.041838765963</c:v>
                </c:pt>
                <c:pt idx="322">
                  <c:v>25116.92333874754</c:v>
                </c:pt>
                <c:pt idx="323">
                  <c:v>25159.804838729116</c:v>
                </c:pt>
                <c:pt idx="324">
                  <c:v>25202.686338710693</c:v>
                </c:pt>
                <c:pt idx="325">
                  <c:v>25245.56783869227</c:v>
                </c:pt>
                <c:pt idx="326">
                  <c:v>25288.449338673847</c:v>
                </c:pt>
                <c:pt idx="327">
                  <c:v>25331.330838655424</c:v>
                </c:pt>
                <c:pt idx="328">
                  <c:v>25374.212338637</c:v>
                </c:pt>
                <c:pt idx="329">
                  <c:v>25417.093838618577</c:v>
                </c:pt>
                <c:pt idx="330">
                  <c:v>25459.975338600154</c:v>
                </c:pt>
                <c:pt idx="331">
                  <c:v>25502.856838581731</c:v>
                </c:pt>
                <c:pt idx="332">
                  <c:v>25545.738338563307</c:v>
                </c:pt>
                <c:pt idx="333">
                  <c:v>25588.619838544884</c:v>
                </c:pt>
                <c:pt idx="334">
                  <c:v>25631.501338526461</c:v>
                </c:pt>
                <c:pt idx="335">
                  <c:v>25674.382838508038</c:v>
                </c:pt>
                <c:pt idx="336">
                  <c:v>25717.264338489615</c:v>
                </c:pt>
                <c:pt idx="337">
                  <c:v>25760.145838471191</c:v>
                </c:pt>
                <c:pt idx="338">
                  <c:v>25803.027338452768</c:v>
                </c:pt>
                <c:pt idx="339">
                  <c:v>25845.908838434345</c:v>
                </c:pt>
                <c:pt idx="340">
                  <c:v>25888.790338415922</c:v>
                </c:pt>
                <c:pt idx="341">
                  <c:v>25931.671838397499</c:v>
                </c:pt>
                <c:pt idx="342">
                  <c:v>25974.553338379075</c:v>
                </c:pt>
                <c:pt idx="343">
                  <c:v>26017.434838360652</c:v>
                </c:pt>
                <c:pt idx="344">
                  <c:v>26060.316338342229</c:v>
                </c:pt>
                <c:pt idx="345">
                  <c:v>26103.197838323802</c:v>
                </c:pt>
                <c:pt idx="346">
                  <c:v>26146.079338305382</c:v>
                </c:pt>
                <c:pt idx="347">
                  <c:v>26188.960838286956</c:v>
                </c:pt>
                <c:pt idx="348">
                  <c:v>26231.842338268536</c:v>
                </c:pt>
                <c:pt idx="349">
                  <c:v>26274.723838250109</c:v>
                </c:pt>
                <c:pt idx="350">
                  <c:v>26317.60533823169</c:v>
                </c:pt>
                <c:pt idx="351">
                  <c:v>26360.486838213263</c:v>
                </c:pt>
                <c:pt idx="352">
                  <c:v>26403.368338194843</c:v>
                </c:pt>
                <c:pt idx="353">
                  <c:v>26446.249838176416</c:v>
                </c:pt>
                <c:pt idx="354">
                  <c:v>26489.131338157997</c:v>
                </c:pt>
                <c:pt idx="355">
                  <c:v>26532.01283813957</c:v>
                </c:pt>
                <c:pt idx="356">
                  <c:v>26574.89433812115</c:v>
                </c:pt>
                <c:pt idx="357">
                  <c:v>26617.775838102723</c:v>
                </c:pt>
                <c:pt idx="358">
                  <c:v>26660.657338084304</c:v>
                </c:pt>
                <c:pt idx="359">
                  <c:v>26703.538838065877</c:v>
                </c:pt>
                <c:pt idx="360">
                  <c:v>26746.420338047457</c:v>
                </c:pt>
                <c:pt idx="361">
                  <c:v>26789.30183802903</c:v>
                </c:pt>
                <c:pt idx="362">
                  <c:v>26832.183338010611</c:v>
                </c:pt>
                <c:pt idx="363">
                  <c:v>26875.064837992184</c:v>
                </c:pt>
                <c:pt idx="364">
                  <c:v>26917.946337973764</c:v>
                </c:pt>
                <c:pt idx="365">
                  <c:v>26960.827837955338</c:v>
                </c:pt>
                <c:pt idx="366">
                  <c:v>27003.709337936918</c:v>
                </c:pt>
                <c:pt idx="367">
                  <c:v>27046.590837918491</c:v>
                </c:pt>
                <c:pt idx="368">
                  <c:v>27089.472337900072</c:v>
                </c:pt>
                <c:pt idx="369">
                  <c:v>27132.353837881645</c:v>
                </c:pt>
                <c:pt idx="370">
                  <c:v>27175.235337863225</c:v>
                </c:pt>
              </c:numCache>
            </c:numRef>
          </c:val>
          <c:smooth val="0"/>
          <c:extLst>
            <c:ext xmlns:c16="http://schemas.microsoft.com/office/drawing/2014/chart" uri="{C3380CC4-5D6E-409C-BE32-E72D297353CC}">
              <c16:uniqueId val="{00000001-9D58-CB43-B613-9E06B3DF7292}"/>
            </c:ext>
          </c:extLst>
        </c:ser>
        <c:ser>
          <c:idx val="2"/>
          <c:order val="2"/>
          <c:tx>
            <c:strRef>
              <c:f>'3424'!$AC$7</c:f>
              <c:strCache>
                <c:ptCount val="1"/>
                <c:pt idx="0">
                  <c:v>Indivisible</c:v>
                </c:pt>
              </c:strCache>
            </c:strRef>
          </c:tx>
          <c:spPr>
            <a:ln w="28575" cap="rnd">
              <a:solidFill>
                <a:schemeClr val="accent3"/>
              </a:solidFill>
              <a:round/>
            </a:ln>
            <a:effectLst/>
          </c:spPr>
          <c:marker>
            <c:symbol val="none"/>
          </c:marker>
          <c:val>
            <c:numRef>
              <c:f>'3424'!$AC$8:$AC$378</c:f>
              <c:numCache>
                <c:formatCode>"$"#,##0</c:formatCode>
                <c:ptCount val="371"/>
                <c:pt idx="4">
                  <c:v>12018.5</c:v>
                </c:pt>
                <c:pt idx="5">
                  <c:v>12018.5</c:v>
                </c:pt>
                <c:pt idx="6">
                  <c:v>12018.5</c:v>
                </c:pt>
                <c:pt idx="7">
                  <c:v>12018.5</c:v>
                </c:pt>
                <c:pt idx="8">
                  <c:v>12018.5</c:v>
                </c:pt>
                <c:pt idx="9">
                  <c:v>12018.5</c:v>
                </c:pt>
                <c:pt idx="18">
                  <c:v>12024</c:v>
                </c:pt>
                <c:pt idx="19">
                  <c:v>12024</c:v>
                </c:pt>
                <c:pt idx="20">
                  <c:v>12024</c:v>
                </c:pt>
                <c:pt idx="21">
                  <c:v>12024</c:v>
                </c:pt>
                <c:pt idx="22">
                  <c:v>12024</c:v>
                </c:pt>
                <c:pt idx="23">
                  <c:v>12024</c:v>
                </c:pt>
                <c:pt idx="24">
                  <c:v>12024</c:v>
                </c:pt>
                <c:pt idx="25">
                  <c:v>12024</c:v>
                </c:pt>
                <c:pt idx="26">
                  <c:v>12024</c:v>
                </c:pt>
                <c:pt idx="27">
                  <c:v>12024</c:v>
                </c:pt>
                <c:pt idx="28">
                  <c:v>12024</c:v>
                </c:pt>
                <c:pt idx="30">
                  <c:v>13500</c:v>
                </c:pt>
                <c:pt idx="31">
                  <c:v>13500</c:v>
                </c:pt>
                <c:pt idx="32">
                  <c:v>13500</c:v>
                </c:pt>
                <c:pt idx="33">
                  <c:v>13500</c:v>
                </c:pt>
                <c:pt idx="34">
                  <c:v>13500</c:v>
                </c:pt>
                <c:pt idx="35">
                  <c:v>13500</c:v>
                </c:pt>
                <c:pt idx="36">
                  <c:v>13500</c:v>
                </c:pt>
                <c:pt idx="37">
                  <c:v>13500</c:v>
                </c:pt>
                <c:pt idx="38">
                  <c:v>13500</c:v>
                </c:pt>
                <c:pt idx="39">
                  <c:v>13500</c:v>
                </c:pt>
                <c:pt idx="40">
                  <c:v>14917.5</c:v>
                </c:pt>
                <c:pt idx="41">
                  <c:v>14917.5</c:v>
                </c:pt>
                <c:pt idx="42">
                  <c:v>14917.5</c:v>
                </c:pt>
                <c:pt idx="43">
                  <c:v>14917.5</c:v>
                </c:pt>
                <c:pt idx="44">
                  <c:v>14917.5</c:v>
                </c:pt>
                <c:pt idx="45">
                  <c:v>14917.5</c:v>
                </c:pt>
                <c:pt idx="46">
                  <c:v>14917.5</c:v>
                </c:pt>
                <c:pt idx="47">
                  <c:v>14917.5</c:v>
                </c:pt>
                <c:pt idx="48">
                  <c:v>14917.5</c:v>
                </c:pt>
                <c:pt idx="53">
                  <c:v>16581.5</c:v>
                </c:pt>
                <c:pt idx="54">
                  <c:v>16581.5</c:v>
                </c:pt>
                <c:pt idx="55">
                  <c:v>16581.5</c:v>
                </c:pt>
                <c:pt idx="56">
                  <c:v>16581.5</c:v>
                </c:pt>
                <c:pt idx="57">
                  <c:v>16581.5</c:v>
                </c:pt>
                <c:pt idx="58">
                  <c:v>16581.5</c:v>
                </c:pt>
                <c:pt idx="59">
                  <c:v>16581.5</c:v>
                </c:pt>
                <c:pt idx="60">
                  <c:v>16581.5</c:v>
                </c:pt>
                <c:pt idx="61">
                  <c:v>16581.5</c:v>
                </c:pt>
                <c:pt idx="62">
                  <c:v>16581.5</c:v>
                </c:pt>
                <c:pt idx="63">
                  <c:v>16581.5</c:v>
                </c:pt>
                <c:pt idx="64">
                  <c:v>16581.5</c:v>
                </c:pt>
                <c:pt idx="65">
                  <c:v>16581.5</c:v>
                </c:pt>
                <c:pt idx="76">
                  <c:v>20080</c:v>
                </c:pt>
                <c:pt idx="77">
                  <c:v>20080</c:v>
                </c:pt>
                <c:pt idx="78">
                  <c:v>20080</c:v>
                </c:pt>
                <c:pt idx="79">
                  <c:v>20080</c:v>
                </c:pt>
                <c:pt idx="80">
                  <c:v>20080</c:v>
                </c:pt>
                <c:pt idx="81">
                  <c:v>20080</c:v>
                </c:pt>
                <c:pt idx="82">
                  <c:v>20080</c:v>
                </c:pt>
                <c:pt idx="83">
                  <c:v>20080</c:v>
                </c:pt>
                <c:pt idx="84">
                  <c:v>20080</c:v>
                </c:pt>
                <c:pt idx="85">
                  <c:v>20080</c:v>
                </c:pt>
                <c:pt idx="86">
                  <c:v>20080</c:v>
                </c:pt>
                <c:pt idx="87">
                  <c:v>20080</c:v>
                </c:pt>
                <c:pt idx="88">
                  <c:v>20080</c:v>
                </c:pt>
                <c:pt idx="89">
                  <c:v>20080</c:v>
                </c:pt>
                <c:pt idx="90">
                  <c:v>20080</c:v>
                </c:pt>
                <c:pt idx="114">
                  <c:v>22560</c:v>
                </c:pt>
                <c:pt idx="115">
                  <c:v>22560</c:v>
                </c:pt>
                <c:pt idx="116">
                  <c:v>22560</c:v>
                </c:pt>
                <c:pt idx="117">
                  <c:v>22560</c:v>
                </c:pt>
                <c:pt idx="118">
                  <c:v>22560</c:v>
                </c:pt>
                <c:pt idx="119">
                  <c:v>22560</c:v>
                </c:pt>
                <c:pt idx="120">
                  <c:v>22560</c:v>
                </c:pt>
                <c:pt idx="121">
                  <c:v>22560</c:v>
                </c:pt>
                <c:pt idx="122">
                  <c:v>22560</c:v>
                </c:pt>
                <c:pt idx="123">
                  <c:v>22560</c:v>
                </c:pt>
                <c:pt idx="124">
                  <c:v>22560</c:v>
                </c:pt>
                <c:pt idx="125">
                  <c:v>22560</c:v>
                </c:pt>
                <c:pt idx="126">
                  <c:v>22560</c:v>
                </c:pt>
                <c:pt idx="127">
                  <c:v>22560</c:v>
                </c:pt>
                <c:pt idx="246">
                  <c:v>35569</c:v>
                </c:pt>
                <c:pt idx="247">
                  <c:v>35569</c:v>
                </c:pt>
                <c:pt idx="248">
                  <c:v>35569</c:v>
                </c:pt>
                <c:pt idx="249">
                  <c:v>35569</c:v>
                </c:pt>
                <c:pt idx="250">
                  <c:v>35569</c:v>
                </c:pt>
                <c:pt idx="251">
                  <c:v>35569</c:v>
                </c:pt>
                <c:pt idx="252">
                  <c:v>35569</c:v>
                </c:pt>
                <c:pt idx="253">
                  <c:v>35569</c:v>
                </c:pt>
                <c:pt idx="254">
                  <c:v>35569</c:v>
                </c:pt>
                <c:pt idx="255">
                  <c:v>35569</c:v>
                </c:pt>
                <c:pt idx="256">
                  <c:v>35569</c:v>
                </c:pt>
                <c:pt idx="257">
                  <c:v>35569</c:v>
                </c:pt>
                <c:pt idx="258">
                  <c:v>35569</c:v>
                </c:pt>
                <c:pt idx="259">
                  <c:v>35569</c:v>
                </c:pt>
              </c:numCache>
            </c:numRef>
          </c:val>
          <c:smooth val="0"/>
          <c:extLst>
            <c:ext xmlns:c16="http://schemas.microsoft.com/office/drawing/2014/chart" uri="{C3380CC4-5D6E-409C-BE32-E72D297353CC}">
              <c16:uniqueId val="{00000002-9D58-CB43-B613-9E06B3DF7292}"/>
            </c:ext>
          </c:extLst>
        </c:ser>
        <c:ser>
          <c:idx val="3"/>
          <c:order val="3"/>
          <c:tx>
            <c:strRef>
              <c:f>'3424'!$AD$7</c:f>
              <c:strCache>
                <c:ptCount val="1"/>
                <c:pt idx="0">
                  <c:v>1Adult</c:v>
                </c:pt>
              </c:strCache>
            </c:strRef>
          </c:tx>
          <c:spPr>
            <a:ln w="28575" cap="rnd">
              <a:solidFill>
                <a:schemeClr val="accent4"/>
              </a:solidFill>
              <a:round/>
            </a:ln>
            <a:effectLst/>
          </c:spPr>
          <c:marker>
            <c:symbol val="none"/>
          </c:marker>
          <c:val>
            <c:numRef>
              <c:f>'3424'!$AD$8:$AD$378</c:f>
              <c:numCache>
                <c:formatCode>"$"#,##0</c:formatCode>
                <c:ptCount val="371"/>
                <c:pt idx="4">
                  <c:v>11666.076923076922</c:v>
                </c:pt>
                <c:pt idx="5">
                  <c:v>11666.076923076922</c:v>
                </c:pt>
                <c:pt idx="6">
                  <c:v>11666.076923076922</c:v>
                </c:pt>
                <c:pt idx="7">
                  <c:v>11666.076923076922</c:v>
                </c:pt>
                <c:pt idx="8">
                  <c:v>11666.076923076922</c:v>
                </c:pt>
                <c:pt idx="9">
                  <c:v>11666.076923076922</c:v>
                </c:pt>
                <c:pt idx="18">
                  <c:v>11446.166666666668</c:v>
                </c:pt>
                <c:pt idx="19">
                  <c:v>11446.166666666668</c:v>
                </c:pt>
                <c:pt idx="20">
                  <c:v>11446.166666666668</c:v>
                </c:pt>
                <c:pt idx="21">
                  <c:v>11446.166666666668</c:v>
                </c:pt>
                <c:pt idx="22">
                  <c:v>11446.166666666668</c:v>
                </c:pt>
                <c:pt idx="23">
                  <c:v>11446.166666666668</c:v>
                </c:pt>
                <c:pt idx="24">
                  <c:v>11446.166666666668</c:v>
                </c:pt>
                <c:pt idx="25">
                  <c:v>11446.166666666668</c:v>
                </c:pt>
                <c:pt idx="26">
                  <c:v>11446.166666666668</c:v>
                </c:pt>
                <c:pt idx="27">
                  <c:v>11446.166666666668</c:v>
                </c:pt>
                <c:pt idx="28">
                  <c:v>11446.166666666668</c:v>
                </c:pt>
                <c:pt idx="30">
                  <c:v>12994.855263157895</c:v>
                </c:pt>
                <c:pt idx="31">
                  <c:v>12994.855263157895</c:v>
                </c:pt>
                <c:pt idx="32">
                  <c:v>12994.855263157895</c:v>
                </c:pt>
                <c:pt idx="33">
                  <c:v>12994.855263157895</c:v>
                </c:pt>
                <c:pt idx="34">
                  <c:v>12994.855263157895</c:v>
                </c:pt>
                <c:pt idx="35">
                  <c:v>12994.855263157895</c:v>
                </c:pt>
                <c:pt idx="36">
                  <c:v>12994.855263157895</c:v>
                </c:pt>
                <c:pt idx="37">
                  <c:v>12994.855263157895</c:v>
                </c:pt>
                <c:pt idx="38">
                  <c:v>12994.855263157895</c:v>
                </c:pt>
                <c:pt idx="39">
                  <c:v>12994.855263157895</c:v>
                </c:pt>
                <c:pt idx="40">
                  <c:v>13420.25</c:v>
                </c:pt>
                <c:pt idx="41">
                  <c:v>13420.25</c:v>
                </c:pt>
                <c:pt idx="42">
                  <c:v>13420.25</c:v>
                </c:pt>
                <c:pt idx="43">
                  <c:v>13420.25</c:v>
                </c:pt>
                <c:pt idx="44">
                  <c:v>13420.25</c:v>
                </c:pt>
                <c:pt idx="45">
                  <c:v>13420.25</c:v>
                </c:pt>
                <c:pt idx="46">
                  <c:v>13420.25</c:v>
                </c:pt>
                <c:pt idx="47">
                  <c:v>13420.25</c:v>
                </c:pt>
                <c:pt idx="48">
                  <c:v>13420.25</c:v>
                </c:pt>
                <c:pt idx="53">
                  <c:v>13766.630952380952</c:v>
                </c:pt>
                <c:pt idx="54">
                  <c:v>13766.630952380952</c:v>
                </c:pt>
                <c:pt idx="55">
                  <c:v>13766.630952380952</c:v>
                </c:pt>
                <c:pt idx="56">
                  <c:v>13766.630952380952</c:v>
                </c:pt>
                <c:pt idx="57">
                  <c:v>13766.630952380952</c:v>
                </c:pt>
                <c:pt idx="58">
                  <c:v>13766.630952380952</c:v>
                </c:pt>
                <c:pt idx="59">
                  <c:v>13766.630952380952</c:v>
                </c:pt>
                <c:pt idx="60">
                  <c:v>13766.630952380952</c:v>
                </c:pt>
                <c:pt idx="61">
                  <c:v>13766.630952380952</c:v>
                </c:pt>
                <c:pt idx="62">
                  <c:v>13766.630952380952</c:v>
                </c:pt>
                <c:pt idx="63">
                  <c:v>13766.630952380952</c:v>
                </c:pt>
                <c:pt idx="64">
                  <c:v>13766.630952380952</c:v>
                </c:pt>
                <c:pt idx="65">
                  <c:v>13766.630952380952</c:v>
                </c:pt>
                <c:pt idx="76">
                  <c:v>14819.54347826087</c:v>
                </c:pt>
                <c:pt idx="77">
                  <c:v>14819.54347826087</c:v>
                </c:pt>
                <c:pt idx="78">
                  <c:v>14819.54347826087</c:v>
                </c:pt>
                <c:pt idx="79">
                  <c:v>14819.54347826087</c:v>
                </c:pt>
                <c:pt idx="80">
                  <c:v>14819.54347826087</c:v>
                </c:pt>
                <c:pt idx="81">
                  <c:v>14819.54347826087</c:v>
                </c:pt>
                <c:pt idx="82">
                  <c:v>14819.54347826087</c:v>
                </c:pt>
                <c:pt idx="83">
                  <c:v>14819.54347826087</c:v>
                </c:pt>
                <c:pt idx="84">
                  <c:v>14819.54347826087</c:v>
                </c:pt>
                <c:pt idx="85">
                  <c:v>14819.54347826087</c:v>
                </c:pt>
                <c:pt idx="86">
                  <c:v>14819.54347826087</c:v>
                </c:pt>
                <c:pt idx="87">
                  <c:v>14819.54347826087</c:v>
                </c:pt>
                <c:pt idx="88">
                  <c:v>14819.54347826087</c:v>
                </c:pt>
                <c:pt idx="89">
                  <c:v>14819.54347826087</c:v>
                </c:pt>
                <c:pt idx="90">
                  <c:v>14819.54347826087</c:v>
                </c:pt>
                <c:pt idx="114">
                  <c:v>17240.650000000001</c:v>
                </c:pt>
                <c:pt idx="115">
                  <c:v>17240.650000000001</c:v>
                </c:pt>
                <c:pt idx="116">
                  <c:v>17240.650000000001</c:v>
                </c:pt>
                <c:pt idx="117">
                  <c:v>17240.650000000001</c:v>
                </c:pt>
                <c:pt idx="118">
                  <c:v>17240.650000000001</c:v>
                </c:pt>
                <c:pt idx="119">
                  <c:v>17240.650000000001</c:v>
                </c:pt>
                <c:pt idx="120">
                  <c:v>17240.650000000001</c:v>
                </c:pt>
                <c:pt idx="121">
                  <c:v>17240.650000000001</c:v>
                </c:pt>
                <c:pt idx="122">
                  <c:v>17240.650000000001</c:v>
                </c:pt>
                <c:pt idx="123">
                  <c:v>17240.650000000001</c:v>
                </c:pt>
                <c:pt idx="124">
                  <c:v>17240.650000000001</c:v>
                </c:pt>
                <c:pt idx="125">
                  <c:v>17240.650000000001</c:v>
                </c:pt>
                <c:pt idx="126">
                  <c:v>17240.650000000001</c:v>
                </c:pt>
                <c:pt idx="127">
                  <c:v>17240.650000000001</c:v>
                </c:pt>
                <c:pt idx="246">
                  <c:v>21833.8</c:v>
                </c:pt>
                <c:pt idx="247">
                  <c:v>21833.8</c:v>
                </c:pt>
                <c:pt idx="248">
                  <c:v>21833.8</c:v>
                </c:pt>
                <c:pt idx="249">
                  <c:v>21833.8</c:v>
                </c:pt>
                <c:pt idx="250">
                  <c:v>21833.8</c:v>
                </c:pt>
                <c:pt idx="251">
                  <c:v>21833.8</c:v>
                </c:pt>
                <c:pt idx="252">
                  <c:v>21833.8</c:v>
                </c:pt>
                <c:pt idx="253">
                  <c:v>21833.8</c:v>
                </c:pt>
                <c:pt idx="254">
                  <c:v>21833.8</c:v>
                </c:pt>
                <c:pt idx="255">
                  <c:v>21833.8</c:v>
                </c:pt>
                <c:pt idx="256">
                  <c:v>21833.8</c:v>
                </c:pt>
                <c:pt idx="257">
                  <c:v>21833.8</c:v>
                </c:pt>
                <c:pt idx="258">
                  <c:v>21833.8</c:v>
                </c:pt>
                <c:pt idx="259">
                  <c:v>21833.8</c:v>
                </c:pt>
              </c:numCache>
            </c:numRef>
          </c:val>
          <c:smooth val="0"/>
          <c:extLst>
            <c:ext xmlns:c16="http://schemas.microsoft.com/office/drawing/2014/chart" uri="{C3380CC4-5D6E-409C-BE32-E72D297353CC}">
              <c16:uniqueId val="{00000003-9D58-CB43-B613-9E06B3DF7292}"/>
            </c:ext>
          </c:extLst>
        </c:ser>
        <c:dLbls>
          <c:showLegendKey val="0"/>
          <c:showVal val="0"/>
          <c:showCatName val="0"/>
          <c:showSerName val="0"/>
          <c:showPercent val="0"/>
          <c:showBubbleSize val="0"/>
        </c:dLbls>
        <c:smooth val="0"/>
        <c:axId val="2147333504"/>
        <c:axId val="2146700848"/>
      </c:lineChart>
      <c:catAx>
        <c:axId val="2147333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6700848"/>
        <c:crosses val="autoZero"/>
        <c:auto val="1"/>
        <c:lblAlgn val="ctr"/>
        <c:lblOffset val="100"/>
        <c:noMultiLvlLbl val="0"/>
      </c:catAx>
      <c:valAx>
        <c:axId val="214670084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733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217847769028874E-2"/>
          <c:y val="2.5200458190148912E-2"/>
          <c:w val="0.89471197679237469"/>
          <c:h val="0.81614344598677746"/>
        </c:manualLayout>
      </c:layout>
      <c:lineChart>
        <c:grouping val="standard"/>
        <c:varyColors val="0"/>
        <c:ser>
          <c:idx val="0"/>
          <c:order val="0"/>
          <c:tx>
            <c:strRef>
              <c:f>'3434'!$AC$7</c:f>
              <c:strCache>
                <c:ptCount val="1"/>
                <c:pt idx="0">
                  <c:v>Indivisible</c:v>
                </c:pt>
              </c:strCache>
            </c:strRef>
          </c:tx>
          <c:spPr>
            <a:ln w="28575" cap="rnd">
              <a:solidFill>
                <a:schemeClr val="accent1"/>
              </a:solidFill>
              <a:round/>
            </a:ln>
            <a:effectLst/>
          </c:spPr>
          <c:marker>
            <c:symbol val="none"/>
          </c:marker>
          <c:cat>
            <c:numRef>
              <c:f>'3434'!$Y$8:$Y$345</c:f>
              <c:numCache>
                <c:formatCode>"$"#,##0</c:formatCode>
                <c:ptCount val="338"/>
                <c:pt idx="0">
                  <c:v>500</c:v>
                </c:pt>
                <c:pt idx="1">
                  <c:v>1500</c:v>
                </c:pt>
                <c:pt idx="2">
                  <c:v>2500</c:v>
                </c:pt>
                <c:pt idx="3">
                  <c:v>3500</c:v>
                </c:pt>
                <c:pt idx="4">
                  <c:v>4500</c:v>
                </c:pt>
                <c:pt idx="5">
                  <c:v>5500</c:v>
                </c:pt>
                <c:pt idx="6">
                  <c:v>6500</c:v>
                </c:pt>
                <c:pt idx="7">
                  <c:v>7500</c:v>
                </c:pt>
                <c:pt idx="8">
                  <c:v>8500</c:v>
                </c:pt>
                <c:pt idx="9">
                  <c:v>9500</c:v>
                </c:pt>
                <c:pt idx="10">
                  <c:v>10500</c:v>
                </c:pt>
                <c:pt idx="11">
                  <c:v>11500</c:v>
                </c:pt>
                <c:pt idx="12">
                  <c:v>12500</c:v>
                </c:pt>
                <c:pt idx="13">
                  <c:v>13500</c:v>
                </c:pt>
                <c:pt idx="14">
                  <c:v>14500</c:v>
                </c:pt>
                <c:pt idx="15">
                  <c:v>15500</c:v>
                </c:pt>
                <c:pt idx="16">
                  <c:v>16500</c:v>
                </c:pt>
                <c:pt idx="17">
                  <c:v>17500</c:v>
                </c:pt>
                <c:pt idx="18">
                  <c:v>18500</c:v>
                </c:pt>
                <c:pt idx="19">
                  <c:v>19500</c:v>
                </c:pt>
                <c:pt idx="20">
                  <c:v>20500</c:v>
                </c:pt>
                <c:pt idx="21">
                  <c:v>21500</c:v>
                </c:pt>
                <c:pt idx="22">
                  <c:v>22500</c:v>
                </c:pt>
                <c:pt idx="23">
                  <c:v>23500</c:v>
                </c:pt>
                <c:pt idx="24">
                  <c:v>24500</c:v>
                </c:pt>
                <c:pt idx="25">
                  <c:v>25500</c:v>
                </c:pt>
                <c:pt idx="26">
                  <c:v>26500</c:v>
                </c:pt>
                <c:pt idx="27">
                  <c:v>27500</c:v>
                </c:pt>
                <c:pt idx="28">
                  <c:v>28500</c:v>
                </c:pt>
                <c:pt idx="29">
                  <c:v>29500</c:v>
                </c:pt>
                <c:pt idx="30">
                  <c:v>30500</c:v>
                </c:pt>
                <c:pt idx="31">
                  <c:v>31500</c:v>
                </c:pt>
                <c:pt idx="32">
                  <c:v>32500</c:v>
                </c:pt>
                <c:pt idx="33">
                  <c:v>33500</c:v>
                </c:pt>
                <c:pt idx="34">
                  <c:v>34500</c:v>
                </c:pt>
                <c:pt idx="35">
                  <c:v>35500</c:v>
                </c:pt>
                <c:pt idx="36">
                  <c:v>36500</c:v>
                </c:pt>
                <c:pt idx="37">
                  <c:v>37500</c:v>
                </c:pt>
                <c:pt idx="38">
                  <c:v>38500</c:v>
                </c:pt>
                <c:pt idx="39">
                  <c:v>39500</c:v>
                </c:pt>
                <c:pt idx="40">
                  <c:v>40500</c:v>
                </c:pt>
                <c:pt idx="41">
                  <c:v>41500</c:v>
                </c:pt>
                <c:pt idx="42">
                  <c:v>42500</c:v>
                </c:pt>
                <c:pt idx="43">
                  <c:v>43500</c:v>
                </c:pt>
                <c:pt idx="44">
                  <c:v>44500</c:v>
                </c:pt>
                <c:pt idx="45">
                  <c:v>45500</c:v>
                </c:pt>
                <c:pt idx="46">
                  <c:v>46500</c:v>
                </c:pt>
                <c:pt idx="47">
                  <c:v>47500</c:v>
                </c:pt>
                <c:pt idx="48">
                  <c:v>48500</c:v>
                </c:pt>
                <c:pt idx="49">
                  <c:v>49500</c:v>
                </c:pt>
                <c:pt idx="50">
                  <c:v>50500</c:v>
                </c:pt>
                <c:pt idx="51">
                  <c:v>51500</c:v>
                </c:pt>
                <c:pt idx="52">
                  <c:v>52500</c:v>
                </c:pt>
                <c:pt idx="53">
                  <c:v>53500</c:v>
                </c:pt>
                <c:pt idx="54">
                  <c:v>54500</c:v>
                </c:pt>
                <c:pt idx="55">
                  <c:v>55500</c:v>
                </c:pt>
                <c:pt idx="56">
                  <c:v>56500</c:v>
                </c:pt>
                <c:pt idx="57">
                  <c:v>57500</c:v>
                </c:pt>
                <c:pt idx="58">
                  <c:v>58500</c:v>
                </c:pt>
                <c:pt idx="59">
                  <c:v>59500</c:v>
                </c:pt>
                <c:pt idx="60">
                  <c:v>60500</c:v>
                </c:pt>
                <c:pt idx="61">
                  <c:v>61500</c:v>
                </c:pt>
                <c:pt idx="62">
                  <c:v>62500</c:v>
                </c:pt>
                <c:pt idx="63">
                  <c:v>63500</c:v>
                </c:pt>
                <c:pt idx="64">
                  <c:v>64500</c:v>
                </c:pt>
                <c:pt idx="65">
                  <c:v>65500</c:v>
                </c:pt>
                <c:pt idx="66">
                  <c:v>66500</c:v>
                </c:pt>
                <c:pt idx="67">
                  <c:v>67500</c:v>
                </c:pt>
                <c:pt idx="68">
                  <c:v>68500</c:v>
                </c:pt>
                <c:pt idx="69">
                  <c:v>69500</c:v>
                </c:pt>
                <c:pt idx="70">
                  <c:v>70500</c:v>
                </c:pt>
                <c:pt idx="71">
                  <c:v>71500</c:v>
                </c:pt>
                <c:pt idx="72">
                  <c:v>72500</c:v>
                </c:pt>
                <c:pt idx="73">
                  <c:v>73500</c:v>
                </c:pt>
                <c:pt idx="74">
                  <c:v>74500</c:v>
                </c:pt>
                <c:pt idx="75">
                  <c:v>75500</c:v>
                </c:pt>
                <c:pt idx="76">
                  <c:v>76500</c:v>
                </c:pt>
                <c:pt idx="77">
                  <c:v>77500</c:v>
                </c:pt>
                <c:pt idx="78">
                  <c:v>78500</c:v>
                </c:pt>
                <c:pt idx="79">
                  <c:v>79500</c:v>
                </c:pt>
                <c:pt idx="80">
                  <c:v>80500</c:v>
                </c:pt>
                <c:pt idx="81">
                  <c:v>81500</c:v>
                </c:pt>
                <c:pt idx="82">
                  <c:v>82500</c:v>
                </c:pt>
                <c:pt idx="83">
                  <c:v>83500</c:v>
                </c:pt>
                <c:pt idx="84">
                  <c:v>84500</c:v>
                </c:pt>
                <c:pt idx="85">
                  <c:v>85500</c:v>
                </c:pt>
                <c:pt idx="86">
                  <c:v>86500</c:v>
                </c:pt>
                <c:pt idx="87">
                  <c:v>87500</c:v>
                </c:pt>
                <c:pt idx="88">
                  <c:v>88500</c:v>
                </c:pt>
                <c:pt idx="89">
                  <c:v>89500</c:v>
                </c:pt>
                <c:pt idx="90">
                  <c:v>90500</c:v>
                </c:pt>
                <c:pt idx="91">
                  <c:v>91500</c:v>
                </c:pt>
                <c:pt idx="92">
                  <c:v>92500</c:v>
                </c:pt>
                <c:pt idx="93">
                  <c:v>93500</c:v>
                </c:pt>
                <c:pt idx="94">
                  <c:v>94500</c:v>
                </c:pt>
                <c:pt idx="95">
                  <c:v>95500</c:v>
                </c:pt>
                <c:pt idx="96">
                  <c:v>96500</c:v>
                </c:pt>
                <c:pt idx="97">
                  <c:v>97500</c:v>
                </c:pt>
                <c:pt idx="98">
                  <c:v>98500</c:v>
                </c:pt>
                <c:pt idx="99">
                  <c:v>99500</c:v>
                </c:pt>
                <c:pt idx="100">
                  <c:v>100500</c:v>
                </c:pt>
                <c:pt idx="101">
                  <c:v>101500</c:v>
                </c:pt>
                <c:pt idx="102">
                  <c:v>102500</c:v>
                </c:pt>
                <c:pt idx="103">
                  <c:v>103500</c:v>
                </c:pt>
                <c:pt idx="104">
                  <c:v>104500</c:v>
                </c:pt>
                <c:pt idx="105">
                  <c:v>105500</c:v>
                </c:pt>
                <c:pt idx="106">
                  <c:v>106500</c:v>
                </c:pt>
                <c:pt idx="107">
                  <c:v>107500</c:v>
                </c:pt>
                <c:pt idx="108">
                  <c:v>108500</c:v>
                </c:pt>
                <c:pt idx="109">
                  <c:v>109500</c:v>
                </c:pt>
                <c:pt idx="110">
                  <c:v>110500</c:v>
                </c:pt>
                <c:pt idx="111">
                  <c:v>111500</c:v>
                </c:pt>
                <c:pt idx="112">
                  <c:v>112500</c:v>
                </c:pt>
                <c:pt idx="113">
                  <c:v>113500</c:v>
                </c:pt>
                <c:pt idx="114">
                  <c:v>114500</c:v>
                </c:pt>
                <c:pt idx="115">
                  <c:v>115500</c:v>
                </c:pt>
                <c:pt idx="116">
                  <c:v>116500</c:v>
                </c:pt>
                <c:pt idx="117">
                  <c:v>117500</c:v>
                </c:pt>
                <c:pt idx="118">
                  <c:v>118500</c:v>
                </c:pt>
                <c:pt idx="119">
                  <c:v>119500</c:v>
                </c:pt>
                <c:pt idx="120">
                  <c:v>120500</c:v>
                </c:pt>
                <c:pt idx="121">
                  <c:v>121500</c:v>
                </c:pt>
                <c:pt idx="122">
                  <c:v>122500</c:v>
                </c:pt>
                <c:pt idx="123">
                  <c:v>123500</c:v>
                </c:pt>
                <c:pt idx="124">
                  <c:v>124500</c:v>
                </c:pt>
                <c:pt idx="125">
                  <c:v>125500</c:v>
                </c:pt>
                <c:pt idx="126">
                  <c:v>126500</c:v>
                </c:pt>
                <c:pt idx="127">
                  <c:v>127500</c:v>
                </c:pt>
                <c:pt idx="128">
                  <c:v>128500</c:v>
                </c:pt>
                <c:pt idx="129">
                  <c:v>129500</c:v>
                </c:pt>
                <c:pt idx="130">
                  <c:v>130500</c:v>
                </c:pt>
                <c:pt idx="131">
                  <c:v>131500</c:v>
                </c:pt>
                <c:pt idx="132">
                  <c:v>132500</c:v>
                </c:pt>
                <c:pt idx="133">
                  <c:v>133500</c:v>
                </c:pt>
                <c:pt idx="134">
                  <c:v>134500</c:v>
                </c:pt>
                <c:pt idx="135">
                  <c:v>135500</c:v>
                </c:pt>
                <c:pt idx="136">
                  <c:v>136500</c:v>
                </c:pt>
                <c:pt idx="137">
                  <c:v>137500</c:v>
                </c:pt>
                <c:pt idx="138">
                  <c:v>138500</c:v>
                </c:pt>
                <c:pt idx="139">
                  <c:v>139500</c:v>
                </c:pt>
                <c:pt idx="140">
                  <c:v>140500</c:v>
                </c:pt>
                <c:pt idx="141">
                  <c:v>141500</c:v>
                </c:pt>
                <c:pt idx="142">
                  <c:v>142500</c:v>
                </c:pt>
                <c:pt idx="143">
                  <c:v>143500</c:v>
                </c:pt>
                <c:pt idx="144">
                  <c:v>144500</c:v>
                </c:pt>
                <c:pt idx="145">
                  <c:v>145500</c:v>
                </c:pt>
                <c:pt idx="146">
                  <c:v>146500</c:v>
                </c:pt>
                <c:pt idx="147">
                  <c:v>147500</c:v>
                </c:pt>
                <c:pt idx="148">
                  <c:v>148500</c:v>
                </c:pt>
                <c:pt idx="149">
                  <c:v>149500</c:v>
                </c:pt>
                <c:pt idx="150">
                  <c:v>150500</c:v>
                </c:pt>
                <c:pt idx="151">
                  <c:v>151500</c:v>
                </c:pt>
                <c:pt idx="152">
                  <c:v>152500</c:v>
                </c:pt>
                <c:pt idx="153">
                  <c:v>153500</c:v>
                </c:pt>
                <c:pt idx="154">
                  <c:v>154500</c:v>
                </c:pt>
                <c:pt idx="155">
                  <c:v>155500</c:v>
                </c:pt>
                <c:pt idx="156">
                  <c:v>156500</c:v>
                </c:pt>
                <c:pt idx="157">
                  <c:v>157500</c:v>
                </c:pt>
                <c:pt idx="158">
                  <c:v>158500</c:v>
                </c:pt>
                <c:pt idx="159">
                  <c:v>159500</c:v>
                </c:pt>
                <c:pt idx="160">
                  <c:v>160500</c:v>
                </c:pt>
                <c:pt idx="161">
                  <c:v>161500</c:v>
                </c:pt>
                <c:pt idx="162">
                  <c:v>162500</c:v>
                </c:pt>
                <c:pt idx="163">
                  <c:v>163500</c:v>
                </c:pt>
                <c:pt idx="164">
                  <c:v>164500</c:v>
                </c:pt>
                <c:pt idx="165">
                  <c:v>165500</c:v>
                </c:pt>
                <c:pt idx="166">
                  <c:v>166500</c:v>
                </c:pt>
                <c:pt idx="167">
                  <c:v>167500</c:v>
                </c:pt>
                <c:pt idx="168">
                  <c:v>168500</c:v>
                </c:pt>
                <c:pt idx="169">
                  <c:v>169500</c:v>
                </c:pt>
                <c:pt idx="170">
                  <c:v>170500</c:v>
                </c:pt>
                <c:pt idx="171">
                  <c:v>171500</c:v>
                </c:pt>
                <c:pt idx="172">
                  <c:v>172500</c:v>
                </c:pt>
                <c:pt idx="173">
                  <c:v>173500</c:v>
                </c:pt>
                <c:pt idx="174">
                  <c:v>174500</c:v>
                </c:pt>
                <c:pt idx="175">
                  <c:v>175500</c:v>
                </c:pt>
                <c:pt idx="176">
                  <c:v>176500</c:v>
                </c:pt>
                <c:pt idx="177">
                  <c:v>177500</c:v>
                </c:pt>
                <c:pt idx="178">
                  <c:v>178500</c:v>
                </c:pt>
                <c:pt idx="179">
                  <c:v>179500</c:v>
                </c:pt>
                <c:pt idx="180">
                  <c:v>180500</c:v>
                </c:pt>
                <c:pt idx="181">
                  <c:v>181500</c:v>
                </c:pt>
                <c:pt idx="182">
                  <c:v>182500</c:v>
                </c:pt>
                <c:pt idx="183">
                  <c:v>183500</c:v>
                </c:pt>
                <c:pt idx="184">
                  <c:v>184500</c:v>
                </c:pt>
                <c:pt idx="185">
                  <c:v>185500</c:v>
                </c:pt>
                <c:pt idx="186">
                  <c:v>186500</c:v>
                </c:pt>
                <c:pt idx="187">
                  <c:v>187500</c:v>
                </c:pt>
                <c:pt idx="188">
                  <c:v>188500</c:v>
                </c:pt>
                <c:pt idx="189">
                  <c:v>189500</c:v>
                </c:pt>
                <c:pt idx="190">
                  <c:v>190500</c:v>
                </c:pt>
                <c:pt idx="191">
                  <c:v>191500</c:v>
                </c:pt>
                <c:pt idx="192">
                  <c:v>192500</c:v>
                </c:pt>
                <c:pt idx="193">
                  <c:v>193500</c:v>
                </c:pt>
                <c:pt idx="194">
                  <c:v>194500</c:v>
                </c:pt>
                <c:pt idx="195">
                  <c:v>195500</c:v>
                </c:pt>
                <c:pt idx="196">
                  <c:v>196500</c:v>
                </c:pt>
                <c:pt idx="197">
                  <c:v>197500</c:v>
                </c:pt>
                <c:pt idx="198">
                  <c:v>198500</c:v>
                </c:pt>
                <c:pt idx="199">
                  <c:v>199500</c:v>
                </c:pt>
                <c:pt idx="200">
                  <c:v>200500</c:v>
                </c:pt>
                <c:pt idx="201">
                  <c:v>201500</c:v>
                </c:pt>
                <c:pt idx="202">
                  <c:v>202500</c:v>
                </c:pt>
                <c:pt idx="203">
                  <c:v>203500</c:v>
                </c:pt>
                <c:pt idx="204">
                  <c:v>204500</c:v>
                </c:pt>
                <c:pt idx="205">
                  <c:v>205500</c:v>
                </c:pt>
                <c:pt idx="206">
                  <c:v>206500</c:v>
                </c:pt>
                <c:pt idx="207">
                  <c:v>207500</c:v>
                </c:pt>
                <c:pt idx="208">
                  <c:v>208500</c:v>
                </c:pt>
                <c:pt idx="209">
                  <c:v>209500</c:v>
                </c:pt>
                <c:pt idx="210">
                  <c:v>210500</c:v>
                </c:pt>
                <c:pt idx="211">
                  <c:v>211500</c:v>
                </c:pt>
                <c:pt idx="212">
                  <c:v>212500</c:v>
                </c:pt>
                <c:pt idx="213">
                  <c:v>213500</c:v>
                </c:pt>
                <c:pt idx="214">
                  <c:v>214500</c:v>
                </c:pt>
                <c:pt idx="215">
                  <c:v>215500</c:v>
                </c:pt>
                <c:pt idx="216">
                  <c:v>216500</c:v>
                </c:pt>
                <c:pt idx="217">
                  <c:v>217500</c:v>
                </c:pt>
                <c:pt idx="218">
                  <c:v>218500</c:v>
                </c:pt>
                <c:pt idx="219">
                  <c:v>219500</c:v>
                </c:pt>
                <c:pt idx="220">
                  <c:v>220500</c:v>
                </c:pt>
                <c:pt idx="221">
                  <c:v>221500</c:v>
                </c:pt>
                <c:pt idx="222">
                  <c:v>222500</c:v>
                </c:pt>
                <c:pt idx="223">
                  <c:v>223500</c:v>
                </c:pt>
                <c:pt idx="224">
                  <c:v>224500</c:v>
                </c:pt>
                <c:pt idx="225">
                  <c:v>225500</c:v>
                </c:pt>
                <c:pt idx="226">
                  <c:v>226500</c:v>
                </c:pt>
                <c:pt idx="227">
                  <c:v>227500</c:v>
                </c:pt>
                <c:pt idx="228">
                  <c:v>228500</c:v>
                </c:pt>
                <c:pt idx="229">
                  <c:v>229500</c:v>
                </c:pt>
                <c:pt idx="230">
                  <c:v>230500</c:v>
                </c:pt>
                <c:pt idx="231">
                  <c:v>231500</c:v>
                </c:pt>
                <c:pt idx="232">
                  <c:v>232500</c:v>
                </c:pt>
                <c:pt idx="233">
                  <c:v>233500</c:v>
                </c:pt>
                <c:pt idx="234">
                  <c:v>234500</c:v>
                </c:pt>
                <c:pt idx="235">
                  <c:v>235500</c:v>
                </c:pt>
                <c:pt idx="236">
                  <c:v>236500</c:v>
                </c:pt>
                <c:pt idx="237">
                  <c:v>237500</c:v>
                </c:pt>
                <c:pt idx="238">
                  <c:v>238500</c:v>
                </c:pt>
                <c:pt idx="239">
                  <c:v>239500</c:v>
                </c:pt>
                <c:pt idx="240">
                  <c:v>240500</c:v>
                </c:pt>
                <c:pt idx="241">
                  <c:v>241500</c:v>
                </c:pt>
                <c:pt idx="242">
                  <c:v>242500</c:v>
                </c:pt>
                <c:pt idx="243">
                  <c:v>243500</c:v>
                </c:pt>
                <c:pt idx="244">
                  <c:v>244500</c:v>
                </c:pt>
                <c:pt idx="245">
                  <c:v>245500</c:v>
                </c:pt>
                <c:pt idx="246">
                  <c:v>246500</c:v>
                </c:pt>
                <c:pt idx="247">
                  <c:v>247500</c:v>
                </c:pt>
                <c:pt idx="248">
                  <c:v>248500</c:v>
                </c:pt>
                <c:pt idx="249">
                  <c:v>249500</c:v>
                </c:pt>
                <c:pt idx="250">
                  <c:v>250500</c:v>
                </c:pt>
                <c:pt idx="251">
                  <c:v>251500</c:v>
                </c:pt>
                <c:pt idx="252">
                  <c:v>252500</c:v>
                </c:pt>
                <c:pt idx="253">
                  <c:v>253500</c:v>
                </c:pt>
                <c:pt idx="254">
                  <c:v>254500</c:v>
                </c:pt>
                <c:pt idx="255">
                  <c:v>255500</c:v>
                </c:pt>
                <c:pt idx="256">
                  <c:v>256500</c:v>
                </c:pt>
                <c:pt idx="257">
                  <c:v>257500</c:v>
                </c:pt>
                <c:pt idx="258">
                  <c:v>258500</c:v>
                </c:pt>
                <c:pt idx="259">
                  <c:v>259500</c:v>
                </c:pt>
                <c:pt idx="260">
                  <c:v>260500</c:v>
                </c:pt>
                <c:pt idx="261">
                  <c:v>261500</c:v>
                </c:pt>
                <c:pt idx="262">
                  <c:v>262500</c:v>
                </c:pt>
                <c:pt idx="263">
                  <c:v>263500</c:v>
                </c:pt>
                <c:pt idx="264">
                  <c:v>264500</c:v>
                </c:pt>
                <c:pt idx="265">
                  <c:v>265500</c:v>
                </c:pt>
                <c:pt idx="266">
                  <c:v>266500</c:v>
                </c:pt>
                <c:pt idx="267">
                  <c:v>267500</c:v>
                </c:pt>
                <c:pt idx="268">
                  <c:v>268500</c:v>
                </c:pt>
                <c:pt idx="269">
                  <c:v>269500</c:v>
                </c:pt>
                <c:pt idx="270">
                  <c:v>270500</c:v>
                </c:pt>
                <c:pt idx="271">
                  <c:v>271500</c:v>
                </c:pt>
                <c:pt idx="272">
                  <c:v>272500</c:v>
                </c:pt>
                <c:pt idx="273">
                  <c:v>273500</c:v>
                </c:pt>
                <c:pt idx="274">
                  <c:v>274500</c:v>
                </c:pt>
                <c:pt idx="275">
                  <c:v>275500</c:v>
                </c:pt>
                <c:pt idx="276">
                  <c:v>276500</c:v>
                </c:pt>
                <c:pt idx="277">
                  <c:v>277500</c:v>
                </c:pt>
                <c:pt idx="278">
                  <c:v>278500</c:v>
                </c:pt>
                <c:pt idx="279">
                  <c:v>279500</c:v>
                </c:pt>
                <c:pt idx="280">
                  <c:v>280500</c:v>
                </c:pt>
                <c:pt idx="281">
                  <c:v>281500</c:v>
                </c:pt>
                <c:pt idx="282">
                  <c:v>282500</c:v>
                </c:pt>
                <c:pt idx="283">
                  <c:v>283500</c:v>
                </c:pt>
                <c:pt idx="284">
                  <c:v>284500</c:v>
                </c:pt>
                <c:pt idx="285">
                  <c:v>285500</c:v>
                </c:pt>
                <c:pt idx="286">
                  <c:v>286500</c:v>
                </c:pt>
                <c:pt idx="287">
                  <c:v>287500</c:v>
                </c:pt>
                <c:pt idx="288">
                  <c:v>288500</c:v>
                </c:pt>
                <c:pt idx="289">
                  <c:v>289500</c:v>
                </c:pt>
                <c:pt idx="290">
                  <c:v>290500</c:v>
                </c:pt>
                <c:pt idx="291">
                  <c:v>291500</c:v>
                </c:pt>
                <c:pt idx="292">
                  <c:v>292500</c:v>
                </c:pt>
                <c:pt idx="293">
                  <c:v>293500</c:v>
                </c:pt>
                <c:pt idx="294">
                  <c:v>294500</c:v>
                </c:pt>
                <c:pt idx="295">
                  <c:v>295500</c:v>
                </c:pt>
                <c:pt idx="296">
                  <c:v>296500</c:v>
                </c:pt>
                <c:pt idx="297">
                  <c:v>297500</c:v>
                </c:pt>
                <c:pt idx="298">
                  <c:v>298500</c:v>
                </c:pt>
                <c:pt idx="299">
                  <c:v>299500</c:v>
                </c:pt>
                <c:pt idx="300">
                  <c:v>300500</c:v>
                </c:pt>
                <c:pt idx="301">
                  <c:v>301500</c:v>
                </c:pt>
                <c:pt idx="302">
                  <c:v>302500</c:v>
                </c:pt>
                <c:pt idx="303">
                  <c:v>303500</c:v>
                </c:pt>
                <c:pt idx="304">
                  <c:v>304500</c:v>
                </c:pt>
                <c:pt idx="305">
                  <c:v>305500</c:v>
                </c:pt>
                <c:pt idx="306">
                  <c:v>306500</c:v>
                </c:pt>
                <c:pt idx="307">
                  <c:v>307500</c:v>
                </c:pt>
                <c:pt idx="308">
                  <c:v>308500</c:v>
                </c:pt>
                <c:pt idx="309">
                  <c:v>309500</c:v>
                </c:pt>
                <c:pt idx="310">
                  <c:v>310500</c:v>
                </c:pt>
                <c:pt idx="311">
                  <c:v>311500</c:v>
                </c:pt>
                <c:pt idx="312">
                  <c:v>312500</c:v>
                </c:pt>
                <c:pt idx="313">
                  <c:v>313500</c:v>
                </c:pt>
                <c:pt idx="314">
                  <c:v>314500</c:v>
                </c:pt>
                <c:pt idx="315">
                  <c:v>315500</c:v>
                </c:pt>
                <c:pt idx="316">
                  <c:v>316500</c:v>
                </c:pt>
                <c:pt idx="317">
                  <c:v>317500</c:v>
                </c:pt>
                <c:pt idx="318">
                  <c:v>318500</c:v>
                </c:pt>
                <c:pt idx="319">
                  <c:v>319500</c:v>
                </c:pt>
                <c:pt idx="320">
                  <c:v>320500</c:v>
                </c:pt>
                <c:pt idx="321">
                  <c:v>321500</c:v>
                </c:pt>
                <c:pt idx="322">
                  <c:v>322500</c:v>
                </c:pt>
                <c:pt idx="323">
                  <c:v>323500</c:v>
                </c:pt>
                <c:pt idx="324">
                  <c:v>324500</c:v>
                </c:pt>
                <c:pt idx="325">
                  <c:v>325500</c:v>
                </c:pt>
                <c:pt idx="326">
                  <c:v>326500</c:v>
                </c:pt>
                <c:pt idx="327">
                  <c:v>327500</c:v>
                </c:pt>
                <c:pt idx="328">
                  <c:v>328500</c:v>
                </c:pt>
                <c:pt idx="329">
                  <c:v>329500</c:v>
                </c:pt>
                <c:pt idx="330">
                  <c:v>330500</c:v>
                </c:pt>
                <c:pt idx="331">
                  <c:v>331500</c:v>
                </c:pt>
                <c:pt idx="332">
                  <c:v>332500</c:v>
                </c:pt>
                <c:pt idx="333">
                  <c:v>333500</c:v>
                </c:pt>
                <c:pt idx="334">
                  <c:v>334500</c:v>
                </c:pt>
                <c:pt idx="335">
                  <c:v>335500</c:v>
                </c:pt>
                <c:pt idx="336">
                  <c:v>336500</c:v>
                </c:pt>
                <c:pt idx="337">
                  <c:v>337500</c:v>
                </c:pt>
              </c:numCache>
            </c:numRef>
          </c:cat>
          <c:val>
            <c:numRef>
              <c:f>'3434'!$AC$8:$AC$345</c:f>
              <c:numCache>
                <c:formatCode>"$"#,##0</c:formatCode>
                <c:ptCount val="338"/>
                <c:pt idx="3">
                  <c:v>13291</c:v>
                </c:pt>
                <c:pt idx="4">
                  <c:v>13291</c:v>
                </c:pt>
                <c:pt idx="5">
                  <c:v>13291</c:v>
                </c:pt>
                <c:pt idx="6">
                  <c:v>13291</c:v>
                </c:pt>
                <c:pt idx="7">
                  <c:v>13291</c:v>
                </c:pt>
                <c:pt idx="8">
                  <c:v>13291</c:v>
                </c:pt>
                <c:pt idx="9">
                  <c:v>13291</c:v>
                </c:pt>
                <c:pt idx="16">
                  <c:v>12512.5</c:v>
                </c:pt>
                <c:pt idx="17">
                  <c:v>12512.5</c:v>
                </c:pt>
                <c:pt idx="18">
                  <c:v>12512.5</c:v>
                </c:pt>
                <c:pt idx="19">
                  <c:v>12512.5</c:v>
                </c:pt>
                <c:pt idx="20">
                  <c:v>12512.5</c:v>
                </c:pt>
                <c:pt idx="21">
                  <c:v>12512.5</c:v>
                </c:pt>
                <c:pt idx="22">
                  <c:v>12512.5</c:v>
                </c:pt>
                <c:pt idx="23">
                  <c:v>12512.5</c:v>
                </c:pt>
                <c:pt idx="24">
                  <c:v>12512.5</c:v>
                </c:pt>
                <c:pt idx="25">
                  <c:v>12512.5</c:v>
                </c:pt>
                <c:pt idx="26">
                  <c:v>12512.5</c:v>
                </c:pt>
                <c:pt idx="27">
                  <c:v>12512.5</c:v>
                </c:pt>
                <c:pt idx="28">
                  <c:v>12512.5</c:v>
                </c:pt>
                <c:pt idx="30">
                  <c:v>14054.5</c:v>
                </c:pt>
                <c:pt idx="31">
                  <c:v>14054.5</c:v>
                </c:pt>
                <c:pt idx="32">
                  <c:v>14054.5</c:v>
                </c:pt>
                <c:pt idx="33">
                  <c:v>14054.5</c:v>
                </c:pt>
                <c:pt idx="34">
                  <c:v>14054.5</c:v>
                </c:pt>
                <c:pt idx="35">
                  <c:v>14054.5</c:v>
                </c:pt>
                <c:pt idx="36">
                  <c:v>14054.5</c:v>
                </c:pt>
                <c:pt idx="37">
                  <c:v>14054.5</c:v>
                </c:pt>
                <c:pt idx="38">
                  <c:v>14054.5</c:v>
                </c:pt>
                <c:pt idx="39">
                  <c:v>14054.5</c:v>
                </c:pt>
                <c:pt idx="40">
                  <c:v>16506.5</c:v>
                </c:pt>
                <c:pt idx="41">
                  <c:v>16506.5</c:v>
                </c:pt>
                <c:pt idx="42">
                  <c:v>16506.5</c:v>
                </c:pt>
                <c:pt idx="43">
                  <c:v>16506.5</c:v>
                </c:pt>
                <c:pt idx="44">
                  <c:v>16506.5</c:v>
                </c:pt>
                <c:pt idx="45">
                  <c:v>16506.5</c:v>
                </c:pt>
                <c:pt idx="46">
                  <c:v>16506.5</c:v>
                </c:pt>
                <c:pt idx="47">
                  <c:v>16506.5</c:v>
                </c:pt>
                <c:pt idx="48">
                  <c:v>16506.5</c:v>
                </c:pt>
                <c:pt idx="51">
                  <c:v>16567</c:v>
                </c:pt>
                <c:pt idx="52">
                  <c:v>16567</c:v>
                </c:pt>
                <c:pt idx="53">
                  <c:v>16567</c:v>
                </c:pt>
                <c:pt idx="54">
                  <c:v>16567</c:v>
                </c:pt>
                <c:pt idx="55">
                  <c:v>16567</c:v>
                </c:pt>
                <c:pt idx="56">
                  <c:v>16567</c:v>
                </c:pt>
                <c:pt idx="57">
                  <c:v>16567</c:v>
                </c:pt>
                <c:pt idx="58">
                  <c:v>16567</c:v>
                </c:pt>
                <c:pt idx="59">
                  <c:v>16567</c:v>
                </c:pt>
                <c:pt idx="60">
                  <c:v>16567</c:v>
                </c:pt>
                <c:pt idx="61">
                  <c:v>16567</c:v>
                </c:pt>
                <c:pt idx="62">
                  <c:v>16567</c:v>
                </c:pt>
                <c:pt idx="63">
                  <c:v>16567</c:v>
                </c:pt>
                <c:pt idx="64">
                  <c:v>16567</c:v>
                </c:pt>
                <c:pt idx="65">
                  <c:v>16567</c:v>
                </c:pt>
                <c:pt idx="66">
                  <c:v>16567</c:v>
                </c:pt>
                <c:pt idx="67">
                  <c:v>16567</c:v>
                </c:pt>
                <c:pt idx="68">
                  <c:v>16567</c:v>
                </c:pt>
                <c:pt idx="71">
                  <c:v>19598.5</c:v>
                </c:pt>
                <c:pt idx="72">
                  <c:v>19598.5</c:v>
                </c:pt>
                <c:pt idx="73">
                  <c:v>19598.5</c:v>
                </c:pt>
                <c:pt idx="74">
                  <c:v>19598.5</c:v>
                </c:pt>
                <c:pt idx="75">
                  <c:v>19598.5</c:v>
                </c:pt>
                <c:pt idx="76">
                  <c:v>19598.5</c:v>
                </c:pt>
                <c:pt idx="77">
                  <c:v>19598.5</c:v>
                </c:pt>
                <c:pt idx="78">
                  <c:v>19598.5</c:v>
                </c:pt>
                <c:pt idx="79">
                  <c:v>19598.5</c:v>
                </c:pt>
                <c:pt idx="80">
                  <c:v>19598.5</c:v>
                </c:pt>
                <c:pt idx="81">
                  <c:v>19598.5</c:v>
                </c:pt>
                <c:pt idx="82">
                  <c:v>19598.5</c:v>
                </c:pt>
                <c:pt idx="83">
                  <c:v>19598.5</c:v>
                </c:pt>
                <c:pt idx="84">
                  <c:v>19598.5</c:v>
                </c:pt>
                <c:pt idx="85">
                  <c:v>19598.5</c:v>
                </c:pt>
                <c:pt idx="86">
                  <c:v>19598.5</c:v>
                </c:pt>
                <c:pt idx="87">
                  <c:v>19598.5</c:v>
                </c:pt>
                <c:pt idx="88">
                  <c:v>19598.5</c:v>
                </c:pt>
                <c:pt idx="89">
                  <c:v>19598.5</c:v>
                </c:pt>
                <c:pt idx="90">
                  <c:v>19598.5</c:v>
                </c:pt>
                <c:pt idx="91">
                  <c:v>19598.5</c:v>
                </c:pt>
                <c:pt idx="92">
                  <c:v>19598.5</c:v>
                </c:pt>
                <c:pt idx="93">
                  <c:v>19598.5</c:v>
                </c:pt>
                <c:pt idx="94">
                  <c:v>19598.5</c:v>
                </c:pt>
                <c:pt idx="95">
                  <c:v>19598.5</c:v>
                </c:pt>
                <c:pt idx="96">
                  <c:v>19598.5</c:v>
                </c:pt>
                <c:pt idx="97">
                  <c:v>19598.5</c:v>
                </c:pt>
                <c:pt idx="109">
                  <c:v>23750</c:v>
                </c:pt>
                <c:pt idx="110">
                  <c:v>23750</c:v>
                </c:pt>
                <c:pt idx="111">
                  <c:v>23750</c:v>
                </c:pt>
                <c:pt idx="112">
                  <c:v>23750</c:v>
                </c:pt>
                <c:pt idx="113">
                  <c:v>23750</c:v>
                </c:pt>
                <c:pt idx="114">
                  <c:v>23750</c:v>
                </c:pt>
                <c:pt idx="115">
                  <c:v>23750</c:v>
                </c:pt>
                <c:pt idx="116">
                  <c:v>23750</c:v>
                </c:pt>
                <c:pt idx="117">
                  <c:v>23750</c:v>
                </c:pt>
                <c:pt idx="118">
                  <c:v>23750</c:v>
                </c:pt>
                <c:pt idx="119">
                  <c:v>23750</c:v>
                </c:pt>
                <c:pt idx="120">
                  <c:v>23750</c:v>
                </c:pt>
                <c:pt idx="121">
                  <c:v>23750</c:v>
                </c:pt>
                <c:pt idx="122">
                  <c:v>23750</c:v>
                </c:pt>
                <c:pt idx="123">
                  <c:v>23750</c:v>
                </c:pt>
                <c:pt idx="124">
                  <c:v>23750</c:v>
                </c:pt>
                <c:pt idx="125">
                  <c:v>23750</c:v>
                </c:pt>
                <c:pt idx="126">
                  <c:v>23750</c:v>
                </c:pt>
                <c:pt idx="127">
                  <c:v>23750</c:v>
                </c:pt>
                <c:pt idx="128">
                  <c:v>23750</c:v>
                </c:pt>
                <c:pt idx="129">
                  <c:v>23750</c:v>
                </c:pt>
                <c:pt idx="130">
                  <c:v>23750</c:v>
                </c:pt>
                <c:pt idx="131">
                  <c:v>23750</c:v>
                </c:pt>
                <c:pt idx="132">
                  <c:v>23750</c:v>
                </c:pt>
                <c:pt idx="133">
                  <c:v>23750</c:v>
                </c:pt>
                <c:pt idx="225">
                  <c:v>35763</c:v>
                </c:pt>
                <c:pt idx="226">
                  <c:v>35763</c:v>
                </c:pt>
                <c:pt idx="227">
                  <c:v>35763</c:v>
                </c:pt>
                <c:pt idx="228">
                  <c:v>35763</c:v>
                </c:pt>
                <c:pt idx="229">
                  <c:v>35763</c:v>
                </c:pt>
                <c:pt idx="230">
                  <c:v>35763</c:v>
                </c:pt>
                <c:pt idx="231">
                  <c:v>35763</c:v>
                </c:pt>
                <c:pt idx="232">
                  <c:v>35763</c:v>
                </c:pt>
                <c:pt idx="233">
                  <c:v>35763</c:v>
                </c:pt>
                <c:pt idx="234">
                  <c:v>35763</c:v>
                </c:pt>
                <c:pt idx="235">
                  <c:v>35763</c:v>
                </c:pt>
                <c:pt idx="236">
                  <c:v>35763</c:v>
                </c:pt>
                <c:pt idx="237">
                  <c:v>35763</c:v>
                </c:pt>
                <c:pt idx="238">
                  <c:v>35763</c:v>
                </c:pt>
                <c:pt idx="239">
                  <c:v>35763</c:v>
                </c:pt>
                <c:pt idx="240">
                  <c:v>35763</c:v>
                </c:pt>
                <c:pt idx="241">
                  <c:v>35763</c:v>
                </c:pt>
                <c:pt idx="242">
                  <c:v>35763</c:v>
                </c:pt>
                <c:pt idx="243">
                  <c:v>35763</c:v>
                </c:pt>
                <c:pt idx="244">
                  <c:v>35763</c:v>
                </c:pt>
                <c:pt idx="245">
                  <c:v>35763</c:v>
                </c:pt>
                <c:pt idx="246">
                  <c:v>35763</c:v>
                </c:pt>
                <c:pt idx="247">
                  <c:v>35763</c:v>
                </c:pt>
                <c:pt idx="248">
                  <c:v>35763</c:v>
                </c:pt>
                <c:pt idx="249">
                  <c:v>35763</c:v>
                </c:pt>
                <c:pt idx="250">
                  <c:v>35763</c:v>
                </c:pt>
                <c:pt idx="251">
                  <c:v>35763</c:v>
                </c:pt>
                <c:pt idx="252">
                  <c:v>35763</c:v>
                </c:pt>
                <c:pt idx="253">
                  <c:v>35763</c:v>
                </c:pt>
              </c:numCache>
            </c:numRef>
          </c:val>
          <c:smooth val="0"/>
          <c:extLst>
            <c:ext xmlns:c16="http://schemas.microsoft.com/office/drawing/2014/chart" uri="{C3380CC4-5D6E-409C-BE32-E72D297353CC}">
              <c16:uniqueId val="{00000003-25F5-A945-8974-0EEE7F2A8700}"/>
            </c:ext>
          </c:extLst>
        </c:ser>
        <c:ser>
          <c:idx val="3"/>
          <c:order val="1"/>
          <c:tx>
            <c:strRef>
              <c:f>'3434'!$AD$7</c:f>
              <c:strCache>
                <c:ptCount val="1"/>
                <c:pt idx="0">
                  <c:v>1Adult</c:v>
                </c:pt>
              </c:strCache>
            </c:strRef>
          </c:tx>
          <c:spPr>
            <a:ln w="28575" cap="rnd">
              <a:solidFill>
                <a:schemeClr val="accent4"/>
              </a:solidFill>
              <a:round/>
            </a:ln>
            <a:effectLst/>
          </c:spPr>
          <c:marker>
            <c:symbol val="none"/>
          </c:marker>
          <c:cat>
            <c:numRef>
              <c:f>'3434'!$Y$8:$Y$345</c:f>
              <c:numCache>
                <c:formatCode>"$"#,##0</c:formatCode>
                <c:ptCount val="338"/>
                <c:pt idx="0">
                  <c:v>500</c:v>
                </c:pt>
                <c:pt idx="1">
                  <c:v>1500</c:v>
                </c:pt>
                <c:pt idx="2">
                  <c:v>2500</c:v>
                </c:pt>
                <c:pt idx="3">
                  <c:v>3500</c:v>
                </c:pt>
                <c:pt idx="4">
                  <c:v>4500</c:v>
                </c:pt>
                <c:pt idx="5">
                  <c:v>5500</c:v>
                </c:pt>
                <c:pt idx="6">
                  <c:v>6500</c:v>
                </c:pt>
                <c:pt idx="7">
                  <c:v>7500</c:v>
                </c:pt>
                <c:pt idx="8">
                  <c:v>8500</c:v>
                </c:pt>
                <c:pt idx="9">
                  <c:v>9500</c:v>
                </c:pt>
                <c:pt idx="10">
                  <c:v>10500</c:v>
                </c:pt>
                <c:pt idx="11">
                  <c:v>11500</c:v>
                </c:pt>
                <c:pt idx="12">
                  <c:v>12500</c:v>
                </c:pt>
                <c:pt idx="13">
                  <c:v>13500</c:v>
                </c:pt>
                <c:pt idx="14">
                  <c:v>14500</c:v>
                </c:pt>
                <c:pt idx="15">
                  <c:v>15500</c:v>
                </c:pt>
                <c:pt idx="16">
                  <c:v>16500</c:v>
                </c:pt>
                <c:pt idx="17">
                  <c:v>17500</c:v>
                </c:pt>
                <c:pt idx="18">
                  <c:v>18500</c:v>
                </c:pt>
                <c:pt idx="19">
                  <c:v>19500</c:v>
                </c:pt>
                <c:pt idx="20">
                  <c:v>20500</c:v>
                </c:pt>
                <c:pt idx="21">
                  <c:v>21500</c:v>
                </c:pt>
                <c:pt idx="22">
                  <c:v>22500</c:v>
                </c:pt>
                <c:pt idx="23">
                  <c:v>23500</c:v>
                </c:pt>
                <c:pt idx="24">
                  <c:v>24500</c:v>
                </c:pt>
                <c:pt idx="25">
                  <c:v>25500</c:v>
                </c:pt>
                <c:pt idx="26">
                  <c:v>26500</c:v>
                </c:pt>
                <c:pt idx="27">
                  <c:v>27500</c:v>
                </c:pt>
                <c:pt idx="28">
                  <c:v>28500</c:v>
                </c:pt>
                <c:pt idx="29">
                  <c:v>29500</c:v>
                </c:pt>
                <c:pt idx="30">
                  <c:v>30500</c:v>
                </c:pt>
                <c:pt idx="31">
                  <c:v>31500</c:v>
                </c:pt>
                <c:pt idx="32">
                  <c:v>32500</c:v>
                </c:pt>
                <c:pt idx="33">
                  <c:v>33500</c:v>
                </c:pt>
                <c:pt idx="34">
                  <c:v>34500</c:v>
                </c:pt>
                <c:pt idx="35">
                  <c:v>35500</c:v>
                </c:pt>
                <c:pt idx="36">
                  <c:v>36500</c:v>
                </c:pt>
                <c:pt idx="37">
                  <c:v>37500</c:v>
                </c:pt>
                <c:pt idx="38">
                  <c:v>38500</c:v>
                </c:pt>
                <c:pt idx="39">
                  <c:v>39500</c:v>
                </c:pt>
                <c:pt idx="40">
                  <c:v>40500</c:v>
                </c:pt>
                <c:pt idx="41">
                  <c:v>41500</c:v>
                </c:pt>
                <c:pt idx="42">
                  <c:v>42500</c:v>
                </c:pt>
                <c:pt idx="43">
                  <c:v>43500</c:v>
                </c:pt>
                <c:pt idx="44">
                  <c:v>44500</c:v>
                </c:pt>
                <c:pt idx="45">
                  <c:v>45500</c:v>
                </c:pt>
                <c:pt idx="46">
                  <c:v>46500</c:v>
                </c:pt>
                <c:pt idx="47">
                  <c:v>47500</c:v>
                </c:pt>
                <c:pt idx="48">
                  <c:v>48500</c:v>
                </c:pt>
                <c:pt idx="49">
                  <c:v>49500</c:v>
                </c:pt>
                <c:pt idx="50">
                  <c:v>50500</c:v>
                </c:pt>
                <c:pt idx="51">
                  <c:v>51500</c:v>
                </c:pt>
                <c:pt idx="52">
                  <c:v>52500</c:v>
                </c:pt>
                <c:pt idx="53">
                  <c:v>53500</c:v>
                </c:pt>
                <c:pt idx="54">
                  <c:v>54500</c:v>
                </c:pt>
                <c:pt idx="55">
                  <c:v>55500</c:v>
                </c:pt>
                <c:pt idx="56">
                  <c:v>56500</c:v>
                </c:pt>
                <c:pt idx="57">
                  <c:v>57500</c:v>
                </c:pt>
                <c:pt idx="58">
                  <c:v>58500</c:v>
                </c:pt>
                <c:pt idx="59">
                  <c:v>59500</c:v>
                </c:pt>
                <c:pt idx="60">
                  <c:v>60500</c:v>
                </c:pt>
                <c:pt idx="61">
                  <c:v>61500</c:v>
                </c:pt>
                <c:pt idx="62">
                  <c:v>62500</c:v>
                </c:pt>
                <c:pt idx="63">
                  <c:v>63500</c:v>
                </c:pt>
                <c:pt idx="64">
                  <c:v>64500</c:v>
                </c:pt>
                <c:pt idx="65">
                  <c:v>65500</c:v>
                </c:pt>
                <c:pt idx="66">
                  <c:v>66500</c:v>
                </c:pt>
                <c:pt idx="67">
                  <c:v>67500</c:v>
                </c:pt>
                <c:pt idx="68">
                  <c:v>68500</c:v>
                </c:pt>
                <c:pt idx="69">
                  <c:v>69500</c:v>
                </c:pt>
                <c:pt idx="70">
                  <c:v>70500</c:v>
                </c:pt>
                <c:pt idx="71">
                  <c:v>71500</c:v>
                </c:pt>
                <c:pt idx="72">
                  <c:v>72500</c:v>
                </c:pt>
                <c:pt idx="73">
                  <c:v>73500</c:v>
                </c:pt>
                <c:pt idx="74">
                  <c:v>74500</c:v>
                </c:pt>
                <c:pt idx="75">
                  <c:v>75500</c:v>
                </c:pt>
                <c:pt idx="76">
                  <c:v>76500</c:v>
                </c:pt>
                <c:pt idx="77">
                  <c:v>77500</c:v>
                </c:pt>
                <c:pt idx="78">
                  <c:v>78500</c:v>
                </c:pt>
                <c:pt idx="79">
                  <c:v>79500</c:v>
                </c:pt>
                <c:pt idx="80">
                  <c:v>80500</c:v>
                </c:pt>
                <c:pt idx="81">
                  <c:v>81500</c:v>
                </c:pt>
                <c:pt idx="82">
                  <c:v>82500</c:v>
                </c:pt>
                <c:pt idx="83">
                  <c:v>83500</c:v>
                </c:pt>
                <c:pt idx="84">
                  <c:v>84500</c:v>
                </c:pt>
                <c:pt idx="85">
                  <c:v>85500</c:v>
                </c:pt>
                <c:pt idx="86">
                  <c:v>86500</c:v>
                </c:pt>
                <c:pt idx="87">
                  <c:v>87500</c:v>
                </c:pt>
                <c:pt idx="88">
                  <c:v>88500</c:v>
                </c:pt>
                <c:pt idx="89">
                  <c:v>89500</c:v>
                </c:pt>
                <c:pt idx="90">
                  <c:v>90500</c:v>
                </c:pt>
                <c:pt idx="91">
                  <c:v>91500</c:v>
                </c:pt>
                <c:pt idx="92">
                  <c:v>92500</c:v>
                </c:pt>
                <c:pt idx="93">
                  <c:v>93500</c:v>
                </c:pt>
                <c:pt idx="94">
                  <c:v>94500</c:v>
                </c:pt>
                <c:pt idx="95">
                  <c:v>95500</c:v>
                </c:pt>
                <c:pt idx="96">
                  <c:v>96500</c:v>
                </c:pt>
                <c:pt idx="97">
                  <c:v>97500</c:v>
                </c:pt>
                <c:pt idx="98">
                  <c:v>98500</c:v>
                </c:pt>
                <c:pt idx="99">
                  <c:v>99500</c:v>
                </c:pt>
                <c:pt idx="100">
                  <c:v>100500</c:v>
                </c:pt>
                <c:pt idx="101">
                  <c:v>101500</c:v>
                </c:pt>
                <c:pt idx="102">
                  <c:v>102500</c:v>
                </c:pt>
                <c:pt idx="103">
                  <c:v>103500</c:v>
                </c:pt>
                <c:pt idx="104">
                  <c:v>104500</c:v>
                </c:pt>
                <c:pt idx="105">
                  <c:v>105500</c:v>
                </c:pt>
                <c:pt idx="106">
                  <c:v>106500</c:v>
                </c:pt>
                <c:pt idx="107">
                  <c:v>107500</c:v>
                </c:pt>
                <c:pt idx="108">
                  <c:v>108500</c:v>
                </c:pt>
                <c:pt idx="109">
                  <c:v>109500</c:v>
                </c:pt>
                <c:pt idx="110">
                  <c:v>110500</c:v>
                </c:pt>
                <c:pt idx="111">
                  <c:v>111500</c:v>
                </c:pt>
                <c:pt idx="112">
                  <c:v>112500</c:v>
                </c:pt>
                <c:pt idx="113">
                  <c:v>113500</c:v>
                </c:pt>
                <c:pt idx="114">
                  <c:v>114500</c:v>
                </c:pt>
                <c:pt idx="115">
                  <c:v>115500</c:v>
                </c:pt>
                <c:pt idx="116">
                  <c:v>116500</c:v>
                </c:pt>
                <c:pt idx="117">
                  <c:v>117500</c:v>
                </c:pt>
                <c:pt idx="118">
                  <c:v>118500</c:v>
                </c:pt>
                <c:pt idx="119">
                  <c:v>119500</c:v>
                </c:pt>
                <c:pt idx="120">
                  <c:v>120500</c:v>
                </c:pt>
                <c:pt idx="121">
                  <c:v>121500</c:v>
                </c:pt>
                <c:pt idx="122">
                  <c:v>122500</c:v>
                </c:pt>
                <c:pt idx="123">
                  <c:v>123500</c:v>
                </c:pt>
                <c:pt idx="124">
                  <c:v>124500</c:v>
                </c:pt>
                <c:pt idx="125">
                  <c:v>125500</c:v>
                </c:pt>
                <c:pt idx="126">
                  <c:v>126500</c:v>
                </c:pt>
                <c:pt idx="127">
                  <c:v>127500</c:v>
                </c:pt>
                <c:pt idx="128">
                  <c:v>128500</c:v>
                </c:pt>
                <c:pt idx="129">
                  <c:v>129500</c:v>
                </c:pt>
                <c:pt idx="130">
                  <c:v>130500</c:v>
                </c:pt>
                <c:pt idx="131">
                  <c:v>131500</c:v>
                </c:pt>
                <c:pt idx="132">
                  <c:v>132500</c:v>
                </c:pt>
                <c:pt idx="133">
                  <c:v>133500</c:v>
                </c:pt>
                <c:pt idx="134">
                  <c:v>134500</c:v>
                </c:pt>
                <c:pt idx="135">
                  <c:v>135500</c:v>
                </c:pt>
                <c:pt idx="136">
                  <c:v>136500</c:v>
                </c:pt>
                <c:pt idx="137">
                  <c:v>137500</c:v>
                </c:pt>
                <c:pt idx="138">
                  <c:v>138500</c:v>
                </c:pt>
                <c:pt idx="139">
                  <c:v>139500</c:v>
                </c:pt>
                <c:pt idx="140">
                  <c:v>140500</c:v>
                </c:pt>
                <c:pt idx="141">
                  <c:v>141500</c:v>
                </c:pt>
                <c:pt idx="142">
                  <c:v>142500</c:v>
                </c:pt>
                <c:pt idx="143">
                  <c:v>143500</c:v>
                </c:pt>
                <c:pt idx="144">
                  <c:v>144500</c:v>
                </c:pt>
                <c:pt idx="145">
                  <c:v>145500</c:v>
                </c:pt>
                <c:pt idx="146">
                  <c:v>146500</c:v>
                </c:pt>
                <c:pt idx="147">
                  <c:v>147500</c:v>
                </c:pt>
                <c:pt idx="148">
                  <c:v>148500</c:v>
                </c:pt>
                <c:pt idx="149">
                  <c:v>149500</c:v>
                </c:pt>
                <c:pt idx="150">
                  <c:v>150500</c:v>
                </c:pt>
                <c:pt idx="151">
                  <c:v>151500</c:v>
                </c:pt>
                <c:pt idx="152">
                  <c:v>152500</c:v>
                </c:pt>
                <c:pt idx="153">
                  <c:v>153500</c:v>
                </c:pt>
                <c:pt idx="154">
                  <c:v>154500</c:v>
                </c:pt>
                <c:pt idx="155">
                  <c:v>155500</c:v>
                </c:pt>
                <c:pt idx="156">
                  <c:v>156500</c:v>
                </c:pt>
                <c:pt idx="157">
                  <c:v>157500</c:v>
                </c:pt>
                <c:pt idx="158">
                  <c:v>158500</c:v>
                </c:pt>
                <c:pt idx="159">
                  <c:v>159500</c:v>
                </c:pt>
                <c:pt idx="160">
                  <c:v>160500</c:v>
                </c:pt>
                <c:pt idx="161">
                  <c:v>161500</c:v>
                </c:pt>
                <c:pt idx="162">
                  <c:v>162500</c:v>
                </c:pt>
                <c:pt idx="163">
                  <c:v>163500</c:v>
                </c:pt>
                <c:pt idx="164">
                  <c:v>164500</c:v>
                </c:pt>
                <c:pt idx="165">
                  <c:v>165500</c:v>
                </c:pt>
                <c:pt idx="166">
                  <c:v>166500</c:v>
                </c:pt>
                <c:pt idx="167">
                  <c:v>167500</c:v>
                </c:pt>
                <c:pt idx="168">
                  <c:v>168500</c:v>
                </c:pt>
                <c:pt idx="169">
                  <c:v>169500</c:v>
                </c:pt>
                <c:pt idx="170">
                  <c:v>170500</c:v>
                </c:pt>
                <c:pt idx="171">
                  <c:v>171500</c:v>
                </c:pt>
                <c:pt idx="172">
                  <c:v>172500</c:v>
                </c:pt>
                <c:pt idx="173">
                  <c:v>173500</c:v>
                </c:pt>
                <c:pt idx="174">
                  <c:v>174500</c:v>
                </c:pt>
                <c:pt idx="175">
                  <c:v>175500</c:v>
                </c:pt>
                <c:pt idx="176">
                  <c:v>176500</c:v>
                </c:pt>
                <c:pt idx="177">
                  <c:v>177500</c:v>
                </c:pt>
                <c:pt idx="178">
                  <c:v>178500</c:v>
                </c:pt>
                <c:pt idx="179">
                  <c:v>179500</c:v>
                </c:pt>
                <c:pt idx="180">
                  <c:v>180500</c:v>
                </c:pt>
                <c:pt idx="181">
                  <c:v>181500</c:v>
                </c:pt>
                <c:pt idx="182">
                  <c:v>182500</c:v>
                </c:pt>
                <c:pt idx="183">
                  <c:v>183500</c:v>
                </c:pt>
                <c:pt idx="184">
                  <c:v>184500</c:v>
                </c:pt>
                <c:pt idx="185">
                  <c:v>185500</c:v>
                </c:pt>
                <c:pt idx="186">
                  <c:v>186500</c:v>
                </c:pt>
                <c:pt idx="187">
                  <c:v>187500</c:v>
                </c:pt>
                <c:pt idx="188">
                  <c:v>188500</c:v>
                </c:pt>
                <c:pt idx="189">
                  <c:v>189500</c:v>
                </c:pt>
                <c:pt idx="190">
                  <c:v>190500</c:v>
                </c:pt>
                <c:pt idx="191">
                  <c:v>191500</c:v>
                </c:pt>
                <c:pt idx="192">
                  <c:v>192500</c:v>
                </c:pt>
                <c:pt idx="193">
                  <c:v>193500</c:v>
                </c:pt>
                <c:pt idx="194">
                  <c:v>194500</c:v>
                </c:pt>
                <c:pt idx="195">
                  <c:v>195500</c:v>
                </c:pt>
                <c:pt idx="196">
                  <c:v>196500</c:v>
                </c:pt>
                <c:pt idx="197">
                  <c:v>197500</c:v>
                </c:pt>
                <c:pt idx="198">
                  <c:v>198500</c:v>
                </c:pt>
                <c:pt idx="199">
                  <c:v>199500</c:v>
                </c:pt>
                <c:pt idx="200">
                  <c:v>200500</c:v>
                </c:pt>
                <c:pt idx="201">
                  <c:v>201500</c:v>
                </c:pt>
                <c:pt idx="202">
                  <c:v>202500</c:v>
                </c:pt>
                <c:pt idx="203">
                  <c:v>203500</c:v>
                </c:pt>
                <c:pt idx="204">
                  <c:v>204500</c:v>
                </c:pt>
                <c:pt idx="205">
                  <c:v>205500</c:v>
                </c:pt>
                <c:pt idx="206">
                  <c:v>206500</c:v>
                </c:pt>
                <c:pt idx="207">
                  <c:v>207500</c:v>
                </c:pt>
                <c:pt idx="208">
                  <c:v>208500</c:v>
                </c:pt>
                <c:pt idx="209">
                  <c:v>209500</c:v>
                </c:pt>
                <c:pt idx="210">
                  <c:v>210500</c:v>
                </c:pt>
                <c:pt idx="211">
                  <c:v>211500</c:v>
                </c:pt>
                <c:pt idx="212">
                  <c:v>212500</c:v>
                </c:pt>
                <c:pt idx="213">
                  <c:v>213500</c:v>
                </c:pt>
                <c:pt idx="214">
                  <c:v>214500</c:v>
                </c:pt>
                <c:pt idx="215">
                  <c:v>215500</c:v>
                </c:pt>
                <c:pt idx="216">
                  <c:v>216500</c:v>
                </c:pt>
                <c:pt idx="217">
                  <c:v>217500</c:v>
                </c:pt>
                <c:pt idx="218">
                  <c:v>218500</c:v>
                </c:pt>
                <c:pt idx="219">
                  <c:v>219500</c:v>
                </c:pt>
                <c:pt idx="220">
                  <c:v>220500</c:v>
                </c:pt>
                <c:pt idx="221">
                  <c:v>221500</c:v>
                </c:pt>
                <c:pt idx="222">
                  <c:v>222500</c:v>
                </c:pt>
                <c:pt idx="223">
                  <c:v>223500</c:v>
                </c:pt>
                <c:pt idx="224">
                  <c:v>224500</c:v>
                </c:pt>
                <c:pt idx="225">
                  <c:v>225500</c:v>
                </c:pt>
                <c:pt idx="226">
                  <c:v>226500</c:v>
                </c:pt>
                <c:pt idx="227">
                  <c:v>227500</c:v>
                </c:pt>
                <c:pt idx="228">
                  <c:v>228500</c:v>
                </c:pt>
                <c:pt idx="229">
                  <c:v>229500</c:v>
                </c:pt>
                <c:pt idx="230">
                  <c:v>230500</c:v>
                </c:pt>
                <c:pt idx="231">
                  <c:v>231500</c:v>
                </c:pt>
                <c:pt idx="232">
                  <c:v>232500</c:v>
                </c:pt>
                <c:pt idx="233">
                  <c:v>233500</c:v>
                </c:pt>
                <c:pt idx="234">
                  <c:v>234500</c:v>
                </c:pt>
                <c:pt idx="235">
                  <c:v>235500</c:v>
                </c:pt>
                <c:pt idx="236">
                  <c:v>236500</c:v>
                </c:pt>
                <c:pt idx="237">
                  <c:v>237500</c:v>
                </c:pt>
                <c:pt idx="238">
                  <c:v>238500</c:v>
                </c:pt>
                <c:pt idx="239">
                  <c:v>239500</c:v>
                </c:pt>
                <c:pt idx="240">
                  <c:v>240500</c:v>
                </c:pt>
                <c:pt idx="241">
                  <c:v>241500</c:v>
                </c:pt>
                <c:pt idx="242">
                  <c:v>242500</c:v>
                </c:pt>
                <c:pt idx="243">
                  <c:v>243500</c:v>
                </c:pt>
                <c:pt idx="244">
                  <c:v>244500</c:v>
                </c:pt>
                <c:pt idx="245">
                  <c:v>245500</c:v>
                </c:pt>
                <c:pt idx="246">
                  <c:v>246500</c:v>
                </c:pt>
                <c:pt idx="247">
                  <c:v>247500</c:v>
                </c:pt>
                <c:pt idx="248">
                  <c:v>248500</c:v>
                </c:pt>
                <c:pt idx="249">
                  <c:v>249500</c:v>
                </c:pt>
                <c:pt idx="250">
                  <c:v>250500</c:v>
                </c:pt>
                <c:pt idx="251">
                  <c:v>251500</c:v>
                </c:pt>
                <c:pt idx="252">
                  <c:v>252500</c:v>
                </c:pt>
                <c:pt idx="253">
                  <c:v>253500</c:v>
                </c:pt>
                <c:pt idx="254">
                  <c:v>254500</c:v>
                </c:pt>
                <c:pt idx="255">
                  <c:v>255500</c:v>
                </c:pt>
                <c:pt idx="256">
                  <c:v>256500</c:v>
                </c:pt>
                <c:pt idx="257">
                  <c:v>257500</c:v>
                </c:pt>
                <c:pt idx="258">
                  <c:v>258500</c:v>
                </c:pt>
                <c:pt idx="259">
                  <c:v>259500</c:v>
                </c:pt>
                <c:pt idx="260">
                  <c:v>260500</c:v>
                </c:pt>
                <c:pt idx="261">
                  <c:v>261500</c:v>
                </c:pt>
                <c:pt idx="262">
                  <c:v>262500</c:v>
                </c:pt>
                <c:pt idx="263">
                  <c:v>263500</c:v>
                </c:pt>
                <c:pt idx="264">
                  <c:v>264500</c:v>
                </c:pt>
                <c:pt idx="265">
                  <c:v>265500</c:v>
                </c:pt>
                <c:pt idx="266">
                  <c:v>266500</c:v>
                </c:pt>
                <c:pt idx="267">
                  <c:v>267500</c:v>
                </c:pt>
                <c:pt idx="268">
                  <c:v>268500</c:v>
                </c:pt>
                <c:pt idx="269">
                  <c:v>269500</c:v>
                </c:pt>
                <c:pt idx="270">
                  <c:v>270500</c:v>
                </c:pt>
                <c:pt idx="271">
                  <c:v>271500</c:v>
                </c:pt>
                <c:pt idx="272">
                  <c:v>272500</c:v>
                </c:pt>
                <c:pt idx="273">
                  <c:v>273500</c:v>
                </c:pt>
                <c:pt idx="274">
                  <c:v>274500</c:v>
                </c:pt>
                <c:pt idx="275">
                  <c:v>275500</c:v>
                </c:pt>
                <c:pt idx="276">
                  <c:v>276500</c:v>
                </c:pt>
                <c:pt idx="277">
                  <c:v>277500</c:v>
                </c:pt>
                <c:pt idx="278">
                  <c:v>278500</c:v>
                </c:pt>
                <c:pt idx="279">
                  <c:v>279500</c:v>
                </c:pt>
                <c:pt idx="280">
                  <c:v>280500</c:v>
                </c:pt>
                <c:pt idx="281">
                  <c:v>281500</c:v>
                </c:pt>
                <c:pt idx="282">
                  <c:v>282500</c:v>
                </c:pt>
                <c:pt idx="283">
                  <c:v>283500</c:v>
                </c:pt>
                <c:pt idx="284">
                  <c:v>284500</c:v>
                </c:pt>
                <c:pt idx="285">
                  <c:v>285500</c:v>
                </c:pt>
                <c:pt idx="286">
                  <c:v>286500</c:v>
                </c:pt>
                <c:pt idx="287">
                  <c:v>287500</c:v>
                </c:pt>
                <c:pt idx="288">
                  <c:v>288500</c:v>
                </c:pt>
                <c:pt idx="289">
                  <c:v>289500</c:v>
                </c:pt>
                <c:pt idx="290">
                  <c:v>290500</c:v>
                </c:pt>
                <c:pt idx="291">
                  <c:v>291500</c:v>
                </c:pt>
                <c:pt idx="292">
                  <c:v>292500</c:v>
                </c:pt>
                <c:pt idx="293">
                  <c:v>293500</c:v>
                </c:pt>
                <c:pt idx="294">
                  <c:v>294500</c:v>
                </c:pt>
                <c:pt idx="295">
                  <c:v>295500</c:v>
                </c:pt>
                <c:pt idx="296">
                  <c:v>296500</c:v>
                </c:pt>
                <c:pt idx="297">
                  <c:v>297500</c:v>
                </c:pt>
                <c:pt idx="298">
                  <c:v>298500</c:v>
                </c:pt>
                <c:pt idx="299">
                  <c:v>299500</c:v>
                </c:pt>
                <c:pt idx="300">
                  <c:v>300500</c:v>
                </c:pt>
                <c:pt idx="301">
                  <c:v>301500</c:v>
                </c:pt>
                <c:pt idx="302">
                  <c:v>302500</c:v>
                </c:pt>
                <c:pt idx="303">
                  <c:v>303500</c:v>
                </c:pt>
                <c:pt idx="304">
                  <c:v>304500</c:v>
                </c:pt>
                <c:pt idx="305">
                  <c:v>305500</c:v>
                </c:pt>
                <c:pt idx="306">
                  <c:v>306500</c:v>
                </c:pt>
                <c:pt idx="307">
                  <c:v>307500</c:v>
                </c:pt>
                <c:pt idx="308">
                  <c:v>308500</c:v>
                </c:pt>
                <c:pt idx="309">
                  <c:v>309500</c:v>
                </c:pt>
                <c:pt idx="310">
                  <c:v>310500</c:v>
                </c:pt>
                <c:pt idx="311">
                  <c:v>311500</c:v>
                </c:pt>
                <c:pt idx="312">
                  <c:v>312500</c:v>
                </c:pt>
                <c:pt idx="313">
                  <c:v>313500</c:v>
                </c:pt>
                <c:pt idx="314">
                  <c:v>314500</c:v>
                </c:pt>
                <c:pt idx="315">
                  <c:v>315500</c:v>
                </c:pt>
                <c:pt idx="316">
                  <c:v>316500</c:v>
                </c:pt>
                <c:pt idx="317">
                  <c:v>317500</c:v>
                </c:pt>
                <c:pt idx="318">
                  <c:v>318500</c:v>
                </c:pt>
                <c:pt idx="319">
                  <c:v>319500</c:v>
                </c:pt>
                <c:pt idx="320">
                  <c:v>320500</c:v>
                </c:pt>
                <c:pt idx="321">
                  <c:v>321500</c:v>
                </c:pt>
                <c:pt idx="322">
                  <c:v>322500</c:v>
                </c:pt>
                <c:pt idx="323">
                  <c:v>323500</c:v>
                </c:pt>
                <c:pt idx="324">
                  <c:v>324500</c:v>
                </c:pt>
                <c:pt idx="325">
                  <c:v>325500</c:v>
                </c:pt>
                <c:pt idx="326">
                  <c:v>326500</c:v>
                </c:pt>
                <c:pt idx="327">
                  <c:v>327500</c:v>
                </c:pt>
                <c:pt idx="328">
                  <c:v>328500</c:v>
                </c:pt>
                <c:pt idx="329">
                  <c:v>329500</c:v>
                </c:pt>
                <c:pt idx="330">
                  <c:v>330500</c:v>
                </c:pt>
                <c:pt idx="331">
                  <c:v>331500</c:v>
                </c:pt>
                <c:pt idx="332">
                  <c:v>332500</c:v>
                </c:pt>
                <c:pt idx="333">
                  <c:v>333500</c:v>
                </c:pt>
                <c:pt idx="334">
                  <c:v>334500</c:v>
                </c:pt>
                <c:pt idx="335">
                  <c:v>335500</c:v>
                </c:pt>
                <c:pt idx="336">
                  <c:v>336500</c:v>
                </c:pt>
                <c:pt idx="337">
                  <c:v>337500</c:v>
                </c:pt>
              </c:numCache>
            </c:numRef>
          </c:cat>
          <c:val>
            <c:numRef>
              <c:f>'3434'!$AD$8:$AD$345</c:f>
              <c:numCache>
                <c:formatCode>"$"#,##0</c:formatCode>
                <c:ptCount val="338"/>
                <c:pt idx="3">
                  <c:v>9311.1666666666661</c:v>
                </c:pt>
                <c:pt idx="4">
                  <c:v>9311.1666666666661</c:v>
                </c:pt>
                <c:pt idx="5">
                  <c:v>9311.1666666666661</c:v>
                </c:pt>
                <c:pt idx="6">
                  <c:v>9311.1666666666661</c:v>
                </c:pt>
                <c:pt idx="7">
                  <c:v>9311.1666666666661</c:v>
                </c:pt>
                <c:pt idx="8">
                  <c:v>9311.1666666666661</c:v>
                </c:pt>
                <c:pt idx="9">
                  <c:v>9311.1666666666661</c:v>
                </c:pt>
                <c:pt idx="16">
                  <c:v>8626.0897435897423</c:v>
                </c:pt>
                <c:pt idx="17">
                  <c:v>8626.0897435897423</c:v>
                </c:pt>
                <c:pt idx="18">
                  <c:v>8626.0897435897423</c:v>
                </c:pt>
                <c:pt idx="19">
                  <c:v>8626.0897435897423</c:v>
                </c:pt>
                <c:pt idx="20">
                  <c:v>8626.0897435897423</c:v>
                </c:pt>
                <c:pt idx="21">
                  <c:v>8626.0897435897423</c:v>
                </c:pt>
                <c:pt idx="22">
                  <c:v>8626.0897435897423</c:v>
                </c:pt>
                <c:pt idx="23">
                  <c:v>8626.0897435897423</c:v>
                </c:pt>
                <c:pt idx="24">
                  <c:v>8626.0897435897423</c:v>
                </c:pt>
                <c:pt idx="25">
                  <c:v>8626.0897435897423</c:v>
                </c:pt>
                <c:pt idx="26">
                  <c:v>8626.0897435897423</c:v>
                </c:pt>
                <c:pt idx="27">
                  <c:v>8626.0897435897423</c:v>
                </c:pt>
                <c:pt idx="28">
                  <c:v>8626.0897435897423</c:v>
                </c:pt>
                <c:pt idx="30">
                  <c:v>9714.2352941176468</c:v>
                </c:pt>
                <c:pt idx="31">
                  <c:v>9714.2352941176468</c:v>
                </c:pt>
                <c:pt idx="32">
                  <c:v>9714.2352941176468</c:v>
                </c:pt>
                <c:pt idx="33">
                  <c:v>9714.2352941176468</c:v>
                </c:pt>
                <c:pt idx="34">
                  <c:v>9714.2352941176468</c:v>
                </c:pt>
                <c:pt idx="35">
                  <c:v>9714.2352941176468</c:v>
                </c:pt>
                <c:pt idx="36">
                  <c:v>9714.2352941176468</c:v>
                </c:pt>
                <c:pt idx="37">
                  <c:v>9714.2352941176468</c:v>
                </c:pt>
                <c:pt idx="38">
                  <c:v>9714.2352941176468</c:v>
                </c:pt>
                <c:pt idx="39">
                  <c:v>9714.2352941176468</c:v>
                </c:pt>
                <c:pt idx="40">
                  <c:v>10578.111111111111</c:v>
                </c:pt>
                <c:pt idx="41">
                  <c:v>10578.111111111111</c:v>
                </c:pt>
                <c:pt idx="42">
                  <c:v>10578.111111111111</c:v>
                </c:pt>
                <c:pt idx="43">
                  <c:v>10578.111111111111</c:v>
                </c:pt>
                <c:pt idx="44">
                  <c:v>10578.111111111111</c:v>
                </c:pt>
                <c:pt idx="45">
                  <c:v>10578.111111111111</c:v>
                </c:pt>
                <c:pt idx="46">
                  <c:v>10578.111111111111</c:v>
                </c:pt>
                <c:pt idx="47">
                  <c:v>10578.111111111111</c:v>
                </c:pt>
                <c:pt idx="48">
                  <c:v>10578.111111111111</c:v>
                </c:pt>
                <c:pt idx="51">
                  <c:v>11814.824561403511</c:v>
                </c:pt>
                <c:pt idx="52">
                  <c:v>11814.824561403511</c:v>
                </c:pt>
                <c:pt idx="53">
                  <c:v>11814.824561403511</c:v>
                </c:pt>
                <c:pt idx="54">
                  <c:v>11814.824561403511</c:v>
                </c:pt>
                <c:pt idx="55">
                  <c:v>11814.824561403511</c:v>
                </c:pt>
                <c:pt idx="56">
                  <c:v>11814.824561403511</c:v>
                </c:pt>
                <c:pt idx="57">
                  <c:v>11814.824561403511</c:v>
                </c:pt>
                <c:pt idx="58">
                  <c:v>11814.824561403511</c:v>
                </c:pt>
                <c:pt idx="59">
                  <c:v>11814.824561403511</c:v>
                </c:pt>
                <c:pt idx="60">
                  <c:v>11814.824561403511</c:v>
                </c:pt>
                <c:pt idx="61">
                  <c:v>11814.824561403511</c:v>
                </c:pt>
                <c:pt idx="62">
                  <c:v>11814.824561403511</c:v>
                </c:pt>
                <c:pt idx="63">
                  <c:v>11814.824561403511</c:v>
                </c:pt>
                <c:pt idx="64">
                  <c:v>11814.824561403511</c:v>
                </c:pt>
                <c:pt idx="65">
                  <c:v>11814.824561403511</c:v>
                </c:pt>
                <c:pt idx="66">
                  <c:v>11814.824561403511</c:v>
                </c:pt>
                <c:pt idx="67">
                  <c:v>11814.824561403511</c:v>
                </c:pt>
                <c:pt idx="68">
                  <c:v>11814.824561403511</c:v>
                </c:pt>
                <c:pt idx="71">
                  <c:v>13104.166666666668</c:v>
                </c:pt>
                <c:pt idx="72">
                  <c:v>13104.166666666668</c:v>
                </c:pt>
                <c:pt idx="73">
                  <c:v>13104.166666666668</c:v>
                </c:pt>
                <c:pt idx="74">
                  <c:v>13104.166666666668</c:v>
                </c:pt>
                <c:pt idx="75">
                  <c:v>13104.166666666668</c:v>
                </c:pt>
                <c:pt idx="76">
                  <c:v>13104.166666666668</c:v>
                </c:pt>
                <c:pt idx="77">
                  <c:v>13104.166666666668</c:v>
                </c:pt>
                <c:pt idx="78">
                  <c:v>13104.166666666668</c:v>
                </c:pt>
                <c:pt idx="79">
                  <c:v>13104.166666666668</c:v>
                </c:pt>
                <c:pt idx="80">
                  <c:v>13104.166666666668</c:v>
                </c:pt>
                <c:pt idx="81">
                  <c:v>13104.166666666668</c:v>
                </c:pt>
                <c:pt idx="82">
                  <c:v>13104.166666666668</c:v>
                </c:pt>
                <c:pt idx="83">
                  <c:v>13104.166666666668</c:v>
                </c:pt>
                <c:pt idx="84">
                  <c:v>13104.166666666668</c:v>
                </c:pt>
                <c:pt idx="85">
                  <c:v>13104.166666666668</c:v>
                </c:pt>
                <c:pt idx="86">
                  <c:v>13104.166666666668</c:v>
                </c:pt>
                <c:pt idx="87">
                  <c:v>13104.166666666668</c:v>
                </c:pt>
                <c:pt idx="88">
                  <c:v>13104.166666666668</c:v>
                </c:pt>
                <c:pt idx="89">
                  <c:v>13104.166666666668</c:v>
                </c:pt>
                <c:pt idx="90">
                  <c:v>13104.166666666668</c:v>
                </c:pt>
                <c:pt idx="91">
                  <c:v>13104.166666666668</c:v>
                </c:pt>
                <c:pt idx="92">
                  <c:v>13104.166666666668</c:v>
                </c:pt>
                <c:pt idx="93">
                  <c:v>13104.166666666668</c:v>
                </c:pt>
                <c:pt idx="94">
                  <c:v>13104.166666666668</c:v>
                </c:pt>
                <c:pt idx="95">
                  <c:v>13104.166666666668</c:v>
                </c:pt>
                <c:pt idx="96">
                  <c:v>13104.166666666668</c:v>
                </c:pt>
                <c:pt idx="97">
                  <c:v>13104.166666666668</c:v>
                </c:pt>
                <c:pt idx="109">
                  <c:v>15384.37037037037</c:v>
                </c:pt>
                <c:pt idx="110">
                  <c:v>15384.37037037037</c:v>
                </c:pt>
                <c:pt idx="111">
                  <c:v>15384.37037037037</c:v>
                </c:pt>
                <c:pt idx="112">
                  <c:v>15384.37037037037</c:v>
                </c:pt>
                <c:pt idx="113">
                  <c:v>15384.37037037037</c:v>
                </c:pt>
                <c:pt idx="114">
                  <c:v>15384.37037037037</c:v>
                </c:pt>
                <c:pt idx="115">
                  <c:v>15384.37037037037</c:v>
                </c:pt>
                <c:pt idx="116">
                  <c:v>15384.37037037037</c:v>
                </c:pt>
                <c:pt idx="117">
                  <c:v>15384.37037037037</c:v>
                </c:pt>
                <c:pt idx="118">
                  <c:v>15384.37037037037</c:v>
                </c:pt>
                <c:pt idx="119">
                  <c:v>15384.37037037037</c:v>
                </c:pt>
                <c:pt idx="120">
                  <c:v>15384.37037037037</c:v>
                </c:pt>
                <c:pt idx="121">
                  <c:v>15384.37037037037</c:v>
                </c:pt>
                <c:pt idx="122">
                  <c:v>15384.37037037037</c:v>
                </c:pt>
                <c:pt idx="123">
                  <c:v>15384.37037037037</c:v>
                </c:pt>
                <c:pt idx="124">
                  <c:v>15384.37037037037</c:v>
                </c:pt>
                <c:pt idx="125">
                  <c:v>15384.37037037037</c:v>
                </c:pt>
                <c:pt idx="126">
                  <c:v>15384.37037037037</c:v>
                </c:pt>
                <c:pt idx="127">
                  <c:v>15384.37037037037</c:v>
                </c:pt>
                <c:pt idx="128">
                  <c:v>15384.37037037037</c:v>
                </c:pt>
                <c:pt idx="129">
                  <c:v>15384.37037037037</c:v>
                </c:pt>
                <c:pt idx="130">
                  <c:v>15384.37037037037</c:v>
                </c:pt>
                <c:pt idx="131">
                  <c:v>15384.37037037037</c:v>
                </c:pt>
                <c:pt idx="132">
                  <c:v>15384.37037037037</c:v>
                </c:pt>
                <c:pt idx="133">
                  <c:v>15384.37037037037</c:v>
                </c:pt>
                <c:pt idx="225">
                  <c:v>18286</c:v>
                </c:pt>
                <c:pt idx="226">
                  <c:v>18286</c:v>
                </c:pt>
                <c:pt idx="227">
                  <c:v>18286</c:v>
                </c:pt>
                <c:pt idx="228">
                  <c:v>18286</c:v>
                </c:pt>
                <c:pt idx="229">
                  <c:v>18286</c:v>
                </c:pt>
                <c:pt idx="230">
                  <c:v>18286</c:v>
                </c:pt>
                <c:pt idx="231">
                  <c:v>18286</c:v>
                </c:pt>
                <c:pt idx="232">
                  <c:v>18286</c:v>
                </c:pt>
                <c:pt idx="233">
                  <c:v>18286</c:v>
                </c:pt>
                <c:pt idx="234">
                  <c:v>18286</c:v>
                </c:pt>
                <c:pt idx="235">
                  <c:v>18286</c:v>
                </c:pt>
                <c:pt idx="236">
                  <c:v>18286</c:v>
                </c:pt>
                <c:pt idx="237">
                  <c:v>18286</c:v>
                </c:pt>
                <c:pt idx="238">
                  <c:v>18286</c:v>
                </c:pt>
                <c:pt idx="239">
                  <c:v>18286</c:v>
                </c:pt>
                <c:pt idx="240">
                  <c:v>18286</c:v>
                </c:pt>
                <c:pt idx="241">
                  <c:v>18286</c:v>
                </c:pt>
                <c:pt idx="242">
                  <c:v>18286</c:v>
                </c:pt>
                <c:pt idx="243">
                  <c:v>18286</c:v>
                </c:pt>
                <c:pt idx="244">
                  <c:v>18286</c:v>
                </c:pt>
                <c:pt idx="245">
                  <c:v>18286</c:v>
                </c:pt>
                <c:pt idx="246">
                  <c:v>18286</c:v>
                </c:pt>
                <c:pt idx="247">
                  <c:v>18286</c:v>
                </c:pt>
                <c:pt idx="248">
                  <c:v>18286</c:v>
                </c:pt>
                <c:pt idx="249">
                  <c:v>18286</c:v>
                </c:pt>
                <c:pt idx="250">
                  <c:v>18286</c:v>
                </c:pt>
                <c:pt idx="251">
                  <c:v>18286</c:v>
                </c:pt>
                <c:pt idx="252">
                  <c:v>18286</c:v>
                </c:pt>
                <c:pt idx="253">
                  <c:v>18286</c:v>
                </c:pt>
              </c:numCache>
            </c:numRef>
          </c:val>
          <c:smooth val="0"/>
          <c:extLst>
            <c:ext xmlns:c16="http://schemas.microsoft.com/office/drawing/2014/chart" uri="{C3380CC4-5D6E-409C-BE32-E72D297353CC}">
              <c16:uniqueId val="{00000005-25F5-A945-8974-0EEE7F2A8700}"/>
            </c:ext>
          </c:extLst>
        </c:ser>
        <c:ser>
          <c:idx val="1"/>
          <c:order val="2"/>
          <c:tx>
            <c:strRef>
              <c:f>'3434'!$AY$7</c:f>
              <c:strCache>
                <c:ptCount val="1"/>
                <c:pt idx="0">
                  <c:v>Indivisible Reg</c:v>
                </c:pt>
              </c:strCache>
            </c:strRef>
          </c:tx>
          <c:spPr>
            <a:ln w="28575" cap="rnd">
              <a:solidFill>
                <a:schemeClr val="accent2"/>
              </a:solidFill>
              <a:round/>
            </a:ln>
            <a:effectLst/>
          </c:spPr>
          <c:marker>
            <c:symbol val="none"/>
          </c:marker>
          <c:val>
            <c:numRef>
              <c:f>'3434'!$AY$8:$AY$345</c:f>
              <c:numCache>
                <c:formatCode>"$"#,##0</c:formatCode>
                <c:ptCount val="338"/>
                <c:pt idx="0">
                  <c:v>11033.928494404368</c:v>
                </c:pt>
                <c:pt idx="1">
                  <c:v>11136.989157713489</c:v>
                </c:pt>
                <c:pt idx="2">
                  <c:v>11240.049821022609</c:v>
                </c:pt>
                <c:pt idx="3">
                  <c:v>11343.110484331728</c:v>
                </c:pt>
                <c:pt idx="4">
                  <c:v>11446.171147640849</c:v>
                </c:pt>
                <c:pt idx="5">
                  <c:v>11549.231810949968</c:v>
                </c:pt>
                <c:pt idx="6">
                  <c:v>11652.292474259088</c:v>
                </c:pt>
                <c:pt idx="7">
                  <c:v>11755.353137568207</c:v>
                </c:pt>
                <c:pt idx="8">
                  <c:v>11858.413800877328</c:v>
                </c:pt>
                <c:pt idx="9">
                  <c:v>11961.474464186447</c:v>
                </c:pt>
                <c:pt idx="10">
                  <c:v>12064.535127495568</c:v>
                </c:pt>
                <c:pt idx="11">
                  <c:v>12167.595790804688</c:v>
                </c:pt>
                <c:pt idx="12">
                  <c:v>12270.656454113807</c:v>
                </c:pt>
                <c:pt idx="13">
                  <c:v>12373.717117422926</c:v>
                </c:pt>
                <c:pt idx="14">
                  <c:v>12476.777780732047</c:v>
                </c:pt>
                <c:pt idx="15">
                  <c:v>12579.838444041166</c:v>
                </c:pt>
                <c:pt idx="16">
                  <c:v>12682.899107350286</c:v>
                </c:pt>
                <c:pt idx="17">
                  <c:v>12785.959770659407</c:v>
                </c:pt>
                <c:pt idx="18">
                  <c:v>12889.020433968526</c:v>
                </c:pt>
                <c:pt idx="19">
                  <c:v>12992.081097277645</c:v>
                </c:pt>
                <c:pt idx="20">
                  <c:v>13095.141760586765</c:v>
                </c:pt>
                <c:pt idx="21">
                  <c:v>13198.202423895886</c:v>
                </c:pt>
                <c:pt idx="22">
                  <c:v>13301.263087205005</c:v>
                </c:pt>
                <c:pt idx="23">
                  <c:v>13404.323750514126</c:v>
                </c:pt>
                <c:pt idx="24">
                  <c:v>13507.384413823245</c:v>
                </c:pt>
                <c:pt idx="25">
                  <c:v>13610.445077132365</c:v>
                </c:pt>
                <c:pt idx="26">
                  <c:v>13713.505740441484</c:v>
                </c:pt>
                <c:pt idx="27">
                  <c:v>13816.566403750605</c:v>
                </c:pt>
                <c:pt idx="28">
                  <c:v>13919.627067059724</c:v>
                </c:pt>
                <c:pt idx="29">
                  <c:v>14022.687730368845</c:v>
                </c:pt>
                <c:pt idx="30">
                  <c:v>14125.748393677964</c:v>
                </c:pt>
                <c:pt idx="31">
                  <c:v>14228.809056987084</c:v>
                </c:pt>
                <c:pt idx="32">
                  <c:v>14331.869720296203</c:v>
                </c:pt>
                <c:pt idx="33">
                  <c:v>14434.930383605322</c:v>
                </c:pt>
                <c:pt idx="34">
                  <c:v>14537.991046914443</c:v>
                </c:pt>
                <c:pt idx="35">
                  <c:v>14641.051710223563</c:v>
                </c:pt>
                <c:pt idx="36">
                  <c:v>14744.112373532684</c:v>
                </c:pt>
                <c:pt idx="37">
                  <c:v>14847.173036841803</c:v>
                </c:pt>
                <c:pt idx="38">
                  <c:v>14950.233700150922</c:v>
                </c:pt>
                <c:pt idx="39">
                  <c:v>15053.294363460041</c:v>
                </c:pt>
                <c:pt idx="40">
                  <c:v>15156.355026769163</c:v>
                </c:pt>
                <c:pt idx="41">
                  <c:v>15259.415690078282</c:v>
                </c:pt>
                <c:pt idx="42">
                  <c:v>15362.476353387403</c:v>
                </c:pt>
                <c:pt idx="43">
                  <c:v>15465.537016696522</c:v>
                </c:pt>
                <c:pt idx="44">
                  <c:v>15568.597680005641</c:v>
                </c:pt>
                <c:pt idx="45">
                  <c:v>15671.658343314761</c:v>
                </c:pt>
                <c:pt idx="46">
                  <c:v>15774.71900662388</c:v>
                </c:pt>
                <c:pt idx="47">
                  <c:v>15877.779669933001</c:v>
                </c:pt>
                <c:pt idx="48">
                  <c:v>15980.840333242122</c:v>
                </c:pt>
                <c:pt idx="49">
                  <c:v>16083.900996551241</c:v>
                </c:pt>
                <c:pt idx="50">
                  <c:v>16186.961659860361</c:v>
                </c:pt>
                <c:pt idx="51">
                  <c:v>16290.02232316948</c:v>
                </c:pt>
                <c:pt idx="52">
                  <c:v>16393.082986478599</c:v>
                </c:pt>
                <c:pt idx="53">
                  <c:v>16496.143649787722</c:v>
                </c:pt>
                <c:pt idx="54">
                  <c:v>16599.204313096838</c:v>
                </c:pt>
                <c:pt idx="55">
                  <c:v>16702.264976405961</c:v>
                </c:pt>
                <c:pt idx="56">
                  <c:v>16805.32563971508</c:v>
                </c:pt>
                <c:pt idx="57">
                  <c:v>16908.386303024199</c:v>
                </c:pt>
                <c:pt idx="58">
                  <c:v>17011.446966333318</c:v>
                </c:pt>
                <c:pt idx="59">
                  <c:v>17114.507629642438</c:v>
                </c:pt>
                <c:pt idx="60">
                  <c:v>17217.568292951561</c:v>
                </c:pt>
                <c:pt idx="61">
                  <c:v>17320.62895626068</c:v>
                </c:pt>
                <c:pt idx="62">
                  <c:v>17423.689619569799</c:v>
                </c:pt>
                <c:pt idx="63">
                  <c:v>17526.750282878918</c:v>
                </c:pt>
                <c:pt idx="64">
                  <c:v>17629.810946188038</c:v>
                </c:pt>
                <c:pt idx="65">
                  <c:v>17732.871609497157</c:v>
                </c:pt>
                <c:pt idx="66">
                  <c:v>17835.932272806276</c:v>
                </c:pt>
                <c:pt idx="67">
                  <c:v>17938.992936115399</c:v>
                </c:pt>
                <c:pt idx="68">
                  <c:v>18042.053599424518</c:v>
                </c:pt>
                <c:pt idx="69">
                  <c:v>18145.114262733638</c:v>
                </c:pt>
                <c:pt idx="70">
                  <c:v>18248.174926042757</c:v>
                </c:pt>
                <c:pt idx="71">
                  <c:v>18351.235589351876</c:v>
                </c:pt>
                <c:pt idx="72">
                  <c:v>18454.296252660999</c:v>
                </c:pt>
                <c:pt idx="73">
                  <c:v>18557.356915970115</c:v>
                </c:pt>
                <c:pt idx="74">
                  <c:v>18660.417579279238</c:v>
                </c:pt>
                <c:pt idx="75">
                  <c:v>18763.478242588357</c:v>
                </c:pt>
                <c:pt idx="76">
                  <c:v>18866.538905897476</c:v>
                </c:pt>
                <c:pt idx="77">
                  <c:v>18969.599569206595</c:v>
                </c:pt>
                <c:pt idx="78">
                  <c:v>19072.660232515715</c:v>
                </c:pt>
                <c:pt idx="79">
                  <c:v>19175.720895824837</c:v>
                </c:pt>
                <c:pt idx="80">
                  <c:v>19278.781559133953</c:v>
                </c:pt>
                <c:pt idx="81">
                  <c:v>19381.842222443076</c:v>
                </c:pt>
                <c:pt idx="82">
                  <c:v>19484.902885752195</c:v>
                </c:pt>
                <c:pt idx="83">
                  <c:v>19587.963549061315</c:v>
                </c:pt>
                <c:pt idx="84">
                  <c:v>19691.024212370437</c:v>
                </c:pt>
                <c:pt idx="85">
                  <c:v>19794.084875679553</c:v>
                </c:pt>
                <c:pt idx="86">
                  <c:v>19897.145538988676</c:v>
                </c:pt>
                <c:pt idx="87">
                  <c:v>20000.206202297795</c:v>
                </c:pt>
                <c:pt idx="88">
                  <c:v>20103.266865606915</c:v>
                </c:pt>
                <c:pt idx="89">
                  <c:v>20206.327528916034</c:v>
                </c:pt>
                <c:pt idx="90">
                  <c:v>20309.388192225153</c:v>
                </c:pt>
                <c:pt idx="91">
                  <c:v>20412.448855534276</c:v>
                </c:pt>
                <c:pt idx="92">
                  <c:v>20515.509518843392</c:v>
                </c:pt>
                <c:pt idx="93">
                  <c:v>20618.570182152514</c:v>
                </c:pt>
                <c:pt idx="94">
                  <c:v>20721.630845461634</c:v>
                </c:pt>
                <c:pt idx="95">
                  <c:v>20824.691508770753</c:v>
                </c:pt>
                <c:pt idx="96">
                  <c:v>20927.752172079872</c:v>
                </c:pt>
                <c:pt idx="97">
                  <c:v>21030.812835388992</c:v>
                </c:pt>
                <c:pt idx="98">
                  <c:v>21133.873498698114</c:v>
                </c:pt>
                <c:pt idx="99">
                  <c:v>21236.93416200723</c:v>
                </c:pt>
                <c:pt idx="100">
                  <c:v>21339.994825316353</c:v>
                </c:pt>
                <c:pt idx="101">
                  <c:v>21443.055488625472</c:v>
                </c:pt>
                <c:pt idx="102">
                  <c:v>21546.116151934591</c:v>
                </c:pt>
                <c:pt idx="103">
                  <c:v>21649.176815243711</c:v>
                </c:pt>
                <c:pt idx="104">
                  <c:v>21752.23747855283</c:v>
                </c:pt>
                <c:pt idx="105">
                  <c:v>21855.298141861953</c:v>
                </c:pt>
                <c:pt idx="106">
                  <c:v>21958.358805171069</c:v>
                </c:pt>
                <c:pt idx="107">
                  <c:v>22061.419468480191</c:v>
                </c:pt>
                <c:pt idx="108">
                  <c:v>22164.480131789311</c:v>
                </c:pt>
                <c:pt idx="109">
                  <c:v>22267.54079509843</c:v>
                </c:pt>
                <c:pt idx="110">
                  <c:v>22370.601458407553</c:v>
                </c:pt>
                <c:pt idx="111">
                  <c:v>22473.662121716668</c:v>
                </c:pt>
                <c:pt idx="112">
                  <c:v>22576.722785025791</c:v>
                </c:pt>
                <c:pt idx="113">
                  <c:v>22679.783448334911</c:v>
                </c:pt>
                <c:pt idx="114">
                  <c:v>22782.84411164403</c:v>
                </c:pt>
                <c:pt idx="115">
                  <c:v>22885.904774953149</c:v>
                </c:pt>
                <c:pt idx="116">
                  <c:v>22988.965438262268</c:v>
                </c:pt>
                <c:pt idx="117">
                  <c:v>23092.026101571391</c:v>
                </c:pt>
                <c:pt idx="118">
                  <c:v>23195.086764880507</c:v>
                </c:pt>
                <c:pt idx="119">
                  <c:v>23298.14742818963</c:v>
                </c:pt>
                <c:pt idx="120">
                  <c:v>23401.208091498749</c:v>
                </c:pt>
                <c:pt idx="121">
                  <c:v>23504.268754807868</c:v>
                </c:pt>
                <c:pt idx="122">
                  <c:v>23607.329418116988</c:v>
                </c:pt>
                <c:pt idx="123">
                  <c:v>23710.390081426107</c:v>
                </c:pt>
                <c:pt idx="124">
                  <c:v>23813.45074473523</c:v>
                </c:pt>
                <c:pt idx="125">
                  <c:v>23916.511408044345</c:v>
                </c:pt>
                <c:pt idx="126">
                  <c:v>24019.572071353468</c:v>
                </c:pt>
                <c:pt idx="127">
                  <c:v>24122.632734662588</c:v>
                </c:pt>
                <c:pt idx="128">
                  <c:v>24225.693397971707</c:v>
                </c:pt>
                <c:pt idx="129">
                  <c:v>24328.75406128083</c:v>
                </c:pt>
                <c:pt idx="130">
                  <c:v>24431.814724589945</c:v>
                </c:pt>
                <c:pt idx="131">
                  <c:v>24534.875387899068</c:v>
                </c:pt>
                <c:pt idx="132">
                  <c:v>24637.936051208188</c:v>
                </c:pt>
                <c:pt idx="133">
                  <c:v>24740.996714517307</c:v>
                </c:pt>
                <c:pt idx="134">
                  <c:v>24844.057377826426</c:v>
                </c:pt>
                <c:pt idx="135">
                  <c:v>24947.118041135545</c:v>
                </c:pt>
                <c:pt idx="136">
                  <c:v>25050.178704444668</c:v>
                </c:pt>
                <c:pt idx="137">
                  <c:v>25153.239367753784</c:v>
                </c:pt>
                <c:pt idx="138">
                  <c:v>25256.300031062907</c:v>
                </c:pt>
                <c:pt idx="139">
                  <c:v>25359.360694372026</c:v>
                </c:pt>
                <c:pt idx="140">
                  <c:v>25462.421357681145</c:v>
                </c:pt>
                <c:pt idx="141">
                  <c:v>25565.482020990265</c:v>
                </c:pt>
                <c:pt idx="142">
                  <c:v>25668.542684299384</c:v>
                </c:pt>
                <c:pt idx="143">
                  <c:v>25771.603347608507</c:v>
                </c:pt>
                <c:pt idx="144">
                  <c:v>25874.664010917622</c:v>
                </c:pt>
                <c:pt idx="145">
                  <c:v>25977.724674226745</c:v>
                </c:pt>
                <c:pt idx="146">
                  <c:v>26080.785337535865</c:v>
                </c:pt>
                <c:pt idx="147">
                  <c:v>26183.846000844984</c:v>
                </c:pt>
                <c:pt idx="148">
                  <c:v>26286.906664154107</c:v>
                </c:pt>
                <c:pt idx="149">
                  <c:v>26389.967327463222</c:v>
                </c:pt>
                <c:pt idx="150">
                  <c:v>26493.027990772345</c:v>
                </c:pt>
                <c:pt idx="151">
                  <c:v>26596.088654081464</c:v>
                </c:pt>
                <c:pt idx="152">
                  <c:v>26699.149317390584</c:v>
                </c:pt>
                <c:pt idx="153">
                  <c:v>26802.209980699703</c:v>
                </c:pt>
                <c:pt idx="154">
                  <c:v>26905.270644008822</c:v>
                </c:pt>
                <c:pt idx="155">
                  <c:v>27008.331307317945</c:v>
                </c:pt>
                <c:pt idx="156">
                  <c:v>27111.391970627061</c:v>
                </c:pt>
                <c:pt idx="157">
                  <c:v>27214.452633936184</c:v>
                </c:pt>
                <c:pt idx="158">
                  <c:v>27317.513297245303</c:v>
                </c:pt>
                <c:pt idx="159">
                  <c:v>27420.573960554422</c:v>
                </c:pt>
                <c:pt idx="160">
                  <c:v>27523.634623863541</c:v>
                </c:pt>
                <c:pt idx="161">
                  <c:v>27626.695287172661</c:v>
                </c:pt>
                <c:pt idx="162">
                  <c:v>27729.75595048178</c:v>
                </c:pt>
                <c:pt idx="163">
                  <c:v>27832.816613790903</c:v>
                </c:pt>
                <c:pt idx="164">
                  <c:v>27935.877277100022</c:v>
                </c:pt>
                <c:pt idx="165">
                  <c:v>28038.937940409141</c:v>
                </c:pt>
                <c:pt idx="166">
                  <c:v>28141.998603718261</c:v>
                </c:pt>
                <c:pt idx="167">
                  <c:v>28245.05926702738</c:v>
                </c:pt>
                <c:pt idx="168">
                  <c:v>28348.119930336499</c:v>
                </c:pt>
                <c:pt idx="169">
                  <c:v>28451.180593645622</c:v>
                </c:pt>
                <c:pt idx="170">
                  <c:v>28554.241256954741</c:v>
                </c:pt>
                <c:pt idx="171">
                  <c:v>28657.301920263861</c:v>
                </c:pt>
                <c:pt idx="172">
                  <c:v>28760.36258357298</c:v>
                </c:pt>
                <c:pt idx="173">
                  <c:v>28863.423246882099</c:v>
                </c:pt>
                <c:pt idx="174">
                  <c:v>28966.483910191218</c:v>
                </c:pt>
                <c:pt idx="175">
                  <c:v>29069.544573500341</c:v>
                </c:pt>
                <c:pt idx="176">
                  <c:v>29172.605236809461</c:v>
                </c:pt>
                <c:pt idx="177">
                  <c:v>29275.66590011858</c:v>
                </c:pt>
                <c:pt idx="178">
                  <c:v>29378.726563427699</c:v>
                </c:pt>
                <c:pt idx="179">
                  <c:v>29481.787226736818</c:v>
                </c:pt>
                <c:pt idx="180">
                  <c:v>29584.847890045938</c:v>
                </c:pt>
                <c:pt idx="181">
                  <c:v>29687.908553355057</c:v>
                </c:pt>
                <c:pt idx="182">
                  <c:v>29790.96921666418</c:v>
                </c:pt>
                <c:pt idx="183">
                  <c:v>29894.029879973299</c:v>
                </c:pt>
                <c:pt idx="184">
                  <c:v>29997.090543282418</c:v>
                </c:pt>
                <c:pt idx="185">
                  <c:v>30100.151206591538</c:v>
                </c:pt>
                <c:pt idx="186">
                  <c:v>30203.211869900657</c:v>
                </c:pt>
                <c:pt idx="187">
                  <c:v>30306.272533209776</c:v>
                </c:pt>
                <c:pt idx="188">
                  <c:v>30409.333196518899</c:v>
                </c:pt>
                <c:pt idx="189">
                  <c:v>30512.393859828018</c:v>
                </c:pt>
                <c:pt idx="190">
                  <c:v>30615.454523137138</c:v>
                </c:pt>
                <c:pt idx="191">
                  <c:v>30718.515186446257</c:v>
                </c:pt>
                <c:pt idx="192">
                  <c:v>30821.575849755376</c:v>
                </c:pt>
                <c:pt idx="193">
                  <c:v>30924.636513064495</c:v>
                </c:pt>
                <c:pt idx="194">
                  <c:v>31027.697176373615</c:v>
                </c:pt>
                <c:pt idx="195">
                  <c:v>31130.757839682738</c:v>
                </c:pt>
                <c:pt idx="196">
                  <c:v>31233.818502991857</c:v>
                </c:pt>
                <c:pt idx="197">
                  <c:v>31336.879166300976</c:v>
                </c:pt>
                <c:pt idx="198">
                  <c:v>31439.939829610095</c:v>
                </c:pt>
                <c:pt idx="199">
                  <c:v>31543.000492919215</c:v>
                </c:pt>
                <c:pt idx="200">
                  <c:v>31646.061156228334</c:v>
                </c:pt>
                <c:pt idx="201">
                  <c:v>31749.121819537457</c:v>
                </c:pt>
                <c:pt idx="202">
                  <c:v>31852.182482846576</c:v>
                </c:pt>
                <c:pt idx="203">
                  <c:v>31955.243146155695</c:v>
                </c:pt>
                <c:pt idx="204">
                  <c:v>32058.303809464815</c:v>
                </c:pt>
                <c:pt idx="205">
                  <c:v>32161.364472773934</c:v>
                </c:pt>
                <c:pt idx="206">
                  <c:v>32264.425136083053</c:v>
                </c:pt>
                <c:pt idx="207">
                  <c:v>32367.485799392172</c:v>
                </c:pt>
                <c:pt idx="208">
                  <c:v>32470.546462701295</c:v>
                </c:pt>
                <c:pt idx="209">
                  <c:v>32573.607126010415</c:v>
                </c:pt>
                <c:pt idx="210">
                  <c:v>32676.667789319534</c:v>
                </c:pt>
                <c:pt idx="211">
                  <c:v>32779.728452628653</c:v>
                </c:pt>
                <c:pt idx="212">
                  <c:v>32882.789115937776</c:v>
                </c:pt>
                <c:pt idx="213">
                  <c:v>32985.849779246892</c:v>
                </c:pt>
                <c:pt idx="214">
                  <c:v>33088.910442556014</c:v>
                </c:pt>
                <c:pt idx="215">
                  <c:v>33191.97110586513</c:v>
                </c:pt>
                <c:pt idx="216">
                  <c:v>33295.031769174253</c:v>
                </c:pt>
                <c:pt idx="217">
                  <c:v>33398.092432483376</c:v>
                </c:pt>
                <c:pt idx="218">
                  <c:v>33501.153095792492</c:v>
                </c:pt>
                <c:pt idx="219">
                  <c:v>33604.213759101607</c:v>
                </c:pt>
                <c:pt idx="220">
                  <c:v>33707.27442241073</c:v>
                </c:pt>
                <c:pt idx="221">
                  <c:v>33810.335085719853</c:v>
                </c:pt>
                <c:pt idx="222">
                  <c:v>33913.395749028976</c:v>
                </c:pt>
                <c:pt idx="223">
                  <c:v>34016.456412338091</c:v>
                </c:pt>
                <c:pt idx="224">
                  <c:v>34119.517075647207</c:v>
                </c:pt>
                <c:pt idx="225">
                  <c:v>34222.57773895633</c:v>
                </c:pt>
                <c:pt idx="226">
                  <c:v>34325.638402265453</c:v>
                </c:pt>
                <c:pt idx="227">
                  <c:v>34428.699065574576</c:v>
                </c:pt>
                <c:pt idx="228">
                  <c:v>34531.759728883691</c:v>
                </c:pt>
                <c:pt idx="229">
                  <c:v>34634.820392192807</c:v>
                </c:pt>
                <c:pt idx="230">
                  <c:v>34737.88105550193</c:v>
                </c:pt>
                <c:pt idx="231">
                  <c:v>34840.941718811053</c:v>
                </c:pt>
                <c:pt idx="232">
                  <c:v>34944.002382120168</c:v>
                </c:pt>
                <c:pt idx="233">
                  <c:v>35047.063045429291</c:v>
                </c:pt>
                <c:pt idx="234">
                  <c:v>35150.123708738407</c:v>
                </c:pt>
                <c:pt idx="235">
                  <c:v>35253.18437204753</c:v>
                </c:pt>
                <c:pt idx="236">
                  <c:v>35356.245035356653</c:v>
                </c:pt>
                <c:pt idx="237">
                  <c:v>35459.305698665768</c:v>
                </c:pt>
                <c:pt idx="238">
                  <c:v>35562.366361974884</c:v>
                </c:pt>
                <c:pt idx="239">
                  <c:v>35665.427025284007</c:v>
                </c:pt>
                <c:pt idx="240">
                  <c:v>35768.48768859313</c:v>
                </c:pt>
                <c:pt idx="241">
                  <c:v>35871.548351902253</c:v>
                </c:pt>
                <c:pt idx="242">
                  <c:v>35974.609015211368</c:v>
                </c:pt>
                <c:pt idx="243">
                  <c:v>36077.669678520484</c:v>
                </c:pt>
                <c:pt idx="244">
                  <c:v>36180.730341829607</c:v>
                </c:pt>
                <c:pt idx="245">
                  <c:v>36283.79100513873</c:v>
                </c:pt>
                <c:pt idx="246">
                  <c:v>36386.851668447853</c:v>
                </c:pt>
                <c:pt idx="247">
                  <c:v>36489.912331756968</c:v>
                </c:pt>
                <c:pt idx="248">
                  <c:v>36592.972995066084</c:v>
                </c:pt>
                <c:pt idx="249">
                  <c:v>36696.033658375207</c:v>
                </c:pt>
                <c:pt idx="250">
                  <c:v>36799.09432168433</c:v>
                </c:pt>
                <c:pt idx="251">
                  <c:v>36902.154984993445</c:v>
                </c:pt>
                <c:pt idx="252">
                  <c:v>37005.215648302568</c:v>
                </c:pt>
                <c:pt idx="253">
                  <c:v>37108.276311611684</c:v>
                </c:pt>
                <c:pt idx="254">
                  <c:v>37211.336974920807</c:v>
                </c:pt>
                <c:pt idx="255">
                  <c:v>37314.39763822993</c:v>
                </c:pt>
                <c:pt idx="256">
                  <c:v>37417.458301539045</c:v>
                </c:pt>
                <c:pt idx="257">
                  <c:v>37520.518964848161</c:v>
                </c:pt>
                <c:pt idx="258">
                  <c:v>37623.579628157284</c:v>
                </c:pt>
                <c:pt idx="259">
                  <c:v>37726.640291466407</c:v>
                </c:pt>
                <c:pt idx="260">
                  <c:v>37829.70095477553</c:v>
                </c:pt>
                <c:pt idx="261">
                  <c:v>37932.761618084645</c:v>
                </c:pt>
                <c:pt idx="262">
                  <c:v>38035.822281393761</c:v>
                </c:pt>
                <c:pt idx="263">
                  <c:v>38138.882944702884</c:v>
                </c:pt>
                <c:pt idx="264">
                  <c:v>38241.943608012007</c:v>
                </c:pt>
                <c:pt idx="265">
                  <c:v>38345.00427132113</c:v>
                </c:pt>
                <c:pt idx="266">
                  <c:v>38448.064934630245</c:v>
                </c:pt>
                <c:pt idx="267">
                  <c:v>38551.125597939361</c:v>
                </c:pt>
                <c:pt idx="268">
                  <c:v>38654.186261248484</c:v>
                </c:pt>
                <c:pt idx="269">
                  <c:v>38757.246924557607</c:v>
                </c:pt>
                <c:pt idx="270">
                  <c:v>38860.307587866722</c:v>
                </c:pt>
                <c:pt idx="271">
                  <c:v>38963.368251175838</c:v>
                </c:pt>
                <c:pt idx="272">
                  <c:v>39066.428914484961</c:v>
                </c:pt>
                <c:pt idx="273">
                  <c:v>39169.489577794084</c:v>
                </c:pt>
                <c:pt idx="274">
                  <c:v>39272.550241103207</c:v>
                </c:pt>
                <c:pt idx="275">
                  <c:v>39375.610904412322</c:v>
                </c:pt>
                <c:pt idx="276">
                  <c:v>39478.671567721438</c:v>
                </c:pt>
                <c:pt idx="277">
                  <c:v>39581.732231030561</c:v>
                </c:pt>
                <c:pt idx="278">
                  <c:v>39684.792894339684</c:v>
                </c:pt>
                <c:pt idx="279">
                  <c:v>39787.853557648807</c:v>
                </c:pt>
                <c:pt idx="280">
                  <c:v>39890.914220957922</c:v>
                </c:pt>
                <c:pt idx="281">
                  <c:v>39993.974884267038</c:v>
                </c:pt>
                <c:pt idx="282">
                  <c:v>40097.035547576161</c:v>
                </c:pt>
                <c:pt idx="283">
                  <c:v>40200.096210885284</c:v>
                </c:pt>
                <c:pt idx="284">
                  <c:v>40303.156874194407</c:v>
                </c:pt>
                <c:pt idx="285">
                  <c:v>40406.217537503522</c:v>
                </c:pt>
                <c:pt idx="286">
                  <c:v>40509.278200812638</c:v>
                </c:pt>
                <c:pt idx="287">
                  <c:v>40612.338864121761</c:v>
                </c:pt>
                <c:pt idx="288">
                  <c:v>40715.399527430884</c:v>
                </c:pt>
                <c:pt idx="289">
                  <c:v>40818.460190739999</c:v>
                </c:pt>
                <c:pt idx="290">
                  <c:v>40921.520854049115</c:v>
                </c:pt>
                <c:pt idx="291">
                  <c:v>41024.581517358238</c:v>
                </c:pt>
                <c:pt idx="292">
                  <c:v>41127.642180667361</c:v>
                </c:pt>
                <c:pt idx="293">
                  <c:v>41230.702843976484</c:v>
                </c:pt>
                <c:pt idx="294">
                  <c:v>41333.763507285599</c:v>
                </c:pt>
                <c:pt idx="295">
                  <c:v>41436.824170594715</c:v>
                </c:pt>
                <c:pt idx="296">
                  <c:v>41539.884833903838</c:v>
                </c:pt>
                <c:pt idx="297">
                  <c:v>41642.945497212961</c:v>
                </c:pt>
                <c:pt idx="298">
                  <c:v>41746.006160522084</c:v>
                </c:pt>
                <c:pt idx="299">
                  <c:v>41849.066823831199</c:v>
                </c:pt>
                <c:pt idx="300">
                  <c:v>41952.127487140315</c:v>
                </c:pt>
                <c:pt idx="301">
                  <c:v>42055.188150449438</c:v>
                </c:pt>
                <c:pt idx="302">
                  <c:v>42158.248813758561</c:v>
                </c:pt>
                <c:pt idx="303">
                  <c:v>42261.309477067683</c:v>
                </c:pt>
                <c:pt idx="304">
                  <c:v>42364.370140376799</c:v>
                </c:pt>
                <c:pt idx="305">
                  <c:v>42467.430803685915</c:v>
                </c:pt>
                <c:pt idx="306">
                  <c:v>42570.491466995038</c:v>
                </c:pt>
                <c:pt idx="307">
                  <c:v>42673.552130304161</c:v>
                </c:pt>
                <c:pt idx="308">
                  <c:v>42776.612793613276</c:v>
                </c:pt>
                <c:pt idx="309">
                  <c:v>42879.673456922392</c:v>
                </c:pt>
                <c:pt idx="310">
                  <c:v>42982.734120231515</c:v>
                </c:pt>
                <c:pt idx="311">
                  <c:v>43085.794783540638</c:v>
                </c:pt>
                <c:pt idx="312">
                  <c:v>43188.85544684976</c:v>
                </c:pt>
                <c:pt idx="313">
                  <c:v>43291.916110158876</c:v>
                </c:pt>
                <c:pt idx="314">
                  <c:v>43394.976773467992</c:v>
                </c:pt>
                <c:pt idx="315">
                  <c:v>43498.037436777115</c:v>
                </c:pt>
                <c:pt idx="316">
                  <c:v>43601.098100086238</c:v>
                </c:pt>
                <c:pt idx="317">
                  <c:v>43704.15876339536</c:v>
                </c:pt>
                <c:pt idx="318">
                  <c:v>43807.219426704469</c:v>
                </c:pt>
                <c:pt idx="319">
                  <c:v>43910.280090013592</c:v>
                </c:pt>
                <c:pt idx="320">
                  <c:v>44013.340753322715</c:v>
                </c:pt>
                <c:pt idx="321">
                  <c:v>44116.401416631837</c:v>
                </c:pt>
                <c:pt idx="322">
                  <c:v>44219.46207994096</c:v>
                </c:pt>
                <c:pt idx="323">
                  <c:v>44322.522743250069</c:v>
                </c:pt>
                <c:pt idx="324">
                  <c:v>44425.583406559192</c:v>
                </c:pt>
                <c:pt idx="325">
                  <c:v>44528.644069868315</c:v>
                </c:pt>
                <c:pt idx="326">
                  <c:v>44631.704733177437</c:v>
                </c:pt>
                <c:pt idx="327">
                  <c:v>44734.76539648656</c:v>
                </c:pt>
                <c:pt idx="328">
                  <c:v>44837.826059795669</c:v>
                </c:pt>
                <c:pt idx="329">
                  <c:v>44940.886723104792</c:v>
                </c:pt>
                <c:pt idx="330">
                  <c:v>45043.947386413915</c:v>
                </c:pt>
                <c:pt idx="331">
                  <c:v>45147.008049723037</c:v>
                </c:pt>
                <c:pt idx="332">
                  <c:v>45250.06871303216</c:v>
                </c:pt>
                <c:pt idx="333">
                  <c:v>45353.129376341269</c:v>
                </c:pt>
                <c:pt idx="334">
                  <c:v>45456.190039650392</c:v>
                </c:pt>
                <c:pt idx="335">
                  <c:v>45559.250702959514</c:v>
                </c:pt>
                <c:pt idx="336">
                  <c:v>45662.311366268637</c:v>
                </c:pt>
                <c:pt idx="337">
                  <c:v>45765.372029577746</c:v>
                </c:pt>
              </c:numCache>
            </c:numRef>
          </c:val>
          <c:smooth val="0"/>
          <c:extLst>
            <c:ext xmlns:c16="http://schemas.microsoft.com/office/drawing/2014/chart" uri="{C3380CC4-5D6E-409C-BE32-E72D297353CC}">
              <c16:uniqueId val="{00000003-9032-CA45-AEAA-40405EC1D1A9}"/>
            </c:ext>
          </c:extLst>
        </c:ser>
        <c:ser>
          <c:idx val="2"/>
          <c:order val="3"/>
          <c:tx>
            <c:strRef>
              <c:f>'3434'!$BF$7</c:f>
              <c:strCache>
                <c:ptCount val="1"/>
                <c:pt idx="0">
                  <c:v>1Adult Reg</c:v>
                </c:pt>
              </c:strCache>
            </c:strRef>
          </c:tx>
          <c:spPr>
            <a:ln w="28575" cap="rnd">
              <a:solidFill>
                <a:schemeClr val="accent3"/>
              </a:solidFill>
              <a:round/>
            </a:ln>
            <a:effectLst/>
          </c:spPr>
          <c:marker>
            <c:symbol val="none"/>
          </c:marker>
          <c:val>
            <c:numRef>
              <c:f>'3434'!$BF$8:$BF$345</c:f>
              <c:numCache>
                <c:formatCode>"$"#,##0</c:formatCode>
                <c:ptCount val="338"/>
                <c:pt idx="0">
                  <c:v>9193.3735968114288</c:v>
                </c:pt>
                <c:pt idx="1">
                  <c:v>9233.9166023307171</c:v>
                </c:pt>
                <c:pt idx="2">
                  <c:v>9274.4596078500053</c:v>
                </c:pt>
                <c:pt idx="3">
                  <c:v>9315.0026133692918</c:v>
                </c:pt>
                <c:pt idx="4">
                  <c:v>9355.5456188885801</c:v>
                </c:pt>
                <c:pt idx="5">
                  <c:v>9396.0886244078683</c:v>
                </c:pt>
                <c:pt idx="6">
                  <c:v>9436.6316299271566</c:v>
                </c:pt>
                <c:pt idx="7">
                  <c:v>9477.1746354464449</c:v>
                </c:pt>
                <c:pt idx="8">
                  <c:v>9517.7176409657332</c:v>
                </c:pt>
                <c:pt idx="9">
                  <c:v>9558.2606464850214</c:v>
                </c:pt>
                <c:pt idx="10">
                  <c:v>9598.8036520043079</c:v>
                </c:pt>
                <c:pt idx="11">
                  <c:v>9639.3466575235961</c:v>
                </c:pt>
                <c:pt idx="12">
                  <c:v>9679.8896630428844</c:v>
                </c:pt>
                <c:pt idx="13">
                  <c:v>9720.4326685621727</c:v>
                </c:pt>
                <c:pt idx="14">
                  <c:v>9760.975674081461</c:v>
                </c:pt>
                <c:pt idx="15">
                  <c:v>9801.5186796007492</c:v>
                </c:pt>
                <c:pt idx="16">
                  <c:v>9842.0616851200357</c:v>
                </c:pt>
                <c:pt idx="17">
                  <c:v>9882.604690639324</c:v>
                </c:pt>
                <c:pt idx="18">
                  <c:v>9923.1476961586122</c:v>
                </c:pt>
                <c:pt idx="19">
                  <c:v>9963.6907016779005</c:v>
                </c:pt>
                <c:pt idx="20">
                  <c:v>10004.233707197189</c:v>
                </c:pt>
                <c:pt idx="21">
                  <c:v>10044.776712716477</c:v>
                </c:pt>
                <c:pt idx="22">
                  <c:v>10085.319718235765</c:v>
                </c:pt>
                <c:pt idx="23">
                  <c:v>10125.862723755052</c:v>
                </c:pt>
                <c:pt idx="24">
                  <c:v>10166.40572927434</c:v>
                </c:pt>
                <c:pt idx="25">
                  <c:v>10206.948734793628</c:v>
                </c:pt>
                <c:pt idx="26">
                  <c:v>10247.491740312917</c:v>
                </c:pt>
                <c:pt idx="27">
                  <c:v>10288.034745832205</c:v>
                </c:pt>
                <c:pt idx="28">
                  <c:v>10328.577751351493</c:v>
                </c:pt>
                <c:pt idx="29">
                  <c:v>10369.12075687078</c:v>
                </c:pt>
                <c:pt idx="30">
                  <c:v>10409.663762390068</c:v>
                </c:pt>
                <c:pt idx="31">
                  <c:v>10450.206767909356</c:v>
                </c:pt>
                <c:pt idx="32">
                  <c:v>10490.749773428644</c:v>
                </c:pt>
                <c:pt idx="33">
                  <c:v>10531.292778947933</c:v>
                </c:pt>
                <c:pt idx="34">
                  <c:v>10571.835784467221</c:v>
                </c:pt>
                <c:pt idx="35">
                  <c:v>10612.378789986509</c:v>
                </c:pt>
                <c:pt idx="36">
                  <c:v>10652.921795505797</c:v>
                </c:pt>
                <c:pt idx="37">
                  <c:v>10693.464801025084</c:v>
                </c:pt>
                <c:pt idx="38">
                  <c:v>10734.007806544372</c:v>
                </c:pt>
                <c:pt idx="39">
                  <c:v>10774.55081206366</c:v>
                </c:pt>
                <c:pt idx="40">
                  <c:v>10815.093817582949</c:v>
                </c:pt>
                <c:pt idx="41">
                  <c:v>10855.636823102237</c:v>
                </c:pt>
                <c:pt idx="42">
                  <c:v>10896.179828621525</c:v>
                </c:pt>
                <c:pt idx="43">
                  <c:v>10936.722834140812</c:v>
                </c:pt>
                <c:pt idx="44">
                  <c:v>10977.2658396601</c:v>
                </c:pt>
                <c:pt idx="45">
                  <c:v>11017.808845179388</c:v>
                </c:pt>
                <c:pt idx="46">
                  <c:v>11058.351850698677</c:v>
                </c:pt>
                <c:pt idx="47">
                  <c:v>11098.894856217965</c:v>
                </c:pt>
                <c:pt idx="48">
                  <c:v>11139.437861737253</c:v>
                </c:pt>
                <c:pt idx="49">
                  <c:v>11179.980867256541</c:v>
                </c:pt>
                <c:pt idx="50">
                  <c:v>11220.52387277583</c:v>
                </c:pt>
                <c:pt idx="51">
                  <c:v>11261.066878295116</c:v>
                </c:pt>
                <c:pt idx="52">
                  <c:v>11301.609883814404</c:v>
                </c:pt>
                <c:pt idx="53">
                  <c:v>11342.152889333693</c:v>
                </c:pt>
                <c:pt idx="54">
                  <c:v>11382.695894852981</c:v>
                </c:pt>
                <c:pt idx="55">
                  <c:v>11423.238900372269</c:v>
                </c:pt>
                <c:pt idx="56">
                  <c:v>11463.781905891556</c:v>
                </c:pt>
                <c:pt idx="57">
                  <c:v>11504.324911410844</c:v>
                </c:pt>
                <c:pt idx="58">
                  <c:v>11544.867916930132</c:v>
                </c:pt>
                <c:pt idx="59">
                  <c:v>11585.41092244942</c:v>
                </c:pt>
                <c:pt idx="60">
                  <c:v>11625.953927968709</c:v>
                </c:pt>
                <c:pt idx="61">
                  <c:v>11666.496933487997</c:v>
                </c:pt>
                <c:pt idx="62">
                  <c:v>11707.039939007285</c:v>
                </c:pt>
                <c:pt idx="63">
                  <c:v>11747.582944526574</c:v>
                </c:pt>
                <c:pt idx="64">
                  <c:v>11788.12595004586</c:v>
                </c:pt>
                <c:pt idx="65">
                  <c:v>11828.668955565148</c:v>
                </c:pt>
                <c:pt idx="66">
                  <c:v>11869.211961084437</c:v>
                </c:pt>
                <c:pt idx="67">
                  <c:v>11909.754966603725</c:v>
                </c:pt>
                <c:pt idx="68">
                  <c:v>11950.297972123013</c:v>
                </c:pt>
                <c:pt idx="69">
                  <c:v>11990.8409776423</c:v>
                </c:pt>
                <c:pt idx="70">
                  <c:v>12031.383983161588</c:v>
                </c:pt>
                <c:pt idx="71">
                  <c:v>12071.926988680876</c:v>
                </c:pt>
                <c:pt idx="72">
                  <c:v>12112.469994200164</c:v>
                </c:pt>
                <c:pt idx="73">
                  <c:v>12153.012999719453</c:v>
                </c:pt>
                <c:pt idx="74">
                  <c:v>12193.556005238741</c:v>
                </c:pt>
                <c:pt idx="75">
                  <c:v>12234.099010758029</c:v>
                </c:pt>
                <c:pt idx="76">
                  <c:v>12274.642016277317</c:v>
                </c:pt>
                <c:pt idx="77">
                  <c:v>12315.185021796606</c:v>
                </c:pt>
                <c:pt idx="78">
                  <c:v>12355.728027315892</c:v>
                </c:pt>
                <c:pt idx="79">
                  <c:v>12396.27103283518</c:v>
                </c:pt>
                <c:pt idx="80">
                  <c:v>12436.814038354469</c:v>
                </c:pt>
                <c:pt idx="81">
                  <c:v>12477.357043873757</c:v>
                </c:pt>
                <c:pt idx="82">
                  <c:v>12517.900049393045</c:v>
                </c:pt>
                <c:pt idx="83">
                  <c:v>12558.443054912332</c:v>
                </c:pt>
                <c:pt idx="84">
                  <c:v>12598.98606043162</c:v>
                </c:pt>
                <c:pt idx="85">
                  <c:v>12639.529065950908</c:v>
                </c:pt>
                <c:pt idx="86">
                  <c:v>12680.072071470197</c:v>
                </c:pt>
                <c:pt idx="87">
                  <c:v>12720.615076989485</c:v>
                </c:pt>
                <c:pt idx="88">
                  <c:v>12761.158082508773</c:v>
                </c:pt>
                <c:pt idx="89">
                  <c:v>12801.701088028061</c:v>
                </c:pt>
                <c:pt idx="90">
                  <c:v>12842.24409354735</c:v>
                </c:pt>
                <c:pt idx="91">
                  <c:v>12882.787099066636</c:v>
                </c:pt>
                <c:pt idx="92">
                  <c:v>12923.330104585924</c:v>
                </c:pt>
                <c:pt idx="93">
                  <c:v>12963.873110105213</c:v>
                </c:pt>
                <c:pt idx="94">
                  <c:v>13004.416115624501</c:v>
                </c:pt>
                <c:pt idx="95">
                  <c:v>13044.959121143789</c:v>
                </c:pt>
                <c:pt idx="96">
                  <c:v>13085.502126663076</c:v>
                </c:pt>
                <c:pt idx="97">
                  <c:v>13126.045132182364</c:v>
                </c:pt>
                <c:pt idx="98">
                  <c:v>13166.588137701652</c:v>
                </c:pt>
                <c:pt idx="99">
                  <c:v>13207.13114322094</c:v>
                </c:pt>
                <c:pt idx="100">
                  <c:v>13247.674148740229</c:v>
                </c:pt>
                <c:pt idx="101">
                  <c:v>13288.217154259517</c:v>
                </c:pt>
                <c:pt idx="102">
                  <c:v>13328.760159778805</c:v>
                </c:pt>
                <c:pt idx="103">
                  <c:v>13369.303165298094</c:v>
                </c:pt>
                <c:pt idx="104">
                  <c:v>13409.846170817382</c:v>
                </c:pt>
                <c:pt idx="105">
                  <c:v>13450.38917633667</c:v>
                </c:pt>
                <c:pt idx="106">
                  <c:v>13490.932181855957</c:v>
                </c:pt>
                <c:pt idx="107">
                  <c:v>13531.475187375245</c:v>
                </c:pt>
                <c:pt idx="108">
                  <c:v>13572.018192894533</c:v>
                </c:pt>
                <c:pt idx="109">
                  <c:v>13612.56119841382</c:v>
                </c:pt>
                <c:pt idx="110">
                  <c:v>13653.104203933108</c:v>
                </c:pt>
                <c:pt idx="111">
                  <c:v>13693.647209452396</c:v>
                </c:pt>
                <c:pt idx="112">
                  <c:v>13734.190214971684</c:v>
                </c:pt>
                <c:pt idx="113">
                  <c:v>13774.733220490973</c:v>
                </c:pt>
                <c:pt idx="114">
                  <c:v>13815.276226010261</c:v>
                </c:pt>
                <c:pt idx="115">
                  <c:v>13855.819231529549</c:v>
                </c:pt>
                <c:pt idx="116">
                  <c:v>13896.362237048837</c:v>
                </c:pt>
                <c:pt idx="117">
                  <c:v>13936.905242568126</c:v>
                </c:pt>
                <c:pt idx="118">
                  <c:v>13977.448248087414</c:v>
                </c:pt>
                <c:pt idx="119">
                  <c:v>14017.9912536067</c:v>
                </c:pt>
                <c:pt idx="120">
                  <c:v>14058.534259125989</c:v>
                </c:pt>
                <c:pt idx="121">
                  <c:v>14099.077264645277</c:v>
                </c:pt>
                <c:pt idx="122">
                  <c:v>14139.620270164563</c:v>
                </c:pt>
                <c:pt idx="123">
                  <c:v>14180.163275683852</c:v>
                </c:pt>
                <c:pt idx="124">
                  <c:v>14220.70628120314</c:v>
                </c:pt>
                <c:pt idx="125">
                  <c:v>14261.249286722428</c:v>
                </c:pt>
                <c:pt idx="126">
                  <c:v>14301.792292241716</c:v>
                </c:pt>
                <c:pt idx="127">
                  <c:v>14342.335297761005</c:v>
                </c:pt>
                <c:pt idx="128">
                  <c:v>14382.878303280293</c:v>
                </c:pt>
                <c:pt idx="129">
                  <c:v>14423.421308799581</c:v>
                </c:pt>
                <c:pt idx="130">
                  <c:v>14463.96431431887</c:v>
                </c:pt>
                <c:pt idx="131">
                  <c:v>14504.507319838158</c:v>
                </c:pt>
                <c:pt idx="132">
                  <c:v>14545.050325357446</c:v>
                </c:pt>
                <c:pt idx="133">
                  <c:v>14585.593330876733</c:v>
                </c:pt>
                <c:pt idx="134">
                  <c:v>14626.136336396021</c:v>
                </c:pt>
                <c:pt idx="135">
                  <c:v>14666.679341915309</c:v>
                </c:pt>
                <c:pt idx="136">
                  <c:v>14707.222347434596</c:v>
                </c:pt>
                <c:pt idx="137">
                  <c:v>14747.765352953884</c:v>
                </c:pt>
                <c:pt idx="138">
                  <c:v>14788.308358473172</c:v>
                </c:pt>
                <c:pt idx="139">
                  <c:v>14828.85136399246</c:v>
                </c:pt>
                <c:pt idx="140">
                  <c:v>14869.394369511749</c:v>
                </c:pt>
                <c:pt idx="141">
                  <c:v>14909.937375031037</c:v>
                </c:pt>
                <c:pt idx="142">
                  <c:v>14950.480380550325</c:v>
                </c:pt>
                <c:pt idx="143">
                  <c:v>14991.023386069613</c:v>
                </c:pt>
                <c:pt idx="144">
                  <c:v>15031.566391588902</c:v>
                </c:pt>
                <c:pt idx="145">
                  <c:v>15072.10939710819</c:v>
                </c:pt>
                <c:pt idx="146">
                  <c:v>15112.652402627476</c:v>
                </c:pt>
                <c:pt idx="147">
                  <c:v>15153.195408146765</c:v>
                </c:pt>
                <c:pt idx="148">
                  <c:v>15193.738413666053</c:v>
                </c:pt>
                <c:pt idx="149">
                  <c:v>15234.281419185339</c:v>
                </c:pt>
                <c:pt idx="150">
                  <c:v>15274.824424704628</c:v>
                </c:pt>
                <c:pt idx="151">
                  <c:v>15315.367430223916</c:v>
                </c:pt>
                <c:pt idx="152">
                  <c:v>15355.910435743204</c:v>
                </c:pt>
                <c:pt idx="153">
                  <c:v>15396.453441262493</c:v>
                </c:pt>
                <c:pt idx="154">
                  <c:v>15436.996446781781</c:v>
                </c:pt>
                <c:pt idx="155">
                  <c:v>15477.539452301069</c:v>
                </c:pt>
                <c:pt idx="156">
                  <c:v>15518.082457820357</c:v>
                </c:pt>
                <c:pt idx="157">
                  <c:v>15558.625463339646</c:v>
                </c:pt>
                <c:pt idx="158">
                  <c:v>15599.168468858934</c:v>
                </c:pt>
                <c:pt idx="159">
                  <c:v>15639.71147437822</c:v>
                </c:pt>
                <c:pt idx="160">
                  <c:v>15680.254479897509</c:v>
                </c:pt>
                <c:pt idx="161">
                  <c:v>15720.797485416797</c:v>
                </c:pt>
                <c:pt idx="162">
                  <c:v>15761.340490936085</c:v>
                </c:pt>
                <c:pt idx="163">
                  <c:v>15801.883496455372</c:v>
                </c:pt>
                <c:pt idx="164">
                  <c:v>15842.42650197466</c:v>
                </c:pt>
                <c:pt idx="165">
                  <c:v>15882.969507493948</c:v>
                </c:pt>
                <c:pt idx="166">
                  <c:v>15923.512513013236</c:v>
                </c:pt>
                <c:pt idx="167">
                  <c:v>15964.055518532525</c:v>
                </c:pt>
                <c:pt idx="168">
                  <c:v>16004.598524051813</c:v>
                </c:pt>
                <c:pt idx="169">
                  <c:v>16045.141529571101</c:v>
                </c:pt>
                <c:pt idx="170">
                  <c:v>16085.68453509039</c:v>
                </c:pt>
                <c:pt idx="171">
                  <c:v>16126.227540609678</c:v>
                </c:pt>
                <c:pt idx="172">
                  <c:v>16166.770546128966</c:v>
                </c:pt>
                <c:pt idx="173">
                  <c:v>16207.313551648253</c:v>
                </c:pt>
                <c:pt idx="174">
                  <c:v>16247.856557167541</c:v>
                </c:pt>
                <c:pt idx="175">
                  <c:v>16288.399562686829</c:v>
                </c:pt>
                <c:pt idx="176">
                  <c:v>16328.942568206116</c:v>
                </c:pt>
                <c:pt idx="177">
                  <c:v>16369.485573725404</c:v>
                </c:pt>
                <c:pt idx="178">
                  <c:v>16410.028579244692</c:v>
                </c:pt>
                <c:pt idx="179">
                  <c:v>16450.57158476398</c:v>
                </c:pt>
                <c:pt idx="180">
                  <c:v>16491.114590283269</c:v>
                </c:pt>
                <c:pt idx="181">
                  <c:v>16531.657595802557</c:v>
                </c:pt>
                <c:pt idx="182">
                  <c:v>16572.200601321845</c:v>
                </c:pt>
                <c:pt idx="183">
                  <c:v>16612.743606841133</c:v>
                </c:pt>
                <c:pt idx="184">
                  <c:v>16653.286612360422</c:v>
                </c:pt>
                <c:pt idx="185">
                  <c:v>16693.82961787971</c:v>
                </c:pt>
                <c:pt idx="186">
                  <c:v>16734.372623398995</c:v>
                </c:pt>
                <c:pt idx="187">
                  <c:v>16774.915628918287</c:v>
                </c:pt>
                <c:pt idx="188">
                  <c:v>16815.458634437571</c:v>
                </c:pt>
                <c:pt idx="189">
                  <c:v>16856.001639956863</c:v>
                </c:pt>
                <c:pt idx="190">
                  <c:v>16896.544645476148</c:v>
                </c:pt>
                <c:pt idx="191">
                  <c:v>16937.087650995436</c:v>
                </c:pt>
                <c:pt idx="192">
                  <c:v>16977.630656514724</c:v>
                </c:pt>
                <c:pt idx="193">
                  <c:v>17018.173662034013</c:v>
                </c:pt>
                <c:pt idx="194">
                  <c:v>17058.716667553301</c:v>
                </c:pt>
                <c:pt idx="195">
                  <c:v>17099.259673072589</c:v>
                </c:pt>
                <c:pt idx="196">
                  <c:v>17139.802678591877</c:v>
                </c:pt>
                <c:pt idx="197">
                  <c:v>17180.345684111166</c:v>
                </c:pt>
                <c:pt idx="198">
                  <c:v>17220.888689630454</c:v>
                </c:pt>
                <c:pt idx="199">
                  <c:v>17261.431695149742</c:v>
                </c:pt>
                <c:pt idx="200">
                  <c:v>17301.97470066903</c:v>
                </c:pt>
                <c:pt idx="201">
                  <c:v>17342.517706188315</c:v>
                </c:pt>
                <c:pt idx="202">
                  <c:v>17383.060711707607</c:v>
                </c:pt>
                <c:pt idx="203">
                  <c:v>17423.603717226892</c:v>
                </c:pt>
                <c:pt idx="204">
                  <c:v>17464.146722746184</c:v>
                </c:pt>
                <c:pt idx="205">
                  <c:v>17504.689728265468</c:v>
                </c:pt>
                <c:pt idx="206">
                  <c:v>17545.232733784756</c:v>
                </c:pt>
                <c:pt idx="207">
                  <c:v>17585.775739304045</c:v>
                </c:pt>
                <c:pt idx="208">
                  <c:v>17626.318744823333</c:v>
                </c:pt>
                <c:pt idx="209">
                  <c:v>17666.861750342621</c:v>
                </c:pt>
                <c:pt idx="210">
                  <c:v>17707.40475586191</c:v>
                </c:pt>
                <c:pt idx="211">
                  <c:v>17747.947761381198</c:v>
                </c:pt>
                <c:pt idx="212">
                  <c:v>17788.490766900482</c:v>
                </c:pt>
                <c:pt idx="213">
                  <c:v>17829.033772419774</c:v>
                </c:pt>
                <c:pt idx="214">
                  <c:v>17869.576777939059</c:v>
                </c:pt>
                <c:pt idx="215">
                  <c:v>17910.119783458351</c:v>
                </c:pt>
                <c:pt idx="216">
                  <c:v>17950.662788977636</c:v>
                </c:pt>
                <c:pt idx="217">
                  <c:v>17991.205794496927</c:v>
                </c:pt>
                <c:pt idx="218">
                  <c:v>18031.748800016212</c:v>
                </c:pt>
                <c:pt idx="219">
                  <c:v>18072.2918055355</c:v>
                </c:pt>
                <c:pt idx="220">
                  <c:v>18112.834811054789</c:v>
                </c:pt>
                <c:pt idx="221">
                  <c:v>18153.377816574077</c:v>
                </c:pt>
                <c:pt idx="222">
                  <c:v>18193.920822093365</c:v>
                </c:pt>
                <c:pt idx="223">
                  <c:v>18234.463827612653</c:v>
                </c:pt>
                <c:pt idx="224">
                  <c:v>18275.006833131942</c:v>
                </c:pt>
                <c:pt idx="225">
                  <c:v>18315.549838651226</c:v>
                </c:pt>
                <c:pt idx="226">
                  <c:v>18356.092844170518</c:v>
                </c:pt>
                <c:pt idx="227">
                  <c:v>18396.635849689803</c:v>
                </c:pt>
                <c:pt idx="228">
                  <c:v>18437.178855209095</c:v>
                </c:pt>
                <c:pt idx="229">
                  <c:v>18477.721860728379</c:v>
                </c:pt>
                <c:pt idx="230">
                  <c:v>18518.264866247671</c:v>
                </c:pt>
                <c:pt idx="231">
                  <c:v>18558.807871766956</c:v>
                </c:pt>
                <c:pt idx="232">
                  <c:v>18599.350877286244</c:v>
                </c:pt>
                <c:pt idx="233">
                  <c:v>18639.893882805532</c:v>
                </c:pt>
                <c:pt idx="234">
                  <c:v>18680.436888324821</c:v>
                </c:pt>
                <c:pt idx="235">
                  <c:v>18720.979893844109</c:v>
                </c:pt>
                <c:pt idx="236">
                  <c:v>18761.522899363397</c:v>
                </c:pt>
                <c:pt idx="237">
                  <c:v>18802.065904882686</c:v>
                </c:pt>
                <c:pt idx="238">
                  <c:v>18842.608910401974</c:v>
                </c:pt>
                <c:pt idx="239">
                  <c:v>18883.151915921262</c:v>
                </c:pt>
                <c:pt idx="240">
                  <c:v>18923.694921440547</c:v>
                </c:pt>
                <c:pt idx="241">
                  <c:v>18964.237926959839</c:v>
                </c:pt>
                <c:pt idx="242">
                  <c:v>19004.780932479123</c:v>
                </c:pt>
                <c:pt idx="243">
                  <c:v>19045.323937998415</c:v>
                </c:pt>
                <c:pt idx="244">
                  <c:v>19085.8669435177</c:v>
                </c:pt>
                <c:pt idx="245">
                  <c:v>19126.409949036988</c:v>
                </c:pt>
                <c:pt idx="246">
                  <c:v>19166.952954556276</c:v>
                </c:pt>
                <c:pt idx="247">
                  <c:v>19207.495960075565</c:v>
                </c:pt>
                <c:pt idx="248">
                  <c:v>19248.038965594853</c:v>
                </c:pt>
                <c:pt idx="249">
                  <c:v>19288.581971114141</c:v>
                </c:pt>
                <c:pt idx="250">
                  <c:v>19329.124976633429</c:v>
                </c:pt>
                <c:pt idx="251">
                  <c:v>19369.667982152718</c:v>
                </c:pt>
                <c:pt idx="252">
                  <c:v>19410.210987672006</c:v>
                </c:pt>
                <c:pt idx="253">
                  <c:v>19450.753993191291</c:v>
                </c:pt>
                <c:pt idx="254">
                  <c:v>19491.296998710583</c:v>
                </c:pt>
                <c:pt idx="255">
                  <c:v>19531.840004229867</c:v>
                </c:pt>
                <c:pt idx="256">
                  <c:v>19572.383009749159</c:v>
                </c:pt>
                <c:pt idx="257">
                  <c:v>19612.926015268444</c:v>
                </c:pt>
                <c:pt idx="258">
                  <c:v>19653.469020787736</c:v>
                </c:pt>
                <c:pt idx="259">
                  <c:v>19694.01202630702</c:v>
                </c:pt>
                <c:pt idx="260">
                  <c:v>19734.555031826309</c:v>
                </c:pt>
                <c:pt idx="261">
                  <c:v>19775.098037345597</c:v>
                </c:pt>
                <c:pt idx="262">
                  <c:v>19815.641042864885</c:v>
                </c:pt>
                <c:pt idx="263">
                  <c:v>19856.184048384173</c:v>
                </c:pt>
                <c:pt idx="264">
                  <c:v>19896.727053903462</c:v>
                </c:pt>
                <c:pt idx="265">
                  <c:v>19937.27005942275</c:v>
                </c:pt>
                <c:pt idx="266">
                  <c:v>19977.813064942035</c:v>
                </c:pt>
                <c:pt idx="267">
                  <c:v>20018.356070461326</c:v>
                </c:pt>
                <c:pt idx="268">
                  <c:v>20058.899075980611</c:v>
                </c:pt>
                <c:pt idx="269">
                  <c:v>20099.442081499903</c:v>
                </c:pt>
                <c:pt idx="270">
                  <c:v>20139.985087019188</c:v>
                </c:pt>
                <c:pt idx="271">
                  <c:v>20180.52809253848</c:v>
                </c:pt>
                <c:pt idx="272">
                  <c:v>20221.071098057764</c:v>
                </c:pt>
                <c:pt idx="273">
                  <c:v>20261.614103577052</c:v>
                </c:pt>
                <c:pt idx="274">
                  <c:v>20302.157109096341</c:v>
                </c:pt>
                <c:pt idx="275">
                  <c:v>20342.700114615629</c:v>
                </c:pt>
                <c:pt idx="276">
                  <c:v>20383.243120134917</c:v>
                </c:pt>
                <c:pt idx="277">
                  <c:v>20423.786125654206</c:v>
                </c:pt>
                <c:pt idx="278">
                  <c:v>20464.329131173494</c:v>
                </c:pt>
                <c:pt idx="279">
                  <c:v>20504.872136692778</c:v>
                </c:pt>
                <c:pt idx="280">
                  <c:v>20545.41514221207</c:v>
                </c:pt>
                <c:pt idx="281">
                  <c:v>20585.958147731355</c:v>
                </c:pt>
                <c:pt idx="282">
                  <c:v>20626.501153250647</c:v>
                </c:pt>
                <c:pt idx="283">
                  <c:v>20667.044158769932</c:v>
                </c:pt>
                <c:pt idx="284">
                  <c:v>20707.587164289223</c:v>
                </c:pt>
                <c:pt idx="285">
                  <c:v>20748.130169808508</c:v>
                </c:pt>
                <c:pt idx="286">
                  <c:v>20788.673175327796</c:v>
                </c:pt>
                <c:pt idx="287">
                  <c:v>20829.216180847085</c:v>
                </c:pt>
                <c:pt idx="288">
                  <c:v>20869.759186366373</c:v>
                </c:pt>
                <c:pt idx="289">
                  <c:v>20910.302191885661</c:v>
                </c:pt>
                <c:pt idx="290">
                  <c:v>20950.845197404949</c:v>
                </c:pt>
                <c:pt idx="291">
                  <c:v>20991.388202924238</c:v>
                </c:pt>
                <c:pt idx="292">
                  <c:v>21031.931208443526</c:v>
                </c:pt>
                <c:pt idx="293">
                  <c:v>21072.474213962814</c:v>
                </c:pt>
                <c:pt idx="294">
                  <c:v>21113.017219482099</c:v>
                </c:pt>
                <c:pt idx="295">
                  <c:v>21153.560225001391</c:v>
                </c:pt>
                <c:pt idx="296">
                  <c:v>21194.103230520675</c:v>
                </c:pt>
                <c:pt idx="297">
                  <c:v>21234.646236039967</c:v>
                </c:pt>
                <c:pt idx="298">
                  <c:v>21275.189241559252</c:v>
                </c:pt>
                <c:pt idx="299">
                  <c:v>21315.73224707854</c:v>
                </c:pt>
                <c:pt idx="300">
                  <c:v>21356.275252597829</c:v>
                </c:pt>
                <c:pt idx="301">
                  <c:v>21396.818258117117</c:v>
                </c:pt>
                <c:pt idx="302">
                  <c:v>21437.361263636405</c:v>
                </c:pt>
                <c:pt idx="303">
                  <c:v>21477.904269155693</c:v>
                </c:pt>
                <c:pt idx="304">
                  <c:v>21518.447274674982</c:v>
                </c:pt>
                <c:pt idx="305">
                  <c:v>21558.99028019427</c:v>
                </c:pt>
                <c:pt idx="306">
                  <c:v>21599.533285713558</c:v>
                </c:pt>
                <c:pt idx="307">
                  <c:v>21640.076291232843</c:v>
                </c:pt>
                <c:pt idx="308">
                  <c:v>21680.619296752135</c:v>
                </c:pt>
                <c:pt idx="309">
                  <c:v>21721.162302271419</c:v>
                </c:pt>
                <c:pt idx="310">
                  <c:v>21761.705307790711</c:v>
                </c:pt>
                <c:pt idx="311">
                  <c:v>21802.248313309996</c:v>
                </c:pt>
                <c:pt idx="312">
                  <c:v>21842.791318829288</c:v>
                </c:pt>
                <c:pt idx="313">
                  <c:v>21883.334324348572</c:v>
                </c:pt>
                <c:pt idx="314">
                  <c:v>21923.877329867861</c:v>
                </c:pt>
                <c:pt idx="315">
                  <c:v>21964.420335387149</c:v>
                </c:pt>
                <c:pt idx="316">
                  <c:v>22004.963340906437</c:v>
                </c:pt>
                <c:pt idx="317">
                  <c:v>22045.506346425725</c:v>
                </c:pt>
                <c:pt idx="318">
                  <c:v>22086.049351945014</c:v>
                </c:pt>
                <c:pt idx="319">
                  <c:v>22126.592357464302</c:v>
                </c:pt>
                <c:pt idx="320">
                  <c:v>22167.135362983587</c:v>
                </c:pt>
                <c:pt idx="321">
                  <c:v>22207.678368502879</c:v>
                </c:pt>
                <c:pt idx="322">
                  <c:v>22248.221374022163</c:v>
                </c:pt>
                <c:pt idx="323">
                  <c:v>22288.764379541455</c:v>
                </c:pt>
                <c:pt idx="324">
                  <c:v>22329.30738506074</c:v>
                </c:pt>
                <c:pt idx="325">
                  <c:v>22369.850390580032</c:v>
                </c:pt>
                <c:pt idx="326">
                  <c:v>22410.393396099316</c:v>
                </c:pt>
                <c:pt idx="327">
                  <c:v>22450.936401618605</c:v>
                </c:pt>
                <c:pt idx="328">
                  <c:v>22491.479407137893</c:v>
                </c:pt>
                <c:pt idx="329">
                  <c:v>22532.022412657181</c:v>
                </c:pt>
                <c:pt idx="330">
                  <c:v>22572.565418176469</c:v>
                </c:pt>
                <c:pt idx="331">
                  <c:v>22613.108423695758</c:v>
                </c:pt>
                <c:pt idx="332">
                  <c:v>22653.651429215046</c:v>
                </c:pt>
                <c:pt idx="333">
                  <c:v>22694.194434734331</c:v>
                </c:pt>
                <c:pt idx="334">
                  <c:v>22734.737440253622</c:v>
                </c:pt>
                <c:pt idx="335">
                  <c:v>22775.280445772907</c:v>
                </c:pt>
                <c:pt idx="336">
                  <c:v>22815.823451292199</c:v>
                </c:pt>
                <c:pt idx="337">
                  <c:v>22856.366456811484</c:v>
                </c:pt>
              </c:numCache>
            </c:numRef>
          </c:val>
          <c:smooth val="0"/>
          <c:extLst>
            <c:ext xmlns:c16="http://schemas.microsoft.com/office/drawing/2014/chart" uri="{C3380CC4-5D6E-409C-BE32-E72D297353CC}">
              <c16:uniqueId val="{00000004-9032-CA45-AEAA-40405EC1D1A9}"/>
            </c:ext>
          </c:extLst>
        </c:ser>
        <c:dLbls>
          <c:showLegendKey val="0"/>
          <c:showVal val="0"/>
          <c:showCatName val="0"/>
          <c:showSerName val="0"/>
          <c:showPercent val="0"/>
          <c:showBubbleSize val="0"/>
        </c:dLbls>
        <c:smooth val="0"/>
        <c:axId val="303939887"/>
        <c:axId val="303192431"/>
      </c:lineChart>
      <c:catAx>
        <c:axId val="303939887"/>
        <c:scaling>
          <c:orientation val="minMax"/>
        </c:scaling>
        <c:delete val="0"/>
        <c:axPos val="b"/>
        <c:numFmt formatCode="&quot;$&quot;#,##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192431"/>
        <c:crosses val="autoZero"/>
        <c:auto val="1"/>
        <c:lblAlgn val="ctr"/>
        <c:lblOffset val="100"/>
        <c:noMultiLvlLbl val="0"/>
      </c:catAx>
      <c:valAx>
        <c:axId val="30319243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398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217847769028874E-2"/>
          <c:y val="2.5200458190148912E-2"/>
          <c:w val="0.89471197679237469"/>
          <c:h val="0.81614344598677746"/>
        </c:manualLayout>
      </c:layout>
      <c:lineChart>
        <c:grouping val="standard"/>
        <c:varyColors val="0"/>
        <c:ser>
          <c:idx val="0"/>
          <c:order val="0"/>
          <c:tx>
            <c:strRef>
              <c:f>'3424'!$AC$7</c:f>
              <c:strCache>
                <c:ptCount val="1"/>
                <c:pt idx="0">
                  <c:v>Indivisible</c:v>
                </c:pt>
              </c:strCache>
            </c:strRef>
          </c:tx>
          <c:spPr>
            <a:ln w="28575" cap="rnd">
              <a:solidFill>
                <a:schemeClr val="accent1"/>
              </a:solidFill>
              <a:round/>
            </a:ln>
            <a:effectLst/>
          </c:spPr>
          <c:marker>
            <c:symbol val="none"/>
          </c:marker>
          <c:cat>
            <c:numRef>
              <c:f>'3444'!$Y$8:$Y$381</c:f>
              <c:numCache>
                <c:formatCode>"$"#,##0</c:formatCode>
                <c:ptCount val="374"/>
                <c:pt idx="0">
                  <c:v>500</c:v>
                </c:pt>
                <c:pt idx="1">
                  <c:v>1500</c:v>
                </c:pt>
                <c:pt idx="2">
                  <c:v>2500</c:v>
                </c:pt>
                <c:pt idx="3">
                  <c:v>3500</c:v>
                </c:pt>
                <c:pt idx="4">
                  <c:v>4500</c:v>
                </c:pt>
                <c:pt idx="5">
                  <c:v>5500</c:v>
                </c:pt>
                <c:pt idx="6">
                  <c:v>6500</c:v>
                </c:pt>
                <c:pt idx="7">
                  <c:v>7500</c:v>
                </c:pt>
                <c:pt idx="8">
                  <c:v>8500</c:v>
                </c:pt>
                <c:pt idx="9">
                  <c:v>9500</c:v>
                </c:pt>
                <c:pt idx="10">
                  <c:v>10500</c:v>
                </c:pt>
                <c:pt idx="11">
                  <c:v>11500</c:v>
                </c:pt>
                <c:pt idx="12">
                  <c:v>12500</c:v>
                </c:pt>
                <c:pt idx="13">
                  <c:v>13500</c:v>
                </c:pt>
                <c:pt idx="14">
                  <c:v>14500</c:v>
                </c:pt>
                <c:pt idx="15">
                  <c:v>15500</c:v>
                </c:pt>
                <c:pt idx="16">
                  <c:v>16500</c:v>
                </c:pt>
                <c:pt idx="17">
                  <c:v>17500</c:v>
                </c:pt>
                <c:pt idx="18">
                  <c:v>18500</c:v>
                </c:pt>
                <c:pt idx="19">
                  <c:v>19500</c:v>
                </c:pt>
                <c:pt idx="20">
                  <c:v>20500</c:v>
                </c:pt>
                <c:pt idx="21">
                  <c:v>21500</c:v>
                </c:pt>
                <c:pt idx="22">
                  <c:v>22500</c:v>
                </c:pt>
                <c:pt idx="23">
                  <c:v>23500</c:v>
                </c:pt>
                <c:pt idx="24">
                  <c:v>24500</c:v>
                </c:pt>
                <c:pt idx="25">
                  <c:v>25500</c:v>
                </c:pt>
                <c:pt idx="26">
                  <c:v>26500</c:v>
                </c:pt>
                <c:pt idx="27">
                  <c:v>27500</c:v>
                </c:pt>
                <c:pt idx="28">
                  <c:v>28500</c:v>
                </c:pt>
                <c:pt idx="29">
                  <c:v>29500</c:v>
                </c:pt>
                <c:pt idx="30">
                  <c:v>30500</c:v>
                </c:pt>
                <c:pt idx="31">
                  <c:v>31500</c:v>
                </c:pt>
                <c:pt idx="32">
                  <c:v>32500</c:v>
                </c:pt>
                <c:pt idx="33">
                  <c:v>33500</c:v>
                </c:pt>
                <c:pt idx="34">
                  <c:v>34500</c:v>
                </c:pt>
                <c:pt idx="35">
                  <c:v>35500</c:v>
                </c:pt>
                <c:pt idx="36">
                  <c:v>36500</c:v>
                </c:pt>
                <c:pt idx="37">
                  <c:v>37500</c:v>
                </c:pt>
                <c:pt idx="38">
                  <c:v>38500</c:v>
                </c:pt>
                <c:pt idx="39">
                  <c:v>39500</c:v>
                </c:pt>
                <c:pt idx="40">
                  <c:v>40500</c:v>
                </c:pt>
                <c:pt idx="41">
                  <c:v>41500</c:v>
                </c:pt>
                <c:pt idx="42">
                  <c:v>42500</c:v>
                </c:pt>
                <c:pt idx="43">
                  <c:v>43500</c:v>
                </c:pt>
                <c:pt idx="44">
                  <c:v>44500</c:v>
                </c:pt>
                <c:pt idx="45">
                  <c:v>45500</c:v>
                </c:pt>
                <c:pt idx="46">
                  <c:v>46500</c:v>
                </c:pt>
                <c:pt idx="47">
                  <c:v>47500</c:v>
                </c:pt>
                <c:pt idx="48">
                  <c:v>48500</c:v>
                </c:pt>
                <c:pt idx="49">
                  <c:v>49500</c:v>
                </c:pt>
                <c:pt idx="50">
                  <c:v>50500</c:v>
                </c:pt>
                <c:pt idx="51">
                  <c:v>51500</c:v>
                </c:pt>
                <c:pt idx="52">
                  <c:v>52500</c:v>
                </c:pt>
                <c:pt idx="53">
                  <c:v>53500</c:v>
                </c:pt>
                <c:pt idx="54">
                  <c:v>54500</c:v>
                </c:pt>
                <c:pt idx="55">
                  <c:v>55500</c:v>
                </c:pt>
                <c:pt idx="56">
                  <c:v>56500</c:v>
                </c:pt>
                <c:pt idx="57">
                  <c:v>57500</c:v>
                </c:pt>
                <c:pt idx="58">
                  <c:v>58500</c:v>
                </c:pt>
                <c:pt idx="59">
                  <c:v>59500</c:v>
                </c:pt>
                <c:pt idx="60">
                  <c:v>60500</c:v>
                </c:pt>
                <c:pt idx="61">
                  <c:v>61500</c:v>
                </c:pt>
                <c:pt idx="62">
                  <c:v>62500</c:v>
                </c:pt>
                <c:pt idx="63">
                  <c:v>63500</c:v>
                </c:pt>
                <c:pt idx="64">
                  <c:v>64500</c:v>
                </c:pt>
                <c:pt idx="65">
                  <c:v>65500</c:v>
                </c:pt>
                <c:pt idx="66">
                  <c:v>66500</c:v>
                </c:pt>
                <c:pt idx="67">
                  <c:v>67500</c:v>
                </c:pt>
                <c:pt idx="68">
                  <c:v>68500</c:v>
                </c:pt>
                <c:pt idx="69">
                  <c:v>69500</c:v>
                </c:pt>
                <c:pt idx="70">
                  <c:v>70500</c:v>
                </c:pt>
                <c:pt idx="71">
                  <c:v>71500</c:v>
                </c:pt>
                <c:pt idx="72">
                  <c:v>72500</c:v>
                </c:pt>
                <c:pt idx="73">
                  <c:v>73500</c:v>
                </c:pt>
                <c:pt idx="74">
                  <c:v>74500</c:v>
                </c:pt>
                <c:pt idx="75">
                  <c:v>75500</c:v>
                </c:pt>
                <c:pt idx="76">
                  <c:v>76500</c:v>
                </c:pt>
                <c:pt idx="77">
                  <c:v>77500</c:v>
                </c:pt>
                <c:pt idx="78">
                  <c:v>78500</c:v>
                </c:pt>
                <c:pt idx="79">
                  <c:v>79500</c:v>
                </c:pt>
                <c:pt idx="80">
                  <c:v>80500</c:v>
                </c:pt>
                <c:pt idx="81">
                  <c:v>81500</c:v>
                </c:pt>
                <c:pt idx="82">
                  <c:v>82500</c:v>
                </c:pt>
                <c:pt idx="83">
                  <c:v>83500</c:v>
                </c:pt>
                <c:pt idx="84">
                  <c:v>84500</c:v>
                </c:pt>
                <c:pt idx="85">
                  <c:v>85500</c:v>
                </c:pt>
                <c:pt idx="86">
                  <c:v>86500</c:v>
                </c:pt>
                <c:pt idx="87">
                  <c:v>87500</c:v>
                </c:pt>
                <c:pt idx="88">
                  <c:v>88500</c:v>
                </c:pt>
                <c:pt idx="89">
                  <c:v>89500</c:v>
                </c:pt>
                <c:pt idx="90">
                  <c:v>90500</c:v>
                </c:pt>
                <c:pt idx="91">
                  <c:v>91500</c:v>
                </c:pt>
                <c:pt idx="92">
                  <c:v>92500</c:v>
                </c:pt>
                <c:pt idx="93">
                  <c:v>93500</c:v>
                </c:pt>
                <c:pt idx="94">
                  <c:v>94500</c:v>
                </c:pt>
                <c:pt idx="95">
                  <c:v>95500</c:v>
                </c:pt>
                <c:pt idx="96">
                  <c:v>96500</c:v>
                </c:pt>
                <c:pt idx="97">
                  <c:v>97500</c:v>
                </c:pt>
                <c:pt idx="98">
                  <c:v>98500</c:v>
                </c:pt>
                <c:pt idx="99">
                  <c:v>99500</c:v>
                </c:pt>
                <c:pt idx="100">
                  <c:v>100500</c:v>
                </c:pt>
                <c:pt idx="101">
                  <c:v>101500</c:v>
                </c:pt>
                <c:pt idx="102">
                  <c:v>102500</c:v>
                </c:pt>
                <c:pt idx="103">
                  <c:v>103500</c:v>
                </c:pt>
                <c:pt idx="104">
                  <c:v>104500</c:v>
                </c:pt>
                <c:pt idx="105">
                  <c:v>105500</c:v>
                </c:pt>
                <c:pt idx="106">
                  <c:v>106500</c:v>
                </c:pt>
                <c:pt idx="107">
                  <c:v>107500</c:v>
                </c:pt>
                <c:pt idx="108">
                  <c:v>108500</c:v>
                </c:pt>
                <c:pt idx="109">
                  <c:v>109500</c:v>
                </c:pt>
                <c:pt idx="110">
                  <c:v>110500</c:v>
                </c:pt>
                <c:pt idx="111">
                  <c:v>111500</c:v>
                </c:pt>
                <c:pt idx="112">
                  <c:v>112500</c:v>
                </c:pt>
                <c:pt idx="113">
                  <c:v>113500</c:v>
                </c:pt>
                <c:pt idx="114">
                  <c:v>114500</c:v>
                </c:pt>
                <c:pt idx="115">
                  <c:v>115500</c:v>
                </c:pt>
                <c:pt idx="116">
                  <c:v>116500</c:v>
                </c:pt>
                <c:pt idx="117">
                  <c:v>117500</c:v>
                </c:pt>
                <c:pt idx="118">
                  <c:v>118500</c:v>
                </c:pt>
                <c:pt idx="119">
                  <c:v>119500</c:v>
                </c:pt>
                <c:pt idx="120">
                  <c:v>120500</c:v>
                </c:pt>
                <c:pt idx="121">
                  <c:v>121500</c:v>
                </c:pt>
                <c:pt idx="122">
                  <c:v>122500</c:v>
                </c:pt>
                <c:pt idx="123">
                  <c:v>123500</c:v>
                </c:pt>
                <c:pt idx="124">
                  <c:v>124500</c:v>
                </c:pt>
                <c:pt idx="125">
                  <c:v>125500</c:v>
                </c:pt>
                <c:pt idx="126">
                  <c:v>126500</c:v>
                </c:pt>
                <c:pt idx="127">
                  <c:v>127500</c:v>
                </c:pt>
                <c:pt idx="128">
                  <c:v>128500</c:v>
                </c:pt>
                <c:pt idx="129">
                  <c:v>129500</c:v>
                </c:pt>
                <c:pt idx="130">
                  <c:v>130500</c:v>
                </c:pt>
                <c:pt idx="131">
                  <c:v>131500</c:v>
                </c:pt>
                <c:pt idx="132">
                  <c:v>132500</c:v>
                </c:pt>
                <c:pt idx="133">
                  <c:v>133500</c:v>
                </c:pt>
                <c:pt idx="134">
                  <c:v>134500</c:v>
                </c:pt>
                <c:pt idx="135">
                  <c:v>135500</c:v>
                </c:pt>
                <c:pt idx="136">
                  <c:v>136500</c:v>
                </c:pt>
                <c:pt idx="137">
                  <c:v>137500</c:v>
                </c:pt>
                <c:pt idx="138">
                  <c:v>138500</c:v>
                </c:pt>
                <c:pt idx="139">
                  <c:v>139500</c:v>
                </c:pt>
                <c:pt idx="140">
                  <c:v>140500</c:v>
                </c:pt>
                <c:pt idx="141">
                  <c:v>141500</c:v>
                </c:pt>
                <c:pt idx="142">
                  <c:v>142500</c:v>
                </c:pt>
                <c:pt idx="143">
                  <c:v>143500</c:v>
                </c:pt>
                <c:pt idx="144">
                  <c:v>144500</c:v>
                </c:pt>
                <c:pt idx="145">
                  <c:v>145500</c:v>
                </c:pt>
                <c:pt idx="146">
                  <c:v>146500</c:v>
                </c:pt>
                <c:pt idx="147">
                  <c:v>147500</c:v>
                </c:pt>
                <c:pt idx="148">
                  <c:v>148500</c:v>
                </c:pt>
                <c:pt idx="149">
                  <c:v>149500</c:v>
                </c:pt>
                <c:pt idx="150">
                  <c:v>150500</c:v>
                </c:pt>
                <c:pt idx="151">
                  <c:v>151500</c:v>
                </c:pt>
                <c:pt idx="152">
                  <c:v>152500</c:v>
                </c:pt>
                <c:pt idx="153">
                  <c:v>153500</c:v>
                </c:pt>
                <c:pt idx="154">
                  <c:v>154500</c:v>
                </c:pt>
                <c:pt idx="155">
                  <c:v>155500</c:v>
                </c:pt>
                <c:pt idx="156">
                  <c:v>156500</c:v>
                </c:pt>
                <c:pt idx="157">
                  <c:v>157500</c:v>
                </c:pt>
                <c:pt idx="158">
                  <c:v>158500</c:v>
                </c:pt>
                <c:pt idx="159">
                  <c:v>159500</c:v>
                </c:pt>
                <c:pt idx="160">
                  <c:v>160500</c:v>
                </c:pt>
                <c:pt idx="161">
                  <c:v>161500</c:v>
                </c:pt>
                <c:pt idx="162">
                  <c:v>162500</c:v>
                </c:pt>
                <c:pt idx="163">
                  <c:v>163500</c:v>
                </c:pt>
                <c:pt idx="164">
                  <c:v>164500</c:v>
                </c:pt>
                <c:pt idx="165">
                  <c:v>165500</c:v>
                </c:pt>
                <c:pt idx="166">
                  <c:v>166500</c:v>
                </c:pt>
                <c:pt idx="167">
                  <c:v>167500</c:v>
                </c:pt>
                <c:pt idx="168">
                  <c:v>168500</c:v>
                </c:pt>
                <c:pt idx="169">
                  <c:v>169500</c:v>
                </c:pt>
                <c:pt idx="170">
                  <c:v>170500</c:v>
                </c:pt>
                <c:pt idx="171">
                  <c:v>171500</c:v>
                </c:pt>
                <c:pt idx="172">
                  <c:v>172500</c:v>
                </c:pt>
                <c:pt idx="173">
                  <c:v>173500</c:v>
                </c:pt>
                <c:pt idx="174">
                  <c:v>174500</c:v>
                </c:pt>
                <c:pt idx="175">
                  <c:v>175500</c:v>
                </c:pt>
                <c:pt idx="176">
                  <c:v>176500</c:v>
                </c:pt>
                <c:pt idx="177">
                  <c:v>177500</c:v>
                </c:pt>
                <c:pt idx="178">
                  <c:v>178500</c:v>
                </c:pt>
                <c:pt idx="179">
                  <c:v>179500</c:v>
                </c:pt>
                <c:pt idx="180">
                  <c:v>180500</c:v>
                </c:pt>
                <c:pt idx="181">
                  <c:v>181500</c:v>
                </c:pt>
                <c:pt idx="182">
                  <c:v>182500</c:v>
                </c:pt>
                <c:pt idx="183">
                  <c:v>183500</c:v>
                </c:pt>
                <c:pt idx="184">
                  <c:v>184500</c:v>
                </c:pt>
                <c:pt idx="185">
                  <c:v>185500</c:v>
                </c:pt>
                <c:pt idx="186">
                  <c:v>186500</c:v>
                </c:pt>
                <c:pt idx="187">
                  <c:v>187500</c:v>
                </c:pt>
                <c:pt idx="188">
                  <c:v>188500</c:v>
                </c:pt>
                <c:pt idx="189">
                  <c:v>189500</c:v>
                </c:pt>
                <c:pt idx="190">
                  <c:v>190500</c:v>
                </c:pt>
                <c:pt idx="191">
                  <c:v>191500</c:v>
                </c:pt>
                <c:pt idx="192">
                  <c:v>192500</c:v>
                </c:pt>
                <c:pt idx="193">
                  <c:v>193500</c:v>
                </c:pt>
                <c:pt idx="194">
                  <c:v>194500</c:v>
                </c:pt>
                <c:pt idx="195">
                  <c:v>195500</c:v>
                </c:pt>
                <c:pt idx="196">
                  <c:v>196500</c:v>
                </c:pt>
                <c:pt idx="197">
                  <c:v>197500</c:v>
                </c:pt>
                <c:pt idx="198">
                  <c:v>198500</c:v>
                </c:pt>
                <c:pt idx="199">
                  <c:v>199500</c:v>
                </c:pt>
                <c:pt idx="200">
                  <c:v>200500</c:v>
                </c:pt>
                <c:pt idx="201">
                  <c:v>201500</c:v>
                </c:pt>
                <c:pt idx="202">
                  <c:v>202500</c:v>
                </c:pt>
                <c:pt idx="203">
                  <c:v>203500</c:v>
                </c:pt>
                <c:pt idx="204">
                  <c:v>204500</c:v>
                </c:pt>
                <c:pt idx="205">
                  <c:v>205500</c:v>
                </c:pt>
                <c:pt idx="206">
                  <c:v>206500</c:v>
                </c:pt>
                <c:pt idx="207">
                  <c:v>207500</c:v>
                </c:pt>
                <c:pt idx="208">
                  <c:v>208500</c:v>
                </c:pt>
                <c:pt idx="209">
                  <c:v>209500</c:v>
                </c:pt>
                <c:pt idx="210">
                  <c:v>210500</c:v>
                </c:pt>
                <c:pt idx="211">
                  <c:v>211500</c:v>
                </c:pt>
                <c:pt idx="212">
                  <c:v>212500</c:v>
                </c:pt>
                <c:pt idx="213">
                  <c:v>213500</c:v>
                </c:pt>
                <c:pt idx="214">
                  <c:v>214500</c:v>
                </c:pt>
                <c:pt idx="215">
                  <c:v>215500</c:v>
                </c:pt>
                <c:pt idx="216">
                  <c:v>216500</c:v>
                </c:pt>
                <c:pt idx="217">
                  <c:v>217500</c:v>
                </c:pt>
                <c:pt idx="218">
                  <c:v>218500</c:v>
                </c:pt>
                <c:pt idx="219">
                  <c:v>219500</c:v>
                </c:pt>
                <c:pt idx="220">
                  <c:v>220500</c:v>
                </c:pt>
                <c:pt idx="221">
                  <c:v>221500</c:v>
                </c:pt>
                <c:pt idx="222">
                  <c:v>222500</c:v>
                </c:pt>
                <c:pt idx="223">
                  <c:v>223500</c:v>
                </c:pt>
                <c:pt idx="224">
                  <c:v>224500</c:v>
                </c:pt>
                <c:pt idx="225">
                  <c:v>225500</c:v>
                </c:pt>
                <c:pt idx="226">
                  <c:v>226500</c:v>
                </c:pt>
                <c:pt idx="227">
                  <c:v>227500</c:v>
                </c:pt>
                <c:pt idx="228">
                  <c:v>228500</c:v>
                </c:pt>
                <c:pt idx="229">
                  <c:v>229500</c:v>
                </c:pt>
                <c:pt idx="230">
                  <c:v>230500</c:v>
                </c:pt>
                <c:pt idx="231">
                  <c:v>231500</c:v>
                </c:pt>
                <c:pt idx="232">
                  <c:v>232500</c:v>
                </c:pt>
                <c:pt idx="233">
                  <c:v>233500</c:v>
                </c:pt>
                <c:pt idx="234">
                  <c:v>234500</c:v>
                </c:pt>
                <c:pt idx="235">
                  <c:v>235500</c:v>
                </c:pt>
                <c:pt idx="236">
                  <c:v>236500</c:v>
                </c:pt>
                <c:pt idx="237">
                  <c:v>237500</c:v>
                </c:pt>
                <c:pt idx="238">
                  <c:v>238500</c:v>
                </c:pt>
                <c:pt idx="239">
                  <c:v>239500</c:v>
                </c:pt>
                <c:pt idx="240">
                  <c:v>240500</c:v>
                </c:pt>
                <c:pt idx="241">
                  <c:v>241500</c:v>
                </c:pt>
                <c:pt idx="242">
                  <c:v>242500</c:v>
                </c:pt>
                <c:pt idx="243">
                  <c:v>243500</c:v>
                </c:pt>
                <c:pt idx="244">
                  <c:v>244500</c:v>
                </c:pt>
                <c:pt idx="245">
                  <c:v>245500</c:v>
                </c:pt>
                <c:pt idx="246">
                  <c:v>246500</c:v>
                </c:pt>
                <c:pt idx="247">
                  <c:v>247500</c:v>
                </c:pt>
                <c:pt idx="248">
                  <c:v>248500</c:v>
                </c:pt>
                <c:pt idx="249">
                  <c:v>249500</c:v>
                </c:pt>
                <c:pt idx="250">
                  <c:v>250500</c:v>
                </c:pt>
                <c:pt idx="251">
                  <c:v>251500</c:v>
                </c:pt>
                <c:pt idx="252">
                  <c:v>252500</c:v>
                </c:pt>
                <c:pt idx="253">
                  <c:v>253500</c:v>
                </c:pt>
                <c:pt idx="254">
                  <c:v>254500</c:v>
                </c:pt>
                <c:pt idx="255">
                  <c:v>255500</c:v>
                </c:pt>
                <c:pt idx="256">
                  <c:v>256500</c:v>
                </c:pt>
                <c:pt idx="257">
                  <c:v>257500</c:v>
                </c:pt>
                <c:pt idx="258">
                  <c:v>258500</c:v>
                </c:pt>
                <c:pt idx="259">
                  <c:v>259500</c:v>
                </c:pt>
                <c:pt idx="260">
                  <c:v>260500</c:v>
                </c:pt>
                <c:pt idx="261">
                  <c:v>261500</c:v>
                </c:pt>
                <c:pt idx="262">
                  <c:v>262500</c:v>
                </c:pt>
                <c:pt idx="263">
                  <c:v>263500</c:v>
                </c:pt>
                <c:pt idx="264">
                  <c:v>264500</c:v>
                </c:pt>
                <c:pt idx="265">
                  <c:v>265500</c:v>
                </c:pt>
                <c:pt idx="266">
                  <c:v>266500</c:v>
                </c:pt>
                <c:pt idx="267">
                  <c:v>267500</c:v>
                </c:pt>
                <c:pt idx="268">
                  <c:v>268500</c:v>
                </c:pt>
                <c:pt idx="269">
                  <c:v>269500</c:v>
                </c:pt>
                <c:pt idx="270">
                  <c:v>270500</c:v>
                </c:pt>
                <c:pt idx="271">
                  <c:v>271500</c:v>
                </c:pt>
                <c:pt idx="272">
                  <c:v>272500</c:v>
                </c:pt>
                <c:pt idx="273">
                  <c:v>273500</c:v>
                </c:pt>
                <c:pt idx="274">
                  <c:v>274500</c:v>
                </c:pt>
                <c:pt idx="275">
                  <c:v>275500</c:v>
                </c:pt>
                <c:pt idx="276">
                  <c:v>276500</c:v>
                </c:pt>
                <c:pt idx="277">
                  <c:v>277500</c:v>
                </c:pt>
                <c:pt idx="278">
                  <c:v>278500</c:v>
                </c:pt>
                <c:pt idx="279">
                  <c:v>279500</c:v>
                </c:pt>
                <c:pt idx="280">
                  <c:v>280500</c:v>
                </c:pt>
                <c:pt idx="281">
                  <c:v>281500</c:v>
                </c:pt>
                <c:pt idx="282">
                  <c:v>282500</c:v>
                </c:pt>
                <c:pt idx="283">
                  <c:v>283500</c:v>
                </c:pt>
                <c:pt idx="284">
                  <c:v>284500</c:v>
                </c:pt>
                <c:pt idx="285">
                  <c:v>285500</c:v>
                </c:pt>
                <c:pt idx="286">
                  <c:v>286500</c:v>
                </c:pt>
                <c:pt idx="287">
                  <c:v>287500</c:v>
                </c:pt>
                <c:pt idx="288">
                  <c:v>288500</c:v>
                </c:pt>
                <c:pt idx="289">
                  <c:v>289500</c:v>
                </c:pt>
                <c:pt idx="290">
                  <c:v>290500</c:v>
                </c:pt>
                <c:pt idx="291">
                  <c:v>291500</c:v>
                </c:pt>
                <c:pt idx="292">
                  <c:v>292500</c:v>
                </c:pt>
                <c:pt idx="293">
                  <c:v>293500</c:v>
                </c:pt>
                <c:pt idx="294">
                  <c:v>294500</c:v>
                </c:pt>
                <c:pt idx="295">
                  <c:v>295500</c:v>
                </c:pt>
                <c:pt idx="296">
                  <c:v>296500</c:v>
                </c:pt>
                <c:pt idx="297">
                  <c:v>297500</c:v>
                </c:pt>
                <c:pt idx="298">
                  <c:v>298500</c:v>
                </c:pt>
                <c:pt idx="299">
                  <c:v>299500</c:v>
                </c:pt>
                <c:pt idx="300">
                  <c:v>300500</c:v>
                </c:pt>
                <c:pt idx="301">
                  <c:v>301500</c:v>
                </c:pt>
                <c:pt idx="302">
                  <c:v>302500</c:v>
                </c:pt>
                <c:pt idx="303">
                  <c:v>303500</c:v>
                </c:pt>
                <c:pt idx="304">
                  <c:v>304500</c:v>
                </c:pt>
                <c:pt idx="305">
                  <c:v>305500</c:v>
                </c:pt>
                <c:pt idx="306">
                  <c:v>306500</c:v>
                </c:pt>
                <c:pt idx="307">
                  <c:v>307500</c:v>
                </c:pt>
                <c:pt idx="308">
                  <c:v>308500</c:v>
                </c:pt>
                <c:pt idx="309">
                  <c:v>309500</c:v>
                </c:pt>
                <c:pt idx="310">
                  <c:v>310500</c:v>
                </c:pt>
                <c:pt idx="311">
                  <c:v>311500</c:v>
                </c:pt>
                <c:pt idx="312">
                  <c:v>312500</c:v>
                </c:pt>
                <c:pt idx="313">
                  <c:v>313500</c:v>
                </c:pt>
                <c:pt idx="314">
                  <c:v>314500</c:v>
                </c:pt>
                <c:pt idx="315">
                  <c:v>315500</c:v>
                </c:pt>
                <c:pt idx="316">
                  <c:v>316500</c:v>
                </c:pt>
                <c:pt idx="317">
                  <c:v>317500</c:v>
                </c:pt>
                <c:pt idx="318">
                  <c:v>318500</c:v>
                </c:pt>
                <c:pt idx="319">
                  <c:v>319500</c:v>
                </c:pt>
                <c:pt idx="320">
                  <c:v>320500</c:v>
                </c:pt>
                <c:pt idx="321">
                  <c:v>321500</c:v>
                </c:pt>
                <c:pt idx="322">
                  <c:v>322500</c:v>
                </c:pt>
                <c:pt idx="323">
                  <c:v>323500</c:v>
                </c:pt>
                <c:pt idx="324">
                  <c:v>324500</c:v>
                </c:pt>
                <c:pt idx="325">
                  <c:v>325500</c:v>
                </c:pt>
                <c:pt idx="326">
                  <c:v>326500</c:v>
                </c:pt>
                <c:pt idx="327">
                  <c:v>327500</c:v>
                </c:pt>
                <c:pt idx="328">
                  <c:v>328500</c:v>
                </c:pt>
                <c:pt idx="329">
                  <c:v>329500</c:v>
                </c:pt>
                <c:pt idx="330">
                  <c:v>330500</c:v>
                </c:pt>
                <c:pt idx="331">
                  <c:v>331500</c:v>
                </c:pt>
                <c:pt idx="332">
                  <c:v>332500</c:v>
                </c:pt>
                <c:pt idx="333">
                  <c:v>333500</c:v>
                </c:pt>
                <c:pt idx="334">
                  <c:v>334500</c:v>
                </c:pt>
                <c:pt idx="335">
                  <c:v>335500</c:v>
                </c:pt>
                <c:pt idx="336">
                  <c:v>336500</c:v>
                </c:pt>
                <c:pt idx="337">
                  <c:v>337500</c:v>
                </c:pt>
                <c:pt idx="338">
                  <c:v>338500</c:v>
                </c:pt>
                <c:pt idx="339">
                  <c:v>339500</c:v>
                </c:pt>
                <c:pt idx="340">
                  <c:v>340500</c:v>
                </c:pt>
                <c:pt idx="341">
                  <c:v>341500</c:v>
                </c:pt>
                <c:pt idx="342">
                  <c:v>342500</c:v>
                </c:pt>
                <c:pt idx="343">
                  <c:v>343500</c:v>
                </c:pt>
                <c:pt idx="344">
                  <c:v>344500</c:v>
                </c:pt>
                <c:pt idx="345">
                  <c:v>345500</c:v>
                </c:pt>
                <c:pt idx="346">
                  <c:v>346500</c:v>
                </c:pt>
                <c:pt idx="347">
                  <c:v>347500</c:v>
                </c:pt>
                <c:pt idx="348">
                  <c:v>348500</c:v>
                </c:pt>
                <c:pt idx="349">
                  <c:v>349500</c:v>
                </c:pt>
                <c:pt idx="350">
                  <c:v>350500</c:v>
                </c:pt>
                <c:pt idx="351">
                  <c:v>351500</c:v>
                </c:pt>
                <c:pt idx="352">
                  <c:v>352500</c:v>
                </c:pt>
                <c:pt idx="353">
                  <c:v>353500</c:v>
                </c:pt>
                <c:pt idx="354">
                  <c:v>354500</c:v>
                </c:pt>
                <c:pt idx="355">
                  <c:v>355500</c:v>
                </c:pt>
                <c:pt idx="356">
                  <c:v>356500</c:v>
                </c:pt>
                <c:pt idx="357">
                  <c:v>357500</c:v>
                </c:pt>
                <c:pt idx="358">
                  <c:v>358500</c:v>
                </c:pt>
                <c:pt idx="359">
                  <c:v>359500</c:v>
                </c:pt>
                <c:pt idx="360">
                  <c:v>360500</c:v>
                </c:pt>
                <c:pt idx="361">
                  <c:v>361500</c:v>
                </c:pt>
                <c:pt idx="362">
                  <c:v>362500</c:v>
                </c:pt>
                <c:pt idx="363">
                  <c:v>363500</c:v>
                </c:pt>
                <c:pt idx="364">
                  <c:v>364500</c:v>
                </c:pt>
                <c:pt idx="365">
                  <c:v>365500</c:v>
                </c:pt>
                <c:pt idx="366">
                  <c:v>366500</c:v>
                </c:pt>
                <c:pt idx="367">
                  <c:v>367500</c:v>
                </c:pt>
                <c:pt idx="368">
                  <c:v>368500</c:v>
                </c:pt>
                <c:pt idx="369">
                  <c:v>369500</c:v>
                </c:pt>
                <c:pt idx="370">
                  <c:v>370500</c:v>
                </c:pt>
                <c:pt idx="371">
                  <c:v>371500</c:v>
                </c:pt>
                <c:pt idx="372">
                  <c:v>372500</c:v>
                </c:pt>
                <c:pt idx="373">
                  <c:v>373500</c:v>
                </c:pt>
              </c:numCache>
            </c:numRef>
          </c:cat>
          <c:val>
            <c:numRef>
              <c:f>'3444'!$AC$8:$AC$381</c:f>
              <c:numCache>
                <c:formatCode>"$"#,##0</c:formatCode>
                <c:ptCount val="374"/>
                <c:pt idx="3">
                  <c:v>18681</c:v>
                </c:pt>
                <c:pt idx="4">
                  <c:v>18681</c:v>
                </c:pt>
                <c:pt idx="5">
                  <c:v>18681</c:v>
                </c:pt>
                <c:pt idx="6">
                  <c:v>18681</c:v>
                </c:pt>
                <c:pt idx="7">
                  <c:v>18681</c:v>
                </c:pt>
                <c:pt idx="8">
                  <c:v>18681</c:v>
                </c:pt>
                <c:pt idx="9">
                  <c:v>18681</c:v>
                </c:pt>
                <c:pt idx="19">
                  <c:v>15231.5</c:v>
                </c:pt>
                <c:pt idx="20">
                  <c:v>15231.5</c:v>
                </c:pt>
                <c:pt idx="21">
                  <c:v>15231.5</c:v>
                </c:pt>
                <c:pt idx="22">
                  <c:v>15231.5</c:v>
                </c:pt>
                <c:pt idx="23">
                  <c:v>15231.5</c:v>
                </c:pt>
                <c:pt idx="24">
                  <c:v>15231.5</c:v>
                </c:pt>
                <c:pt idx="25">
                  <c:v>15231.5</c:v>
                </c:pt>
                <c:pt idx="26">
                  <c:v>15231.5</c:v>
                </c:pt>
                <c:pt idx="27">
                  <c:v>15231.5</c:v>
                </c:pt>
                <c:pt idx="30">
                  <c:v>15563.5</c:v>
                </c:pt>
                <c:pt idx="31">
                  <c:v>15563.5</c:v>
                </c:pt>
                <c:pt idx="32">
                  <c:v>15563.5</c:v>
                </c:pt>
                <c:pt idx="33">
                  <c:v>15563.5</c:v>
                </c:pt>
                <c:pt idx="34">
                  <c:v>15563.5</c:v>
                </c:pt>
                <c:pt idx="35">
                  <c:v>15563.5</c:v>
                </c:pt>
                <c:pt idx="36">
                  <c:v>15563.5</c:v>
                </c:pt>
                <c:pt idx="37">
                  <c:v>15563.5</c:v>
                </c:pt>
                <c:pt idx="38">
                  <c:v>15563.5</c:v>
                </c:pt>
                <c:pt idx="40">
                  <c:v>16333.5</c:v>
                </c:pt>
                <c:pt idx="41">
                  <c:v>16333.5</c:v>
                </c:pt>
                <c:pt idx="42">
                  <c:v>16333.5</c:v>
                </c:pt>
                <c:pt idx="43">
                  <c:v>16333.5</c:v>
                </c:pt>
                <c:pt idx="44">
                  <c:v>16333.5</c:v>
                </c:pt>
                <c:pt idx="45">
                  <c:v>16333.5</c:v>
                </c:pt>
                <c:pt idx="46">
                  <c:v>16333.5</c:v>
                </c:pt>
                <c:pt idx="47">
                  <c:v>16333.5</c:v>
                </c:pt>
                <c:pt idx="48">
                  <c:v>16333.5</c:v>
                </c:pt>
                <c:pt idx="49">
                  <c:v>16333.5</c:v>
                </c:pt>
                <c:pt idx="50">
                  <c:v>18408</c:v>
                </c:pt>
                <c:pt idx="51">
                  <c:v>18408</c:v>
                </c:pt>
                <c:pt idx="52">
                  <c:v>18408</c:v>
                </c:pt>
                <c:pt idx="53">
                  <c:v>18408</c:v>
                </c:pt>
                <c:pt idx="54">
                  <c:v>18408</c:v>
                </c:pt>
                <c:pt idx="55">
                  <c:v>18408</c:v>
                </c:pt>
                <c:pt idx="56">
                  <c:v>18408</c:v>
                </c:pt>
                <c:pt idx="57">
                  <c:v>18408</c:v>
                </c:pt>
                <c:pt idx="58">
                  <c:v>18408</c:v>
                </c:pt>
                <c:pt idx="59">
                  <c:v>18408</c:v>
                </c:pt>
                <c:pt idx="60">
                  <c:v>18408</c:v>
                </c:pt>
                <c:pt idx="61">
                  <c:v>18408</c:v>
                </c:pt>
                <c:pt idx="62">
                  <c:v>18408</c:v>
                </c:pt>
                <c:pt idx="63">
                  <c:v>18408</c:v>
                </c:pt>
                <c:pt idx="64">
                  <c:v>18408</c:v>
                </c:pt>
                <c:pt idx="65">
                  <c:v>18408</c:v>
                </c:pt>
                <c:pt idx="66">
                  <c:v>18408</c:v>
                </c:pt>
                <c:pt idx="67">
                  <c:v>18408</c:v>
                </c:pt>
                <c:pt idx="68">
                  <c:v>18408</c:v>
                </c:pt>
                <c:pt idx="69">
                  <c:v>18408</c:v>
                </c:pt>
                <c:pt idx="71">
                  <c:v>20301</c:v>
                </c:pt>
                <c:pt idx="72">
                  <c:v>20301</c:v>
                </c:pt>
                <c:pt idx="73">
                  <c:v>20301</c:v>
                </c:pt>
                <c:pt idx="74">
                  <c:v>20301</c:v>
                </c:pt>
                <c:pt idx="75">
                  <c:v>20301</c:v>
                </c:pt>
                <c:pt idx="76">
                  <c:v>20301</c:v>
                </c:pt>
                <c:pt idx="77">
                  <c:v>20301</c:v>
                </c:pt>
                <c:pt idx="78">
                  <c:v>20301</c:v>
                </c:pt>
                <c:pt idx="79">
                  <c:v>20301</c:v>
                </c:pt>
                <c:pt idx="80">
                  <c:v>20301</c:v>
                </c:pt>
                <c:pt idx="81">
                  <c:v>20301</c:v>
                </c:pt>
                <c:pt idx="82">
                  <c:v>20301</c:v>
                </c:pt>
                <c:pt idx="83">
                  <c:v>20301</c:v>
                </c:pt>
                <c:pt idx="84">
                  <c:v>20301</c:v>
                </c:pt>
                <c:pt idx="85">
                  <c:v>20301</c:v>
                </c:pt>
                <c:pt idx="86">
                  <c:v>20301</c:v>
                </c:pt>
                <c:pt idx="87">
                  <c:v>20301</c:v>
                </c:pt>
                <c:pt idx="88">
                  <c:v>20301</c:v>
                </c:pt>
                <c:pt idx="89">
                  <c:v>20301</c:v>
                </c:pt>
                <c:pt idx="90">
                  <c:v>20301</c:v>
                </c:pt>
                <c:pt idx="91">
                  <c:v>20301</c:v>
                </c:pt>
                <c:pt idx="92">
                  <c:v>20301</c:v>
                </c:pt>
                <c:pt idx="93">
                  <c:v>20301</c:v>
                </c:pt>
                <c:pt idx="94">
                  <c:v>20301</c:v>
                </c:pt>
                <c:pt idx="95">
                  <c:v>20301</c:v>
                </c:pt>
                <c:pt idx="96">
                  <c:v>20301</c:v>
                </c:pt>
                <c:pt idx="97">
                  <c:v>20301</c:v>
                </c:pt>
                <c:pt idx="104">
                  <c:v>23902</c:v>
                </c:pt>
                <c:pt idx="105">
                  <c:v>23902</c:v>
                </c:pt>
                <c:pt idx="106">
                  <c:v>23902</c:v>
                </c:pt>
                <c:pt idx="107">
                  <c:v>23902</c:v>
                </c:pt>
                <c:pt idx="108">
                  <c:v>23902</c:v>
                </c:pt>
                <c:pt idx="109">
                  <c:v>23902</c:v>
                </c:pt>
                <c:pt idx="110">
                  <c:v>23902</c:v>
                </c:pt>
                <c:pt idx="111">
                  <c:v>23902</c:v>
                </c:pt>
                <c:pt idx="112">
                  <c:v>23902</c:v>
                </c:pt>
                <c:pt idx="113">
                  <c:v>23902</c:v>
                </c:pt>
                <c:pt idx="114">
                  <c:v>23902</c:v>
                </c:pt>
                <c:pt idx="115">
                  <c:v>23902</c:v>
                </c:pt>
                <c:pt idx="116">
                  <c:v>23902</c:v>
                </c:pt>
                <c:pt idx="117">
                  <c:v>23902</c:v>
                </c:pt>
                <c:pt idx="118">
                  <c:v>23902</c:v>
                </c:pt>
                <c:pt idx="119">
                  <c:v>23902</c:v>
                </c:pt>
                <c:pt idx="120">
                  <c:v>23902</c:v>
                </c:pt>
                <c:pt idx="121">
                  <c:v>23902</c:v>
                </c:pt>
                <c:pt idx="122">
                  <c:v>23902</c:v>
                </c:pt>
                <c:pt idx="123">
                  <c:v>23902</c:v>
                </c:pt>
                <c:pt idx="124">
                  <c:v>23902</c:v>
                </c:pt>
                <c:pt idx="125">
                  <c:v>23902</c:v>
                </c:pt>
                <c:pt idx="126">
                  <c:v>23902</c:v>
                </c:pt>
                <c:pt idx="127">
                  <c:v>23902</c:v>
                </c:pt>
                <c:pt idx="128">
                  <c:v>23902</c:v>
                </c:pt>
                <c:pt idx="129">
                  <c:v>23902</c:v>
                </c:pt>
                <c:pt idx="130">
                  <c:v>23902</c:v>
                </c:pt>
                <c:pt idx="131">
                  <c:v>23902</c:v>
                </c:pt>
                <c:pt idx="132">
                  <c:v>23902</c:v>
                </c:pt>
                <c:pt idx="133">
                  <c:v>23902</c:v>
                </c:pt>
                <c:pt idx="134">
                  <c:v>23902</c:v>
                </c:pt>
                <c:pt idx="135">
                  <c:v>23902</c:v>
                </c:pt>
                <c:pt idx="136">
                  <c:v>23902</c:v>
                </c:pt>
                <c:pt idx="137">
                  <c:v>23902</c:v>
                </c:pt>
                <c:pt idx="138">
                  <c:v>23902</c:v>
                </c:pt>
                <c:pt idx="139">
                  <c:v>23902</c:v>
                </c:pt>
                <c:pt idx="235">
                  <c:v>38986</c:v>
                </c:pt>
                <c:pt idx="236">
                  <c:v>38986</c:v>
                </c:pt>
                <c:pt idx="237">
                  <c:v>38986</c:v>
                </c:pt>
                <c:pt idx="238">
                  <c:v>38986</c:v>
                </c:pt>
                <c:pt idx="239">
                  <c:v>38986</c:v>
                </c:pt>
                <c:pt idx="240">
                  <c:v>38986</c:v>
                </c:pt>
                <c:pt idx="241">
                  <c:v>38986</c:v>
                </c:pt>
                <c:pt idx="242">
                  <c:v>38986</c:v>
                </c:pt>
                <c:pt idx="243">
                  <c:v>38986</c:v>
                </c:pt>
                <c:pt idx="244">
                  <c:v>38986</c:v>
                </c:pt>
                <c:pt idx="245">
                  <c:v>38986</c:v>
                </c:pt>
                <c:pt idx="246">
                  <c:v>38986</c:v>
                </c:pt>
                <c:pt idx="247">
                  <c:v>38986</c:v>
                </c:pt>
                <c:pt idx="248">
                  <c:v>38986</c:v>
                </c:pt>
                <c:pt idx="249">
                  <c:v>38986</c:v>
                </c:pt>
                <c:pt idx="250">
                  <c:v>38986</c:v>
                </c:pt>
                <c:pt idx="251">
                  <c:v>38986</c:v>
                </c:pt>
                <c:pt idx="252">
                  <c:v>38986</c:v>
                </c:pt>
                <c:pt idx="253">
                  <c:v>38986</c:v>
                </c:pt>
                <c:pt idx="254">
                  <c:v>38986</c:v>
                </c:pt>
                <c:pt idx="255">
                  <c:v>38986</c:v>
                </c:pt>
                <c:pt idx="256">
                  <c:v>38986</c:v>
                </c:pt>
                <c:pt idx="257">
                  <c:v>38986</c:v>
                </c:pt>
                <c:pt idx="258">
                  <c:v>38986</c:v>
                </c:pt>
                <c:pt idx="259">
                  <c:v>38986</c:v>
                </c:pt>
                <c:pt idx="260">
                  <c:v>38986</c:v>
                </c:pt>
                <c:pt idx="261">
                  <c:v>38986</c:v>
                </c:pt>
                <c:pt idx="262">
                  <c:v>38986</c:v>
                </c:pt>
                <c:pt idx="263">
                  <c:v>38986</c:v>
                </c:pt>
                <c:pt idx="264">
                  <c:v>38986</c:v>
                </c:pt>
                <c:pt idx="265">
                  <c:v>38986</c:v>
                </c:pt>
                <c:pt idx="266">
                  <c:v>38986</c:v>
                </c:pt>
                <c:pt idx="267">
                  <c:v>38986</c:v>
                </c:pt>
                <c:pt idx="268">
                  <c:v>38986</c:v>
                </c:pt>
                <c:pt idx="269">
                  <c:v>38986</c:v>
                </c:pt>
                <c:pt idx="270">
                  <c:v>38986</c:v>
                </c:pt>
                <c:pt idx="271">
                  <c:v>38986</c:v>
                </c:pt>
                <c:pt idx="272">
                  <c:v>38986</c:v>
                </c:pt>
                <c:pt idx="273">
                  <c:v>38986</c:v>
                </c:pt>
                <c:pt idx="274">
                  <c:v>38986</c:v>
                </c:pt>
                <c:pt idx="275">
                  <c:v>38986</c:v>
                </c:pt>
                <c:pt idx="276">
                  <c:v>38986</c:v>
                </c:pt>
                <c:pt idx="277">
                  <c:v>38986</c:v>
                </c:pt>
                <c:pt idx="278">
                  <c:v>38986</c:v>
                </c:pt>
                <c:pt idx="279">
                  <c:v>38986</c:v>
                </c:pt>
                <c:pt idx="280">
                  <c:v>38986</c:v>
                </c:pt>
                <c:pt idx="281">
                  <c:v>38986</c:v>
                </c:pt>
                <c:pt idx="282">
                  <c:v>38986</c:v>
                </c:pt>
              </c:numCache>
            </c:numRef>
          </c:val>
          <c:smooth val="0"/>
          <c:extLst>
            <c:ext xmlns:c16="http://schemas.microsoft.com/office/drawing/2014/chart" uri="{C3380CC4-5D6E-409C-BE32-E72D297353CC}">
              <c16:uniqueId val="{00000003-CC60-FA4B-8DA9-94870F35ABEF}"/>
            </c:ext>
          </c:extLst>
        </c:ser>
        <c:ser>
          <c:idx val="3"/>
          <c:order val="1"/>
          <c:tx>
            <c:strRef>
              <c:f>'3424'!$AD$7</c:f>
              <c:strCache>
                <c:ptCount val="1"/>
                <c:pt idx="0">
                  <c:v>1Adult</c:v>
                </c:pt>
              </c:strCache>
            </c:strRef>
          </c:tx>
          <c:spPr>
            <a:ln w="28575" cap="rnd">
              <a:solidFill>
                <a:schemeClr val="accent4"/>
              </a:solidFill>
              <a:round/>
            </a:ln>
            <a:effectLst/>
          </c:spPr>
          <c:marker>
            <c:symbol val="none"/>
          </c:marker>
          <c:cat>
            <c:numRef>
              <c:f>'3444'!$Y$8:$Y$381</c:f>
              <c:numCache>
                <c:formatCode>"$"#,##0</c:formatCode>
                <c:ptCount val="374"/>
                <c:pt idx="0">
                  <c:v>500</c:v>
                </c:pt>
                <c:pt idx="1">
                  <c:v>1500</c:v>
                </c:pt>
                <c:pt idx="2">
                  <c:v>2500</c:v>
                </c:pt>
                <c:pt idx="3">
                  <c:v>3500</c:v>
                </c:pt>
                <c:pt idx="4">
                  <c:v>4500</c:v>
                </c:pt>
                <c:pt idx="5">
                  <c:v>5500</c:v>
                </c:pt>
                <c:pt idx="6">
                  <c:v>6500</c:v>
                </c:pt>
                <c:pt idx="7">
                  <c:v>7500</c:v>
                </c:pt>
                <c:pt idx="8">
                  <c:v>8500</c:v>
                </c:pt>
                <c:pt idx="9">
                  <c:v>9500</c:v>
                </c:pt>
                <c:pt idx="10">
                  <c:v>10500</c:v>
                </c:pt>
                <c:pt idx="11">
                  <c:v>11500</c:v>
                </c:pt>
                <c:pt idx="12">
                  <c:v>12500</c:v>
                </c:pt>
                <c:pt idx="13">
                  <c:v>13500</c:v>
                </c:pt>
                <c:pt idx="14">
                  <c:v>14500</c:v>
                </c:pt>
                <c:pt idx="15">
                  <c:v>15500</c:v>
                </c:pt>
                <c:pt idx="16">
                  <c:v>16500</c:v>
                </c:pt>
                <c:pt idx="17">
                  <c:v>17500</c:v>
                </c:pt>
                <c:pt idx="18">
                  <c:v>18500</c:v>
                </c:pt>
                <c:pt idx="19">
                  <c:v>19500</c:v>
                </c:pt>
                <c:pt idx="20">
                  <c:v>20500</c:v>
                </c:pt>
                <c:pt idx="21">
                  <c:v>21500</c:v>
                </c:pt>
                <c:pt idx="22">
                  <c:v>22500</c:v>
                </c:pt>
                <c:pt idx="23">
                  <c:v>23500</c:v>
                </c:pt>
                <c:pt idx="24">
                  <c:v>24500</c:v>
                </c:pt>
                <c:pt idx="25">
                  <c:v>25500</c:v>
                </c:pt>
                <c:pt idx="26">
                  <c:v>26500</c:v>
                </c:pt>
                <c:pt idx="27">
                  <c:v>27500</c:v>
                </c:pt>
                <c:pt idx="28">
                  <c:v>28500</c:v>
                </c:pt>
                <c:pt idx="29">
                  <c:v>29500</c:v>
                </c:pt>
                <c:pt idx="30">
                  <c:v>30500</c:v>
                </c:pt>
                <c:pt idx="31">
                  <c:v>31500</c:v>
                </c:pt>
                <c:pt idx="32">
                  <c:v>32500</c:v>
                </c:pt>
                <c:pt idx="33">
                  <c:v>33500</c:v>
                </c:pt>
                <c:pt idx="34">
                  <c:v>34500</c:v>
                </c:pt>
                <c:pt idx="35">
                  <c:v>35500</c:v>
                </c:pt>
                <c:pt idx="36">
                  <c:v>36500</c:v>
                </c:pt>
                <c:pt idx="37">
                  <c:v>37500</c:v>
                </c:pt>
                <c:pt idx="38">
                  <c:v>38500</c:v>
                </c:pt>
                <c:pt idx="39">
                  <c:v>39500</c:v>
                </c:pt>
                <c:pt idx="40">
                  <c:v>40500</c:v>
                </c:pt>
                <c:pt idx="41">
                  <c:v>41500</c:v>
                </c:pt>
                <c:pt idx="42">
                  <c:v>42500</c:v>
                </c:pt>
                <c:pt idx="43">
                  <c:v>43500</c:v>
                </c:pt>
                <c:pt idx="44">
                  <c:v>44500</c:v>
                </c:pt>
                <c:pt idx="45">
                  <c:v>45500</c:v>
                </c:pt>
                <c:pt idx="46">
                  <c:v>46500</c:v>
                </c:pt>
                <c:pt idx="47">
                  <c:v>47500</c:v>
                </c:pt>
                <c:pt idx="48">
                  <c:v>48500</c:v>
                </c:pt>
                <c:pt idx="49">
                  <c:v>49500</c:v>
                </c:pt>
                <c:pt idx="50">
                  <c:v>50500</c:v>
                </c:pt>
                <c:pt idx="51">
                  <c:v>51500</c:v>
                </c:pt>
                <c:pt idx="52">
                  <c:v>52500</c:v>
                </c:pt>
                <c:pt idx="53">
                  <c:v>53500</c:v>
                </c:pt>
                <c:pt idx="54">
                  <c:v>54500</c:v>
                </c:pt>
                <c:pt idx="55">
                  <c:v>55500</c:v>
                </c:pt>
                <c:pt idx="56">
                  <c:v>56500</c:v>
                </c:pt>
                <c:pt idx="57">
                  <c:v>57500</c:v>
                </c:pt>
                <c:pt idx="58">
                  <c:v>58500</c:v>
                </c:pt>
                <c:pt idx="59">
                  <c:v>59500</c:v>
                </c:pt>
                <c:pt idx="60">
                  <c:v>60500</c:v>
                </c:pt>
                <c:pt idx="61">
                  <c:v>61500</c:v>
                </c:pt>
                <c:pt idx="62">
                  <c:v>62500</c:v>
                </c:pt>
                <c:pt idx="63">
                  <c:v>63500</c:v>
                </c:pt>
                <c:pt idx="64">
                  <c:v>64500</c:v>
                </c:pt>
                <c:pt idx="65">
                  <c:v>65500</c:v>
                </c:pt>
                <c:pt idx="66">
                  <c:v>66500</c:v>
                </c:pt>
                <c:pt idx="67">
                  <c:v>67500</c:v>
                </c:pt>
                <c:pt idx="68">
                  <c:v>68500</c:v>
                </c:pt>
                <c:pt idx="69">
                  <c:v>69500</c:v>
                </c:pt>
                <c:pt idx="70">
                  <c:v>70500</c:v>
                </c:pt>
                <c:pt idx="71">
                  <c:v>71500</c:v>
                </c:pt>
                <c:pt idx="72">
                  <c:v>72500</c:v>
                </c:pt>
                <c:pt idx="73">
                  <c:v>73500</c:v>
                </c:pt>
                <c:pt idx="74">
                  <c:v>74500</c:v>
                </c:pt>
                <c:pt idx="75">
                  <c:v>75500</c:v>
                </c:pt>
                <c:pt idx="76">
                  <c:v>76500</c:v>
                </c:pt>
                <c:pt idx="77">
                  <c:v>77500</c:v>
                </c:pt>
                <c:pt idx="78">
                  <c:v>78500</c:v>
                </c:pt>
                <c:pt idx="79">
                  <c:v>79500</c:v>
                </c:pt>
                <c:pt idx="80">
                  <c:v>80500</c:v>
                </c:pt>
                <c:pt idx="81">
                  <c:v>81500</c:v>
                </c:pt>
                <c:pt idx="82">
                  <c:v>82500</c:v>
                </c:pt>
                <c:pt idx="83">
                  <c:v>83500</c:v>
                </c:pt>
                <c:pt idx="84">
                  <c:v>84500</c:v>
                </c:pt>
                <c:pt idx="85">
                  <c:v>85500</c:v>
                </c:pt>
                <c:pt idx="86">
                  <c:v>86500</c:v>
                </c:pt>
                <c:pt idx="87">
                  <c:v>87500</c:v>
                </c:pt>
                <c:pt idx="88">
                  <c:v>88500</c:v>
                </c:pt>
                <c:pt idx="89">
                  <c:v>89500</c:v>
                </c:pt>
                <c:pt idx="90">
                  <c:v>90500</c:v>
                </c:pt>
                <c:pt idx="91">
                  <c:v>91500</c:v>
                </c:pt>
                <c:pt idx="92">
                  <c:v>92500</c:v>
                </c:pt>
                <c:pt idx="93">
                  <c:v>93500</c:v>
                </c:pt>
                <c:pt idx="94">
                  <c:v>94500</c:v>
                </c:pt>
                <c:pt idx="95">
                  <c:v>95500</c:v>
                </c:pt>
                <c:pt idx="96">
                  <c:v>96500</c:v>
                </c:pt>
                <c:pt idx="97">
                  <c:v>97500</c:v>
                </c:pt>
                <c:pt idx="98">
                  <c:v>98500</c:v>
                </c:pt>
                <c:pt idx="99">
                  <c:v>99500</c:v>
                </c:pt>
                <c:pt idx="100">
                  <c:v>100500</c:v>
                </c:pt>
                <c:pt idx="101">
                  <c:v>101500</c:v>
                </c:pt>
                <c:pt idx="102">
                  <c:v>102500</c:v>
                </c:pt>
                <c:pt idx="103">
                  <c:v>103500</c:v>
                </c:pt>
                <c:pt idx="104">
                  <c:v>104500</c:v>
                </c:pt>
                <c:pt idx="105">
                  <c:v>105500</c:v>
                </c:pt>
                <c:pt idx="106">
                  <c:v>106500</c:v>
                </c:pt>
                <c:pt idx="107">
                  <c:v>107500</c:v>
                </c:pt>
                <c:pt idx="108">
                  <c:v>108500</c:v>
                </c:pt>
                <c:pt idx="109">
                  <c:v>109500</c:v>
                </c:pt>
                <c:pt idx="110">
                  <c:v>110500</c:v>
                </c:pt>
                <c:pt idx="111">
                  <c:v>111500</c:v>
                </c:pt>
                <c:pt idx="112">
                  <c:v>112500</c:v>
                </c:pt>
                <c:pt idx="113">
                  <c:v>113500</c:v>
                </c:pt>
                <c:pt idx="114">
                  <c:v>114500</c:v>
                </c:pt>
                <c:pt idx="115">
                  <c:v>115500</c:v>
                </c:pt>
                <c:pt idx="116">
                  <c:v>116500</c:v>
                </c:pt>
                <c:pt idx="117">
                  <c:v>117500</c:v>
                </c:pt>
                <c:pt idx="118">
                  <c:v>118500</c:v>
                </c:pt>
                <c:pt idx="119">
                  <c:v>119500</c:v>
                </c:pt>
                <c:pt idx="120">
                  <c:v>120500</c:v>
                </c:pt>
                <c:pt idx="121">
                  <c:v>121500</c:v>
                </c:pt>
                <c:pt idx="122">
                  <c:v>122500</c:v>
                </c:pt>
                <c:pt idx="123">
                  <c:v>123500</c:v>
                </c:pt>
                <c:pt idx="124">
                  <c:v>124500</c:v>
                </c:pt>
                <c:pt idx="125">
                  <c:v>125500</c:v>
                </c:pt>
                <c:pt idx="126">
                  <c:v>126500</c:v>
                </c:pt>
                <c:pt idx="127">
                  <c:v>127500</c:v>
                </c:pt>
                <c:pt idx="128">
                  <c:v>128500</c:v>
                </c:pt>
                <c:pt idx="129">
                  <c:v>129500</c:v>
                </c:pt>
                <c:pt idx="130">
                  <c:v>130500</c:v>
                </c:pt>
                <c:pt idx="131">
                  <c:v>131500</c:v>
                </c:pt>
                <c:pt idx="132">
                  <c:v>132500</c:v>
                </c:pt>
                <c:pt idx="133">
                  <c:v>133500</c:v>
                </c:pt>
                <c:pt idx="134">
                  <c:v>134500</c:v>
                </c:pt>
                <c:pt idx="135">
                  <c:v>135500</c:v>
                </c:pt>
                <c:pt idx="136">
                  <c:v>136500</c:v>
                </c:pt>
                <c:pt idx="137">
                  <c:v>137500</c:v>
                </c:pt>
                <c:pt idx="138">
                  <c:v>138500</c:v>
                </c:pt>
                <c:pt idx="139">
                  <c:v>139500</c:v>
                </c:pt>
                <c:pt idx="140">
                  <c:v>140500</c:v>
                </c:pt>
                <c:pt idx="141">
                  <c:v>141500</c:v>
                </c:pt>
                <c:pt idx="142">
                  <c:v>142500</c:v>
                </c:pt>
                <c:pt idx="143">
                  <c:v>143500</c:v>
                </c:pt>
                <c:pt idx="144">
                  <c:v>144500</c:v>
                </c:pt>
                <c:pt idx="145">
                  <c:v>145500</c:v>
                </c:pt>
                <c:pt idx="146">
                  <c:v>146500</c:v>
                </c:pt>
                <c:pt idx="147">
                  <c:v>147500</c:v>
                </c:pt>
                <c:pt idx="148">
                  <c:v>148500</c:v>
                </c:pt>
                <c:pt idx="149">
                  <c:v>149500</c:v>
                </c:pt>
                <c:pt idx="150">
                  <c:v>150500</c:v>
                </c:pt>
                <c:pt idx="151">
                  <c:v>151500</c:v>
                </c:pt>
                <c:pt idx="152">
                  <c:v>152500</c:v>
                </c:pt>
                <c:pt idx="153">
                  <c:v>153500</c:v>
                </c:pt>
                <c:pt idx="154">
                  <c:v>154500</c:v>
                </c:pt>
                <c:pt idx="155">
                  <c:v>155500</c:v>
                </c:pt>
                <c:pt idx="156">
                  <c:v>156500</c:v>
                </c:pt>
                <c:pt idx="157">
                  <c:v>157500</c:v>
                </c:pt>
                <c:pt idx="158">
                  <c:v>158500</c:v>
                </c:pt>
                <c:pt idx="159">
                  <c:v>159500</c:v>
                </c:pt>
                <c:pt idx="160">
                  <c:v>160500</c:v>
                </c:pt>
                <c:pt idx="161">
                  <c:v>161500</c:v>
                </c:pt>
                <c:pt idx="162">
                  <c:v>162500</c:v>
                </c:pt>
                <c:pt idx="163">
                  <c:v>163500</c:v>
                </c:pt>
                <c:pt idx="164">
                  <c:v>164500</c:v>
                </c:pt>
                <c:pt idx="165">
                  <c:v>165500</c:v>
                </c:pt>
                <c:pt idx="166">
                  <c:v>166500</c:v>
                </c:pt>
                <c:pt idx="167">
                  <c:v>167500</c:v>
                </c:pt>
                <c:pt idx="168">
                  <c:v>168500</c:v>
                </c:pt>
                <c:pt idx="169">
                  <c:v>169500</c:v>
                </c:pt>
                <c:pt idx="170">
                  <c:v>170500</c:v>
                </c:pt>
                <c:pt idx="171">
                  <c:v>171500</c:v>
                </c:pt>
                <c:pt idx="172">
                  <c:v>172500</c:v>
                </c:pt>
                <c:pt idx="173">
                  <c:v>173500</c:v>
                </c:pt>
                <c:pt idx="174">
                  <c:v>174500</c:v>
                </c:pt>
                <c:pt idx="175">
                  <c:v>175500</c:v>
                </c:pt>
                <c:pt idx="176">
                  <c:v>176500</c:v>
                </c:pt>
                <c:pt idx="177">
                  <c:v>177500</c:v>
                </c:pt>
                <c:pt idx="178">
                  <c:v>178500</c:v>
                </c:pt>
                <c:pt idx="179">
                  <c:v>179500</c:v>
                </c:pt>
                <c:pt idx="180">
                  <c:v>180500</c:v>
                </c:pt>
                <c:pt idx="181">
                  <c:v>181500</c:v>
                </c:pt>
                <c:pt idx="182">
                  <c:v>182500</c:v>
                </c:pt>
                <c:pt idx="183">
                  <c:v>183500</c:v>
                </c:pt>
                <c:pt idx="184">
                  <c:v>184500</c:v>
                </c:pt>
                <c:pt idx="185">
                  <c:v>185500</c:v>
                </c:pt>
                <c:pt idx="186">
                  <c:v>186500</c:v>
                </c:pt>
                <c:pt idx="187">
                  <c:v>187500</c:v>
                </c:pt>
                <c:pt idx="188">
                  <c:v>188500</c:v>
                </c:pt>
                <c:pt idx="189">
                  <c:v>189500</c:v>
                </c:pt>
                <c:pt idx="190">
                  <c:v>190500</c:v>
                </c:pt>
                <c:pt idx="191">
                  <c:v>191500</c:v>
                </c:pt>
                <c:pt idx="192">
                  <c:v>192500</c:v>
                </c:pt>
                <c:pt idx="193">
                  <c:v>193500</c:v>
                </c:pt>
                <c:pt idx="194">
                  <c:v>194500</c:v>
                </c:pt>
                <c:pt idx="195">
                  <c:v>195500</c:v>
                </c:pt>
                <c:pt idx="196">
                  <c:v>196500</c:v>
                </c:pt>
                <c:pt idx="197">
                  <c:v>197500</c:v>
                </c:pt>
                <c:pt idx="198">
                  <c:v>198500</c:v>
                </c:pt>
                <c:pt idx="199">
                  <c:v>199500</c:v>
                </c:pt>
                <c:pt idx="200">
                  <c:v>200500</c:v>
                </c:pt>
                <c:pt idx="201">
                  <c:v>201500</c:v>
                </c:pt>
                <c:pt idx="202">
                  <c:v>202500</c:v>
                </c:pt>
                <c:pt idx="203">
                  <c:v>203500</c:v>
                </c:pt>
                <c:pt idx="204">
                  <c:v>204500</c:v>
                </c:pt>
                <c:pt idx="205">
                  <c:v>205500</c:v>
                </c:pt>
                <c:pt idx="206">
                  <c:v>206500</c:v>
                </c:pt>
                <c:pt idx="207">
                  <c:v>207500</c:v>
                </c:pt>
                <c:pt idx="208">
                  <c:v>208500</c:v>
                </c:pt>
                <c:pt idx="209">
                  <c:v>209500</c:v>
                </c:pt>
                <c:pt idx="210">
                  <c:v>210500</c:v>
                </c:pt>
                <c:pt idx="211">
                  <c:v>211500</c:v>
                </c:pt>
                <c:pt idx="212">
                  <c:v>212500</c:v>
                </c:pt>
                <c:pt idx="213">
                  <c:v>213500</c:v>
                </c:pt>
                <c:pt idx="214">
                  <c:v>214500</c:v>
                </c:pt>
                <c:pt idx="215">
                  <c:v>215500</c:v>
                </c:pt>
                <c:pt idx="216">
                  <c:v>216500</c:v>
                </c:pt>
                <c:pt idx="217">
                  <c:v>217500</c:v>
                </c:pt>
                <c:pt idx="218">
                  <c:v>218500</c:v>
                </c:pt>
                <c:pt idx="219">
                  <c:v>219500</c:v>
                </c:pt>
                <c:pt idx="220">
                  <c:v>220500</c:v>
                </c:pt>
                <c:pt idx="221">
                  <c:v>221500</c:v>
                </c:pt>
                <c:pt idx="222">
                  <c:v>222500</c:v>
                </c:pt>
                <c:pt idx="223">
                  <c:v>223500</c:v>
                </c:pt>
                <c:pt idx="224">
                  <c:v>224500</c:v>
                </c:pt>
                <c:pt idx="225">
                  <c:v>225500</c:v>
                </c:pt>
                <c:pt idx="226">
                  <c:v>226500</c:v>
                </c:pt>
                <c:pt idx="227">
                  <c:v>227500</c:v>
                </c:pt>
                <c:pt idx="228">
                  <c:v>228500</c:v>
                </c:pt>
                <c:pt idx="229">
                  <c:v>229500</c:v>
                </c:pt>
                <c:pt idx="230">
                  <c:v>230500</c:v>
                </c:pt>
                <c:pt idx="231">
                  <c:v>231500</c:v>
                </c:pt>
                <c:pt idx="232">
                  <c:v>232500</c:v>
                </c:pt>
                <c:pt idx="233">
                  <c:v>233500</c:v>
                </c:pt>
                <c:pt idx="234">
                  <c:v>234500</c:v>
                </c:pt>
                <c:pt idx="235">
                  <c:v>235500</c:v>
                </c:pt>
                <c:pt idx="236">
                  <c:v>236500</c:v>
                </c:pt>
                <c:pt idx="237">
                  <c:v>237500</c:v>
                </c:pt>
                <c:pt idx="238">
                  <c:v>238500</c:v>
                </c:pt>
                <c:pt idx="239">
                  <c:v>239500</c:v>
                </c:pt>
                <c:pt idx="240">
                  <c:v>240500</c:v>
                </c:pt>
                <c:pt idx="241">
                  <c:v>241500</c:v>
                </c:pt>
                <c:pt idx="242">
                  <c:v>242500</c:v>
                </c:pt>
                <c:pt idx="243">
                  <c:v>243500</c:v>
                </c:pt>
                <c:pt idx="244">
                  <c:v>244500</c:v>
                </c:pt>
                <c:pt idx="245">
                  <c:v>245500</c:v>
                </c:pt>
                <c:pt idx="246">
                  <c:v>246500</c:v>
                </c:pt>
                <c:pt idx="247">
                  <c:v>247500</c:v>
                </c:pt>
                <c:pt idx="248">
                  <c:v>248500</c:v>
                </c:pt>
                <c:pt idx="249">
                  <c:v>249500</c:v>
                </c:pt>
                <c:pt idx="250">
                  <c:v>250500</c:v>
                </c:pt>
                <c:pt idx="251">
                  <c:v>251500</c:v>
                </c:pt>
                <c:pt idx="252">
                  <c:v>252500</c:v>
                </c:pt>
                <c:pt idx="253">
                  <c:v>253500</c:v>
                </c:pt>
                <c:pt idx="254">
                  <c:v>254500</c:v>
                </c:pt>
                <c:pt idx="255">
                  <c:v>255500</c:v>
                </c:pt>
                <c:pt idx="256">
                  <c:v>256500</c:v>
                </c:pt>
                <c:pt idx="257">
                  <c:v>257500</c:v>
                </c:pt>
                <c:pt idx="258">
                  <c:v>258500</c:v>
                </c:pt>
                <c:pt idx="259">
                  <c:v>259500</c:v>
                </c:pt>
                <c:pt idx="260">
                  <c:v>260500</c:v>
                </c:pt>
                <c:pt idx="261">
                  <c:v>261500</c:v>
                </c:pt>
                <c:pt idx="262">
                  <c:v>262500</c:v>
                </c:pt>
                <c:pt idx="263">
                  <c:v>263500</c:v>
                </c:pt>
                <c:pt idx="264">
                  <c:v>264500</c:v>
                </c:pt>
                <c:pt idx="265">
                  <c:v>265500</c:v>
                </c:pt>
                <c:pt idx="266">
                  <c:v>266500</c:v>
                </c:pt>
                <c:pt idx="267">
                  <c:v>267500</c:v>
                </c:pt>
                <c:pt idx="268">
                  <c:v>268500</c:v>
                </c:pt>
                <c:pt idx="269">
                  <c:v>269500</c:v>
                </c:pt>
                <c:pt idx="270">
                  <c:v>270500</c:v>
                </c:pt>
                <c:pt idx="271">
                  <c:v>271500</c:v>
                </c:pt>
                <c:pt idx="272">
                  <c:v>272500</c:v>
                </c:pt>
                <c:pt idx="273">
                  <c:v>273500</c:v>
                </c:pt>
                <c:pt idx="274">
                  <c:v>274500</c:v>
                </c:pt>
                <c:pt idx="275">
                  <c:v>275500</c:v>
                </c:pt>
                <c:pt idx="276">
                  <c:v>276500</c:v>
                </c:pt>
                <c:pt idx="277">
                  <c:v>277500</c:v>
                </c:pt>
                <c:pt idx="278">
                  <c:v>278500</c:v>
                </c:pt>
                <c:pt idx="279">
                  <c:v>279500</c:v>
                </c:pt>
                <c:pt idx="280">
                  <c:v>280500</c:v>
                </c:pt>
                <c:pt idx="281">
                  <c:v>281500</c:v>
                </c:pt>
                <c:pt idx="282">
                  <c:v>282500</c:v>
                </c:pt>
                <c:pt idx="283">
                  <c:v>283500</c:v>
                </c:pt>
                <c:pt idx="284">
                  <c:v>284500</c:v>
                </c:pt>
                <c:pt idx="285">
                  <c:v>285500</c:v>
                </c:pt>
                <c:pt idx="286">
                  <c:v>286500</c:v>
                </c:pt>
                <c:pt idx="287">
                  <c:v>287500</c:v>
                </c:pt>
                <c:pt idx="288">
                  <c:v>288500</c:v>
                </c:pt>
                <c:pt idx="289">
                  <c:v>289500</c:v>
                </c:pt>
                <c:pt idx="290">
                  <c:v>290500</c:v>
                </c:pt>
                <c:pt idx="291">
                  <c:v>291500</c:v>
                </c:pt>
                <c:pt idx="292">
                  <c:v>292500</c:v>
                </c:pt>
                <c:pt idx="293">
                  <c:v>293500</c:v>
                </c:pt>
                <c:pt idx="294">
                  <c:v>294500</c:v>
                </c:pt>
                <c:pt idx="295">
                  <c:v>295500</c:v>
                </c:pt>
                <c:pt idx="296">
                  <c:v>296500</c:v>
                </c:pt>
                <c:pt idx="297">
                  <c:v>297500</c:v>
                </c:pt>
                <c:pt idx="298">
                  <c:v>298500</c:v>
                </c:pt>
                <c:pt idx="299">
                  <c:v>299500</c:v>
                </c:pt>
                <c:pt idx="300">
                  <c:v>300500</c:v>
                </c:pt>
                <c:pt idx="301">
                  <c:v>301500</c:v>
                </c:pt>
                <c:pt idx="302">
                  <c:v>302500</c:v>
                </c:pt>
                <c:pt idx="303">
                  <c:v>303500</c:v>
                </c:pt>
                <c:pt idx="304">
                  <c:v>304500</c:v>
                </c:pt>
                <c:pt idx="305">
                  <c:v>305500</c:v>
                </c:pt>
                <c:pt idx="306">
                  <c:v>306500</c:v>
                </c:pt>
                <c:pt idx="307">
                  <c:v>307500</c:v>
                </c:pt>
                <c:pt idx="308">
                  <c:v>308500</c:v>
                </c:pt>
                <c:pt idx="309">
                  <c:v>309500</c:v>
                </c:pt>
                <c:pt idx="310">
                  <c:v>310500</c:v>
                </c:pt>
                <c:pt idx="311">
                  <c:v>311500</c:v>
                </c:pt>
                <c:pt idx="312">
                  <c:v>312500</c:v>
                </c:pt>
                <c:pt idx="313">
                  <c:v>313500</c:v>
                </c:pt>
                <c:pt idx="314">
                  <c:v>314500</c:v>
                </c:pt>
                <c:pt idx="315">
                  <c:v>315500</c:v>
                </c:pt>
                <c:pt idx="316">
                  <c:v>316500</c:v>
                </c:pt>
                <c:pt idx="317">
                  <c:v>317500</c:v>
                </c:pt>
                <c:pt idx="318">
                  <c:v>318500</c:v>
                </c:pt>
                <c:pt idx="319">
                  <c:v>319500</c:v>
                </c:pt>
                <c:pt idx="320">
                  <c:v>320500</c:v>
                </c:pt>
                <c:pt idx="321">
                  <c:v>321500</c:v>
                </c:pt>
                <c:pt idx="322">
                  <c:v>322500</c:v>
                </c:pt>
                <c:pt idx="323">
                  <c:v>323500</c:v>
                </c:pt>
                <c:pt idx="324">
                  <c:v>324500</c:v>
                </c:pt>
                <c:pt idx="325">
                  <c:v>325500</c:v>
                </c:pt>
                <c:pt idx="326">
                  <c:v>326500</c:v>
                </c:pt>
                <c:pt idx="327">
                  <c:v>327500</c:v>
                </c:pt>
                <c:pt idx="328">
                  <c:v>328500</c:v>
                </c:pt>
                <c:pt idx="329">
                  <c:v>329500</c:v>
                </c:pt>
                <c:pt idx="330">
                  <c:v>330500</c:v>
                </c:pt>
                <c:pt idx="331">
                  <c:v>331500</c:v>
                </c:pt>
                <c:pt idx="332">
                  <c:v>332500</c:v>
                </c:pt>
                <c:pt idx="333">
                  <c:v>333500</c:v>
                </c:pt>
                <c:pt idx="334">
                  <c:v>334500</c:v>
                </c:pt>
                <c:pt idx="335">
                  <c:v>335500</c:v>
                </c:pt>
                <c:pt idx="336">
                  <c:v>336500</c:v>
                </c:pt>
                <c:pt idx="337">
                  <c:v>337500</c:v>
                </c:pt>
                <c:pt idx="338">
                  <c:v>338500</c:v>
                </c:pt>
                <c:pt idx="339">
                  <c:v>339500</c:v>
                </c:pt>
                <c:pt idx="340">
                  <c:v>340500</c:v>
                </c:pt>
                <c:pt idx="341">
                  <c:v>341500</c:v>
                </c:pt>
                <c:pt idx="342">
                  <c:v>342500</c:v>
                </c:pt>
                <c:pt idx="343">
                  <c:v>343500</c:v>
                </c:pt>
                <c:pt idx="344">
                  <c:v>344500</c:v>
                </c:pt>
                <c:pt idx="345">
                  <c:v>345500</c:v>
                </c:pt>
                <c:pt idx="346">
                  <c:v>346500</c:v>
                </c:pt>
                <c:pt idx="347">
                  <c:v>347500</c:v>
                </c:pt>
                <c:pt idx="348">
                  <c:v>348500</c:v>
                </c:pt>
                <c:pt idx="349">
                  <c:v>349500</c:v>
                </c:pt>
                <c:pt idx="350">
                  <c:v>350500</c:v>
                </c:pt>
                <c:pt idx="351">
                  <c:v>351500</c:v>
                </c:pt>
                <c:pt idx="352">
                  <c:v>352500</c:v>
                </c:pt>
                <c:pt idx="353">
                  <c:v>353500</c:v>
                </c:pt>
                <c:pt idx="354">
                  <c:v>354500</c:v>
                </c:pt>
                <c:pt idx="355">
                  <c:v>355500</c:v>
                </c:pt>
                <c:pt idx="356">
                  <c:v>356500</c:v>
                </c:pt>
                <c:pt idx="357">
                  <c:v>357500</c:v>
                </c:pt>
                <c:pt idx="358">
                  <c:v>358500</c:v>
                </c:pt>
                <c:pt idx="359">
                  <c:v>359500</c:v>
                </c:pt>
                <c:pt idx="360">
                  <c:v>360500</c:v>
                </c:pt>
                <c:pt idx="361">
                  <c:v>361500</c:v>
                </c:pt>
                <c:pt idx="362">
                  <c:v>362500</c:v>
                </c:pt>
                <c:pt idx="363">
                  <c:v>363500</c:v>
                </c:pt>
                <c:pt idx="364">
                  <c:v>364500</c:v>
                </c:pt>
                <c:pt idx="365">
                  <c:v>365500</c:v>
                </c:pt>
                <c:pt idx="366">
                  <c:v>366500</c:v>
                </c:pt>
                <c:pt idx="367">
                  <c:v>367500</c:v>
                </c:pt>
                <c:pt idx="368">
                  <c:v>368500</c:v>
                </c:pt>
                <c:pt idx="369">
                  <c:v>369500</c:v>
                </c:pt>
                <c:pt idx="370">
                  <c:v>370500</c:v>
                </c:pt>
                <c:pt idx="371">
                  <c:v>371500</c:v>
                </c:pt>
                <c:pt idx="372">
                  <c:v>372500</c:v>
                </c:pt>
                <c:pt idx="373">
                  <c:v>373500</c:v>
                </c:pt>
              </c:numCache>
            </c:numRef>
          </c:cat>
          <c:val>
            <c:numRef>
              <c:f>'3444'!$AD$8:$AD$381</c:f>
              <c:numCache>
                <c:formatCode>"$"#,##0</c:formatCode>
                <c:ptCount val="374"/>
                <c:pt idx="3">
                  <c:v>7406.9117647058829</c:v>
                </c:pt>
                <c:pt idx="4">
                  <c:v>7406.9117647058829</c:v>
                </c:pt>
                <c:pt idx="5">
                  <c:v>7406.9117647058829</c:v>
                </c:pt>
                <c:pt idx="6">
                  <c:v>7406.9117647058829</c:v>
                </c:pt>
                <c:pt idx="7">
                  <c:v>7406.9117647058829</c:v>
                </c:pt>
                <c:pt idx="8">
                  <c:v>7406.9117647058829</c:v>
                </c:pt>
                <c:pt idx="9">
                  <c:v>7406.9117647058829</c:v>
                </c:pt>
                <c:pt idx="19">
                  <c:v>7867.666666666667</c:v>
                </c:pt>
                <c:pt idx="20">
                  <c:v>7867.666666666667</c:v>
                </c:pt>
                <c:pt idx="21">
                  <c:v>7867.666666666667</c:v>
                </c:pt>
                <c:pt idx="22">
                  <c:v>7867.666666666667</c:v>
                </c:pt>
                <c:pt idx="23">
                  <c:v>7867.666666666667</c:v>
                </c:pt>
                <c:pt idx="24">
                  <c:v>7867.666666666667</c:v>
                </c:pt>
                <c:pt idx="25">
                  <c:v>7867.666666666667</c:v>
                </c:pt>
                <c:pt idx="26">
                  <c:v>7867.666666666667</c:v>
                </c:pt>
                <c:pt idx="27">
                  <c:v>7867.666666666667</c:v>
                </c:pt>
                <c:pt idx="30">
                  <c:v>9138</c:v>
                </c:pt>
                <c:pt idx="31">
                  <c:v>9138</c:v>
                </c:pt>
                <c:pt idx="32">
                  <c:v>9138</c:v>
                </c:pt>
                <c:pt idx="33">
                  <c:v>9138</c:v>
                </c:pt>
                <c:pt idx="34">
                  <c:v>9138</c:v>
                </c:pt>
                <c:pt idx="35">
                  <c:v>9138</c:v>
                </c:pt>
                <c:pt idx="36">
                  <c:v>9138</c:v>
                </c:pt>
                <c:pt idx="37">
                  <c:v>9138</c:v>
                </c:pt>
                <c:pt idx="38">
                  <c:v>9138</c:v>
                </c:pt>
                <c:pt idx="40">
                  <c:v>10042.198529411766</c:v>
                </c:pt>
                <c:pt idx="41">
                  <c:v>10042.198529411766</c:v>
                </c:pt>
                <c:pt idx="42">
                  <c:v>10042.198529411766</c:v>
                </c:pt>
                <c:pt idx="43">
                  <c:v>10042.198529411766</c:v>
                </c:pt>
                <c:pt idx="44">
                  <c:v>10042.198529411766</c:v>
                </c:pt>
                <c:pt idx="45">
                  <c:v>10042.198529411766</c:v>
                </c:pt>
                <c:pt idx="46">
                  <c:v>10042.198529411766</c:v>
                </c:pt>
                <c:pt idx="47">
                  <c:v>10042.198529411766</c:v>
                </c:pt>
                <c:pt idx="48">
                  <c:v>10042.198529411766</c:v>
                </c:pt>
                <c:pt idx="49">
                  <c:v>10042.198529411766</c:v>
                </c:pt>
                <c:pt idx="50">
                  <c:v>11226</c:v>
                </c:pt>
                <c:pt idx="51">
                  <c:v>11226</c:v>
                </c:pt>
                <c:pt idx="52">
                  <c:v>11226</c:v>
                </c:pt>
                <c:pt idx="53">
                  <c:v>11226</c:v>
                </c:pt>
                <c:pt idx="54">
                  <c:v>11226</c:v>
                </c:pt>
                <c:pt idx="55">
                  <c:v>11226</c:v>
                </c:pt>
                <c:pt idx="56">
                  <c:v>11226</c:v>
                </c:pt>
                <c:pt idx="57">
                  <c:v>11226</c:v>
                </c:pt>
                <c:pt idx="58">
                  <c:v>11226</c:v>
                </c:pt>
                <c:pt idx="59">
                  <c:v>11226</c:v>
                </c:pt>
                <c:pt idx="60">
                  <c:v>11226</c:v>
                </c:pt>
                <c:pt idx="61">
                  <c:v>11226</c:v>
                </c:pt>
                <c:pt idx="62">
                  <c:v>11226</c:v>
                </c:pt>
                <c:pt idx="63">
                  <c:v>11226</c:v>
                </c:pt>
                <c:pt idx="64">
                  <c:v>11226</c:v>
                </c:pt>
                <c:pt idx="65">
                  <c:v>11226</c:v>
                </c:pt>
                <c:pt idx="66">
                  <c:v>11226</c:v>
                </c:pt>
                <c:pt idx="67">
                  <c:v>11226</c:v>
                </c:pt>
                <c:pt idx="68">
                  <c:v>11226</c:v>
                </c:pt>
                <c:pt idx="69">
                  <c:v>11226</c:v>
                </c:pt>
                <c:pt idx="71">
                  <c:v>12281.516304347828</c:v>
                </c:pt>
                <c:pt idx="72">
                  <c:v>12281.516304347828</c:v>
                </c:pt>
                <c:pt idx="73">
                  <c:v>12281.516304347828</c:v>
                </c:pt>
                <c:pt idx="74">
                  <c:v>12281.516304347828</c:v>
                </c:pt>
                <c:pt idx="75">
                  <c:v>12281.516304347828</c:v>
                </c:pt>
                <c:pt idx="76">
                  <c:v>12281.516304347828</c:v>
                </c:pt>
                <c:pt idx="77">
                  <c:v>12281.516304347828</c:v>
                </c:pt>
                <c:pt idx="78">
                  <c:v>12281.516304347828</c:v>
                </c:pt>
                <c:pt idx="79">
                  <c:v>12281.516304347828</c:v>
                </c:pt>
                <c:pt idx="80">
                  <c:v>12281.516304347828</c:v>
                </c:pt>
                <c:pt idx="81">
                  <c:v>12281.516304347828</c:v>
                </c:pt>
                <c:pt idx="82">
                  <c:v>12281.516304347828</c:v>
                </c:pt>
                <c:pt idx="83">
                  <c:v>12281.516304347828</c:v>
                </c:pt>
                <c:pt idx="84">
                  <c:v>12281.516304347828</c:v>
                </c:pt>
                <c:pt idx="85">
                  <c:v>12281.516304347828</c:v>
                </c:pt>
                <c:pt idx="86">
                  <c:v>12281.516304347828</c:v>
                </c:pt>
                <c:pt idx="87">
                  <c:v>12281.516304347828</c:v>
                </c:pt>
                <c:pt idx="88">
                  <c:v>12281.516304347828</c:v>
                </c:pt>
                <c:pt idx="89">
                  <c:v>12281.516304347828</c:v>
                </c:pt>
                <c:pt idx="90">
                  <c:v>12281.516304347828</c:v>
                </c:pt>
                <c:pt idx="91">
                  <c:v>12281.516304347828</c:v>
                </c:pt>
                <c:pt idx="92">
                  <c:v>12281.516304347828</c:v>
                </c:pt>
                <c:pt idx="93">
                  <c:v>12281.516304347828</c:v>
                </c:pt>
                <c:pt idx="94">
                  <c:v>12281.516304347828</c:v>
                </c:pt>
                <c:pt idx="95">
                  <c:v>12281.516304347828</c:v>
                </c:pt>
                <c:pt idx="96">
                  <c:v>12281.516304347828</c:v>
                </c:pt>
                <c:pt idx="97">
                  <c:v>12281.516304347828</c:v>
                </c:pt>
                <c:pt idx="104">
                  <c:v>13284.398148148148</c:v>
                </c:pt>
                <c:pt idx="105">
                  <c:v>13284.398148148148</c:v>
                </c:pt>
                <c:pt idx="106">
                  <c:v>13284.398148148148</c:v>
                </c:pt>
                <c:pt idx="107">
                  <c:v>13284.398148148148</c:v>
                </c:pt>
                <c:pt idx="108">
                  <c:v>13284.398148148148</c:v>
                </c:pt>
                <c:pt idx="109">
                  <c:v>13284.398148148148</c:v>
                </c:pt>
                <c:pt idx="110">
                  <c:v>13284.398148148148</c:v>
                </c:pt>
                <c:pt idx="111">
                  <c:v>13284.398148148148</c:v>
                </c:pt>
                <c:pt idx="112">
                  <c:v>13284.398148148148</c:v>
                </c:pt>
                <c:pt idx="113">
                  <c:v>13284.398148148148</c:v>
                </c:pt>
                <c:pt idx="114">
                  <c:v>13284.398148148148</c:v>
                </c:pt>
                <c:pt idx="115">
                  <c:v>13284.398148148148</c:v>
                </c:pt>
                <c:pt idx="116">
                  <c:v>13284.398148148148</c:v>
                </c:pt>
                <c:pt idx="117">
                  <c:v>13284.398148148148</c:v>
                </c:pt>
                <c:pt idx="118">
                  <c:v>13284.398148148148</c:v>
                </c:pt>
                <c:pt idx="119">
                  <c:v>13284.398148148148</c:v>
                </c:pt>
                <c:pt idx="120">
                  <c:v>13284.398148148148</c:v>
                </c:pt>
                <c:pt idx="121">
                  <c:v>13284.398148148148</c:v>
                </c:pt>
                <c:pt idx="122">
                  <c:v>13284.398148148148</c:v>
                </c:pt>
                <c:pt idx="123">
                  <c:v>13284.398148148148</c:v>
                </c:pt>
                <c:pt idx="124">
                  <c:v>13284.398148148148</c:v>
                </c:pt>
                <c:pt idx="125">
                  <c:v>13284.398148148148</c:v>
                </c:pt>
                <c:pt idx="126">
                  <c:v>13284.398148148148</c:v>
                </c:pt>
                <c:pt idx="127">
                  <c:v>13284.398148148148</c:v>
                </c:pt>
                <c:pt idx="128">
                  <c:v>13284.398148148148</c:v>
                </c:pt>
                <c:pt idx="129">
                  <c:v>13284.398148148148</c:v>
                </c:pt>
                <c:pt idx="130">
                  <c:v>13284.398148148148</c:v>
                </c:pt>
                <c:pt idx="131">
                  <c:v>13284.398148148148</c:v>
                </c:pt>
                <c:pt idx="132">
                  <c:v>13284.398148148148</c:v>
                </c:pt>
                <c:pt idx="133">
                  <c:v>13284.398148148148</c:v>
                </c:pt>
                <c:pt idx="134">
                  <c:v>13284.398148148148</c:v>
                </c:pt>
                <c:pt idx="135">
                  <c:v>13284.398148148148</c:v>
                </c:pt>
                <c:pt idx="136">
                  <c:v>13284.398148148148</c:v>
                </c:pt>
                <c:pt idx="137">
                  <c:v>13284.398148148148</c:v>
                </c:pt>
                <c:pt idx="138">
                  <c:v>13284.398148148148</c:v>
                </c:pt>
                <c:pt idx="139">
                  <c:v>13284.398148148148</c:v>
                </c:pt>
                <c:pt idx="235">
                  <c:v>18188.75</c:v>
                </c:pt>
                <c:pt idx="236">
                  <c:v>18188.75</c:v>
                </c:pt>
                <c:pt idx="237">
                  <c:v>18188.75</c:v>
                </c:pt>
                <c:pt idx="238">
                  <c:v>18188.75</c:v>
                </c:pt>
                <c:pt idx="239">
                  <c:v>18188.75</c:v>
                </c:pt>
                <c:pt idx="240">
                  <c:v>18188.75</c:v>
                </c:pt>
                <c:pt idx="241">
                  <c:v>18188.75</c:v>
                </c:pt>
                <c:pt idx="242">
                  <c:v>18188.75</c:v>
                </c:pt>
                <c:pt idx="243">
                  <c:v>18188.75</c:v>
                </c:pt>
                <c:pt idx="244">
                  <c:v>18188.75</c:v>
                </c:pt>
                <c:pt idx="245">
                  <c:v>18188.75</c:v>
                </c:pt>
                <c:pt idx="246">
                  <c:v>18188.75</c:v>
                </c:pt>
                <c:pt idx="247">
                  <c:v>18188.75</c:v>
                </c:pt>
                <c:pt idx="248">
                  <c:v>18188.75</c:v>
                </c:pt>
                <c:pt idx="249">
                  <c:v>18188.75</c:v>
                </c:pt>
                <c:pt idx="250">
                  <c:v>18188.75</c:v>
                </c:pt>
                <c:pt idx="251">
                  <c:v>18188.75</c:v>
                </c:pt>
                <c:pt idx="252">
                  <c:v>18188.75</c:v>
                </c:pt>
                <c:pt idx="253">
                  <c:v>18188.75</c:v>
                </c:pt>
                <c:pt idx="254">
                  <c:v>18188.75</c:v>
                </c:pt>
                <c:pt idx="255">
                  <c:v>18188.75</c:v>
                </c:pt>
                <c:pt idx="256">
                  <c:v>18188.75</c:v>
                </c:pt>
                <c:pt idx="257">
                  <c:v>18188.75</c:v>
                </c:pt>
                <c:pt idx="258">
                  <c:v>18188.75</c:v>
                </c:pt>
                <c:pt idx="259">
                  <c:v>18188.75</c:v>
                </c:pt>
                <c:pt idx="260">
                  <c:v>18188.75</c:v>
                </c:pt>
                <c:pt idx="261">
                  <c:v>18188.75</c:v>
                </c:pt>
                <c:pt idx="262">
                  <c:v>18188.75</c:v>
                </c:pt>
                <c:pt idx="263">
                  <c:v>18188.75</c:v>
                </c:pt>
                <c:pt idx="264">
                  <c:v>18188.75</c:v>
                </c:pt>
                <c:pt idx="265">
                  <c:v>18188.75</c:v>
                </c:pt>
                <c:pt idx="266">
                  <c:v>18188.75</c:v>
                </c:pt>
                <c:pt idx="267">
                  <c:v>18188.75</c:v>
                </c:pt>
                <c:pt idx="268">
                  <c:v>18188.75</c:v>
                </c:pt>
                <c:pt idx="269">
                  <c:v>18188.75</c:v>
                </c:pt>
                <c:pt idx="270">
                  <c:v>18188.75</c:v>
                </c:pt>
                <c:pt idx="271">
                  <c:v>18188.75</c:v>
                </c:pt>
                <c:pt idx="272">
                  <c:v>18188.75</c:v>
                </c:pt>
                <c:pt idx="273">
                  <c:v>18188.75</c:v>
                </c:pt>
                <c:pt idx="274">
                  <c:v>18188.75</c:v>
                </c:pt>
                <c:pt idx="275">
                  <c:v>18188.75</c:v>
                </c:pt>
                <c:pt idx="276">
                  <c:v>18188.75</c:v>
                </c:pt>
                <c:pt idx="277">
                  <c:v>18188.75</c:v>
                </c:pt>
                <c:pt idx="278">
                  <c:v>18188.75</c:v>
                </c:pt>
                <c:pt idx="279">
                  <c:v>18188.75</c:v>
                </c:pt>
                <c:pt idx="280">
                  <c:v>18188.75</c:v>
                </c:pt>
                <c:pt idx="281">
                  <c:v>18188.75</c:v>
                </c:pt>
                <c:pt idx="282">
                  <c:v>18188.75</c:v>
                </c:pt>
              </c:numCache>
            </c:numRef>
          </c:val>
          <c:smooth val="0"/>
          <c:extLst>
            <c:ext xmlns:c16="http://schemas.microsoft.com/office/drawing/2014/chart" uri="{C3380CC4-5D6E-409C-BE32-E72D297353CC}">
              <c16:uniqueId val="{00000005-CC60-FA4B-8DA9-94870F35ABEF}"/>
            </c:ext>
          </c:extLst>
        </c:ser>
        <c:ser>
          <c:idx val="1"/>
          <c:order val="2"/>
          <c:tx>
            <c:strRef>
              <c:f>'3444'!$AY$7</c:f>
              <c:strCache>
                <c:ptCount val="1"/>
                <c:pt idx="0">
                  <c:v>Indivisible Reg</c:v>
                </c:pt>
              </c:strCache>
            </c:strRef>
          </c:tx>
          <c:spPr>
            <a:ln w="28575" cap="rnd">
              <a:solidFill>
                <a:schemeClr val="accent2"/>
              </a:solidFill>
              <a:round/>
            </a:ln>
            <a:effectLst/>
          </c:spPr>
          <c:marker>
            <c:symbol val="none"/>
          </c:marker>
          <c:val>
            <c:numRef>
              <c:f>'3444'!$AY$8:$AY$381</c:f>
              <c:numCache>
                <c:formatCode>"$"#,##0</c:formatCode>
                <c:ptCount val="374"/>
                <c:pt idx="0">
                  <c:v>12719.327197558379</c:v>
                </c:pt>
                <c:pt idx="1">
                  <c:v>12818.570873886314</c:v>
                </c:pt>
                <c:pt idx="2">
                  <c:v>12917.814550214247</c:v>
                </c:pt>
                <c:pt idx="3">
                  <c:v>13017.05822654218</c:v>
                </c:pt>
                <c:pt idx="4">
                  <c:v>13116.301902870115</c:v>
                </c:pt>
                <c:pt idx="5">
                  <c:v>13215.545579198048</c:v>
                </c:pt>
                <c:pt idx="6">
                  <c:v>13314.789255525982</c:v>
                </c:pt>
                <c:pt idx="7">
                  <c:v>13414.032931853915</c:v>
                </c:pt>
                <c:pt idx="8">
                  <c:v>13513.276608181848</c:v>
                </c:pt>
                <c:pt idx="9">
                  <c:v>13612.520284509783</c:v>
                </c:pt>
                <c:pt idx="10">
                  <c:v>13711.763960837716</c:v>
                </c:pt>
                <c:pt idx="11">
                  <c:v>13811.007637165649</c:v>
                </c:pt>
                <c:pt idx="12">
                  <c:v>13910.251313493583</c:v>
                </c:pt>
                <c:pt idx="13">
                  <c:v>14009.494989821516</c:v>
                </c:pt>
                <c:pt idx="14">
                  <c:v>14108.738666149449</c:v>
                </c:pt>
                <c:pt idx="15">
                  <c:v>14207.982342477384</c:v>
                </c:pt>
                <c:pt idx="16">
                  <c:v>14307.226018805317</c:v>
                </c:pt>
                <c:pt idx="17">
                  <c:v>14406.469695133252</c:v>
                </c:pt>
                <c:pt idx="18">
                  <c:v>14505.713371461185</c:v>
                </c:pt>
                <c:pt idx="19">
                  <c:v>14604.957047789117</c:v>
                </c:pt>
                <c:pt idx="20">
                  <c:v>14704.20072411705</c:v>
                </c:pt>
                <c:pt idx="21">
                  <c:v>14803.444400444985</c:v>
                </c:pt>
                <c:pt idx="22">
                  <c:v>14902.688076772918</c:v>
                </c:pt>
                <c:pt idx="23">
                  <c:v>15001.931753100853</c:v>
                </c:pt>
                <c:pt idx="24">
                  <c:v>15101.175429428786</c:v>
                </c:pt>
                <c:pt idx="25">
                  <c:v>15200.419105756719</c:v>
                </c:pt>
                <c:pt idx="26">
                  <c:v>15299.662782084653</c:v>
                </c:pt>
                <c:pt idx="27">
                  <c:v>15398.906458412586</c:v>
                </c:pt>
                <c:pt idx="28">
                  <c:v>15498.150134740521</c:v>
                </c:pt>
                <c:pt idx="29">
                  <c:v>15597.393811068454</c:v>
                </c:pt>
                <c:pt idx="30">
                  <c:v>15696.637487396387</c:v>
                </c:pt>
                <c:pt idx="31">
                  <c:v>15795.88116372432</c:v>
                </c:pt>
                <c:pt idx="32">
                  <c:v>15895.124840052255</c:v>
                </c:pt>
                <c:pt idx="33">
                  <c:v>15994.368516380187</c:v>
                </c:pt>
                <c:pt idx="34">
                  <c:v>16093.612192708122</c:v>
                </c:pt>
                <c:pt idx="35">
                  <c:v>16192.855869036055</c:v>
                </c:pt>
                <c:pt idx="36">
                  <c:v>16292.099545363988</c:v>
                </c:pt>
                <c:pt idx="37">
                  <c:v>16391.343221691921</c:v>
                </c:pt>
                <c:pt idx="38">
                  <c:v>16490.586898019857</c:v>
                </c:pt>
                <c:pt idx="39">
                  <c:v>16589.83057434779</c:v>
                </c:pt>
                <c:pt idx="40">
                  <c:v>16689.074250675723</c:v>
                </c:pt>
                <c:pt idx="41">
                  <c:v>16788.317927003656</c:v>
                </c:pt>
                <c:pt idx="42">
                  <c:v>16887.561603331589</c:v>
                </c:pt>
                <c:pt idx="43">
                  <c:v>16986.805279659522</c:v>
                </c:pt>
                <c:pt idx="44">
                  <c:v>17086.048955987455</c:v>
                </c:pt>
                <c:pt idx="45">
                  <c:v>17185.292632315392</c:v>
                </c:pt>
                <c:pt idx="46">
                  <c:v>17284.536308643324</c:v>
                </c:pt>
                <c:pt idx="47">
                  <c:v>17383.779984971257</c:v>
                </c:pt>
                <c:pt idx="48">
                  <c:v>17483.02366129919</c:v>
                </c:pt>
                <c:pt idx="49">
                  <c:v>17582.267337627127</c:v>
                </c:pt>
                <c:pt idx="50">
                  <c:v>17681.51101395506</c:v>
                </c:pt>
                <c:pt idx="51">
                  <c:v>17780.754690282993</c:v>
                </c:pt>
                <c:pt idx="52">
                  <c:v>17879.998366610926</c:v>
                </c:pt>
                <c:pt idx="53">
                  <c:v>17979.242042938859</c:v>
                </c:pt>
                <c:pt idx="54">
                  <c:v>18078.485719266791</c:v>
                </c:pt>
                <c:pt idx="55">
                  <c:v>18177.729395594724</c:v>
                </c:pt>
                <c:pt idx="56">
                  <c:v>18276.973071922661</c:v>
                </c:pt>
                <c:pt idx="57">
                  <c:v>18376.216748250594</c:v>
                </c:pt>
                <c:pt idx="58">
                  <c:v>18475.460424578527</c:v>
                </c:pt>
                <c:pt idx="59">
                  <c:v>18574.70410090646</c:v>
                </c:pt>
                <c:pt idx="60">
                  <c:v>18673.947777234396</c:v>
                </c:pt>
                <c:pt idx="61">
                  <c:v>18773.191453562329</c:v>
                </c:pt>
                <c:pt idx="62">
                  <c:v>18872.435129890262</c:v>
                </c:pt>
                <c:pt idx="63">
                  <c:v>18971.678806218195</c:v>
                </c:pt>
                <c:pt idx="64">
                  <c:v>19070.922482546128</c:v>
                </c:pt>
                <c:pt idx="65">
                  <c:v>19170.166158874061</c:v>
                </c:pt>
                <c:pt idx="66">
                  <c:v>19269.409835201994</c:v>
                </c:pt>
                <c:pt idx="67">
                  <c:v>19368.65351152993</c:v>
                </c:pt>
                <c:pt idx="68">
                  <c:v>19467.897187857863</c:v>
                </c:pt>
                <c:pt idx="69">
                  <c:v>19567.140864185796</c:v>
                </c:pt>
                <c:pt idx="70">
                  <c:v>19666.384540513729</c:v>
                </c:pt>
                <c:pt idx="71">
                  <c:v>19765.628216841666</c:v>
                </c:pt>
                <c:pt idx="72">
                  <c:v>19864.871893169598</c:v>
                </c:pt>
                <c:pt idx="73">
                  <c:v>19964.115569497531</c:v>
                </c:pt>
                <c:pt idx="74">
                  <c:v>20063.359245825464</c:v>
                </c:pt>
                <c:pt idx="75">
                  <c:v>20162.602922153397</c:v>
                </c:pt>
                <c:pt idx="76">
                  <c:v>20261.84659848133</c:v>
                </c:pt>
                <c:pt idx="77">
                  <c:v>20361.090274809263</c:v>
                </c:pt>
                <c:pt idx="78">
                  <c:v>20460.3339511372</c:v>
                </c:pt>
                <c:pt idx="79">
                  <c:v>20559.577627465133</c:v>
                </c:pt>
                <c:pt idx="80">
                  <c:v>20658.821303793065</c:v>
                </c:pt>
                <c:pt idx="81">
                  <c:v>20758.064980120998</c:v>
                </c:pt>
                <c:pt idx="82">
                  <c:v>20857.308656448935</c:v>
                </c:pt>
                <c:pt idx="83">
                  <c:v>20956.552332776868</c:v>
                </c:pt>
                <c:pt idx="84">
                  <c:v>21055.796009104801</c:v>
                </c:pt>
                <c:pt idx="85">
                  <c:v>21155.039685432734</c:v>
                </c:pt>
                <c:pt idx="86">
                  <c:v>21254.283361760667</c:v>
                </c:pt>
                <c:pt idx="87">
                  <c:v>21353.5270380886</c:v>
                </c:pt>
                <c:pt idx="88">
                  <c:v>21452.770714416532</c:v>
                </c:pt>
                <c:pt idx="89">
                  <c:v>21552.014390744465</c:v>
                </c:pt>
                <c:pt idx="90">
                  <c:v>21651.258067072402</c:v>
                </c:pt>
                <c:pt idx="91">
                  <c:v>21750.501743400335</c:v>
                </c:pt>
                <c:pt idx="92">
                  <c:v>21849.745419728268</c:v>
                </c:pt>
                <c:pt idx="93">
                  <c:v>21948.989096056204</c:v>
                </c:pt>
                <c:pt idx="94">
                  <c:v>22048.232772384137</c:v>
                </c:pt>
                <c:pt idx="95">
                  <c:v>22147.47644871207</c:v>
                </c:pt>
                <c:pt idx="96">
                  <c:v>22246.720125040003</c:v>
                </c:pt>
                <c:pt idx="97">
                  <c:v>22345.963801367936</c:v>
                </c:pt>
                <c:pt idx="98">
                  <c:v>22445.207477695869</c:v>
                </c:pt>
                <c:pt idx="99">
                  <c:v>22544.451154023802</c:v>
                </c:pt>
                <c:pt idx="100">
                  <c:v>22643.694830351735</c:v>
                </c:pt>
                <c:pt idx="101">
                  <c:v>22742.938506679671</c:v>
                </c:pt>
                <c:pt idx="102">
                  <c:v>22842.182183007604</c:v>
                </c:pt>
                <c:pt idx="103">
                  <c:v>22941.425859335537</c:v>
                </c:pt>
                <c:pt idx="104">
                  <c:v>23040.669535663474</c:v>
                </c:pt>
                <c:pt idx="105">
                  <c:v>23139.913211991407</c:v>
                </c:pt>
                <c:pt idx="106">
                  <c:v>23239.156888319339</c:v>
                </c:pt>
                <c:pt idx="107">
                  <c:v>23338.400564647272</c:v>
                </c:pt>
                <c:pt idx="108">
                  <c:v>23437.644240975205</c:v>
                </c:pt>
                <c:pt idx="109">
                  <c:v>23536.887917303138</c:v>
                </c:pt>
                <c:pt idx="110">
                  <c:v>23636.131593631071</c:v>
                </c:pt>
                <c:pt idx="111">
                  <c:v>23735.375269959004</c:v>
                </c:pt>
                <c:pt idx="112">
                  <c:v>23834.618946286941</c:v>
                </c:pt>
                <c:pt idx="113">
                  <c:v>23933.862622614874</c:v>
                </c:pt>
                <c:pt idx="114">
                  <c:v>24033.106298942806</c:v>
                </c:pt>
                <c:pt idx="115">
                  <c:v>24132.349975270743</c:v>
                </c:pt>
                <c:pt idx="116">
                  <c:v>24231.593651598676</c:v>
                </c:pt>
                <c:pt idx="117">
                  <c:v>24330.837327926609</c:v>
                </c:pt>
                <c:pt idx="118">
                  <c:v>24430.081004254542</c:v>
                </c:pt>
                <c:pt idx="119">
                  <c:v>24529.324680582475</c:v>
                </c:pt>
                <c:pt idx="120">
                  <c:v>24628.568356910408</c:v>
                </c:pt>
                <c:pt idx="121">
                  <c:v>24727.812033238341</c:v>
                </c:pt>
                <c:pt idx="122">
                  <c:v>24827.055709566273</c:v>
                </c:pt>
                <c:pt idx="123">
                  <c:v>24926.29938589421</c:v>
                </c:pt>
                <c:pt idx="124">
                  <c:v>25025.543062222143</c:v>
                </c:pt>
                <c:pt idx="125">
                  <c:v>25124.786738550076</c:v>
                </c:pt>
                <c:pt idx="126">
                  <c:v>25224.030414878012</c:v>
                </c:pt>
                <c:pt idx="127">
                  <c:v>25323.274091205945</c:v>
                </c:pt>
                <c:pt idx="128">
                  <c:v>25422.517767533878</c:v>
                </c:pt>
                <c:pt idx="129">
                  <c:v>25521.761443861811</c:v>
                </c:pt>
                <c:pt idx="130">
                  <c:v>25621.005120189744</c:v>
                </c:pt>
                <c:pt idx="131">
                  <c:v>25720.248796517677</c:v>
                </c:pt>
                <c:pt idx="132">
                  <c:v>25819.49247284561</c:v>
                </c:pt>
                <c:pt idx="133">
                  <c:v>25918.736149173543</c:v>
                </c:pt>
                <c:pt idx="134">
                  <c:v>26017.979825501479</c:v>
                </c:pt>
                <c:pt idx="135">
                  <c:v>26117.223501829412</c:v>
                </c:pt>
                <c:pt idx="136">
                  <c:v>26216.467178157345</c:v>
                </c:pt>
                <c:pt idx="137">
                  <c:v>26315.710854485282</c:v>
                </c:pt>
                <c:pt idx="138">
                  <c:v>26414.954530813215</c:v>
                </c:pt>
                <c:pt idx="139">
                  <c:v>26514.198207141148</c:v>
                </c:pt>
                <c:pt idx="140">
                  <c:v>26613.44188346908</c:v>
                </c:pt>
                <c:pt idx="141">
                  <c:v>26712.685559797013</c:v>
                </c:pt>
                <c:pt idx="142">
                  <c:v>26811.929236124946</c:v>
                </c:pt>
                <c:pt idx="143">
                  <c:v>26911.172912452879</c:v>
                </c:pt>
                <c:pt idx="144">
                  <c:v>27010.416588780812</c:v>
                </c:pt>
                <c:pt idx="145">
                  <c:v>27109.660265108745</c:v>
                </c:pt>
                <c:pt idx="146">
                  <c:v>27208.903941436682</c:v>
                </c:pt>
                <c:pt idx="147">
                  <c:v>27308.147617764615</c:v>
                </c:pt>
                <c:pt idx="148">
                  <c:v>27407.391294092551</c:v>
                </c:pt>
                <c:pt idx="149">
                  <c:v>27506.634970420484</c:v>
                </c:pt>
                <c:pt idx="150">
                  <c:v>27605.878646748417</c:v>
                </c:pt>
                <c:pt idx="151">
                  <c:v>27705.12232307635</c:v>
                </c:pt>
                <c:pt idx="152">
                  <c:v>27804.365999404283</c:v>
                </c:pt>
                <c:pt idx="153">
                  <c:v>27903.609675732216</c:v>
                </c:pt>
                <c:pt idx="154">
                  <c:v>28002.853352060149</c:v>
                </c:pt>
                <c:pt idx="155">
                  <c:v>28102.097028388082</c:v>
                </c:pt>
                <c:pt idx="156">
                  <c:v>28201.340704716014</c:v>
                </c:pt>
                <c:pt idx="157">
                  <c:v>28300.584381043951</c:v>
                </c:pt>
                <c:pt idx="158">
                  <c:v>28399.828057371884</c:v>
                </c:pt>
                <c:pt idx="159">
                  <c:v>28499.07173369982</c:v>
                </c:pt>
                <c:pt idx="160">
                  <c:v>28598.315410027753</c:v>
                </c:pt>
                <c:pt idx="161">
                  <c:v>28697.559086355686</c:v>
                </c:pt>
                <c:pt idx="162">
                  <c:v>28796.802762683619</c:v>
                </c:pt>
                <c:pt idx="163">
                  <c:v>28896.046439011552</c:v>
                </c:pt>
                <c:pt idx="164">
                  <c:v>28995.290115339485</c:v>
                </c:pt>
                <c:pt idx="165">
                  <c:v>29094.533791667418</c:v>
                </c:pt>
                <c:pt idx="166">
                  <c:v>29193.777467995351</c:v>
                </c:pt>
                <c:pt idx="167">
                  <c:v>29293.021144323284</c:v>
                </c:pt>
                <c:pt idx="168">
                  <c:v>29392.264820651217</c:v>
                </c:pt>
                <c:pt idx="169">
                  <c:v>29491.508496979157</c:v>
                </c:pt>
                <c:pt idx="170">
                  <c:v>29590.75217330709</c:v>
                </c:pt>
                <c:pt idx="171">
                  <c:v>29689.995849635023</c:v>
                </c:pt>
                <c:pt idx="172">
                  <c:v>29789.239525962956</c:v>
                </c:pt>
                <c:pt idx="173">
                  <c:v>29888.483202290889</c:v>
                </c:pt>
                <c:pt idx="174">
                  <c:v>29987.726878618822</c:v>
                </c:pt>
                <c:pt idx="175">
                  <c:v>30086.970554946754</c:v>
                </c:pt>
                <c:pt idx="176">
                  <c:v>30186.214231274687</c:v>
                </c:pt>
                <c:pt idx="177">
                  <c:v>30285.45790760262</c:v>
                </c:pt>
                <c:pt idx="178">
                  <c:v>30384.701583930553</c:v>
                </c:pt>
                <c:pt idx="179">
                  <c:v>30483.945260258486</c:v>
                </c:pt>
                <c:pt idx="180">
                  <c:v>30583.188936586426</c:v>
                </c:pt>
                <c:pt idx="181">
                  <c:v>30682.432612914359</c:v>
                </c:pt>
                <c:pt idx="182">
                  <c:v>30781.676289242292</c:v>
                </c:pt>
                <c:pt idx="183">
                  <c:v>30880.919965570225</c:v>
                </c:pt>
                <c:pt idx="184">
                  <c:v>30980.163641898158</c:v>
                </c:pt>
                <c:pt idx="185">
                  <c:v>31079.407318226091</c:v>
                </c:pt>
                <c:pt idx="186">
                  <c:v>31178.650994554024</c:v>
                </c:pt>
                <c:pt idx="187">
                  <c:v>31277.894670881957</c:v>
                </c:pt>
                <c:pt idx="188">
                  <c:v>31377.13834720989</c:v>
                </c:pt>
                <c:pt idx="189">
                  <c:v>31476.382023537823</c:v>
                </c:pt>
                <c:pt idx="190">
                  <c:v>31575.625699865755</c:v>
                </c:pt>
                <c:pt idx="191">
                  <c:v>31674.869376193688</c:v>
                </c:pt>
                <c:pt idx="192">
                  <c:v>31774.113052521629</c:v>
                </c:pt>
                <c:pt idx="193">
                  <c:v>31873.356728849561</c:v>
                </c:pt>
                <c:pt idx="194">
                  <c:v>31972.600405177494</c:v>
                </c:pt>
                <c:pt idx="195">
                  <c:v>32071.844081505427</c:v>
                </c:pt>
                <c:pt idx="196">
                  <c:v>32171.08775783336</c:v>
                </c:pt>
                <c:pt idx="197">
                  <c:v>32270.331434161293</c:v>
                </c:pt>
                <c:pt idx="198">
                  <c:v>32369.575110489226</c:v>
                </c:pt>
                <c:pt idx="199">
                  <c:v>32468.818786817159</c:v>
                </c:pt>
                <c:pt idx="200">
                  <c:v>32568.062463145092</c:v>
                </c:pt>
                <c:pt idx="201">
                  <c:v>32667.306139473025</c:v>
                </c:pt>
                <c:pt idx="202">
                  <c:v>32766.549815800958</c:v>
                </c:pt>
                <c:pt idx="203">
                  <c:v>32865.793492128898</c:v>
                </c:pt>
                <c:pt idx="204">
                  <c:v>32965.037168456831</c:v>
                </c:pt>
                <c:pt idx="205">
                  <c:v>33064.280844784764</c:v>
                </c:pt>
                <c:pt idx="206">
                  <c:v>33163.524521112697</c:v>
                </c:pt>
                <c:pt idx="207">
                  <c:v>33262.76819744063</c:v>
                </c:pt>
                <c:pt idx="208">
                  <c:v>33362.011873768563</c:v>
                </c:pt>
                <c:pt idx="209">
                  <c:v>33461.255550096495</c:v>
                </c:pt>
                <c:pt idx="210">
                  <c:v>33560.499226424428</c:v>
                </c:pt>
                <c:pt idx="211">
                  <c:v>33659.742902752361</c:v>
                </c:pt>
                <c:pt idx="212">
                  <c:v>33758.986579080294</c:v>
                </c:pt>
                <c:pt idx="213">
                  <c:v>33858.230255408227</c:v>
                </c:pt>
                <c:pt idx="214">
                  <c:v>33957.473931736167</c:v>
                </c:pt>
                <c:pt idx="215">
                  <c:v>34056.7176080641</c:v>
                </c:pt>
                <c:pt idx="216">
                  <c:v>34155.961284392033</c:v>
                </c:pt>
                <c:pt idx="217">
                  <c:v>34255.204960719966</c:v>
                </c:pt>
                <c:pt idx="218">
                  <c:v>34354.448637047899</c:v>
                </c:pt>
                <c:pt idx="219">
                  <c:v>34453.692313375832</c:v>
                </c:pt>
                <c:pt idx="220">
                  <c:v>34552.935989703765</c:v>
                </c:pt>
                <c:pt idx="221">
                  <c:v>34652.179666031698</c:v>
                </c:pt>
                <c:pt idx="222">
                  <c:v>34751.423342359631</c:v>
                </c:pt>
                <c:pt idx="223">
                  <c:v>34850.667018687564</c:v>
                </c:pt>
                <c:pt idx="224">
                  <c:v>34949.910695015496</c:v>
                </c:pt>
                <c:pt idx="225">
                  <c:v>35049.154371343437</c:v>
                </c:pt>
                <c:pt idx="226">
                  <c:v>35148.39804767137</c:v>
                </c:pt>
                <c:pt idx="227">
                  <c:v>35247.641723999302</c:v>
                </c:pt>
                <c:pt idx="228">
                  <c:v>35346.885400327235</c:v>
                </c:pt>
                <c:pt idx="229">
                  <c:v>35446.129076655168</c:v>
                </c:pt>
                <c:pt idx="230">
                  <c:v>35545.372752983101</c:v>
                </c:pt>
                <c:pt idx="231">
                  <c:v>35644.616429311034</c:v>
                </c:pt>
                <c:pt idx="232">
                  <c:v>35743.860105638967</c:v>
                </c:pt>
                <c:pt idx="233">
                  <c:v>35843.1037819669</c:v>
                </c:pt>
                <c:pt idx="234">
                  <c:v>35942.347458294833</c:v>
                </c:pt>
                <c:pt idx="235">
                  <c:v>36041.591134622766</c:v>
                </c:pt>
                <c:pt idx="236">
                  <c:v>36140.834810950706</c:v>
                </c:pt>
                <c:pt idx="237">
                  <c:v>36240.078487278639</c:v>
                </c:pt>
                <c:pt idx="238">
                  <c:v>36339.322163606572</c:v>
                </c:pt>
                <c:pt idx="239">
                  <c:v>36438.565839934505</c:v>
                </c:pt>
                <c:pt idx="240">
                  <c:v>36537.809516262438</c:v>
                </c:pt>
                <c:pt idx="241">
                  <c:v>36637.053192590371</c:v>
                </c:pt>
                <c:pt idx="242">
                  <c:v>36736.296868918304</c:v>
                </c:pt>
                <c:pt idx="243">
                  <c:v>36835.540545246236</c:v>
                </c:pt>
                <c:pt idx="244">
                  <c:v>36934.784221574169</c:v>
                </c:pt>
                <c:pt idx="245">
                  <c:v>37034.027897902102</c:v>
                </c:pt>
                <c:pt idx="246">
                  <c:v>37133.271574230035</c:v>
                </c:pt>
                <c:pt idx="247">
                  <c:v>37232.515250557975</c:v>
                </c:pt>
                <c:pt idx="248">
                  <c:v>37331.758926885908</c:v>
                </c:pt>
                <c:pt idx="249">
                  <c:v>37431.002603213841</c:v>
                </c:pt>
                <c:pt idx="250">
                  <c:v>37530.246279541774</c:v>
                </c:pt>
                <c:pt idx="251">
                  <c:v>37629.489955869707</c:v>
                </c:pt>
                <c:pt idx="252">
                  <c:v>37728.73363219764</c:v>
                </c:pt>
                <c:pt idx="253">
                  <c:v>37827.977308525573</c:v>
                </c:pt>
                <c:pt idx="254">
                  <c:v>37927.220984853506</c:v>
                </c:pt>
                <c:pt idx="255">
                  <c:v>38026.464661181439</c:v>
                </c:pt>
                <c:pt idx="256">
                  <c:v>38125.708337509372</c:v>
                </c:pt>
                <c:pt idx="257">
                  <c:v>38224.952013837305</c:v>
                </c:pt>
                <c:pt idx="258">
                  <c:v>38324.195690165245</c:v>
                </c:pt>
                <c:pt idx="259">
                  <c:v>38423.439366493178</c:v>
                </c:pt>
                <c:pt idx="260">
                  <c:v>38522.683042821111</c:v>
                </c:pt>
                <c:pt idx="261">
                  <c:v>38621.926719149043</c:v>
                </c:pt>
                <c:pt idx="262">
                  <c:v>38721.170395476976</c:v>
                </c:pt>
                <c:pt idx="263">
                  <c:v>38820.414071804909</c:v>
                </c:pt>
                <c:pt idx="264">
                  <c:v>38919.657748132842</c:v>
                </c:pt>
                <c:pt idx="265">
                  <c:v>39018.901424460775</c:v>
                </c:pt>
                <c:pt idx="266">
                  <c:v>39118.145100788708</c:v>
                </c:pt>
                <c:pt idx="267">
                  <c:v>39217.388777116641</c:v>
                </c:pt>
                <c:pt idx="268">
                  <c:v>39316.632453444574</c:v>
                </c:pt>
                <c:pt idx="269">
                  <c:v>39415.876129772514</c:v>
                </c:pt>
                <c:pt idx="270">
                  <c:v>39515.119806100447</c:v>
                </c:pt>
                <c:pt idx="271">
                  <c:v>39614.36348242838</c:v>
                </c:pt>
                <c:pt idx="272">
                  <c:v>39713.607158756313</c:v>
                </c:pt>
                <c:pt idx="273">
                  <c:v>39812.850835084246</c:v>
                </c:pt>
                <c:pt idx="274">
                  <c:v>39912.094511412179</c:v>
                </c:pt>
                <c:pt idx="275">
                  <c:v>40011.338187740112</c:v>
                </c:pt>
                <c:pt idx="276">
                  <c:v>40110.581864068045</c:v>
                </c:pt>
                <c:pt idx="277">
                  <c:v>40209.825540395977</c:v>
                </c:pt>
                <c:pt idx="278">
                  <c:v>40309.06921672391</c:v>
                </c:pt>
                <c:pt idx="279">
                  <c:v>40408.312893051843</c:v>
                </c:pt>
                <c:pt idx="280">
                  <c:v>40507.556569379776</c:v>
                </c:pt>
                <c:pt idx="281">
                  <c:v>40606.800245707716</c:v>
                </c:pt>
                <c:pt idx="282">
                  <c:v>40706.043922035649</c:v>
                </c:pt>
                <c:pt idx="283">
                  <c:v>40805.287598363582</c:v>
                </c:pt>
                <c:pt idx="284">
                  <c:v>40904.531274691515</c:v>
                </c:pt>
                <c:pt idx="285">
                  <c:v>41003.774951019448</c:v>
                </c:pt>
                <c:pt idx="286">
                  <c:v>41103.018627347381</c:v>
                </c:pt>
                <c:pt idx="287">
                  <c:v>41202.262303675314</c:v>
                </c:pt>
                <c:pt idx="288">
                  <c:v>41301.505980003247</c:v>
                </c:pt>
                <c:pt idx="289">
                  <c:v>41400.74965633118</c:v>
                </c:pt>
                <c:pt idx="290">
                  <c:v>41499.993332659113</c:v>
                </c:pt>
                <c:pt idx="291">
                  <c:v>41599.237008987046</c:v>
                </c:pt>
                <c:pt idx="292">
                  <c:v>41698.480685314986</c:v>
                </c:pt>
                <c:pt idx="293">
                  <c:v>41797.724361642919</c:v>
                </c:pt>
                <c:pt idx="294">
                  <c:v>41896.968037970852</c:v>
                </c:pt>
                <c:pt idx="295">
                  <c:v>41996.211714298784</c:v>
                </c:pt>
                <c:pt idx="296">
                  <c:v>42095.455390626717</c:v>
                </c:pt>
                <c:pt idx="297">
                  <c:v>42194.69906695465</c:v>
                </c:pt>
                <c:pt idx="298">
                  <c:v>42293.942743282583</c:v>
                </c:pt>
                <c:pt idx="299">
                  <c:v>42393.186419610516</c:v>
                </c:pt>
                <c:pt idx="300">
                  <c:v>42492.430095938449</c:v>
                </c:pt>
                <c:pt idx="301">
                  <c:v>42591.673772266382</c:v>
                </c:pt>
                <c:pt idx="302">
                  <c:v>42690.917448594315</c:v>
                </c:pt>
                <c:pt idx="303">
                  <c:v>42790.161124922255</c:v>
                </c:pt>
                <c:pt idx="304">
                  <c:v>42889.404801250188</c:v>
                </c:pt>
                <c:pt idx="305">
                  <c:v>42988.648477578121</c:v>
                </c:pt>
                <c:pt idx="306">
                  <c:v>43087.892153906054</c:v>
                </c:pt>
                <c:pt idx="307">
                  <c:v>43187.135830233987</c:v>
                </c:pt>
                <c:pt idx="308">
                  <c:v>43286.37950656192</c:v>
                </c:pt>
                <c:pt idx="309">
                  <c:v>43385.623182889853</c:v>
                </c:pt>
                <c:pt idx="310">
                  <c:v>43484.866859217786</c:v>
                </c:pt>
                <c:pt idx="311">
                  <c:v>43584.110535545718</c:v>
                </c:pt>
                <c:pt idx="312">
                  <c:v>43683.354211873651</c:v>
                </c:pt>
                <c:pt idx="313">
                  <c:v>43782.597888201584</c:v>
                </c:pt>
                <c:pt idx="314">
                  <c:v>43881.841564529524</c:v>
                </c:pt>
                <c:pt idx="315">
                  <c:v>43981.085240857457</c:v>
                </c:pt>
                <c:pt idx="316">
                  <c:v>44080.32891718539</c:v>
                </c:pt>
                <c:pt idx="317">
                  <c:v>44179.572593513323</c:v>
                </c:pt>
                <c:pt idx="318">
                  <c:v>44278.816269841256</c:v>
                </c:pt>
                <c:pt idx="319">
                  <c:v>44378.059946169189</c:v>
                </c:pt>
                <c:pt idx="320">
                  <c:v>44477.303622497122</c:v>
                </c:pt>
                <c:pt idx="321">
                  <c:v>44576.547298825055</c:v>
                </c:pt>
                <c:pt idx="322">
                  <c:v>44675.790975152988</c:v>
                </c:pt>
                <c:pt idx="323">
                  <c:v>44775.034651480921</c:v>
                </c:pt>
                <c:pt idx="324">
                  <c:v>44874.278327808854</c:v>
                </c:pt>
                <c:pt idx="325">
                  <c:v>44973.522004136794</c:v>
                </c:pt>
                <c:pt idx="326">
                  <c:v>45072.765680464727</c:v>
                </c:pt>
                <c:pt idx="327">
                  <c:v>45172.00935679266</c:v>
                </c:pt>
                <c:pt idx="328">
                  <c:v>45271.253033120593</c:v>
                </c:pt>
                <c:pt idx="329">
                  <c:v>45370.496709448526</c:v>
                </c:pt>
                <c:pt idx="330">
                  <c:v>45469.740385776458</c:v>
                </c:pt>
                <c:pt idx="331">
                  <c:v>45568.984062104391</c:v>
                </c:pt>
                <c:pt idx="332">
                  <c:v>45668.227738432324</c:v>
                </c:pt>
                <c:pt idx="333">
                  <c:v>45767.471414760257</c:v>
                </c:pt>
                <c:pt idx="334">
                  <c:v>45866.71509108819</c:v>
                </c:pt>
                <c:pt idx="335">
                  <c:v>45965.958767416123</c:v>
                </c:pt>
                <c:pt idx="336">
                  <c:v>46065.202443744056</c:v>
                </c:pt>
                <c:pt idx="337">
                  <c:v>46164.446120071989</c:v>
                </c:pt>
                <c:pt idx="338">
                  <c:v>46263.689796399922</c:v>
                </c:pt>
                <c:pt idx="339">
                  <c:v>46362.933472727862</c:v>
                </c:pt>
                <c:pt idx="340">
                  <c:v>46462.177149055795</c:v>
                </c:pt>
                <c:pt idx="341">
                  <c:v>46561.420825383728</c:v>
                </c:pt>
                <c:pt idx="342">
                  <c:v>46660.664501711661</c:v>
                </c:pt>
                <c:pt idx="343">
                  <c:v>46759.908178039594</c:v>
                </c:pt>
                <c:pt idx="344">
                  <c:v>46859.151854367527</c:v>
                </c:pt>
                <c:pt idx="345">
                  <c:v>46958.395530695459</c:v>
                </c:pt>
                <c:pt idx="346">
                  <c:v>47057.639207023392</c:v>
                </c:pt>
                <c:pt idx="347">
                  <c:v>47156.882883351325</c:v>
                </c:pt>
                <c:pt idx="348">
                  <c:v>47256.126559679258</c:v>
                </c:pt>
                <c:pt idx="349">
                  <c:v>47355.370236007191</c:v>
                </c:pt>
                <c:pt idx="350">
                  <c:v>47454.613912335131</c:v>
                </c:pt>
                <c:pt idx="351">
                  <c:v>47553.857588663064</c:v>
                </c:pt>
                <c:pt idx="352">
                  <c:v>47653.101264990997</c:v>
                </c:pt>
                <c:pt idx="353">
                  <c:v>47752.34494131893</c:v>
                </c:pt>
                <c:pt idx="354">
                  <c:v>47851.588617646863</c:v>
                </c:pt>
                <c:pt idx="355">
                  <c:v>47950.832293974796</c:v>
                </c:pt>
                <c:pt idx="356">
                  <c:v>48050.075970302729</c:v>
                </c:pt>
                <c:pt idx="357">
                  <c:v>48149.319646630662</c:v>
                </c:pt>
                <c:pt idx="358">
                  <c:v>48248.563322958595</c:v>
                </c:pt>
                <c:pt idx="359">
                  <c:v>48347.806999286528</c:v>
                </c:pt>
                <c:pt idx="360">
                  <c:v>48447.05067561446</c:v>
                </c:pt>
                <c:pt idx="361">
                  <c:v>48546.294351942401</c:v>
                </c:pt>
                <c:pt idx="362">
                  <c:v>48645.538028270334</c:v>
                </c:pt>
                <c:pt idx="363">
                  <c:v>48744.781704598267</c:v>
                </c:pt>
                <c:pt idx="364">
                  <c:v>48844.025380926199</c:v>
                </c:pt>
                <c:pt idx="365">
                  <c:v>48943.269057254132</c:v>
                </c:pt>
                <c:pt idx="366">
                  <c:v>49042.512733582065</c:v>
                </c:pt>
                <c:pt idx="367">
                  <c:v>49141.756409909998</c:v>
                </c:pt>
                <c:pt idx="368">
                  <c:v>49241.000086237931</c:v>
                </c:pt>
                <c:pt idx="369">
                  <c:v>49340.243762565864</c:v>
                </c:pt>
                <c:pt idx="370">
                  <c:v>49439.487438893797</c:v>
                </c:pt>
                <c:pt idx="371">
                  <c:v>49538.73111522173</c:v>
                </c:pt>
                <c:pt idx="372">
                  <c:v>49637.97479154967</c:v>
                </c:pt>
                <c:pt idx="373">
                  <c:v>49737.218467877603</c:v>
                </c:pt>
              </c:numCache>
            </c:numRef>
          </c:val>
          <c:smooth val="0"/>
          <c:extLst>
            <c:ext xmlns:c16="http://schemas.microsoft.com/office/drawing/2014/chart" uri="{C3380CC4-5D6E-409C-BE32-E72D297353CC}">
              <c16:uniqueId val="{00000002-3FFF-7347-9713-457E81EB2A88}"/>
            </c:ext>
          </c:extLst>
        </c:ser>
        <c:ser>
          <c:idx val="2"/>
          <c:order val="3"/>
          <c:tx>
            <c:strRef>
              <c:f>'3444'!$BF$7</c:f>
              <c:strCache>
                <c:ptCount val="1"/>
                <c:pt idx="0">
                  <c:v>1Adult Reg</c:v>
                </c:pt>
              </c:strCache>
            </c:strRef>
          </c:tx>
          <c:spPr>
            <a:ln w="28575" cap="rnd">
              <a:solidFill>
                <a:schemeClr val="accent3"/>
              </a:solidFill>
              <a:round/>
            </a:ln>
            <a:effectLst/>
          </c:spPr>
          <c:marker>
            <c:symbol val="none"/>
          </c:marker>
          <c:val>
            <c:numRef>
              <c:f>'3444'!$BF$8:$BF$381</c:f>
              <c:numCache>
                <c:formatCode>"$"#,##0</c:formatCode>
                <c:ptCount val="374"/>
                <c:pt idx="0">
                  <c:v>8427.5306284639828</c:v>
                </c:pt>
                <c:pt idx="1">
                  <c:v>8465.8437431943385</c:v>
                </c:pt>
                <c:pt idx="2">
                  <c:v>8504.1568579246941</c:v>
                </c:pt>
                <c:pt idx="3">
                  <c:v>8542.4699726550516</c:v>
                </c:pt>
                <c:pt idx="4">
                  <c:v>8580.7830873854073</c:v>
                </c:pt>
                <c:pt idx="5">
                  <c:v>8619.0962021157629</c:v>
                </c:pt>
                <c:pt idx="6">
                  <c:v>8657.4093168461186</c:v>
                </c:pt>
                <c:pt idx="7">
                  <c:v>8695.7224315764743</c:v>
                </c:pt>
                <c:pt idx="8">
                  <c:v>8734.0355463068299</c:v>
                </c:pt>
                <c:pt idx="9">
                  <c:v>8772.3486610371874</c:v>
                </c:pt>
                <c:pt idx="10">
                  <c:v>8810.6617757675431</c:v>
                </c:pt>
                <c:pt idx="11">
                  <c:v>8848.9748904978987</c:v>
                </c:pt>
                <c:pt idx="12">
                  <c:v>8887.2880052282544</c:v>
                </c:pt>
                <c:pt idx="13">
                  <c:v>8925.6011199586101</c:v>
                </c:pt>
                <c:pt idx="14">
                  <c:v>8963.9142346889657</c:v>
                </c:pt>
                <c:pt idx="15">
                  <c:v>9002.2273494193232</c:v>
                </c:pt>
                <c:pt idx="16">
                  <c:v>9040.5404641496789</c:v>
                </c:pt>
                <c:pt idx="17">
                  <c:v>9078.8535788800345</c:v>
                </c:pt>
                <c:pt idx="18">
                  <c:v>9117.1666936103902</c:v>
                </c:pt>
                <c:pt idx="19">
                  <c:v>9155.4798083407459</c:v>
                </c:pt>
                <c:pt idx="20">
                  <c:v>9193.7929230711015</c:v>
                </c:pt>
                <c:pt idx="21">
                  <c:v>9232.106037801459</c:v>
                </c:pt>
                <c:pt idx="22">
                  <c:v>9270.4191525318147</c:v>
                </c:pt>
                <c:pt idx="23">
                  <c:v>9308.7322672621704</c:v>
                </c:pt>
                <c:pt idx="24">
                  <c:v>9347.045381992526</c:v>
                </c:pt>
                <c:pt idx="25">
                  <c:v>9385.3584967228817</c:v>
                </c:pt>
                <c:pt idx="26">
                  <c:v>9423.6716114532373</c:v>
                </c:pt>
                <c:pt idx="27">
                  <c:v>9461.9847261835948</c:v>
                </c:pt>
                <c:pt idx="28">
                  <c:v>9500.2978409139505</c:v>
                </c:pt>
                <c:pt idx="29">
                  <c:v>9538.6109556443062</c:v>
                </c:pt>
                <c:pt idx="30">
                  <c:v>9576.9240703746618</c:v>
                </c:pt>
                <c:pt idx="31">
                  <c:v>9615.2371851050175</c:v>
                </c:pt>
                <c:pt idx="32">
                  <c:v>9653.5502998353732</c:v>
                </c:pt>
                <c:pt idx="33">
                  <c:v>9691.8634145657306</c:v>
                </c:pt>
                <c:pt idx="34">
                  <c:v>9730.1765292960863</c:v>
                </c:pt>
                <c:pt idx="35">
                  <c:v>9768.489644026442</c:v>
                </c:pt>
                <c:pt idx="36">
                  <c:v>9806.8027587567976</c:v>
                </c:pt>
                <c:pt idx="37">
                  <c:v>9845.1158734871533</c:v>
                </c:pt>
                <c:pt idx="38">
                  <c:v>9883.428988217509</c:v>
                </c:pt>
                <c:pt idx="39">
                  <c:v>9921.7421029478646</c:v>
                </c:pt>
                <c:pt idx="40">
                  <c:v>9960.0552176782221</c:v>
                </c:pt>
                <c:pt idx="41">
                  <c:v>9998.3683324085778</c:v>
                </c:pt>
                <c:pt idx="42">
                  <c:v>10036.681447138933</c:v>
                </c:pt>
                <c:pt idx="43">
                  <c:v>10074.994561869289</c:v>
                </c:pt>
                <c:pt idx="44">
                  <c:v>10113.307676599645</c:v>
                </c:pt>
                <c:pt idx="45">
                  <c:v>10151.620791330002</c:v>
                </c:pt>
                <c:pt idx="46">
                  <c:v>10189.933906060358</c:v>
                </c:pt>
                <c:pt idx="47">
                  <c:v>10228.247020790714</c:v>
                </c:pt>
                <c:pt idx="48">
                  <c:v>10266.560135521069</c:v>
                </c:pt>
                <c:pt idx="49">
                  <c:v>10304.873250251425</c:v>
                </c:pt>
                <c:pt idx="50">
                  <c:v>10343.186364981781</c:v>
                </c:pt>
                <c:pt idx="51">
                  <c:v>10381.499479712136</c:v>
                </c:pt>
                <c:pt idx="52">
                  <c:v>10419.812594442494</c:v>
                </c:pt>
                <c:pt idx="53">
                  <c:v>10458.125709172849</c:v>
                </c:pt>
                <c:pt idx="54">
                  <c:v>10496.438823903205</c:v>
                </c:pt>
                <c:pt idx="55">
                  <c:v>10534.751938633561</c:v>
                </c:pt>
                <c:pt idx="56">
                  <c:v>10573.065053363916</c:v>
                </c:pt>
                <c:pt idx="57">
                  <c:v>10611.378168094274</c:v>
                </c:pt>
                <c:pt idx="58">
                  <c:v>10649.69128282463</c:v>
                </c:pt>
                <c:pt idx="59">
                  <c:v>10688.004397554985</c:v>
                </c:pt>
                <c:pt idx="60">
                  <c:v>10726.317512285341</c:v>
                </c:pt>
                <c:pt idx="61">
                  <c:v>10764.630627015697</c:v>
                </c:pt>
                <c:pt idx="62">
                  <c:v>10802.943741746052</c:v>
                </c:pt>
                <c:pt idx="63">
                  <c:v>10841.256856476408</c:v>
                </c:pt>
                <c:pt idx="64">
                  <c:v>10879.569971206765</c:v>
                </c:pt>
                <c:pt idx="65">
                  <c:v>10917.883085937121</c:v>
                </c:pt>
                <c:pt idx="66">
                  <c:v>10956.196200667477</c:v>
                </c:pt>
                <c:pt idx="67">
                  <c:v>10994.509315397832</c:v>
                </c:pt>
                <c:pt idx="68">
                  <c:v>11032.822430128188</c:v>
                </c:pt>
                <c:pt idx="69">
                  <c:v>11071.135544858545</c:v>
                </c:pt>
                <c:pt idx="70">
                  <c:v>11109.448659588901</c:v>
                </c:pt>
                <c:pt idx="71">
                  <c:v>11147.761774319257</c:v>
                </c:pt>
                <c:pt idx="72">
                  <c:v>11186.074889049612</c:v>
                </c:pt>
                <c:pt idx="73">
                  <c:v>11224.388003779968</c:v>
                </c:pt>
                <c:pt idx="74">
                  <c:v>11262.701118510324</c:v>
                </c:pt>
                <c:pt idx="75">
                  <c:v>11301.014233240679</c:v>
                </c:pt>
                <c:pt idx="76">
                  <c:v>11339.327347971037</c:v>
                </c:pt>
                <c:pt idx="77">
                  <c:v>11377.640462701393</c:v>
                </c:pt>
                <c:pt idx="78">
                  <c:v>11415.953577431748</c:v>
                </c:pt>
                <c:pt idx="79">
                  <c:v>11454.266692162104</c:v>
                </c:pt>
                <c:pt idx="80">
                  <c:v>11492.57980689246</c:v>
                </c:pt>
                <c:pt idx="81">
                  <c:v>11530.892921622817</c:v>
                </c:pt>
                <c:pt idx="82">
                  <c:v>11569.206036353171</c:v>
                </c:pt>
                <c:pt idx="83">
                  <c:v>11607.519151083528</c:v>
                </c:pt>
                <c:pt idx="84">
                  <c:v>11645.832265813884</c:v>
                </c:pt>
                <c:pt idx="85">
                  <c:v>11684.14538054424</c:v>
                </c:pt>
                <c:pt idx="86">
                  <c:v>11722.458495274595</c:v>
                </c:pt>
                <c:pt idx="87">
                  <c:v>11760.771610004951</c:v>
                </c:pt>
                <c:pt idx="88">
                  <c:v>11799.084724735309</c:v>
                </c:pt>
                <c:pt idx="89">
                  <c:v>11837.397839465664</c:v>
                </c:pt>
                <c:pt idx="90">
                  <c:v>11875.71095419602</c:v>
                </c:pt>
                <c:pt idx="91">
                  <c:v>11914.024068926376</c:v>
                </c:pt>
                <c:pt idx="92">
                  <c:v>11952.337183656731</c:v>
                </c:pt>
                <c:pt idx="93">
                  <c:v>11990.650298387089</c:v>
                </c:pt>
                <c:pt idx="94">
                  <c:v>12028.963413117443</c:v>
                </c:pt>
                <c:pt idx="95">
                  <c:v>12067.2765278478</c:v>
                </c:pt>
                <c:pt idx="96">
                  <c:v>12105.589642578156</c:v>
                </c:pt>
                <c:pt idx="97">
                  <c:v>12143.902757308511</c:v>
                </c:pt>
                <c:pt idx="98">
                  <c:v>12182.215872038867</c:v>
                </c:pt>
                <c:pt idx="99">
                  <c:v>12220.528986769223</c:v>
                </c:pt>
                <c:pt idx="100">
                  <c:v>12258.84210149958</c:v>
                </c:pt>
                <c:pt idx="101">
                  <c:v>12297.155216229936</c:v>
                </c:pt>
                <c:pt idx="102">
                  <c:v>12335.468330960291</c:v>
                </c:pt>
                <c:pt idx="103">
                  <c:v>12373.781445690647</c:v>
                </c:pt>
                <c:pt idx="104">
                  <c:v>12412.094560421003</c:v>
                </c:pt>
                <c:pt idx="105">
                  <c:v>12450.40767515136</c:v>
                </c:pt>
                <c:pt idx="106">
                  <c:v>12488.720789881714</c:v>
                </c:pt>
                <c:pt idx="107">
                  <c:v>12527.033904612072</c:v>
                </c:pt>
                <c:pt idx="108">
                  <c:v>12565.347019342427</c:v>
                </c:pt>
                <c:pt idx="109">
                  <c:v>12603.660134072783</c:v>
                </c:pt>
                <c:pt idx="110">
                  <c:v>12641.973248803139</c:v>
                </c:pt>
                <c:pt idx="111">
                  <c:v>12680.286363533494</c:v>
                </c:pt>
                <c:pt idx="112">
                  <c:v>12718.599478263852</c:v>
                </c:pt>
                <c:pt idx="113">
                  <c:v>12756.912592994206</c:v>
                </c:pt>
                <c:pt idx="114">
                  <c:v>12795.225707724563</c:v>
                </c:pt>
                <c:pt idx="115">
                  <c:v>12833.538822454919</c:v>
                </c:pt>
                <c:pt idx="116">
                  <c:v>12871.851937185274</c:v>
                </c:pt>
                <c:pt idx="117">
                  <c:v>12910.165051915632</c:v>
                </c:pt>
                <c:pt idx="118">
                  <c:v>12948.478166645986</c:v>
                </c:pt>
                <c:pt idx="119">
                  <c:v>12986.791281376343</c:v>
                </c:pt>
                <c:pt idx="120">
                  <c:v>13025.104396106699</c:v>
                </c:pt>
                <c:pt idx="121">
                  <c:v>13063.417510837055</c:v>
                </c:pt>
                <c:pt idx="122">
                  <c:v>13101.73062556741</c:v>
                </c:pt>
                <c:pt idx="123">
                  <c:v>13140.043740297766</c:v>
                </c:pt>
                <c:pt idx="124">
                  <c:v>13178.356855028123</c:v>
                </c:pt>
                <c:pt idx="125">
                  <c:v>13216.669969758477</c:v>
                </c:pt>
                <c:pt idx="126">
                  <c:v>13254.983084488835</c:v>
                </c:pt>
                <c:pt idx="127">
                  <c:v>13293.29619921919</c:v>
                </c:pt>
                <c:pt idx="128">
                  <c:v>13331.609313949546</c:v>
                </c:pt>
                <c:pt idx="129">
                  <c:v>13369.922428679904</c:v>
                </c:pt>
                <c:pt idx="130">
                  <c:v>13408.235543410257</c:v>
                </c:pt>
                <c:pt idx="131">
                  <c:v>13446.548658140615</c:v>
                </c:pt>
                <c:pt idx="132">
                  <c:v>13484.861772870971</c:v>
                </c:pt>
                <c:pt idx="133">
                  <c:v>13523.174887601326</c:v>
                </c:pt>
                <c:pt idx="134">
                  <c:v>13561.488002331682</c:v>
                </c:pt>
                <c:pt idx="135">
                  <c:v>13599.801117062038</c:v>
                </c:pt>
                <c:pt idx="136">
                  <c:v>13638.114231792395</c:v>
                </c:pt>
                <c:pt idx="137">
                  <c:v>13676.427346522749</c:v>
                </c:pt>
                <c:pt idx="138">
                  <c:v>13714.740461253106</c:v>
                </c:pt>
                <c:pt idx="139">
                  <c:v>13753.053575983462</c:v>
                </c:pt>
                <c:pt idx="140">
                  <c:v>13791.366690713818</c:v>
                </c:pt>
                <c:pt idx="141">
                  <c:v>13829.679805444175</c:v>
                </c:pt>
                <c:pt idx="142">
                  <c:v>13867.992920174529</c:v>
                </c:pt>
                <c:pt idx="143">
                  <c:v>13906.306034904886</c:v>
                </c:pt>
                <c:pt idx="144">
                  <c:v>13944.619149635242</c:v>
                </c:pt>
                <c:pt idx="145">
                  <c:v>13982.932264365598</c:v>
                </c:pt>
                <c:pt idx="146">
                  <c:v>14021.245379095953</c:v>
                </c:pt>
                <c:pt idx="147">
                  <c:v>14059.558493826309</c:v>
                </c:pt>
                <c:pt idx="148">
                  <c:v>14097.871608556667</c:v>
                </c:pt>
                <c:pt idx="149">
                  <c:v>14136.18472328702</c:v>
                </c:pt>
                <c:pt idx="150">
                  <c:v>14174.497838017378</c:v>
                </c:pt>
                <c:pt idx="151">
                  <c:v>14212.810952747734</c:v>
                </c:pt>
                <c:pt idx="152">
                  <c:v>14251.124067478089</c:v>
                </c:pt>
                <c:pt idx="153">
                  <c:v>14289.437182208447</c:v>
                </c:pt>
                <c:pt idx="154">
                  <c:v>14327.750296938801</c:v>
                </c:pt>
                <c:pt idx="155">
                  <c:v>14366.063411669158</c:v>
                </c:pt>
                <c:pt idx="156">
                  <c:v>14404.376526399514</c:v>
                </c:pt>
                <c:pt idx="157">
                  <c:v>14442.689641129869</c:v>
                </c:pt>
                <c:pt idx="158">
                  <c:v>14481.002755860225</c:v>
                </c:pt>
                <c:pt idx="159">
                  <c:v>14519.315870590581</c:v>
                </c:pt>
                <c:pt idx="160">
                  <c:v>14557.628985320938</c:v>
                </c:pt>
                <c:pt idx="161">
                  <c:v>14595.942100051292</c:v>
                </c:pt>
                <c:pt idx="162">
                  <c:v>14634.25521478165</c:v>
                </c:pt>
                <c:pt idx="163">
                  <c:v>14672.568329512005</c:v>
                </c:pt>
                <c:pt idx="164">
                  <c:v>14710.881444242361</c:v>
                </c:pt>
                <c:pt idx="165">
                  <c:v>14749.194558972717</c:v>
                </c:pt>
                <c:pt idx="166">
                  <c:v>14787.507673703072</c:v>
                </c:pt>
                <c:pt idx="167">
                  <c:v>14825.82078843343</c:v>
                </c:pt>
                <c:pt idx="168">
                  <c:v>14864.133903163784</c:v>
                </c:pt>
                <c:pt idx="169">
                  <c:v>14902.447017894141</c:v>
                </c:pt>
                <c:pt idx="170">
                  <c:v>14940.760132624497</c:v>
                </c:pt>
                <c:pt idx="171">
                  <c:v>14979.073247354852</c:v>
                </c:pt>
                <c:pt idx="172">
                  <c:v>15017.38636208521</c:v>
                </c:pt>
                <c:pt idx="173">
                  <c:v>15055.699476815564</c:v>
                </c:pt>
                <c:pt idx="174">
                  <c:v>15094.012591545921</c:v>
                </c:pt>
                <c:pt idx="175">
                  <c:v>15132.325706276277</c:v>
                </c:pt>
                <c:pt idx="176">
                  <c:v>15170.638821006632</c:v>
                </c:pt>
                <c:pt idx="177">
                  <c:v>15208.951935736988</c:v>
                </c:pt>
                <c:pt idx="178">
                  <c:v>15247.265050467344</c:v>
                </c:pt>
                <c:pt idx="179">
                  <c:v>15285.578165197701</c:v>
                </c:pt>
                <c:pt idx="180">
                  <c:v>15323.891279928055</c:v>
                </c:pt>
                <c:pt idx="181">
                  <c:v>15362.204394658413</c:v>
                </c:pt>
                <c:pt idx="182">
                  <c:v>15400.517509388768</c:v>
                </c:pt>
                <c:pt idx="183">
                  <c:v>15438.830624119124</c:v>
                </c:pt>
                <c:pt idx="184">
                  <c:v>15477.143738849481</c:v>
                </c:pt>
                <c:pt idx="185">
                  <c:v>15515.456853579835</c:v>
                </c:pt>
                <c:pt idx="186">
                  <c:v>15553.769968310193</c:v>
                </c:pt>
                <c:pt idx="187">
                  <c:v>15592.083083040548</c:v>
                </c:pt>
                <c:pt idx="188">
                  <c:v>15630.396197770904</c:v>
                </c:pt>
                <c:pt idx="189">
                  <c:v>15668.70931250126</c:v>
                </c:pt>
                <c:pt idx="190">
                  <c:v>15707.022427231615</c:v>
                </c:pt>
                <c:pt idx="191">
                  <c:v>15745.335541961973</c:v>
                </c:pt>
                <c:pt idx="192">
                  <c:v>15783.648656692327</c:v>
                </c:pt>
                <c:pt idx="193">
                  <c:v>15821.961771422684</c:v>
                </c:pt>
                <c:pt idx="194">
                  <c:v>15860.27488615304</c:v>
                </c:pt>
                <c:pt idx="195">
                  <c:v>15898.588000883396</c:v>
                </c:pt>
                <c:pt idx="196">
                  <c:v>15936.901115613753</c:v>
                </c:pt>
                <c:pt idx="197">
                  <c:v>15975.214230344107</c:v>
                </c:pt>
                <c:pt idx="198">
                  <c:v>16013.527345074464</c:v>
                </c:pt>
                <c:pt idx="199">
                  <c:v>16051.84045980482</c:v>
                </c:pt>
                <c:pt idx="200">
                  <c:v>16090.153574535176</c:v>
                </c:pt>
                <c:pt idx="201">
                  <c:v>16128.466689265531</c:v>
                </c:pt>
                <c:pt idx="202">
                  <c:v>16166.779803995887</c:v>
                </c:pt>
                <c:pt idx="203">
                  <c:v>16205.092918726245</c:v>
                </c:pt>
                <c:pt idx="204">
                  <c:v>16243.406033456598</c:v>
                </c:pt>
                <c:pt idx="205">
                  <c:v>16281.719148186956</c:v>
                </c:pt>
                <c:pt idx="206">
                  <c:v>16320.032262917312</c:v>
                </c:pt>
                <c:pt idx="207">
                  <c:v>16358.345377647667</c:v>
                </c:pt>
                <c:pt idx="208">
                  <c:v>16396.658492378025</c:v>
                </c:pt>
                <c:pt idx="209">
                  <c:v>16434.971607108379</c:v>
                </c:pt>
                <c:pt idx="210">
                  <c:v>16473.284721838736</c:v>
                </c:pt>
                <c:pt idx="211">
                  <c:v>16511.59783656909</c:v>
                </c:pt>
                <c:pt idx="212">
                  <c:v>16549.910951299447</c:v>
                </c:pt>
                <c:pt idx="213">
                  <c:v>16588.224066029805</c:v>
                </c:pt>
                <c:pt idx="214">
                  <c:v>16626.537180760159</c:v>
                </c:pt>
                <c:pt idx="215">
                  <c:v>16664.850295490513</c:v>
                </c:pt>
                <c:pt idx="216">
                  <c:v>16703.16341022087</c:v>
                </c:pt>
                <c:pt idx="217">
                  <c:v>16741.476524951227</c:v>
                </c:pt>
                <c:pt idx="218">
                  <c:v>16779.789639681585</c:v>
                </c:pt>
                <c:pt idx="219">
                  <c:v>16818.102754411939</c:v>
                </c:pt>
                <c:pt idx="220">
                  <c:v>16856.415869142293</c:v>
                </c:pt>
                <c:pt idx="221">
                  <c:v>16894.72898387265</c:v>
                </c:pt>
                <c:pt idx="222">
                  <c:v>16933.042098603008</c:v>
                </c:pt>
                <c:pt idx="223">
                  <c:v>16971.355213333365</c:v>
                </c:pt>
                <c:pt idx="224">
                  <c:v>17009.668328063719</c:v>
                </c:pt>
                <c:pt idx="225">
                  <c:v>17047.981442794073</c:v>
                </c:pt>
                <c:pt idx="226">
                  <c:v>17086.29455752443</c:v>
                </c:pt>
                <c:pt idx="227">
                  <c:v>17124.607672254788</c:v>
                </c:pt>
                <c:pt idx="228">
                  <c:v>17162.920786985145</c:v>
                </c:pt>
                <c:pt idx="229">
                  <c:v>17201.233901715499</c:v>
                </c:pt>
                <c:pt idx="230">
                  <c:v>17239.547016445853</c:v>
                </c:pt>
                <c:pt idx="231">
                  <c:v>17277.86013117621</c:v>
                </c:pt>
                <c:pt idx="232">
                  <c:v>17316.173245906568</c:v>
                </c:pt>
                <c:pt idx="233">
                  <c:v>17354.486360636922</c:v>
                </c:pt>
                <c:pt idx="234">
                  <c:v>17392.799475367279</c:v>
                </c:pt>
                <c:pt idx="235">
                  <c:v>17431.112590097633</c:v>
                </c:pt>
                <c:pt idx="236">
                  <c:v>17469.425704827991</c:v>
                </c:pt>
                <c:pt idx="237">
                  <c:v>17507.738819558348</c:v>
                </c:pt>
                <c:pt idx="238">
                  <c:v>17546.051934288702</c:v>
                </c:pt>
                <c:pt idx="239">
                  <c:v>17584.365049019056</c:v>
                </c:pt>
                <c:pt idx="240">
                  <c:v>17622.678163749413</c:v>
                </c:pt>
                <c:pt idx="241">
                  <c:v>17660.991278479771</c:v>
                </c:pt>
                <c:pt idx="242">
                  <c:v>17699.304393210128</c:v>
                </c:pt>
                <c:pt idx="243">
                  <c:v>17737.617507940482</c:v>
                </c:pt>
                <c:pt idx="244">
                  <c:v>17775.930622670836</c:v>
                </c:pt>
                <c:pt idx="245">
                  <c:v>17814.243737401193</c:v>
                </c:pt>
                <c:pt idx="246">
                  <c:v>17852.556852131551</c:v>
                </c:pt>
                <c:pt idx="247">
                  <c:v>17890.869966861908</c:v>
                </c:pt>
                <c:pt idx="248">
                  <c:v>17929.183081592262</c:v>
                </c:pt>
                <c:pt idx="249">
                  <c:v>17967.496196322616</c:v>
                </c:pt>
                <c:pt idx="250">
                  <c:v>18005.809311052973</c:v>
                </c:pt>
                <c:pt idx="251">
                  <c:v>18044.122425783331</c:v>
                </c:pt>
                <c:pt idx="252">
                  <c:v>18082.435540513688</c:v>
                </c:pt>
                <c:pt idx="253">
                  <c:v>18120.748655244042</c:v>
                </c:pt>
                <c:pt idx="254">
                  <c:v>18159.061769974396</c:v>
                </c:pt>
                <c:pt idx="255">
                  <c:v>18197.374884704754</c:v>
                </c:pt>
                <c:pt idx="256">
                  <c:v>18235.687999435111</c:v>
                </c:pt>
                <c:pt idx="257">
                  <c:v>18274.001114165465</c:v>
                </c:pt>
                <c:pt idx="258">
                  <c:v>18312.314228895819</c:v>
                </c:pt>
                <c:pt idx="259">
                  <c:v>18350.627343626176</c:v>
                </c:pt>
                <c:pt idx="260">
                  <c:v>18388.940458356534</c:v>
                </c:pt>
                <c:pt idx="261">
                  <c:v>18427.253573086891</c:v>
                </c:pt>
                <c:pt idx="262">
                  <c:v>18465.566687817245</c:v>
                </c:pt>
                <c:pt idx="263">
                  <c:v>18503.879802547599</c:v>
                </c:pt>
                <c:pt idx="264">
                  <c:v>18542.192917277956</c:v>
                </c:pt>
                <c:pt idx="265">
                  <c:v>18580.506032008314</c:v>
                </c:pt>
                <c:pt idx="266">
                  <c:v>18618.819146738671</c:v>
                </c:pt>
                <c:pt idx="267">
                  <c:v>18657.132261469025</c:v>
                </c:pt>
                <c:pt idx="268">
                  <c:v>18695.445376199379</c:v>
                </c:pt>
                <c:pt idx="269">
                  <c:v>18733.758490929737</c:v>
                </c:pt>
                <c:pt idx="270">
                  <c:v>18772.071605660094</c:v>
                </c:pt>
                <c:pt idx="271">
                  <c:v>18810.384720390452</c:v>
                </c:pt>
                <c:pt idx="272">
                  <c:v>18848.697835120805</c:v>
                </c:pt>
                <c:pt idx="273">
                  <c:v>18887.010949851159</c:v>
                </c:pt>
                <c:pt idx="274">
                  <c:v>18925.324064581517</c:v>
                </c:pt>
                <c:pt idx="275">
                  <c:v>18963.637179311874</c:v>
                </c:pt>
                <c:pt idx="276">
                  <c:v>19001.950294042228</c:v>
                </c:pt>
                <c:pt idx="277">
                  <c:v>19040.263408772586</c:v>
                </c:pt>
                <c:pt idx="278">
                  <c:v>19078.576523502939</c:v>
                </c:pt>
                <c:pt idx="279">
                  <c:v>19116.889638233297</c:v>
                </c:pt>
                <c:pt idx="280">
                  <c:v>19155.202752963654</c:v>
                </c:pt>
                <c:pt idx="281">
                  <c:v>19193.515867694008</c:v>
                </c:pt>
                <c:pt idx="282">
                  <c:v>19231.828982424362</c:v>
                </c:pt>
                <c:pt idx="283">
                  <c:v>19270.14209715472</c:v>
                </c:pt>
                <c:pt idx="284">
                  <c:v>19308.455211885077</c:v>
                </c:pt>
                <c:pt idx="285">
                  <c:v>19346.768326615434</c:v>
                </c:pt>
                <c:pt idx="286">
                  <c:v>19385.081441345788</c:v>
                </c:pt>
                <c:pt idx="287">
                  <c:v>19423.394556076142</c:v>
                </c:pt>
                <c:pt idx="288">
                  <c:v>19461.7076708065</c:v>
                </c:pt>
                <c:pt idx="289">
                  <c:v>19500.020785536857</c:v>
                </c:pt>
                <c:pt idx="290">
                  <c:v>19538.333900267215</c:v>
                </c:pt>
                <c:pt idx="291">
                  <c:v>19576.647014997568</c:v>
                </c:pt>
                <c:pt idx="292">
                  <c:v>19614.960129727922</c:v>
                </c:pt>
                <c:pt idx="293">
                  <c:v>19653.27324445828</c:v>
                </c:pt>
                <c:pt idx="294">
                  <c:v>19691.586359188637</c:v>
                </c:pt>
                <c:pt idx="295">
                  <c:v>19729.899473918995</c:v>
                </c:pt>
                <c:pt idx="296">
                  <c:v>19768.212588649349</c:v>
                </c:pt>
                <c:pt idx="297">
                  <c:v>19806.525703379702</c:v>
                </c:pt>
                <c:pt idx="298">
                  <c:v>19844.83881811006</c:v>
                </c:pt>
                <c:pt idx="299">
                  <c:v>19883.151932840417</c:v>
                </c:pt>
                <c:pt idx="300">
                  <c:v>19921.465047570771</c:v>
                </c:pt>
                <c:pt idx="301">
                  <c:v>19959.778162301129</c:v>
                </c:pt>
                <c:pt idx="302">
                  <c:v>19998.091277031483</c:v>
                </c:pt>
                <c:pt idx="303">
                  <c:v>20036.40439176184</c:v>
                </c:pt>
                <c:pt idx="304">
                  <c:v>20074.717506492198</c:v>
                </c:pt>
                <c:pt idx="305">
                  <c:v>20113.030621222551</c:v>
                </c:pt>
                <c:pt idx="306">
                  <c:v>20151.343735952905</c:v>
                </c:pt>
                <c:pt idx="307">
                  <c:v>20189.656850683263</c:v>
                </c:pt>
                <c:pt idx="308">
                  <c:v>20227.96996541362</c:v>
                </c:pt>
                <c:pt idx="309">
                  <c:v>20266.283080143978</c:v>
                </c:pt>
                <c:pt idx="310">
                  <c:v>20304.596194874332</c:v>
                </c:pt>
                <c:pt idx="311">
                  <c:v>20342.909309604685</c:v>
                </c:pt>
                <c:pt idx="312">
                  <c:v>20381.222424335043</c:v>
                </c:pt>
                <c:pt idx="313">
                  <c:v>20419.5355390654</c:v>
                </c:pt>
                <c:pt idx="314">
                  <c:v>20457.848653795758</c:v>
                </c:pt>
                <c:pt idx="315">
                  <c:v>20496.161768526112</c:v>
                </c:pt>
                <c:pt idx="316">
                  <c:v>20534.474883256466</c:v>
                </c:pt>
                <c:pt idx="317">
                  <c:v>20572.787997986823</c:v>
                </c:pt>
                <c:pt idx="318">
                  <c:v>20611.101112717181</c:v>
                </c:pt>
                <c:pt idx="319">
                  <c:v>20649.414227447534</c:v>
                </c:pt>
                <c:pt idx="320">
                  <c:v>20687.727342177892</c:v>
                </c:pt>
                <c:pt idx="321">
                  <c:v>20726.040456908246</c:v>
                </c:pt>
                <c:pt idx="322">
                  <c:v>20764.353571638603</c:v>
                </c:pt>
                <c:pt idx="323">
                  <c:v>20802.666686368961</c:v>
                </c:pt>
                <c:pt idx="324">
                  <c:v>20840.979801099314</c:v>
                </c:pt>
                <c:pt idx="325">
                  <c:v>20879.292915829668</c:v>
                </c:pt>
                <c:pt idx="326">
                  <c:v>20917.606030560026</c:v>
                </c:pt>
                <c:pt idx="327">
                  <c:v>20955.919145290383</c:v>
                </c:pt>
                <c:pt idx="328">
                  <c:v>20994.232260020741</c:v>
                </c:pt>
                <c:pt idx="329">
                  <c:v>21032.545374751095</c:v>
                </c:pt>
                <c:pt idx="330">
                  <c:v>21070.858489481448</c:v>
                </c:pt>
                <c:pt idx="331">
                  <c:v>21109.171604211806</c:v>
                </c:pt>
                <c:pt idx="332">
                  <c:v>21147.484718942163</c:v>
                </c:pt>
                <c:pt idx="333">
                  <c:v>21185.797833672521</c:v>
                </c:pt>
                <c:pt idx="334">
                  <c:v>21224.110948402875</c:v>
                </c:pt>
                <c:pt idx="335">
                  <c:v>21262.424063133229</c:v>
                </c:pt>
                <c:pt idx="336">
                  <c:v>21300.737177863586</c:v>
                </c:pt>
                <c:pt idx="337">
                  <c:v>21339.050292593944</c:v>
                </c:pt>
                <c:pt idx="338">
                  <c:v>21377.363407324301</c:v>
                </c:pt>
                <c:pt idx="339">
                  <c:v>21415.676522054655</c:v>
                </c:pt>
                <c:pt idx="340">
                  <c:v>21453.989636785009</c:v>
                </c:pt>
                <c:pt idx="341">
                  <c:v>21492.302751515366</c:v>
                </c:pt>
                <c:pt idx="342">
                  <c:v>21530.615866245724</c:v>
                </c:pt>
                <c:pt idx="343">
                  <c:v>21568.928980976078</c:v>
                </c:pt>
                <c:pt idx="344">
                  <c:v>21607.242095706435</c:v>
                </c:pt>
                <c:pt idx="345">
                  <c:v>21645.555210436789</c:v>
                </c:pt>
                <c:pt idx="346">
                  <c:v>21683.868325167146</c:v>
                </c:pt>
                <c:pt idx="347">
                  <c:v>21722.181439897504</c:v>
                </c:pt>
                <c:pt idx="348">
                  <c:v>21760.494554627858</c:v>
                </c:pt>
                <c:pt idx="349">
                  <c:v>21798.807669358212</c:v>
                </c:pt>
                <c:pt idx="350">
                  <c:v>21837.120784088569</c:v>
                </c:pt>
                <c:pt idx="351">
                  <c:v>21875.433898818927</c:v>
                </c:pt>
                <c:pt idx="352">
                  <c:v>21913.747013549284</c:v>
                </c:pt>
                <c:pt idx="353">
                  <c:v>21952.060128279638</c:v>
                </c:pt>
                <c:pt idx="354">
                  <c:v>21990.373243009992</c:v>
                </c:pt>
                <c:pt idx="355">
                  <c:v>22028.686357740349</c:v>
                </c:pt>
                <c:pt idx="356">
                  <c:v>22066.999472470707</c:v>
                </c:pt>
                <c:pt idx="357">
                  <c:v>22105.312587201064</c:v>
                </c:pt>
                <c:pt idx="358">
                  <c:v>22143.625701931418</c:v>
                </c:pt>
                <c:pt idx="359">
                  <c:v>22181.938816661772</c:v>
                </c:pt>
                <c:pt idx="360">
                  <c:v>22220.251931392129</c:v>
                </c:pt>
                <c:pt idx="361">
                  <c:v>22258.565046122487</c:v>
                </c:pt>
                <c:pt idx="362">
                  <c:v>22296.878160852844</c:v>
                </c:pt>
                <c:pt idx="363">
                  <c:v>22335.191275583198</c:v>
                </c:pt>
                <c:pt idx="364">
                  <c:v>22373.504390313552</c:v>
                </c:pt>
                <c:pt idx="365">
                  <c:v>22411.817505043909</c:v>
                </c:pt>
                <c:pt idx="366">
                  <c:v>22450.130619774267</c:v>
                </c:pt>
                <c:pt idx="367">
                  <c:v>22488.443734504621</c:v>
                </c:pt>
                <c:pt idx="368">
                  <c:v>22526.756849234978</c:v>
                </c:pt>
                <c:pt idx="369">
                  <c:v>22565.069963965332</c:v>
                </c:pt>
                <c:pt idx="370">
                  <c:v>22603.38307869569</c:v>
                </c:pt>
                <c:pt idx="371">
                  <c:v>22641.696193426047</c:v>
                </c:pt>
                <c:pt idx="372">
                  <c:v>22680.009308156401</c:v>
                </c:pt>
                <c:pt idx="373">
                  <c:v>22718.322422886755</c:v>
                </c:pt>
              </c:numCache>
            </c:numRef>
          </c:val>
          <c:smooth val="0"/>
          <c:extLst>
            <c:ext xmlns:c16="http://schemas.microsoft.com/office/drawing/2014/chart" uri="{C3380CC4-5D6E-409C-BE32-E72D297353CC}">
              <c16:uniqueId val="{00000003-3FFF-7347-9713-457E81EB2A88}"/>
            </c:ext>
          </c:extLst>
        </c:ser>
        <c:dLbls>
          <c:showLegendKey val="0"/>
          <c:showVal val="0"/>
          <c:showCatName val="0"/>
          <c:showSerName val="0"/>
          <c:showPercent val="0"/>
          <c:showBubbleSize val="0"/>
        </c:dLbls>
        <c:smooth val="0"/>
        <c:axId val="303939887"/>
        <c:axId val="303192431"/>
      </c:lineChart>
      <c:catAx>
        <c:axId val="303939887"/>
        <c:scaling>
          <c:orientation val="minMax"/>
        </c:scaling>
        <c:delete val="0"/>
        <c:axPos val="b"/>
        <c:numFmt formatCode="&quot;$&quot;#,##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192431"/>
        <c:crosses val="autoZero"/>
        <c:auto val="1"/>
        <c:lblAlgn val="ctr"/>
        <c:lblOffset val="100"/>
        <c:noMultiLvlLbl val="0"/>
      </c:catAx>
      <c:valAx>
        <c:axId val="30319243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398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217847769028874E-2"/>
          <c:y val="2.5200458190148912E-2"/>
          <c:w val="0.89471197679237469"/>
          <c:h val="0.81614344598677746"/>
        </c:manualLayout>
      </c:layout>
      <c:lineChart>
        <c:grouping val="standard"/>
        <c:varyColors val="0"/>
        <c:ser>
          <c:idx val="0"/>
          <c:order val="0"/>
          <c:tx>
            <c:strRef>
              <c:f>'3454'!$AC$7</c:f>
              <c:strCache>
                <c:ptCount val="1"/>
                <c:pt idx="0">
                  <c:v>Indivisible</c:v>
                </c:pt>
              </c:strCache>
            </c:strRef>
          </c:tx>
          <c:spPr>
            <a:ln w="28575" cap="rnd">
              <a:solidFill>
                <a:schemeClr val="accent1"/>
              </a:solidFill>
              <a:round/>
            </a:ln>
            <a:effectLst/>
          </c:spPr>
          <c:marker>
            <c:symbol val="none"/>
          </c:marker>
          <c:cat>
            <c:numRef>
              <c:f>'3454'!$Y$8:$Y$366</c:f>
              <c:numCache>
                <c:formatCode>"$"#,##0</c:formatCode>
                <c:ptCount val="359"/>
                <c:pt idx="0">
                  <c:v>500</c:v>
                </c:pt>
                <c:pt idx="1">
                  <c:v>1500</c:v>
                </c:pt>
                <c:pt idx="2">
                  <c:v>2500</c:v>
                </c:pt>
                <c:pt idx="3">
                  <c:v>3500</c:v>
                </c:pt>
                <c:pt idx="4">
                  <c:v>4500</c:v>
                </c:pt>
                <c:pt idx="5">
                  <c:v>5500</c:v>
                </c:pt>
                <c:pt idx="6">
                  <c:v>6500</c:v>
                </c:pt>
                <c:pt idx="7">
                  <c:v>7500</c:v>
                </c:pt>
                <c:pt idx="8">
                  <c:v>8500</c:v>
                </c:pt>
                <c:pt idx="9">
                  <c:v>9500</c:v>
                </c:pt>
                <c:pt idx="10">
                  <c:v>10500</c:v>
                </c:pt>
                <c:pt idx="11">
                  <c:v>11500</c:v>
                </c:pt>
                <c:pt idx="12">
                  <c:v>12500</c:v>
                </c:pt>
                <c:pt idx="13">
                  <c:v>13500</c:v>
                </c:pt>
                <c:pt idx="14">
                  <c:v>14500</c:v>
                </c:pt>
                <c:pt idx="15">
                  <c:v>15500</c:v>
                </c:pt>
                <c:pt idx="16">
                  <c:v>16500</c:v>
                </c:pt>
                <c:pt idx="17">
                  <c:v>17500</c:v>
                </c:pt>
                <c:pt idx="18">
                  <c:v>18500</c:v>
                </c:pt>
                <c:pt idx="19">
                  <c:v>19500</c:v>
                </c:pt>
                <c:pt idx="20">
                  <c:v>20500</c:v>
                </c:pt>
                <c:pt idx="21">
                  <c:v>21500</c:v>
                </c:pt>
                <c:pt idx="22">
                  <c:v>22500</c:v>
                </c:pt>
                <c:pt idx="23">
                  <c:v>23500</c:v>
                </c:pt>
                <c:pt idx="24">
                  <c:v>24500</c:v>
                </c:pt>
                <c:pt idx="25">
                  <c:v>25500</c:v>
                </c:pt>
                <c:pt idx="26">
                  <c:v>26500</c:v>
                </c:pt>
                <c:pt idx="27">
                  <c:v>27500</c:v>
                </c:pt>
                <c:pt idx="28">
                  <c:v>28500</c:v>
                </c:pt>
                <c:pt idx="29">
                  <c:v>29500</c:v>
                </c:pt>
                <c:pt idx="30">
                  <c:v>30500</c:v>
                </c:pt>
                <c:pt idx="31">
                  <c:v>31500</c:v>
                </c:pt>
                <c:pt idx="32">
                  <c:v>32500</c:v>
                </c:pt>
                <c:pt idx="33">
                  <c:v>33500</c:v>
                </c:pt>
                <c:pt idx="34">
                  <c:v>34500</c:v>
                </c:pt>
                <c:pt idx="35">
                  <c:v>35500</c:v>
                </c:pt>
                <c:pt idx="36">
                  <c:v>36500</c:v>
                </c:pt>
                <c:pt idx="37">
                  <c:v>37500</c:v>
                </c:pt>
                <c:pt idx="38">
                  <c:v>38500</c:v>
                </c:pt>
                <c:pt idx="39">
                  <c:v>39500</c:v>
                </c:pt>
                <c:pt idx="40">
                  <c:v>40500</c:v>
                </c:pt>
                <c:pt idx="41">
                  <c:v>41500</c:v>
                </c:pt>
                <c:pt idx="42">
                  <c:v>42500</c:v>
                </c:pt>
                <c:pt idx="43">
                  <c:v>43500</c:v>
                </c:pt>
                <c:pt idx="44">
                  <c:v>44500</c:v>
                </c:pt>
                <c:pt idx="45">
                  <c:v>45500</c:v>
                </c:pt>
                <c:pt idx="46">
                  <c:v>46500</c:v>
                </c:pt>
                <c:pt idx="47">
                  <c:v>47500</c:v>
                </c:pt>
                <c:pt idx="48">
                  <c:v>48500</c:v>
                </c:pt>
                <c:pt idx="49">
                  <c:v>49500</c:v>
                </c:pt>
                <c:pt idx="50">
                  <c:v>50500</c:v>
                </c:pt>
                <c:pt idx="51">
                  <c:v>51500</c:v>
                </c:pt>
                <c:pt idx="52">
                  <c:v>52500</c:v>
                </c:pt>
                <c:pt idx="53">
                  <c:v>53500</c:v>
                </c:pt>
                <c:pt idx="54">
                  <c:v>54500</c:v>
                </c:pt>
                <c:pt idx="55">
                  <c:v>55500</c:v>
                </c:pt>
                <c:pt idx="56">
                  <c:v>56500</c:v>
                </c:pt>
                <c:pt idx="57">
                  <c:v>57500</c:v>
                </c:pt>
                <c:pt idx="58">
                  <c:v>58500</c:v>
                </c:pt>
                <c:pt idx="59">
                  <c:v>59500</c:v>
                </c:pt>
                <c:pt idx="60">
                  <c:v>60500</c:v>
                </c:pt>
                <c:pt idx="61">
                  <c:v>61500</c:v>
                </c:pt>
                <c:pt idx="62">
                  <c:v>62500</c:v>
                </c:pt>
                <c:pt idx="63">
                  <c:v>63500</c:v>
                </c:pt>
                <c:pt idx="64">
                  <c:v>64500</c:v>
                </c:pt>
                <c:pt idx="65">
                  <c:v>65500</c:v>
                </c:pt>
                <c:pt idx="66">
                  <c:v>66500</c:v>
                </c:pt>
                <c:pt idx="67">
                  <c:v>67500</c:v>
                </c:pt>
                <c:pt idx="68">
                  <c:v>68500</c:v>
                </c:pt>
                <c:pt idx="69">
                  <c:v>69500</c:v>
                </c:pt>
                <c:pt idx="70">
                  <c:v>70500</c:v>
                </c:pt>
                <c:pt idx="71">
                  <c:v>71500</c:v>
                </c:pt>
                <c:pt idx="72">
                  <c:v>72500</c:v>
                </c:pt>
                <c:pt idx="73">
                  <c:v>73500</c:v>
                </c:pt>
                <c:pt idx="74">
                  <c:v>74500</c:v>
                </c:pt>
                <c:pt idx="75">
                  <c:v>75500</c:v>
                </c:pt>
                <c:pt idx="76">
                  <c:v>76500</c:v>
                </c:pt>
                <c:pt idx="77">
                  <c:v>77500</c:v>
                </c:pt>
                <c:pt idx="78">
                  <c:v>78500</c:v>
                </c:pt>
                <c:pt idx="79">
                  <c:v>79500</c:v>
                </c:pt>
                <c:pt idx="80">
                  <c:v>80500</c:v>
                </c:pt>
                <c:pt idx="81">
                  <c:v>81500</c:v>
                </c:pt>
                <c:pt idx="82">
                  <c:v>82500</c:v>
                </c:pt>
                <c:pt idx="83">
                  <c:v>83500</c:v>
                </c:pt>
                <c:pt idx="84">
                  <c:v>84500</c:v>
                </c:pt>
                <c:pt idx="85">
                  <c:v>85500</c:v>
                </c:pt>
                <c:pt idx="86">
                  <c:v>86500</c:v>
                </c:pt>
                <c:pt idx="87">
                  <c:v>87500</c:v>
                </c:pt>
                <c:pt idx="88">
                  <c:v>88500</c:v>
                </c:pt>
                <c:pt idx="89">
                  <c:v>89500</c:v>
                </c:pt>
                <c:pt idx="90">
                  <c:v>90500</c:v>
                </c:pt>
                <c:pt idx="91">
                  <c:v>91500</c:v>
                </c:pt>
                <c:pt idx="92">
                  <c:v>92500</c:v>
                </c:pt>
                <c:pt idx="93">
                  <c:v>93500</c:v>
                </c:pt>
                <c:pt idx="94">
                  <c:v>94500</c:v>
                </c:pt>
                <c:pt idx="95">
                  <c:v>95500</c:v>
                </c:pt>
                <c:pt idx="96">
                  <c:v>96500</c:v>
                </c:pt>
                <c:pt idx="97">
                  <c:v>97500</c:v>
                </c:pt>
                <c:pt idx="98">
                  <c:v>98500</c:v>
                </c:pt>
                <c:pt idx="99">
                  <c:v>99500</c:v>
                </c:pt>
                <c:pt idx="100">
                  <c:v>100500</c:v>
                </c:pt>
                <c:pt idx="101">
                  <c:v>101500</c:v>
                </c:pt>
                <c:pt idx="102">
                  <c:v>102500</c:v>
                </c:pt>
                <c:pt idx="103">
                  <c:v>103500</c:v>
                </c:pt>
                <c:pt idx="104">
                  <c:v>104500</c:v>
                </c:pt>
                <c:pt idx="105">
                  <c:v>105500</c:v>
                </c:pt>
                <c:pt idx="106">
                  <c:v>106500</c:v>
                </c:pt>
                <c:pt idx="107">
                  <c:v>107500</c:v>
                </c:pt>
                <c:pt idx="108">
                  <c:v>108500</c:v>
                </c:pt>
                <c:pt idx="109">
                  <c:v>109500</c:v>
                </c:pt>
                <c:pt idx="110">
                  <c:v>110500</c:v>
                </c:pt>
                <c:pt idx="111">
                  <c:v>111500</c:v>
                </c:pt>
                <c:pt idx="112">
                  <c:v>112500</c:v>
                </c:pt>
                <c:pt idx="113">
                  <c:v>113500</c:v>
                </c:pt>
                <c:pt idx="114">
                  <c:v>114500</c:v>
                </c:pt>
                <c:pt idx="115">
                  <c:v>115500</c:v>
                </c:pt>
                <c:pt idx="116">
                  <c:v>116500</c:v>
                </c:pt>
                <c:pt idx="117">
                  <c:v>117500</c:v>
                </c:pt>
                <c:pt idx="118">
                  <c:v>118500</c:v>
                </c:pt>
                <c:pt idx="119">
                  <c:v>119500</c:v>
                </c:pt>
                <c:pt idx="120">
                  <c:v>120500</c:v>
                </c:pt>
                <c:pt idx="121">
                  <c:v>121500</c:v>
                </c:pt>
                <c:pt idx="122">
                  <c:v>122500</c:v>
                </c:pt>
                <c:pt idx="123">
                  <c:v>123500</c:v>
                </c:pt>
                <c:pt idx="124">
                  <c:v>124500</c:v>
                </c:pt>
                <c:pt idx="125">
                  <c:v>125500</c:v>
                </c:pt>
                <c:pt idx="126">
                  <c:v>126500</c:v>
                </c:pt>
                <c:pt idx="127">
                  <c:v>127500</c:v>
                </c:pt>
                <c:pt idx="128">
                  <c:v>128500</c:v>
                </c:pt>
                <c:pt idx="129">
                  <c:v>129500</c:v>
                </c:pt>
                <c:pt idx="130">
                  <c:v>130500</c:v>
                </c:pt>
                <c:pt idx="131">
                  <c:v>131500</c:v>
                </c:pt>
                <c:pt idx="132">
                  <c:v>132500</c:v>
                </c:pt>
                <c:pt idx="133">
                  <c:v>133500</c:v>
                </c:pt>
                <c:pt idx="134">
                  <c:v>134500</c:v>
                </c:pt>
                <c:pt idx="135">
                  <c:v>135500</c:v>
                </c:pt>
                <c:pt idx="136">
                  <c:v>136500</c:v>
                </c:pt>
                <c:pt idx="137">
                  <c:v>137500</c:v>
                </c:pt>
                <c:pt idx="138">
                  <c:v>138500</c:v>
                </c:pt>
                <c:pt idx="139">
                  <c:v>139500</c:v>
                </c:pt>
                <c:pt idx="140">
                  <c:v>140500</c:v>
                </c:pt>
                <c:pt idx="141">
                  <c:v>141500</c:v>
                </c:pt>
                <c:pt idx="142">
                  <c:v>142500</c:v>
                </c:pt>
                <c:pt idx="143">
                  <c:v>143500</c:v>
                </c:pt>
                <c:pt idx="144">
                  <c:v>144500</c:v>
                </c:pt>
                <c:pt idx="145">
                  <c:v>145500</c:v>
                </c:pt>
                <c:pt idx="146">
                  <c:v>146500</c:v>
                </c:pt>
                <c:pt idx="147">
                  <c:v>147500</c:v>
                </c:pt>
                <c:pt idx="148">
                  <c:v>148500</c:v>
                </c:pt>
                <c:pt idx="149">
                  <c:v>149500</c:v>
                </c:pt>
                <c:pt idx="150">
                  <c:v>150500</c:v>
                </c:pt>
                <c:pt idx="151">
                  <c:v>151500</c:v>
                </c:pt>
                <c:pt idx="152">
                  <c:v>152500</c:v>
                </c:pt>
                <c:pt idx="153">
                  <c:v>153500</c:v>
                </c:pt>
                <c:pt idx="154">
                  <c:v>154500</c:v>
                </c:pt>
                <c:pt idx="155">
                  <c:v>155500</c:v>
                </c:pt>
                <c:pt idx="156">
                  <c:v>156500</c:v>
                </c:pt>
                <c:pt idx="157">
                  <c:v>157500</c:v>
                </c:pt>
                <c:pt idx="158">
                  <c:v>158500</c:v>
                </c:pt>
                <c:pt idx="159">
                  <c:v>159500</c:v>
                </c:pt>
                <c:pt idx="160">
                  <c:v>160500</c:v>
                </c:pt>
                <c:pt idx="161">
                  <c:v>161500</c:v>
                </c:pt>
                <c:pt idx="162">
                  <c:v>162500</c:v>
                </c:pt>
                <c:pt idx="163">
                  <c:v>163500</c:v>
                </c:pt>
                <c:pt idx="164">
                  <c:v>164500</c:v>
                </c:pt>
                <c:pt idx="165">
                  <c:v>165500</c:v>
                </c:pt>
                <c:pt idx="166">
                  <c:v>166500</c:v>
                </c:pt>
                <c:pt idx="167">
                  <c:v>167500</c:v>
                </c:pt>
                <c:pt idx="168">
                  <c:v>168500</c:v>
                </c:pt>
                <c:pt idx="169">
                  <c:v>169500</c:v>
                </c:pt>
                <c:pt idx="170">
                  <c:v>170500</c:v>
                </c:pt>
                <c:pt idx="171">
                  <c:v>171500</c:v>
                </c:pt>
                <c:pt idx="172">
                  <c:v>172500</c:v>
                </c:pt>
                <c:pt idx="173">
                  <c:v>173500</c:v>
                </c:pt>
                <c:pt idx="174">
                  <c:v>174500</c:v>
                </c:pt>
                <c:pt idx="175">
                  <c:v>175500</c:v>
                </c:pt>
                <c:pt idx="176">
                  <c:v>176500</c:v>
                </c:pt>
                <c:pt idx="177">
                  <c:v>177500</c:v>
                </c:pt>
                <c:pt idx="178">
                  <c:v>178500</c:v>
                </c:pt>
                <c:pt idx="179">
                  <c:v>179500</c:v>
                </c:pt>
                <c:pt idx="180">
                  <c:v>180500</c:v>
                </c:pt>
                <c:pt idx="181">
                  <c:v>181500</c:v>
                </c:pt>
                <c:pt idx="182">
                  <c:v>182500</c:v>
                </c:pt>
                <c:pt idx="183">
                  <c:v>183500</c:v>
                </c:pt>
                <c:pt idx="184">
                  <c:v>184500</c:v>
                </c:pt>
                <c:pt idx="185">
                  <c:v>185500</c:v>
                </c:pt>
                <c:pt idx="186">
                  <c:v>186500</c:v>
                </c:pt>
                <c:pt idx="187">
                  <c:v>187500</c:v>
                </c:pt>
                <c:pt idx="188">
                  <c:v>188500</c:v>
                </c:pt>
                <c:pt idx="189">
                  <c:v>189500</c:v>
                </c:pt>
                <c:pt idx="190">
                  <c:v>190500</c:v>
                </c:pt>
                <c:pt idx="191">
                  <c:v>191500</c:v>
                </c:pt>
                <c:pt idx="192">
                  <c:v>192500</c:v>
                </c:pt>
                <c:pt idx="193">
                  <c:v>193500</c:v>
                </c:pt>
                <c:pt idx="194">
                  <c:v>194500</c:v>
                </c:pt>
                <c:pt idx="195">
                  <c:v>195500</c:v>
                </c:pt>
                <c:pt idx="196">
                  <c:v>196500</c:v>
                </c:pt>
                <c:pt idx="197">
                  <c:v>197500</c:v>
                </c:pt>
                <c:pt idx="198">
                  <c:v>198500</c:v>
                </c:pt>
                <c:pt idx="199">
                  <c:v>199500</c:v>
                </c:pt>
                <c:pt idx="200">
                  <c:v>200500</c:v>
                </c:pt>
                <c:pt idx="201">
                  <c:v>201500</c:v>
                </c:pt>
                <c:pt idx="202">
                  <c:v>202500</c:v>
                </c:pt>
                <c:pt idx="203">
                  <c:v>203500</c:v>
                </c:pt>
                <c:pt idx="204">
                  <c:v>204500</c:v>
                </c:pt>
                <c:pt idx="205">
                  <c:v>205500</c:v>
                </c:pt>
                <c:pt idx="206">
                  <c:v>206500</c:v>
                </c:pt>
                <c:pt idx="207">
                  <c:v>207500</c:v>
                </c:pt>
                <c:pt idx="208">
                  <c:v>208500</c:v>
                </c:pt>
                <c:pt idx="209">
                  <c:v>209500</c:v>
                </c:pt>
                <c:pt idx="210">
                  <c:v>210500</c:v>
                </c:pt>
                <c:pt idx="211">
                  <c:v>211500</c:v>
                </c:pt>
                <c:pt idx="212">
                  <c:v>212500</c:v>
                </c:pt>
                <c:pt idx="213">
                  <c:v>213500</c:v>
                </c:pt>
                <c:pt idx="214">
                  <c:v>214500</c:v>
                </c:pt>
                <c:pt idx="215">
                  <c:v>215500</c:v>
                </c:pt>
                <c:pt idx="216">
                  <c:v>216500</c:v>
                </c:pt>
                <c:pt idx="217">
                  <c:v>217500</c:v>
                </c:pt>
                <c:pt idx="218">
                  <c:v>218500</c:v>
                </c:pt>
                <c:pt idx="219">
                  <c:v>219500</c:v>
                </c:pt>
                <c:pt idx="220">
                  <c:v>220500</c:v>
                </c:pt>
                <c:pt idx="221">
                  <c:v>221500</c:v>
                </c:pt>
                <c:pt idx="222">
                  <c:v>222500</c:v>
                </c:pt>
                <c:pt idx="223">
                  <c:v>223500</c:v>
                </c:pt>
                <c:pt idx="224">
                  <c:v>224500</c:v>
                </c:pt>
                <c:pt idx="225">
                  <c:v>225500</c:v>
                </c:pt>
                <c:pt idx="226">
                  <c:v>226500</c:v>
                </c:pt>
                <c:pt idx="227">
                  <c:v>227500</c:v>
                </c:pt>
                <c:pt idx="228">
                  <c:v>228500</c:v>
                </c:pt>
                <c:pt idx="229">
                  <c:v>229500</c:v>
                </c:pt>
                <c:pt idx="230">
                  <c:v>230500</c:v>
                </c:pt>
                <c:pt idx="231">
                  <c:v>231500</c:v>
                </c:pt>
                <c:pt idx="232">
                  <c:v>232500</c:v>
                </c:pt>
                <c:pt idx="233">
                  <c:v>233500</c:v>
                </c:pt>
                <c:pt idx="234">
                  <c:v>234500</c:v>
                </c:pt>
                <c:pt idx="235">
                  <c:v>235500</c:v>
                </c:pt>
                <c:pt idx="236">
                  <c:v>236500</c:v>
                </c:pt>
                <c:pt idx="237">
                  <c:v>237500</c:v>
                </c:pt>
                <c:pt idx="238">
                  <c:v>238500</c:v>
                </c:pt>
                <c:pt idx="239">
                  <c:v>239500</c:v>
                </c:pt>
                <c:pt idx="240">
                  <c:v>240500</c:v>
                </c:pt>
                <c:pt idx="241">
                  <c:v>241500</c:v>
                </c:pt>
                <c:pt idx="242">
                  <c:v>242500</c:v>
                </c:pt>
                <c:pt idx="243">
                  <c:v>243500</c:v>
                </c:pt>
                <c:pt idx="244">
                  <c:v>244500</c:v>
                </c:pt>
                <c:pt idx="245">
                  <c:v>245500</c:v>
                </c:pt>
                <c:pt idx="246">
                  <c:v>246500</c:v>
                </c:pt>
                <c:pt idx="247">
                  <c:v>247500</c:v>
                </c:pt>
                <c:pt idx="248">
                  <c:v>248500</c:v>
                </c:pt>
                <c:pt idx="249">
                  <c:v>249500</c:v>
                </c:pt>
                <c:pt idx="250">
                  <c:v>250500</c:v>
                </c:pt>
                <c:pt idx="251">
                  <c:v>251500</c:v>
                </c:pt>
                <c:pt idx="252">
                  <c:v>252500</c:v>
                </c:pt>
                <c:pt idx="253">
                  <c:v>253500</c:v>
                </c:pt>
                <c:pt idx="254">
                  <c:v>254500</c:v>
                </c:pt>
                <c:pt idx="255">
                  <c:v>255500</c:v>
                </c:pt>
                <c:pt idx="256">
                  <c:v>256500</c:v>
                </c:pt>
                <c:pt idx="257">
                  <c:v>257500</c:v>
                </c:pt>
                <c:pt idx="258">
                  <c:v>258500</c:v>
                </c:pt>
                <c:pt idx="259">
                  <c:v>259500</c:v>
                </c:pt>
                <c:pt idx="260">
                  <c:v>260500</c:v>
                </c:pt>
                <c:pt idx="261">
                  <c:v>261500</c:v>
                </c:pt>
                <c:pt idx="262">
                  <c:v>262500</c:v>
                </c:pt>
                <c:pt idx="263">
                  <c:v>263500</c:v>
                </c:pt>
                <c:pt idx="264">
                  <c:v>264500</c:v>
                </c:pt>
                <c:pt idx="265">
                  <c:v>265500</c:v>
                </c:pt>
                <c:pt idx="266">
                  <c:v>266500</c:v>
                </c:pt>
                <c:pt idx="267">
                  <c:v>267500</c:v>
                </c:pt>
                <c:pt idx="268">
                  <c:v>268500</c:v>
                </c:pt>
                <c:pt idx="269">
                  <c:v>269500</c:v>
                </c:pt>
                <c:pt idx="270">
                  <c:v>270500</c:v>
                </c:pt>
                <c:pt idx="271">
                  <c:v>271500</c:v>
                </c:pt>
                <c:pt idx="272">
                  <c:v>272500</c:v>
                </c:pt>
                <c:pt idx="273">
                  <c:v>273500</c:v>
                </c:pt>
                <c:pt idx="274">
                  <c:v>274500</c:v>
                </c:pt>
                <c:pt idx="275">
                  <c:v>275500</c:v>
                </c:pt>
                <c:pt idx="276">
                  <c:v>276500</c:v>
                </c:pt>
                <c:pt idx="277">
                  <c:v>277500</c:v>
                </c:pt>
                <c:pt idx="278">
                  <c:v>278500</c:v>
                </c:pt>
                <c:pt idx="279">
                  <c:v>279500</c:v>
                </c:pt>
                <c:pt idx="280">
                  <c:v>280500</c:v>
                </c:pt>
                <c:pt idx="281">
                  <c:v>281500</c:v>
                </c:pt>
                <c:pt idx="282">
                  <c:v>282500</c:v>
                </c:pt>
                <c:pt idx="283">
                  <c:v>283500</c:v>
                </c:pt>
                <c:pt idx="284">
                  <c:v>284500</c:v>
                </c:pt>
                <c:pt idx="285">
                  <c:v>285500</c:v>
                </c:pt>
                <c:pt idx="286">
                  <c:v>286500</c:v>
                </c:pt>
                <c:pt idx="287">
                  <c:v>287500</c:v>
                </c:pt>
                <c:pt idx="288">
                  <c:v>288500</c:v>
                </c:pt>
                <c:pt idx="289">
                  <c:v>289500</c:v>
                </c:pt>
                <c:pt idx="290">
                  <c:v>290500</c:v>
                </c:pt>
                <c:pt idx="291">
                  <c:v>291500</c:v>
                </c:pt>
                <c:pt idx="292">
                  <c:v>292500</c:v>
                </c:pt>
                <c:pt idx="293">
                  <c:v>293500</c:v>
                </c:pt>
                <c:pt idx="294">
                  <c:v>294500</c:v>
                </c:pt>
                <c:pt idx="295">
                  <c:v>295500</c:v>
                </c:pt>
                <c:pt idx="296">
                  <c:v>296500</c:v>
                </c:pt>
                <c:pt idx="297">
                  <c:v>297500</c:v>
                </c:pt>
                <c:pt idx="298">
                  <c:v>298500</c:v>
                </c:pt>
                <c:pt idx="299">
                  <c:v>299500</c:v>
                </c:pt>
                <c:pt idx="300">
                  <c:v>300500</c:v>
                </c:pt>
                <c:pt idx="301">
                  <c:v>301500</c:v>
                </c:pt>
                <c:pt idx="302">
                  <c:v>302500</c:v>
                </c:pt>
                <c:pt idx="303">
                  <c:v>303500</c:v>
                </c:pt>
                <c:pt idx="304">
                  <c:v>304500</c:v>
                </c:pt>
                <c:pt idx="305">
                  <c:v>305500</c:v>
                </c:pt>
                <c:pt idx="306">
                  <c:v>306500</c:v>
                </c:pt>
                <c:pt idx="307">
                  <c:v>307500</c:v>
                </c:pt>
                <c:pt idx="308">
                  <c:v>308500</c:v>
                </c:pt>
                <c:pt idx="309">
                  <c:v>309500</c:v>
                </c:pt>
                <c:pt idx="310">
                  <c:v>310500</c:v>
                </c:pt>
                <c:pt idx="311">
                  <c:v>311500</c:v>
                </c:pt>
                <c:pt idx="312">
                  <c:v>312500</c:v>
                </c:pt>
                <c:pt idx="313">
                  <c:v>313500</c:v>
                </c:pt>
                <c:pt idx="314">
                  <c:v>314500</c:v>
                </c:pt>
                <c:pt idx="315">
                  <c:v>315500</c:v>
                </c:pt>
                <c:pt idx="316">
                  <c:v>316500</c:v>
                </c:pt>
                <c:pt idx="317">
                  <c:v>317500</c:v>
                </c:pt>
                <c:pt idx="318">
                  <c:v>318500</c:v>
                </c:pt>
                <c:pt idx="319">
                  <c:v>319500</c:v>
                </c:pt>
                <c:pt idx="320">
                  <c:v>320500</c:v>
                </c:pt>
                <c:pt idx="321">
                  <c:v>321500</c:v>
                </c:pt>
                <c:pt idx="322">
                  <c:v>322500</c:v>
                </c:pt>
                <c:pt idx="323">
                  <c:v>323500</c:v>
                </c:pt>
                <c:pt idx="324">
                  <c:v>324500</c:v>
                </c:pt>
                <c:pt idx="325">
                  <c:v>325500</c:v>
                </c:pt>
                <c:pt idx="326">
                  <c:v>326500</c:v>
                </c:pt>
                <c:pt idx="327">
                  <c:v>327500</c:v>
                </c:pt>
                <c:pt idx="328">
                  <c:v>328500</c:v>
                </c:pt>
                <c:pt idx="329">
                  <c:v>329500</c:v>
                </c:pt>
                <c:pt idx="330">
                  <c:v>330500</c:v>
                </c:pt>
                <c:pt idx="331">
                  <c:v>331500</c:v>
                </c:pt>
                <c:pt idx="332">
                  <c:v>332500</c:v>
                </c:pt>
                <c:pt idx="333">
                  <c:v>333500</c:v>
                </c:pt>
                <c:pt idx="334">
                  <c:v>334500</c:v>
                </c:pt>
                <c:pt idx="335">
                  <c:v>335500</c:v>
                </c:pt>
                <c:pt idx="336">
                  <c:v>336500</c:v>
                </c:pt>
                <c:pt idx="337">
                  <c:v>337500</c:v>
                </c:pt>
                <c:pt idx="338">
                  <c:v>338500</c:v>
                </c:pt>
                <c:pt idx="339">
                  <c:v>339500</c:v>
                </c:pt>
                <c:pt idx="340">
                  <c:v>340500</c:v>
                </c:pt>
                <c:pt idx="341">
                  <c:v>341500</c:v>
                </c:pt>
                <c:pt idx="342">
                  <c:v>342500</c:v>
                </c:pt>
                <c:pt idx="343">
                  <c:v>343500</c:v>
                </c:pt>
                <c:pt idx="344">
                  <c:v>344500</c:v>
                </c:pt>
                <c:pt idx="345">
                  <c:v>345500</c:v>
                </c:pt>
                <c:pt idx="346">
                  <c:v>346500</c:v>
                </c:pt>
                <c:pt idx="347">
                  <c:v>347500</c:v>
                </c:pt>
                <c:pt idx="348">
                  <c:v>348500</c:v>
                </c:pt>
                <c:pt idx="349">
                  <c:v>349500</c:v>
                </c:pt>
                <c:pt idx="350">
                  <c:v>350500</c:v>
                </c:pt>
                <c:pt idx="351">
                  <c:v>351500</c:v>
                </c:pt>
                <c:pt idx="352">
                  <c:v>352500</c:v>
                </c:pt>
                <c:pt idx="353">
                  <c:v>353500</c:v>
                </c:pt>
                <c:pt idx="354">
                  <c:v>354500</c:v>
                </c:pt>
                <c:pt idx="355">
                  <c:v>355500</c:v>
                </c:pt>
                <c:pt idx="356">
                  <c:v>356500</c:v>
                </c:pt>
                <c:pt idx="357">
                  <c:v>357500</c:v>
                </c:pt>
                <c:pt idx="358">
                  <c:v>358500</c:v>
                </c:pt>
              </c:numCache>
            </c:numRef>
          </c:cat>
          <c:val>
            <c:numRef>
              <c:f>'3454'!$AC$8:$AC$366</c:f>
              <c:numCache>
                <c:formatCode>"$"#,##0</c:formatCode>
                <c:ptCount val="359"/>
                <c:pt idx="5">
                  <c:v>17528.5</c:v>
                </c:pt>
                <c:pt idx="6">
                  <c:v>17528.5</c:v>
                </c:pt>
                <c:pt idx="7">
                  <c:v>17528.5</c:v>
                </c:pt>
                <c:pt idx="8">
                  <c:v>17528.5</c:v>
                </c:pt>
                <c:pt idx="9">
                  <c:v>17528.5</c:v>
                </c:pt>
                <c:pt idx="10">
                  <c:v>17528.5</c:v>
                </c:pt>
                <c:pt idx="19">
                  <c:v>14763</c:v>
                </c:pt>
                <c:pt idx="20">
                  <c:v>14763</c:v>
                </c:pt>
                <c:pt idx="21">
                  <c:v>14763</c:v>
                </c:pt>
                <c:pt idx="22">
                  <c:v>14763</c:v>
                </c:pt>
                <c:pt idx="23">
                  <c:v>14763</c:v>
                </c:pt>
                <c:pt idx="24">
                  <c:v>14763</c:v>
                </c:pt>
                <c:pt idx="25">
                  <c:v>14763</c:v>
                </c:pt>
                <c:pt idx="26">
                  <c:v>14763</c:v>
                </c:pt>
                <c:pt idx="27">
                  <c:v>14763</c:v>
                </c:pt>
                <c:pt idx="28">
                  <c:v>14763</c:v>
                </c:pt>
                <c:pt idx="31">
                  <c:v>15965</c:v>
                </c:pt>
                <c:pt idx="32">
                  <c:v>15965</c:v>
                </c:pt>
                <c:pt idx="33">
                  <c:v>15965</c:v>
                </c:pt>
                <c:pt idx="34">
                  <c:v>15965</c:v>
                </c:pt>
                <c:pt idx="35">
                  <c:v>15965</c:v>
                </c:pt>
                <c:pt idx="36">
                  <c:v>15965</c:v>
                </c:pt>
                <c:pt idx="37">
                  <c:v>15965</c:v>
                </c:pt>
                <c:pt idx="38">
                  <c:v>15965</c:v>
                </c:pt>
                <c:pt idx="39">
                  <c:v>15965</c:v>
                </c:pt>
                <c:pt idx="40">
                  <c:v>17328</c:v>
                </c:pt>
                <c:pt idx="41">
                  <c:v>17328</c:v>
                </c:pt>
                <c:pt idx="42">
                  <c:v>17328</c:v>
                </c:pt>
                <c:pt idx="43">
                  <c:v>17328</c:v>
                </c:pt>
                <c:pt idx="44">
                  <c:v>17328</c:v>
                </c:pt>
                <c:pt idx="45">
                  <c:v>17328</c:v>
                </c:pt>
                <c:pt idx="46">
                  <c:v>17328</c:v>
                </c:pt>
                <c:pt idx="47">
                  <c:v>17328</c:v>
                </c:pt>
                <c:pt idx="48">
                  <c:v>17328</c:v>
                </c:pt>
                <c:pt idx="49">
                  <c:v>17328</c:v>
                </c:pt>
                <c:pt idx="51">
                  <c:v>17937.5</c:v>
                </c:pt>
                <c:pt idx="52">
                  <c:v>17937.5</c:v>
                </c:pt>
                <c:pt idx="53">
                  <c:v>17937.5</c:v>
                </c:pt>
                <c:pt idx="54">
                  <c:v>17937.5</c:v>
                </c:pt>
                <c:pt idx="55">
                  <c:v>17937.5</c:v>
                </c:pt>
                <c:pt idx="56">
                  <c:v>17937.5</c:v>
                </c:pt>
                <c:pt idx="57">
                  <c:v>17937.5</c:v>
                </c:pt>
                <c:pt idx="58">
                  <c:v>17937.5</c:v>
                </c:pt>
                <c:pt idx="59">
                  <c:v>17937.5</c:v>
                </c:pt>
                <c:pt idx="60">
                  <c:v>17937.5</c:v>
                </c:pt>
                <c:pt idx="61">
                  <c:v>17937.5</c:v>
                </c:pt>
                <c:pt idx="62">
                  <c:v>17937.5</c:v>
                </c:pt>
                <c:pt idx="63">
                  <c:v>17937.5</c:v>
                </c:pt>
                <c:pt idx="64">
                  <c:v>17937.5</c:v>
                </c:pt>
                <c:pt idx="65">
                  <c:v>17937.5</c:v>
                </c:pt>
                <c:pt idx="66">
                  <c:v>17937.5</c:v>
                </c:pt>
                <c:pt idx="67">
                  <c:v>17937.5</c:v>
                </c:pt>
                <c:pt idx="68">
                  <c:v>17937.5</c:v>
                </c:pt>
                <c:pt idx="71">
                  <c:v>20673.5</c:v>
                </c:pt>
                <c:pt idx="72">
                  <c:v>20673.5</c:v>
                </c:pt>
                <c:pt idx="73">
                  <c:v>20673.5</c:v>
                </c:pt>
                <c:pt idx="74">
                  <c:v>20673.5</c:v>
                </c:pt>
                <c:pt idx="75">
                  <c:v>20673.5</c:v>
                </c:pt>
                <c:pt idx="76">
                  <c:v>20673.5</c:v>
                </c:pt>
                <c:pt idx="77">
                  <c:v>20673.5</c:v>
                </c:pt>
                <c:pt idx="78">
                  <c:v>20673.5</c:v>
                </c:pt>
                <c:pt idx="79">
                  <c:v>20673.5</c:v>
                </c:pt>
                <c:pt idx="80">
                  <c:v>20673.5</c:v>
                </c:pt>
                <c:pt idx="81">
                  <c:v>20673.5</c:v>
                </c:pt>
                <c:pt idx="82">
                  <c:v>20673.5</c:v>
                </c:pt>
                <c:pt idx="83">
                  <c:v>20673.5</c:v>
                </c:pt>
                <c:pt idx="84">
                  <c:v>20673.5</c:v>
                </c:pt>
                <c:pt idx="85">
                  <c:v>20673.5</c:v>
                </c:pt>
                <c:pt idx="86">
                  <c:v>20673.5</c:v>
                </c:pt>
                <c:pt idx="87">
                  <c:v>20673.5</c:v>
                </c:pt>
                <c:pt idx="88">
                  <c:v>20673.5</c:v>
                </c:pt>
                <c:pt idx="89">
                  <c:v>20673.5</c:v>
                </c:pt>
                <c:pt idx="90">
                  <c:v>20673.5</c:v>
                </c:pt>
                <c:pt idx="91">
                  <c:v>20673.5</c:v>
                </c:pt>
                <c:pt idx="92">
                  <c:v>20673.5</c:v>
                </c:pt>
                <c:pt idx="93">
                  <c:v>20673.5</c:v>
                </c:pt>
                <c:pt idx="94">
                  <c:v>20673.5</c:v>
                </c:pt>
                <c:pt idx="95">
                  <c:v>20673.5</c:v>
                </c:pt>
                <c:pt idx="96">
                  <c:v>20673.5</c:v>
                </c:pt>
                <c:pt idx="107">
                  <c:v>24444</c:v>
                </c:pt>
                <c:pt idx="108">
                  <c:v>24444</c:v>
                </c:pt>
                <c:pt idx="109">
                  <c:v>24444</c:v>
                </c:pt>
                <c:pt idx="110">
                  <c:v>24444</c:v>
                </c:pt>
                <c:pt idx="111">
                  <c:v>24444</c:v>
                </c:pt>
                <c:pt idx="112">
                  <c:v>24444</c:v>
                </c:pt>
                <c:pt idx="113">
                  <c:v>24444</c:v>
                </c:pt>
                <c:pt idx="114">
                  <c:v>24444</c:v>
                </c:pt>
                <c:pt idx="115">
                  <c:v>24444</c:v>
                </c:pt>
                <c:pt idx="116">
                  <c:v>24444</c:v>
                </c:pt>
                <c:pt idx="117">
                  <c:v>24444</c:v>
                </c:pt>
                <c:pt idx="118">
                  <c:v>24444</c:v>
                </c:pt>
                <c:pt idx="119">
                  <c:v>24444</c:v>
                </c:pt>
                <c:pt idx="120">
                  <c:v>24444</c:v>
                </c:pt>
                <c:pt idx="121">
                  <c:v>24444</c:v>
                </c:pt>
                <c:pt idx="122">
                  <c:v>24444</c:v>
                </c:pt>
                <c:pt idx="123">
                  <c:v>24444</c:v>
                </c:pt>
                <c:pt idx="124">
                  <c:v>24444</c:v>
                </c:pt>
                <c:pt idx="125">
                  <c:v>24444</c:v>
                </c:pt>
                <c:pt idx="126">
                  <c:v>24444</c:v>
                </c:pt>
                <c:pt idx="127">
                  <c:v>24444</c:v>
                </c:pt>
                <c:pt idx="128">
                  <c:v>24444</c:v>
                </c:pt>
                <c:pt idx="129">
                  <c:v>24444</c:v>
                </c:pt>
                <c:pt idx="130">
                  <c:v>24444</c:v>
                </c:pt>
                <c:pt idx="131">
                  <c:v>24444</c:v>
                </c:pt>
                <c:pt idx="132">
                  <c:v>24444</c:v>
                </c:pt>
                <c:pt idx="133">
                  <c:v>24444</c:v>
                </c:pt>
                <c:pt idx="134">
                  <c:v>24444</c:v>
                </c:pt>
                <c:pt idx="135">
                  <c:v>24444</c:v>
                </c:pt>
                <c:pt idx="136">
                  <c:v>24444</c:v>
                </c:pt>
                <c:pt idx="235">
                  <c:v>38369</c:v>
                </c:pt>
                <c:pt idx="236">
                  <c:v>38369</c:v>
                </c:pt>
                <c:pt idx="237">
                  <c:v>38369</c:v>
                </c:pt>
                <c:pt idx="238">
                  <c:v>38369</c:v>
                </c:pt>
                <c:pt idx="239">
                  <c:v>38369</c:v>
                </c:pt>
                <c:pt idx="240">
                  <c:v>38369</c:v>
                </c:pt>
                <c:pt idx="241">
                  <c:v>38369</c:v>
                </c:pt>
                <c:pt idx="242">
                  <c:v>38369</c:v>
                </c:pt>
                <c:pt idx="243">
                  <c:v>38369</c:v>
                </c:pt>
                <c:pt idx="244">
                  <c:v>38369</c:v>
                </c:pt>
                <c:pt idx="245">
                  <c:v>38369</c:v>
                </c:pt>
                <c:pt idx="246">
                  <c:v>38369</c:v>
                </c:pt>
                <c:pt idx="247">
                  <c:v>38369</c:v>
                </c:pt>
                <c:pt idx="248">
                  <c:v>38369</c:v>
                </c:pt>
                <c:pt idx="249">
                  <c:v>38369</c:v>
                </c:pt>
                <c:pt idx="250">
                  <c:v>38369</c:v>
                </c:pt>
                <c:pt idx="251">
                  <c:v>38369</c:v>
                </c:pt>
                <c:pt idx="252">
                  <c:v>38369</c:v>
                </c:pt>
                <c:pt idx="253">
                  <c:v>38369</c:v>
                </c:pt>
                <c:pt idx="254">
                  <c:v>38369</c:v>
                </c:pt>
                <c:pt idx="255">
                  <c:v>38369</c:v>
                </c:pt>
                <c:pt idx="256">
                  <c:v>38369</c:v>
                </c:pt>
                <c:pt idx="257">
                  <c:v>38369</c:v>
                </c:pt>
                <c:pt idx="258">
                  <c:v>38369</c:v>
                </c:pt>
                <c:pt idx="259">
                  <c:v>38369</c:v>
                </c:pt>
                <c:pt idx="260">
                  <c:v>38369</c:v>
                </c:pt>
                <c:pt idx="261">
                  <c:v>38369</c:v>
                </c:pt>
                <c:pt idx="262">
                  <c:v>38369</c:v>
                </c:pt>
                <c:pt idx="263">
                  <c:v>38369</c:v>
                </c:pt>
                <c:pt idx="264">
                  <c:v>38369</c:v>
                </c:pt>
                <c:pt idx="265">
                  <c:v>38369</c:v>
                </c:pt>
                <c:pt idx="266">
                  <c:v>38369</c:v>
                </c:pt>
                <c:pt idx="267">
                  <c:v>38369</c:v>
                </c:pt>
              </c:numCache>
            </c:numRef>
          </c:val>
          <c:smooth val="0"/>
          <c:extLst>
            <c:ext xmlns:c16="http://schemas.microsoft.com/office/drawing/2014/chart" uri="{C3380CC4-5D6E-409C-BE32-E72D297353CC}">
              <c16:uniqueId val="{00000003-0B9E-AE4D-AC0F-75A9D3A0720D}"/>
            </c:ext>
          </c:extLst>
        </c:ser>
        <c:ser>
          <c:idx val="3"/>
          <c:order val="1"/>
          <c:tx>
            <c:strRef>
              <c:f>'3454'!$AD$7</c:f>
              <c:strCache>
                <c:ptCount val="1"/>
                <c:pt idx="0">
                  <c:v>1Adult</c:v>
                </c:pt>
              </c:strCache>
            </c:strRef>
          </c:tx>
          <c:spPr>
            <a:ln w="28575" cap="rnd">
              <a:solidFill>
                <a:schemeClr val="accent4"/>
              </a:solidFill>
              <a:round/>
            </a:ln>
            <a:effectLst/>
          </c:spPr>
          <c:marker>
            <c:symbol val="none"/>
          </c:marker>
          <c:cat>
            <c:numRef>
              <c:f>'3454'!$Y$8:$Y$366</c:f>
              <c:numCache>
                <c:formatCode>"$"#,##0</c:formatCode>
                <c:ptCount val="359"/>
                <c:pt idx="0">
                  <c:v>500</c:v>
                </c:pt>
                <c:pt idx="1">
                  <c:v>1500</c:v>
                </c:pt>
                <c:pt idx="2">
                  <c:v>2500</c:v>
                </c:pt>
                <c:pt idx="3">
                  <c:v>3500</c:v>
                </c:pt>
                <c:pt idx="4">
                  <c:v>4500</c:v>
                </c:pt>
                <c:pt idx="5">
                  <c:v>5500</c:v>
                </c:pt>
                <c:pt idx="6">
                  <c:v>6500</c:v>
                </c:pt>
                <c:pt idx="7">
                  <c:v>7500</c:v>
                </c:pt>
                <c:pt idx="8">
                  <c:v>8500</c:v>
                </c:pt>
                <c:pt idx="9">
                  <c:v>9500</c:v>
                </c:pt>
                <c:pt idx="10">
                  <c:v>10500</c:v>
                </c:pt>
                <c:pt idx="11">
                  <c:v>11500</c:v>
                </c:pt>
                <c:pt idx="12">
                  <c:v>12500</c:v>
                </c:pt>
                <c:pt idx="13">
                  <c:v>13500</c:v>
                </c:pt>
                <c:pt idx="14">
                  <c:v>14500</c:v>
                </c:pt>
                <c:pt idx="15">
                  <c:v>15500</c:v>
                </c:pt>
                <c:pt idx="16">
                  <c:v>16500</c:v>
                </c:pt>
                <c:pt idx="17">
                  <c:v>17500</c:v>
                </c:pt>
                <c:pt idx="18">
                  <c:v>18500</c:v>
                </c:pt>
                <c:pt idx="19">
                  <c:v>19500</c:v>
                </c:pt>
                <c:pt idx="20">
                  <c:v>20500</c:v>
                </c:pt>
                <c:pt idx="21">
                  <c:v>21500</c:v>
                </c:pt>
                <c:pt idx="22">
                  <c:v>22500</c:v>
                </c:pt>
                <c:pt idx="23">
                  <c:v>23500</c:v>
                </c:pt>
                <c:pt idx="24">
                  <c:v>24500</c:v>
                </c:pt>
                <c:pt idx="25">
                  <c:v>25500</c:v>
                </c:pt>
                <c:pt idx="26">
                  <c:v>26500</c:v>
                </c:pt>
                <c:pt idx="27">
                  <c:v>27500</c:v>
                </c:pt>
                <c:pt idx="28">
                  <c:v>28500</c:v>
                </c:pt>
                <c:pt idx="29">
                  <c:v>29500</c:v>
                </c:pt>
                <c:pt idx="30">
                  <c:v>30500</c:v>
                </c:pt>
                <c:pt idx="31">
                  <c:v>31500</c:v>
                </c:pt>
                <c:pt idx="32">
                  <c:v>32500</c:v>
                </c:pt>
                <c:pt idx="33">
                  <c:v>33500</c:v>
                </c:pt>
                <c:pt idx="34">
                  <c:v>34500</c:v>
                </c:pt>
                <c:pt idx="35">
                  <c:v>35500</c:v>
                </c:pt>
                <c:pt idx="36">
                  <c:v>36500</c:v>
                </c:pt>
                <c:pt idx="37">
                  <c:v>37500</c:v>
                </c:pt>
                <c:pt idx="38">
                  <c:v>38500</c:v>
                </c:pt>
                <c:pt idx="39">
                  <c:v>39500</c:v>
                </c:pt>
                <c:pt idx="40">
                  <c:v>40500</c:v>
                </c:pt>
                <c:pt idx="41">
                  <c:v>41500</c:v>
                </c:pt>
                <c:pt idx="42">
                  <c:v>42500</c:v>
                </c:pt>
                <c:pt idx="43">
                  <c:v>43500</c:v>
                </c:pt>
                <c:pt idx="44">
                  <c:v>44500</c:v>
                </c:pt>
                <c:pt idx="45">
                  <c:v>45500</c:v>
                </c:pt>
                <c:pt idx="46">
                  <c:v>46500</c:v>
                </c:pt>
                <c:pt idx="47">
                  <c:v>47500</c:v>
                </c:pt>
                <c:pt idx="48">
                  <c:v>48500</c:v>
                </c:pt>
                <c:pt idx="49">
                  <c:v>49500</c:v>
                </c:pt>
                <c:pt idx="50">
                  <c:v>50500</c:v>
                </c:pt>
                <c:pt idx="51">
                  <c:v>51500</c:v>
                </c:pt>
                <c:pt idx="52">
                  <c:v>52500</c:v>
                </c:pt>
                <c:pt idx="53">
                  <c:v>53500</c:v>
                </c:pt>
                <c:pt idx="54">
                  <c:v>54500</c:v>
                </c:pt>
                <c:pt idx="55">
                  <c:v>55500</c:v>
                </c:pt>
                <c:pt idx="56">
                  <c:v>56500</c:v>
                </c:pt>
                <c:pt idx="57">
                  <c:v>57500</c:v>
                </c:pt>
                <c:pt idx="58">
                  <c:v>58500</c:v>
                </c:pt>
                <c:pt idx="59">
                  <c:v>59500</c:v>
                </c:pt>
                <c:pt idx="60">
                  <c:v>60500</c:v>
                </c:pt>
                <c:pt idx="61">
                  <c:v>61500</c:v>
                </c:pt>
                <c:pt idx="62">
                  <c:v>62500</c:v>
                </c:pt>
                <c:pt idx="63">
                  <c:v>63500</c:v>
                </c:pt>
                <c:pt idx="64">
                  <c:v>64500</c:v>
                </c:pt>
                <c:pt idx="65">
                  <c:v>65500</c:v>
                </c:pt>
                <c:pt idx="66">
                  <c:v>66500</c:v>
                </c:pt>
                <c:pt idx="67">
                  <c:v>67500</c:v>
                </c:pt>
                <c:pt idx="68">
                  <c:v>68500</c:v>
                </c:pt>
                <c:pt idx="69">
                  <c:v>69500</c:v>
                </c:pt>
                <c:pt idx="70">
                  <c:v>70500</c:v>
                </c:pt>
                <c:pt idx="71">
                  <c:v>71500</c:v>
                </c:pt>
                <c:pt idx="72">
                  <c:v>72500</c:v>
                </c:pt>
                <c:pt idx="73">
                  <c:v>73500</c:v>
                </c:pt>
                <c:pt idx="74">
                  <c:v>74500</c:v>
                </c:pt>
                <c:pt idx="75">
                  <c:v>75500</c:v>
                </c:pt>
                <c:pt idx="76">
                  <c:v>76500</c:v>
                </c:pt>
                <c:pt idx="77">
                  <c:v>77500</c:v>
                </c:pt>
                <c:pt idx="78">
                  <c:v>78500</c:v>
                </c:pt>
                <c:pt idx="79">
                  <c:v>79500</c:v>
                </c:pt>
                <c:pt idx="80">
                  <c:v>80500</c:v>
                </c:pt>
                <c:pt idx="81">
                  <c:v>81500</c:v>
                </c:pt>
                <c:pt idx="82">
                  <c:v>82500</c:v>
                </c:pt>
                <c:pt idx="83">
                  <c:v>83500</c:v>
                </c:pt>
                <c:pt idx="84">
                  <c:v>84500</c:v>
                </c:pt>
                <c:pt idx="85">
                  <c:v>85500</c:v>
                </c:pt>
                <c:pt idx="86">
                  <c:v>86500</c:v>
                </c:pt>
                <c:pt idx="87">
                  <c:v>87500</c:v>
                </c:pt>
                <c:pt idx="88">
                  <c:v>88500</c:v>
                </c:pt>
                <c:pt idx="89">
                  <c:v>89500</c:v>
                </c:pt>
                <c:pt idx="90">
                  <c:v>90500</c:v>
                </c:pt>
                <c:pt idx="91">
                  <c:v>91500</c:v>
                </c:pt>
                <c:pt idx="92">
                  <c:v>92500</c:v>
                </c:pt>
                <c:pt idx="93">
                  <c:v>93500</c:v>
                </c:pt>
                <c:pt idx="94">
                  <c:v>94500</c:v>
                </c:pt>
                <c:pt idx="95">
                  <c:v>95500</c:v>
                </c:pt>
                <c:pt idx="96">
                  <c:v>96500</c:v>
                </c:pt>
                <c:pt idx="97">
                  <c:v>97500</c:v>
                </c:pt>
                <c:pt idx="98">
                  <c:v>98500</c:v>
                </c:pt>
                <c:pt idx="99">
                  <c:v>99500</c:v>
                </c:pt>
                <c:pt idx="100">
                  <c:v>100500</c:v>
                </c:pt>
                <c:pt idx="101">
                  <c:v>101500</c:v>
                </c:pt>
                <c:pt idx="102">
                  <c:v>102500</c:v>
                </c:pt>
                <c:pt idx="103">
                  <c:v>103500</c:v>
                </c:pt>
                <c:pt idx="104">
                  <c:v>104500</c:v>
                </c:pt>
                <c:pt idx="105">
                  <c:v>105500</c:v>
                </c:pt>
                <c:pt idx="106">
                  <c:v>106500</c:v>
                </c:pt>
                <c:pt idx="107">
                  <c:v>107500</c:v>
                </c:pt>
                <c:pt idx="108">
                  <c:v>108500</c:v>
                </c:pt>
                <c:pt idx="109">
                  <c:v>109500</c:v>
                </c:pt>
                <c:pt idx="110">
                  <c:v>110500</c:v>
                </c:pt>
                <c:pt idx="111">
                  <c:v>111500</c:v>
                </c:pt>
                <c:pt idx="112">
                  <c:v>112500</c:v>
                </c:pt>
                <c:pt idx="113">
                  <c:v>113500</c:v>
                </c:pt>
                <c:pt idx="114">
                  <c:v>114500</c:v>
                </c:pt>
                <c:pt idx="115">
                  <c:v>115500</c:v>
                </c:pt>
                <c:pt idx="116">
                  <c:v>116500</c:v>
                </c:pt>
                <c:pt idx="117">
                  <c:v>117500</c:v>
                </c:pt>
                <c:pt idx="118">
                  <c:v>118500</c:v>
                </c:pt>
                <c:pt idx="119">
                  <c:v>119500</c:v>
                </c:pt>
                <c:pt idx="120">
                  <c:v>120500</c:v>
                </c:pt>
                <c:pt idx="121">
                  <c:v>121500</c:v>
                </c:pt>
                <c:pt idx="122">
                  <c:v>122500</c:v>
                </c:pt>
                <c:pt idx="123">
                  <c:v>123500</c:v>
                </c:pt>
                <c:pt idx="124">
                  <c:v>124500</c:v>
                </c:pt>
                <c:pt idx="125">
                  <c:v>125500</c:v>
                </c:pt>
                <c:pt idx="126">
                  <c:v>126500</c:v>
                </c:pt>
                <c:pt idx="127">
                  <c:v>127500</c:v>
                </c:pt>
                <c:pt idx="128">
                  <c:v>128500</c:v>
                </c:pt>
                <c:pt idx="129">
                  <c:v>129500</c:v>
                </c:pt>
                <c:pt idx="130">
                  <c:v>130500</c:v>
                </c:pt>
                <c:pt idx="131">
                  <c:v>131500</c:v>
                </c:pt>
                <c:pt idx="132">
                  <c:v>132500</c:v>
                </c:pt>
                <c:pt idx="133">
                  <c:v>133500</c:v>
                </c:pt>
                <c:pt idx="134">
                  <c:v>134500</c:v>
                </c:pt>
                <c:pt idx="135">
                  <c:v>135500</c:v>
                </c:pt>
                <c:pt idx="136">
                  <c:v>136500</c:v>
                </c:pt>
                <c:pt idx="137">
                  <c:v>137500</c:v>
                </c:pt>
                <c:pt idx="138">
                  <c:v>138500</c:v>
                </c:pt>
                <c:pt idx="139">
                  <c:v>139500</c:v>
                </c:pt>
                <c:pt idx="140">
                  <c:v>140500</c:v>
                </c:pt>
                <c:pt idx="141">
                  <c:v>141500</c:v>
                </c:pt>
                <c:pt idx="142">
                  <c:v>142500</c:v>
                </c:pt>
                <c:pt idx="143">
                  <c:v>143500</c:v>
                </c:pt>
                <c:pt idx="144">
                  <c:v>144500</c:v>
                </c:pt>
                <c:pt idx="145">
                  <c:v>145500</c:v>
                </c:pt>
                <c:pt idx="146">
                  <c:v>146500</c:v>
                </c:pt>
                <c:pt idx="147">
                  <c:v>147500</c:v>
                </c:pt>
                <c:pt idx="148">
                  <c:v>148500</c:v>
                </c:pt>
                <c:pt idx="149">
                  <c:v>149500</c:v>
                </c:pt>
                <c:pt idx="150">
                  <c:v>150500</c:v>
                </c:pt>
                <c:pt idx="151">
                  <c:v>151500</c:v>
                </c:pt>
                <c:pt idx="152">
                  <c:v>152500</c:v>
                </c:pt>
                <c:pt idx="153">
                  <c:v>153500</c:v>
                </c:pt>
                <c:pt idx="154">
                  <c:v>154500</c:v>
                </c:pt>
                <c:pt idx="155">
                  <c:v>155500</c:v>
                </c:pt>
                <c:pt idx="156">
                  <c:v>156500</c:v>
                </c:pt>
                <c:pt idx="157">
                  <c:v>157500</c:v>
                </c:pt>
                <c:pt idx="158">
                  <c:v>158500</c:v>
                </c:pt>
                <c:pt idx="159">
                  <c:v>159500</c:v>
                </c:pt>
                <c:pt idx="160">
                  <c:v>160500</c:v>
                </c:pt>
                <c:pt idx="161">
                  <c:v>161500</c:v>
                </c:pt>
                <c:pt idx="162">
                  <c:v>162500</c:v>
                </c:pt>
                <c:pt idx="163">
                  <c:v>163500</c:v>
                </c:pt>
                <c:pt idx="164">
                  <c:v>164500</c:v>
                </c:pt>
                <c:pt idx="165">
                  <c:v>165500</c:v>
                </c:pt>
                <c:pt idx="166">
                  <c:v>166500</c:v>
                </c:pt>
                <c:pt idx="167">
                  <c:v>167500</c:v>
                </c:pt>
                <c:pt idx="168">
                  <c:v>168500</c:v>
                </c:pt>
                <c:pt idx="169">
                  <c:v>169500</c:v>
                </c:pt>
                <c:pt idx="170">
                  <c:v>170500</c:v>
                </c:pt>
                <c:pt idx="171">
                  <c:v>171500</c:v>
                </c:pt>
                <c:pt idx="172">
                  <c:v>172500</c:v>
                </c:pt>
                <c:pt idx="173">
                  <c:v>173500</c:v>
                </c:pt>
                <c:pt idx="174">
                  <c:v>174500</c:v>
                </c:pt>
                <c:pt idx="175">
                  <c:v>175500</c:v>
                </c:pt>
                <c:pt idx="176">
                  <c:v>176500</c:v>
                </c:pt>
                <c:pt idx="177">
                  <c:v>177500</c:v>
                </c:pt>
                <c:pt idx="178">
                  <c:v>178500</c:v>
                </c:pt>
                <c:pt idx="179">
                  <c:v>179500</c:v>
                </c:pt>
                <c:pt idx="180">
                  <c:v>180500</c:v>
                </c:pt>
                <c:pt idx="181">
                  <c:v>181500</c:v>
                </c:pt>
                <c:pt idx="182">
                  <c:v>182500</c:v>
                </c:pt>
                <c:pt idx="183">
                  <c:v>183500</c:v>
                </c:pt>
                <c:pt idx="184">
                  <c:v>184500</c:v>
                </c:pt>
                <c:pt idx="185">
                  <c:v>185500</c:v>
                </c:pt>
                <c:pt idx="186">
                  <c:v>186500</c:v>
                </c:pt>
                <c:pt idx="187">
                  <c:v>187500</c:v>
                </c:pt>
                <c:pt idx="188">
                  <c:v>188500</c:v>
                </c:pt>
                <c:pt idx="189">
                  <c:v>189500</c:v>
                </c:pt>
                <c:pt idx="190">
                  <c:v>190500</c:v>
                </c:pt>
                <c:pt idx="191">
                  <c:v>191500</c:v>
                </c:pt>
                <c:pt idx="192">
                  <c:v>192500</c:v>
                </c:pt>
                <c:pt idx="193">
                  <c:v>193500</c:v>
                </c:pt>
                <c:pt idx="194">
                  <c:v>194500</c:v>
                </c:pt>
                <c:pt idx="195">
                  <c:v>195500</c:v>
                </c:pt>
                <c:pt idx="196">
                  <c:v>196500</c:v>
                </c:pt>
                <c:pt idx="197">
                  <c:v>197500</c:v>
                </c:pt>
                <c:pt idx="198">
                  <c:v>198500</c:v>
                </c:pt>
                <c:pt idx="199">
                  <c:v>199500</c:v>
                </c:pt>
                <c:pt idx="200">
                  <c:v>200500</c:v>
                </c:pt>
                <c:pt idx="201">
                  <c:v>201500</c:v>
                </c:pt>
                <c:pt idx="202">
                  <c:v>202500</c:v>
                </c:pt>
                <c:pt idx="203">
                  <c:v>203500</c:v>
                </c:pt>
                <c:pt idx="204">
                  <c:v>204500</c:v>
                </c:pt>
                <c:pt idx="205">
                  <c:v>205500</c:v>
                </c:pt>
                <c:pt idx="206">
                  <c:v>206500</c:v>
                </c:pt>
                <c:pt idx="207">
                  <c:v>207500</c:v>
                </c:pt>
                <c:pt idx="208">
                  <c:v>208500</c:v>
                </c:pt>
                <c:pt idx="209">
                  <c:v>209500</c:v>
                </c:pt>
                <c:pt idx="210">
                  <c:v>210500</c:v>
                </c:pt>
                <c:pt idx="211">
                  <c:v>211500</c:v>
                </c:pt>
                <c:pt idx="212">
                  <c:v>212500</c:v>
                </c:pt>
                <c:pt idx="213">
                  <c:v>213500</c:v>
                </c:pt>
                <c:pt idx="214">
                  <c:v>214500</c:v>
                </c:pt>
                <c:pt idx="215">
                  <c:v>215500</c:v>
                </c:pt>
                <c:pt idx="216">
                  <c:v>216500</c:v>
                </c:pt>
                <c:pt idx="217">
                  <c:v>217500</c:v>
                </c:pt>
                <c:pt idx="218">
                  <c:v>218500</c:v>
                </c:pt>
                <c:pt idx="219">
                  <c:v>219500</c:v>
                </c:pt>
                <c:pt idx="220">
                  <c:v>220500</c:v>
                </c:pt>
                <c:pt idx="221">
                  <c:v>221500</c:v>
                </c:pt>
                <c:pt idx="222">
                  <c:v>222500</c:v>
                </c:pt>
                <c:pt idx="223">
                  <c:v>223500</c:v>
                </c:pt>
                <c:pt idx="224">
                  <c:v>224500</c:v>
                </c:pt>
                <c:pt idx="225">
                  <c:v>225500</c:v>
                </c:pt>
                <c:pt idx="226">
                  <c:v>226500</c:v>
                </c:pt>
                <c:pt idx="227">
                  <c:v>227500</c:v>
                </c:pt>
                <c:pt idx="228">
                  <c:v>228500</c:v>
                </c:pt>
                <c:pt idx="229">
                  <c:v>229500</c:v>
                </c:pt>
                <c:pt idx="230">
                  <c:v>230500</c:v>
                </c:pt>
                <c:pt idx="231">
                  <c:v>231500</c:v>
                </c:pt>
                <c:pt idx="232">
                  <c:v>232500</c:v>
                </c:pt>
                <c:pt idx="233">
                  <c:v>233500</c:v>
                </c:pt>
                <c:pt idx="234">
                  <c:v>234500</c:v>
                </c:pt>
                <c:pt idx="235">
                  <c:v>235500</c:v>
                </c:pt>
                <c:pt idx="236">
                  <c:v>236500</c:v>
                </c:pt>
                <c:pt idx="237">
                  <c:v>237500</c:v>
                </c:pt>
                <c:pt idx="238">
                  <c:v>238500</c:v>
                </c:pt>
                <c:pt idx="239">
                  <c:v>239500</c:v>
                </c:pt>
                <c:pt idx="240">
                  <c:v>240500</c:v>
                </c:pt>
                <c:pt idx="241">
                  <c:v>241500</c:v>
                </c:pt>
                <c:pt idx="242">
                  <c:v>242500</c:v>
                </c:pt>
                <c:pt idx="243">
                  <c:v>243500</c:v>
                </c:pt>
                <c:pt idx="244">
                  <c:v>244500</c:v>
                </c:pt>
                <c:pt idx="245">
                  <c:v>245500</c:v>
                </c:pt>
                <c:pt idx="246">
                  <c:v>246500</c:v>
                </c:pt>
                <c:pt idx="247">
                  <c:v>247500</c:v>
                </c:pt>
                <c:pt idx="248">
                  <c:v>248500</c:v>
                </c:pt>
                <c:pt idx="249">
                  <c:v>249500</c:v>
                </c:pt>
                <c:pt idx="250">
                  <c:v>250500</c:v>
                </c:pt>
                <c:pt idx="251">
                  <c:v>251500</c:v>
                </c:pt>
                <c:pt idx="252">
                  <c:v>252500</c:v>
                </c:pt>
                <c:pt idx="253">
                  <c:v>253500</c:v>
                </c:pt>
                <c:pt idx="254">
                  <c:v>254500</c:v>
                </c:pt>
                <c:pt idx="255">
                  <c:v>255500</c:v>
                </c:pt>
                <c:pt idx="256">
                  <c:v>256500</c:v>
                </c:pt>
                <c:pt idx="257">
                  <c:v>257500</c:v>
                </c:pt>
                <c:pt idx="258">
                  <c:v>258500</c:v>
                </c:pt>
                <c:pt idx="259">
                  <c:v>259500</c:v>
                </c:pt>
                <c:pt idx="260">
                  <c:v>260500</c:v>
                </c:pt>
                <c:pt idx="261">
                  <c:v>261500</c:v>
                </c:pt>
                <c:pt idx="262">
                  <c:v>262500</c:v>
                </c:pt>
                <c:pt idx="263">
                  <c:v>263500</c:v>
                </c:pt>
                <c:pt idx="264">
                  <c:v>264500</c:v>
                </c:pt>
                <c:pt idx="265">
                  <c:v>265500</c:v>
                </c:pt>
                <c:pt idx="266">
                  <c:v>266500</c:v>
                </c:pt>
                <c:pt idx="267">
                  <c:v>267500</c:v>
                </c:pt>
                <c:pt idx="268">
                  <c:v>268500</c:v>
                </c:pt>
                <c:pt idx="269">
                  <c:v>269500</c:v>
                </c:pt>
                <c:pt idx="270">
                  <c:v>270500</c:v>
                </c:pt>
                <c:pt idx="271">
                  <c:v>271500</c:v>
                </c:pt>
                <c:pt idx="272">
                  <c:v>272500</c:v>
                </c:pt>
                <c:pt idx="273">
                  <c:v>273500</c:v>
                </c:pt>
                <c:pt idx="274">
                  <c:v>274500</c:v>
                </c:pt>
                <c:pt idx="275">
                  <c:v>275500</c:v>
                </c:pt>
                <c:pt idx="276">
                  <c:v>276500</c:v>
                </c:pt>
                <c:pt idx="277">
                  <c:v>277500</c:v>
                </c:pt>
                <c:pt idx="278">
                  <c:v>278500</c:v>
                </c:pt>
                <c:pt idx="279">
                  <c:v>279500</c:v>
                </c:pt>
                <c:pt idx="280">
                  <c:v>280500</c:v>
                </c:pt>
                <c:pt idx="281">
                  <c:v>281500</c:v>
                </c:pt>
                <c:pt idx="282">
                  <c:v>282500</c:v>
                </c:pt>
                <c:pt idx="283">
                  <c:v>283500</c:v>
                </c:pt>
                <c:pt idx="284">
                  <c:v>284500</c:v>
                </c:pt>
                <c:pt idx="285">
                  <c:v>285500</c:v>
                </c:pt>
                <c:pt idx="286">
                  <c:v>286500</c:v>
                </c:pt>
                <c:pt idx="287">
                  <c:v>287500</c:v>
                </c:pt>
                <c:pt idx="288">
                  <c:v>288500</c:v>
                </c:pt>
                <c:pt idx="289">
                  <c:v>289500</c:v>
                </c:pt>
                <c:pt idx="290">
                  <c:v>290500</c:v>
                </c:pt>
                <c:pt idx="291">
                  <c:v>291500</c:v>
                </c:pt>
                <c:pt idx="292">
                  <c:v>292500</c:v>
                </c:pt>
                <c:pt idx="293">
                  <c:v>293500</c:v>
                </c:pt>
                <c:pt idx="294">
                  <c:v>294500</c:v>
                </c:pt>
                <c:pt idx="295">
                  <c:v>295500</c:v>
                </c:pt>
                <c:pt idx="296">
                  <c:v>296500</c:v>
                </c:pt>
                <c:pt idx="297">
                  <c:v>297500</c:v>
                </c:pt>
                <c:pt idx="298">
                  <c:v>298500</c:v>
                </c:pt>
                <c:pt idx="299">
                  <c:v>299500</c:v>
                </c:pt>
                <c:pt idx="300">
                  <c:v>300500</c:v>
                </c:pt>
                <c:pt idx="301">
                  <c:v>301500</c:v>
                </c:pt>
                <c:pt idx="302">
                  <c:v>302500</c:v>
                </c:pt>
                <c:pt idx="303">
                  <c:v>303500</c:v>
                </c:pt>
                <c:pt idx="304">
                  <c:v>304500</c:v>
                </c:pt>
                <c:pt idx="305">
                  <c:v>305500</c:v>
                </c:pt>
                <c:pt idx="306">
                  <c:v>306500</c:v>
                </c:pt>
                <c:pt idx="307">
                  <c:v>307500</c:v>
                </c:pt>
                <c:pt idx="308">
                  <c:v>308500</c:v>
                </c:pt>
                <c:pt idx="309">
                  <c:v>309500</c:v>
                </c:pt>
                <c:pt idx="310">
                  <c:v>310500</c:v>
                </c:pt>
                <c:pt idx="311">
                  <c:v>311500</c:v>
                </c:pt>
                <c:pt idx="312">
                  <c:v>312500</c:v>
                </c:pt>
                <c:pt idx="313">
                  <c:v>313500</c:v>
                </c:pt>
                <c:pt idx="314">
                  <c:v>314500</c:v>
                </c:pt>
                <c:pt idx="315">
                  <c:v>315500</c:v>
                </c:pt>
                <c:pt idx="316">
                  <c:v>316500</c:v>
                </c:pt>
                <c:pt idx="317">
                  <c:v>317500</c:v>
                </c:pt>
                <c:pt idx="318">
                  <c:v>318500</c:v>
                </c:pt>
                <c:pt idx="319">
                  <c:v>319500</c:v>
                </c:pt>
                <c:pt idx="320">
                  <c:v>320500</c:v>
                </c:pt>
                <c:pt idx="321">
                  <c:v>321500</c:v>
                </c:pt>
                <c:pt idx="322">
                  <c:v>322500</c:v>
                </c:pt>
                <c:pt idx="323">
                  <c:v>323500</c:v>
                </c:pt>
                <c:pt idx="324">
                  <c:v>324500</c:v>
                </c:pt>
                <c:pt idx="325">
                  <c:v>325500</c:v>
                </c:pt>
                <c:pt idx="326">
                  <c:v>326500</c:v>
                </c:pt>
                <c:pt idx="327">
                  <c:v>327500</c:v>
                </c:pt>
                <c:pt idx="328">
                  <c:v>328500</c:v>
                </c:pt>
                <c:pt idx="329">
                  <c:v>329500</c:v>
                </c:pt>
                <c:pt idx="330">
                  <c:v>330500</c:v>
                </c:pt>
                <c:pt idx="331">
                  <c:v>331500</c:v>
                </c:pt>
                <c:pt idx="332">
                  <c:v>332500</c:v>
                </c:pt>
                <c:pt idx="333">
                  <c:v>333500</c:v>
                </c:pt>
                <c:pt idx="334">
                  <c:v>334500</c:v>
                </c:pt>
                <c:pt idx="335">
                  <c:v>335500</c:v>
                </c:pt>
                <c:pt idx="336">
                  <c:v>336500</c:v>
                </c:pt>
                <c:pt idx="337">
                  <c:v>337500</c:v>
                </c:pt>
                <c:pt idx="338">
                  <c:v>338500</c:v>
                </c:pt>
                <c:pt idx="339">
                  <c:v>339500</c:v>
                </c:pt>
                <c:pt idx="340">
                  <c:v>340500</c:v>
                </c:pt>
                <c:pt idx="341">
                  <c:v>341500</c:v>
                </c:pt>
                <c:pt idx="342">
                  <c:v>342500</c:v>
                </c:pt>
                <c:pt idx="343">
                  <c:v>343500</c:v>
                </c:pt>
                <c:pt idx="344">
                  <c:v>344500</c:v>
                </c:pt>
                <c:pt idx="345">
                  <c:v>345500</c:v>
                </c:pt>
                <c:pt idx="346">
                  <c:v>346500</c:v>
                </c:pt>
                <c:pt idx="347">
                  <c:v>347500</c:v>
                </c:pt>
                <c:pt idx="348">
                  <c:v>348500</c:v>
                </c:pt>
                <c:pt idx="349">
                  <c:v>349500</c:v>
                </c:pt>
                <c:pt idx="350">
                  <c:v>350500</c:v>
                </c:pt>
                <c:pt idx="351">
                  <c:v>351500</c:v>
                </c:pt>
                <c:pt idx="352">
                  <c:v>352500</c:v>
                </c:pt>
                <c:pt idx="353">
                  <c:v>353500</c:v>
                </c:pt>
                <c:pt idx="354">
                  <c:v>354500</c:v>
                </c:pt>
                <c:pt idx="355">
                  <c:v>355500</c:v>
                </c:pt>
                <c:pt idx="356">
                  <c:v>356500</c:v>
                </c:pt>
                <c:pt idx="357">
                  <c:v>357500</c:v>
                </c:pt>
                <c:pt idx="358">
                  <c:v>358500</c:v>
                </c:pt>
              </c:numCache>
            </c:numRef>
          </c:cat>
          <c:val>
            <c:numRef>
              <c:f>'3454'!$AD$8:$AD$366</c:f>
              <c:numCache>
                <c:formatCode>"$"#,##0</c:formatCode>
                <c:ptCount val="359"/>
                <c:pt idx="5">
                  <c:v>9001.4696969696943</c:v>
                </c:pt>
                <c:pt idx="6">
                  <c:v>9001.4696969696943</c:v>
                </c:pt>
                <c:pt idx="7">
                  <c:v>9001.4696969696943</c:v>
                </c:pt>
                <c:pt idx="8">
                  <c:v>9001.4696969696943</c:v>
                </c:pt>
                <c:pt idx="9">
                  <c:v>9001.4696969696943</c:v>
                </c:pt>
                <c:pt idx="10">
                  <c:v>9001.4696969696943</c:v>
                </c:pt>
                <c:pt idx="19">
                  <c:v>7226.9642857142853</c:v>
                </c:pt>
                <c:pt idx="20">
                  <c:v>7226.9642857142853</c:v>
                </c:pt>
                <c:pt idx="21">
                  <c:v>7226.9642857142853</c:v>
                </c:pt>
                <c:pt idx="22">
                  <c:v>7226.9642857142853</c:v>
                </c:pt>
                <c:pt idx="23">
                  <c:v>7226.9642857142853</c:v>
                </c:pt>
                <c:pt idx="24">
                  <c:v>7226.9642857142853</c:v>
                </c:pt>
                <c:pt idx="25">
                  <c:v>7226.9642857142853</c:v>
                </c:pt>
                <c:pt idx="26">
                  <c:v>7226.9642857142853</c:v>
                </c:pt>
                <c:pt idx="27">
                  <c:v>7226.9642857142853</c:v>
                </c:pt>
                <c:pt idx="28">
                  <c:v>7226.9642857142853</c:v>
                </c:pt>
                <c:pt idx="31">
                  <c:v>8790.6607142857138</c:v>
                </c:pt>
                <c:pt idx="32">
                  <c:v>8790.6607142857138</c:v>
                </c:pt>
                <c:pt idx="33">
                  <c:v>8790.6607142857138</c:v>
                </c:pt>
                <c:pt idx="34">
                  <c:v>8790.6607142857138</c:v>
                </c:pt>
                <c:pt idx="35">
                  <c:v>8790.6607142857138</c:v>
                </c:pt>
                <c:pt idx="36">
                  <c:v>8790.6607142857138</c:v>
                </c:pt>
                <c:pt idx="37">
                  <c:v>8790.6607142857138</c:v>
                </c:pt>
                <c:pt idx="38">
                  <c:v>8790.6607142857138</c:v>
                </c:pt>
                <c:pt idx="39">
                  <c:v>8790.6607142857138</c:v>
                </c:pt>
                <c:pt idx="40">
                  <c:v>8584.0169172932328</c:v>
                </c:pt>
                <c:pt idx="41">
                  <c:v>8584.0169172932328</c:v>
                </c:pt>
                <c:pt idx="42">
                  <c:v>8584.0169172932328</c:v>
                </c:pt>
                <c:pt idx="43">
                  <c:v>8584.0169172932328</c:v>
                </c:pt>
                <c:pt idx="44">
                  <c:v>8584.0169172932328</c:v>
                </c:pt>
                <c:pt idx="45">
                  <c:v>8584.0169172932328</c:v>
                </c:pt>
                <c:pt idx="46">
                  <c:v>8584.0169172932328</c:v>
                </c:pt>
                <c:pt idx="47">
                  <c:v>8584.0169172932328</c:v>
                </c:pt>
                <c:pt idx="48">
                  <c:v>8584.0169172932328</c:v>
                </c:pt>
                <c:pt idx="49">
                  <c:v>8584.0169172932328</c:v>
                </c:pt>
                <c:pt idx="51">
                  <c:v>8950.1704260651622</c:v>
                </c:pt>
                <c:pt idx="52">
                  <c:v>8950.1704260651622</c:v>
                </c:pt>
                <c:pt idx="53">
                  <c:v>8950.1704260651622</c:v>
                </c:pt>
                <c:pt idx="54">
                  <c:v>8950.1704260651622</c:v>
                </c:pt>
                <c:pt idx="55">
                  <c:v>8950.1704260651622</c:v>
                </c:pt>
                <c:pt idx="56">
                  <c:v>8950.1704260651622</c:v>
                </c:pt>
                <c:pt idx="57">
                  <c:v>8950.1704260651622</c:v>
                </c:pt>
                <c:pt idx="58">
                  <c:v>8950.1704260651622</c:v>
                </c:pt>
                <c:pt idx="59">
                  <c:v>8950.1704260651622</c:v>
                </c:pt>
                <c:pt idx="60">
                  <c:v>8950.1704260651622</c:v>
                </c:pt>
                <c:pt idx="61">
                  <c:v>8950.1704260651622</c:v>
                </c:pt>
                <c:pt idx="62">
                  <c:v>8950.1704260651622</c:v>
                </c:pt>
                <c:pt idx="63">
                  <c:v>8950.1704260651622</c:v>
                </c:pt>
                <c:pt idx="64">
                  <c:v>8950.1704260651622</c:v>
                </c:pt>
                <c:pt idx="65">
                  <c:v>8950.1704260651622</c:v>
                </c:pt>
                <c:pt idx="66">
                  <c:v>8950.1704260651622</c:v>
                </c:pt>
                <c:pt idx="67">
                  <c:v>8950.1704260651622</c:v>
                </c:pt>
                <c:pt idx="68">
                  <c:v>8950.1704260651622</c:v>
                </c:pt>
                <c:pt idx="71">
                  <c:v>9948.7357142857145</c:v>
                </c:pt>
                <c:pt idx="72">
                  <c:v>9948.7357142857145</c:v>
                </c:pt>
                <c:pt idx="73">
                  <c:v>9948.7357142857145</c:v>
                </c:pt>
                <c:pt idx="74">
                  <c:v>9948.7357142857145</c:v>
                </c:pt>
                <c:pt idx="75">
                  <c:v>9948.7357142857145</c:v>
                </c:pt>
                <c:pt idx="76">
                  <c:v>9948.7357142857145</c:v>
                </c:pt>
                <c:pt idx="77">
                  <c:v>9948.7357142857145</c:v>
                </c:pt>
                <c:pt idx="78">
                  <c:v>9948.7357142857145</c:v>
                </c:pt>
                <c:pt idx="79">
                  <c:v>9948.7357142857145</c:v>
                </c:pt>
                <c:pt idx="80">
                  <c:v>9948.7357142857145</c:v>
                </c:pt>
                <c:pt idx="81">
                  <c:v>9948.7357142857145</c:v>
                </c:pt>
                <c:pt idx="82">
                  <c:v>9948.7357142857145</c:v>
                </c:pt>
                <c:pt idx="83">
                  <c:v>9948.7357142857145</c:v>
                </c:pt>
                <c:pt idx="84">
                  <c:v>9948.7357142857145</c:v>
                </c:pt>
                <c:pt idx="85">
                  <c:v>9948.7357142857145</c:v>
                </c:pt>
                <c:pt idx="86">
                  <c:v>9948.7357142857145</c:v>
                </c:pt>
                <c:pt idx="87">
                  <c:v>9948.7357142857145</c:v>
                </c:pt>
                <c:pt idx="88">
                  <c:v>9948.7357142857145</c:v>
                </c:pt>
                <c:pt idx="89">
                  <c:v>9948.7357142857145</c:v>
                </c:pt>
                <c:pt idx="90">
                  <c:v>9948.7357142857145</c:v>
                </c:pt>
                <c:pt idx="91">
                  <c:v>9948.7357142857145</c:v>
                </c:pt>
                <c:pt idx="92">
                  <c:v>9948.7357142857145</c:v>
                </c:pt>
                <c:pt idx="93">
                  <c:v>9948.7357142857145</c:v>
                </c:pt>
                <c:pt idx="94">
                  <c:v>9948.7357142857145</c:v>
                </c:pt>
                <c:pt idx="95">
                  <c:v>9948.7357142857145</c:v>
                </c:pt>
                <c:pt idx="96">
                  <c:v>9948.7357142857145</c:v>
                </c:pt>
                <c:pt idx="107">
                  <c:v>12297.545112781956</c:v>
                </c:pt>
                <c:pt idx="108">
                  <c:v>12297.545112781956</c:v>
                </c:pt>
                <c:pt idx="109">
                  <c:v>12297.545112781956</c:v>
                </c:pt>
                <c:pt idx="110">
                  <c:v>12297.545112781956</c:v>
                </c:pt>
                <c:pt idx="111">
                  <c:v>12297.545112781956</c:v>
                </c:pt>
                <c:pt idx="112">
                  <c:v>12297.545112781956</c:v>
                </c:pt>
                <c:pt idx="113">
                  <c:v>12297.545112781956</c:v>
                </c:pt>
                <c:pt idx="114">
                  <c:v>12297.545112781956</c:v>
                </c:pt>
                <c:pt idx="115">
                  <c:v>12297.545112781956</c:v>
                </c:pt>
                <c:pt idx="116">
                  <c:v>12297.545112781956</c:v>
                </c:pt>
                <c:pt idx="117">
                  <c:v>12297.545112781956</c:v>
                </c:pt>
                <c:pt idx="118">
                  <c:v>12297.545112781956</c:v>
                </c:pt>
                <c:pt idx="119">
                  <c:v>12297.545112781956</c:v>
                </c:pt>
                <c:pt idx="120">
                  <c:v>12297.545112781956</c:v>
                </c:pt>
                <c:pt idx="121">
                  <c:v>12297.545112781956</c:v>
                </c:pt>
                <c:pt idx="122">
                  <c:v>12297.545112781956</c:v>
                </c:pt>
                <c:pt idx="123">
                  <c:v>12297.545112781956</c:v>
                </c:pt>
                <c:pt idx="124">
                  <c:v>12297.545112781956</c:v>
                </c:pt>
                <c:pt idx="125">
                  <c:v>12297.545112781956</c:v>
                </c:pt>
                <c:pt idx="126">
                  <c:v>12297.545112781956</c:v>
                </c:pt>
                <c:pt idx="127">
                  <c:v>12297.545112781956</c:v>
                </c:pt>
                <c:pt idx="128">
                  <c:v>12297.545112781956</c:v>
                </c:pt>
                <c:pt idx="129">
                  <c:v>12297.545112781956</c:v>
                </c:pt>
                <c:pt idx="130">
                  <c:v>12297.545112781956</c:v>
                </c:pt>
                <c:pt idx="131">
                  <c:v>12297.545112781956</c:v>
                </c:pt>
                <c:pt idx="132">
                  <c:v>12297.545112781956</c:v>
                </c:pt>
                <c:pt idx="133">
                  <c:v>12297.545112781956</c:v>
                </c:pt>
                <c:pt idx="134">
                  <c:v>12297.545112781956</c:v>
                </c:pt>
                <c:pt idx="135">
                  <c:v>12297.545112781956</c:v>
                </c:pt>
                <c:pt idx="136">
                  <c:v>12297.545112781956</c:v>
                </c:pt>
                <c:pt idx="235">
                  <c:v>14883.366028708133</c:v>
                </c:pt>
                <c:pt idx="236">
                  <c:v>14883.366028708133</c:v>
                </c:pt>
                <c:pt idx="237">
                  <c:v>14883.366028708133</c:v>
                </c:pt>
                <c:pt idx="238">
                  <c:v>14883.366028708133</c:v>
                </c:pt>
                <c:pt idx="239">
                  <c:v>14883.366028708133</c:v>
                </c:pt>
                <c:pt idx="240">
                  <c:v>14883.366028708133</c:v>
                </c:pt>
                <c:pt idx="241">
                  <c:v>14883.366028708133</c:v>
                </c:pt>
                <c:pt idx="242">
                  <c:v>14883.366028708133</c:v>
                </c:pt>
                <c:pt idx="243">
                  <c:v>14883.366028708133</c:v>
                </c:pt>
                <c:pt idx="244">
                  <c:v>14883.366028708133</c:v>
                </c:pt>
                <c:pt idx="245">
                  <c:v>14883.366028708133</c:v>
                </c:pt>
                <c:pt idx="246">
                  <c:v>14883.366028708133</c:v>
                </c:pt>
                <c:pt idx="247">
                  <c:v>14883.366028708133</c:v>
                </c:pt>
                <c:pt idx="248">
                  <c:v>14883.366028708133</c:v>
                </c:pt>
                <c:pt idx="249">
                  <c:v>14883.366028708133</c:v>
                </c:pt>
                <c:pt idx="250">
                  <c:v>14883.366028708133</c:v>
                </c:pt>
                <c:pt idx="251">
                  <c:v>14883.366028708133</c:v>
                </c:pt>
                <c:pt idx="252">
                  <c:v>14883.366028708133</c:v>
                </c:pt>
                <c:pt idx="253">
                  <c:v>14883.366028708133</c:v>
                </c:pt>
                <c:pt idx="254">
                  <c:v>14883.366028708133</c:v>
                </c:pt>
                <c:pt idx="255">
                  <c:v>14883.366028708133</c:v>
                </c:pt>
                <c:pt idx="256">
                  <c:v>14883.366028708133</c:v>
                </c:pt>
                <c:pt idx="257">
                  <c:v>14883.366028708133</c:v>
                </c:pt>
                <c:pt idx="258">
                  <c:v>14883.366028708133</c:v>
                </c:pt>
                <c:pt idx="259">
                  <c:v>14883.366028708133</c:v>
                </c:pt>
                <c:pt idx="260">
                  <c:v>14883.366028708133</c:v>
                </c:pt>
                <c:pt idx="261">
                  <c:v>14883.366028708133</c:v>
                </c:pt>
                <c:pt idx="262">
                  <c:v>14883.366028708133</c:v>
                </c:pt>
                <c:pt idx="263">
                  <c:v>14883.366028708133</c:v>
                </c:pt>
                <c:pt idx="264">
                  <c:v>14883.366028708133</c:v>
                </c:pt>
                <c:pt idx="265">
                  <c:v>14883.366028708133</c:v>
                </c:pt>
                <c:pt idx="266">
                  <c:v>14883.366028708133</c:v>
                </c:pt>
                <c:pt idx="267">
                  <c:v>14883.366028708133</c:v>
                </c:pt>
              </c:numCache>
            </c:numRef>
          </c:val>
          <c:smooth val="0"/>
          <c:extLst>
            <c:ext xmlns:c16="http://schemas.microsoft.com/office/drawing/2014/chart" uri="{C3380CC4-5D6E-409C-BE32-E72D297353CC}">
              <c16:uniqueId val="{00000005-0B9E-AE4D-AC0F-75A9D3A0720D}"/>
            </c:ext>
          </c:extLst>
        </c:ser>
        <c:ser>
          <c:idx val="1"/>
          <c:order val="2"/>
          <c:tx>
            <c:strRef>
              <c:f>'3454'!$AY$7</c:f>
              <c:strCache>
                <c:ptCount val="1"/>
                <c:pt idx="0">
                  <c:v>Indivisible Reg</c:v>
                </c:pt>
              </c:strCache>
            </c:strRef>
          </c:tx>
          <c:spPr>
            <a:ln w="28575" cap="rnd">
              <a:solidFill>
                <a:schemeClr val="accent2"/>
              </a:solidFill>
              <a:round/>
            </a:ln>
            <a:effectLst/>
          </c:spPr>
          <c:marker>
            <c:symbol val="none"/>
          </c:marker>
          <c:val>
            <c:numRef>
              <c:f>'3454'!$AY$8:$AY$366</c:f>
              <c:numCache>
                <c:formatCode>"$"#,##0</c:formatCode>
                <c:ptCount val="359"/>
                <c:pt idx="0">
                  <c:v>12685.64196407586</c:v>
                </c:pt>
                <c:pt idx="1">
                  <c:v>12786.091553286298</c:v>
                </c:pt>
                <c:pt idx="2">
                  <c:v>12886.541142496739</c:v>
                </c:pt>
                <c:pt idx="3">
                  <c:v>12986.990731707177</c:v>
                </c:pt>
                <c:pt idx="4">
                  <c:v>13087.440320917618</c:v>
                </c:pt>
                <c:pt idx="5">
                  <c:v>13187.889910128057</c:v>
                </c:pt>
                <c:pt idx="6">
                  <c:v>13288.339499338497</c:v>
                </c:pt>
                <c:pt idx="7">
                  <c:v>13388.789088548938</c:v>
                </c:pt>
                <c:pt idx="8">
                  <c:v>13489.238677759377</c:v>
                </c:pt>
                <c:pt idx="9">
                  <c:v>13589.688266969817</c:v>
                </c:pt>
                <c:pt idx="10">
                  <c:v>13690.137856180256</c:v>
                </c:pt>
                <c:pt idx="11">
                  <c:v>13790.587445390696</c:v>
                </c:pt>
                <c:pt idx="12">
                  <c:v>13891.037034601135</c:v>
                </c:pt>
                <c:pt idx="13">
                  <c:v>13991.486623811576</c:v>
                </c:pt>
                <c:pt idx="14">
                  <c:v>14091.936213022014</c:v>
                </c:pt>
                <c:pt idx="15">
                  <c:v>14192.385802232455</c:v>
                </c:pt>
                <c:pt idx="16">
                  <c:v>14292.835391442895</c:v>
                </c:pt>
                <c:pt idx="17">
                  <c:v>14393.284980653334</c:v>
                </c:pt>
                <c:pt idx="18">
                  <c:v>14493.734569863775</c:v>
                </c:pt>
                <c:pt idx="19">
                  <c:v>14594.184159074213</c:v>
                </c:pt>
                <c:pt idx="20">
                  <c:v>14694.633748284654</c:v>
                </c:pt>
                <c:pt idx="21">
                  <c:v>14795.083337495093</c:v>
                </c:pt>
                <c:pt idx="22">
                  <c:v>14895.532926705533</c:v>
                </c:pt>
                <c:pt idx="23">
                  <c:v>14995.982515915974</c:v>
                </c:pt>
                <c:pt idx="24">
                  <c:v>15096.432105126412</c:v>
                </c:pt>
                <c:pt idx="25">
                  <c:v>15196.881694336853</c:v>
                </c:pt>
                <c:pt idx="26">
                  <c:v>15297.331283547293</c:v>
                </c:pt>
                <c:pt idx="27">
                  <c:v>15397.780872757732</c:v>
                </c:pt>
                <c:pt idx="28">
                  <c:v>15498.230461968171</c:v>
                </c:pt>
                <c:pt idx="29">
                  <c:v>15598.680051178611</c:v>
                </c:pt>
                <c:pt idx="30">
                  <c:v>15699.129640389052</c:v>
                </c:pt>
                <c:pt idx="31">
                  <c:v>15799.579229599491</c:v>
                </c:pt>
                <c:pt idx="32">
                  <c:v>15900.028818809931</c:v>
                </c:pt>
                <c:pt idx="33">
                  <c:v>16000.478408020372</c:v>
                </c:pt>
                <c:pt idx="34">
                  <c:v>16100.92799723081</c:v>
                </c:pt>
                <c:pt idx="35">
                  <c:v>16201.377586441249</c:v>
                </c:pt>
                <c:pt idx="36">
                  <c:v>16301.82717565169</c:v>
                </c:pt>
                <c:pt idx="37">
                  <c:v>16402.27676486213</c:v>
                </c:pt>
                <c:pt idx="38">
                  <c:v>16502.726354072569</c:v>
                </c:pt>
                <c:pt idx="39">
                  <c:v>16603.175943283008</c:v>
                </c:pt>
                <c:pt idx="40">
                  <c:v>16703.62553249345</c:v>
                </c:pt>
                <c:pt idx="41">
                  <c:v>16804.075121703889</c:v>
                </c:pt>
                <c:pt idx="42">
                  <c:v>16904.524710914327</c:v>
                </c:pt>
                <c:pt idx="43">
                  <c:v>17004.97430012477</c:v>
                </c:pt>
                <c:pt idx="44">
                  <c:v>17105.423889335209</c:v>
                </c:pt>
                <c:pt idx="45">
                  <c:v>17205.873478545647</c:v>
                </c:pt>
                <c:pt idx="46">
                  <c:v>17306.323067756086</c:v>
                </c:pt>
                <c:pt idx="47">
                  <c:v>17406.772656966528</c:v>
                </c:pt>
                <c:pt idx="48">
                  <c:v>17507.222246176967</c:v>
                </c:pt>
                <c:pt idx="49">
                  <c:v>17607.671835387406</c:v>
                </c:pt>
                <c:pt idx="50">
                  <c:v>17708.121424597848</c:v>
                </c:pt>
                <c:pt idx="51">
                  <c:v>17808.571013808287</c:v>
                </c:pt>
                <c:pt idx="52">
                  <c:v>17909.020603018726</c:v>
                </c:pt>
                <c:pt idx="53">
                  <c:v>18009.470192229164</c:v>
                </c:pt>
                <c:pt idx="54">
                  <c:v>18109.919781439607</c:v>
                </c:pt>
                <c:pt idx="55">
                  <c:v>18210.369370650045</c:v>
                </c:pt>
                <c:pt idx="56">
                  <c:v>18310.818959860484</c:v>
                </c:pt>
                <c:pt idx="57">
                  <c:v>18411.268549070926</c:v>
                </c:pt>
                <c:pt idx="58">
                  <c:v>18511.718138281365</c:v>
                </c:pt>
                <c:pt idx="59">
                  <c:v>18612.167727491804</c:v>
                </c:pt>
                <c:pt idx="60">
                  <c:v>18712.617316702243</c:v>
                </c:pt>
                <c:pt idx="61">
                  <c:v>18813.066905912685</c:v>
                </c:pt>
                <c:pt idx="62">
                  <c:v>18913.516495123124</c:v>
                </c:pt>
                <c:pt idx="63">
                  <c:v>19013.966084333562</c:v>
                </c:pt>
                <c:pt idx="64">
                  <c:v>19114.415673544005</c:v>
                </c:pt>
                <c:pt idx="65">
                  <c:v>19214.865262754443</c:v>
                </c:pt>
                <c:pt idx="66">
                  <c:v>19315.314851964882</c:v>
                </c:pt>
                <c:pt idx="67">
                  <c:v>19415.764441175321</c:v>
                </c:pt>
                <c:pt idx="68">
                  <c:v>19516.214030385763</c:v>
                </c:pt>
                <c:pt idx="69">
                  <c:v>19616.663619596202</c:v>
                </c:pt>
                <c:pt idx="70">
                  <c:v>19717.113208806641</c:v>
                </c:pt>
                <c:pt idx="71">
                  <c:v>19817.562798017083</c:v>
                </c:pt>
                <c:pt idx="72">
                  <c:v>19918.012387227522</c:v>
                </c:pt>
                <c:pt idx="73">
                  <c:v>20018.46197643796</c:v>
                </c:pt>
                <c:pt idx="74">
                  <c:v>20118.911565648399</c:v>
                </c:pt>
                <c:pt idx="75">
                  <c:v>20219.361154858841</c:v>
                </c:pt>
                <c:pt idx="76">
                  <c:v>20319.81074406928</c:v>
                </c:pt>
                <c:pt idx="77">
                  <c:v>20420.260333279719</c:v>
                </c:pt>
                <c:pt idx="78">
                  <c:v>20520.709922490161</c:v>
                </c:pt>
                <c:pt idx="79">
                  <c:v>20621.1595117006</c:v>
                </c:pt>
                <c:pt idx="80">
                  <c:v>20721.609100911039</c:v>
                </c:pt>
                <c:pt idx="81">
                  <c:v>20822.058690121477</c:v>
                </c:pt>
                <c:pt idx="82">
                  <c:v>20922.508279331916</c:v>
                </c:pt>
                <c:pt idx="83">
                  <c:v>21022.957868542358</c:v>
                </c:pt>
                <c:pt idx="84">
                  <c:v>21123.407457752797</c:v>
                </c:pt>
                <c:pt idx="85">
                  <c:v>21223.85704696324</c:v>
                </c:pt>
                <c:pt idx="86">
                  <c:v>21324.306636173678</c:v>
                </c:pt>
                <c:pt idx="87">
                  <c:v>21424.756225384117</c:v>
                </c:pt>
                <c:pt idx="88">
                  <c:v>21525.205814594556</c:v>
                </c:pt>
                <c:pt idx="89">
                  <c:v>21625.655403804994</c:v>
                </c:pt>
                <c:pt idx="90">
                  <c:v>21726.104993015437</c:v>
                </c:pt>
                <c:pt idx="91">
                  <c:v>21826.554582225875</c:v>
                </c:pt>
                <c:pt idx="92">
                  <c:v>21927.004171436318</c:v>
                </c:pt>
                <c:pt idx="93">
                  <c:v>22027.453760646757</c:v>
                </c:pt>
                <c:pt idx="94">
                  <c:v>22127.903349857195</c:v>
                </c:pt>
                <c:pt idx="95">
                  <c:v>22228.352939067634</c:v>
                </c:pt>
                <c:pt idx="96">
                  <c:v>22328.802528278073</c:v>
                </c:pt>
                <c:pt idx="97">
                  <c:v>22429.252117488515</c:v>
                </c:pt>
                <c:pt idx="98">
                  <c:v>22529.701706698954</c:v>
                </c:pt>
                <c:pt idx="99">
                  <c:v>22630.151295909396</c:v>
                </c:pt>
                <c:pt idx="100">
                  <c:v>22730.600885119835</c:v>
                </c:pt>
                <c:pt idx="101">
                  <c:v>22831.050474330274</c:v>
                </c:pt>
                <c:pt idx="102">
                  <c:v>22931.500063540712</c:v>
                </c:pt>
                <c:pt idx="103">
                  <c:v>23031.949652751151</c:v>
                </c:pt>
                <c:pt idx="104">
                  <c:v>23132.399241961593</c:v>
                </c:pt>
                <c:pt idx="105">
                  <c:v>23232.848831172032</c:v>
                </c:pt>
                <c:pt idx="106">
                  <c:v>23333.298420382474</c:v>
                </c:pt>
                <c:pt idx="107">
                  <c:v>23433.748009592913</c:v>
                </c:pt>
                <c:pt idx="108">
                  <c:v>23534.197598803352</c:v>
                </c:pt>
                <c:pt idx="109">
                  <c:v>23634.647188013791</c:v>
                </c:pt>
                <c:pt idx="110">
                  <c:v>23735.096777224229</c:v>
                </c:pt>
                <c:pt idx="111">
                  <c:v>23835.546366434672</c:v>
                </c:pt>
                <c:pt idx="112">
                  <c:v>23935.99595564511</c:v>
                </c:pt>
                <c:pt idx="113">
                  <c:v>24036.445544855553</c:v>
                </c:pt>
                <c:pt idx="114">
                  <c:v>24136.895134065991</c:v>
                </c:pt>
                <c:pt idx="115">
                  <c:v>24237.34472327643</c:v>
                </c:pt>
                <c:pt idx="116">
                  <c:v>24337.794312486869</c:v>
                </c:pt>
                <c:pt idx="117">
                  <c:v>24438.243901697308</c:v>
                </c:pt>
                <c:pt idx="118">
                  <c:v>24538.69349090775</c:v>
                </c:pt>
                <c:pt idx="119">
                  <c:v>24639.143080118189</c:v>
                </c:pt>
                <c:pt idx="120">
                  <c:v>24739.592669328631</c:v>
                </c:pt>
                <c:pt idx="121">
                  <c:v>24840.04225853907</c:v>
                </c:pt>
                <c:pt idx="122">
                  <c:v>24940.491847749508</c:v>
                </c:pt>
                <c:pt idx="123">
                  <c:v>25040.941436959947</c:v>
                </c:pt>
                <c:pt idx="124">
                  <c:v>25141.391026170386</c:v>
                </c:pt>
                <c:pt idx="125">
                  <c:v>25241.840615380828</c:v>
                </c:pt>
                <c:pt idx="126">
                  <c:v>25342.290204591267</c:v>
                </c:pt>
                <c:pt idx="127">
                  <c:v>25442.739793801709</c:v>
                </c:pt>
                <c:pt idx="128">
                  <c:v>25543.189383012148</c:v>
                </c:pt>
                <c:pt idx="129">
                  <c:v>25643.638972222587</c:v>
                </c:pt>
                <c:pt idx="130">
                  <c:v>25744.088561433025</c:v>
                </c:pt>
                <c:pt idx="131">
                  <c:v>25844.538150643464</c:v>
                </c:pt>
                <c:pt idx="132">
                  <c:v>25944.987739853907</c:v>
                </c:pt>
                <c:pt idx="133">
                  <c:v>26045.437329064345</c:v>
                </c:pt>
                <c:pt idx="134">
                  <c:v>26145.886918274788</c:v>
                </c:pt>
                <c:pt idx="135">
                  <c:v>26246.336507485226</c:v>
                </c:pt>
                <c:pt idx="136">
                  <c:v>26346.786096695665</c:v>
                </c:pt>
                <c:pt idx="137">
                  <c:v>26447.235685906104</c:v>
                </c:pt>
                <c:pt idx="138">
                  <c:v>26547.685275116542</c:v>
                </c:pt>
                <c:pt idx="139">
                  <c:v>26648.134864326985</c:v>
                </c:pt>
                <c:pt idx="140">
                  <c:v>26748.584453537424</c:v>
                </c:pt>
                <c:pt idx="141">
                  <c:v>26849.034042747866</c:v>
                </c:pt>
                <c:pt idx="142">
                  <c:v>26949.483631958305</c:v>
                </c:pt>
                <c:pt idx="143">
                  <c:v>27049.933221168743</c:v>
                </c:pt>
                <c:pt idx="144">
                  <c:v>27150.382810379182</c:v>
                </c:pt>
                <c:pt idx="145">
                  <c:v>27250.832399589621</c:v>
                </c:pt>
                <c:pt idx="146">
                  <c:v>27351.281988800063</c:v>
                </c:pt>
                <c:pt idx="147">
                  <c:v>27451.731578010502</c:v>
                </c:pt>
                <c:pt idx="148">
                  <c:v>27552.181167220944</c:v>
                </c:pt>
                <c:pt idx="149">
                  <c:v>27652.630756431383</c:v>
                </c:pt>
                <c:pt idx="150">
                  <c:v>27753.080345641822</c:v>
                </c:pt>
                <c:pt idx="151">
                  <c:v>27853.52993485226</c:v>
                </c:pt>
                <c:pt idx="152">
                  <c:v>27953.979524062699</c:v>
                </c:pt>
                <c:pt idx="153">
                  <c:v>28054.429113273141</c:v>
                </c:pt>
                <c:pt idx="154">
                  <c:v>28154.87870248358</c:v>
                </c:pt>
                <c:pt idx="155">
                  <c:v>28255.328291694022</c:v>
                </c:pt>
                <c:pt idx="156">
                  <c:v>28355.777880904461</c:v>
                </c:pt>
                <c:pt idx="157">
                  <c:v>28456.2274701149</c:v>
                </c:pt>
                <c:pt idx="158">
                  <c:v>28556.677059325339</c:v>
                </c:pt>
                <c:pt idx="159">
                  <c:v>28657.126648535777</c:v>
                </c:pt>
                <c:pt idx="160">
                  <c:v>28757.57623774622</c:v>
                </c:pt>
                <c:pt idx="161">
                  <c:v>28858.025826956658</c:v>
                </c:pt>
                <c:pt idx="162">
                  <c:v>28958.475416167101</c:v>
                </c:pt>
                <c:pt idx="163">
                  <c:v>29058.925005377539</c:v>
                </c:pt>
                <c:pt idx="164">
                  <c:v>29159.374594587978</c:v>
                </c:pt>
                <c:pt idx="165">
                  <c:v>29259.824183798417</c:v>
                </c:pt>
                <c:pt idx="166">
                  <c:v>29360.273773008859</c:v>
                </c:pt>
                <c:pt idx="167">
                  <c:v>29460.723362219298</c:v>
                </c:pt>
                <c:pt idx="168">
                  <c:v>29561.172951429737</c:v>
                </c:pt>
                <c:pt idx="169">
                  <c:v>29661.622540640175</c:v>
                </c:pt>
                <c:pt idx="170">
                  <c:v>29762.072129850618</c:v>
                </c:pt>
                <c:pt idx="171">
                  <c:v>29862.521719061057</c:v>
                </c:pt>
                <c:pt idx="172">
                  <c:v>29962.971308271495</c:v>
                </c:pt>
                <c:pt idx="173">
                  <c:v>30063.420897481938</c:v>
                </c:pt>
                <c:pt idx="174">
                  <c:v>30163.870486692376</c:v>
                </c:pt>
                <c:pt idx="175">
                  <c:v>30264.320075902815</c:v>
                </c:pt>
                <c:pt idx="176">
                  <c:v>30364.769665113254</c:v>
                </c:pt>
                <c:pt idx="177">
                  <c:v>30465.219254323696</c:v>
                </c:pt>
                <c:pt idx="178">
                  <c:v>30565.668843534135</c:v>
                </c:pt>
                <c:pt idx="179">
                  <c:v>30666.118432744574</c:v>
                </c:pt>
                <c:pt idx="180">
                  <c:v>30766.568021955016</c:v>
                </c:pt>
                <c:pt idx="181">
                  <c:v>30867.017611165455</c:v>
                </c:pt>
                <c:pt idx="182">
                  <c:v>30967.467200375893</c:v>
                </c:pt>
                <c:pt idx="183">
                  <c:v>31067.916789586332</c:v>
                </c:pt>
                <c:pt idx="184">
                  <c:v>31168.366378796774</c:v>
                </c:pt>
                <c:pt idx="185">
                  <c:v>31268.815968007213</c:v>
                </c:pt>
                <c:pt idx="186">
                  <c:v>31369.265557217652</c:v>
                </c:pt>
                <c:pt idx="187">
                  <c:v>31469.715146428094</c:v>
                </c:pt>
                <c:pt idx="188">
                  <c:v>31570.164735638533</c:v>
                </c:pt>
                <c:pt idx="189">
                  <c:v>31670.614324848972</c:v>
                </c:pt>
                <c:pt idx="190">
                  <c:v>31771.06391405941</c:v>
                </c:pt>
                <c:pt idx="191">
                  <c:v>31871.513503269853</c:v>
                </c:pt>
                <c:pt idx="192">
                  <c:v>31971.963092480291</c:v>
                </c:pt>
                <c:pt idx="193">
                  <c:v>32072.41268169073</c:v>
                </c:pt>
                <c:pt idx="194">
                  <c:v>32172.862270901172</c:v>
                </c:pt>
                <c:pt idx="195">
                  <c:v>32273.311860111611</c:v>
                </c:pt>
                <c:pt idx="196">
                  <c:v>32373.76144932205</c:v>
                </c:pt>
                <c:pt idx="197">
                  <c:v>32474.211038532489</c:v>
                </c:pt>
                <c:pt idx="198">
                  <c:v>32574.660627742931</c:v>
                </c:pt>
                <c:pt idx="199">
                  <c:v>32675.11021695337</c:v>
                </c:pt>
                <c:pt idx="200">
                  <c:v>32775.559806163808</c:v>
                </c:pt>
                <c:pt idx="201">
                  <c:v>32876.009395374247</c:v>
                </c:pt>
                <c:pt idx="202">
                  <c:v>32976.458984584693</c:v>
                </c:pt>
                <c:pt idx="203">
                  <c:v>33076.908573795125</c:v>
                </c:pt>
                <c:pt idx="204">
                  <c:v>33177.358163005571</c:v>
                </c:pt>
                <c:pt idx="205">
                  <c:v>33277.807752216009</c:v>
                </c:pt>
                <c:pt idx="206">
                  <c:v>33378.257341426448</c:v>
                </c:pt>
                <c:pt idx="207">
                  <c:v>33478.706930636887</c:v>
                </c:pt>
                <c:pt idx="208">
                  <c:v>33579.156519847325</c:v>
                </c:pt>
                <c:pt idx="209">
                  <c:v>33679.606109057771</c:v>
                </c:pt>
                <c:pt idx="210">
                  <c:v>33780.055698268203</c:v>
                </c:pt>
                <c:pt idx="211">
                  <c:v>33880.505287478649</c:v>
                </c:pt>
                <c:pt idx="212">
                  <c:v>33980.954876689088</c:v>
                </c:pt>
                <c:pt idx="213">
                  <c:v>34081.404465899526</c:v>
                </c:pt>
                <c:pt idx="214">
                  <c:v>34181.854055109965</c:v>
                </c:pt>
                <c:pt idx="215">
                  <c:v>34282.303644320404</c:v>
                </c:pt>
                <c:pt idx="216">
                  <c:v>34382.75323353085</c:v>
                </c:pt>
                <c:pt idx="217">
                  <c:v>34483.202822741281</c:v>
                </c:pt>
                <c:pt idx="218">
                  <c:v>34583.652411951727</c:v>
                </c:pt>
                <c:pt idx="219">
                  <c:v>34684.102001162166</c:v>
                </c:pt>
                <c:pt idx="220">
                  <c:v>34784.551590372605</c:v>
                </c:pt>
                <c:pt idx="221">
                  <c:v>34885.001179583043</c:v>
                </c:pt>
                <c:pt idx="222">
                  <c:v>34985.450768793482</c:v>
                </c:pt>
                <c:pt idx="223">
                  <c:v>35085.900358003928</c:v>
                </c:pt>
                <c:pt idx="224">
                  <c:v>35186.349947214359</c:v>
                </c:pt>
                <c:pt idx="225">
                  <c:v>35286.799536424805</c:v>
                </c:pt>
                <c:pt idx="226">
                  <c:v>35387.249125635244</c:v>
                </c:pt>
                <c:pt idx="227">
                  <c:v>35487.698714845683</c:v>
                </c:pt>
                <c:pt idx="228">
                  <c:v>35588.148304056122</c:v>
                </c:pt>
                <c:pt idx="229">
                  <c:v>35688.59789326656</c:v>
                </c:pt>
                <c:pt idx="230">
                  <c:v>35789.047482477006</c:v>
                </c:pt>
                <c:pt idx="231">
                  <c:v>35889.497071687438</c:v>
                </c:pt>
                <c:pt idx="232">
                  <c:v>35989.946660897884</c:v>
                </c:pt>
                <c:pt idx="233">
                  <c:v>36090.396250108322</c:v>
                </c:pt>
                <c:pt idx="234">
                  <c:v>36190.845839318761</c:v>
                </c:pt>
                <c:pt idx="235">
                  <c:v>36291.2954285292</c:v>
                </c:pt>
                <c:pt idx="236">
                  <c:v>36391.745017739639</c:v>
                </c:pt>
                <c:pt idx="237">
                  <c:v>36492.194606950085</c:v>
                </c:pt>
                <c:pt idx="238">
                  <c:v>36592.644196160516</c:v>
                </c:pt>
                <c:pt idx="239">
                  <c:v>36693.093785370962</c:v>
                </c:pt>
                <c:pt idx="240">
                  <c:v>36793.543374581401</c:v>
                </c:pt>
                <c:pt idx="241">
                  <c:v>36893.992963791839</c:v>
                </c:pt>
                <c:pt idx="242">
                  <c:v>36994.442553002278</c:v>
                </c:pt>
                <c:pt idx="243">
                  <c:v>37094.892142212717</c:v>
                </c:pt>
                <c:pt idx="244">
                  <c:v>37195.341731423163</c:v>
                </c:pt>
                <c:pt idx="245">
                  <c:v>37295.791320633594</c:v>
                </c:pt>
                <c:pt idx="246">
                  <c:v>37396.24090984404</c:v>
                </c:pt>
                <c:pt idx="247">
                  <c:v>37496.690499054479</c:v>
                </c:pt>
                <c:pt idx="248">
                  <c:v>37597.140088264918</c:v>
                </c:pt>
                <c:pt idx="249">
                  <c:v>37697.589677475356</c:v>
                </c:pt>
                <c:pt idx="250">
                  <c:v>37798.039266685795</c:v>
                </c:pt>
                <c:pt idx="251">
                  <c:v>37898.488855896241</c:v>
                </c:pt>
                <c:pt idx="252">
                  <c:v>37998.938445106673</c:v>
                </c:pt>
                <c:pt idx="253">
                  <c:v>38099.388034317119</c:v>
                </c:pt>
                <c:pt idx="254">
                  <c:v>38199.837623527557</c:v>
                </c:pt>
                <c:pt idx="255">
                  <c:v>38300.287212737996</c:v>
                </c:pt>
                <c:pt idx="256">
                  <c:v>38400.736801948435</c:v>
                </c:pt>
                <c:pt idx="257">
                  <c:v>38501.186391158873</c:v>
                </c:pt>
                <c:pt idx="258">
                  <c:v>38601.635980369319</c:v>
                </c:pt>
                <c:pt idx="259">
                  <c:v>38702.085569579751</c:v>
                </c:pt>
                <c:pt idx="260">
                  <c:v>38802.535158790197</c:v>
                </c:pt>
                <c:pt idx="261">
                  <c:v>38902.984748000636</c:v>
                </c:pt>
                <c:pt idx="262">
                  <c:v>39003.434337211074</c:v>
                </c:pt>
                <c:pt idx="263">
                  <c:v>39103.883926421513</c:v>
                </c:pt>
                <c:pt idx="264">
                  <c:v>39204.333515631952</c:v>
                </c:pt>
                <c:pt idx="265">
                  <c:v>39304.783104842398</c:v>
                </c:pt>
                <c:pt idx="266">
                  <c:v>39405.232694052829</c:v>
                </c:pt>
                <c:pt idx="267">
                  <c:v>39505.682283263275</c:v>
                </c:pt>
                <c:pt idx="268">
                  <c:v>39606.131872473714</c:v>
                </c:pt>
                <c:pt idx="269">
                  <c:v>39706.581461684153</c:v>
                </c:pt>
                <c:pt idx="270">
                  <c:v>39807.031050894591</c:v>
                </c:pt>
                <c:pt idx="271">
                  <c:v>39907.48064010503</c:v>
                </c:pt>
                <c:pt idx="272">
                  <c:v>40007.930229315476</c:v>
                </c:pt>
                <c:pt idx="273">
                  <c:v>40108.379818525907</c:v>
                </c:pt>
                <c:pt idx="274">
                  <c:v>40208.829407736353</c:v>
                </c:pt>
                <c:pt idx="275">
                  <c:v>40309.278996946792</c:v>
                </c:pt>
                <c:pt idx="276">
                  <c:v>40409.728586157231</c:v>
                </c:pt>
                <c:pt idx="277">
                  <c:v>40510.17817536767</c:v>
                </c:pt>
                <c:pt idx="278">
                  <c:v>40610.627764578108</c:v>
                </c:pt>
                <c:pt idx="279">
                  <c:v>40711.077353788554</c:v>
                </c:pt>
                <c:pt idx="280">
                  <c:v>40811.526942998986</c:v>
                </c:pt>
                <c:pt idx="281">
                  <c:v>40911.976532209432</c:v>
                </c:pt>
                <c:pt idx="282">
                  <c:v>41012.42612141987</c:v>
                </c:pt>
                <c:pt idx="283">
                  <c:v>41112.875710630309</c:v>
                </c:pt>
                <c:pt idx="284">
                  <c:v>41213.325299840748</c:v>
                </c:pt>
                <c:pt idx="285">
                  <c:v>41313.774889051187</c:v>
                </c:pt>
                <c:pt idx="286">
                  <c:v>41414.224478261633</c:v>
                </c:pt>
                <c:pt idx="287">
                  <c:v>41514.674067472064</c:v>
                </c:pt>
                <c:pt idx="288">
                  <c:v>41615.12365668251</c:v>
                </c:pt>
                <c:pt idx="289">
                  <c:v>41715.573245892949</c:v>
                </c:pt>
                <c:pt idx="290">
                  <c:v>41816.022835103387</c:v>
                </c:pt>
                <c:pt idx="291">
                  <c:v>41916.472424313826</c:v>
                </c:pt>
                <c:pt idx="292">
                  <c:v>42016.922013524265</c:v>
                </c:pt>
                <c:pt idx="293">
                  <c:v>42117.371602734711</c:v>
                </c:pt>
                <c:pt idx="294">
                  <c:v>42217.821191945142</c:v>
                </c:pt>
                <c:pt idx="295">
                  <c:v>42318.270781155588</c:v>
                </c:pt>
                <c:pt idx="296">
                  <c:v>42418.720370366027</c:v>
                </c:pt>
                <c:pt idx="297">
                  <c:v>42519.169959576466</c:v>
                </c:pt>
                <c:pt idx="298">
                  <c:v>42619.619548786904</c:v>
                </c:pt>
                <c:pt idx="299">
                  <c:v>42720.069137997343</c:v>
                </c:pt>
                <c:pt idx="300">
                  <c:v>42820.518727207789</c:v>
                </c:pt>
                <c:pt idx="301">
                  <c:v>42920.968316418221</c:v>
                </c:pt>
                <c:pt idx="302">
                  <c:v>43021.417905628667</c:v>
                </c:pt>
                <c:pt idx="303">
                  <c:v>43121.867494839105</c:v>
                </c:pt>
                <c:pt idx="304">
                  <c:v>43222.317084049544</c:v>
                </c:pt>
                <c:pt idx="305">
                  <c:v>43322.766673259983</c:v>
                </c:pt>
                <c:pt idx="306">
                  <c:v>43423.216262470421</c:v>
                </c:pt>
                <c:pt idx="307">
                  <c:v>43523.665851680867</c:v>
                </c:pt>
                <c:pt idx="308">
                  <c:v>43624.115440891299</c:v>
                </c:pt>
                <c:pt idx="309">
                  <c:v>43724.565030101745</c:v>
                </c:pt>
                <c:pt idx="310">
                  <c:v>43825.014619312184</c:v>
                </c:pt>
                <c:pt idx="311">
                  <c:v>43925.464208522622</c:v>
                </c:pt>
                <c:pt idx="312">
                  <c:v>44025.913797733061</c:v>
                </c:pt>
                <c:pt idx="313">
                  <c:v>44126.3633869435</c:v>
                </c:pt>
                <c:pt idx="314">
                  <c:v>44226.812976153946</c:v>
                </c:pt>
                <c:pt idx="315">
                  <c:v>44327.262565364377</c:v>
                </c:pt>
                <c:pt idx="316">
                  <c:v>44427.712154574823</c:v>
                </c:pt>
                <c:pt idx="317">
                  <c:v>44528.161743785262</c:v>
                </c:pt>
                <c:pt idx="318">
                  <c:v>44628.611332995701</c:v>
                </c:pt>
                <c:pt idx="319">
                  <c:v>44729.060922206139</c:v>
                </c:pt>
                <c:pt idx="320">
                  <c:v>44829.510511416578</c:v>
                </c:pt>
                <c:pt idx="321">
                  <c:v>44929.960100627024</c:v>
                </c:pt>
                <c:pt idx="322">
                  <c:v>45030.409689837456</c:v>
                </c:pt>
                <c:pt idx="323">
                  <c:v>45130.859279047902</c:v>
                </c:pt>
                <c:pt idx="324">
                  <c:v>45231.30886825834</c:v>
                </c:pt>
                <c:pt idx="325">
                  <c:v>45331.758457468779</c:v>
                </c:pt>
                <c:pt idx="326">
                  <c:v>45432.208046679225</c:v>
                </c:pt>
                <c:pt idx="327">
                  <c:v>45532.657635889656</c:v>
                </c:pt>
                <c:pt idx="328">
                  <c:v>45633.107225100102</c:v>
                </c:pt>
                <c:pt idx="329">
                  <c:v>45733.556814310534</c:v>
                </c:pt>
                <c:pt idx="330">
                  <c:v>45834.00640352098</c:v>
                </c:pt>
                <c:pt idx="331">
                  <c:v>45934.455992731411</c:v>
                </c:pt>
                <c:pt idx="332">
                  <c:v>46034.905581941857</c:v>
                </c:pt>
                <c:pt idx="333">
                  <c:v>46135.355171152303</c:v>
                </c:pt>
                <c:pt idx="334">
                  <c:v>46235.804760362735</c:v>
                </c:pt>
                <c:pt idx="335">
                  <c:v>46336.254349573181</c:v>
                </c:pt>
                <c:pt idx="336">
                  <c:v>46436.703938783612</c:v>
                </c:pt>
                <c:pt idx="337">
                  <c:v>46537.153527994058</c:v>
                </c:pt>
                <c:pt idx="338">
                  <c:v>46637.60311720449</c:v>
                </c:pt>
                <c:pt idx="339">
                  <c:v>46738.052706414936</c:v>
                </c:pt>
                <c:pt idx="340">
                  <c:v>46838.502295625382</c:v>
                </c:pt>
                <c:pt idx="341">
                  <c:v>46938.951884835813</c:v>
                </c:pt>
                <c:pt idx="342">
                  <c:v>47039.401474046259</c:v>
                </c:pt>
                <c:pt idx="343">
                  <c:v>47139.85106325669</c:v>
                </c:pt>
                <c:pt idx="344">
                  <c:v>47240.300652467136</c:v>
                </c:pt>
                <c:pt idx="345">
                  <c:v>47340.750241677568</c:v>
                </c:pt>
                <c:pt idx="346">
                  <c:v>47441.199830888014</c:v>
                </c:pt>
                <c:pt idx="347">
                  <c:v>47541.64942009846</c:v>
                </c:pt>
                <c:pt idx="348">
                  <c:v>47642.099009308891</c:v>
                </c:pt>
                <c:pt idx="349">
                  <c:v>47742.548598519337</c:v>
                </c:pt>
                <c:pt idx="350">
                  <c:v>47842.998187729769</c:v>
                </c:pt>
                <c:pt idx="351">
                  <c:v>47943.447776940215</c:v>
                </c:pt>
                <c:pt idx="352">
                  <c:v>48043.897366150646</c:v>
                </c:pt>
                <c:pt idx="353">
                  <c:v>48144.346955361092</c:v>
                </c:pt>
                <c:pt idx="354">
                  <c:v>48244.796544571538</c:v>
                </c:pt>
                <c:pt idx="355">
                  <c:v>48345.24613378197</c:v>
                </c:pt>
                <c:pt idx="356">
                  <c:v>48445.695722992416</c:v>
                </c:pt>
                <c:pt idx="357">
                  <c:v>48546.145312202847</c:v>
                </c:pt>
                <c:pt idx="358">
                  <c:v>48646.594901413293</c:v>
                </c:pt>
              </c:numCache>
            </c:numRef>
          </c:val>
          <c:smooth val="0"/>
          <c:extLst>
            <c:ext xmlns:c16="http://schemas.microsoft.com/office/drawing/2014/chart" uri="{C3380CC4-5D6E-409C-BE32-E72D297353CC}">
              <c16:uniqueId val="{00000002-0F90-564D-9B7F-712CD7F05C34}"/>
            </c:ext>
          </c:extLst>
        </c:ser>
        <c:ser>
          <c:idx val="2"/>
          <c:order val="3"/>
          <c:tx>
            <c:strRef>
              <c:f>'3454'!$BF$7</c:f>
              <c:strCache>
                <c:ptCount val="1"/>
                <c:pt idx="0">
                  <c:v>1Adult Reg</c:v>
                </c:pt>
              </c:strCache>
            </c:strRef>
          </c:tx>
          <c:spPr>
            <a:ln w="28575" cap="rnd">
              <a:solidFill>
                <a:schemeClr val="accent3"/>
              </a:solidFill>
              <a:round/>
            </a:ln>
            <a:effectLst/>
          </c:spPr>
          <c:marker>
            <c:symbol val="none"/>
          </c:marker>
          <c:val>
            <c:numRef>
              <c:f>'3454'!$BF$8:$BF$366</c:f>
              <c:numCache>
                <c:formatCode>"$"#,##0</c:formatCode>
                <c:ptCount val="359"/>
                <c:pt idx="0">
                  <c:v>7661.1397016887222</c:v>
                </c:pt>
                <c:pt idx="1">
                  <c:v>7690.9484843890359</c:v>
                </c:pt>
                <c:pt idx="2">
                  <c:v>7720.7572670893505</c:v>
                </c:pt>
                <c:pt idx="3">
                  <c:v>7750.5660497896652</c:v>
                </c:pt>
                <c:pt idx="4">
                  <c:v>7780.3748324899798</c:v>
                </c:pt>
                <c:pt idx="5">
                  <c:v>7810.1836151902935</c:v>
                </c:pt>
                <c:pt idx="6">
                  <c:v>7839.9923978906081</c:v>
                </c:pt>
                <c:pt idx="7">
                  <c:v>7869.8011805909227</c:v>
                </c:pt>
                <c:pt idx="8">
                  <c:v>7899.6099632912374</c:v>
                </c:pt>
                <c:pt idx="9">
                  <c:v>7929.4187459915511</c:v>
                </c:pt>
                <c:pt idx="10">
                  <c:v>7959.2275286918657</c:v>
                </c:pt>
                <c:pt idx="11">
                  <c:v>7989.0363113921803</c:v>
                </c:pt>
                <c:pt idx="12">
                  <c:v>8018.845094092494</c:v>
                </c:pt>
                <c:pt idx="13">
                  <c:v>8048.6538767928087</c:v>
                </c:pt>
                <c:pt idx="14">
                  <c:v>8078.4626594931233</c:v>
                </c:pt>
                <c:pt idx="15">
                  <c:v>8108.2714421934379</c:v>
                </c:pt>
                <c:pt idx="16">
                  <c:v>8138.0802248937516</c:v>
                </c:pt>
                <c:pt idx="17">
                  <c:v>8167.8890075940662</c:v>
                </c:pt>
                <c:pt idx="18">
                  <c:v>8197.69779029438</c:v>
                </c:pt>
                <c:pt idx="19">
                  <c:v>8227.5065729946946</c:v>
                </c:pt>
                <c:pt idx="20">
                  <c:v>8257.3153556950092</c:v>
                </c:pt>
                <c:pt idx="21">
                  <c:v>8287.1241383953238</c:v>
                </c:pt>
                <c:pt idx="22">
                  <c:v>8316.9329210956384</c:v>
                </c:pt>
                <c:pt idx="23">
                  <c:v>8346.7417037959531</c:v>
                </c:pt>
                <c:pt idx="24">
                  <c:v>8376.5504864962677</c:v>
                </c:pt>
                <c:pt idx="25">
                  <c:v>8406.3592691965805</c:v>
                </c:pt>
                <c:pt idx="26">
                  <c:v>8436.1680518968951</c:v>
                </c:pt>
                <c:pt idx="27">
                  <c:v>8465.9768345972097</c:v>
                </c:pt>
                <c:pt idx="28">
                  <c:v>8495.7856172975244</c:v>
                </c:pt>
                <c:pt idx="29">
                  <c:v>8525.594399997839</c:v>
                </c:pt>
                <c:pt idx="30">
                  <c:v>8555.4031826981536</c:v>
                </c:pt>
                <c:pt idx="31">
                  <c:v>8585.2119653984682</c:v>
                </c:pt>
                <c:pt idx="32">
                  <c:v>8615.020748098781</c:v>
                </c:pt>
                <c:pt idx="33">
                  <c:v>8644.8295307990957</c:v>
                </c:pt>
                <c:pt idx="34">
                  <c:v>8674.6383134994103</c:v>
                </c:pt>
                <c:pt idx="35">
                  <c:v>8704.4470961997249</c:v>
                </c:pt>
                <c:pt idx="36">
                  <c:v>8734.2558789000395</c:v>
                </c:pt>
                <c:pt idx="37">
                  <c:v>8764.0646616003542</c:v>
                </c:pt>
                <c:pt idx="38">
                  <c:v>8793.8734443006688</c:v>
                </c:pt>
                <c:pt idx="39">
                  <c:v>8823.6822270009834</c:v>
                </c:pt>
                <c:pt idx="40">
                  <c:v>8853.4910097012962</c:v>
                </c:pt>
                <c:pt idx="41">
                  <c:v>8883.2997924016108</c:v>
                </c:pt>
                <c:pt idx="42">
                  <c:v>8913.1085751019255</c:v>
                </c:pt>
                <c:pt idx="43">
                  <c:v>8942.9173578022401</c:v>
                </c:pt>
                <c:pt idx="44">
                  <c:v>8972.7261405025547</c:v>
                </c:pt>
                <c:pt idx="45">
                  <c:v>9002.5349232028693</c:v>
                </c:pt>
                <c:pt idx="46">
                  <c:v>9032.3437059031821</c:v>
                </c:pt>
                <c:pt idx="47">
                  <c:v>9062.1524886034967</c:v>
                </c:pt>
                <c:pt idx="48">
                  <c:v>9091.9612713038114</c:v>
                </c:pt>
                <c:pt idx="49">
                  <c:v>9121.770054004126</c:v>
                </c:pt>
                <c:pt idx="50">
                  <c:v>9151.5788367044406</c:v>
                </c:pt>
                <c:pt idx="51">
                  <c:v>9181.3876194047552</c:v>
                </c:pt>
                <c:pt idx="52">
                  <c:v>9211.1964021050699</c:v>
                </c:pt>
                <c:pt idx="53">
                  <c:v>9241.0051848053845</c:v>
                </c:pt>
                <c:pt idx="54">
                  <c:v>9270.8139675056973</c:v>
                </c:pt>
                <c:pt idx="55">
                  <c:v>9300.6227502060119</c:v>
                </c:pt>
                <c:pt idx="56">
                  <c:v>9330.4315329063265</c:v>
                </c:pt>
                <c:pt idx="57">
                  <c:v>9360.2403156066412</c:v>
                </c:pt>
                <c:pt idx="58">
                  <c:v>9390.0490983069558</c:v>
                </c:pt>
                <c:pt idx="59">
                  <c:v>9419.8578810072704</c:v>
                </c:pt>
                <c:pt idx="60">
                  <c:v>9449.6666637075832</c:v>
                </c:pt>
                <c:pt idx="61">
                  <c:v>9479.4754464078978</c:v>
                </c:pt>
                <c:pt idx="62">
                  <c:v>9509.2842291082125</c:v>
                </c:pt>
                <c:pt idx="63">
                  <c:v>9539.0930118085271</c:v>
                </c:pt>
                <c:pt idx="64">
                  <c:v>9568.9017945088417</c:v>
                </c:pt>
                <c:pt idx="65">
                  <c:v>9598.7105772091563</c:v>
                </c:pt>
                <c:pt idx="66">
                  <c:v>9628.5193599094709</c:v>
                </c:pt>
                <c:pt idx="67">
                  <c:v>9658.3281426097856</c:v>
                </c:pt>
                <c:pt idx="68">
                  <c:v>9688.1369253101002</c:v>
                </c:pt>
                <c:pt idx="69">
                  <c:v>9717.945708010413</c:v>
                </c:pt>
                <c:pt idx="70">
                  <c:v>9747.7544907107276</c:v>
                </c:pt>
                <c:pt idx="71">
                  <c:v>9777.5632734110422</c:v>
                </c:pt>
                <c:pt idx="72">
                  <c:v>9807.3720561113569</c:v>
                </c:pt>
                <c:pt idx="73">
                  <c:v>9837.1808388116715</c:v>
                </c:pt>
                <c:pt idx="74">
                  <c:v>9866.9896215119843</c:v>
                </c:pt>
                <c:pt idx="75">
                  <c:v>9896.7984042122989</c:v>
                </c:pt>
                <c:pt idx="76">
                  <c:v>9926.6071869126135</c:v>
                </c:pt>
                <c:pt idx="77">
                  <c:v>9956.4159696129282</c:v>
                </c:pt>
                <c:pt idx="78">
                  <c:v>9986.2247523132428</c:v>
                </c:pt>
                <c:pt idx="79">
                  <c:v>10016.033535013557</c:v>
                </c:pt>
                <c:pt idx="80">
                  <c:v>10045.842317713872</c:v>
                </c:pt>
                <c:pt idx="81">
                  <c:v>10075.651100414187</c:v>
                </c:pt>
                <c:pt idx="82">
                  <c:v>10105.459883114501</c:v>
                </c:pt>
                <c:pt idx="83">
                  <c:v>10135.268665814814</c:v>
                </c:pt>
                <c:pt idx="84">
                  <c:v>10165.077448515129</c:v>
                </c:pt>
                <c:pt idx="85">
                  <c:v>10194.886231215443</c:v>
                </c:pt>
                <c:pt idx="86">
                  <c:v>10224.695013915758</c:v>
                </c:pt>
                <c:pt idx="87">
                  <c:v>10254.503796616073</c:v>
                </c:pt>
                <c:pt idx="88">
                  <c:v>10284.312579316387</c:v>
                </c:pt>
                <c:pt idx="89">
                  <c:v>10314.1213620167</c:v>
                </c:pt>
                <c:pt idx="90">
                  <c:v>10343.930144717015</c:v>
                </c:pt>
                <c:pt idx="91">
                  <c:v>10373.738927417329</c:v>
                </c:pt>
                <c:pt idx="92">
                  <c:v>10403.547710117644</c:v>
                </c:pt>
                <c:pt idx="93">
                  <c:v>10433.356492817958</c:v>
                </c:pt>
                <c:pt idx="94">
                  <c:v>10463.165275518273</c:v>
                </c:pt>
                <c:pt idx="95">
                  <c:v>10492.974058218588</c:v>
                </c:pt>
                <c:pt idx="96">
                  <c:v>10522.782840918902</c:v>
                </c:pt>
                <c:pt idx="97">
                  <c:v>10552.591623619217</c:v>
                </c:pt>
                <c:pt idx="98">
                  <c:v>10582.40040631953</c:v>
                </c:pt>
                <c:pt idx="99">
                  <c:v>10612.209189019844</c:v>
                </c:pt>
                <c:pt idx="100">
                  <c:v>10642.017971720159</c:v>
                </c:pt>
                <c:pt idx="101">
                  <c:v>10671.826754420474</c:v>
                </c:pt>
                <c:pt idx="102">
                  <c:v>10701.635537120788</c:v>
                </c:pt>
                <c:pt idx="103">
                  <c:v>10731.444319821101</c:v>
                </c:pt>
                <c:pt idx="104">
                  <c:v>10761.253102521416</c:v>
                </c:pt>
                <c:pt idx="105">
                  <c:v>10791.06188522173</c:v>
                </c:pt>
                <c:pt idx="106">
                  <c:v>10820.870667922045</c:v>
                </c:pt>
                <c:pt idx="107">
                  <c:v>10850.67945062236</c:v>
                </c:pt>
                <c:pt idx="108">
                  <c:v>10880.488233322674</c:v>
                </c:pt>
                <c:pt idx="109">
                  <c:v>10910.297016022989</c:v>
                </c:pt>
                <c:pt idx="110">
                  <c:v>10940.105798723303</c:v>
                </c:pt>
                <c:pt idx="111">
                  <c:v>10969.914581423618</c:v>
                </c:pt>
                <c:pt idx="112">
                  <c:v>10999.723364123931</c:v>
                </c:pt>
                <c:pt idx="113">
                  <c:v>11029.532146824246</c:v>
                </c:pt>
                <c:pt idx="114">
                  <c:v>11059.34092952456</c:v>
                </c:pt>
                <c:pt idx="115">
                  <c:v>11089.149712224875</c:v>
                </c:pt>
                <c:pt idx="116">
                  <c:v>11118.958494925189</c:v>
                </c:pt>
                <c:pt idx="117">
                  <c:v>11148.767277625504</c:v>
                </c:pt>
                <c:pt idx="118">
                  <c:v>11178.576060325817</c:v>
                </c:pt>
                <c:pt idx="119">
                  <c:v>11208.384843026131</c:v>
                </c:pt>
                <c:pt idx="120">
                  <c:v>11238.193625726446</c:v>
                </c:pt>
                <c:pt idx="121">
                  <c:v>11268.002408426761</c:v>
                </c:pt>
                <c:pt idx="122">
                  <c:v>11297.811191127075</c:v>
                </c:pt>
                <c:pt idx="123">
                  <c:v>11327.61997382739</c:v>
                </c:pt>
                <c:pt idx="124">
                  <c:v>11357.428756527705</c:v>
                </c:pt>
                <c:pt idx="125">
                  <c:v>11387.237539228019</c:v>
                </c:pt>
                <c:pt idx="126">
                  <c:v>11417.046321928334</c:v>
                </c:pt>
                <c:pt idx="127">
                  <c:v>11446.855104628647</c:v>
                </c:pt>
                <c:pt idx="128">
                  <c:v>11476.663887328961</c:v>
                </c:pt>
                <c:pt idx="129">
                  <c:v>11506.472670029276</c:v>
                </c:pt>
                <c:pt idx="130">
                  <c:v>11536.28145272959</c:v>
                </c:pt>
                <c:pt idx="131">
                  <c:v>11566.090235429905</c:v>
                </c:pt>
                <c:pt idx="132">
                  <c:v>11595.899018130218</c:v>
                </c:pt>
                <c:pt idx="133">
                  <c:v>11625.707800830533</c:v>
                </c:pt>
                <c:pt idx="134">
                  <c:v>11655.516583530847</c:v>
                </c:pt>
                <c:pt idx="135">
                  <c:v>11685.325366231162</c:v>
                </c:pt>
                <c:pt idx="136">
                  <c:v>11715.134148931476</c:v>
                </c:pt>
                <c:pt idx="137">
                  <c:v>11744.942931631791</c:v>
                </c:pt>
                <c:pt idx="138">
                  <c:v>11774.751714332106</c:v>
                </c:pt>
                <c:pt idx="139">
                  <c:v>11804.56049703242</c:v>
                </c:pt>
                <c:pt idx="140">
                  <c:v>11834.369279732735</c:v>
                </c:pt>
                <c:pt idx="141">
                  <c:v>11864.178062433049</c:v>
                </c:pt>
                <c:pt idx="142">
                  <c:v>11893.986845133362</c:v>
                </c:pt>
                <c:pt idx="143">
                  <c:v>11923.795627833677</c:v>
                </c:pt>
                <c:pt idx="144">
                  <c:v>11953.604410533992</c:v>
                </c:pt>
                <c:pt idx="145">
                  <c:v>11983.413193234306</c:v>
                </c:pt>
                <c:pt idx="146">
                  <c:v>12013.221975934619</c:v>
                </c:pt>
                <c:pt idx="147">
                  <c:v>12043.030758634934</c:v>
                </c:pt>
                <c:pt idx="148">
                  <c:v>12072.839541335248</c:v>
                </c:pt>
                <c:pt idx="149">
                  <c:v>12102.648324035563</c:v>
                </c:pt>
                <c:pt idx="150">
                  <c:v>12132.457106735877</c:v>
                </c:pt>
                <c:pt idx="151">
                  <c:v>12162.265889436192</c:v>
                </c:pt>
                <c:pt idx="152">
                  <c:v>12192.074672136507</c:v>
                </c:pt>
                <c:pt idx="153">
                  <c:v>12221.883454836821</c:v>
                </c:pt>
                <c:pt idx="154">
                  <c:v>12251.692237537136</c:v>
                </c:pt>
                <c:pt idx="155">
                  <c:v>12281.501020237451</c:v>
                </c:pt>
                <c:pt idx="156">
                  <c:v>12311.309802937763</c:v>
                </c:pt>
                <c:pt idx="157">
                  <c:v>12341.118585638078</c:v>
                </c:pt>
                <c:pt idx="158">
                  <c:v>12370.927368338393</c:v>
                </c:pt>
                <c:pt idx="159">
                  <c:v>12400.736151038707</c:v>
                </c:pt>
                <c:pt idx="160">
                  <c:v>12430.54493373902</c:v>
                </c:pt>
                <c:pt idx="161">
                  <c:v>12460.353716439335</c:v>
                </c:pt>
                <c:pt idx="162">
                  <c:v>12490.162499139649</c:v>
                </c:pt>
                <c:pt idx="163">
                  <c:v>12519.971281839964</c:v>
                </c:pt>
                <c:pt idx="164">
                  <c:v>12549.780064540279</c:v>
                </c:pt>
                <c:pt idx="165">
                  <c:v>12579.588847240593</c:v>
                </c:pt>
                <c:pt idx="166">
                  <c:v>12609.397629940908</c:v>
                </c:pt>
                <c:pt idx="167">
                  <c:v>12639.206412641222</c:v>
                </c:pt>
                <c:pt idx="168">
                  <c:v>12669.015195341537</c:v>
                </c:pt>
                <c:pt idx="169">
                  <c:v>12698.823978041852</c:v>
                </c:pt>
                <c:pt idx="170">
                  <c:v>12728.632760742166</c:v>
                </c:pt>
                <c:pt idx="171">
                  <c:v>12758.441543442479</c:v>
                </c:pt>
                <c:pt idx="172">
                  <c:v>12788.250326142794</c:v>
                </c:pt>
                <c:pt idx="173">
                  <c:v>12818.059108843108</c:v>
                </c:pt>
                <c:pt idx="174">
                  <c:v>12847.867891543421</c:v>
                </c:pt>
                <c:pt idx="175">
                  <c:v>12877.676674243736</c:v>
                </c:pt>
                <c:pt idx="176">
                  <c:v>12907.48545694405</c:v>
                </c:pt>
                <c:pt idx="177">
                  <c:v>12937.294239644365</c:v>
                </c:pt>
                <c:pt idx="178">
                  <c:v>12967.10302234468</c:v>
                </c:pt>
                <c:pt idx="179">
                  <c:v>12996.911805044994</c:v>
                </c:pt>
                <c:pt idx="180">
                  <c:v>13026.720587745309</c:v>
                </c:pt>
                <c:pt idx="181">
                  <c:v>13056.529370445623</c:v>
                </c:pt>
                <c:pt idx="182">
                  <c:v>13086.338153145938</c:v>
                </c:pt>
                <c:pt idx="183">
                  <c:v>13116.146935846253</c:v>
                </c:pt>
                <c:pt idx="184">
                  <c:v>13145.955718546567</c:v>
                </c:pt>
                <c:pt idx="185">
                  <c:v>13175.76450124688</c:v>
                </c:pt>
                <c:pt idx="186">
                  <c:v>13205.573283947195</c:v>
                </c:pt>
                <c:pt idx="187">
                  <c:v>13235.382066647509</c:v>
                </c:pt>
                <c:pt idx="188">
                  <c:v>13265.190849347824</c:v>
                </c:pt>
                <c:pt idx="189">
                  <c:v>13294.999632048137</c:v>
                </c:pt>
                <c:pt idx="190">
                  <c:v>13324.808414748451</c:v>
                </c:pt>
                <c:pt idx="191">
                  <c:v>13354.617197448766</c:v>
                </c:pt>
                <c:pt idx="192">
                  <c:v>13384.425980149081</c:v>
                </c:pt>
                <c:pt idx="193">
                  <c:v>13414.234762849395</c:v>
                </c:pt>
                <c:pt idx="194">
                  <c:v>13444.04354554971</c:v>
                </c:pt>
                <c:pt idx="195">
                  <c:v>13473.852328250025</c:v>
                </c:pt>
                <c:pt idx="196">
                  <c:v>13503.661110950339</c:v>
                </c:pt>
                <c:pt idx="197">
                  <c:v>13533.469893650654</c:v>
                </c:pt>
                <c:pt idx="198">
                  <c:v>13563.278676350968</c:v>
                </c:pt>
                <c:pt idx="199">
                  <c:v>13593.087459051283</c:v>
                </c:pt>
                <c:pt idx="200">
                  <c:v>13622.896241751596</c:v>
                </c:pt>
                <c:pt idx="201">
                  <c:v>13652.705024451911</c:v>
                </c:pt>
                <c:pt idx="202">
                  <c:v>13682.513807152225</c:v>
                </c:pt>
                <c:pt idx="203">
                  <c:v>13712.322589852538</c:v>
                </c:pt>
                <c:pt idx="204">
                  <c:v>13742.131372552853</c:v>
                </c:pt>
                <c:pt idx="205">
                  <c:v>13771.940155253167</c:v>
                </c:pt>
                <c:pt idx="206">
                  <c:v>13801.748937953482</c:v>
                </c:pt>
                <c:pt idx="207">
                  <c:v>13831.557720653796</c:v>
                </c:pt>
                <c:pt idx="208">
                  <c:v>13861.366503354111</c:v>
                </c:pt>
                <c:pt idx="209">
                  <c:v>13891.175286054426</c:v>
                </c:pt>
                <c:pt idx="210">
                  <c:v>13920.98406875474</c:v>
                </c:pt>
                <c:pt idx="211">
                  <c:v>13950.792851455055</c:v>
                </c:pt>
                <c:pt idx="212">
                  <c:v>13980.60163415537</c:v>
                </c:pt>
                <c:pt idx="213">
                  <c:v>14010.410416855684</c:v>
                </c:pt>
                <c:pt idx="214">
                  <c:v>14040.219199555997</c:v>
                </c:pt>
                <c:pt idx="215">
                  <c:v>14070.027982256312</c:v>
                </c:pt>
                <c:pt idx="216">
                  <c:v>14099.836764956626</c:v>
                </c:pt>
                <c:pt idx="217">
                  <c:v>14129.645547656941</c:v>
                </c:pt>
                <c:pt idx="218">
                  <c:v>14159.454330357254</c:v>
                </c:pt>
                <c:pt idx="219">
                  <c:v>14189.263113057568</c:v>
                </c:pt>
                <c:pt idx="220">
                  <c:v>14219.071895757883</c:v>
                </c:pt>
                <c:pt idx="221">
                  <c:v>14248.880678458198</c:v>
                </c:pt>
                <c:pt idx="222">
                  <c:v>14278.689461158512</c:v>
                </c:pt>
                <c:pt idx="223">
                  <c:v>14308.498243858827</c:v>
                </c:pt>
                <c:pt idx="224">
                  <c:v>14338.307026559141</c:v>
                </c:pt>
                <c:pt idx="225">
                  <c:v>14368.115809259456</c:v>
                </c:pt>
                <c:pt idx="226">
                  <c:v>14397.924591959771</c:v>
                </c:pt>
                <c:pt idx="227">
                  <c:v>14427.733374660085</c:v>
                </c:pt>
                <c:pt idx="228">
                  <c:v>14457.542157360398</c:v>
                </c:pt>
                <c:pt idx="229">
                  <c:v>14487.350940060713</c:v>
                </c:pt>
                <c:pt idx="230">
                  <c:v>14517.159722761027</c:v>
                </c:pt>
                <c:pt idx="231">
                  <c:v>14546.968505461342</c:v>
                </c:pt>
                <c:pt idx="232">
                  <c:v>14576.777288161655</c:v>
                </c:pt>
                <c:pt idx="233">
                  <c:v>14606.586070861969</c:v>
                </c:pt>
                <c:pt idx="234">
                  <c:v>14636.394853562284</c:v>
                </c:pt>
                <c:pt idx="235">
                  <c:v>14666.203636262599</c:v>
                </c:pt>
                <c:pt idx="236">
                  <c:v>14696.012418962913</c:v>
                </c:pt>
                <c:pt idx="237">
                  <c:v>14725.821201663228</c:v>
                </c:pt>
                <c:pt idx="238">
                  <c:v>14755.629984363542</c:v>
                </c:pt>
                <c:pt idx="239">
                  <c:v>14785.438767063857</c:v>
                </c:pt>
                <c:pt idx="240">
                  <c:v>14815.247549764172</c:v>
                </c:pt>
                <c:pt idx="241">
                  <c:v>14845.056332464486</c:v>
                </c:pt>
                <c:pt idx="242">
                  <c:v>14874.865115164801</c:v>
                </c:pt>
                <c:pt idx="243">
                  <c:v>14904.673897865114</c:v>
                </c:pt>
                <c:pt idx="244">
                  <c:v>14934.482680565428</c:v>
                </c:pt>
                <c:pt idx="245">
                  <c:v>14964.291463265743</c:v>
                </c:pt>
                <c:pt idx="246">
                  <c:v>14994.100245966056</c:v>
                </c:pt>
                <c:pt idx="247">
                  <c:v>15023.90902866637</c:v>
                </c:pt>
                <c:pt idx="248">
                  <c:v>15053.717811366685</c:v>
                </c:pt>
                <c:pt idx="249">
                  <c:v>15083.526594067</c:v>
                </c:pt>
                <c:pt idx="250">
                  <c:v>15113.335376767314</c:v>
                </c:pt>
                <c:pt idx="251">
                  <c:v>15143.144159467629</c:v>
                </c:pt>
                <c:pt idx="252">
                  <c:v>15172.952942167944</c:v>
                </c:pt>
                <c:pt idx="253">
                  <c:v>15202.761724868258</c:v>
                </c:pt>
                <c:pt idx="254">
                  <c:v>15232.570507568573</c:v>
                </c:pt>
                <c:pt idx="255">
                  <c:v>15262.379290268887</c:v>
                </c:pt>
                <c:pt idx="256">
                  <c:v>15292.188072969202</c:v>
                </c:pt>
                <c:pt idx="257">
                  <c:v>15321.996855669515</c:v>
                </c:pt>
                <c:pt idx="258">
                  <c:v>15351.805638369829</c:v>
                </c:pt>
                <c:pt idx="259">
                  <c:v>15381.614421070144</c:v>
                </c:pt>
                <c:pt idx="260">
                  <c:v>15411.423203770459</c:v>
                </c:pt>
                <c:pt idx="261">
                  <c:v>15441.231986470772</c:v>
                </c:pt>
                <c:pt idx="262">
                  <c:v>15471.040769171086</c:v>
                </c:pt>
                <c:pt idx="263">
                  <c:v>15500.849551871401</c:v>
                </c:pt>
                <c:pt idx="264">
                  <c:v>15530.658334571715</c:v>
                </c:pt>
                <c:pt idx="265">
                  <c:v>15560.46711727203</c:v>
                </c:pt>
                <c:pt idx="266">
                  <c:v>15590.275899972345</c:v>
                </c:pt>
                <c:pt idx="267">
                  <c:v>15620.084682672659</c:v>
                </c:pt>
                <c:pt idx="268">
                  <c:v>15649.893465372974</c:v>
                </c:pt>
                <c:pt idx="269">
                  <c:v>15679.702248073289</c:v>
                </c:pt>
                <c:pt idx="270">
                  <c:v>15709.511030773603</c:v>
                </c:pt>
                <c:pt idx="271">
                  <c:v>15739.319813473918</c:v>
                </c:pt>
                <c:pt idx="272">
                  <c:v>15769.128596174231</c:v>
                </c:pt>
                <c:pt idx="273">
                  <c:v>15798.937378874545</c:v>
                </c:pt>
                <c:pt idx="274">
                  <c:v>15828.74616157486</c:v>
                </c:pt>
                <c:pt idx="275">
                  <c:v>15858.554944275174</c:v>
                </c:pt>
                <c:pt idx="276">
                  <c:v>15888.363726975489</c:v>
                </c:pt>
                <c:pt idx="277">
                  <c:v>15918.172509675802</c:v>
                </c:pt>
                <c:pt idx="278">
                  <c:v>15947.981292376116</c:v>
                </c:pt>
                <c:pt idx="279">
                  <c:v>15977.790075076431</c:v>
                </c:pt>
                <c:pt idx="280">
                  <c:v>16007.598857776746</c:v>
                </c:pt>
                <c:pt idx="281">
                  <c:v>16037.40764047706</c:v>
                </c:pt>
                <c:pt idx="282">
                  <c:v>16067.216423177375</c:v>
                </c:pt>
                <c:pt idx="283">
                  <c:v>16097.02520587769</c:v>
                </c:pt>
                <c:pt idx="284">
                  <c:v>16126.833988578002</c:v>
                </c:pt>
                <c:pt idx="285">
                  <c:v>16156.642771278317</c:v>
                </c:pt>
                <c:pt idx="286">
                  <c:v>16186.451553978632</c:v>
                </c:pt>
                <c:pt idx="287">
                  <c:v>16216.260336678946</c:v>
                </c:pt>
                <c:pt idx="288">
                  <c:v>16246.069119379261</c:v>
                </c:pt>
                <c:pt idx="289">
                  <c:v>16275.877902079576</c:v>
                </c:pt>
                <c:pt idx="290">
                  <c:v>16305.68668477989</c:v>
                </c:pt>
                <c:pt idx="291">
                  <c:v>16335.495467480205</c:v>
                </c:pt>
                <c:pt idx="292">
                  <c:v>16365.304250180518</c:v>
                </c:pt>
                <c:pt idx="293">
                  <c:v>16395.113032880832</c:v>
                </c:pt>
                <c:pt idx="294">
                  <c:v>16424.921815581147</c:v>
                </c:pt>
                <c:pt idx="295">
                  <c:v>16454.730598281461</c:v>
                </c:pt>
                <c:pt idx="296">
                  <c:v>16484.539380981776</c:v>
                </c:pt>
                <c:pt idx="297">
                  <c:v>16514.348163682091</c:v>
                </c:pt>
                <c:pt idx="298">
                  <c:v>16544.156946382405</c:v>
                </c:pt>
                <c:pt idx="299">
                  <c:v>16573.965729082716</c:v>
                </c:pt>
                <c:pt idx="300">
                  <c:v>16603.774511783035</c:v>
                </c:pt>
                <c:pt idx="301">
                  <c:v>16633.583294483346</c:v>
                </c:pt>
                <c:pt idx="302">
                  <c:v>16663.392077183664</c:v>
                </c:pt>
                <c:pt idx="303">
                  <c:v>16693.200859883975</c:v>
                </c:pt>
                <c:pt idx="304">
                  <c:v>16723.009642584293</c:v>
                </c:pt>
                <c:pt idx="305">
                  <c:v>16752.818425284604</c:v>
                </c:pt>
                <c:pt idx="306">
                  <c:v>16782.627207984919</c:v>
                </c:pt>
                <c:pt idx="307">
                  <c:v>16812.435990685233</c:v>
                </c:pt>
                <c:pt idx="308">
                  <c:v>16842.244773385548</c:v>
                </c:pt>
                <c:pt idx="309">
                  <c:v>16872.053556085863</c:v>
                </c:pt>
                <c:pt idx="310">
                  <c:v>16901.862338786177</c:v>
                </c:pt>
                <c:pt idx="311">
                  <c:v>16931.671121486492</c:v>
                </c:pt>
                <c:pt idx="312">
                  <c:v>16961.479904186806</c:v>
                </c:pt>
                <c:pt idx="313">
                  <c:v>16991.288686887121</c:v>
                </c:pt>
                <c:pt idx="314">
                  <c:v>17021.097469587432</c:v>
                </c:pt>
                <c:pt idx="315">
                  <c:v>17050.90625228775</c:v>
                </c:pt>
                <c:pt idx="316">
                  <c:v>17080.715034988061</c:v>
                </c:pt>
                <c:pt idx="317">
                  <c:v>17110.523817688379</c:v>
                </c:pt>
                <c:pt idx="318">
                  <c:v>17140.33260038869</c:v>
                </c:pt>
                <c:pt idx="319">
                  <c:v>17170.141383089009</c:v>
                </c:pt>
                <c:pt idx="320">
                  <c:v>17199.95016578932</c:v>
                </c:pt>
                <c:pt idx="321">
                  <c:v>17229.758948489634</c:v>
                </c:pt>
                <c:pt idx="322">
                  <c:v>17259.567731189949</c:v>
                </c:pt>
                <c:pt idx="323">
                  <c:v>17289.376513890264</c:v>
                </c:pt>
                <c:pt idx="324">
                  <c:v>17319.185296590578</c:v>
                </c:pt>
                <c:pt idx="325">
                  <c:v>17348.994079290893</c:v>
                </c:pt>
                <c:pt idx="326">
                  <c:v>17378.802861991207</c:v>
                </c:pt>
                <c:pt idx="327">
                  <c:v>17408.611644691522</c:v>
                </c:pt>
                <c:pt idx="328">
                  <c:v>17438.420427391837</c:v>
                </c:pt>
                <c:pt idx="329">
                  <c:v>17468.229210092148</c:v>
                </c:pt>
                <c:pt idx="330">
                  <c:v>17498.037992792466</c:v>
                </c:pt>
                <c:pt idx="331">
                  <c:v>17527.846775492777</c:v>
                </c:pt>
                <c:pt idx="332">
                  <c:v>17557.655558193095</c:v>
                </c:pt>
                <c:pt idx="333">
                  <c:v>17587.464340893406</c:v>
                </c:pt>
                <c:pt idx="334">
                  <c:v>17617.273123593724</c:v>
                </c:pt>
                <c:pt idx="335">
                  <c:v>17647.081906294035</c:v>
                </c:pt>
                <c:pt idx="336">
                  <c:v>17676.89068899435</c:v>
                </c:pt>
                <c:pt idx="337">
                  <c:v>17706.699471694665</c:v>
                </c:pt>
                <c:pt idx="338">
                  <c:v>17736.508254394979</c:v>
                </c:pt>
                <c:pt idx="339">
                  <c:v>17766.317037095294</c:v>
                </c:pt>
                <c:pt idx="340">
                  <c:v>17796.125819795609</c:v>
                </c:pt>
                <c:pt idx="341">
                  <c:v>17825.934602495923</c:v>
                </c:pt>
                <c:pt idx="342">
                  <c:v>17855.743385196234</c:v>
                </c:pt>
                <c:pt idx="343">
                  <c:v>17885.552167896552</c:v>
                </c:pt>
                <c:pt idx="344">
                  <c:v>17915.360950596863</c:v>
                </c:pt>
                <c:pt idx="345">
                  <c:v>17945.169733297182</c:v>
                </c:pt>
                <c:pt idx="346">
                  <c:v>17974.978515997493</c:v>
                </c:pt>
                <c:pt idx="347">
                  <c:v>18004.787298697811</c:v>
                </c:pt>
                <c:pt idx="348">
                  <c:v>18034.596081398122</c:v>
                </c:pt>
                <c:pt idx="349">
                  <c:v>18064.404864098437</c:v>
                </c:pt>
                <c:pt idx="350">
                  <c:v>18094.213646798751</c:v>
                </c:pt>
                <c:pt idx="351">
                  <c:v>18124.022429499066</c:v>
                </c:pt>
                <c:pt idx="352">
                  <c:v>18153.83121219938</c:v>
                </c:pt>
                <c:pt idx="353">
                  <c:v>18183.639994899695</c:v>
                </c:pt>
                <c:pt idx="354">
                  <c:v>18213.44877760001</c:v>
                </c:pt>
                <c:pt idx="355">
                  <c:v>18243.257560300324</c:v>
                </c:pt>
                <c:pt idx="356">
                  <c:v>18273.066343000639</c:v>
                </c:pt>
                <c:pt idx="357">
                  <c:v>18302.87512570095</c:v>
                </c:pt>
                <c:pt idx="358">
                  <c:v>18332.683908401268</c:v>
                </c:pt>
              </c:numCache>
            </c:numRef>
          </c:val>
          <c:smooth val="0"/>
          <c:extLst>
            <c:ext xmlns:c16="http://schemas.microsoft.com/office/drawing/2014/chart" uri="{C3380CC4-5D6E-409C-BE32-E72D297353CC}">
              <c16:uniqueId val="{00000003-0F90-564D-9B7F-712CD7F05C34}"/>
            </c:ext>
          </c:extLst>
        </c:ser>
        <c:dLbls>
          <c:showLegendKey val="0"/>
          <c:showVal val="0"/>
          <c:showCatName val="0"/>
          <c:showSerName val="0"/>
          <c:showPercent val="0"/>
          <c:showBubbleSize val="0"/>
        </c:dLbls>
        <c:smooth val="0"/>
        <c:axId val="303939887"/>
        <c:axId val="303192431"/>
      </c:lineChart>
      <c:catAx>
        <c:axId val="303939887"/>
        <c:scaling>
          <c:orientation val="minMax"/>
        </c:scaling>
        <c:delete val="0"/>
        <c:axPos val="b"/>
        <c:numFmt formatCode="&quot;$&quot;#,##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192431"/>
        <c:crosses val="autoZero"/>
        <c:auto val="1"/>
        <c:lblAlgn val="ctr"/>
        <c:lblOffset val="100"/>
        <c:noMultiLvlLbl val="0"/>
      </c:catAx>
      <c:valAx>
        <c:axId val="30319243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398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812800</xdr:colOff>
          <xdr:row>69</xdr:row>
          <xdr:rowOff>63500</xdr:rowOff>
        </xdr:from>
        <xdr:to>
          <xdr:col>2</xdr:col>
          <xdr:colOff>381000</xdr:colOff>
          <xdr:row>71</xdr:row>
          <xdr:rowOff>114300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0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54428</xdr:colOff>
      <xdr:row>71</xdr:row>
      <xdr:rowOff>27215</xdr:rowOff>
    </xdr:from>
    <xdr:to>
      <xdr:col>8</xdr:col>
      <xdr:colOff>0</xdr:colOff>
      <xdr:row>76</xdr:row>
      <xdr:rowOff>127000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916214" y="7039429"/>
          <a:ext cx="7565572" cy="916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p>
      </xdr:txBody>
    </xdr:sp>
    <xdr:clientData/>
  </xdr:twoCellAnchor>
  <mc:AlternateContent xmlns:mc="http://schemas.openxmlformats.org/markup-compatibility/2006">
    <mc:Choice xmlns:a14="http://schemas.microsoft.com/office/drawing/2010/main" Requires="a14">
      <xdr:twoCellAnchor editAs="oneCell">
        <xdr:from>
          <xdr:col>1</xdr:col>
          <xdr:colOff>800100</xdr:colOff>
          <xdr:row>78</xdr:row>
          <xdr:rowOff>50800</xdr:rowOff>
        </xdr:from>
        <xdr:to>
          <xdr:col>2</xdr:col>
          <xdr:colOff>354541</xdr:colOff>
          <xdr:row>80</xdr:row>
          <xdr:rowOff>102659</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0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812800</xdr:colOff>
          <xdr:row>95</xdr:row>
          <xdr:rowOff>50800</xdr:rowOff>
        </xdr:from>
        <xdr:to>
          <xdr:col>2</xdr:col>
          <xdr:colOff>369359</xdr:colOff>
          <xdr:row>97</xdr:row>
          <xdr:rowOff>102659</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0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812800</xdr:colOff>
          <xdr:row>97</xdr:row>
          <xdr:rowOff>38100</xdr:rowOff>
        </xdr:from>
        <xdr:to>
          <xdr:col>2</xdr:col>
          <xdr:colOff>369359</xdr:colOff>
          <xdr:row>99</xdr:row>
          <xdr:rowOff>87841</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0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812800</xdr:colOff>
          <xdr:row>99</xdr:row>
          <xdr:rowOff>38100</xdr:rowOff>
        </xdr:from>
        <xdr:to>
          <xdr:col>2</xdr:col>
          <xdr:colOff>369359</xdr:colOff>
          <xdr:row>101</xdr:row>
          <xdr:rowOff>87841</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0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326571</xdr:colOff>
      <xdr:row>95</xdr:row>
      <xdr:rowOff>108858</xdr:rowOff>
    </xdr:from>
    <xdr:to>
      <xdr:col>7</xdr:col>
      <xdr:colOff>1124858</xdr:colOff>
      <xdr:row>101</xdr:row>
      <xdr:rowOff>54429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013857" y="10223501"/>
          <a:ext cx="6740072" cy="925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35</xdr:col>
      <xdr:colOff>647700</xdr:colOff>
      <xdr:row>51</xdr:row>
      <xdr:rowOff>25400</xdr:rowOff>
    </xdr:from>
    <xdr:to>
      <xdr:col>44</xdr:col>
      <xdr:colOff>660400</xdr:colOff>
      <xdr:row>88</xdr:row>
      <xdr:rowOff>82550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35</xdr:col>
      <xdr:colOff>584200</xdr:colOff>
      <xdr:row>48</xdr:row>
      <xdr:rowOff>25400</xdr:rowOff>
    </xdr:from>
    <xdr:to>
      <xdr:col>44</xdr:col>
      <xdr:colOff>685800</xdr:colOff>
      <xdr:row>85</xdr:row>
      <xdr:rowOff>82550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325120</xdr:colOff>
      <xdr:row>43</xdr:row>
      <xdr:rowOff>30480</xdr:rowOff>
    </xdr:from>
    <xdr:to>
      <xdr:col>13</xdr:col>
      <xdr:colOff>284480</xdr:colOff>
      <xdr:row>62</xdr:row>
      <xdr:rowOff>101600</xdr:rowOff>
    </xdr:to>
    <xdr:sp macro="" textlink="">
      <xdr:nvSpPr>
        <xdr:cNvPr id="2" name="TextBox 1">
          <a:extLst>
            <a:ext uri="{FF2B5EF4-FFF2-40B4-BE49-F238E27FC236}">
              <a16:creationId xmlns:a16="http://schemas.microsoft.com/office/drawing/2014/main" id="{00000000-0008-0000-0E00-000002000000}"/>
            </a:ext>
          </a:extLst>
        </xdr:cNvPr>
        <xdr:cNvSpPr txBox="1"/>
      </xdr:nvSpPr>
      <xdr:spPr>
        <a:xfrm>
          <a:off x="325120" y="5110480"/>
          <a:ext cx="10657840" cy="3931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Source data relied upon is from the U.S. Bureau of Labor Statistics, Consumer Expenditure Survey. A “per capita” method was used, consistent with the U.S. Department of Agriculture’s method in their Expenditures on Children by Families annual publication. Being specific for adults, the methodology here was specifically modeled after the per capita method used in the article by Robert T. Patton and David M. Nelson, "Estimating Personal Consumption Costs in Wrongful Death Cases," Journal of Forensic Economics 4(2), 1991, pp. 233-240. This article has been updated regularly through the years and is standardly used in the field of forensic economic for wrongful death matters.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Patton-Nelson methodology was modified, because a standard of living needed to be estimated rather than the consumption of income, and the lower income brackets from the Consumer Expenditure Survey were less related to this than at other income brackets, and so they were excluded from the statistical analysis. As a result, a linear regression model was developed, excluding the lower income brackets, but which was then extended down to the lower income brackets, creating a standard of living for all levels of income. Both “Indivisible” and “divisible to 1 adult” estimations were made separately using the Consumer Expenditure Survey data. The Consumer Expenditure Survey data does have some limitations, in that the principal payment on home mortgages is not included in the indivisible amount. Principal mortgage amounts need to be inputted in addition to the indivisible amounts, whenever applicable. Ultimately, as it relates to marital separation, the indivisible amount is divided into two.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result of a linear regression, meant that estimates could be easily presented, such as a standard of living could start off at $10,000 a year for indivisible expenditures, and increase at $90 a year thereafter for every $1,000 in intact family gross income starting at $0. For example, if the intact family income is $60,000, then the estimate is $10,000, + $90 x 61 (this is $60,000 / $1000 + the first $90 starting at $0 income) = $15,490. In addition to this, the Committee decided to present a range rather than having only one specific answer. A range was created using statistical prediction intervals. Then, the relative difference in income between the parties is used to determine spousal maintenance.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Finally, the Committee decided for an adjustment to better account for higher-income households. This became an additional 1% increase for every $2,500 in intact family income starting at $100,000 a year, up to a maximum of an 80% increase. This increase is to help account for asset purchases beyond expenditures.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812800</xdr:colOff>
          <xdr:row>69</xdr:row>
          <xdr:rowOff>63500</xdr:rowOff>
        </xdr:from>
        <xdr:to>
          <xdr:col>2</xdr:col>
          <xdr:colOff>381000</xdr:colOff>
          <xdr:row>71</xdr:row>
          <xdr:rowOff>114300</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01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54428</xdr:colOff>
      <xdr:row>71</xdr:row>
      <xdr:rowOff>27215</xdr:rowOff>
    </xdr:from>
    <xdr:to>
      <xdr:col>8</xdr:col>
      <xdr:colOff>0</xdr:colOff>
      <xdr:row>76</xdr:row>
      <xdr:rowOff>127000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18028" y="6262915"/>
          <a:ext cx="7895772" cy="925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p>
      </xdr:txBody>
    </xdr:sp>
    <xdr:clientData/>
  </xdr:twoCellAnchor>
  <mc:AlternateContent xmlns:mc="http://schemas.openxmlformats.org/markup-compatibility/2006">
    <mc:Choice xmlns:a14="http://schemas.microsoft.com/office/drawing/2010/main" Requires="a14">
      <xdr:twoCellAnchor editAs="oneCell">
        <xdr:from>
          <xdr:col>1</xdr:col>
          <xdr:colOff>800100</xdr:colOff>
          <xdr:row>78</xdr:row>
          <xdr:rowOff>50800</xdr:rowOff>
        </xdr:from>
        <xdr:to>
          <xdr:col>2</xdr:col>
          <xdr:colOff>355600</xdr:colOff>
          <xdr:row>80</xdr:row>
          <xdr:rowOff>101600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01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812800</xdr:colOff>
          <xdr:row>95</xdr:row>
          <xdr:rowOff>50800</xdr:rowOff>
        </xdr:from>
        <xdr:to>
          <xdr:col>2</xdr:col>
          <xdr:colOff>368300</xdr:colOff>
          <xdr:row>97</xdr:row>
          <xdr:rowOff>101600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01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812800</xdr:colOff>
          <xdr:row>97</xdr:row>
          <xdr:rowOff>38100</xdr:rowOff>
        </xdr:from>
        <xdr:to>
          <xdr:col>2</xdr:col>
          <xdr:colOff>368300</xdr:colOff>
          <xdr:row>99</xdr:row>
          <xdr:rowOff>88900</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01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812800</xdr:colOff>
          <xdr:row>99</xdr:row>
          <xdr:rowOff>38100</xdr:rowOff>
        </xdr:from>
        <xdr:to>
          <xdr:col>2</xdr:col>
          <xdr:colOff>368300</xdr:colOff>
          <xdr:row>101</xdr:row>
          <xdr:rowOff>88900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01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326571</xdr:colOff>
      <xdr:row>95</xdr:row>
      <xdr:rowOff>108858</xdr:rowOff>
    </xdr:from>
    <xdr:to>
      <xdr:col>7</xdr:col>
      <xdr:colOff>1124858</xdr:colOff>
      <xdr:row>101</xdr:row>
      <xdr:rowOff>54429</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015671" y="10319658"/>
          <a:ext cx="6741887" cy="9361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812800</xdr:colOff>
          <xdr:row>69</xdr:row>
          <xdr:rowOff>63500</xdr:rowOff>
        </xdr:from>
        <xdr:to>
          <xdr:col>2</xdr:col>
          <xdr:colOff>381000</xdr:colOff>
          <xdr:row>71</xdr:row>
          <xdr:rowOff>114300</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0200-000001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54428</xdr:colOff>
      <xdr:row>71</xdr:row>
      <xdr:rowOff>27215</xdr:rowOff>
    </xdr:from>
    <xdr:to>
      <xdr:col>8</xdr:col>
      <xdr:colOff>0</xdr:colOff>
      <xdr:row>76</xdr:row>
      <xdr:rowOff>127000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918028" y="6262915"/>
          <a:ext cx="7895772" cy="925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p>
      </xdr:txBody>
    </xdr:sp>
    <xdr:clientData/>
  </xdr:twoCellAnchor>
  <mc:AlternateContent xmlns:mc="http://schemas.openxmlformats.org/markup-compatibility/2006">
    <mc:Choice xmlns:a14="http://schemas.microsoft.com/office/drawing/2010/main" Requires="a14">
      <xdr:twoCellAnchor editAs="oneCell">
        <xdr:from>
          <xdr:col>1</xdr:col>
          <xdr:colOff>800100</xdr:colOff>
          <xdr:row>78</xdr:row>
          <xdr:rowOff>50800</xdr:rowOff>
        </xdr:from>
        <xdr:to>
          <xdr:col>2</xdr:col>
          <xdr:colOff>355600</xdr:colOff>
          <xdr:row>80</xdr:row>
          <xdr:rowOff>101600</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0200-000002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812800</xdr:colOff>
          <xdr:row>95</xdr:row>
          <xdr:rowOff>50800</xdr:rowOff>
        </xdr:from>
        <xdr:to>
          <xdr:col>2</xdr:col>
          <xdr:colOff>368300</xdr:colOff>
          <xdr:row>97</xdr:row>
          <xdr:rowOff>101600</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02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812800</xdr:colOff>
          <xdr:row>97</xdr:row>
          <xdr:rowOff>38100</xdr:rowOff>
        </xdr:from>
        <xdr:to>
          <xdr:col>2</xdr:col>
          <xdr:colOff>368300</xdr:colOff>
          <xdr:row>99</xdr:row>
          <xdr:rowOff>88900</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02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812800</xdr:colOff>
          <xdr:row>99</xdr:row>
          <xdr:rowOff>38100</xdr:rowOff>
        </xdr:from>
        <xdr:to>
          <xdr:col>2</xdr:col>
          <xdr:colOff>368300</xdr:colOff>
          <xdr:row>101</xdr:row>
          <xdr:rowOff>88900</xdr:rowOff>
        </xdr:to>
        <xdr:sp macro="" textlink="">
          <xdr:nvSpPr>
            <xdr:cNvPr id="40965" name="Check Box 5" hidden="1">
              <a:extLst>
                <a:ext uri="{63B3BB69-23CF-44E3-9099-C40C66FF867C}">
                  <a14:compatExt spid="_x0000_s40965"/>
                </a:ext>
                <a:ext uri="{FF2B5EF4-FFF2-40B4-BE49-F238E27FC236}">
                  <a16:creationId xmlns:a16="http://schemas.microsoft.com/office/drawing/2014/main" id="{00000000-0008-0000-0200-00000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326571</xdr:colOff>
      <xdr:row>95</xdr:row>
      <xdr:rowOff>108858</xdr:rowOff>
    </xdr:from>
    <xdr:to>
      <xdr:col>7</xdr:col>
      <xdr:colOff>1124858</xdr:colOff>
      <xdr:row>101</xdr:row>
      <xdr:rowOff>54429</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015671" y="10319658"/>
          <a:ext cx="6741887" cy="9361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296333</xdr:colOff>
      <xdr:row>4</xdr:row>
      <xdr:rowOff>84666</xdr:rowOff>
    </xdr:from>
    <xdr:to>
      <xdr:col>9</xdr:col>
      <xdr:colOff>609599</xdr:colOff>
      <xdr:row>11</xdr:row>
      <xdr:rowOff>25399</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296333" y="761999"/>
          <a:ext cx="7916333" cy="1126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reproduce the midpoint, take the combined total Spousal Maintenance income, and reduce it by inflation (8%) as follows: Income / (1 + inflation). Then add $500, and then divide that by $1,000. The result is applied to the two regression results, with the housing amount divided by 2. Then, increase the regression results by inflation again. If the original income is in the higher income category of $200,000 or more, multiply the final result by the higher income adjustment. Income below $44,000 will have a combined lower amount of $0, no midpoint, and a combined upper no more than 1/2 the total income. Income below $24,461 presents $0 for Low and High results. </a:t>
          </a: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169333</xdr:colOff>
      <xdr:row>4</xdr:row>
      <xdr:rowOff>25400</xdr:rowOff>
    </xdr:from>
    <xdr:to>
      <xdr:col>9</xdr:col>
      <xdr:colOff>516466</xdr:colOff>
      <xdr:row>10</xdr:row>
      <xdr:rowOff>135467</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69333" y="702733"/>
          <a:ext cx="7916333" cy="1126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reproduce the midpoint, take the combined total Spousal Maintenance income, and reduce it by inflation (8%) as follows: Income / (1 + inflation). Then add $500, and then divide that by $1,000. The result is applied to the two regression results, with the housing amount divided by 2. Then, increase the regression results by inflation again. If the original income is in the higher income category of $200,000 or more, multiply the final result by the higher income adjustment. Income below $44,000 will have a combined lower amount of $0, no midpoint, and a combined upper no more than 1/2 the total income. Income below $24,461 presents $0 for Low and High results. </a:t>
          </a: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169333</xdr:colOff>
      <xdr:row>4</xdr:row>
      <xdr:rowOff>25400</xdr:rowOff>
    </xdr:from>
    <xdr:to>
      <xdr:col>9</xdr:col>
      <xdr:colOff>516466</xdr:colOff>
      <xdr:row>10</xdr:row>
      <xdr:rowOff>135467</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69333" y="702733"/>
          <a:ext cx="7916333" cy="1126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reproduce the midpoint, take the combined total Spousal Maintenance income, and reduce it by inflation (8%) as follows: Income / (1 + inflation). Then add $500, and then divide that by $1,000. The result is applied to the two regression results, with the housing amount divided by 2. Then, increase the regression results by inflation again. If the original</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income is in the higher income category of $200,000 or more, multiply the final result by the higher income adjustment. Income below $44,000 will have a combined lower amount of $0, no midpoint, and a combined upper no more than 1/2 the total income. Income below $24,461 presents $0 for Low and High results. </a:t>
          </a: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118534</xdr:colOff>
      <xdr:row>4</xdr:row>
      <xdr:rowOff>16934</xdr:rowOff>
    </xdr:from>
    <xdr:to>
      <xdr:col>9</xdr:col>
      <xdr:colOff>465667</xdr:colOff>
      <xdr:row>10</xdr:row>
      <xdr:rowOff>127001</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18534" y="694267"/>
          <a:ext cx="7916333" cy="11260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reproduce the midpoint, take the combined total Spousal Maintenance income, and reduce it by inflation (8%) as follows: Income / (1 + inflation). Then add $500, and then divide that by $1,000. The result is applied to the two regression results, with the housing amount divided by 2. Then, increase the regression results by inflation again. If the original income is in the higher income category of $200,000 or more, multiply the final result by the higher income adjustment. Income below $44,000 will have a combined lower amount of $0, no midpoint, and a combined upper no more than 1/2 the total income. Income below $24,461 presents $0 for Low and High results. </a:t>
          </a: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35</xdr:col>
      <xdr:colOff>368300</xdr:colOff>
      <xdr:row>49</xdr:row>
      <xdr:rowOff>31750</xdr:rowOff>
    </xdr:from>
    <xdr:to>
      <xdr:col>44</xdr:col>
      <xdr:colOff>901700</xdr:colOff>
      <xdr:row>78</xdr:row>
      <xdr:rowOff>114300</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35</xdr:col>
      <xdr:colOff>482600</xdr:colOff>
      <xdr:row>50</xdr:row>
      <xdr:rowOff>50800</xdr:rowOff>
    </xdr:from>
    <xdr:to>
      <xdr:col>44</xdr:col>
      <xdr:colOff>584200</xdr:colOff>
      <xdr:row>87</xdr:row>
      <xdr:rowOff>133350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hyperlink" Target="https://blog.minitab.com/en/understanding-statistics/whats-the-difference-between-confidence-prediction-and-tolerance-intervals" TargetMode="External"/><Relationship Id="rId2" Type="http://schemas.openxmlformats.org/officeDocument/2006/relationships/hyperlink" Target="https://www.bea.gov/data/prices-inflation/regional-price-parities-state-and-metro-area" TargetMode="External"/><Relationship Id="rId1" Type="http://schemas.openxmlformats.org/officeDocument/2006/relationships/hyperlink" Target="https://www.youtube.com/watch?v=VrzC7P7mOVU" TargetMode="External"/><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9C93D-DC29-FB47-AA38-122485FE3E9D}">
  <sheetPr>
    <pageSetUpPr fitToPage="1"/>
  </sheetPr>
  <dimension ref="A1:L105"/>
  <sheetViews>
    <sheetView tabSelected="1" view="pageBreakPreview" zoomScale="140" zoomScaleNormal="125" zoomScaleSheetLayoutView="140" workbookViewId="0">
      <selection activeCell="C5" sqref="C5:D5"/>
    </sheetView>
  </sheetViews>
  <sheetFormatPr defaultColWidth="10.8203125" defaultRowHeight="12.7" x14ac:dyDescent="0.4"/>
  <cols>
    <col min="1" max="1" width="11.3515625" style="129" customWidth="1"/>
    <col min="2" max="2" width="10.8203125" style="129"/>
    <col min="3" max="3" width="14.8203125" style="129" customWidth="1"/>
    <col min="4" max="4" width="15.8203125" style="129" customWidth="1"/>
    <col min="5" max="5" width="14.64453125" style="129" customWidth="1"/>
    <col min="6" max="6" width="15.17578125" style="129" customWidth="1"/>
    <col min="7" max="7" width="17.46875" style="129" customWidth="1"/>
    <col min="8" max="8" width="15.46875" style="129" customWidth="1"/>
    <col min="9" max="9" width="11.17578125" style="129" bestFit="1" customWidth="1"/>
    <col min="10" max="10" width="5.64453125" style="129" customWidth="1"/>
    <col min="11" max="16384" width="10.8203125" style="129"/>
  </cols>
  <sheetData>
    <row r="1" spans="1:10" s="128" customFormat="1" ht="20" x14ac:dyDescent="0.6">
      <c r="A1" s="191" t="s">
        <v>473</v>
      </c>
      <c r="B1" s="191"/>
      <c r="C1" s="191"/>
      <c r="D1" s="191"/>
      <c r="E1" s="191"/>
      <c r="F1" s="191"/>
      <c r="G1" s="191"/>
      <c r="H1" s="191"/>
      <c r="I1" s="191"/>
      <c r="J1" s="191"/>
    </row>
    <row r="2" spans="1:10" x14ac:dyDescent="0.4">
      <c r="A2" s="139" t="s">
        <v>470</v>
      </c>
      <c r="B2" s="139"/>
      <c r="C2" s="139"/>
      <c r="D2" s="139"/>
      <c r="E2" s="139"/>
      <c r="F2" s="139"/>
      <c r="G2" s="139"/>
      <c r="H2" s="139"/>
      <c r="I2" s="139"/>
      <c r="J2" s="139"/>
    </row>
    <row r="5" spans="1:10" x14ac:dyDescent="0.4">
      <c r="B5" s="141" t="s">
        <v>471</v>
      </c>
      <c r="C5" s="189" t="s">
        <v>472</v>
      </c>
      <c r="D5" s="189"/>
      <c r="E5" s="170"/>
    </row>
    <row r="7" spans="1:10" ht="13" thickBot="1" x14ac:dyDescent="0.45">
      <c r="B7" s="140" t="s">
        <v>477</v>
      </c>
      <c r="C7" s="140"/>
      <c r="D7" s="140"/>
      <c r="E7" s="140"/>
      <c r="F7" s="140"/>
      <c r="G7" s="140"/>
      <c r="H7" s="140"/>
    </row>
    <row r="9" spans="1:10" x14ac:dyDescent="0.4">
      <c r="B9" s="141" t="s">
        <v>394</v>
      </c>
      <c r="C9" s="192">
        <f ca="1">TODAY()</f>
        <v>45898</v>
      </c>
      <c r="D9" s="192"/>
    </row>
    <row r="11" spans="1:10" x14ac:dyDescent="0.4">
      <c r="B11" s="141" t="s">
        <v>393</v>
      </c>
      <c r="C11" s="193"/>
      <c r="D11" s="193"/>
      <c r="E11" s="193"/>
      <c r="F11" s="141" t="s">
        <v>392</v>
      </c>
      <c r="G11" s="176" t="s">
        <v>472</v>
      </c>
      <c r="I11" s="187"/>
    </row>
    <row r="13" spans="1:10" x14ac:dyDescent="0.4">
      <c r="B13" s="141" t="s">
        <v>478</v>
      </c>
      <c r="C13" s="193"/>
      <c r="D13" s="193"/>
      <c r="E13" s="193"/>
      <c r="F13" s="141" t="s">
        <v>480</v>
      </c>
      <c r="G13" s="181"/>
      <c r="H13" s="211" t="str">
        <f>IF(D17="Petitioner",1," ")</f>
        <v xml:space="preserve"> </v>
      </c>
      <c r="I13" s="173">
        <f ca="1">DATEDIF(G13,C9,"Y")</f>
        <v>125</v>
      </c>
    </row>
    <row r="14" spans="1:10" x14ac:dyDescent="0.4">
      <c r="H14" s="168"/>
      <c r="I14" s="168"/>
    </row>
    <row r="15" spans="1:10" x14ac:dyDescent="0.4">
      <c r="B15" s="141" t="s">
        <v>479</v>
      </c>
      <c r="C15" s="193"/>
      <c r="D15" s="193"/>
      <c r="E15" s="193"/>
      <c r="F15" s="180" t="s">
        <v>480</v>
      </c>
      <c r="G15" s="181"/>
      <c r="H15" s="186" t="str">
        <f>IF(D17="Respondent",1," ")</f>
        <v xml:space="preserve"> </v>
      </c>
      <c r="I15" s="168">
        <f ca="1">DATEDIF(G15,C9,"Y")</f>
        <v>125</v>
      </c>
    </row>
    <row r="17" spans="2:9" x14ac:dyDescent="0.4">
      <c r="C17" s="141" t="s">
        <v>481</v>
      </c>
      <c r="D17" s="189" t="s">
        <v>472</v>
      </c>
      <c r="E17" s="189"/>
      <c r="F17" s="170"/>
    </row>
    <row r="18" spans="2:9" x14ac:dyDescent="0.4">
      <c r="B18" s="141"/>
      <c r="C18" s="194"/>
      <c r="D18" s="194"/>
      <c r="E18" s="194"/>
    </row>
    <row r="19" spans="2:9" x14ac:dyDescent="0.4">
      <c r="B19" s="141" t="s">
        <v>482</v>
      </c>
      <c r="C19" s="181"/>
      <c r="E19" s="170"/>
      <c r="F19" s="141" t="s">
        <v>483</v>
      </c>
      <c r="G19" s="181"/>
    </row>
    <row r="20" spans="2:9" x14ac:dyDescent="0.4">
      <c r="B20" s="141"/>
    </row>
    <row r="21" spans="2:9" x14ac:dyDescent="0.4">
      <c r="B21" s="141" t="s">
        <v>433</v>
      </c>
      <c r="C21" s="177"/>
    </row>
    <row r="22" spans="2:9" ht="13" hidden="1" customHeight="1" x14ac:dyDescent="0.4">
      <c r="C22" s="129" t="s">
        <v>371</v>
      </c>
    </row>
    <row r="23" spans="2:9" ht="13" hidden="1" customHeight="1" x14ac:dyDescent="0.4">
      <c r="C23" s="129" t="s">
        <v>373</v>
      </c>
    </row>
    <row r="24" spans="2:9" ht="13" hidden="1" customHeight="1" x14ac:dyDescent="0.4">
      <c r="C24" s="129" t="s">
        <v>372</v>
      </c>
    </row>
    <row r="25" spans="2:9" ht="13" hidden="1" customHeight="1" x14ac:dyDescent="0.4">
      <c r="C25" s="129" t="s">
        <v>374</v>
      </c>
    </row>
    <row r="27" spans="2:9" x14ac:dyDescent="0.4">
      <c r="B27" s="188" t="s">
        <v>484</v>
      </c>
      <c r="C27" s="188"/>
      <c r="D27" s="188"/>
      <c r="E27" s="188"/>
      <c r="F27" s="188"/>
      <c r="G27" s="188"/>
      <c r="H27" s="188"/>
    </row>
    <row r="29" spans="2:9" x14ac:dyDescent="0.4">
      <c r="F29" s="142" t="s">
        <v>487</v>
      </c>
      <c r="G29" s="143" t="s">
        <v>488</v>
      </c>
      <c r="H29" s="143" t="s">
        <v>486</v>
      </c>
    </row>
    <row r="30" spans="2:9" x14ac:dyDescent="0.4">
      <c r="E30" s="141" t="s">
        <v>474</v>
      </c>
      <c r="F30" s="183"/>
      <c r="G30" s="184"/>
      <c r="H30" s="147">
        <f>SUM(F30:G30)</f>
        <v>0</v>
      </c>
    </row>
    <row r="31" spans="2:9" x14ac:dyDescent="0.4">
      <c r="E31" s="141" t="s">
        <v>475</v>
      </c>
      <c r="F31" s="183"/>
      <c r="G31" s="184"/>
      <c r="H31" s="147">
        <f>SUM(F31:G31)</f>
        <v>0</v>
      </c>
      <c r="I31" s="144">
        <f>H32/(1+I50)</f>
        <v>0</v>
      </c>
    </row>
    <row r="32" spans="2:9" x14ac:dyDescent="0.4">
      <c r="E32" s="141" t="s">
        <v>509</v>
      </c>
      <c r="F32" s="147">
        <f>SUM(F30:F31)</f>
        <v>0</v>
      </c>
      <c r="G32" s="147">
        <f>SUM(G30:G31)</f>
        <v>0</v>
      </c>
      <c r="H32" s="147">
        <f>SUM(F32:G32)</f>
        <v>0</v>
      </c>
      <c r="I32" s="146"/>
    </row>
    <row r="33" spans="2:9" x14ac:dyDescent="0.4">
      <c r="E33" s="141" t="s">
        <v>437</v>
      </c>
      <c r="F33" s="147">
        <f>SUM(F30:F31)/12</f>
        <v>0</v>
      </c>
      <c r="G33" s="147">
        <f>SUM(G30:G31)/12</f>
        <v>0</v>
      </c>
      <c r="H33" s="147">
        <f>H32/12</f>
        <v>0</v>
      </c>
    </row>
    <row r="34" spans="2:9" hidden="1" x14ac:dyDescent="0.4">
      <c r="E34" s="141" t="s">
        <v>390</v>
      </c>
      <c r="F34" s="130">
        <f>IF(F33=0,0,F33/H33)</f>
        <v>0</v>
      </c>
      <c r="G34" s="130">
        <f>IF(G33=0,0,G33/H33)</f>
        <v>0</v>
      </c>
      <c r="H34" s="130">
        <f>ABS(F34-G34)</f>
        <v>0</v>
      </c>
      <c r="I34" s="129" t="s">
        <v>391</v>
      </c>
    </row>
    <row r="35" spans="2:9" ht="13" thickBot="1" x14ac:dyDescent="0.45">
      <c r="B35" s="140" t="s">
        <v>485</v>
      </c>
      <c r="C35" s="140"/>
      <c r="D35" s="140"/>
      <c r="E35" s="164"/>
      <c r="F35" s="165"/>
      <c r="G35" s="165"/>
      <c r="H35" s="165"/>
    </row>
    <row r="36" spans="2:9" hidden="1" x14ac:dyDescent="0.4">
      <c r="B36" s="129" t="s">
        <v>476</v>
      </c>
      <c r="E36" s="141"/>
      <c r="F36" s="147"/>
      <c r="G36" s="163">
        <v>0</v>
      </c>
    </row>
    <row r="37" spans="2:9" hidden="1" x14ac:dyDescent="0.4">
      <c r="E37" s="141"/>
      <c r="F37" s="147"/>
    </row>
    <row r="38" spans="2:9" hidden="1" x14ac:dyDescent="0.4">
      <c r="B38" s="129" t="s">
        <v>395</v>
      </c>
    </row>
    <row r="39" spans="2:9" hidden="1" x14ac:dyDescent="0.4">
      <c r="B39" s="129" t="s">
        <v>401</v>
      </c>
    </row>
    <row r="40" spans="2:9" hidden="1" x14ac:dyDescent="0.4">
      <c r="B40" s="129" t="s">
        <v>378</v>
      </c>
      <c r="F40" s="132">
        <v>0.99990000000000001</v>
      </c>
    </row>
    <row r="41" spans="2:9" hidden="1" x14ac:dyDescent="0.4">
      <c r="F41" s="148"/>
    </row>
    <row r="42" spans="2:9" hidden="1" x14ac:dyDescent="0.4">
      <c r="B42" s="129" t="s">
        <v>426</v>
      </c>
      <c r="G42" s="143">
        <v>2021</v>
      </c>
    </row>
    <row r="43" spans="2:9" hidden="1" x14ac:dyDescent="0.4">
      <c r="B43" s="129" t="s">
        <v>423</v>
      </c>
    </row>
    <row r="44" spans="2:9" hidden="1" x14ac:dyDescent="0.4">
      <c r="B44" s="129" t="s">
        <v>424</v>
      </c>
      <c r="G44" s="143">
        <v>2022</v>
      </c>
      <c r="H44" s="129" t="s">
        <v>425</v>
      </c>
      <c r="I44" s="149">
        <v>0.08</v>
      </c>
    </row>
    <row r="45" spans="2:9" hidden="1" x14ac:dyDescent="0.4">
      <c r="G45" s="143">
        <f>G44+1</f>
        <v>2023</v>
      </c>
      <c r="I45" s="133"/>
    </row>
    <row r="46" spans="2:9" hidden="1" x14ac:dyDescent="0.4">
      <c r="B46" s="129" t="s">
        <v>414</v>
      </c>
      <c r="G46" s="143">
        <f t="shared" ref="G46:G49" si="0">G45+1</f>
        <v>2024</v>
      </c>
      <c r="I46" s="132"/>
    </row>
    <row r="47" spans="2:9" hidden="1" x14ac:dyDescent="0.4">
      <c r="B47" s="129" t="s">
        <v>412</v>
      </c>
      <c r="G47" s="143">
        <f t="shared" si="0"/>
        <v>2025</v>
      </c>
      <c r="I47" s="132"/>
    </row>
    <row r="48" spans="2:9" hidden="1" x14ac:dyDescent="0.4">
      <c r="B48" s="129" t="s">
        <v>413</v>
      </c>
      <c r="G48" s="143">
        <f t="shared" si="0"/>
        <v>2026</v>
      </c>
      <c r="I48" s="132"/>
    </row>
    <row r="49" spans="2:12" hidden="1" x14ac:dyDescent="0.4">
      <c r="G49" s="143">
        <f t="shared" si="0"/>
        <v>2027</v>
      </c>
      <c r="I49" s="132"/>
    </row>
    <row r="50" spans="2:12" hidden="1" x14ac:dyDescent="0.4">
      <c r="B50" s="129" t="s">
        <v>369</v>
      </c>
      <c r="I50" s="150">
        <f>(1+I44)*(1+I45)*(1+I46)*(1+I47)*(1+I48)-1</f>
        <v>8.0000000000000071E-2</v>
      </c>
    </row>
    <row r="51" spans="2:12" hidden="1" x14ac:dyDescent="0.4">
      <c r="B51" s="129" t="s">
        <v>370</v>
      </c>
    </row>
    <row r="52" spans="2:12" hidden="1" x14ac:dyDescent="0.4"/>
    <row r="54" spans="2:12" ht="13" hidden="1" customHeight="1" x14ac:dyDescent="0.4">
      <c r="B54" s="151"/>
      <c r="C54" s="160" t="s">
        <v>383</v>
      </c>
      <c r="D54" s="161"/>
      <c r="E54" s="162"/>
      <c r="G54" s="190" t="s">
        <v>382</v>
      </c>
      <c r="H54" s="190"/>
      <c r="I54" s="190"/>
    </row>
    <row r="55" spans="2:12" ht="13" hidden="1" customHeight="1" x14ac:dyDescent="0.4">
      <c r="B55" s="151"/>
      <c r="C55" s="143" t="s">
        <v>375</v>
      </c>
      <c r="D55" s="143" t="s">
        <v>430</v>
      </c>
      <c r="E55" s="143" t="s">
        <v>376</v>
      </c>
      <c r="G55" s="152" t="s">
        <v>375</v>
      </c>
      <c r="H55" s="152" t="s">
        <v>430</v>
      </c>
      <c r="I55" s="152" t="s">
        <v>376</v>
      </c>
      <c r="L55" s="154"/>
    </row>
    <row r="56" spans="2:12" ht="13" hidden="1" customHeight="1" x14ac:dyDescent="0.4">
      <c r="B56" s="153" t="s">
        <v>418</v>
      </c>
      <c r="C56" s="134">
        <f>G56/12</f>
        <v>435.52951063902611</v>
      </c>
      <c r="D56" s="134">
        <f>H56/12</f>
        <v>688.1611779304709</v>
      </c>
      <c r="E56" s="134">
        <f>I56/12</f>
        <v>940.79284522191563</v>
      </c>
      <c r="G56" s="146">
        <f>IF($C$21=2,'2 Schedule'!K7,IF($C$21=3,'3 Schedule'!K6,IF($C$21=4,'4 Schedule'!K6,'5 Schedule'!K6)))*(1+SUM(G61:G62))</f>
        <v>5226.3541276683136</v>
      </c>
      <c r="H56" s="146">
        <f>IF($C$21=2,'2 Schedule'!L7,IF($C$21=3,'3 Schedule'!L6,IF($C$21=4,'4 Schedule'!L6,'5 Schedule'!L6)))*(1+SUM(H61:H62))</f>
        <v>8257.9341351656512</v>
      </c>
      <c r="I56" s="146">
        <f>IF($C$21=2,'2 Schedule'!M7,IF($C$21=3,'3 Schedule'!M6,IF($C$21=4,'4 Schedule'!M6,'5 Schedule'!M6)))*(1+SUM(I61:I62))</f>
        <v>11289.514142662987</v>
      </c>
    </row>
    <row r="57" spans="2:12" ht="13" hidden="1" customHeight="1" x14ac:dyDescent="0.4">
      <c r="B57" s="141"/>
      <c r="C57" s="154"/>
      <c r="D57" s="154"/>
      <c r="E57" s="154"/>
      <c r="G57" s="155"/>
      <c r="H57" s="152"/>
      <c r="I57" s="152"/>
    </row>
    <row r="58" spans="2:12" ht="13" hidden="1" customHeight="1" x14ac:dyDescent="0.4">
      <c r="B58" s="141" t="s">
        <v>432</v>
      </c>
      <c r="C58" s="131">
        <f t="shared" ref="C58:E59" si="1">G58/12</f>
        <v>696.74291377327643</v>
      </c>
      <c r="D58" s="131">
        <f t="shared" si="1"/>
        <v>1137.1875452523575</v>
      </c>
      <c r="E58" s="131">
        <f t="shared" si="1"/>
        <v>1577.6321767314387</v>
      </c>
      <c r="G58" s="146">
        <f>IF($C$21=2,'2 Schedule'!K4,IF($C$21=3,'3 Schedule'!K4,IF($C$21=4,'4 Schedule'!K4,'5 Schedule'!K4)))*(1+SUM(G61:G62))</f>
        <v>8360.9149652793167</v>
      </c>
      <c r="H58" s="146">
        <f>IF($C$21=2,'2 Schedule'!L4,IF($C$21=3,'3 Schedule'!L4,IF($C$21=4,'4 Schedule'!L4,'5 Schedule'!L4)))*(1+SUM(H61:H62))</f>
        <v>13646.250543028291</v>
      </c>
      <c r="I58" s="146">
        <f>IF($C$21=2,'2 Schedule'!M4,IF($C$21=3,'3 Schedule'!M4,IF($C$21=4,'4 Schedule'!M4,'5 Schedule'!M4)))*(1+SUM(I61:I62))</f>
        <v>18931.586120777265</v>
      </c>
    </row>
    <row r="59" spans="2:12" ht="13" hidden="1" customHeight="1" x14ac:dyDescent="0.4">
      <c r="B59" s="153" t="s">
        <v>403</v>
      </c>
      <c r="C59" s="134">
        <f t="shared" si="1"/>
        <v>348.37145688663821</v>
      </c>
      <c r="D59" s="134">
        <f t="shared" si="1"/>
        <v>568.59377262617875</v>
      </c>
      <c r="E59" s="134">
        <f t="shared" si="1"/>
        <v>788.81608836571934</v>
      </c>
      <c r="G59" s="146">
        <f>G58/2</f>
        <v>4180.4574826396583</v>
      </c>
      <c r="H59" s="146">
        <f>H58/2</f>
        <v>6823.1252715141454</v>
      </c>
      <c r="I59" s="146">
        <f t="shared" ref="I59" si="2">I58/2</f>
        <v>9465.7930603886325</v>
      </c>
    </row>
    <row r="60" spans="2:12" ht="13" hidden="1" customHeight="1" x14ac:dyDescent="0.4">
      <c r="B60" s="153"/>
      <c r="C60" s="156"/>
      <c r="D60" s="156"/>
      <c r="E60" s="156"/>
      <c r="G60" s="146"/>
      <c r="H60" s="146"/>
      <c r="I60" s="146"/>
    </row>
    <row r="61" spans="2:12" ht="13" hidden="1" customHeight="1" x14ac:dyDescent="0.4">
      <c r="B61" s="141" t="s">
        <v>407</v>
      </c>
      <c r="C61" s="148">
        <f t="shared" ref="C61:E62" si="3">G61</f>
        <v>8.0000000000000071E-2</v>
      </c>
      <c r="D61" s="148">
        <f t="shared" si="3"/>
        <v>8.0000000000000071E-2</v>
      </c>
      <c r="E61" s="148">
        <f t="shared" si="3"/>
        <v>8.0000000000000071E-2</v>
      </c>
      <c r="G61" s="157">
        <f>H61</f>
        <v>8.0000000000000071E-2</v>
      </c>
      <c r="H61" s="157">
        <f>I50</f>
        <v>8.0000000000000071E-2</v>
      </c>
      <c r="I61" s="157">
        <f>H61</f>
        <v>8.0000000000000071E-2</v>
      </c>
    </row>
    <row r="62" spans="2:12" ht="13" hidden="1" customHeight="1" x14ac:dyDescent="0.4">
      <c r="B62" s="141" t="s">
        <v>404</v>
      </c>
      <c r="C62" s="135">
        <f t="shared" si="3"/>
        <v>0</v>
      </c>
      <c r="D62" s="135">
        <f t="shared" si="3"/>
        <v>0</v>
      </c>
      <c r="E62" s="135">
        <f t="shared" si="3"/>
        <v>0</v>
      </c>
      <c r="F62" s="158"/>
      <c r="G62" s="136">
        <f>H62</f>
        <v>0</v>
      </c>
      <c r="H62" s="136">
        <f>IF(H32&gt;174999.99,VLOOKUP(H32,'Higher Income Adjustment'!A1:B190,2),0)</f>
        <v>0</v>
      </c>
      <c r="I62" s="136">
        <f>H62</f>
        <v>0</v>
      </c>
    </row>
    <row r="63" spans="2:12" ht="13" hidden="1" customHeight="1" x14ac:dyDescent="0.4">
      <c r="B63" s="153" t="s">
        <v>409</v>
      </c>
      <c r="C63" s="137">
        <f>G63/12</f>
        <v>0</v>
      </c>
      <c r="D63" s="137">
        <f>H63/12</f>
        <v>0</v>
      </c>
      <c r="E63" s="137">
        <f>I63/12</f>
        <v>0</v>
      </c>
      <c r="F63" s="158"/>
      <c r="G63" s="138">
        <f>H63</f>
        <v>0</v>
      </c>
      <c r="H63" s="138">
        <f>G36*12/2</f>
        <v>0</v>
      </c>
      <c r="I63" s="138">
        <f>H63</f>
        <v>0</v>
      </c>
    </row>
    <row r="64" spans="2:12" ht="13" hidden="1" customHeight="1" x14ac:dyDescent="0.4">
      <c r="C64" s="154"/>
      <c r="D64" s="147"/>
      <c r="E64" s="154"/>
      <c r="G64" s="146"/>
      <c r="H64" s="146"/>
      <c r="I64" s="146"/>
    </row>
    <row r="65" spans="2:9" ht="13" hidden="1" customHeight="1" x14ac:dyDescent="0.4">
      <c r="B65" s="153" t="s">
        <v>408</v>
      </c>
      <c r="C65" s="156">
        <f t="shared" ref="C65:E66" si="4">G65/12</f>
        <v>783.90096752566433</v>
      </c>
      <c r="D65" s="156">
        <f t="shared" si="4"/>
        <v>1256.7549505566496</v>
      </c>
      <c r="E65" s="156">
        <f t="shared" si="4"/>
        <v>1729.608933587635</v>
      </c>
      <c r="G65" s="146">
        <f>(G56+G59+G63)</f>
        <v>9406.8116103079719</v>
      </c>
      <c r="H65" s="146">
        <f>(H56+H59+H63)</f>
        <v>15081.059406679797</v>
      </c>
      <c r="I65" s="146">
        <f>(I56+I59+I63)</f>
        <v>20755.30720305162</v>
      </c>
    </row>
    <row r="66" spans="2:9" x14ac:dyDescent="0.4">
      <c r="B66" s="166" t="s">
        <v>383</v>
      </c>
      <c r="C66" s="167">
        <f t="shared" si="4"/>
        <v>-783.90096752566433</v>
      </c>
      <c r="D66" s="167">
        <f t="shared" si="4"/>
        <v>-1256.7549505566496</v>
      </c>
      <c r="E66" s="167">
        <f t="shared" si="4"/>
        <v>-1729.608933587635</v>
      </c>
      <c r="F66" s="168"/>
      <c r="G66" s="144">
        <f>-(G65-($H34*G65))</f>
        <v>-9406.8116103079719</v>
      </c>
      <c r="H66" s="144">
        <f>-(H65-($H34*H65))</f>
        <v>-15081.059406679797</v>
      </c>
      <c r="I66" s="144">
        <f>-(I65-($H34*I65))</f>
        <v>-20755.30720305162</v>
      </c>
    </row>
    <row r="67" spans="2:9" x14ac:dyDescent="0.4">
      <c r="B67" s="141"/>
      <c r="C67" s="147" t="s">
        <v>375</v>
      </c>
      <c r="D67" s="147" t="s">
        <v>430</v>
      </c>
      <c r="E67" s="147" t="s">
        <v>376</v>
      </c>
      <c r="G67" s="144"/>
      <c r="H67" s="144"/>
      <c r="I67" s="144"/>
    </row>
    <row r="68" spans="2:9" x14ac:dyDescent="0.4">
      <c r="B68" s="169" t="s">
        <v>431</v>
      </c>
      <c r="C68" s="185">
        <f>G68/12</f>
        <v>0</v>
      </c>
      <c r="D68" s="185" t="str">
        <f>IF(H32&lt;44000," ",H68/12)</f>
        <v xml:space="preserve"> </v>
      </c>
      <c r="E68" s="185">
        <f>I68/12</f>
        <v>0</v>
      </c>
      <c r="G68" s="144">
        <f>IF(H32&lt;44000,0,(G65+G66))</f>
        <v>0</v>
      </c>
      <c r="H68" s="144" t="str">
        <f>IF(H32&lt;44000," ",(H65+H66))</f>
        <v xml:space="preserve"> </v>
      </c>
      <c r="I68" s="144">
        <f>IF(H32&lt;24461,0,MIN(H32,(I65+I66)))</f>
        <v>0</v>
      </c>
    </row>
    <row r="69" spans="2:9" x14ac:dyDescent="0.4">
      <c r="B69" s="141"/>
      <c r="C69" s="147"/>
      <c r="D69" s="147"/>
      <c r="E69" s="147"/>
      <c r="G69" s="167"/>
      <c r="H69" s="167"/>
      <c r="I69" s="167"/>
    </row>
    <row r="70" spans="2:9" x14ac:dyDescent="0.4">
      <c r="B70" s="141"/>
      <c r="C70" s="147"/>
      <c r="D70" s="147"/>
      <c r="E70" s="147"/>
      <c r="G70" s="182"/>
      <c r="H70" s="182"/>
      <c r="I70" s="182"/>
    </row>
    <row r="71" spans="2:9" x14ac:dyDescent="0.4">
      <c r="B71" s="141" t="str">
        <f>IF(C$5="Judicial Officer","Deviation Awarded:","Deviation Requested:")</f>
        <v>Deviation Requested:</v>
      </c>
      <c r="C71" s="147"/>
      <c r="D71" s="147"/>
      <c r="E71" s="147"/>
      <c r="G71" s="147"/>
      <c r="H71" s="147"/>
      <c r="I71" s="147"/>
    </row>
    <row r="72" spans="2:9" x14ac:dyDescent="0.4">
      <c r="B72" s="141"/>
      <c r="C72" s="147"/>
      <c r="D72" s="147"/>
      <c r="E72" s="147"/>
      <c r="G72" s="147"/>
      <c r="H72" s="147"/>
      <c r="I72" s="147"/>
    </row>
    <row r="73" spans="2:9" x14ac:dyDescent="0.4">
      <c r="B73" s="141"/>
      <c r="C73" s="147"/>
      <c r="D73" s="147"/>
      <c r="E73" s="147"/>
      <c r="G73" s="147"/>
      <c r="H73" s="147"/>
      <c r="I73" s="147"/>
    </row>
    <row r="74" spans="2:9" x14ac:dyDescent="0.4">
      <c r="B74" s="141"/>
      <c r="C74" s="147"/>
      <c r="D74" s="147"/>
      <c r="E74" s="147"/>
      <c r="G74" s="147"/>
      <c r="H74" s="147"/>
      <c r="I74" s="147"/>
    </row>
    <row r="75" spans="2:9" x14ac:dyDescent="0.4">
      <c r="B75" s="141"/>
      <c r="C75" s="147"/>
      <c r="D75" s="147"/>
      <c r="E75" s="147"/>
      <c r="G75" s="147"/>
      <c r="H75" s="147"/>
      <c r="I75" s="147"/>
    </row>
    <row r="76" spans="2:9" x14ac:dyDescent="0.4">
      <c r="B76" s="141"/>
      <c r="C76" s="147"/>
      <c r="D76" s="147"/>
      <c r="E76" s="147"/>
      <c r="G76" s="147"/>
      <c r="H76" s="147"/>
      <c r="I76" s="147"/>
    </row>
    <row r="77" spans="2:9" x14ac:dyDescent="0.4">
      <c r="B77" s="141"/>
      <c r="C77" s="147"/>
      <c r="D77" s="147"/>
      <c r="E77" s="147"/>
      <c r="G77" s="147"/>
      <c r="H77" s="147"/>
      <c r="I77" s="147"/>
    </row>
    <row r="78" spans="2:9" x14ac:dyDescent="0.4">
      <c r="B78" s="141" t="str">
        <f>IF(C$5="Judicial Officer","Amount Awarded:","Amount Requested:")</f>
        <v>Amount Requested:</v>
      </c>
      <c r="C78" s="178"/>
      <c r="D78" s="147" t="s">
        <v>493</v>
      </c>
      <c r="E78" s="147"/>
      <c r="G78" s="147"/>
      <c r="H78" s="147"/>
      <c r="I78" s="147"/>
    </row>
    <row r="79" spans="2:9" x14ac:dyDescent="0.4">
      <c r="B79" s="141"/>
      <c r="C79" s="147"/>
      <c r="D79" s="147"/>
      <c r="E79" s="147"/>
      <c r="G79" s="147"/>
      <c r="H79" s="147"/>
      <c r="I79" s="147"/>
    </row>
    <row r="80" spans="2:9" x14ac:dyDescent="0.4">
      <c r="B80" s="141" t="s">
        <v>494</v>
      </c>
      <c r="C80" s="147"/>
      <c r="D80" s="147"/>
      <c r="E80" s="147"/>
      <c r="G80" s="147"/>
      <c r="H80" s="147"/>
      <c r="I80" s="147"/>
    </row>
    <row r="81" spans="2:9" x14ac:dyDescent="0.4">
      <c r="B81" s="174" t="s">
        <v>495</v>
      </c>
      <c r="C81" s="179"/>
      <c r="D81" s="147" t="s">
        <v>496</v>
      </c>
      <c r="E81" s="177"/>
      <c r="F81" s="143" t="s">
        <v>497</v>
      </c>
      <c r="G81" s="147"/>
      <c r="H81" s="147"/>
      <c r="I81" s="147"/>
    </row>
    <row r="82" spans="2:9" x14ac:dyDescent="0.4">
      <c r="B82" s="174" t="s">
        <v>498</v>
      </c>
      <c r="C82" s="179"/>
      <c r="D82" s="147" t="s">
        <v>496</v>
      </c>
      <c r="E82" s="177"/>
      <c r="F82" s="143" t="s">
        <v>497</v>
      </c>
      <c r="G82" s="147"/>
      <c r="H82" s="147"/>
      <c r="I82" s="147"/>
    </row>
    <row r="83" spans="2:9" x14ac:dyDescent="0.4">
      <c r="B83" s="141"/>
      <c r="C83" s="147"/>
      <c r="D83" s="147"/>
      <c r="E83" s="147"/>
      <c r="G83" s="147"/>
      <c r="H83" s="147"/>
      <c r="I83" s="147"/>
    </row>
    <row r="84" spans="2:9" x14ac:dyDescent="0.4">
      <c r="B84" s="141"/>
      <c r="C84" s="147"/>
      <c r="D84" s="147"/>
      <c r="E84" s="147"/>
      <c r="G84" s="147"/>
      <c r="H84" s="147"/>
      <c r="I84" s="147"/>
    </row>
    <row r="85" spans="2:9" x14ac:dyDescent="0.4">
      <c r="B85" s="141"/>
      <c r="C85" s="147"/>
      <c r="D85" s="147"/>
      <c r="E85" s="147"/>
      <c r="G85" s="147"/>
      <c r="H85" s="147"/>
      <c r="I85" s="147"/>
    </row>
    <row r="86" spans="2:9" x14ac:dyDescent="0.4">
      <c r="B86" s="141"/>
      <c r="C86" s="147"/>
      <c r="D86" s="147"/>
      <c r="E86" s="147"/>
      <c r="G86" s="147"/>
      <c r="H86" s="147"/>
      <c r="I86" s="147"/>
    </row>
    <row r="87" spans="2:9" x14ac:dyDescent="0.4">
      <c r="B87" s="141"/>
      <c r="C87" s="147"/>
      <c r="D87" s="147"/>
      <c r="E87" s="147"/>
      <c r="G87" s="147"/>
      <c r="H87" s="147"/>
      <c r="I87" s="147"/>
    </row>
    <row r="88" spans="2:9" x14ac:dyDescent="0.4">
      <c r="B88" s="141"/>
      <c r="C88" s="147"/>
      <c r="D88" s="147"/>
      <c r="E88" s="147"/>
      <c r="G88" s="147"/>
      <c r="H88" s="147"/>
      <c r="I88" s="147"/>
    </row>
    <row r="89" spans="2:9" x14ac:dyDescent="0.4">
      <c r="B89" s="141"/>
      <c r="C89" s="147"/>
      <c r="D89" s="147"/>
      <c r="E89" s="147"/>
      <c r="G89" s="147"/>
      <c r="H89" s="147"/>
      <c r="I89" s="147"/>
    </row>
    <row r="90" spans="2:9" ht="13" thickBot="1" x14ac:dyDescent="0.45">
      <c r="B90" s="140" t="s">
        <v>490</v>
      </c>
      <c r="C90" s="140"/>
      <c r="D90" s="140"/>
      <c r="E90" s="164"/>
      <c r="F90" s="165"/>
      <c r="G90" s="165"/>
      <c r="H90" s="165"/>
      <c r="I90" s="147"/>
    </row>
    <row r="91" spans="2:9" x14ac:dyDescent="0.4">
      <c r="B91" s="141"/>
      <c r="C91" s="147"/>
      <c r="D91" s="147"/>
      <c r="E91" s="147"/>
      <c r="G91" s="147"/>
      <c r="H91" s="147"/>
      <c r="I91" s="147"/>
    </row>
    <row r="92" spans="2:9" x14ac:dyDescent="0.4">
      <c r="B92" s="141"/>
      <c r="C92" s="147" t="s">
        <v>375</v>
      </c>
      <c r="E92" s="147" t="s">
        <v>376</v>
      </c>
      <c r="G92" s="147"/>
      <c r="H92" s="147"/>
      <c r="I92" s="147"/>
    </row>
    <row r="93" spans="2:9" x14ac:dyDescent="0.4">
      <c r="B93" s="169" t="s">
        <v>491</v>
      </c>
      <c r="C93" s="172">
        <f>IF($G93&lt;24,3,IF($G93&lt;60,6,IF($G93&lt;120,6,IF($G93&gt;192,12,12))))</f>
        <v>3</v>
      </c>
      <c r="D93" s="171" t="s">
        <v>492</v>
      </c>
      <c r="E93" s="172">
        <f>IF($G93&lt;24,12,IF($G93&lt;60,36,IF($G93&lt;120,48,IF($G93&lt;192,60,MAX(144,G93/2)))))</f>
        <v>12</v>
      </c>
      <c r="F93" s="171" t="s">
        <v>492</v>
      </c>
      <c r="G93" s="173">
        <f>DATEDIF(C19,G19,"m")</f>
        <v>0</v>
      </c>
      <c r="H93" s="173" t="e">
        <f>SUM(I93+G93)</f>
        <v>#N/A</v>
      </c>
      <c r="I93" s="173" t="e">
        <f>VLOOKUP(1,H13:I15,2)*12</f>
        <v>#N/A</v>
      </c>
    </row>
    <row r="94" spans="2:9" x14ac:dyDescent="0.4">
      <c r="B94" s="141"/>
      <c r="C94" s="147"/>
      <c r="D94" s="147"/>
      <c r="E94" s="147"/>
      <c r="G94" s="147"/>
      <c r="H94" s="147"/>
      <c r="I94" s="147"/>
    </row>
    <row r="95" spans="2:9" x14ac:dyDescent="0.4">
      <c r="B95" s="141" t="s">
        <v>499</v>
      </c>
      <c r="C95" s="147" t="e">
        <f>IF(OR(G93&lt;192,H93&lt;780,I93&lt;504),"Not Eligible","Eligible")</f>
        <v>#N/A</v>
      </c>
      <c r="D95" s="147"/>
      <c r="E95" s="147"/>
      <c r="G95" s="147"/>
      <c r="H95" s="147"/>
      <c r="I95" s="147"/>
    </row>
    <row r="96" spans="2:9" x14ac:dyDescent="0.4">
      <c r="B96" s="141"/>
      <c r="C96" s="147"/>
      <c r="D96" s="147"/>
      <c r="E96" s="147"/>
      <c r="G96" s="147"/>
      <c r="H96" s="147"/>
      <c r="I96" s="147"/>
    </row>
    <row r="97" spans="1:9" x14ac:dyDescent="0.4">
      <c r="B97" s="141" t="s">
        <v>500</v>
      </c>
      <c r="C97" s="147"/>
      <c r="D97" s="147"/>
      <c r="E97" s="147"/>
      <c r="G97" s="147"/>
      <c r="H97" s="147"/>
      <c r="I97" s="147"/>
    </row>
    <row r="98" spans="1:9" x14ac:dyDescent="0.4">
      <c r="B98" s="141"/>
      <c r="C98" s="147"/>
      <c r="D98" s="147"/>
      <c r="E98" s="147"/>
      <c r="G98" s="147"/>
      <c r="H98" s="147"/>
      <c r="I98" s="147"/>
    </row>
    <row r="99" spans="1:9" x14ac:dyDescent="0.4">
      <c r="B99" s="141" t="s">
        <v>501</v>
      </c>
      <c r="C99" s="147"/>
      <c r="D99" s="147"/>
      <c r="E99" s="147"/>
      <c r="G99" s="147"/>
      <c r="H99" s="147"/>
      <c r="I99" s="147"/>
    </row>
    <row r="100" spans="1:9" x14ac:dyDescent="0.4">
      <c r="B100" s="141"/>
      <c r="C100" s="147"/>
      <c r="D100" s="147"/>
      <c r="E100" s="147"/>
      <c r="G100" s="147"/>
      <c r="H100" s="147"/>
      <c r="I100" s="147"/>
    </row>
    <row r="101" spans="1:9" x14ac:dyDescent="0.4">
      <c r="B101" s="141" t="s">
        <v>502</v>
      </c>
      <c r="C101" s="147"/>
      <c r="D101" s="147"/>
      <c r="E101" s="147"/>
      <c r="G101" s="147"/>
      <c r="H101" s="147"/>
      <c r="I101" s="147"/>
    </row>
    <row r="102" spans="1:9" x14ac:dyDescent="0.4">
      <c r="B102" s="141"/>
      <c r="C102" s="147"/>
      <c r="D102" s="147"/>
      <c r="E102" s="147"/>
      <c r="G102" s="147"/>
      <c r="H102" s="147"/>
      <c r="I102" s="147"/>
    </row>
    <row r="103" spans="1:9" x14ac:dyDescent="0.4">
      <c r="B103" s="141" t="str">
        <f>IF(C$5="Judicial Officer","Duration Awarded:","Duration Requested:")</f>
        <v>Duration Requested:</v>
      </c>
      <c r="C103" s="177" t="str">
        <f>IF((E81+E82)=0," ",E81+E82)</f>
        <v xml:space="preserve"> </v>
      </c>
      <c r="D103" s="147" t="s">
        <v>503</v>
      </c>
      <c r="E103" s="147"/>
      <c r="G103" s="147"/>
      <c r="H103" s="147"/>
      <c r="I103" s="147"/>
    </row>
    <row r="104" spans="1:9" x14ac:dyDescent="0.4">
      <c r="B104" s="141"/>
      <c r="C104" s="147"/>
      <c r="D104" s="147"/>
      <c r="E104" s="147"/>
      <c r="G104" s="147"/>
      <c r="H104" s="147"/>
      <c r="I104" s="147"/>
    </row>
    <row r="105" spans="1:9" x14ac:dyDescent="0.4">
      <c r="A105" s="159" t="s">
        <v>508</v>
      </c>
      <c r="H105" s="145"/>
    </row>
  </sheetData>
  <sheetProtection algorithmName="SHA-512" hashValue="lUI0+iiHJ23RxtfNedoE7qGNnQ6QyKAIDljHYByrD4WUabD8FPOoER187oePmTnIuUhfYsKGQMwmNMXfR6wTag==" saltValue="J3tXST43PotF/gM2ivreUQ==" spinCount="100000" sheet="1" selectLockedCells="1"/>
  <mergeCells count="10">
    <mergeCell ref="B27:H27"/>
    <mergeCell ref="C5:D5"/>
    <mergeCell ref="G54:I54"/>
    <mergeCell ref="A1:J1"/>
    <mergeCell ref="C9:D9"/>
    <mergeCell ref="C13:E13"/>
    <mergeCell ref="C15:E15"/>
    <mergeCell ref="C18:E18"/>
    <mergeCell ref="D17:E17"/>
    <mergeCell ref="C11:E11"/>
  </mergeCells>
  <phoneticPr fontId="2" type="noConversion"/>
  <dataValidations count="3">
    <dataValidation type="list" showInputMessage="1" showErrorMessage="1" sqref="C5" xr:uid="{A36D72B5-C473-FB42-8558-999A65C9534F}">
      <formula1>"-, Judicial Officer, Petitioner, Respondent, Lawyer for Petitioner, Lawyer for Respondent, Court Staff, Other"</formula1>
    </dataValidation>
    <dataValidation type="list" showInputMessage="1" showErrorMessage="1" sqref="G11" xr:uid="{C8229832-349A-034F-9E99-44918A94A17D}">
      <formula1>"-, Apache, Cochise, Coconino, Gila, Graham, Greenlee, La Paz, Maricopa, Mohave, Navajo, Pima, Pinal, Santa Cruz, Yavapai, Yuma"</formula1>
    </dataValidation>
    <dataValidation type="list" showInputMessage="1" showErrorMessage="1" sqref="D17:E17" xr:uid="{41671E81-AF86-4246-8FF8-631713749223}">
      <formula1>"-, Petitioner, Respondent"</formula1>
    </dataValidation>
  </dataValidations>
  <pageMargins left="0.7" right="0.7" top="0.75" bottom="0.75" header="0.3" footer="0.3"/>
  <pageSetup scale="6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1</xdr:col>
                    <xdr:colOff>812800</xdr:colOff>
                    <xdr:row>69</xdr:row>
                    <xdr:rowOff>63500</xdr:rowOff>
                  </from>
                  <to>
                    <xdr:col>2</xdr:col>
                    <xdr:colOff>381000</xdr:colOff>
                    <xdr:row>71</xdr:row>
                    <xdr:rowOff>114300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1</xdr:col>
                    <xdr:colOff>800100</xdr:colOff>
                    <xdr:row>78</xdr:row>
                    <xdr:rowOff>50800</xdr:rowOff>
                  </from>
                  <to>
                    <xdr:col>2</xdr:col>
                    <xdr:colOff>355600</xdr:colOff>
                    <xdr:row>80</xdr:row>
                    <xdr:rowOff>101600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1</xdr:col>
                    <xdr:colOff>812800</xdr:colOff>
                    <xdr:row>95</xdr:row>
                    <xdr:rowOff>50800</xdr:rowOff>
                  </from>
                  <to>
                    <xdr:col>2</xdr:col>
                    <xdr:colOff>368300</xdr:colOff>
                    <xdr:row>97</xdr:row>
                    <xdr:rowOff>101600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1</xdr:col>
                    <xdr:colOff>812800</xdr:colOff>
                    <xdr:row>97</xdr:row>
                    <xdr:rowOff>38100</xdr:rowOff>
                  </from>
                  <to>
                    <xdr:col>2</xdr:col>
                    <xdr:colOff>368300</xdr:colOff>
                    <xdr:row>99</xdr:row>
                    <xdr:rowOff>88900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1</xdr:col>
                    <xdr:colOff>812800</xdr:colOff>
                    <xdr:row>99</xdr:row>
                    <xdr:rowOff>38100</xdr:rowOff>
                  </from>
                  <to>
                    <xdr:col>2</xdr:col>
                    <xdr:colOff>368300</xdr:colOff>
                    <xdr:row>101</xdr:row>
                    <xdr:rowOff>88900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16"/>
  </sheetPr>
  <dimension ref="A1:BG1012"/>
  <sheetViews>
    <sheetView topLeftCell="AP1" zoomScaleNormal="100" workbookViewId="0">
      <selection activeCell="AY7" sqref="AY7"/>
    </sheetView>
  </sheetViews>
  <sheetFormatPr defaultColWidth="8.8203125" defaultRowHeight="12.7" x14ac:dyDescent="0.4"/>
  <cols>
    <col min="1" max="1" width="47.64453125" style="4" customWidth="1"/>
    <col min="2" max="10" width="9" style="4" customWidth="1"/>
    <col min="11" max="11" width="3.3515625" customWidth="1"/>
    <col min="12" max="12" width="36.17578125" customWidth="1"/>
    <col min="13" max="13" width="11.17578125" bestFit="1" customWidth="1"/>
    <col min="25" max="25" width="10.8203125" customWidth="1"/>
    <col min="26" max="26" width="5.46875" style="52" customWidth="1"/>
    <col min="31" max="31" width="10.8203125" style="52" customWidth="1"/>
    <col min="32" max="33" width="3.8203125" style="52" customWidth="1"/>
    <col min="37" max="37" width="15.64453125" customWidth="1"/>
    <col min="38" max="38" width="13.46875" customWidth="1"/>
    <col min="39" max="39" width="16.8203125" customWidth="1"/>
    <col min="40" max="40" width="16.64453125" customWidth="1"/>
    <col min="41" max="41" width="10.46875" customWidth="1"/>
    <col min="42" max="42" width="12.46875" customWidth="1"/>
    <col min="43" max="43" width="11.46875" customWidth="1"/>
    <col min="44" max="44" width="11.17578125" customWidth="1"/>
    <col min="45" max="45" width="13.46875" customWidth="1"/>
    <col min="47" max="47" width="8.8203125" style="52"/>
    <col min="48" max="48" width="11.64453125" style="35" customWidth="1"/>
    <col min="49" max="49" width="12.3515625" style="35" customWidth="1"/>
    <col min="50" max="50" width="12.64453125" style="35" customWidth="1"/>
    <col min="51" max="51" width="12.17578125" customWidth="1"/>
    <col min="52" max="52" width="11" style="35" customWidth="1"/>
    <col min="53" max="53" width="6.46875" customWidth="1"/>
    <col min="55" max="55" width="14.17578125" customWidth="1"/>
    <col min="56" max="56" width="12.46875" customWidth="1"/>
    <col min="57" max="57" width="11" customWidth="1"/>
    <col min="58" max="58" width="11.8203125" customWidth="1"/>
    <col min="59" max="59" width="10" customWidth="1"/>
  </cols>
  <sheetData>
    <row r="1" spans="1:59" ht="13" customHeight="1" x14ac:dyDescent="0.4">
      <c r="A1" s="201" t="s">
        <v>191</v>
      </c>
      <c r="B1" s="202"/>
      <c r="C1" s="202"/>
      <c r="D1" s="202"/>
      <c r="E1" s="202"/>
      <c r="F1" s="202"/>
      <c r="G1" s="202"/>
      <c r="H1" s="202"/>
      <c r="I1" s="202"/>
      <c r="J1" s="202"/>
      <c r="AK1" t="s">
        <v>341</v>
      </c>
      <c r="AV1" s="52"/>
      <c r="AW1" s="40">
        <f>Calculator!$F$40</f>
        <v>0.99990000000000001</v>
      </c>
      <c r="AY1" s="70">
        <f>AL24</f>
        <v>99.344412261778245</v>
      </c>
      <c r="AZ1" s="97" t="s">
        <v>353</v>
      </c>
      <c r="BB1" s="52"/>
      <c r="BC1" s="52"/>
      <c r="BD1" s="40">
        <f>AW1</f>
        <v>0.99990000000000001</v>
      </c>
      <c r="BE1" s="35"/>
      <c r="BF1" s="71">
        <f>AL47</f>
        <v>42.88149998157671</v>
      </c>
      <c r="BG1" s="97" t="s">
        <v>353</v>
      </c>
    </row>
    <row r="2" spans="1:59" x14ac:dyDescent="0.4">
      <c r="AA2" s="204" t="s">
        <v>380</v>
      </c>
      <c r="AB2" s="204"/>
      <c r="AC2" s="204"/>
      <c r="AD2" s="204"/>
      <c r="AE2" s="204"/>
      <c r="AF2" s="204"/>
      <c r="AG2" s="204"/>
      <c r="AH2" s="204"/>
      <c r="AI2" s="204"/>
      <c r="AV2" s="52"/>
      <c r="AW2" s="77">
        <f>1-AW1</f>
        <v>9.9999999999988987E-5</v>
      </c>
      <c r="AY2" s="70">
        <f>AL23</f>
        <v>10584.544107649952</v>
      </c>
      <c r="AZ2" s="97" t="s">
        <v>353</v>
      </c>
      <c r="BB2" s="52"/>
      <c r="BC2" s="52"/>
      <c r="BD2" s="77">
        <f>1-BD1</f>
        <v>9.9999999999988987E-5</v>
      </c>
      <c r="BE2" s="35"/>
      <c r="BF2" s="70">
        <f>AL46</f>
        <v>11266.198844698263</v>
      </c>
      <c r="BG2" s="97" t="s">
        <v>353</v>
      </c>
    </row>
    <row r="3" spans="1:59" x14ac:dyDescent="0.4">
      <c r="AE3" s="64">
        <f>AVERAGE(AE25:AE1008)</f>
        <v>582.86887254901956</v>
      </c>
      <c r="AF3" s="76" t="s">
        <v>355</v>
      </c>
      <c r="AI3" s="35"/>
      <c r="AV3" s="79" t="s">
        <v>358</v>
      </c>
      <c r="AW3" s="78">
        <f>_xlfn.T.INV.2T(AW$2,$AL$19)</f>
        <v>4.0721561975573808</v>
      </c>
      <c r="BB3" s="52"/>
      <c r="BC3" s="79" t="s">
        <v>358</v>
      </c>
      <c r="BD3" s="78">
        <f>_xlfn.T.INV.2T(BD$2,$AL$19)</f>
        <v>4.0721561975573808</v>
      </c>
      <c r="BE3" s="35"/>
      <c r="BF3" s="76"/>
      <c r="BG3" s="35"/>
    </row>
    <row r="4" spans="1:59" x14ac:dyDescent="0.4">
      <c r="AE4" s="64">
        <f>_xlfn.STDEV.S(AE25:AE1008)</f>
        <v>255.03322283123103</v>
      </c>
      <c r="AF4" s="76" t="s">
        <v>354</v>
      </c>
      <c r="AI4" s="35"/>
      <c r="BB4" s="52"/>
      <c r="BC4" s="35"/>
      <c r="BD4" s="35"/>
      <c r="BE4" s="35"/>
      <c r="BF4" s="76"/>
      <c r="BG4" s="35"/>
    </row>
    <row r="5" spans="1:59" ht="31" x14ac:dyDescent="0.4">
      <c r="A5" s="5" t="s">
        <v>12</v>
      </c>
      <c r="B5" s="32" t="s">
        <v>188</v>
      </c>
      <c r="C5" s="32" t="s">
        <v>185</v>
      </c>
      <c r="D5" s="32" t="s">
        <v>169</v>
      </c>
      <c r="E5" s="32" t="s">
        <v>170</v>
      </c>
      <c r="F5" s="32" t="s">
        <v>171</v>
      </c>
      <c r="G5" s="32" t="s">
        <v>172</v>
      </c>
      <c r="H5" s="32" t="s">
        <v>173</v>
      </c>
      <c r="I5" s="32" t="s">
        <v>189</v>
      </c>
      <c r="J5" s="32" t="s">
        <v>190</v>
      </c>
      <c r="M5" s="32" t="s">
        <v>188</v>
      </c>
      <c r="N5" s="32" t="s">
        <v>185</v>
      </c>
      <c r="O5" s="32" t="s">
        <v>169</v>
      </c>
      <c r="P5" s="32" t="s">
        <v>170</v>
      </c>
      <c r="Q5" s="32" t="s">
        <v>171</v>
      </c>
      <c r="R5" s="32" t="s">
        <v>172</v>
      </c>
      <c r="S5" s="32" t="s">
        <v>173</v>
      </c>
      <c r="T5" s="32" t="s">
        <v>189</v>
      </c>
      <c r="U5" s="32" t="s">
        <v>190</v>
      </c>
      <c r="AE5" s="205" t="s">
        <v>427</v>
      </c>
      <c r="AF5" s="205"/>
      <c r="AG5" s="205"/>
      <c r="AH5" s="205"/>
      <c r="AI5" s="205"/>
      <c r="AV5" s="200" t="s">
        <v>310</v>
      </c>
      <c r="AW5" s="200"/>
      <c r="AX5" s="200"/>
      <c r="AY5" s="200"/>
      <c r="AZ5" s="200"/>
      <c r="BB5" s="52"/>
      <c r="BC5" s="203" t="s">
        <v>362</v>
      </c>
      <c r="BD5" s="203"/>
      <c r="BE5" s="203"/>
      <c r="BF5" s="203"/>
      <c r="BG5" s="203"/>
    </row>
    <row r="6" spans="1:59" x14ac:dyDescent="0.4">
      <c r="A6" s="6" t="s">
        <v>174</v>
      </c>
      <c r="B6" s="7">
        <v>43638</v>
      </c>
      <c r="C6" s="7">
        <v>2779</v>
      </c>
      <c r="D6" s="7">
        <v>5127</v>
      </c>
      <c r="E6" s="7">
        <v>4800</v>
      </c>
      <c r="F6" s="7">
        <v>4216</v>
      </c>
      <c r="G6" s="7">
        <v>6111</v>
      </c>
      <c r="H6" s="7">
        <v>7122</v>
      </c>
      <c r="I6" s="7">
        <v>6851</v>
      </c>
      <c r="J6" s="7">
        <v>6632</v>
      </c>
      <c r="L6" s="6" t="s">
        <v>174</v>
      </c>
      <c r="M6" s="39">
        <f>B6</f>
        <v>43638</v>
      </c>
      <c r="N6" s="39">
        <f t="shared" ref="N6:U6" si="0">C6</f>
        <v>2779</v>
      </c>
      <c r="O6" s="39">
        <f t="shared" si="0"/>
        <v>5127</v>
      </c>
      <c r="P6" s="39">
        <f t="shared" si="0"/>
        <v>4800</v>
      </c>
      <c r="Q6" s="39">
        <f t="shared" si="0"/>
        <v>4216</v>
      </c>
      <c r="R6" s="39">
        <f t="shared" si="0"/>
        <v>6111</v>
      </c>
      <c r="S6" s="39">
        <f t="shared" si="0"/>
        <v>7122</v>
      </c>
      <c r="T6" s="39">
        <f t="shared" si="0"/>
        <v>6851</v>
      </c>
      <c r="U6" s="39">
        <f t="shared" si="0"/>
        <v>6632</v>
      </c>
      <c r="Y6" s="35"/>
      <c r="AA6" s="75">
        <f>AVERAGE(AA8:AA372)</f>
        <v>90420.195652173919</v>
      </c>
      <c r="AB6" s="75">
        <f>AVERAGE(AB8:AB372)</f>
        <v>66171.163043478256</v>
      </c>
      <c r="AC6" s="35"/>
      <c r="AD6" s="35"/>
      <c r="AE6" s="52" t="s">
        <v>322</v>
      </c>
      <c r="AH6" s="35" t="s">
        <v>351</v>
      </c>
      <c r="AI6" s="35" t="s">
        <v>352</v>
      </c>
      <c r="AK6" s="54" t="s">
        <v>310</v>
      </c>
      <c r="AU6" s="117">
        <f>'2 Schedule'!$K$2</f>
        <v>0.5</v>
      </c>
      <c r="AV6" s="99">
        <f>$AL$13*SQRT(1+(1/$AL$14)+(($AU6-$AE$3)^2)/(($AE$4^2)*$AL$20))</f>
        <v>761.3812020133073</v>
      </c>
      <c r="AW6" s="100">
        <f>AW$3*AV6</f>
        <v>3100.4631804821774</v>
      </c>
      <c r="AX6" s="100">
        <f>AU6*AY1+AY2-AW6</f>
        <v>7533.7531332986628</v>
      </c>
      <c r="AY6" s="100">
        <f>AU6*AY1+AY2</f>
        <v>10634.21631378084</v>
      </c>
      <c r="AZ6" s="100">
        <f>($AY2+$AY1*$AU6)+$AW6</f>
        <v>13734.679494263019</v>
      </c>
      <c r="BB6" s="117">
        <f>AU6</f>
        <v>0.5</v>
      </c>
      <c r="BC6" s="99">
        <f>$AL$36*SQRT(1+(1/$AL$37)+(($BB6-$AE$3)^2)/(($AE$4^2)*$AL$43))</f>
        <v>494.4367448773782</v>
      </c>
      <c r="BD6" s="100">
        <f>BD$3*BC6</f>
        <v>2013.4236549525133</v>
      </c>
      <c r="BE6" s="100">
        <f>BB6*BF1+BF2-BD6</f>
        <v>9274.2159397365376</v>
      </c>
      <c r="BF6" s="100">
        <f>BB6*BF1+BF2</f>
        <v>11287.639594689052</v>
      </c>
      <c r="BG6" s="100">
        <f>BB6*BF1+BF2+BD6</f>
        <v>13301.063249641566</v>
      </c>
    </row>
    <row r="7" spans="1:59" x14ac:dyDescent="0.4">
      <c r="A7" s="8" t="s">
        <v>27</v>
      </c>
      <c r="B7" s="7"/>
      <c r="C7" s="7"/>
      <c r="D7" s="7"/>
      <c r="E7" s="7"/>
      <c r="F7" s="7"/>
      <c r="G7" s="7"/>
      <c r="H7" s="7"/>
      <c r="I7" s="7"/>
      <c r="J7" s="38"/>
      <c r="V7" s="53"/>
      <c r="Y7" s="35" t="s">
        <v>363</v>
      </c>
      <c r="Z7" s="52" t="s">
        <v>377</v>
      </c>
      <c r="AA7" s="35" t="s">
        <v>295</v>
      </c>
      <c r="AB7" s="35" t="s">
        <v>296</v>
      </c>
      <c r="AC7" s="35" t="s">
        <v>310</v>
      </c>
      <c r="AD7" s="35" t="s">
        <v>313</v>
      </c>
      <c r="AH7" s="35" t="s">
        <v>310</v>
      </c>
      <c r="AI7" s="35" t="s">
        <v>313</v>
      </c>
      <c r="AK7" t="s">
        <v>326</v>
      </c>
      <c r="AU7" s="81" t="s">
        <v>356</v>
      </c>
      <c r="AV7" s="82" t="s">
        <v>357</v>
      </c>
      <c r="AW7" s="83" t="s">
        <v>359</v>
      </c>
      <c r="AX7" s="84" t="s">
        <v>361</v>
      </c>
      <c r="AY7" s="35" t="s">
        <v>325</v>
      </c>
      <c r="AZ7" s="84" t="s">
        <v>360</v>
      </c>
      <c r="BB7" s="81" t="s">
        <v>356</v>
      </c>
      <c r="BC7" s="82" t="s">
        <v>357</v>
      </c>
      <c r="BD7" s="83" t="s">
        <v>359</v>
      </c>
      <c r="BE7" s="84" t="s">
        <v>361</v>
      </c>
      <c r="BF7" s="35" t="s">
        <v>324</v>
      </c>
      <c r="BG7" s="84" t="s">
        <v>360</v>
      </c>
    </row>
    <row r="8" spans="1:59" ht="13" thickBot="1" x14ac:dyDescent="0.45">
      <c r="A8" s="6" t="s">
        <v>28</v>
      </c>
      <c r="B8" s="9"/>
      <c r="C8" s="9"/>
      <c r="D8" s="9"/>
      <c r="E8" s="9"/>
      <c r="F8" s="9"/>
      <c r="G8" s="9"/>
      <c r="H8" s="9"/>
      <c r="I8" s="9"/>
      <c r="J8" s="9"/>
      <c r="L8" s="46" t="s">
        <v>240</v>
      </c>
      <c r="M8" s="35"/>
      <c r="N8" s="35">
        <f>15000/2</f>
        <v>7500</v>
      </c>
      <c r="O8" s="35">
        <f>(15000+29999)/2</f>
        <v>22499.5</v>
      </c>
      <c r="P8" s="35">
        <f>(30000+39999)/2</f>
        <v>34999.5</v>
      </c>
      <c r="Q8" s="35">
        <f>(40000+49999)/2</f>
        <v>44999.5</v>
      </c>
      <c r="R8" s="35">
        <f>(50000+69999)/2</f>
        <v>59999.5</v>
      </c>
      <c r="S8" s="35">
        <f>(70000+99999)/2</f>
        <v>84999.5</v>
      </c>
      <c r="T8" s="35">
        <f>(100000+149999)/2</f>
        <v>124999.5</v>
      </c>
      <c r="Y8" s="35">
        <v>500</v>
      </c>
      <c r="Z8" s="52">
        <f>(Y8+500)/1000</f>
        <v>1</v>
      </c>
      <c r="AA8" s="35"/>
      <c r="AB8" s="35"/>
      <c r="AC8" s="35"/>
      <c r="AD8" s="35"/>
      <c r="AE8" s="52">
        <f t="shared" ref="AE8:AI13" si="1">Z12</f>
        <v>5</v>
      </c>
      <c r="AF8" s="52">
        <f t="shared" si="1"/>
        <v>6730</v>
      </c>
      <c r="AG8" s="52">
        <f t="shared" si="1"/>
        <v>36528</v>
      </c>
      <c r="AH8" s="35">
        <f t="shared" si="1"/>
        <v>12018.5</v>
      </c>
      <c r="AI8" s="35">
        <f t="shared" si="1"/>
        <v>11666.076923076922</v>
      </c>
      <c r="AU8" s="52">
        <f t="shared" ref="AU8:AU71" si="2">Z8</f>
        <v>1</v>
      </c>
      <c r="AV8" s="80">
        <f>$AL$13*SQRT(1+(1/$AL$14)+(($AU8-$AE$3)^2)/(($AE$4^2)*$AL$20))</f>
        <v>761.34614956499684</v>
      </c>
      <c r="AW8" s="35">
        <f>AW$3*AV8</f>
        <v>3100.3204414375505</v>
      </c>
      <c r="AX8" s="35">
        <f t="shared" ref="AX8:AX71" si="3">AY8-AW8</f>
        <v>7583.5680784741799</v>
      </c>
      <c r="AY8" s="35">
        <f t="shared" ref="AY8:AY71" si="4">Z8*AY$1+AY$2</f>
        <v>10683.88851991173</v>
      </c>
      <c r="AZ8" s="35">
        <f>AY8+AW8</f>
        <v>13784.208961349281</v>
      </c>
      <c r="BB8" s="52">
        <f t="shared" ref="BB8:BB71" si="5">AU8</f>
        <v>1</v>
      </c>
      <c r="BC8" s="80">
        <f>$AL$36*SQRT(1+(1/$AL$37)+(($AU8-$AE$3)^2)/(($AE$4^2)*$AL$43))</f>
        <v>494.41398201115982</v>
      </c>
      <c r="BD8" s="35">
        <f>BD$3*BC8</f>
        <v>2013.3309610057679</v>
      </c>
      <c r="BE8" s="35">
        <f t="shared" ref="BE8:BE71" si="6">BF8-BD8</f>
        <v>9295.7493836740723</v>
      </c>
      <c r="BF8" s="35">
        <f t="shared" ref="BF8:BF71" si="7">Z8*BF$1+BF$2</f>
        <v>11309.08034467984</v>
      </c>
      <c r="BG8" s="35">
        <f t="shared" ref="BG8:BG71" si="8">BF8+BD8</f>
        <v>13322.411305685608</v>
      </c>
    </row>
    <row r="9" spans="1:59" x14ac:dyDescent="0.4">
      <c r="A9" s="6" t="s">
        <v>27</v>
      </c>
      <c r="B9" s="9"/>
      <c r="C9" s="9"/>
      <c r="D9" s="9"/>
      <c r="E9" s="9"/>
      <c r="F9" s="9"/>
      <c r="G9" s="9"/>
      <c r="H9" s="9"/>
      <c r="I9" s="9"/>
      <c r="J9" s="9"/>
      <c r="Y9" s="35">
        <f t="shared" ref="Y9:Y72" si="9">Y8+1000</f>
        <v>1500</v>
      </c>
      <c r="Z9" s="52">
        <f t="shared" ref="Z9:Z72" si="10">(Y9+500)/1000</f>
        <v>2</v>
      </c>
      <c r="AA9" s="35"/>
      <c r="AB9" s="35"/>
      <c r="AC9" s="35"/>
      <c r="AD9" s="35"/>
      <c r="AE9" s="52">
        <f t="shared" si="1"/>
        <v>6</v>
      </c>
      <c r="AF9" s="52">
        <f t="shared" si="1"/>
        <v>6730</v>
      </c>
      <c r="AG9" s="52">
        <f t="shared" si="1"/>
        <v>36528</v>
      </c>
      <c r="AH9" s="35">
        <f t="shared" si="1"/>
        <v>12018.5</v>
      </c>
      <c r="AI9" s="35">
        <f t="shared" si="1"/>
        <v>11666.076923076922</v>
      </c>
      <c r="AK9" s="114" t="s">
        <v>327</v>
      </c>
      <c r="AL9" s="114"/>
      <c r="AU9" s="52">
        <f t="shared" si="2"/>
        <v>2</v>
      </c>
      <c r="AV9" s="80">
        <f t="shared" ref="AV9:AV71" si="11">$AL$13*SQRT(1+(1/$AL$14)+(($AU9-$AE$3)^2)/(($AE$4^2)*$AL$20))</f>
        <v>761.2761301597817</v>
      </c>
      <c r="AW9" s="35">
        <f t="shared" ref="AW9:AW72" si="12">AW$3*AV9</f>
        <v>3100.0353114826544</v>
      </c>
      <c r="AX9" s="35">
        <f t="shared" si="3"/>
        <v>7683.1976206908548</v>
      </c>
      <c r="AY9" s="35">
        <f t="shared" si="4"/>
        <v>10783.232932173509</v>
      </c>
      <c r="AZ9" s="35">
        <f t="shared" ref="AZ9:AZ71" si="13">AY9+AW9</f>
        <v>13883.268243656163</v>
      </c>
      <c r="BB9" s="52">
        <f t="shared" si="5"/>
        <v>2</v>
      </c>
      <c r="BC9" s="80">
        <f t="shared" ref="BC9:BC71" si="14">$AL$36*SQRT(1+(1/$AL$37)+(($AU9-$AE$3)^2)/(($AE$4^2)*$AL$43))</f>
        <v>494.36851179636955</v>
      </c>
      <c r="BD9" s="35">
        <f t="shared" ref="BD9:BD72" si="15">BD$3*BC9</f>
        <v>2013.1457991888053</v>
      </c>
      <c r="BE9" s="35">
        <f t="shared" si="6"/>
        <v>9338.8160454726112</v>
      </c>
      <c r="BF9" s="35">
        <f t="shared" si="7"/>
        <v>11351.961844661417</v>
      </c>
      <c r="BG9" s="35">
        <f t="shared" si="8"/>
        <v>13365.107643850222</v>
      </c>
    </row>
    <row r="10" spans="1:59" s="1" customFormat="1" x14ac:dyDescent="0.4">
      <c r="A10" s="19" t="s">
        <v>29</v>
      </c>
      <c r="B10" s="20">
        <v>90825</v>
      </c>
      <c r="C10" s="20">
        <v>6730</v>
      </c>
      <c r="D10" s="20">
        <v>23406</v>
      </c>
      <c r="E10" s="20">
        <v>34851</v>
      </c>
      <c r="F10" s="20">
        <v>44726</v>
      </c>
      <c r="G10" s="20">
        <v>59187</v>
      </c>
      <c r="H10" s="20">
        <v>83731</v>
      </c>
      <c r="I10" s="20">
        <v>121369</v>
      </c>
      <c r="J10" s="20">
        <v>253229</v>
      </c>
      <c r="L10" s="19" t="s">
        <v>29</v>
      </c>
      <c r="M10" s="75">
        <f>B10</f>
        <v>90825</v>
      </c>
      <c r="N10" s="35">
        <f t="shared" ref="N10:U10" si="16">C10</f>
        <v>6730</v>
      </c>
      <c r="O10" s="35">
        <f t="shared" si="16"/>
        <v>23406</v>
      </c>
      <c r="P10" s="35">
        <f t="shared" si="16"/>
        <v>34851</v>
      </c>
      <c r="Q10" s="35">
        <f t="shared" si="16"/>
        <v>44726</v>
      </c>
      <c r="R10" s="35">
        <f t="shared" si="16"/>
        <v>59187</v>
      </c>
      <c r="S10" s="35">
        <f t="shared" si="16"/>
        <v>83731</v>
      </c>
      <c r="T10" s="35">
        <f t="shared" si="16"/>
        <v>121369</v>
      </c>
      <c r="U10" s="35">
        <f t="shared" si="16"/>
        <v>253229</v>
      </c>
      <c r="V10" s="55">
        <f>(U10/U11-150000)+U10</f>
        <v>364032.81634107558</v>
      </c>
      <c r="W10" s="49" t="s">
        <v>293</v>
      </c>
      <c r="Y10" s="35">
        <f t="shared" si="9"/>
        <v>2500</v>
      </c>
      <c r="Z10" s="52">
        <f t="shared" si="10"/>
        <v>3</v>
      </c>
      <c r="AA10" s="35"/>
      <c r="AB10" s="35"/>
      <c r="AC10" s="35"/>
      <c r="AD10" s="35"/>
      <c r="AE10" s="52">
        <f t="shared" si="1"/>
        <v>7</v>
      </c>
      <c r="AF10" s="52">
        <f t="shared" si="1"/>
        <v>6730</v>
      </c>
      <c r="AG10" s="52">
        <f t="shared" si="1"/>
        <v>36528</v>
      </c>
      <c r="AH10" s="35">
        <f t="shared" si="1"/>
        <v>12018.5</v>
      </c>
      <c r="AI10" s="35">
        <f t="shared" si="1"/>
        <v>11666.076923076922</v>
      </c>
      <c r="AJ10" s="35"/>
      <c r="AK10" t="s">
        <v>328</v>
      </c>
      <c r="AL10">
        <v>0.99543357274610789</v>
      </c>
      <c r="AM10"/>
      <c r="AN10"/>
      <c r="AO10"/>
      <c r="AP10"/>
      <c r="AQ10"/>
      <c r="AR10"/>
      <c r="AS10"/>
      <c r="AU10" s="52">
        <f t="shared" si="2"/>
        <v>3</v>
      </c>
      <c r="AV10" s="80">
        <f t="shared" si="11"/>
        <v>761.20622476931521</v>
      </c>
      <c r="AW10" s="35">
        <f t="shared" si="12"/>
        <v>3099.7506458136236</v>
      </c>
      <c r="AX10" s="35">
        <f t="shared" si="3"/>
        <v>7782.826698621664</v>
      </c>
      <c r="AY10" s="35">
        <f t="shared" si="4"/>
        <v>10882.577344435287</v>
      </c>
      <c r="AZ10" s="35">
        <f t="shared" si="13"/>
        <v>13982.32799024891</v>
      </c>
      <c r="BB10" s="52">
        <f t="shared" si="5"/>
        <v>3</v>
      </c>
      <c r="BC10" s="80">
        <f t="shared" si="14"/>
        <v>494.32311562212692</v>
      </c>
      <c r="BD10" s="35">
        <f t="shared" si="15"/>
        <v>2012.960938876518</v>
      </c>
      <c r="BE10" s="35">
        <f t="shared" si="6"/>
        <v>9381.8824057664751</v>
      </c>
      <c r="BF10" s="35">
        <f t="shared" si="7"/>
        <v>11394.843344642994</v>
      </c>
      <c r="BG10" s="35">
        <f t="shared" si="8"/>
        <v>13407.804283519512</v>
      </c>
    </row>
    <row r="11" spans="1:59" s="1" customFormat="1" x14ac:dyDescent="0.4">
      <c r="A11" s="19" t="s">
        <v>30</v>
      </c>
      <c r="B11" s="20">
        <v>80597</v>
      </c>
      <c r="C11" s="20">
        <v>9208</v>
      </c>
      <c r="D11" s="20">
        <v>26271</v>
      </c>
      <c r="E11" s="20">
        <v>37196</v>
      </c>
      <c r="F11" s="20">
        <v>45787</v>
      </c>
      <c r="G11" s="20">
        <v>58096</v>
      </c>
      <c r="H11" s="20">
        <v>78169</v>
      </c>
      <c r="I11" s="20">
        <v>108024</v>
      </c>
      <c r="J11" s="20">
        <v>201064</v>
      </c>
      <c r="L11" s="47" t="s">
        <v>241</v>
      </c>
      <c r="M11"/>
      <c r="N11" s="40">
        <f>N10/N8</f>
        <v>0.89733333333333332</v>
      </c>
      <c r="O11" s="51">
        <f t="shared" ref="O11:T11" si="17">O10/O8</f>
        <v>1.040289784217427</v>
      </c>
      <c r="P11" s="51">
        <f t="shared" si="17"/>
        <v>0.99575708224403203</v>
      </c>
      <c r="Q11" s="51">
        <f t="shared" si="17"/>
        <v>0.99392215469060763</v>
      </c>
      <c r="R11" s="51">
        <f t="shared" si="17"/>
        <v>0.98645822048517073</v>
      </c>
      <c r="S11" s="51">
        <f t="shared" si="17"/>
        <v>0.98507638280225174</v>
      </c>
      <c r="T11" s="51">
        <f t="shared" si="17"/>
        <v>0.97095588382353526</v>
      </c>
      <c r="U11" s="63">
        <f>T11</f>
        <v>0.97095588382353526</v>
      </c>
      <c r="Y11" s="35">
        <f t="shared" si="9"/>
        <v>3500</v>
      </c>
      <c r="Z11" s="52">
        <f t="shared" si="10"/>
        <v>4</v>
      </c>
      <c r="AA11" s="35"/>
      <c r="AB11" s="35"/>
      <c r="AC11" s="35"/>
      <c r="AD11" s="35"/>
      <c r="AE11" s="52">
        <f t="shared" si="1"/>
        <v>8</v>
      </c>
      <c r="AF11" s="52">
        <f t="shared" si="1"/>
        <v>6730</v>
      </c>
      <c r="AG11" s="52">
        <f t="shared" si="1"/>
        <v>36528</v>
      </c>
      <c r="AH11" s="35">
        <f t="shared" si="1"/>
        <v>12018.5</v>
      </c>
      <c r="AI11" s="35">
        <f t="shared" si="1"/>
        <v>11666.076923076922</v>
      </c>
      <c r="AJ11" s="35"/>
      <c r="AK11" t="s">
        <v>329</v>
      </c>
      <c r="AL11">
        <v>0.99088799775008085</v>
      </c>
      <c r="AM11"/>
      <c r="AN11"/>
      <c r="AO11"/>
      <c r="AP11"/>
      <c r="AQ11"/>
      <c r="AR11"/>
      <c r="AS11"/>
      <c r="AU11" s="52">
        <f t="shared" si="2"/>
        <v>4</v>
      </c>
      <c r="AV11" s="80">
        <f t="shared" si="11"/>
        <v>761.13643342501189</v>
      </c>
      <c r="AW11" s="35">
        <f t="shared" si="12"/>
        <v>3099.466444558383</v>
      </c>
      <c r="AX11" s="35">
        <f t="shared" si="3"/>
        <v>7882.4553121386825</v>
      </c>
      <c r="AY11" s="35">
        <f t="shared" si="4"/>
        <v>10981.921756697066</v>
      </c>
      <c r="AZ11" s="35">
        <f t="shared" si="13"/>
        <v>14081.38820125545</v>
      </c>
      <c r="BB11" s="52">
        <f t="shared" si="5"/>
        <v>4</v>
      </c>
      <c r="BC11" s="80">
        <f t="shared" si="14"/>
        <v>494.27779350883242</v>
      </c>
      <c r="BD11" s="35">
        <f t="shared" si="15"/>
        <v>2012.7763801519793</v>
      </c>
      <c r="BE11" s="35">
        <f t="shared" si="6"/>
        <v>9424.9484644725908</v>
      </c>
      <c r="BF11" s="35">
        <f t="shared" si="7"/>
        <v>11437.72484462457</v>
      </c>
      <c r="BG11" s="35">
        <f t="shared" si="8"/>
        <v>13450.50122477655</v>
      </c>
    </row>
    <row r="12" spans="1:59" s="1" customFormat="1" x14ac:dyDescent="0.4">
      <c r="A12" s="19" t="s">
        <v>27</v>
      </c>
      <c r="B12" s="20"/>
      <c r="C12" s="20"/>
      <c r="D12" s="20"/>
      <c r="E12" s="20"/>
      <c r="F12" s="20"/>
      <c r="G12" s="20"/>
      <c r="H12" s="20"/>
      <c r="I12" s="20"/>
      <c r="J12" s="20"/>
      <c r="Y12" s="35">
        <f t="shared" si="9"/>
        <v>4500</v>
      </c>
      <c r="Z12" s="52">
        <f t="shared" si="10"/>
        <v>5</v>
      </c>
      <c r="AA12" s="35">
        <f t="shared" ref="AA12:AA17" si="18">$N$10</f>
        <v>6730</v>
      </c>
      <c r="AB12" s="35">
        <f t="shared" ref="AB12:AB17" si="19">$N$50</f>
        <v>36528</v>
      </c>
      <c r="AC12" s="35">
        <f>N$207</f>
        <v>12018.5</v>
      </c>
      <c r="AD12" s="35">
        <f>N$206</f>
        <v>11666.076923076922</v>
      </c>
      <c r="AE12" s="52">
        <f t="shared" si="1"/>
        <v>9</v>
      </c>
      <c r="AF12" s="52">
        <f t="shared" si="1"/>
        <v>6730</v>
      </c>
      <c r="AG12" s="52">
        <f t="shared" si="1"/>
        <v>36528</v>
      </c>
      <c r="AH12" s="35">
        <f t="shared" si="1"/>
        <v>12018.5</v>
      </c>
      <c r="AI12" s="35">
        <f t="shared" si="1"/>
        <v>11666.076923076922</v>
      </c>
      <c r="AJ12" s="35"/>
      <c r="AK12" t="s">
        <v>330</v>
      </c>
      <c r="AL12">
        <v>0.99078675328063737</v>
      </c>
      <c r="AM12"/>
      <c r="AN12"/>
      <c r="AO12"/>
      <c r="AP12"/>
      <c r="AQ12"/>
      <c r="AR12"/>
      <c r="AS12"/>
      <c r="AU12" s="52">
        <f t="shared" si="2"/>
        <v>5</v>
      </c>
      <c r="AV12" s="80">
        <f t="shared" si="11"/>
        <v>761.06675615824679</v>
      </c>
      <c r="AW12" s="35">
        <f t="shared" si="12"/>
        <v>3099.1827078446968</v>
      </c>
      <c r="AX12" s="35">
        <f t="shared" si="3"/>
        <v>7982.0834611141472</v>
      </c>
      <c r="AY12" s="35">
        <f t="shared" si="4"/>
        <v>11081.266168958844</v>
      </c>
      <c r="AZ12" s="35">
        <f t="shared" si="13"/>
        <v>14180.448876803541</v>
      </c>
      <c r="BB12" s="52">
        <f t="shared" si="5"/>
        <v>5</v>
      </c>
      <c r="BC12" s="80">
        <f t="shared" si="14"/>
        <v>494.23254547686082</v>
      </c>
      <c r="BD12" s="35">
        <f t="shared" si="15"/>
        <v>2012.5921230981589</v>
      </c>
      <c r="BE12" s="35">
        <f t="shared" si="6"/>
        <v>9468.0142215079886</v>
      </c>
      <c r="BF12" s="35">
        <f t="shared" si="7"/>
        <v>11480.606344606147</v>
      </c>
      <c r="BG12" s="35">
        <f t="shared" si="8"/>
        <v>13493.198467704306</v>
      </c>
    </row>
    <row r="13" spans="1:59" x14ac:dyDescent="0.4">
      <c r="A13" s="10" t="s">
        <v>13</v>
      </c>
      <c r="B13" s="12">
        <v>55.8</v>
      </c>
      <c r="C13" s="12">
        <v>55.4</v>
      </c>
      <c r="D13" s="12">
        <v>60.6</v>
      </c>
      <c r="E13" s="12">
        <v>61.7</v>
      </c>
      <c r="F13" s="12">
        <v>60</v>
      </c>
      <c r="G13" s="12">
        <v>55.9</v>
      </c>
      <c r="H13" s="12">
        <v>53.1</v>
      </c>
      <c r="I13" s="12">
        <v>51</v>
      </c>
      <c r="J13" s="12">
        <v>52.8</v>
      </c>
      <c r="Y13" s="35">
        <f t="shared" si="9"/>
        <v>5500</v>
      </c>
      <c r="Z13" s="52">
        <f t="shared" si="10"/>
        <v>6</v>
      </c>
      <c r="AA13" s="35">
        <f t="shared" si="18"/>
        <v>6730</v>
      </c>
      <c r="AB13" s="35">
        <f t="shared" si="19"/>
        <v>36528</v>
      </c>
      <c r="AC13" s="35">
        <f t="shared" ref="AC13:AC17" si="20">N$207</f>
        <v>12018.5</v>
      </c>
      <c r="AD13" s="35">
        <f t="shared" ref="AD13:AD17" si="21">N$206</f>
        <v>11666.076923076922</v>
      </c>
      <c r="AE13" s="52">
        <f t="shared" si="1"/>
        <v>10</v>
      </c>
      <c r="AF13" s="52">
        <f t="shared" si="1"/>
        <v>6730</v>
      </c>
      <c r="AG13" s="52">
        <f t="shared" si="1"/>
        <v>36528</v>
      </c>
      <c r="AH13" s="35">
        <f t="shared" si="1"/>
        <v>12018.5</v>
      </c>
      <c r="AI13" s="35">
        <f t="shared" si="1"/>
        <v>11666.076923076922</v>
      </c>
      <c r="AJ13" s="35"/>
      <c r="AK13" t="s">
        <v>318</v>
      </c>
      <c r="AL13" s="54">
        <v>736.68507044825185</v>
      </c>
      <c r="AU13" s="52">
        <f t="shared" si="2"/>
        <v>6</v>
      </c>
      <c r="AV13" s="80">
        <f t="shared" si="11"/>
        <v>760.99719300035451</v>
      </c>
      <c r="AW13" s="35">
        <f t="shared" si="12"/>
        <v>3098.8994358001637</v>
      </c>
      <c r="AX13" s="35">
        <f t="shared" si="3"/>
        <v>8081.7111454204569</v>
      </c>
      <c r="AY13" s="35">
        <f t="shared" si="4"/>
        <v>11180.610581220621</v>
      </c>
      <c r="AZ13" s="35">
        <f t="shared" si="13"/>
        <v>14279.510017020784</v>
      </c>
      <c r="BB13" s="52">
        <f t="shared" si="5"/>
        <v>6</v>
      </c>
      <c r="BC13" s="80">
        <f t="shared" si="14"/>
        <v>494.18737154656066</v>
      </c>
      <c r="BD13" s="35">
        <f t="shared" si="15"/>
        <v>2012.4081677979191</v>
      </c>
      <c r="BE13" s="35">
        <f t="shared" si="6"/>
        <v>9511.0796767898046</v>
      </c>
      <c r="BF13" s="35">
        <f t="shared" si="7"/>
        <v>11523.487844587724</v>
      </c>
      <c r="BG13" s="35">
        <f t="shared" si="8"/>
        <v>13535.896012385643</v>
      </c>
    </row>
    <row r="14" spans="1:59" ht="13" thickBot="1" x14ac:dyDescent="0.45">
      <c r="A14" s="10" t="s">
        <v>27</v>
      </c>
      <c r="B14" s="9"/>
      <c r="C14" s="9"/>
      <c r="D14" s="9"/>
      <c r="E14" s="9"/>
      <c r="F14" s="9"/>
      <c r="G14" s="9"/>
      <c r="H14" s="9"/>
      <c r="I14" s="9"/>
      <c r="J14" s="9"/>
      <c r="Y14" s="35">
        <f t="shared" si="9"/>
        <v>6500</v>
      </c>
      <c r="Z14" s="52">
        <f t="shared" si="10"/>
        <v>7</v>
      </c>
      <c r="AA14" s="35">
        <f t="shared" si="18"/>
        <v>6730</v>
      </c>
      <c r="AB14" s="35">
        <f t="shared" si="19"/>
        <v>36528</v>
      </c>
      <c r="AC14" s="35">
        <f t="shared" si="20"/>
        <v>12018.5</v>
      </c>
      <c r="AD14" s="35">
        <f t="shared" si="21"/>
        <v>11666.076923076922</v>
      </c>
      <c r="AE14" s="52">
        <f t="shared" ref="AE14:AE24" si="22">Z26</f>
        <v>19</v>
      </c>
      <c r="AF14" s="52">
        <f t="shared" ref="AF14:AF24" si="23">AA26</f>
        <v>23406</v>
      </c>
      <c r="AG14" s="52">
        <f t="shared" ref="AG14:AG24" si="24">AB26</f>
        <v>37555</v>
      </c>
      <c r="AH14" s="35">
        <f t="shared" ref="AH14:AH24" si="25">AC26</f>
        <v>12024</v>
      </c>
      <c r="AI14" s="35">
        <f t="shared" ref="AI14:AI24" si="26">AD26</f>
        <v>11446.166666666668</v>
      </c>
      <c r="AJ14" s="35"/>
      <c r="AK14" s="112" t="s">
        <v>331</v>
      </c>
      <c r="AL14" s="115">
        <v>92</v>
      </c>
      <c r="AU14" s="52">
        <f t="shared" si="2"/>
        <v>7</v>
      </c>
      <c r="AV14" s="80">
        <f t="shared" si="11"/>
        <v>760.92774398263043</v>
      </c>
      <c r="AW14" s="35">
        <f t="shared" si="12"/>
        <v>3098.6166285522245</v>
      </c>
      <c r="AX14" s="35">
        <f t="shared" si="3"/>
        <v>8181.3383649301741</v>
      </c>
      <c r="AY14" s="35">
        <f t="shared" si="4"/>
        <v>11279.954993482399</v>
      </c>
      <c r="AZ14" s="35">
        <f t="shared" si="13"/>
        <v>14378.571622034624</v>
      </c>
      <c r="BB14" s="52">
        <f t="shared" si="5"/>
        <v>7</v>
      </c>
      <c r="BC14" s="80">
        <f t="shared" si="14"/>
        <v>494.14227173825481</v>
      </c>
      <c r="BD14" s="35">
        <f t="shared" si="15"/>
        <v>2012.2245143340176</v>
      </c>
      <c r="BE14" s="35">
        <f t="shared" si="6"/>
        <v>9554.1448302352837</v>
      </c>
      <c r="BF14" s="35">
        <f t="shared" si="7"/>
        <v>11566.369344569301</v>
      </c>
      <c r="BG14" s="35">
        <f t="shared" si="8"/>
        <v>13578.593858903318</v>
      </c>
    </row>
    <row r="15" spans="1:59" x14ac:dyDescent="0.4">
      <c r="A15" s="10" t="s">
        <v>31</v>
      </c>
      <c r="B15" s="9"/>
      <c r="C15" s="9"/>
      <c r="D15" s="9"/>
      <c r="E15" s="9"/>
      <c r="F15" s="9"/>
      <c r="G15" s="9"/>
      <c r="H15" s="9"/>
      <c r="I15" s="9"/>
      <c r="J15" s="9"/>
      <c r="Y15" s="35">
        <f t="shared" si="9"/>
        <v>7500</v>
      </c>
      <c r="Z15" s="52">
        <f t="shared" si="10"/>
        <v>8</v>
      </c>
      <c r="AA15" s="35">
        <f t="shared" si="18"/>
        <v>6730</v>
      </c>
      <c r="AB15" s="35">
        <f t="shared" si="19"/>
        <v>36528</v>
      </c>
      <c r="AC15" s="35">
        <f t="shared" si="20"/>
        <v>12018.5</v>
      </c>
      <c r="AD15" s="35">
        <f t="shared" si="21"/>
        <v>11666.076923076922</v>
      </c>
      <c r="AE15" s="52">
        <f t="shared" si="22"/>
        <v>20</v>
      </c>
      <c r="AF15" s="52">
        <f t="shared" si="23"/>
        <v>23406</v>
      </c>
      <c r="AG15" s="52">
        <f t="shared" si="24"/>
        <v>37555</v>
      </c>
      <c r="AH15" s="35">
        <f t="shared" si="25"/>
        <v>12024</v>
      </c>
      <c r="AI15" s="35">
        <f t="shared" si="26"/>
        <v>11446.166666666668</v>
      </c>
      <c r="AJ15" s="35"/>
      <c r="AU15" s="52">
        <f t="shared" si="2"/>
        <v>8</v>
      </c>
      <c r="AV15" s="80">
        <f t="shared" si="11"/>
        <v>760.85840913632967</v>
      </c>
      <c r="AW15" s="35">
        <f t="shared" si="12"/>
        <v>3098.3342862281543</v>
      </c>
      <c r="AX15" s="35">
        <f t="shared" si="3"/>
        <v>8280.9651195160222</v>
      </c>
      <c r="AY15" s="35">
        <f t="shared" si="4"/>
        <v>11379.299405744177</v>
      </c>
      <c r="AZ15" s="35">
        <f t="shared" si="13"/>
        <v>14477.633691972333</v>
      </c>
      <c r="BB15" s="52">
        <f t="shared" si="5"/>
        <v>8</v>
      </c>
      <c r="BC15" s="80">
        <f t="shared" si="14"/>
        <v>494.09724607224041</v>
      </c>
      <c r="BD15" s="35">
        <f t="shared" si="15"/>
        <v>2012.0411627891081</v>
      </c>
      <c r="BE15" s="35">
        <f t="shared" si="6"/>
        <v>9597.2096817617694</v>
      </c>
      <c r="BF15" s="35">
        <f t="shared" si="7"/>
        <v>11609.250844550877</v>
      </c>
      <c r="BG15" s="35">
        <f t="shared" si="8"/>
        <v>13621.292007339986</v>
      </c>
    </row>
    <row r="16" spans="1:59" s="1" customFormat="1" ht="13" thickBot="1" x14ac:dyDescent="0.45">
      <c r="A16" s="22" t="s">
        <v>32</v>
      </c>
      <c r="B16" s="23">
        <v>2</v>
      </c>
      <c r="C16" s="23">
        <v>2</v>
      </c>
      <c r="D16" s="23">
        <v>2</v>
      </c>
      <c r="E16" s="23">
        <v>2</v>
      </c>
      <c r="F16" s="23">
        <v>2</v>
      </c>
      <c r="G16" s="23">
        <v>2</v>
      </c>
      <c r="H16" s="23">
        <v>2</v>
      </c>
      <c r="I16" s="23">
        <v>2</v>
      </c>
      <c r="J16" s="23">
        <v>2</v>
      </c>
      <c r="L16" s="22" t="s">
        <v>32</v>
      </c>
      <c r="M16" s="36">
        <f>B16</f>
        <v>2</v>
      </c>
      <c r="N16" s="36">
        <f t="shared" ref="N16:U16" si="27">C16</f>
        <v>2</v>
      </c>
      <c r="O16" s="36">
        <f t="shared" si="27"/>
        <v>2</v>
      </c>
      <c r="P16" s="36">
        <f t="shared" si="27"/>
        <v>2</v>
      </c>
      <c r="Q16" s="36">
        <f t="shared" si="27"/>
        <v>2</v>
      </c>
      <c r="R16" s="36">
        <f t="shared" si="27"/>
        <v>2</v>
      </c>
      <c r="S16" s="36">
        <f t="shared" si="27"/>
        <v>2</v>
      </c>
      <c r="T16" s="36">
        <f t="shared" si="27"/>
        <v>2</v>
      </c>
      <c r="U16" s="36">
        <f t="shared" si="27"/>
        <v>2</v>
      </c>
      <c r="Y16" s="35">
        <f t="shared" si="9"/>
        <v>8500</v>
      </c>
      <c r="Z16" s="52">
        <f t="shared" si="10"/>
        <v>9</v>
      </c>
      <c r="AA16" s="35">
        <f t="shared" si="18"/>
        <v>6730</v>
      </c>
      <c r="AB16" s="35">
        <f t="shared" si="19"/>
        <v>36528</v>
      </c>
      <c r="AC16" s="35">
        <f t="shared" si="20"/>
        <v>12018.5</v>
      </c>
      <c r="AD16" s="35">
        <f t="shared" si="21"/>
        <v>11666.076923076922</v>
      </c>
      <c r="AE16" s="52">
        <f t="shared" si="22"/>
        <v>21</v>
      </c>
      <c r="AF16" s="52">
        <f t="shared" si="23"/>
        <v>23406</v>
      </c>
      <c r="AG16" s="52">
        <f t="shared" si="24"/>
        <v>37555</v>
      </c>
      <c r="AH16" s="35">
        <f t="shared" si="25"/>
        <v>12024</v>
      </c>
      <c r="AI16" s="35">
        <f t="shared" si="26"/>
        <v>11446.166666666668</v>
      </c>
      <c r="AJ16" s="35"/>
      <c r="AK16" t="s">
        <v>332</v>
      </c>
      <c r="AL16"/>
      <c r="AM16"/>
      <c r="AN16"/>
      <c r="AO16"/>
      <c r="AP16"/>
      <c r="AQ16"/>
      <c r="AR16"/>
      <c r="AS16"/>
      <c r="AU16" s="52">
        <f t="shared" si="2"/>
        <v>9</v>
      </c>
      <c r="AV16" s="80">
        <f t="shared" si="11"/>
        <v>760.78918849266734</v>
      </c>
      <c r="AW16" s="35">
        <f t="shared" si="12"/>
        <v>3098.0524089550659</v>
      </c>
      <c r="AX16" s="35">
        <f t="shared" si="3"/>
        <v>8380.5914090508904</v>
      </c>
      <c r="AY16" s="35">
        <f t="shared" si="4"/>
        <v>11478.643818005956</v>
      </c>
      <c r="AZ16" s="35">
        <f t="shared" si="13"/>
        <v>14576.696226961021</v>
      </c>
      <c r="BB16" s="52">
        <f t="shared" si="5"/>
        <v>9</v>
      </c>
      <c r="BC16" s="80">
        <f t="shared" si="14"/>
        <v>494.05229456878828</v>
      </c>
      <c r="BD16" s="35">
        <f t="shared" si="15"/>
        <v>2011.8581132457359</v>
      </c>
      <c r="BE16" s="35">
        <f t="shared" si="6"/>
        <v>9640.2742312867176</v>
      </c>
      <c r="BF16" s="35">
        <f t="shared" si="7"/>
        <v>11652.132344532454</v>
      </c>
      <c r="BG16" s="35">
        <f t="shared" si="8"/>
        <v>13663.990457778191</v>
      </c>
    </row>
    <row r="17" spans="1:59" x14ac:dyDescent="0.4">
      <c r="A17" s="13" t="s">
        <v>14</v>
      </c>
      <c r="B17" s="12">
        <v>0.1</v>
      </c>
      <c r="C17" s="12">
        <v>0.2</v>
      </c>
      <c r="D17" s="12">
        <v>0.1</v>
      </c>
      <c r="E17" s="12">
        <v>0.1</v>
      </c>
      <c r="F17" s="12">
        <v>0.1</v>
      </c>
      <c r="G17" s="12">
        <v>0.1</v>
      </c>
      <c r="H17" s="12" t="s">
        <v>1</v>
      </c>
      <c r="I17" s="12" t="s">
        <v>1</v>
      </c>
      <c r="J17" s="12" t="s">
        <v>1</v>
      </c>
      <c r="Y17" s="35">
        <f t="shared" si="9"/>
        <v>9500</v>
      </c>
      <c r="Z17" s="52">
        <f t="shared" si="10"/>
        <v>10</v>
      </c>
      <c r="AA17" s="35">
        <f t="shared" si="18"/>
        <v>6730</v>
      </c>
      <c r="AB17" s="35">
        <f t="shared" si="19"/>
        <v>36528</v>
      </c>
      <c r="AC17" s="35">
        <f t="shared" si="20"/>
        <v>12018.5</v>
      </c>
      <c r="AD17" s="35">
        <f t="shared" si="21"/>
        <v>11666.076923076922</v>
      </c>
      <c r="AE17" s="52">
        <f t="shared" si="22"/>
        <v>22</v>
      </c>
      <c r="AF17" s="52">
        <f t="shared" si="23"/>
        <v>23406</v>
      </c>
      <c r="AG17" s="52">
        <f t="shared" si="24"/>
        <v>37555</v>
      </c>
      <c r="AH17" s="35">
        <f t="shared" si="25"/>
        <v>12024</v>
      </c>
      <c r="AI17" s="35">
        <f t="shared" si="26"/>
        <v>11446.166666666668</v>
      </c>
      <c r="AJ17" s="35"/>
      <c r="AK17" s="113"/>
      <c r="AL17" s="113" t="s">
        <v>334</v>
      </c>
      <c r="AM17" s="113" t="s">
        <v>335</v>
      </c>
      <c r="AN17" s="113" t="s">
        <v>336</v>
      </c>
      <c r="AO17" s="113" t="s">
        <v>321</v>
      </c>
      <c r="AP17" s="113" t="s">
        <v>337</v>
      </c>
      <c r="AU17" s="52">
        <f t="shared" si="2"/>
        <v>10</v>
      </c>
      <c r="AV17" s="80">
        <f t="shared" si="11"/>
        <v>760.72008208281886</v>
      </c>
      <c r="AW17" s="35">
        <f t="shared" si="12"/>
        <v>3097.7709968599102</v>
      </c>
      <c r="AX17" s="35">
        <f t="shared" si="3"/>
        <v>8480.2172334078241</v>
      </c>
      <c r="AY17" s="35">
        <f t="shared" si="4"/>
        <v>11577.988230267734</v>
      </c>
      <c r="AZ17" s="35">
        <f t="shared" si="13"/>
        <v>14675.759227127644</v>
      </c>
      <c r="BB17" s="52">
        <f t="shared" si="5"/>
        <v>10</v>
      </c>
      <c r="BC17" s="80">
        <f t="shared" si="14"/>
        <v>494.00741724814344</v>
      </c>
      <c r="BD17" s="35">
        <f t="shared" si="15"/>
        <v>2011.6753657863421</v>
      </c>
      <c r="BE17" s="35">
        <f t="shared" si="6"/>
        <v>9683.3384787276882</v>
      </c>
      <c r="BF17" s="35">
        <f t="shared" si="7"/>
        <v>11695.013844514031</v>
      </c>
      <c r="BG17" s="35">
        <f t="shared" si="8"/>
        <v>13706.689210300374</v>
      </c>
    </row>
    <row r="18" spans="1:59" x14ac:dyDescent="0.4">
      <c r="A18" s="13" t="s">
        <v>33</v>
      </c>
      <c r="B18" s="12">
        <v>0.7</v>
      </c>
      <c r="C18" s="12">
        <v>0.6</v>
      </c>
      <c r="D18" s="12">
        <v>0.9</v>
      </c>
      <c r="E18" s="12">
        <v>1.1000000000000001</v>
      </c>
      <c r="F18" s="12">
        <v>1</v>
      </c>
      <c r="G18" s="12">
        <v>0.8</v>
      </c>
      <c r="H18" s="12">
        <v>0.6</v>
      </c>
      <c r="I18" s="12">
        <v>0.4</v>
      </c>
      <c r="J18" s="12">
        <v>0.4</v>
      </c>
      <c r="Y18" s="35">
        <f t="shared" si="9"/>
        <v>10500</v>
      </c>
      <c r="Z18" s="52">
        <f t="shared" si="10"/>
        <v>11</v>
      </c>
      <c r="AA18" s="35"/>
      <c r="AB18" s="35"/>
      <c r="AC18" s="35"/>
      <c r="AD18" s="35"/>
      <c r="AE18" s="52">
        <f t="shared" si="22"/>
        <v>23</v>
      </c>
      <c r="AF18" s="52">
        <f t="shared" si="23"/>
        <v>23406</v>
      </c>
      <c r="AG18" s="52">
        <f t="shared" si="24"/>
        <v>37555</v>
      </c>
      <c r="AH18" s="35">
        <f t="shared" si="25"/>
        <v>12024</v>
      </c>
      <c r="AI18" s="35">
        <f t="shared" si="26"/>
        <v>11446.166666666668</v>
      </c>
      <c r="AJ18" s="35"/>
      <c r="AK18" t="s">
        <v>314</v>
      </c>
      <c r="AL18">
        <v>1</v>
      </c>
      <c r="AM18">
        <v>5311497682.4976444</v>
      </c>
      <c r="AN18">
        <v>5311497682.4976444</v>
      </c>
      <c r="AO18">
        <v>9787.0827235912384</v>
      </c>
      <c r="AP18">
        <v>1.2828580352950628E-93</v>
      </c>
      <c r="AU18" s="52">
        <f t="shared" si="2"/>
        <v>11</v>
      </c>
      <c r="AV18" s="80">
        <f t="shared" si="11"/>
        <v>760.65108993791864</v>
      </c>
      <c r="AW18" s="35">
        <f t="shared" si="12"/>
        <v>3097.4900500694721</v>
      </c>
      <c r="AX18" s="35">
        <f t="shared" si="3"/>
        <v>8579.8425924600415</v>
      </c>
      <c r="AY18" s="35">
        <f t="shared" si="4"/>
        <v>11677.332642529513</v>
      </c>
      <c r="AZ18" s="35">
        <f t="shared" si="13"/>
        <v>14774.822692598984</v>
      </c>
      <c r="BB18" s="52">
        <f t="shared" si="5"/>
        <v>11</v>
      </c>
      <c r="BC18" s="80">
        <f t="shared" si="14"/>
        <v>493.96261413052463</v>
      </c>
      <c r="BD18" s="35">
        <f t="shared" si="15"/>
        <v>2011.492920493261</v>
      </c>
      <c r="BE18" s="35">
        <f t="shared" si="6"/>
        <v>9726.4024240023464</v>
      </c>
      <c r="BF18" s="35">
        <f t="shared" si="7"/>
        <v>11737.895344495608</v>
      </c>
      <c r="BG18" s="35">
        <f t="shared" si="8"/>
        <v>13749.388264988869</v>
      </c>
    </row>
    <row r="19" spans="1:59" x14ac:dyDescent="0.4">
      <c r="A19" s="13" t="s">
        <v>15</v>
      </c>
      <c r="B19" s="12">
        <v>1.2</v>
      </c>
      <c r="C19" s="12">
        <v>0.5</v>
      </c>
      <c r="D19" s="12">
        <v>0.6</v>
      </c>
      <c r="E19" s="12">
        <v>0.6</v>
      </c>
      <c r="F19" s="12">
        <v>0.9</v>
      </c>
      <c r="G19" s="12">
        <v>1.2</v>
      </c>
      <c r="H19" s="12">
        <v>1.5</v>
      </c>
      <c r="I19" s="12">
        <v>1.6</v>
      </c>
      <c r="J19" s="12">
        <v>1.7</v>
      </c>
      <c r="Y19" s="35">
        <f t="shared" si="9"/>
        <v>11500</v>
      </c>
      <c r="Z19" s="52">
        <f t="shared" si="10"/>
        <v>12</v>
      </c>
      <c r="AA19" s="35"/>
      <c r="AB19" s="35"/>
      <c r="AC19" s="35"/>
      <c r="AD19" s="35"/>
      <c r="AE19" s="52">
        <f t="shared" si="22"/>
        <v>24</v>
      </c>
      <c r="AF19" s="52">
        <f t="shared" si="23"/>
        <v>23406</v>
      </c>
      <c r="AG19" s="52">
        <f t="shared" si="24"/>
        <v>37555</v>
      </c>
      <c r="AH19" s="35">
        <f t="shared" si="25"/>
        <v>12024</v>
      </c>
      <c r="AI19" s="35">
        <f t="shared" si="26"/>
        <v>11446.166666666668</v>
      </c>
      <c r="AJ19" s="35"/>
      <c r="AK19" t="s">
        <v>333</v>
      </c>
      <c r="AL19">
        <v>90</v>
      </c>
      <c r="AM19">
        <v>48843440.371921115</v>
      </c>
      <c r="AN19">
        <v>542704.89302134572</v>
      </c>
      <c r="AU19" s="52">
        <f t="shared" si="2"/>
        <v>12</v>
      </c>
      <c r="AV19" s="80">
        <f t="shared" si="11"/>
        <v>760.58221208906218</v>
      </c>
      <c r="AW19" s="35">
        <f t="shared" si="12"/>
        <v>3097.209568710377</v>
      </c>
      <c r="AX19" s="35">
        <f t="shared" si="3"/>
        <v>8679.4674860809137</v>
      </c>
      <c r="AY19" s="35">
        <f t="shared" si="4"/>
        <v>11776.677054791291</v>
      </c>
      <c r="AZ19" s="35">
        <f t="shared" si="13"/>
        <v>14873.886623501669</v>
      </c>
      <c r="BB19" s="52">
        <f t="shared" si="5"/>
        <v>12</v>
      </c>
      <c r="BC19" s="80">
        <f t="shared" si="14"/>
        <v>493.91788523612496</v>
      </c>
      <c r="BD19" s="35">
        <f t="shared" si="15"/>
        <v>2011.3107774487214</v>
      </c>
      <c r="BE19" s="35">
        <f t="shared" si="6"/>
        <v>9769.4660670284611</v>
      </c>
      <c r="BF19" s="35">
        <f t="shared" si="7"/>
        <v>11780.776844477183</v>
      </c>
      <c r="BG19" s="35">
        <f t="shared" si="8"/>
        <v>13792.087621925904</v>
      </c>
    </row>
    <row r="20" spans="1:59" s="1" customFormat="1" ht="13" thickBot="1" x14ac:dyDescent="0.45">
      <c r="A20" s="22" t="s">
        <v>9</v>
      </c>
      <c r="B20" s="23">
        <v>2.1</v>
      </c>
      <c r="C20" s="23">
        <v>1.3</v>
      </c>
      <c r="D20" s="23">
        <v>1.5</v>
      </c>
      <c r="E20" s="23">
        <v>1.9</v>
      </c>
      <c r="F20" s="23">
        <v>2</v>
      </c>
      <c r="G20" s="23">
        <v>2.1</v>
      </c>
      <c r="H20" s="23">
        <v>2.2999999999999998</v>
      </c>
      <c r="I20" s="23">
        <v>2.5</v>
      </c>
      <c r="J20" s="23">
        <v>2.5</v>
      </c>
      <c r="L20" s="22" t="s">
        <v>9</v>
      </c>
      <c r="M20" s="36">
        <f>B20</f>
        <v>2.1</v>
      </c>
      <c r="N20" s="36">
        <f t="shared" ref="N20:U20" si="28">C20</f>
        <v>1.3</v>
      </c>
      <c r="O20" s="36">
        <f t="shared" si="28"/>
        <v>1.5</v>
      </c>
      <c r="P20" s="36">
        <f t="shared" si="28"/>
        <v>1.9</v>
      </c>
      <c r="Q20" s="36">
        <f t="shared" si="28"/>
        <v>2</v>
      </c>
      <c r="R20" s="36">
        <f t="shared" si="28"/>
        <v>2.1</v>
      </c>
      <c r="S20" s="36">
        <f t="shared" si="28"/>
        <v>2.2999999999999998</v>
      </c>
      <c r="T20" s="36">
        <f t="shared" si="28"/>
        <v>2.5</v>
      </c>
      <c r="U20" s="36">
        <f t="shared" si="28"/>
        <v>2.5</v>
      </c>
      <c r="Y20" s="35">
        <f t="shared" si="9"/>
        <v>12500</v>
      </c>
      <c r="Z20" s="52">
        <f t="shared" si="10"/>
        <v>13</v>
      </c>
      <c r="AA20" s="35"/>
      <c r="AB20" s="35"/>
      <c r="AC20" s="35"/>
      <c r="AD20" s="35"/>
      <c r="AE20" s="52">
        <f t="shared" si="22"/>
        <v>25</v>
      </c>
      <c r="AF20" s="52">
        <f t="shared" si="23"/>
        <v>23406</v>
      </c>
      <c r="AG20" s="52">
        <f t="shared" si="24"/>
        <v>37555</v>
      </c>
      <c r="AH20" s="35">
        <f t="shared" si="25"/>
        <v>12024</v>
      </c>
      <c r="AI20" s="35">
        <f t="shared" si="26"/>
        <v>11446.166666666668</v>
      </c>
      <c r="AJ20" s="35"/>
      <c r="AK20" s="112" t="s">
        <v>0</v>
      </c>
      <c r="AL20" s="112">
        <v>91</v>
      </c>
      <c r="AM20" s="112">
        <v>5360341122.869566</v>
      </c>
      <c r="AN20" s="112"/>
      <c r="AO20" s="112"/>
      <c r="AP20" s="112"/>
      <c r="AQ20"/>
      <c r="AR20"/>
      <c r="AS20"/>
      <c r="AU20" s="52">
        <f t="shared" si="2"/>
        <v>13</v>
      </c>
      <c r="AV20" s="80">
        <f t="shared" si="11"/>
        <v>760.5134485673035</v>
      </c>
      <c r="AW20" s="35">
        <f t="shared" si="12"/>
        <v>3096.9295529090814</v>
      </c>
      <c r="AX20" s="35">
        <f t="shared" si="3"/>
        <v>8779.0919141439881</v>
      </c>
      <c r="AY20" s="35">
        <f t="shared" si="4"/>
        <v>11876.02146705307</v>
      </c>
      <c r="AZ20" s="35">
        <f t="shared" si="13"/>
        <v>14972.951019962151</v>
      </c>
      <c r="BB20" s="52">
        <f t="shared" si="5"/>
        <v>13</v>
      </c>
      <c r="BC20" s="80">
        <f t="shared" si="14"/>
        <v>493.87323058511083</v>
      </c>
      <c r="BD20" s="35">
        <f t="shared" si="15"/>
        <v>2011.1289367348445</v>
      </c>
      <c r="BE20" s="35">
        <f t="shared" si="6"/>
        <v>9812.5294077239159</v>
      </c>
      <c r="BF20" s="35">
        <f t="shared" si="7"/>
        <v>11823.65834445876</v>
      </c>
      <c r="BG20" s="35">
        <f t="shared" si="8"/>
        <v>13834.787281193603</v>
      </c>
    </row>
    <row r="21" spans="1:59" ht="13" thickBot="1" x14ac:dyDescent="0.45">
      <c r="A21" s="13" t="s">
        <v>27</v>
      </c>
      <c r="B21" s="9"/>
      <c r="C21" s="9"/>
      <c r="D21" s="9"/>
      <c r="E21" s="9"/>
      <c r="F21" s="9"/>
      <c r="G21" s="9"/>
      <c r="H21" s="9"/>
      <c r="I21" s="9"/>
      <c r="J21" s="9"/>
      <c r="L21" s="22"/>
      <c r="M21" s="51"/>
      <c r="N21" s="51"/>
      <c r="O21" s="51"/>
      <c r="P21" s="51"/>
      <c r="Q21" s="51"/>
      <c r="R21" s="51"/>
      <c r="S21" s="51"/>
      <c r="T21" s="51"/>
      <c r="U21" s="51"/>
      <c r="Y21" s="35">
        <f t="shared" si="9"/>
        <v>13500</v>
      </c>
      <c r="Z21" s="52">
        <f t="shared" si="10"/>
        <v>14</v>
      </c>
      <c r="AA21" s="35"/>
      <c r="AB21" s="35"/>
      <c r="AC21" s="35"/>
      <c r="AD21" s="35"/>
      <c r="AE21" s="52">
        <f t="shared" si="22"/>
        <v>26</v>
      </c>
      <c r="AF21" s="52">
        <f t="shared" si="23"/>
        <v>23406</v>
      </c>
      <c r="AG21" s="52">
        <f t="shared" si="24"/>
        <v>37555</v>
      </c>
      <c r="AH21" s="35">
        <f t="shared" si="25"/>
        <v>12024</v>
      </c>
      <c r="AI21" s="35">
        <f t="shared" si="26"/>
        <v>11446.166666666668</v>
      </c>
      <c r="AJ21" s="35"/>
      <c r="AU21" s="52">
        <f t="shared" si="2"/>
        <v>14</v>
      </c>
      <c r="AV21" s="80">
        <f t="shared" si="11"/>
        <v>760.44479940365693</v>
      </c>
      <c r="AW21" s="35">
        <f t="shared" si="12"/>
        <v>3096.650002791881</v>
      </c>
      <c r="AX21" s="35">
        <f t="shared" si="3"/>
        <v>8878.7158765229669</v>
      </c>
      <c r="AY21" s="35">
        <f t="shared" si="4"/>
        <v>11975.365879314848</v>
      </c>
      <c r="AZ21" s="35">
        <f t="shared" si="13"/>
        <v>15072.015882106729</v>
      </c>
      <c r="BB21" s="52">
        <f t="shared" si="5"/>
        <v>14</v>
      </c>
      <c r="BC21" s="80">
        <f t="shared" si="14"/>
        <v>493.82865019762261</v>
      </c>
      <c r="BD21" s="35">
        <f t="shared" si="15"/>
        <v>2010.9473984336448</v>
      </c>
      <c r="BE21" s="35">
        <f t="shared" si="6"/>
        <v>9855.5924460066908</v>
      </c>
      <c r="BF21" s="35">
        <f t="shared" si="7"/>
        <v>11866.539844440336</v>
      </c>
      <c r="BG21" s="35">
        <f t="shared" si="8"/>
        <v>13877.487242873982</v>
      </c>
    </row>
    <row r="22" spans="1:59" x14ac:dyDescent="0.4">
      <c r="A22" s="6" t="s">
        <v>34</v>
      </c>
      <c r="B22" s="9"/>
      <c r="C22" s="9"/>
      <c r="D22" s="9"/>
      <c r="E22" s="9"/>
      <c r="F22" s="9"/>
      <c r="G22" s="9"/>
      <c r="H22" s="9"/>
      <c r="I22" s="9"/>
      <c r="J22" s="9"/>
      <c r="Y22" s="35">
        <f t="shared" si="9"/>
        <v>14500</v>
      </c>
      <c r="Z22" s="52">
        <f t="shared" si="10"/>
        <v>15</v>
      </c>
      <c r="AA22" s="35"/>
      <c r="AB22" s="35"/>
      <c r="AC22" s="35"/>
      <c r="AD22" s="35"/>
      <c r="AE22" s="52">
        <f t="shared" si="22"/>
        <v>27</v>
      </c>
      <c r="AF22" s="52">
        <f t="shared" si="23"/>
        <v>23406</v>
      </c>
      <c r="AG22" s="52">
        <f t="shared" si="24"/>
        <v>37555</v>
      </c>
      <c r="AH22" s="35">
        <f t="shared" si="25"/>
        <v>12024</v>
      </c>
      <c r="AI22" s="35">
        <f t="shared" si="26"/>
        <v>11446.166666666668</v>
      </c>
      <c r="AJ22" s="35"/>
      <c r="AK22" s="113"/>
      <c r="AL22" s="113" t="s">
        <v>317</v>
      </c>
      <c r="AM22" s="113" t="s">
        <v>318</v>
      </c>
      <c r="AN22" s="113" t="s">
        <v>319</v>
      </c>
      <c r="AO22" s="113" t="s">
        <v>338</v>
      </c>
      <c r="AP22" s="113" t="s">
        <v>339</v>
      </c>
      <c r="AQ22" s="113" t="s">
        <v>340</v>
      </c>
      <c r="AR22" s="113" t="s">
        <v>348</v>
      </c>
      <c r="AS22" s="113" t="s">
        <v>349</v>
      </c>
      <c r="AU22" s="52">
        <f t="shared" si="2"/>
        <v>15</v>
      </c>
      <c r="AV22" s="80">
        <f t="shared" si="11"/>
        <v>760.37626462909645</v>
      </c>
      <c r="AW22" s="35">
        <f t="shared" si="12"/>
        <v>3096.3709184849063</v>
      </c>
      <c r="AX22" s="35">
        <f t="shared" si="3"/>
        <v>8978.3393730917196</v>
      </c>
      <c r="AY22" s="35">
        <f t="shared" si="4"/>
        <v>12074.710291576626</v>
      </c>
      <c r="AZ22" s="35">
        <f t="shared" si="13"/>
        <v>15171.081210061533</v>
      </c>
      <c r="BB22" s="52">
        <f t="shared" si="5"/>
        <v>15</v>
      </c>
      <c r="BC22" s="80">
        <f t="shared" si="14"/>
        <v>493.78414409377484</v>
      </c>
      <c r="BD22" s="35">
        <f t="shared" si="15"/>
        <v>2010.7661626270319</v>
      </c>
      <c r="BE22" s="35">
        <f t="shared" si="6"/>
        <v>9898.6551817948821</v>
      </c>
      <c r="BF22" s="35">
        <f t="shared" si="7"/>
        <v>11909.421344421913</v>
      </c>
      <c r="BG22" s="35">
        <f t="shared" si="8"/>
        <v>13920.187507048944</v>
      </c>
    </row>
    <row r="23" spans="1:59" x14ac:dyDescent="0.4">
      <c r="A23" s="6" t="s">
        <v>27</v>
      </c>
      <c r="B23" s="9"/>
      <c r="C23" s="9"/>
      <c r="D23" s="9"/>
      <c r="E23" s="9"/>
      <c r="F23" s="9"/>
      <c r="G23" s="9"/>
      <c r="H23" s="9"/>
      <c r="I23" s="9"/>
      <c r="J23" s="9"/>
      <c r="Y23" s="35">
        <f t="shared" si="9"/>
        <v>15500</v>
      </c>
      <c r="Z23" s="52">
        <f t="shared" si="10"/>
        <v>16</v>
      </c>
      <c r="AA23" s="35"/>
      <c r="AB23" s="35"/>
      <c r="AC23" s="35"/>
      <c r="AD23" s="35"/>
      <c r="AE23" s="52">
        <f t="shared" si="22"/>
        <v>28</v>
      </c>
      <c r="AF23" s="52">
        <f t="shared" si="23"/>
        <v>23406</v>
      </c>
      <c r="AG23" s="52">
        <f t="shared" si="24"/>
        <v>37555</v>
      </c>
      <c r="AH23" s="35">
        <f t="shared" si="25"/>
        <v>12024</v>
      </c>
      <c r="AI23" s="35">
        <f t="shared" si="26"/>
        <v>11446.166666666668</v>
      </c>
      <c r="AJ23" s="35"/>
      <c r="AK23" t="s">
        <v>320</v>
      </c>
      <c r="AL23" s="54">
        <v>10584.544107649952</v>
      </c>
      <c r="AM23">
        <v>119.26285487593735</v>
      </c>
      <c r="AN23">
        <v>88.749712713656535</v>
      </c>
      <c r="AO23">
        <v>2.0411275674780865E-89</v>
      </c>
      <c r="AP23">
        <v>10347.607630216278</v>
      </c>
      <c r="AQ23">
        <v>10821.480585083626</v>
      </c>
      <c r="AR23">
        <v>10347.607630216278</v>
      </c>
      <c r="AS23">
        <v>10821.480585083626</v>
      </c>
      <c r="AU23" s="52">
        <f t="shared" si="2"/>
        <v>16</v>
      </c>
      <c r="AV23" s="80">
        <f t="shared" si="11"/>
        <v>760.30784427455535</v>
      </c>
      <c r="AW23" s="35">
        <f t="shared" si="12"/>
        <v>3096.0923001141227</v>
      </c>
      <c r="AX23" s="35">
        <f t="shared" si="3"/>
        <v>9077.9624037242793</v>
      </c>
      <c r="AY23" s="35">
        <f t="shared" si="4"/>
        <v>12174.054703838403</v>
      </c>
      <c r="AZ23" s="35">
        <f t="shared" si="13"/>
        <v>15270.147003952527</v>
      </c>
      <c r="BB23" s="52">
        <f t="shared" si="5"/>
        <v>16</v>
      </c>
      <c r="BC23" s="80">
        <f t="shared" si="14"/>
        <v>493.7397122936552</v>
      </c>
      <c r="BD23" s="35">
        <f t="shared" si="15"/>
        <v>2010.5852293968062</v>
      </c>
      <c r="BE23" s="35">
        <f t="shared" si="6"/>
        <v>9941.7176150066844</v>
      </c>
      <c r="BF23" s="35">
        <f t="shared" si="7"/>
        <v>11952.30284440349</v>
      </c>
      <c r="BG23" s="35">
        <f t="shared" si="8"/>
        <v>13962.888073800295</v>
      </c>
    </row>
    <row r="24" spans="1:59" ht="13" thickBot="1" x14ac:dyDescent="0.45">
      <c r="A24" s="10" t="s">
        <v>35</v>
      </c>
      <c r="B24" s="9"/>
      <c r="C24" s="9"/>
      <c r="D24" s="9"/>
      <c r="E24" s="9"/>
      <c r="F24" s="9"/>
      <c r="G24" s="9"/>
      <c r="H24" s="9"/>
      <c r="I24" s="9"/>
      <c r="J24" s="9"/>
      <c r="L24" s="66" t="s">
        <v>294</v>
      </c>
      <c r="N24">
        <v>15</v>
      </c>
      <c r="O24">
        <v>15</v>
      </c>
      <c r="P24">
        <v>10</v>
      </c>
      <c r="Q24">
        <v>10</v>
      </c>
      <c r="R24">
        <v>20</v>
      </c>
      <c r="S24">
        <v>30</v>
      </c>
      <c r="T24">
        <v>50</v>
      </c>
      <c r="U24" s="39"/>
      <c r="V24" s="39"/>
      <c r="Y24" s="35">
        <f t="shared" si="9"/>
        <v>16500</v>
      </c>
      <c r="Z24" s="52">
        <f t="shared" si="10"/>
        <v>17</v>
      </c>
      <c r="AA24" s="35"/>
      <c r="AB24" s="35"/>
      <c r="AC24" s="35"/>
      <c r="AD24" s="35"/>
      <c r="AE24" s="72">
        <f t="shared" si="22"/>
        <v>29</v>
      </c>
      <c r="AF24" s="72">
        <f t="shared" si="23"/>
        <v>23406</v>
      </c>
      <c r="AG24" s="72">
        <f t="shared" si="24"/>
        <v>37555</v>
      </c>
      <c r="AH24" s="73">
        <f t="shared" si="25"/>
        <v>12024</v>
      </c>
      <c r="AI24" s="73">
        <f t="shared" si="26"/>
        <v>11446.166666666668</v>
      </c>
      <c r="AJ24" s="35"/>
      <c r="AK24" s="112" t="s">
        <v>350</v>
      </c>
      <c r="AL24" s="115">
        <v>99.344412261778245</v>
      </c>
      <c r="AM24" s="112">
        <v>1.0041921340755469</v>
      </c>
      <c r="AN24" s="112">
        <v>98.92968575504139</v>
      </c>
      <c r="AO24" s="112">
        <v>1.2828580352950628E-93</v>
      </c>
      <c r="AP24" s="112">
        <v>97.349409315035373</v>
      </c>
      <c r="AQ24" s="112">
        <v>101.33941520852112</v>
      </c>
      <c r="AR24" s="112">
        <v>97.349409315035373</v>
      </c>
      <c r="AS24" s="112">
        <v>101.33941520852112</v>
      </c>
      <c r="AU24" s="52">
        <f t="shared" si="2"/>
        <v>17</v>
      </c>
      <c r="AV24" s="80">
        <f t="shared" si="11"/>
        <v>760.23953837092654</v>
      </c>
      <c r="AW24" s="35">
        <f t="shared" si="12"/>
        <v>3095.8141478053308</v>
      </c>
      <c r="AX24" s="35">
        <f t="shared" si="3"/>
        <v>9177.5849682948501</v>
      </c>
      <c r="AY24" s="35">
        <f t="shared" si="4"/>
        <v>12273.399116100181</v>
      </c>
      <c r="AZ24" s="35">
        <f t="shared" si="13"/>
        <v>15369.213263905513</v>
      </c>
      <c r="BB24" s="52">
        <f t="shared" si="5"/>
        <v>17</v>
      </c>
      <c r="BC24" s="80">
        <f t="shared" si="14"/>
        <v>493.69535481732555</v>
      </c>
      <c r="BD24" s="35">
        <f t="shared" si="15"/>
        <v>2010.4045988246623</v>
      </c>
      <c r="BE24" s="35">
        <f t="shared" si="6"/>
        <v>9984.779745560405</v>
      </c>
      <c r="BF24" s="35">
        <f t="shared" si="7"/>
        <v>11995.184344385067</v>
      </c>
      <c r="BG24" s="35">
        <f t="shared" si="8"/>
        <v>14005.588943209728</v>
      </c>
    </row>
    <row r="25" spans="1:59" ht="13" thickBot="1" x14ac:dyDescent="0.45">
      <c r="A25" s="13" t="s">
        <v>36</v>
      </c>
      <c r="B25" s="14">
        <v>50</v>
      </c>
      <c r="C25" s="14">
        <v>39</v>
      </c>
      <c r="D25" s="14">
        <v>42</v>
      </c>
      <c r="E25" s="14">
        <v>46</v>
      </c>
      <c r="F25" s="14">
        <v>47</v>
      </c>
      <c r="G25" s="14">
        <v>51</v>
      </c>
      <c r="H25" s="14">
        <v>52</v>
      </c>
      <c r="I25" s="14">
        <v>55</v>
      </c>
      <c r="J25" s="14">
        <v>58</v>
      </c>
      <c r="L25" s="66" t="s">
        <v>316</v>
      </c>
      <c r="M25" s="35"/>
      <c r="N25" s="53">
        <f>N6/$M6*$V25</f>
        <v>23.180622393326914</v>
      </c>
      <c r="O25" s="53">
        <f t="shared" ref="O25:U25" si="29">O6/$M6*$V25</f>
        <v>42.766121270452359</v>
      </c>
      <c r="P25" s="53">
        <f t="shared" si="29"/>
        <v>40.038498556304141</v>
      </c>
      <c r="Q25" s="53">
        <f t="shared" si="29"/>
        <v>35.16714789862047</v>
      </c>
      <c r="R25" s="53">
        <f t="shared" si="29"/>
        <v>50.974013474494704</v>
      </c>
      <c r="S25" s="53">
        <f t="shared" si="29"/>
        <v>59.407122232916265</v>
      </c>
      <c r="T25" s="53">
        <f t="shared" si="29"/>
        <v>57.146615335258261</v>
      </c>
      <c r="U25" s="53">
        <f t="shared" si="29"/>
        <v>55.319858838626885</v>
      </c>
      <c r="V25" s="64">
        <f>VLOOKUP(V10,Y8:Z1008,2)</f>
        <v>364</v>
      </c>
      <c r="W25" s="54" t="s">
        <v>315</v>
      </c>
      <c r="Y25" s="35">
        <f t="shared" si="9"/>
        <v>17500</v>
      </c>
      <c r="Z25" s="52">
        <f t="shared" si="10"/>
        <v>18</v>
      </c>
      <c r="AA25" s="35"/>
      <c r="AB25" s="35"/>
      <c r="AC25" s="35"/>
      <c r="AD25" s="35"/>
      <c r="AE25" s="52">
        <f t="shared" ref="AE25:AE43" si="30">Z38</f>
        <v>31</v>
      </c>
      <c r="AF25" s="52">
        <f t="shared" ref="AF25:AF43" si="31">AA38</f>
        <v>34851</v>
      </c>
      <c r="AG25" s="52">
        <f t="shared" ref="AG25:AG43" si="32">AB38</f>
        <v>45158</v>
      </c>
      <c r="AH25" s="35">
        <f t="shared" ref="AH25:AH43" si="33">AC38</f>
        <v>13500</v>
      </c>
      <c r="AI25" s="35">
        <f t="shared" ref="AI25:AI43" si="34">AD38</f>
        <v>12994.855263157895</v>
      </c>
      <c r="AJ25" s="35"/>
      <c r="AU25" s="52">
        <f t="shared" si="2"/>
        <v>18</v>
      </c>
      <c r="AV25" s="80">
        <f t="shared" si="11"/>
        <v>760.17134694906224</v>
      </c>
      <c r="AW25" s="35">
        <f t="shared" si="12"/>
        <v>3095.5364616841657</v>
      </c>
      <c r="AX25" s="35">
        <f t="shared" si="3"/>
        <v>9277.2070666777945</v>
      </c>
      <c r="AY25" s="35">
        <f t="shared" si="4"/>
        <v>12372.74352836196</v>
      </c>
      <c r="AZ25" s="35">
        <f t="shared" si="13"/>
        <v>15468.279990046125</v>
      </c>
      <c r="BB25" s="52">
        <f t="shared" si="5"/>
        <v>18</v>
      </c>
      <c r="BC25" s="80">
        <f t="shared" si="14"/>
        <v>493.65107168482109</v>
      </c>
      <c r="BD25" s="35">
        <f t="shared" si="15"/>
        <v>2010.224270992187</v>
      </c>
      <c r="BE25" s="35">
        <f t="shared" si="6"/>
        <v>10027.841573374457</v>
      </c>
      <c r="BF25" s="35">
        <f t="shared" si="7"/>
        <v>12038.065844366643</v>
      </c>
      <c r="BG25" s="35">
        <f t="shared" si="8"/>
        <v>14048.29011535883</v>
      </c>
    </row>
    <row r="26" spans="1:59" ht="13" thickBot="1" x14ac:dyDescent="0.45">
      <c r="A26" s="13" t="s">
        <v>167</v>
      </c>
      <c r="B26" s="14">
        <v>50</v>
      </c>
      <c r="C26" s="14">
        <v>61</v>
      </c>
      <c r="D26" s="14">
        <v>58</v>
      </c>
      <c r="E26" s="14">
        <v>54</v>
      </c>
      <c r="F26" s="14">
        <v>53</v>
      </c>
      <c r="G26" s="14">
        <v>49</v>
      </c>
      <c r="H26" s="14">
        <v>48</v>
      </c>
      <c r="I26" s="14">
        <v>45</v>
      </c>
      <c r="J26" s="14">
        <v>42</v>
      </c>
      <c r="L26" s="49" t="s">
        <v>381</v>
      </c>
      <c r="N26" s="40">
        <f>N24/N25</f>
        <v>0.64709220250781974</v>
      </c>
      <c r="O26" s="40">
        <f>O24/O25</f>
        <v>0.35074492505738847</v>
      </c>
      <c r="P26" s="51">
        <f t="shared" ref="P26:S26" si="35">P24/P25</f>
        <v>0.24975961538461536</v>
      </c>
      <c r="Q26" s="40">
        <f t="shared" si="35"/>
        <v>0.28435629835060572</v>
      </c>
      <c r="R26" s="40">
        <f t="shared" si="35"/>
        <v>0.39235678410936142</v>
      </c>
      <c r="S26" s="40">
        <f t="shared" si="35"/>
        <v>0.50498995528481627</v>
      </c>
      <c r="T26" s="40">
        <f>T24/T25</f>
        <v>0.8749424564634023</v>
      </c>
      <c r="U26" s="40"/>
      <c r="V26" s="65">
        <f>MIN(N26:T26)</f>
        <v>0.24975961538461536</v>
      </c>
      <c r="Y26" s="35">
        <f t="shared" si="9"/>
        <v>18500</v>
      </c>
      <c r="Z26" s="52">
        <f t="shared" si="10"/>
        <v>19</v>
      </c>
      <c r="AA26" s="35">
        <f t="shared" ref="AA26:AA36" si="36">$O$10</f>
        <v>23406</v>
      </c>
      <c r="AB26" s="35">
        <f t="shared" ref="AB26:AB36" si="37">$O$50</f>
        <v>37555</v>
      </c>
      <c r="AC26" s="35">
        <f>O$207</f>
        <v>12024</v>
      </c>
      <c r="AD26" s="35">
        <f>O$206</f>
        <v>11446.166666666668</v>
      </c>
      <c r="AE26" s="52">
        <f t="shared" si="30"/>
        <v>32</v>
      </c>
      <c r="AF26" s="52">
        <f t="shared" si="31"/>
        <v>34851</v>
      </c>
      <c r="AG26" s="52">
        <f t="shared" si="32"/>
        <v>45158</v>
      </c>
      <c r="AH26" s="35">
        <f t="shared" si="33"/>
        <v>13500</v>
      </c>
      <c r="AI26" s="35">
        <f t="shared" si="34"/>
        <v>12994.855263157895</v>
      </c>
      <c r="AU26" s="52">
        <f t="shared" si="2"/>
        <v>19</v>
      </c>
      <c r="AV26" s="80">
        <f t="shared" si="11"/>
        <v>760.10327003977386</v>
      </c>
      <c r="AW26" s="35">
        <f t="shared" si="12"/>
        <v>3095.2592418760964</v>
      </c>
      <c r="AX26" s="35">
        <f t="shared" si="3"/>
        <v>9376.8286987476422</v>
      </c>
      <c r="AY26" s="35">
        <f t="shared" si="4"/>
        <v>12472.087940623738</v>
      </c>
      <c r="AZ26" s="35">
        <f t="shared" si="13"/>
        <v>15567.347182499834</v>
      </c>
      <c r="BB26" s="52">
        <f t="shared" si="5"/>
        <v>19</v>
      </c>
      <c r="BC26" s="80">
        <f t="shared" si="14"/>
        <v>493.60686291615065</v>
      </c>
      <c r="BD26" s="35">
        <f t="shared" si="15"/>
        <v>2010.0442459808594</v>
      </c>
      <c r="BE26" s="35">
        <f t="shared" si="6"/>
        <v>10070.90309836736</v>
      </c>
      <c r="BF26" s="35">
        <f t="shared" si="7"/>
        <v>12080.94734434822</v>
      </c>
      <c r="BG26" s="35">
        <f t="shared" si="8"/>
        <v>14090.99159032908</v>
      </c>
    </row>
    <row r="27" spans="1:59" x14ac:dyDescent="0.4">
      <c r="A27" s="13" t="s">
        <v>27</v>
      </c>
      <c r="B27" s="14"/>
      <c r="C27" s="14"/>
      <c r="D27" s="14"/>
      <c r="E27" s="14"/>
      <c r="F27" s="14"/>
      <c r="G27" s="14"/>
      <c r="H27" s="14"/>
      <c r="I27" s="14"/>
      <c r="J27" s="14"/>
      <c r="L27" s="54" t="s">
        <v>428</v>
      </c>
      <c r="M27" s="35"/>
      <c r="N27" s="67">
        <f>N25*$V26</f>
        <v>5.789583333333332</v>
      </c>
      <c r="O27" s="67">
        <f t="shared" ref="O27:T27" si="38">O25*$V26</f>
        <v>10.681249999999999</v>
      </c>
      <c r="P27" s="67">
        <f t="shared" si="38"/>
        <v>10</v>
      </c>
      <c r="Q27" s="67">
        <f>Q25*$V26</f>
        <v>8.7833333333333332</v>
      </c>
      <c r="R27" s="67">
        <f t="shared" si="38"/>
        <v>12.731249999999998</v>
      </c>
      <c r="S27" s="67">
        <f t="shared" si="38"/>
        <v>14.837499999999999</v>
      </c>
      <c r="T27" s="67">
        <f t="shared" si="38"/>
        <v>14.272916666666665</v>
      </c>
      <c r="U27" s="67">
        <f>U25*$V26</f>
        <v>13.816666666666665</v>
      </c>
      <c r="Y27" s="35">
        <f t="shared" si="9"/>
        <v>19500</v>
      </c>
      <c r="Z27" s="52">
        <f t="shared" si="10"/>
        <v>20</v>
      </c>
      <c r="AA27" s="35">
        <f t="shared" si="36"/>
        <v>23406</v>
      </c>
      <c r="AB27" s="35">
        <f t="shared" si="37"/>
        <v>37555</v>
      </c>
      <c r="AC27" s="35">
        <f t="shared" ref="AC27:AC36" si="39">O$207</f>
        <v>12024</v>
      </c>
      <c r="AD27" s="35">
        <f t="shared" ref="AD27:AD36" si="40">O$206</f>
        <v>11446.166666666668</v>
      </c>
      <c r="AE27" s="52">
        <f t="shared" si="30"/>
        <v>33</v>
      </c>
      <c r="AF27" s="52">
        <f t="shared" si="31"/>
        <v>34851</v>
      </c>
      <c r="AG27" s="52">
        <f t="shared" si="32"/>
        <v>45158</v>
      </c>
      <c r="AH27" s="35">
        <f t="shared" si="33"/>
        <v>13500</v>
      </c>
      <c r="AI27" s="35">
        <f t="shared" si="34"/>
        <v>12994.855263157895</v>
      </c>
      <c r="AU27" s="52">
        <f t="shared" si="2"/>
        <v>20</v>
      </c>
      <c r="AV27" s="80">
        <f t="shared" si="11"/>
        <v>760.0353076738329</v>
      </c>
      <c r="AW27" s="35">
        <f t="shared" si="12"/>
        <v>3094.9824885064295</v>
      </c>
      <c r="AX27" s="35">
        <f t="shared" si="3"/>
        <v>9476.4498643790866</v>
      </c>
      <c r="AY27" s="35">
        <f t="shared" si="4"/>
        <v>12571.432352885517</v>
      </c>
      <c r="AZ27" s="35">
        <f t="shared" si="13"/>
        <v>15666.414841391947</v>
      </c>
      <c r="BB27" s="52">
        <f t="shared" si="5"/>
        <v>20</v>
      </c>
      <c r="BC27" s="80">
        <f t="shared" si="14"/>
        <v>493.56272853129695</v>
      </c>
      <c r="BD27" s="35">
        <f t="shared" si="15"/>
        <v>2009.8645238720519</v>
      </c>
      <c r="BE27" s="35">
        <f t="shared" si="6"/>
        <v>10113.964320457744</v>
      </c>
      <c r="BF27" s="35">
        <f t="shared" si="7"/>
        <v>12123.828844329797</v>
      </c>
      <c r="BG27" s="35">
        <f t="shared" si="8"/>
        <v>14133.69336820185</v>
      </c>
    </row>
    <row r="28" spans="1:59" x14ac:dyDescent="0.4">
      <c r="A28" s="10" t="s">
        <v>37</v>
      </c>
      <c r="B28" s="14"/>
      <c r="C28" s="14"/>
      <c r="D28" s="14"/>
      <c r="E28" s="14"/>
      <c r="F28" s="14"/>
      <c r="G28" s="14"/>
      <c r="H28" s="14"/>
      <c r="I28" s="14"/>
      <c r="J28" s="14"/>
      <c r="L28" s="54" t="s">
        <v>429</v>
      </c>
      <c r="Y28" s="35">
        <f t="shared" si="9"/>
        <v>20500</v>
      </c>
      <c r="Z28" s="52">
        <f t="shared" si="10"/>
        <v>21</v>
      </c>
      <c r="AA28" s="35">
        <f t="shared" si="36"/>
        <v>23406</v>
      </c>
      <c r="AB28" s="35">
        <f t="shared" si="37"/>
        <v>37555</v>
      </c>
      <c r="AC28" s="35">
        <f t="shared" si="39"/>
        <v>12024</v>
      </c>
      <c r="AD28" s="35">
        <f t="shared" si="40"/>
        <v>11446.166666666668</v>
      </c>
      <c r="AE28" s="52">
        <f t="shared" si="30"/>
        <v>34</v>
      </c>
      <c r="AF28" s="52">
        <f t="shared" si="31"/>
        <v>34851</v>
      </c>
      <c r="AG28" s="52">
        <f t="shared" si="32"/>
        <v>45158</v>
      </c>
      <c r="AH28" s="35">
        <f t="shared" si="33"/>
        <v>13500</v>
      </c>
      <c r="AI28" s="35">
        <f t="shared" si="34"/>
        <v>12994.855263157895</v>
      </c>
      <c r="AU28" s="52">
        <f t="shared" si="2"/>
        <v>21</v>
      </c>
      <c r="AV28" s="80">
        <f t="shared" si="11"/>
        <v>759.96745988196892</v>
      </c>
      <c r="AW28" s="35">
        <f t="shared" si="12"/>
        <v>3094.7062017003</v>
      </c>
      <c r="AX28" s="35">
        <f t="shared" si="3"/>
        <v>9576.0705634469959</v>
      </c>
      <c r="AY28" s="35">
        <f t="shared" si="4"/>
        <v>12670.776765147295</v>
      </c>
      <c r="AZ28" s="35">
        <f t="shared" si="13"/>
        <v>15765.482966847594</v>
      </c>
      <c r="BB28" s="52">
        <f t="shared" si="5"/>
        <v>21</v>
      </c>
      <c r="BC28" s="80">
        <f t="shared" si="14"/>
        <v>493.51866855021569</v>
      </c>
      <c r="BD28" s="35">
        <f t="shared" si="15"/>
        <v>2009.6851047470277</v>
      </c>
      <c r="BE28" s="35">
        <f t="shared" si="6"/>
        <v>10157.025239564346</v>
      </c>
      <c r="BF28" s="35">
        <f t="shared" si="7"/>
        <v>12166.710344311374</v>
      </c>
      <c r="BG28" s="35">
        <f t="shared" si="8"/>
        <v>14176.395449058402</v>
      </c>
    </row>
    <row r="29" spans="1:59" x14ac:dyDescent="0.4">
      <c r="A29" s="13" t="s">
        <v>38</v>
      </c>
      <c r="B29" s="14">
        <v>74</v>
      </c>
      <c r="C29" s="14">
        <v>54</v>
      </c>
      <c r="D29" s="14">
        <v>65</v>
      </c>
      <c r="E29" s="14">
        <v>73</v>
      </c>
      <c r="F29" s="14">
        <v>72</v>
      </c>
      <c r="G29" s="14">
        <v>70</v>
      </c>
      <c r="H29" s="14">
        <v>76</v>
      </c>
      <c r="I29" s="14">
        <v>80</v>
      </c>
      <c r="J29" s="14">
        <v>85</v>
      </c>
      <c r="Y29" s="35">
        <f t="shared" si="9"/>
        <v>21500</v>
      </c>
      <c r="Z29" s="52">
        <f t="shared" si="10"/>
        <v>22</v>
      </c>
      <c r="AA29" s="35">
        <f t="shared" si="36"/>
        <v>23406</v>
      </c>
      <c r="AB29" s="35">
        <f t="shared" si="37"/>
        <v>37555</v>
      </c>
      <c r="AC29" s="35">
        <f t="shared" si="39"/>
        <v>12024</v>
      </c>
      <c r="AD29" s="35">
        <f t="shared" si="40"/>
        <v>11446.166666666668</v>
      </c>
      <c r="AE29" s="52">
        <f t="shared" si="30"/>
        <v>35</v>
      </c>
      <c r="AF29" s="52">
        <f t="shared" si="31"/>
        <v>34851</v>
      </c>
      <c r="AG29" s="52">
        <f t="shared" si="32"/>
        <v>45158</v>
      </c>
      <c r="AH29" s="35">
        <f t="shared" si="33"/>
        <v>13500</v>
      </c>
      <c r="AI29" s="35">
        <f t="shared" si="34"/>
        <v>12994.855263157895</v>
      </c>
      <c r="AK29" s="54" t="s">
        <v>313</v>
      </c>
      <c r="AU29" s="52">
        <f t="shared" si="2"/>
        <v>22</v>
      </c>
      <c r="AV29" s="80">
        <f t="shared" si="11"/>
        <v>759.89972669487145</v>
      </c>
      <c r="AW29" s="35">
        <f t="shared" si="12"/>
        <v>3094.4303815826806</v>
      </c>
      <c r="AX29" s="35">
        <f t="shared" si="3"/>
        <v>9675.6907958263928</v>
      </c>
      <c r="AY29" s="35">
        <f t="shared" si="4"/>
        <v>12770.121177409073</v>
      </c>
      <c r="AZ29" s="35">
        <f t="shared" si="13"/>
        <v>15864.551558991754</v>
      </c>
      <c r="BB29" s="52">
        <f t="shared" si="5"/>
        <v>22</v>
      </c>
      <c r="BC29" s="80">
        <f t="shared" si="14"/>
        <v>493.47468299283645</v>
      </c>
      <c r="BD29" s="35">
        <f t="shared" si="15"/>
        <v>2009.5059886869428</v>
      </c>
      <c r="BE29" s="35">
        <f t="shared" si="6"/>
        <v>10200.085855606008</v>
      </c>
      <c r="BF29" s="35">
        <f t="shared" si="7"/>
        <v>12209.591844292951</v>
      </c>
      <c r="BG29" s="35">
        <f t="shared" si="8"/>
        <v>14219.097832979893</v>
      </c>
    </row>
    <row r="30" spans="1:59" x14ac:dyDescent="0.4">
      <c r="A30" s="15" t="s">
        <v>39</v>
      </c>
      <c r="B30" s="14">
        <v>38</v>
      </c>
      <c r="C30" s="14">
        <v>17</v>
      </c>
      <c r="D30" s="14">
        <v>22</v>
      </c>
      <c r="E30" s="14">
        <v>22</v>
      </c>
      <c r="F30" s="14">
        <v>27</v>
      </c>
      <c r="G30" s="14">
        <v>31</v>
      </c>
      <c r="H30" s="14">
        <v>45</v>
      </c>
      <c r="I30" s="14">
        <v>53</v>
      </c>
      <c r="J30" s="14">
        <v>58</v>
      </c>
      <c r="Y30" s="35">
        <f t="shared" si="9"/>
        <v>22500</v>
      </c>
      <c r="Z30" s="52">
        <f t="shared" si="10"/>
        <v>23</v>
      </c>
      <c r="AA30" s="35">
        <f t="shared" si="36"/>
        <v>23406</v>
      </c>
      <c r="AB30" s="35">
        <f t="shared" si="37"/>
        <v>37555</v>
      </c>
      <c r="AC30" s="35">
        <f t="shared" si="39"/>
        <v>12024</v>
      </c>
      <c r="AD30" s="35">
        <f t="shared" si="40"/>
        <v>11446.166666666668</v>
      </c>
      <c r="AE30" s="52">
        <f t="shared" si="30"/>
        <v>36</v>
      </c>
      <c r="AF30" s="52">
        <f t="shared" si="31"/>
        <v>34851</v>
      </c>
      <c r="AG30" s="52">
        <f t="shared" si="32"/>
        <v>45158</v>
      </c>
      <c r="AH30" s="35">
        <f t="shared" si="33"/>
        <v>13500</v>
      </c>
      <c r="AI30" s="35">
        <f t="shared" si="34"/>
        <v>12994.855263157895</v>
      </c>
      <c r="AK30" t="s">
        <v>326</v>
      </c>
      <c r="AU30" s="52">
        <f t="shared" si="2"/>
        <v>23</v>
      </c>
      <c r="AV30" s="80">
        <f t="shared" si="11"/>
        <v>759.8321081431892</v>
      </c>
      <c r="AW30" s="35">
        <f t="shared" si="12"/>
        <v>3094.1550282783778</v>
      </c>
      <c r="AX30" s="35">
        <f t="shared" si="3"/>
        <v>9775.3105613924745</v>
      </c>
      <c r="AY30" s="35">
        <f t="shared" si="4"/>
        <v>12869.465589670852</v>
      </c>
      <c r="AZ30" s="35">
        <f t="shared" si="13"/>
        <v>15963.620617949229</v>
      </c>
      <c r="BB30" s="52">
        <f t="shared" si="5"/>
        <v>23</v>
      </c>
      <c r="BC30" s="80">
        <f t="shared" si="14"/>
        <v>493.43077187906226</v>
      </c>
      <c r="BD30" s="35">
        <f t="shared" si="15"/>
        <v>2009.3271757728455</v>
      </c>
      <c r="BE30" s="35">
        <f t="shared" si="6"/>
        <v>10243.146168501682</v>
      </c>
      <c r="BF30" s="35">
        <f t="shared" si="7"/>
        <v>12252.473344274527</v>
      </c>
      <c r="BG30" s="35">
        <f t="shared" si="8"/>
        <v>14261.800520047373</v>
      </c>
    </row>
    <row r="31" spans="1:59" ht="13" thickBot="1" x14ac:dyDescent="0.45">
      <c r="A31" s="15" t="s">
        <v>40</v>
      </c>
      <c r="B31" s="14">
        <v>36</v>
      </c>
      <c r="C31" s="14">
        <v>37</v>
      </c>
      <c r="D31" s="14">
        <v>43</v>
      </c>
      <c r="E31" s="14">
        <v>51</v>
      </c>
      <c r="F31" s="14">
        <v>45</v>
      </c>
      <c r="G31" s="14">
        <v>39</v>
      </c>
      <c r="H31" s="14">
        <v>31</v>
      </c>
      <c r="I31" s="14">
        <v>27</v>
      </c>
      <c r="J31" s="14">
        <v>28</v>
      </c>
      <c r="Y31" s="35">
        <f t="shared" si="9"/>
        <v>23500</v>
      </c>
      <c r="Z31" s="52">
        <f t="shared" si="10"/>
        <v>24</v>
      </c>
      <c r="AA31" s="35">
        <f t="shared" si="36"/>
        <v>23406</v>
      </c>
      <c r="AB31" s="35">
        <f t="shared" si="37"/>
        <v>37555</v>
      </c>
      <c r="AC31" s="35">
        <f t="shared" si="39"/>
        <v>12024</v>
      </c>
      <c r="AD31" s="35">
        <f t="shared" si="40"/>
        <v>11446.166666666668</v>
      </c>
      <c r="AE31" s="52">
        <f t="shared" si="30"/>
        <v>37</v>
      </c>
      <c r="AF31" s="52">
        <f t="shared" si="31"/>
        <v>34851</v>
      </c>
      <c r="AG31" s="52">
        <f t="shared" si="32"/>
        <v>45158</v>
      </c>
      <c r="AH31" s="35">
        <f t="shared" si="33"/>
        <v>13500</v>
      </c>
      <c r="AI31" s="35">
        <f t="shared" si="34"/>
        <v>12994.855263157895</v>
      </c>
      <c r="AU31" s="52">
        <f t="shared" si="2"/>
        <v>24</v>
      </c>
      <c r="AV31" s="80">
        <f t="shared" si="11"/>
        <v>759.76460425752896</v>
      </c>
      <c r="AW31" s="35">
        <f t="shared" si="12"/>
        <v>3093.8801419120273</v>
      </c>
      <c r="AX31" s="35">
        <f t="shared" si="3"/>
        <v>9874.9298600206021</v>
      </c>
      <c r="AY31" s="35">
        <f t="shared" si="4"/>
        <v>12968.81000193263</v>
      </c>
      <c r="AZ31" s="35">
        <f t="shared" si="13"/>
        <v>16062.690143844658</v>
      </c>
      <c r="BB31" s="52">
        <f t="shared" si="5"/>
        <v>24</v>
      </c>
      <c r="BC31" s="80">
        <f t="shared" si="14"/>
        <v>493.38693522876918</v>
      </c>
      <c r="BD31" s="35">
        <f t="shared" si="15"/>
        <v>2009.1486660856744</v>
      </c>
      <c r="BE31" s="35">
        <f t="shared" si="6"/>
        <v>10286.206178170429</v>
      </c>
      <c r="BF31" s="35">
        <f t="shared" si="7"/>
        <v>12295.354844256104</v>
      </c>
      <c r="BG31" s="35">
        <f t="shared" si="8"/>
        <v>14304.503510341779</v>
      </c>
    </row>
    <row r="32" spans="1:59" x14ac:dyDescent="0.4">
      <c r="A32" s="13" t="s">
        <v>41</v>
      </c>
      <c r="B32" s="14">
        <v>26</v>
      </c>
      <c r="C32" s="14">
        <v>46</v>
      </c>
      <c r="D32" s="14">
        <v>35</v>
      </c>
      <c r="E32" s="14">
        <v>27</v>
      </c>
      <c r="F32" s="14">
        <v>28</v>
      </c>
      <c r="G32" s="14">
        <v>30</v>
      </c>
      <c r="H32" s="14">
        <v>24</v>
      </c>
      <c r="I32" s="14">
        <v>20</v>
      </c>
      <c r="J32" s="14">
        <v>15</v>
      </c>
      <c r="Y32" s="35">
        <f t="shared" si="9"/>
        <v>24500</v>
      </c>
      <c r="Z32" s="52">
        <f t="shared" si="10"/>
        <v>25</v>
      </c>
      <c r="AA32" s="35">
        <f t="shared" si="36"/>
        <v>23406</v>
      </c>
      <c r="AB32" s="35">
        <f t="shared" si="37"/>
        <v>37555</v>
      </c>
      <c r="AC32" s="35">
        <f t="shared" si="39"/>
        <v>12024</v>
      </c>
      <c r="AD32" s="35">
        <f t="shared" si="40"/>
        <v>11446.166666666668</v>
      </c>
      <c r="AE32" s="52">
        <f t="shared" si="30"/>
        <v>38</v>
      </c>
      <c r="AF32" s="52">
        <f t="shared" si="31"/>
        <v>34851</v>
      </c>
      <c r="AG32" s="52">
        <f t="shared" si="32"/>
        <v>45158</v>
      </c>
      <c r="AH32" s="35">
        <f t="shared" si="33"/>
        <v>13500</v>
      </c>
      <c r="AI32" s="35">
        <f t="shared" si="34"/>
        <v>12994.855263157895</v>
      </c>
      <c r="AK32" s="114" t="s">
        <v>327</v>
      </c>
      <c r="AL32" s="114"/>
      <c r="AU32" s="52">
        <f t="shared" si="2"/>
        <v>25</v>
      </c>
      <c r="AV32" s="80">
        <f t="shared" si="11"/>
        <v>759.69721506845758</v>
      </c>
      <c r="AW32" s="35">
        <f t="shared" si="12"/>
        <v>3093.605722608102</v>
      </c>
      <c r="AX32" s="35">
        <f t="shared" si="3"/>
        <v>9974.5486915863075</v>
      </c>
      <c r="AY32" s="35">
        <f t="shared" si="4"/>
        <v>13068.154414194409</v>
      </c>
      <c r="AZ32" s="35">
        <f t="shared" si="13"/>
        <v>16161.76013680251</v>
      </c>
      <c r="BB32" s="52">
        <f t="shared" si="5"/>
        <v>25</v>
      </c>
      <c r="BC32" s="80">
        <f t="shared" si="14"/>
        <v>493.34317306180702</v>
      </c>
      <c r="BD32" s="35">
        <f t="shared" si="15"/>
        <v>2008.970459706261</v>
      </c>
      <c r="BE32" s="35">
        <f t="shared" si="6"/>
        <v>10329.26588453142</v>
      </c>
      <c r="BF32" s="35">
        <f t="shared" si="7"/>
        <v>12338.236344237681</v>
      </c>
      <c r="BG32" s="35">
        <f t="shared" si="8"/>
        <v>14347.206803943942</v>
      </c>
    </row>
    <row r="33" spans="1:59" x14ac:dyDescent="0.4">
      <c r="A33" s="16" t="s">
        <v>27</v>
      </c>
      <c r="B33" s="14"/>
      <c r="C33" s="14"/>
      <c r="D33" s="14"/>
      <c r="E33" s="14"/>
      <c r="F33" s="14"/>
      <c r="G33" s="14"/>
      <c r="H33" s="14"/>
      <c r="I33" s="14"/>
      <c r="J33" s="14"/>
      <c r="Y33" s="35">
        <f t="shared" si="9"/>
        <v>25500</v>
      </c>
      <c r="Z33" s="52">
        <f t="shared" si="10"/>
        <v>26</v>
      </c>
      <c r="AA33" s="35">
        <f t="shared" si="36"/>
        <v>23406</v>
      </c>
      <c r="AB33" s="35">
        <f t="shared" si="37"/>
        <v>37555</v>
      </c>
      <c r="AC33" s="35">
        <f t="shared" si="39"/>
        <v>12024</v>
      </c>
      <c r="AD33" s="35">
        <f t="shared" si="40"/>
        <v>11446.166666666668</v>
      </c>
      <c r="AE33" s="52">
        <f t="shared" si="30"/>
        <v>39</v>
      </c>
      <c r="AF33" s="52">
        <f t="shared" si="31"/>
        <v>34851</v>
      </c>
      <c r="AG33" s="52">
        <f t="shared" si="32"/>
        <v>45158</v>
      </c>
      <c r="AH33" s="35">
        <f t="shared" si="33"/>
        <v>13500</v>
      </c>
      <c r="AI33" s="35">
        <f t="shared" si="34"/>
        <v>12994.855263157895</v>
      </c>
      <c r="AK33" t="s">
        <v>328</v>
      </c>
      <c r="AL33">
        <v>0.98975274143530489</v>
      </c>
      <c r="AU33" s="52">
        <f t="shared" si="2"/>
        <v>26</v>
      </c>
      <c r="AV33" s="80">
        <f t="shared" si="11"/>
        <v>759.62994060650033</v>
      </c>
      <c r="AW33" s="35">
        <f t="shared" si="12"/>
        <v>3093.3317704909055</v>
      </c>
      <c r="AX33" s="35">
        <f t="shared" si="3"/>
        <v>10074.167055965281</v>
      </c>
      <c r="AY33" s="35">
        <f t="shared" si="4"/>
        <v>13167.498826456187</v>
      </c>
      <c r="AZ33" s="35">
        <f t="shared" si="13"/>
        <v>16260.830596947093</v>
      </c>
      <c r="BB33" s="52">
        <f t="shared" si="5"/>
        <v>26</v>
      </c>
      <c r="BC33" s="80">
        <f t="shared" si="14"/>
        <v>493.29948539799869</v>
      </c>
      <c r="BD33" s="35">
        <f t="shared" si="15"/>
        <v>2008.792556715327</v>
      </c>
      <c r="BE33" s="35">
        <f t="shared" si="6"/>
        <v>10372.325287503931</v>
      </c>
      <c r="BF33" s="35">
        <f t="shared" si="7"/>
        <v>12381.117844219258</v>
      </c>
      <c r="BG33" s="35">
        <f t="shared" si="8"/>
        <v>14389.910400934585</v>
      </c>
    </row>
    <row r="34" spans="1:59" x14ac:dyDescent="0.4">
      <c r="A34" s="10" t="s">
        <v>42</v>
      </c>
      <c r="B34" s="14"/>
      <c r="C34" s="14"/>
      <c r="D34" s="14"/>
      <c r="E34" s="14"/>
      <c r="F34" s="14"/>
      <c r="G34" s="14"/>
      <c r="H34" s="14"/>
      <c r="I34" s="14"/>
      <c r="J34" s="14"/>
      <c r="Y34" s="35">
        <f t="shared" si="9"/>
        <v>26500</v>
      </c>
      <c r="Z34" s="52">
        <f t="shared" si="10"/>
        <v>27</v>
      </c>
      <c r="AA34" s="35">
        <f t="shared" si="36"/>
        <v>23406</v>
      </c>
      <c r="AB34" s="35">
        <f t="shared" si="37"/>
        <v>37555</v>
      </c>
      <c r="AC34" s="35">
        <f t="shared" si="39"/>
        <v>12024</v>
      </c>
      <c r="AD34" s="35">
        <f t="shared" si="40"/>
        <v>11446.166666666668</v>
      </c>
      <c r="AE34" s="52">
        <f t="shared" si="30"/>
        <v>40</v>
      </c>
      <c r="AF34" s="52">
        <f t="shared" si="31"/>
        <v>34851</v>
      </c>
      <c r="AG34" s="52">
        <f t="shared" si="32"/>
        <v>45158</v>
      </c>
      <c r="AH34" s="35">
        <f t="shared" si="33"/>
        <v>13500</v>
      </c>
      <c r="AI34" s="35">
        <f t="shared" si="34"/>
        <v>12994.855263157895</v>
      </c>
      <c r="AK34" t="s">
        <v>329</v>
      </c>
      <c r="AL34">
        <v>0.97961048917870142</v>
      </c>
      <c r="AU34" s="52">
        <f t="shared" si="2"/>
        <v>27</v>
      </c>
      <c r="AV34" s="80">
        <f t="shared" si="11"/>
        <v>759.5627809021413</v>
      </c>
      <c r="AW34" s="35">
        <f t="shared" si="12"/>
        <v>3093.0582856845735</v>
      </c>
      <c r="AX34" s="35">
        <f t="shared" si="3"/>
        <v>10173.78495303339</v>
      </c>
      <c r="AY34" s="35">
        <f t="shared" si="4"/>
        <v>13266.843238717964</v>
      </c>
      <c r="AZ34" s="35">
        <f t="shared" si="13"/>
        <v>16359.901524402538</v>
      </c>
      <c r="BB34" s="52">
        <f t="shared" si="5"/>
        <v>27</v>
      </c>
      <c r="BC34" s="80">
        <f t="shared" si="14"/>
        <v>493.25587225714048</v>
      </c>
      <c r="BD34" s="35">
        <f t="shared" si="15"/>
        <v>2008.6149571934864</v>
      </c>
      <c r="BE34" s="35">
        <f t="shared" si="6"/>
        <v>10415.384387007349</v>
      </c>
      <c r="BF34" s="35">
        <f t="shared" si="7"/>
        <v>12423.999344200834</v>
      </c>
      <c r="BG34" s="35">
        <f t="shared" si="8"/>
        <v>14432.61430139432</v>
      </c>
    </row>
    <row r="35" spans="1:59" x14ac:dyDescent="0.4">
      <c r="A35" s="13" t="s">
        <v>43</v>
      </c>
      <c r="B35" s="14">
        <v>10</v>
      </c>
      <c r="C35" s="14">
        <v>22</v>
      </c>
      <c r="D35" s="14">
        <v>14</v>
      </c>
      <c r="E35" s="14">
        <v>12</v>
      </c>
      <c r="F35" s="14">
        <v>11</v>
      </c>
      <c r="G35" s="14">
        <v>10</v>
      </c>
      <c r="H35" s="14">
        <v>11</v>
      </c>
      <c r="I35" s="14">
        <v>7</v>
      </c>
      <c r="J35" s="14">
        <v>5</v>
      </c>
      <c r="Y35" s="35">
        <f t="shared" si="9"/>
        <v>27500</v>
      </c>
      <c r="Z35" s="52">
        <f t="shared" si="10"/>
        <v>28</v>
      </c>
      <c r="AA35" s="35">
        <f t="shared" si="36"/>
        <v>23406</v>
      </c>
      <c r="AB35" s="35">
        <f t="shared" si="37"/>
        <v>37555</v>
      </c>
      <c r="AC35" s="35">
        <f t="shared" si="39"/>
        <v>12024</v>
      </c>
      <c r="AD35" s="35">
        <f t="shared" si="40"/>
        <v>11446.166666666668</v>
      </c>
      <c r="AE35" s="52">
        <f t="shared" si="30"/>
        <v>41</v>
      </c>
      <c r="AF35" s="52">
        <f t="shared" si="31"/>
        <v>44726</v>
      </c>
      <c r="AG35" s="52">
        <f t="shared" si="32"/>
        <v>49823</v>
      </c>
      <c r="AH35" s="35">
        <f t="shared" si="33"/>
        <v>14917.5</v>
      </c>
      <c r="AI35" s="35">
        <f t="shared" si="34"/>
        <v>13420.25</v>
      </c>
      <c r="AK35" t="s">
        <v>330</v>
      </c>
      <c r="AL35">
        <v>0.97938393905846477</v>
      </c>
      <c r="AU35" s="52">
        <f t="shared" si="2"/>
        <v>28</v>
      </c>
      <c r="AV35" s="80">
        <f t="shared" si="11"/>
        <v>759.49573598582333</v>
      </c>
      <c r="AW35" s="35">
        <f t="shared" si="12"/>
        <v>3092.7852683130745</v>
      </c>
      <c r="AX35" s="35">
        <f t="shared" si="3"/>
        <v>10273.402382666669</v>
      </c>
      <c r="AY35" s="35">
        <f t="shared" si="4"/>
        <v>13366.187650979744</v>
      </c>
      <c r="AZ35" s="35">
        <f t="shared" si="13"/>
        <v>16458.972919292817</v>
      </c>
      <c r="BB35" s="52">
        <f t="shared" si="5"/>
        <v>28</v>
      </c>
      <c r="BC35" s="80">
        <f t="shared" si="14"/>
        <v>493.21233365900179</v>
      </c>
      <c r="BD35" s="35">
        <f t="shared" si="15"/>
        <v>2008.4376612212429</v>
      </c>
      <c r="BE35" s="35">
        <f t="shared" si="6"/>
        <v>10458.443182961168</v>
      </c>
      <c r="BF35" s="35">
        <f t="shared" si="7"/>
        <v>12466.880844182411</v>
      </c>
      <c r="BG35" s="35">
        <f t="shared" si="8"/>
        <v>14475.318505403655</v>
      </c>
    </row>
    <row r="36" spans="1:59" x14ac:dyDescent="0.4">
      <c r="A36" s="13" t="s">
        <v>175</v>
      </c>
      <c r="B36" s="14">
        <v>90</v>
      </c>
      <c r="C36" s="14">
        <v>78</v>
      </c>
      <c r="D36" s="14">
        <v>86</v>
      </c>
      <c r="E36" s="14">
        <v>88</v>
      </c>
      <c r="F36" s="14">
        <v>89</v>
      </c>
      <c r="G36" s="14">
        <v>90</v>
      </c>
      <c r="H36" s="14">
        <v>89</v>
      </c>
      <c r="I36" s="14">
        <v>93</v>
      </c>
      <c r="J36" s="14">
        <v>95</v>
      </c>
      <c r="Y36" s="35">
        <f t="shared" si="9"/>
        <v>28500</v>
      </c>
      <c r="Z36" s="52">
        <f t="shared" si="10"/>
        <v>29</v>
      </c>
      <c r="AA36" s="35">
        <f t="shared" si="36"/>
        <v>23406</v>
      </c>
      <c r="AB36" s="35">
        <f t="shared" si="37"/>
        <v>37555</v>
      </c>
      <c r="AC36" s="35">
        <f t="shared" si="39"/>
        <v>12024</v>
      </c>
      <c r="AD36" s="35">
        <f t="shared" si="40"/>
        <v>11446.166666666668</v>
      </c>
      <c r="AE36" s="52">
        <f t="shared" si="30"/>
        <v>42</v>
      </c>
      <c r="AF36" s="52">
        <f t="shared" si="31"/>
        <v>44726</v>
      </c>
      <c r="AG36" s="52">
        <f t="shared" si="32"/>
        <v>49823</v>
      </c>
      <c r="AH36" s="35">
        <f t="shared" si="33"/>
        <v>14917.5</v>
      </c>
      <c r="AI36" s="35">
        <f t="shared" si="34"/>
        <v>13420.25</v>
      </c>
      <c r="AK36" t="s">
        <v>318</v>
      </c>
      <c r="AL36" s="54">
        <v>478.39921352015398</v>
      </c>
      <c r="AU36" s="52">
        <f t="shared" si="2"/>
        <v>29</v>
      </c>
      <c r="AV36" s="80">
        <f t="shared" si="11"/>
        <v>759.42880588794799</v>
      </c>
      <c r="AW36" s="35">
        <f t="shared" si="12"/>
        <v>3092.5127185002084</v>
      </c>
      <c r="AX36" s="35">
        <f t="shared" si="3"/>
        <v>10373.019344741311</v>
      </c>
      <c r="AY36" s="35">
        <f t="shared" si="4"/>
        <v>13465.532063241521</v>
      </c>
      <c r="AZ36" s="35">
        <f t="shared" si="13"/>
        <v>16558.04478174173</v>
      </c>
      <c r="BB36" s="52">
        <f t="shared" si="5"/>
        <v>29</v>
      </c>
      <c r="BC36" s="80">
        <f t="shared" si="14"/>
        <v>493.16886962332507</v>
      </c>
      <c r="BD36" s="35">
        <f t="shared" si="15"/>
        <v>2008.2606688789911</v>
      </c>
      <c r="BE36" s="35">
        <f t="shared" si="6"/>
        <v>10501.501675284997</v>
      </c>
      <c r="BF36" s="35">
        <f t="shared" si="7"/>
        <v>12509.762344163988</v>
      </c>
      <c r="BG36" s="35">
        <f t="shared" si="8"/>
        <v>14518.023013042979</v>
      </c>
    </row>
    <row r="37" spans="1:59" ht="13" thickBot="1" x14ac:dyDescent="0.45">
      <c r="A37" s="16" t="s">
        <v>27</v>
      </c>
      <c r="B37" s="14"/>
      <c r="C37" s="14"/>
      <c r="D37" s="14"/>
      <c r="E37" s="14"/>
      <c r="F37" s="14"/>
      <c r="G37" s="14"/>
      <c r="H37" s="14"/>
      <c r="I37" s="14"/>
      <c r="J37" s="14"/>
      <c r="Y37" s="35">
        <f t="shared" si="9"/>
        <v>29500</v>
      </c>
      <c r="Z37" s="52">
        <f t="shared" si="10"/>
        <v>30</v>
      </c>
      <c r="AA37" s="35"/>
      <c r="AB37" s="35"/>
      <c r="AC37" s="35"/>
      <c r="AD37" s="35"/>
      <c r="AE37" s="52">
        <f t="shared" si="30"/>
        <v>43</v>
      </c>
      <c r="AF37" s="52">
        <f t="shared" si="31"/>
        <v>44726</v>
      </c>
      <c r="AG37" s="52">
        <f t="shared" si="32"/>
        <v>49823</v>
      </c>
      <c r="AH37" s="35">
        <f t="shared" si="33"/>
        <v>14917.5</v>
      </c>
      <c r="AI37" s="35">
        <f t="shared" si="34"/>
        <v>13420.25</v>
      </c>
      <c r="AK37" s="112" t="s">
        <v>331</v>
      </c>
      <c r="AL37" s="115">
        <v>92</v>
      </c>
      <c r="AU37" s="52">
        <f t="shared" si="2"/>
        <v>30</v>
      </c>
      <c r="AV37" s="80">
        <f t="shared" si="11"/>
        <v>759.36199063887568</v>
      </c>
      <c r="AW37" s="35">
        <f t="shared" si="12"/>
        <v>3092.2406363696073</v>
      </c>
      <c r="AX37" s="35">
        <f t="shared" si="3"/>
        <v>10472.635839133691</v>
      </c>
      <c r="AY37" s="35">
        <f t="shared" si="4"/>
        <v>13564.876475503299</v>
      </c>
      <c r="AZ37" s="35">
        <f t="shared" si="13"/>
        <v>16657.117111872907</v>
      </c>
      <c r="BB37" s="52">
        <f t="shared" si="5"/>
        <v>30</v>
      </c>
      <c r="BC37" s="80">
        <f t="shared" si="14"/>
        <v>493.12548016982652</v>
      </c>
      <c r="BD37" s="35">
        <f t="shared" si="15"/>
        <v>2008.0839802470184</v>
      </c>
      <c r="BE37" s="35">
        <f t="shared" si="6"/>
        <v>10544.559863898547</v>
      </c>
      <c r="BF37" s="35">
        <f t="shared" si="7"/>
        <v>12552.643844145565</v>
      </c>
      <c r="BG37" s="35">
        <f t="shared" si="8"/>
        <v>14560.727824392583</v>
      </c>
    </row>
    <row r="38" spans="1:59" x14ac:dyDescent="0.4">
      <c r="A38" s="10" t="s">
        <v>44</v>
      </c>
      <c r="B38" s="14"/>
      <c r="C38" s="14"/>
      <c r="D38" s="14"/>
      <c r="E38" s="14"/>
      <c r="F38" s="14"/>
      <c r="G38" s="14"/>
      <c r="H38" s="14"/>
      <c r="I38" s="14"/>
      <c r="J38" s="14"/>
      <c r="Y38" s="35">
        <f t="shared" si="9"/>
        <v>30500</v>
      </c>
      <c r="Z38" s="52">
        <f t="shared" si="10"/>
        <v>31</v>
      </c>
      <c r="AA38" s="35">
        <f t="shared" ref="AA38:AA47" si="41">$P$10</f>
        <v>34851</v>
      </c>
      <c r="AB38" s="35">
        <f t="shared" ref="AB38:AB47" si="42">$P$50</f>
        <v>45158</v>
      </c>
      <c r="AC38" s="35">
        <f t="shared" ref="AC38:AC47" si="43">P$207</f>
        <v>13500</v>
      </c>
      <c r="AD38" s="35">
        <f t="shared" ref="AD38:AD47" si="44">P$206</f>
        <v>12994.855263157895</v>
      </c>
      <c r="AE38" s="52">
        <f t="shared" si="30"/>
        <v>44</v>
      </c>
      <c r="AF38" s="52">
        <f t="shared" si="31"/>
        <v>44726</v>
      </c>
      <c r="AG38" s="52">
        <f t="shared" si="32"/>
        <v>49823</v>
      </c>
      <c r="AH38" s="35">
        <f t="shared" si="33"/>
        <v>14917.5</v>
      </c>
      <c r="AI38" s="35">
        <f t="shared" si="34"/>
        <v>13420.25</v>
      </c>
      <c r="AU38" s="52">
        <f t="shared" si="2"/>
        <v>31</v>
      </c>
      <c r="AV38" s="80">
        <f t="shared" si="11"/>
        <v>759.29529026892521</v>
      </c>
      <c r="AW38" s="35">
        <f t="shared" si="12"/>
        <v>3091.9690220447342</v>
      </c>
      <c r="AX38" s="35">
        <f t="shared" si="3"/>
        <v>10572.251865720344</v>
      </c>
      <c r="AY38" s="35">
        <f t="shared" si="4"/>
        <v>13664.220887765077</v>
      </c>
      <c r="AZ38" s="35">
        <f t="shared" si="13"/>
        <v>16756.189909809811</v>
      </c>
      <c r="BB38" s="52">
        <f t="shared" si="5"/>
        <v>31</v>
      </c>
      <c r="BC38" s="80">
        <f t="shared" si="14"/>
        <v>493.08216531819471</v>
      </c>
      <c r="BD38" s="35">
        <f t="shared" si="15"/>
        <v>2007.9075954054997</v>
      </c>
      <c r="BE38" s="35">
        <f t="shared" si="6"/>
        <v>10587.617748721641</v>
      </c>
      <c r="BF38" s="35">
        <f t="shared" si="7"/>
        <v>12595.525344127142</v>
      </c>
      <c r="BG38" s="35">
        <f t="shared" si="8"/>
        <v>14603.432939532642</v>
      </c>
    </row>
    <row r="39" spans="1:59" ht="13" thickBot="1" x14ac:dyDescent="0.45">
      <c r="A39" s="13" t="s">
        <v>45</v>
      </c>
      <c r="B39" s="14">
        <v>11</v>
      </c>
      <c r="C39" s="14">
        <v>18</v>
      </c>
      <c r="D39" s="14">
        <v>19</v>
      </c>
      <c r="E39" s="14">
        <v>13</v>
      </c>
      <c r="F39" s="14">
        <v>11</v>
      </c>
      <c r="G39" s="14">
        <v>10</v>
      </c>
      <c r="H39" s="14">
        <v>10</v>
      </c>
      <c r="I39" s="14">
        <v>7</v>
      </c>
      <c r="J39" s="14">
        <v>7</v>
      </c>
      <c r="Y39" s="35">
        <f t="shared" si="9"/>
        <v>31500</v>
      </c>
      <c r="Z39" s="52">
        <f t="shared" si="10"/>
        <v>32</v>
      </c>
      <c r="AA39" s="35">
        <f t="shared" si="41"/>
        <v>34851</v>
      </c>
      <c r="AB39" s="35">
        <f t="shared" si="42"/>
        <v>45158</v>
      </c>
      <c r="AC39" s="35">
        <f t="shared" si="43"/>
        <v>13500</v>
      </c>
      <c r="AD39" s="35">
        <f t="shared" si="44"/>
        <v>12994.855263157895</v>
      </c>
      <c r="AE39" s="52">
        <f t="shared" si="30"/>
        <v>45</v>
      </c>
      <c r="AF39" s="52">
        <f t="shared" si="31"/>
        <v>44726</v>
      </c>
      <c r="AG39" s="52">
        <f t="shared" si="32"/>
        <v>49823</v>
      </c>
      <c r="AH39" s="35">
        <f t="shared" si="33"/>
        <v>14917.5</v>
      </c>
      <c r="AI39" s="35">
        <f t="shared" si="34"/>
        <v>13420.25</v>
      </c>
      <c r="AK39" t="s">
        <v>332</v>
      </c>
      <c r="AU39" s="52">
        <f t="shared" si="2"/>
        <v>32</v>
      </c>
      <c r="AV39" s="80">
        <f t="shared" si="11"/>
        <v>759.22870480837389</v>
      </c>
      <c r="AW39" s="35">
        <f t="shared" si="12"/>
        <v>3091.6978756488829</v>
      </c>
      <c r="AX39" s="35">
        <f t="shared" si="3"/>
        <v>10671.867424377973</v>
      </c>
      <c r="AY39" s="35">
        <f t="shared" si="4"/>
        <v>13763.565300026856</v>
      </c>
      <c r="AZ39" s="35">
        <f t="shared" si="13"/>
        <v>16855.26317567574</v>
      </c>
      <c r="BB39" s="52">
        <f t="shared" si="5"/>
        <v>32</v>
      </c>
      <c r="BC39" s="80">
        <f t="shared" si="14"/>
        <v>493.03892508809173</v>
      </c>
      <c r="BD39" s="35">
        <f t="shared" si="15"/>
        <v>2007.7315144345018</v>
      </c>
      <c r="BE39" s="35">
        <f t="shared" si="6"/>
        <v>10630.675329674217</v>
      </c>
      <c r="BF39" s="35">
        <f t="shared" si="7"/>
        <v>12638.406844108718</v>
      </c>
      <c r="BG39" s="35">
        <f t="shared" si="8"/>
        <v>14646.13835854322</v>
      </c>
    </row>
    <row r="40" spans="1:59" x14ac:dyDescent="0.4">
      <c r="A40" s="13" t="s">
        <v>46</v>
      </c>
      <c r="B40" s="14">
        <v>89</v>
      </c>
      <c r="C40" s="14">
        <v>82</v>
      </c>
      <c r="D40" s="14">
        <v>81</v>
      </c>
      <c r="E40" s="14">
        <v>87</v>
      </c>
      <c r="F40" s="14">
        <v>89</v>
      </c>
      <c r="G40" s="14">
        <v>90</v>
      </c>
      <c r="H40" s="14">
        <v>90</v>
      </c>
      <c r="I40" s="14">
        <v>93</v>
      </c>
      <c r="J40" s="14">
        <v>93</v>
      </c>
      <c r="Y40" s="35">
        <f t="shared" si="9"/>
        <v>32500</v>
      </c>
      <c r="Z40" s="52">
        <f t="shared" si="10"/>
        <v>33</v>
      </c>
      <c r="AA40" s="35">
        <f t="shared" si="41"/>
        <v>34851</v>
      </c>
      <c r="AB40" s="35">
        <f t="shared" si="42"/>
        <v>45158</v>
      </c>
      <c r="AC40" s="35">
        <f t="shared" si="43"/>
        <v>13500</v>
      </c>
      <c r="AD40" s="35">
        <f t="shared" si="44"/>
        <v>12994.855263157895</v>
      </c>
      <c r="AE40" s="52">
        <f t="shared" si="30"/>
        <v>46</v>
      </c>
      <c r="AF40" s="52">
        <f t="shared" si="31"/>
        <v>44726</v>
      </c>
      <c r="AG40" s="52">
        <f t="shared" si="32"/>
        <v>49823</v>
      </c>
      <c r="AH40" s="35">
        <f t="shared" si="33"/>
        <v>14917.5</v>
      </c>
      <c r="AI40" s="35">
        <f t="shared" si="34"/>
        <v>13420.25</v>
      </c>
      <c r="AK40" s="113"/>
      <c r="AL40" s="113" t="s">
        <v>334</v>
      </c>
      <c r="AM40" s="113" t="s">
        <v>335</v>
      </c>
      <c r="AN40" s="113" t="s">
        <v>336</v>
      </c>
      <c r="AO40" s="113" t="s">
        <v>321</v>
      </c>
      <c r="AP40" s="113" t="s">
        <v>337</v>
      </c>
      <c r="AU40" s="52">
        <f t="shared" si="2"/>
        <v>33</v>
      </c>
      <c r="AV40" s="80">
        <f t="shared" si="11"/>
        <v>759.16223428745741</v>
      </c>
      <c r="AW40" s="35">
        <f t="shared" si="12"/>
        <v>3091.4271973051782</v>
      </c>
      <c r="AX40" s="35">
        <f t="shared" si="3"/>
        <v>10771.482514983456</v>
      </c>
      <c r="AY40" s="35">
        <f t="shared" si="4"/>
        <v>13862.909712288634</v>
      </c>
      <c r="AZ40" s="35">
        <f t="shared" si="13"/>
        <v>16954.336909593811</v>
      </c>
      <c r="BB40" s="52">
        <f t="shared" si="5"/>
        <v>33</v>
      </c>
      <c r="BC40" s="80">
        <f t="shared" si="14"/>
        <v>492.99575949915237</v>
      </c>
      <c r="BD40" s="35">
        <f t="shared" si="15"/>
        <v>2007.5557374139812</v>
      </c>
      <c r="BE40" s="35">
        <f t="shared" si="6"/>
        <v>10673.732606676314</v>
      </c>
      <c r="BF40" s="35">
        <f t="shared" si="7"/>
        <v>12681.288344090295</v>
      </c>
      <c r="BG40" s="35">
        <f t="shared" si="8"/>
        <v>14688.844081504276</v>
      </c>
    </row>
    <row r="41" spans="1:59" x14ac:dyDescent="0.4">
      <c r="A41" s="13" t="s">
        <v>27</v>
      </c>
      <c r="B41" s="14"/>
      <c r="C41" s="14"/>
      <c r="D41" s="14"/>
      <c r="E41" s="14"/>
      <c r="F41" s="14"/>
      <c r="G41" s="14"/>
      <c r="H41" s="14"/>
      <c r="I41" s="14"/>
      <c r="J41" s="14"/>
      <c r="Y41" s="35">
        <f t="shared" si="9"/>
        <v>33500</v>
      </c>
      <c r="Z41" s="52">
        <f t="shared" si="10"/>
        <v>34</v>
      </c>
      <c r="AA41" s="35">
        <f t="shared" si="41"/>
        <v>34851</v>
      </c>
      <c r="AB41" s="35">
        <f t="shared" si="42"/>
        <v>45158</v>
      </c>
      <c r="AC41" s="35">
        <f t="shared" si="43"/>
        <v>13500</v>
      </c>
      <c r="AD41" s="35">
        <f t="shared" si="44"/>
        <v>12994.855263157895</v>
      </c>
      <c r="AE41" s="52">
        <f t="shared" si="30"/>
        <v>47</v>
      </c>
      <c r="AF41" s="52">
        <f t="shared" si="31"/>
        <v>44726</v>
      </c>
      <c r="AG41" s="52">
        <f t="shared" si="32"/>
        <v>49823</v>
      </c>
      <c r="AH41" s="35">
        <f t="shared" si="33"/>
        <v>14917.5</v>
      </c>
      <c r="AI41" s="35">
        <f t="shared" si="34"/>
        <v>13420.25</v>
      </c>
      <c r="AK41" t="s">
        <v>314</v>
      </c>
      <c r="AL41">
        <v>1</v>
      </c>
      <c r="AM41">
        <v>989623600.30498743</v>
      </c>
      <c r="AN41">
        <v>989623600.30498743</v>
      </c>
      <c r="AO41">
        <v>4324.0342938481472</v>
      </c>
      <c r="AP41">
        <v>7.1005801657011965E-78</v>
      </c>
      <c r="AU41" s="52">
        <f t="shared" si="2"/>
        <v>34</v>
      </c>
      <c r="AV41" s="80">
        <f t="shared" si="11"/>
        <v>759.09587873637031</v>
      </c>
      <c r="AW41" s="35">
        <f t="shared" si="12"/>
        <v>3091.1569871365764</v>
      </c>
      <c r="AX41" s="35">
        <f t="shared" si="3"/>
        <v>10871.097137413835</v>
      </c>
      <c r="AY41" s="35">
        <f t="shared" si="4"/>
        <v>13962.254124550413</v>
      </c>
      <c r="AZ41" s="35">
        <f t="shared" si="13"/>
        <v>17053.41111168699</v>
      </c>
      <c r="BB41" s="52">
        <f t="shared" si="5"/>
        <v>34</v>
      </c>
      <c r="BC41" s="80">
        <f t="shared" si="14"/>
        <v>492.95266857098483</v>
      </c>
      <c r="BD41" s="35">
        <f t="shared" si="15"/>
        <v>2007.3802644237853</v>
      </c>
      <c r="BE41" s="35">
        <f t="shared" si="6"/>
        <v>10716.789579648086</v>
      </c>
      <c r="BF41" s="35">
        <f t="shared" si="7"/>
        <v>12724.169844071872</v>
      </c>
      <c r="BG41" s="35">
        <f t="shared" si="8"/>
        <v>14731.550108495658</v>
      </c>
    </row>
    <row r="42" spans="1:59" x14ac:dyDescent="0.4">
      <c r="A42" s="10" t="s">
        <v>47</v>
      </c>
      <c r="B42" s="14"/>
      <c r="C42" s="14"/>
      <c r="D42" s="14"/>
      <c r="E42" s="14"/>
      <c r="F42" s="14"/>
      <c r="G42" s="14"/>
      <c r="H42" s="14"/>
      <c r="I42" s="14"/>
      <c r="J42" s="14"/>
      <c r="Y42" s="35">
        <f t="shared" si="9"/>
        <v>34500</v>
      </c>
      <c r="Z42" s="52">
        <f t="shared" si="10"/>
        <v>35</v>
      </c>
      <c r="AA42" s="35">
        <f t="shared" si="41"/>
        <v>34851</v>
      </c>
      <c r="AB42" s="35">
        <f t="shared" si="42"/>
        <v>45158</v>
      </c>
      <c r="AC42" s="35">
        <f t="shared" si="43"/>
        <v>13500</v>
      </c>
      <c r="AD42" s="35">
        <f t="shared" si="44"/>
        <v>12994.855263157895</v>
      </c>
      <c r="AE42" s="52">
        <f t="shared" si="30"/>
        <v>48</v>
      </c>
      <c r="AF42" s="52">
        <f t="shared" si="31"/>
        <v>44726</v>
      </c>
      <c r="AG42" s="52">
        <f t="shared" si="32"/>
        <v>49823</v>
      </c>
      <c r="AH42" s="35">
        <f t="shared" si="33"/>
        <v>14917.5</v>
      </c>
      <c r="AI42" s="35">
        <f t="shared" si="34"/>
        <v>13420.25</v>
      </c>
      <c r="AK42" t="s">
        <v>333</v>
      </c>
      <c r="AL42" s="54">
        <v>90</v>
      </c>
      <c r="AM42">
        <v>20597922.67470317</v>
      </c>
      <c r="AN42">
        <v>228865.80749670189</v>
      </c>
      <c r="AU42" s="52">
        <f t="shared" si="2"/>
        <v>35</v>
      </c>
      <c r="AV42" s="80">
        <f t="shared" si="11"/>
        <v>759.02963818526496</v>
      </c>
      <c r="AW42" s="35">
        <f t="shared" si="12"/>
        <v>3090.8872452658629</v>
      </c>
      <c r="AX42" s="35">
        <f t="shared" si="3"/>
        <v>10970.711291546328</v>
      </c>
      <c r="AY42" s="35">
        <f t="shared" si="4"/>
        <v>14061.598536812191</v>
      </c>
      <c r="AZ42" s="35">
        <f t="shared" si="13"/>
        <v>17152.485782078053</v>
      </c>
      <c r="BB42" s="52">
        <f t="shared" si="5"/>
        <v>35</v>
      </c>
      <c r="BC42" s="80">
        <f t="shared" si="14"/>
        <v>492.90965232316995</v>
      </c>
      <c r="BD42" s="35">
        <f t="shared" si="15"/>
        <v>2007.2050955436503</v>
      </c>
      <c r="BE42" s="35">
        <f t="shared" si="6"/>
        <v>10759.846248509799</v>
      </c>
      <c r="BF42" s="35">
        <f t="shared" si="7"/>
        <v>12767.051344053449</v>
      </c>
      <c r="BG42" s="35">
        <f t="shared" si="8"/>
        <v>14774.256439597099</v>
      </c>
    </row>
    <row r="43" spans="1:59" ht="13" thickBot="1" x14ac:dyDescent="0.45">
      <c r="A43" s="13" t="s">
        <v>48</v>
      </c>
      <c r="B43" s="14">
        <v>2</v>
      </c>
      <c r="C43" s="14">
        <v>8</v>
      </c>
      <c r="D43" s="14">
        <v>5</v>
      </c>
      <c r="E43" s="14">
        <v>2</v>
      </c>
      <c r="F43" s="14">
        <v>2</v>
      </c>
      <c r="G43" s="14">
        <v>1</v>
      </c>
      <c r="H43" s="14">
        <v>1</v>
      </c>
      <c r="I43" s="14">
        <v>1</v>
      </c>
      <c r="J43" s="14" t="s">
        <v>1</v>
      </c>
      <c r="Y43" s="35">
        <f t="shared" si="9"/>
        <v>35500</v>
      </c>
      <c r="Z43" s="52">
        <f t="shared" si="10"/>
        <v>36</v>
      </c>
      <c r="AA43" s="35">
        <f t="shared" si="41"/>
        <v>34851</v>
      </c>
      <c r="AB43" s="35">
        <f t="shared" si="42"/>
        <v>45158</v>
      </c>
      <c r="AC43" s="35">
        <f t="shared" si="43"/>
        <v>13500</v>
      </c>
      <c r="AD43" s="35">
        <f t="shared" si="44"/>
        <v>12994.855263157895</v>
      </c>
      <c r="AE43" s="52">
        <f t="shared" si="30"/>
        <v>49</v>
      </c>
      <c r="AF43" s="52">
        <f t="shared" si="31"/>
        <v>44726</v>
      </c>
      <c r="AG43" s="52">
        <f t="shared" si="32"/>
        <v>49823</v>
      </c>
      <c r="AH43" s="35">
        <f t="shared" si="33"/>
        <v>14917.5</v>
      </c>
      <c r="AI43" s="35">
        <f t="shared" si="34"/>
        <v>13420.25</v>
      </c>
      <c r="AK43" s="112" t="s">
        <v>0</v>
      </c>
      <c r="AL43" s="115">
        <v>91</v>
      </c>
      <c r="AM43" s="112">
        <v>1010221522.9796906</v>
      </c>
      <c r="AN43" s="112"/>
      <c r="AO43" s="112"/>
      <c r="AP43" s="112"/>
      <c r="AU43" s="52">
        <f t="shared" si="2"/>
        <v>36</v>
      </c>
      <c r="AV43" s="80">
        <f t="shared" si="11"/>
        <v>758.96351266425188</v>
      </c>
      <c r="AW43" s="35">
        <f t="shared" si="12"/>
        <v>3090.6179718156532</v>
      </c>
      <c r="AX43" s="35">
        <f t="shared" si="3"/>
        <v>11070.324977258315</v>
      </c>
      <c r="AY43" s="35">
        <f t="shared" si="4"/>
        <v>14160.942949073968</v>
      </c>
      <c r="AZ43" s="35">
        <f t="shared" si="13"/>
        <v>17251.56092088962</v>
      </c>
      <c r="BB43" s="52">
        <f t="shared" si="5"/>
        <v>36</v>
      </c>
      <c r="BC43" s="80">
        <f t="shared" si="14"/>
        <v>492.86671077526131</v>
      </c>
      <c r="BD43" s="35">
        <f t="shared" si="15"/>
        <v>2007.0302308532014</v>
      </c>
      <c r="BE43" s="35">
        <f t="shared" si="6"/>
        <v>10802.902613181825</v>
      </c>
      <c r="BF43" s="35">
        <f t="shared" si="7"/>
        <v>12809.932844035025</v>
      </c>
      <c r="BG43" s="35">
        <f t="shared" si="8"/>
        <v>14816.963074888226</v>
      </c>
    </row>
    <row r="44" spans="1:59" ht="13" thickBot="1" x14ac:dyDescent="0.45">
      <c r="A44" s="13" t="s">
        <v>49</v>
      </c>
      <c r="B44" s="14">
        <v>27</v>
      </c>
      <c r="C44" s="14">
        <v>42</v>
      </c>
      <c r="D44" s="14">
        <v>44</v>
      </c>
      <c r="E44" s="14">
        <v>39</v>
      </c>
      <c r="F44" s="14">
        <v>35</v>
      </c>
      <c r="G44" s="14">
        <v>29</v>
      </c>
      <c r="H44" s="14">
        <v>24</v>
      </c>
      <c r="I44" s="14">
        <v>15</v>
      </c>
      <c r="J44" s="14">
        <v>8</v>
      </c>
      <c r="Y44" s="35">
        <f t="shared" si="9"/>
        <v>36500</v>
      </c>
      <c r="Z44" s="52">
        <f t="shared" si="10"/>
        <v>37</v>
      </c>
      <c r="AA44" s="35">
        <f t="shared" si="41"/>
        <v>34851</v>
      </c>
      <c r="AB44" s="35">
        <f t="shared" si="42"/>
        <v>45158</v>
      </c>
      <c r="AC44" s="35">
        <f t="shared" si="43"/>
        <v>13500</v>
      </c>
      <c r="AD44" s="35">
        <f t="shared" si="44"/>
        <v>12994.855263157895</v>
      </c>
      <c r="AE44" s="52">
        <f t="shared" ref="AE44:AE56" si="45">Z61</f>
        <v>54</v>
      </c>
      <c r="AF44" s="52">
        <f t="shared" ref="AF44:AF56" si="46">AA61</f>
        <v>59187</v>
      </c>
      <c r="AG44" s="52">
        <f t="shared" ref="AG44:AG56" si="47">AB61</f>
        <v>54873</v>
      </c>
      <c r="AH44" s="35">
        <f t="shared" ref="AH44:AH56" si="48">AC61</f>
        <v>16581.5</v>
      </c>
      <c r="AI44" s="35">
        <f t="shared" ref="AI44:AI56" si="49">AD61</f>
        <v>13766.630952380952</v>
      </c>
      <c r="AU44" s="52">
        <f t="shared" si="2"/>
        <v>37</v>
      </c>
      <c r="AV44" s="80">
        <f t="shared" si="11"/>
        <v>758.89750220340045</v>
      </c>
      <c r="AW44" s="35">
        <f t="shared" si="12"/>
        <v>3090.3491669083933</v>
      </c>
      <c r="AX44" s="35">
        <f t="shared" si="3"/>
        <v>11169.938194427355</v>
      </c>
      <c r="AY44" s="35">
        <f t="shared" si="4"/>
        <v>14260.287361335748</v>
      </c>
      <c r="AZ44" s="35">
        <f t="shared" si="13"/>
        <v>17350.63652824414</v>
      </c>
      <c r="BB44" s="52">
        <f t="shared" si="5"/>
        <v>37</v>
      </c>
      <c r="BC44" s="80">
        <f t="shared" si="14"/>
        <v>492.82384394678576</v>
      </c>
      <c r="BD44" s="35">
        <f t="shared" si="15"/>
        <v>2006.8556704319551</v>
      </c>
      <c r="BE44" s="35">
        <f t="shared" si="6"/>
        <v>10845.958673584648</v>
      </c>
      <c r="BF44" s="35">
        <f t="shared" si="7"/>
        <v>12852.814344016602</v>
      </c>
      <c r="BG44" s="35">
        <f t="shared" si="8"/>
        <v>14859.670014448557</v>
      </c>
    </row>
    <row r="45" spans="1:59" x14ac:dyDescent="0.4">
      <c r="A45" s="13" t="s">
        <v>50</v>
      </c>
      <c r="B45" s="14">
        <v>71</v>
      </c>
      <c r="C45" s="14">
        <v>50</v>
      </c>
      <c r="D45" s="14">
        <v>50</v>
      </c>
      <c r="E45" s="14">
        <v>59</v>
      </c>
      <c r="F45" s="14">
        <v>63</v>
      </c>
      <c r="G45" s="14">
        <v>70</v>
      </c>
      <c r="H45" s="14">
        <v>76</v>
      </c>
      <c r="I45" s="14">
        <v>84</v>
      </c>
      <c r="J45" s="14">
        <v>92</v>
      </c>
      <c r="Y45" s="35">
        <f t="shared" si="9"/>
        <v>37500</v>
      </c>
      <c r="Z45" s="52">
        <f t="shared" si="10"/>
        <v>38</v>
      </c>
      <c r="AA45" s="35">
        <f t="shared" si="41"/>
        <v>34851</v>
      </c>
      <c r="AB45" s="35">
        <f t="shared" si="42"/>
        <v>45158</v>
      </c>
      <c r="AC45" s="35">
        <f t="shared" si="43"/>
        <v>13500</v>
      </c>
      <c r="AD45" s="35">
        <f t="shared" si="44"/>
        <v>12994.855263157895</v>
      </c>
      <c r="AE45" s="52">
        <f t="shared" si="45"/>
        <v>55</v>
      </c>
      <c r="AF45" s="52">
        <f t="shared" si="46"/>
        <v>59187</v>
      </c>
      <c r="AG45" s="52">
        <f t="shared" si="47"/>
        <v>54873</v>
      </c>
      <c r="AH45" s="35">
        <f t="shared" si="48"/>
        <v>16581.5</v>
      </c>
      <c r="AI45" s="35">
        <f t="shared" si="49"/>
        <v>13766.630952380952</v>
      </c>
      <c r="AK45" s="113"/>
      <c r="AL45" s="113" t="s">
        <v>317</v>
      </c>
      <c r="AM45" s="113" t="s">
        <v>318</v>
      </c>
      <c r="AN45" s="113" t="s">
        <v>319</v>
      </c>
      <c r="AO45" s="113" t="s">
        <v>338</v>
      </c>
      <c r="AP45" s="113" t="s">
        <v>339</v>
      </c>
      <c r="AQ45" s="113" t="s">
        <v>340</v>
      </c>
      <c r="AR45" s="113" t="s">
        <v>348</v>
      </c>
      <c r="AS45" s="113" t="s">
        <v>349</v>
      </c>
      <c r="AU45" s="52">
        <f t="shared" si="2"/>
        <v>38</v>
      </c>
      <c r="AV45" s="80">
        <f t="shared" si="11"/>
        <v>758.83160683273752</v>
      </c>
      <c r="AW45" s="35">
        <f t="shared" si="12"/>
        <v>3090.080830666358</v>
      </c>
      <c r="AX45" s="35">
        <f t="shared" si="3"/>
        <v>11269.550942931166</v>
      </c>
      <c r="AY45" s="35">
        <f t="shared" si="4"/>
        <v>14359.631773597524</v>
      </c>
      <c r="AZ45" s="35">
        <f t="shared" si="13"/>
        <v>17449.712604263881</v>
      </c>
      <c r="BB45" s="52">
        <f t="shared" si="5"/>
        <v>38</v>
      </c>
      <c r="BC45" s="80">
        <f t="shared" si="14"/>
        <v>492.78105185724252</v>
      </c>
      <c r="BD45" s="35">
        <f t="shared" si="15"/>
        <v>2006.6814143593151</v>
      </c>
      <c r="BE45" s="35">
        <f t="shared" si="6"/>
        <v>10889.014429638864</v>
      </c>
      <c r="BF45" s="35">
        <f t="shared" si="7"/>
        <v>12895.695843998179</v>
      </c>
      <c r="BG45" s="35">
        <f t="shared" si="8"/>
        <v>14902.377258357494</v>
      </c>
    </row>
    <row r="46" spans="1:59" x14ac:dyDescent="0.4">
      <c r="A46" s="13" t="s">
        <v>51</v>
      </c>
      <c r="B46" s="14" t="s">
        <v>1</v>
      </c>
      <c r="C46" s="14">
        <v>1</v>
      </c>
      <c r="D46" s="14">
        <v>1</v>
      </c>
      <c r="E46" s="14" t="s">
        <v>1</v>
      </c>
      <c r="F46" s="14" t="s">
        <v>2</v>
      </c>
      <c r="G46" s="14" t="s">
        <v>1</v>
      </c>
      <c r="H46" s="14" t="s">
        <v>1</v>
      </c>
      <c r="I46" s="14" t="s">
        <v>2</v>
      </c>
      <c r="J46" s="14" t="s">
        <v>2</v>
      </c>
      <c r="Y46" s="35">
        <f t="shared" si="9"/>
        <v>38500</v>
      </c>
      <c r="Z46" s="52">
        <f t="shared" si="10"/>
        <v>39</v>
      </c>
      <c r="AA46" s="35">
        <f t="shared" si="41"/>
        <v>34851</v>
      </c>
      <c r="AB46" s="35">
        <f t="shared" si="42"/>
        <v>45158</v>
      </c>
      <c r="AC46" s="35">
        <f t="shared" si="43"/>
        <v>13500</v>
      </c>
      <c r="AD46" s="35">
        <f t="shared" si="44"/>
        <v>12994.855263157895</v>
      </c>
      <c r="AE46" s="52">
        <f t="shared" si="45"/>
        <v>56</v>
      </c>
      <c r="AF46" s="52">
        <f t="shared" si="46"/>
        <v>59187</v>
      </c>
      <c r="AG46" s="52">
        <f t="shared" si="47"/>
        <v>54873</v>
      </c>
      <c r="AH46" s="35">
        <f t="shared" si="48"/>
        <v>16581.5</v>
      </c>
      <c r="AI46" s="35">
        <f t="shared" si="49"/>
        <v>13766.630952380952</v>
      </c>
      <c r="AK46" t="s">
        <v>320</v>
      </c>
      <c r="AL46" s="54">
        <v>11266.198844698263</v>
      </c>
      <c r="AM46">
        <v>77.44863886015797</v>
      </c>
      <c r="AN46">
        <v>145.46671201078979</v>
      </c>
      <c r="AO46">
        <v>1.3606796767850272E-108</v>
      </c>
      <c r="AP46">
        <v>11112.333605662627</v>
      </c>
      <c r="AQ46">
        <v>11420.0640837339</v>
      </c>
      <c r="AR46">
        <v>11112.333605662627</v>
      </c>
      <c r="AS46">
        <v>11420.0640837339</v>
      </c>
      <c r="AU46" s="52">
        <f t="shared" si="2"/>
        <v>39</v>
      </c>
      <c r="AV46" s="80">
        <f t="shared" si="11"/>
        <v>758.76582658224856</v>
      </c>
      <c r="AW46" s="35">
        <f t="shared" si="12"/>
        <v>3089.8129632116525</v>
      </c>
      <c r="AX46" s="35">
        <f t="shared" si="3"/>
        <v>11369.16322264765</v>
      </c>
      <c r="AY46" s="35">
        <f t="shared" si="4"/>
        <v>14458.976185859303</v>
      </c>
      <c r="AZ46" s="35">
        <f t="shared" si="13"/>
        <v>17548.789149070955</v>
      </c>
      <c r="BB46" s="52">
        <f t="shared" si="5"/>
        <v>39</v>
      </c>
      <c r="BC46" s="80">
        <f t="shared" si="14"/>
        <v>492.73833452610404</v>
      </c>
      <c r="BD46" s="35">
        <f t="shared" si="15"/>
        <v>2006.5074627145766</v>
      </c>
      <c r="BE46" s="35">
        <f t="shared" si="6"/>
        <v>10932.069881265179</v>
      </c>
      <c r="BF46" s="35">
        <f t="shared" si="7"/>
        <v>12938.577343979756</v>
      </c>
      <c r="BG46" s="35">
        <f t="shared" si="8"/>
        <v>14945.084806694333</v>
      </c>
    </row>
    <row r="47" spans="1:59" ht="13" thickBot="1" x14ac:dyDescent="0.45">
      <c r="A47" s="13" t="s">
        <v>27</v>
      </c>
      <c r="B47" s="14"/>
      <c r="C47" s="14"/>
      <c r="D47" s="14"/>
      <c r="E47" s="14"/>
      <c r="F47" s="14"/>
      <c r="G47" s="14"/>
      <c r="H47" s="14"/>
      <c r="I47" s="14"/>
      <c r="J47" s="14"/>
      <c r="Y47" s="35">
        <f t="shared" si="9"/>
        <v>39500</v>
      </c>
      <c r="Z47" s="52">
        <f t="shared" si="10"/>
        <v>40</v>
      </c>
      <c r="AA47" s="35">
        <f t="shared" si="41"/>
        <v>34851</v>
      </c>
      <c r="AB47" s="35">
        <f t="shared" si="42"/>
        <v>45158</v>
      </c>
      <c r="AC47" s="35">
        <f t="shared" si="43"/>
        <v>13500</v>
      </c>
      <c r="AD47" s="35">
        <f t="shared" si="44"/>
        <v>12994.855263157895</v>
      </c>
      <c r="AE47" s="52">
        <f t="shared" si="45"/>
        <v>57</v>
      </c>
      <c r="AF47" s="52">
        <f t="shared" si="46"/>
        <v>59187</v>
      </c>
      <c r="AG47" s="52">
        <f t="shared" si="47"/>
        <v>54873</v>
      </c>
      <c r="AH47" s="35">
        <f t="shared" si="48"/>
        <v>16581.5</v>
      </c>
      <c r="AI47" s="35">
        <f t="shared" si="49"/>
        <v>13766.630952380952</v>
      </c>
      <c r="AK47" s="112" t="s">
        <v>350</v>
      </c>
      <c r="AL47" s="115">
        <v>42.88149998157671</v>
      </c>
      <c r="AM47" s="112">
        <v>0.65211682228411949</v>
      </c>
      <c r="AN47" s="112">
        <v>65.757389652024273</v>
      </c>
      <c r="AO47" s="112">
        <v>7.1005801657011965E-78</v>
      </c>
      <c r="AP47" s="112">
        <v>41.585956093180201</v>
      </c>
      <c r="AQ47" s="112">
        <v>44.177043869973218</v>
      </c>
      <c r="AR47" s="112">
        <v>41.585956093180201</v>
      </c>
      <c r="AS47" s="112">
        <v>44.177043869973218</v>
      </c>
      <c r="AU47" s="52">
        <f t="shared" si="2"/>
        <v>40</v>
      </c>
      <c r="AV47" s="80">
        <f t="shared" si="11"/>
        <v>758.70016148187631</v>
      </c>
      <c r="AW47" s="35">
        <f t="shared" si="12"/>
        <v>3089.5455646662081</v>
      </c>
      <c r="AX47" s="35">
        <f t="shared" si="3"/>
        <v>11468.775033454873</v>
      </c>
      <c r="AY47" s="35">
        <f t="shared" si="4"/>
        <v>14558.320598121081</v>
      </c>
      <c r="AZ47" s="35">
        <f t="shared" si="13"/>
        <v>17647.86616278729</v>
      </c>
      <c r="BB47" s="52">
        <f t="shared" si="5"/>
        <v>40</v>
      </c>
      <c r="BC47" s="80">
        <f t="shared" si="14"/>
        <v>492.6956919728151</v>
      </c>
      <c r="BD47" s="35">
        <f t="shared" si="15"/>
        <v>2006.3338155769213</v>
      </c>
      <c r="BE47" s="35">
        <f t="shared" si="6"/>
        <v>10975.125028384411</v>
      </c>
      <c r="BF47" s="35">
        <f t="shared" si="7"/>
        <v>12981.458843961333</v>
      </c>
      <c r="BG47" s="35">
        <f t="shared" si="8"/>
        <v>14987.792659538254</v>
      </c>
    </row>
    <row r="48" spans="1:59" x14ac:dyDescent="0.4">
      <c r="A48" s="10" t="s">
        <v>52</v>
      </c>
      <c r="B48" s="14">
        <v>94</v>
      </c>
      <c r="C48" s="14">
        <v>77</v>
      </c>
      <c r="D48" s="14">
        <v>87</v>
      </c>
      <c r="E48" s="14">
        <v>93</v>
      </c>
      <c r="F48" s="14">
        <v>95</v>
      </c>
      <c r="G48" s="14">
        <v>96</v>
      </c>
      <c r="H48" s="14">
        <v>97</v>
      </c>
      <c r="I48" s="14">
        <v>98</v>
      </c>
      <c r="J48" s="14">
        <v>96</v>
      </c>
      <c r="M48" s="35"/>
      <c r="N48" s="35"/>
      <c r="O48" s="35"/>
      <c r="P48" s="35"/>
      <c r="Q48" s="35"/>
      <c r="R48" s="35"/>
      <c r="S48" s="35"/>
      <c r="T48" s="35"/>
      <c r="U48" s="35"/>
      <c r="Y48" s="35">
        <f t="shared" si="9"/>
        <v>40500</v>
      </c>
      <c r="Z48" s="52">
        <f t="shared" si="10"/>
        <v>41</v>
      </c>
      <c r="AA48" s="35">
        <f t="shared" ref="AA48:AA56" si="50">$Q$10</f>
        <v>44726</v>
      </c>
      <c r="AB48" s="35">
        <f t="shared" ref="AB48:AB56" si="51">$Q$50</f>
        <v>49823</v>
      </c>
      <c r="AC48" s="35">
        <f>Q$207</f>
        <v>14917.5</v>
      </c>
      <c r="AD48" s="35">
        <f>Q$206</f>
        <v>13420.25</v>
      </c>
      <c r="AE48" s="52">
        <f t="shared" si="45"/>
        <v>58</v>
      </c>
      <c r="AF48" s="52">
        <f t="shared" si="46"/>
        <v>59187</v>
      </c>
      <c r="AG48" s="52">
        <f t="shared" si="47"/>
        <v>54873</v>
      </c>
      <c r="AH48" s="35">
        <f t="shared" si="48"/>
        <v>16581.5</v>
      </c>
      <c r="AI48" s="35">
        <f t="shared" si="49"/>
        <v>13766.630952380952</v>
      </c>
      <c r="AU48" s="52">
        <f t="shared" si="2"/>
        <v>41</v>
      </c>
      <c r="AV48" s="80">
        <f t="shared" si="11"/>
        <v>758.63461156152221</v>
      </c>
      <c r="AW48" s="35">
        <f>AW$3*AV48</f>
        <v>3089.2786351517889</v>
      </c>
      <c r="AX48" s="35">
        <f t="shared" si="3"/>
        <v>11568.386375231072</v>
      </c>
      <c r="AY48" s="35">
        <f t="shared" si="4"/>
        <v>14657.66501038286</v>
      </c>
      <c r="AZ48" s="35">
        <f t="shared" si="13"/>
        <v>17746.943645534648</v>
      </c>
      <c r="BB48" s="52">
        <f t="shared" si="5"/>
        <v>41</v>
      </c>
      <c r="BC48" s="80">
        <f t="shared" si="14"/>
        <v>492.65312421679334</v>
      </c>
      <c r="BD48" s="35">
        <f t="shared" si="15"/>
        <v>2006.1604730254212</v>
      </c>
      <c r="BE48" s="35">
        <f t="shared" si="6"/>
        <v>11018.179870917487</v>
      </c>
      <c r="BF48" s="35">
        <f t="shared" si="7"/>
        <v>13024.340343942908</v>
      </c>
      <c r="BG48" s="35">
        <f t="shared" si="8"/>
        <v>15030.500816968328</v>
      </c>
    </row>
    <row r="49" spans="1:59" x14ac:dyDescent="0.4">
      <c r="A49" s="16" t="s">
        <v>27</v>
      </c>
      <c r="B49" s="9"/>
      <c r="C49" s="9"/>
      <c r="D49" s="9"/>
      <c r="E49" s="9"/>
      <c r="F49" s="9"/>
      <c r="G49" s="9"/>
      <c r="H49" s="9"/>
      <c r="I49" s="9"/>
      <c r="J49" s="9"/>
      <c r="M49" s="35"/>
      <c r="N49" s="35"/>
      <c r="O49" s="35">
        <f>O50-N50</f>
        <v>1027</v>
      </c>
      <c r="P49" s="35">
        <f t="shared" ref="P49:U49" si="52">P50-O50</f>
        <v>7603</v>
      </c>
      <c r="Q49" s="35">
        <f t="shared" si="52"/>
        <v>4665</v>
      </c>
      <c r="R49" s="35">
        <f t="shared" si="52"/>
        <v>5050</v>
      </c>
      <c r="S49" s="35">
        <f t="shared" si="52"/>
        <v>10569</v>
      </c>
      <c r="T49" s="35">
        <f t="shared" si="52"/>
        <v>14911</v>
      </c>
      <c r="U49" s="35">
        <f t="shared" si="52"/>
        <v>43616</v>
      </c>
      <c r="Y49" s="35">
        <f t="shared" si="9"/>
        <v>41500</v>
      </c>
      <c r="Z49" s="52">
        <f t="shared" si="10"/>
        <v>42</v>
      </c>
      <c r="AA49" s="35">
        <f t="shared" si="50"/>
        <v>44726</v>
      </c>
      <c r="AB49" s="35">
        <f t="shared" si="51"/>
        <v>49823</v>
      </c>
      <c r="AC49" s="35">
        <f t="shared" ref="AC49:AC56" si="53">Q$207</f>
        <v>14917.5</v>
      </c>
      <c r="AD49" s="35">
        <f t="shared" ref="AD49:AD56" si="54">Q$206</f>
        <v>13420.25</v>
      </c>
      <c r="AE49" s="52">
        <f t="shared" si="45"/>
        <v>59</v>
      </c>
      <c r="AF49" s="52">
        <f t="shared" si="46"/>
        <v>59187</v>
      </c>
      <c r="AG49" s="52">
        <f t="shared" si="47"/>
        <v>54873</v>
      </c>
      <c r="AH49" s="35">
        <f t="shared" si="48"/>
        <v>16581.5</v>
      </c>
      <c r="AI49" s="35">
        <f t="shared" si="49"/>
        <v>13766.630952380952</v>
      </c>
      <c r="AU49" s="52">
        <f t="shared" si="2"/>
        <v>42</v>
      </c>
      <c r="AV49" s="80">
        <f t="shared" si="11"/>
        <v>758.5691768510452</v>
      </c>
      <c r="AW49" s="35">
        <f t="shared" si="12"/>
        <v>3089.0121747899843</v>
      </c>
      <c r="AX49" s="35">
        <f t="shared" si="3"/>
        <v>11667.997247854653</v>
      </c>
      <c r="AY49" s="35">
        <f t="shared" si="4"/>
        <v>14757.009422644638</v>
      </c>
      <c r="AZ49" s="35">
        <f t="shared" si="13"/>
        <v>17846.021597434621</v>
      </c>
      <c r="BB49" s="52">
        <f t="shared" si="5"/>
        <v>42</v>
      </c>
      <c r="BC49" s="80">
        <f t="shared" si="14"/>
        <v>492.61063127742904</v>
      </c>
      <c r="BD49" s="35">
        <f t="shared" si="15"/>
        <v>2005.9874351390363</v>
      </c>
      <c r="BE49" s="35">
        <f t="shared" si="6"/>
        <v>11061.234408785447</v>
      </c>
      <c r="BF49" s="35">
        <f t="shared" si="7"/>
        <v>13067.221843924484</v>
      </c>
      <c r="BG49" s="35">
        <f t="shared" si="8"/>
        <v>15073.209279063522</v>
      </c>
    </row>
    <row r="50" spans="1:59" s="1" customFormat="1" x14ac:dyDescent="0.4">
      <c r="A50" s="8" t="s">
        <v>16</v>
      </c>
      <c r="B50" s="20">
        <v>66361</v>
      </c>
      <c r="C50" s="20">
        <v>36528</v>
      </c>
      <c r="D50" s="20">
        <v>37555</v>
      </c>
      <c r="E50" s="20">
        <v>45158</v>
      </c>
      <c r="F50" s="20">
        <v>49823</v>
      </c>
      <c r="G50" s="20">
        <v>54873</v>
      </c>
      <c r="H50" s="20">
        <v>65442</v>
      </c>
      <c r="I50" s="20">
        <v>80353</v>
      </c>
      <c r="J50" s="20">
        <v>123969</v>
      </c>
      <c r="L50" s="8" t="s">
        <v>16</v>
      </c>
      <c r="M50" s="75">
        <f>B50</f>
        <v>66361</v>
      </c>
      <c r="N50" s="35">
        <f t="shared" ref="N50:U50" si="55">C50</f>
        <v>36528</v>
      </c>
      <c r="O50" s="35">
        <f t="shared" si="55"/>
        <v>37555</v>
      </c>
      <c r="P50" s="35">
        <f t="shared" si="55"/>
        <v>45158</v>
      </c>
      <c r="Q50" s="35">
        <f t="shared" si="55"/>
        <v>49823</v>
      </c>
      <c r="R50" s="35">
        <f t="shared" si="55"/>
        <v>54873</v>
      </c>
      <c r="S50" s="35">
        <f t="shared" si="55"/>
        <v>65442</v>
      </c>
      <c r="T50" s="35">
        <f t="shared" si="55"/>
        <v>80353</v>
      </c>
      <c r="U50" s="35">
        <f t="shared" si="55"/>
        <v>123969</v>
      </c>
      <c r="Y50" s="35">
        <f t="shared" si="9"/>
        <v>42500</v>
      </c>
      <c r="Z50" s="52">
        <f t="shared" si="10"/>
        <v>43</v>
      </c>
      <c r="AA50" s="35">
        <f t="shared" si="50"/>
        <v>44726</v>
      </c>
      <c r="AB50" s="35">
        <f t="shared" si="51"/>
        <v>49823</v>
      </c>
      <c r="AC50" s="35">
        <f t="shared" si="53"/>
        <v>14917.5</v>
      </c>
      <c r="AD50" s="35">
        <f t="shared" si="54"/>
        <v>13420.25</v>
      </c>
      <c r="AE50" s="52">
        <f t="shared" si="45"/>
        <v>60</v>
      </c>
      <c r="AF50" s="52">
        <f t="shared" si="46"/>
        <v>59187</v>
      </c>
      <c r="AG50" s="52">
        <f t="shared" si="47"/>
        <v>54873</v>
      </c>
      <c r="AH50" s="35">
        <f t="shared" si="48"/>
        <v>16581.5</v>
      </c>
      <c r="AI50" s="35">
        <f t="shared" si="49"/>
        <v>13766.630952380952</v>
      </c>
      <c r="AJ50"/>
      <c r="AK50"/>
      <c r="AL50"/>
      <c r="AM50"/>
      <c r="AN50"/>
      <c r="AO50"/>
      <c r="AP50"/>
      <c r="AQ50"/>
      <c r="AR50"/>
      <c r="AS50"/>
      <c r="AU50" s="52">
        <f t="shared" si="2"/>
        <v>43</v>
      </c>
      <c r="AV50" s="80">
        <f t="shared" si="11"/>
        <v>758.50385738026216</v>
      </c>
      <c r="AW50" s="35">
        <f t="shared" si="12"/>
        <v>3088.7461837022142</v>
      </c>
      <c r="AX50" s="35">
        <f t="shared" si="3"/>
        <v>11767.607651204202</v>
      </c>
      <c r="AY50" s="35">
        <f t="shared" si="4"/>
        <v>14856.353834906417</v>
      </c>
      <c r="AZ50" s="35">
        <f t="shared" si="13"/>
        <v>17945.100018608631</v>
      </c>
      <c r="BB50" s="52">
        <f t="shared" si="5"/>
        <v>43</v>
      </c>
      <c r="BC50" s="80">
        <f t="shared" si="14"/>
        <v>492.5682131740852</v>
      </c>
      <c r="BD50" s="35">
        <f t="shared" si="15"/>
        <v>2005.8147019966161</v>
      </c>
      <c r="BE50" s="35">
        <f t="shared" si="6"/>
        <v>11104.288641909445</v>
      </c>
      <c r="BF50" s="35">
        <f t="shared" si="7"/>
        <v>13110.103343906061</v>
      </c>
      <c r="BG50" s="35">
        <f t="shared" si="8"/>
        <v>15115.918045902677</v>
      </c>
    </row>
    <row r="51" spans="1:59" s="1" customFormat="1" x14ac:dyDescent="0.4">
      <c r="A51" s="8" t="s">
        <v>27</v>
      </c>
      <c r="B51" s="11"/>
      <c r="C51" s="11"/>
      <c r="D51" s="11"/>
      <c r="E51" s="11"/>
      <c r="F51" s="11"/>
      <c r="G51" s="11"/>
      <c r="H51" s="11"/>
      <c r="I51" s="11"/>
      <c r="J51" s="11"/>
      <c r="L51" s="48" t="s">
        <v>239</v>
      </c>
      <c r="M51" s="37">
        <f>M50/M10</f>
        <v>0.73064684833470961</v>
      </c>
      <c r="N51" s="37">
        <f t="shared" ref="N51:U51" si="56">N50/N10</f>
        <v>5.4276374442793465</v>
      </c>
      <c r="O51" s="37">
        <f t="shared" si="56"/>
        <v>1.6045031188584125</v>
      </c>
      <c r="P51" s="37">
        <f t="shared" si="56"/>
        <v>1.2957447419012367</v>
      </c>
      <c r="Q51" s="37">
        <f t="shared" si="56"/>
        <v>1.1139605598533291</v>
      </c>
      <c r="R51" s="37">
        <f t="shared" si="56"/>
        <v>0.92711237264939939</v>
      </c>
      <c r="S51" s="37">
        <f t="shared" si="56"/>
        <v>0.78157432731007637</v>
      </c>
      <c r="T51" s="37">
        <f t="shared" si="56"/>
        <v>0.66205538481819903</v>
      </c>
      <c r="U51" s="37">
        <f t="shared" si="56"/>
        <v>0.48955293430057378</v>
      </c>
      <c r="Y51" s="35">
        <f t="shared" si="9"/>
        <v>43500</v>
      </c>
      <c r="Z51" s="52">
        <f t="shared" si="10"/>
        <v>44</v>
      </c>
      <c r="AA51" s="35">
        <f t="shared" si="50"/>
        <v>44726</v>
      </c>
      <c r="AB51" s="35">
        <f t="shared" si="51"/>
        <v>49823</v>
      </c>
      <c r="AC51" s="35">
        <f t="shared" si="53"/>
        <v>14917.5</v>
      </c>
      <c r="AD51" s="35">
        <f t="shared" si="54"/>
        <v>13420.25</v>
      </c>
      <c r="AE51" s="52">
        <f t="shared" si="45"/>
        <v>61</v>
      </c>
      <c r="AF51" s="52">
        <f t="shared" si="46"/>
        <v>59187</v>
      </c>
      <c r="AG51" s="52">
        <f t="shared" si="47"/>
        <v>54873</v>
      </c>
      <c r="AH51" s="35">
        <f t="shared" si="48"/>
        <v>16581.5</v>
      </c>
      <c r="AI51" s="35">
        <f t="shared" si="49"/>
        <v>13766.630952380952</v>
      </c>
      <c r="AJ51"/>
      <c r="AK51"/>
      <c r="AL51"/>
      <c r="AM51"/>
      <c r="AN51"/>
      <c r="AO51"/>
      <c r="AP51"/>
      <c r="AQ51"/>
      <c r="AR51"/>
      <c r="AS51"/>
      <c r="AU51" s="52">
        <f t="shared" si="2"/>
        <v>44</v>
      </c>
      <c r="AV51" s="80">
        <f t="shared" si="11"/>
        <v>758.43865317894745</v>
      </c>
      <c r="AW51" s="35">
        <f t="shared" si="12"/>
        <v>3088.4806620097238</v>
      </c>
      <c r="AX51" s="35">
        <f t="shared" si="3"/>
        <v>11867.217585158471</v>
      </c>
      <c r="AY51" s="35">
        <f t="shared" si="4"/>
        <v>14955.698247168195</v>
      </c>
      <c r="AZ51" s="35">
        <f t="shared" si="13"/>
        <v>18044.178909177917</v>
      </c>
      <c r="BB51" s="52">
        <f t="shared" si="5"/>
        <v>44</v>
      </c>
      <c r="BC51" s="80">
        <f t="shared" si="14"/>
        <v>492.52586992609702</v>
      </c>
      <c r="BD51" s="35">
        <f t="shared" si="15"/>
        <v>2005.6422736768964</v>
      </c>
      <c r="BE51" s="35">
        <f t="shared" si="6"/>
        <v>11147.342570210742</v>
      </c>
      <c r="BF51" s="35">
        <f t="shared" si="7"/>
        <v>13152.984843887638</v>
      </c>
      <c r="BG51" s="35">
        <f t="shared" si="8"/>
        <v>15158.627117564534</v>
      </c>
    </row>
    <row r="52" spans="1:59" s="1" customFormat="1" x14ac:dyDescent="0.4">
      <c r="A52" s="19" t="s">
        <v>3</v>
      </c>
      <c r="B52" s="20">
        <v>7714</v>
      </c>
      <c r="C52" s="20">
        <v>5824</v>
      </c>
      <c r="D52" s="20">
        <v>5164</v>
      </c>
      <c r="E52" s="20">
        <v>6309</v>
      </c>
      <c r="F52" s="20">
        <v>6234</v>
      </c>
      <c r="G52" s="20">
        <v>6534</v>
      </c>
      <c r="H52" s="20">
        <v>7409</v>
      </c>
      <c r="I52" s="20">
        <v>9461</v>
      </c>
      <c r="J52" s="20">
        <v>12009</v>
      </c>
      <c r="L52" s="19" t="s">
        <v>3</v>
      </c>
      <c r="M52" s="35">
        <f>B52</f>
        <v>7714</v>
      </c>
      <c r="N52" s="35">
        <f t="shared" ref="N52:U52" si="57">C52</f>
        <v>5824</v>
      </c>
      <c r="O52" s="35">
        <f t="shared" si="57"/>
        <v>5164</v>
      </c>
      <c r="P52" s="35">
        <f t="shared" si="57"/>
        <v>6309</v>
      </c>
      <c r="Q52" s="35">
        <f t="shared" si="57"/>
        <v>6234</v>
      </c>
      <c r="R52" s="35">
        <f t="shared" si="57"/>
        <v>6534</v>
      </c>
      <c r="S52" s="35">
        <f t="shared" si="57"/>
        <v>7409</v>
      </c>
      <c r="T52" s="35">
        <f t="shared" si="57"/>
        <v>9461</v>
      </c>
      <c r="U52" s="35">
        <f t="shared" si="57"/>
        <v>12009</v>
      </c>
      <c r="Y52" s="35">
        <f t="shared" si="9"/>
        <v>44500</v>
      </c>
      <c r="Z52" s="52">
        <f t="shared" si="10"/>
        <v>45</v>
      </c>
      <c r="AA52" s="35">
        <f t="shared" si="50"/>
        <v>44726</v>
      </c>
      <c r="AB52" s="35">
        <f t="shared" si="51"/>
        <v>49823</v>
      </c>
      <c r="AC52" s="35">
        <f t="shared" si="53"/>
        <v>14917.5</v>
      </c>
      <c r="AD52" s="35">
        <f t="shared" si="54"/>
        <v>13420.25</v>
      </c>
      <c r="AE52" s="52">
        <f t="shared" si="45"/>
        <v>62</v>
      </c>
      <c r="AF52" s="52">
        <f t="shared" si="46"/>
        <v>59187</v>
      </c>
      <c r="AG52" s="52">
        <f t="shared" si="47"/>
        <v>54873</v>
      </c>
      <c r="AH52" s="35">
        <f t="shared" si="48"/>
        <v>16581.5</v>
      </c>
      <c r="AI52" s="35">
        <f t="shared" si="49"/>
        <v>13766.630952380952</v>
      </c>
      <c r="AJ52"/>
      <c r="AK52" s="68"/>
      <c r="AL52" s="68"/>
      <c r="AM52"/>
      <c r="AN52"/>
      <c r="AO52"/>
      <c r="AP52"/>
      <c r="AQ52"/>
      <c r="AR52"/>
      <c r="AS52"/>
      <c r="AU52" s="52">
        <f t="shared" si="2"/>
        <v>45</v>
      </c>
      <c r="AV52" s="80">
        <f t="shared" si="11"/>
        <v>758.3735642768338</v>
      </c>
      <c r="AW52" s="35">
        <f t="shared" si="12"/>
        <v>3088.2156098335895</v>
      </c>
      <c r="AX52" s="35">
        <f t="shared" si="3"/>
        <v>11966.827049596384</v>
      </c>
      <c r="AY52" s="35">
        <f t="shared" si="4"/>
        <v>15055.042659429973</v>
      </c>
      <c r="AZ52" s="35">
        <f t="shared" si="13"/>
        <v>18143.258269263562</v>
      </c>
      <c r="BB52" s="52">
        <f t="shared" si="5"/>
        <v>45</v>
      </c>
      <c r="BC52" s="80">
        <f t="shared" si="14"/>
        <v>492.48360155277283</v>
      </c>
      <c r="BD52" s="35">
        <f t="shared" si="15"/>
        <v>2005.4701502585035</v>
      </c>
      <c r="BE52" s="35">
        <f t="shared" si="6"/>
        <v>11190.396193610712</v>
      </c>
      <c r="BF52" s="35">
        <f t="shared" si="7"/>
        <v>13195.866343869215</v>
      </c>
      <c r="BG52" s="35">
        <f t="shared" si="8"/>
        <v>15201.336494127718</v>
      </c>
    </row>
    <row r="53" spans="1:59" x14ac:dyDescent="0.4">
      <c r="A53" s="13" t="s">
        <v>53</v>
      </c>
      <c r="B53" s="11">
        <v>4969</v>
      </c>
      <c r="C53" s="11">
        <v>4381</v>
      </c>
      <c r="D53" s="11">
        <v>3706</v>
      </c>
      <c r="E53" s="11">
        <v>4358</v>
      </c>
      <c r="F53" s="11">
        <v>4299</v>
      </c>
      <c r="G53" s="11">
        <v>4226</v>
      </c>
      <c r="H53" s="11">
        <v>4864</v>
      </c>
      <c r="I53" s="11">
        <v>5965</v>
      </c>
      <c r="J53" s="11">
        <v>6833</v>
      </c>
      <c r="L53" s="57" t="s">
        <v>298</v>
      </c>
      <c r="M53" s="59">
        <f>M52/M16</f>
        <v>3857</v>
      </c>
      <c r="N53" s="59">
        <f t="shared" ref="N53:U53" si="58">N52/N16</f>
        <v>2912</v>
      </c>
      <c r="O53" s="59">
        <f t="shared" si="58"/>
        <v>2582</v>
      </c>
      <c r="P53" s="59">
        <f t="shared" si="58"/>
        <v>3154.5</v>
      </c>
      <c r="Q53" s="59">
        <f t="shared" si="58"/>
        <v>3117</v>
      </c>
      <c r="R53" s="59">
        <f t="shared" si="58"/>
        <v>3267</v>
      </c>
      <c r="S53" s="59">
        <f t="shared" si="58"/>
        <v>3704.5</v>
      </c>
      <c r="T53" s="59">
        <f t="shared" si="58"/>
        <v>4730.5</v>
      </c>
      <c r="U53" s="59">
        <f t="shared" si="58"/>
        <v>6004.5</v>
      </c>
      <c r="Y53" s="35">
        <f t="shared" si="9"/>
        <v>45500</v>
      </c>
      <c r="Z53" s="52">
        <f t="shared" si="10"/>
        <v>46</v>
      </c>
      <c r="AA53" s="35">
        <f t="shared" si="50"/>
        <v>44726</v>
      </c>
      <c r="AB53" s="35">
        <f t="shared" si="51"/>
        <v>49823</v>
      </c>
      <c r="AC53" s="35">
        <f t="shared" si="53"/>
        <v>14917.5</v>
      </c>
      <c r="AD53" s="35">
        <f t="shared" si="54"/>
        <v>13420.25</v>
      </c>
      <c r="AE53" s="52">
        <f t="shared" si="45"/>
        <v>63</v>
      </c>
      <c r="AF53" s="52">
        <f t="shared" si="46"/>
        <v>59187</v>
      </c>
      <c r="AG53" s="52">
        <f t="shared" si="47"/>
        <v>54873</v>
      </c>
      <c r="AH53" s="35">
        <f t="shared" si="48"/>
        <v>16581.5</v>
      </c>
      <c r="AI53" s="35">
        <f t="shared" si="49"/>
        <v>13766.630952380952</v>
      </c>
      <c r="AU53" s="52">
        <f t="shared" si="2"/>
        <v>46</v>
      </c>
      <c r="AV53" s="80">
        <f t="shared" si="11"/>
        <v>758.30859070361055</v>
      </c>
      <c r="AW53" s="35">
        <f t="shared" si="12"/>
        <v>3087.9510272947109</v>
      </c>
      <c r="AX53" s="35">
        <f t="shared" si="3"/>
        <v>12066.43604439704</v>
      </c>
      <c r="AY53" s="35">
        <f t="shared" si="4"/>
        <v>15154.387071691752</v>
      </c>
      <c r="AZ53" s="35">
        <f t="shared" si="13"/>
        <v>18242.338098986464</v>
      </c>
      <c r="BB53" s="52">
        <f t="shared" si="5"/>
        <v>46</v>
      </c>
      <c r="BC53" s="80">
        <f t="shared" si="14"/>
        <v>492.44140807339272</v>
      </c>
      <c r="BD53" s="35">
        <f t="shared" si="15"/>
        <v>2005.2983318199495</v>
      </c>
      <c r="BE53" s="35">
        <f t="shared" si="6"/>
        <v>11233.449512030842</v>
      </c>
      <c r="BF53" s="35">
        <f t="shared" si="7"/>
        <v>13238.747843850791</v>
      </c>
      <c r="BG53" s="35">
        <f t="shared" si="8"/>
        <v>15244.046175670741</v>
      </c>
    </row>
    <row r="54" spans="1:59" x14ac:dyDescent="0.4">
      <c r="A54" s="15" t="s">
        <v>54</v>
      </c>
      <c r="B54" s="11">
        <v>625</v>
      </c>
      <c r="C54" s="11">
        <v>601</v>
      </c>
      <c r="D54" s="11">
        <v>491</v>
      </c>
      <c r="E54" s="11">
        <v>596</v>
      </c>
      <c r="F54" s="11">
        <v>536</v>
      </c>
      <c r="G54" s="11">
        <v>532</v>
      </c>
      <c r="H54" s="11">
        <v>620</v>
      </c>
      <c r="I54" s="11">
        <v>763</v>
      </c>
      <c r="J54" s="11">
        <v>774</v>
      </c>
      <c r="Y54" s="35">
        <f t="shared" si="9"/>
        <v>46500</v>
      </c>
      <c r="Z54" s="52">
        <f t="shared" si="10"/>
        <v>47</v>
      </c>
      <c r="AA54" s="35">
        <f t="shared" si="50"/>
        <v>44726</v>
      </c>
      <c r="AB54" s="35">
        <f t="shared" si="51"/>
        <v>49823</v>
      </c>
      <c r="AC54" s="35">
        <f t="shared" si="53"/>
        <v>14917.5</v>
      </c>
      <c r="AD54" s="35">
        <f t="shared" si="54"/>
        <v>13420.25</v>
      </c>
      <c r="AE54" s="52">
        <f t="shared" si="45"/>
        <v>64</v>
      </c>
      <c r="AF54" s="52">
        <f t="shared" si="46"/>
        <v>59187</v>
      </c>
      <c r="AG54" s="52">
        <f t="shared" si="47"/>
        <v>54873</v>
      </c>
      <c r="AH54" s="35">
        <f t="shared" si="48"/>
        <v>16581.5</v>
      </c>
      <c r="AI54" s="35">
        <f t="shared" si="49"/>
        <v>13766.630952380952</v>
      </c>
      <c r="AU54" s="52">
        <f t="shared" si="2"/>
        <v>47</v>
      </c>
      <c r="AV54" s="80">
        <f t="shared" si="11"/>
        <v>758.24373248892539</v>
      </c>
      <c r="AW54" s="35">
        <f t="shared" si="12"/>
        <v>3087.6869145138185</v>
      </c>
      <c r="AX54" s="35">
        <f t="shared" si="3"/>
        <v>12166.044569439709</v>
      </c>
      <c r="AY54" s="35">
        <f t="shared" si="4"/>
        <v>15253.731483953528</v>
      </c>
      <c r="AZ54" s="35">
        <f t="shared" si="13"/>
        <v>18341.418398467347</v>
      </c>
      <c r="BB54" s="52">
        <f t="shared" si="5"/>
        <v>47</v>
      </c>
      <c r="BC54" s="80">
        <f t="shared" si="14"/>
        <v>492.39928950720974</v>
      </c>
      <c r="BD54" s="35">
        <f t="shared" si="15"/>
        <v>2005.1268184396351</v>
      </c>
      <c r="BE54" s="35">
        <f t="shared" si="6"/>
        <v>11276.502525392732</v>
      </c>
      <c r="BF54" s="35">
        <f t="shared" si="7"/>
        <v>13281.629343832368</v>
      </c>
      <c r="BG54" s="35">
        <f t="shared" si="8"/>
        <v>15286.756162272004</v>
      </c>
    </row>
    <row r="55" spans="1:59" x14ac:dyDescent="0.4">
      <c r="A55" s="17" t="s">
        <v>55</v>
      </c>
      <c r="B55" s="11">
        <v>195</v>
      </c>
      <c r="C55" s="11">
        <v>197</v>
      </c>
      <c r="D55" s="11">
        <v>153</v>
      </c>
      <c r="E55" s="11">
        <v>183</v>
      </c>
      <c r="F55" s="11">
        <v>168</v>
      </c>
      <c r="G55" s="11">
        <v>168</v>
      </c>
      <c r="H55" s="11">
        <v>191</v>
      </c>
      <c r="I55" s="11">
        <v>241</v>
      </c>
      <c r="J55" s="11">
        <v>239</v>
      </c>
      <c r="Y55" s="35">
        <f t="shared" si="9"/>
        <v>47500</v>
      </c>
      <c r="Z55" s="52">
        <f t="shared" si="10"/>
        <v>48</v>
      </c>
      <c r="AA55" s="35">
        <f t="shared" si="50"/>
        <v>44726</v>
      </c>
      <c r="AB55" s="35">
        <f t="shared" si="51"/>
        <v>49823</v>
      </c>
      <c r="AC55" s="35">
        <f t="shared" si="53"/>
        <v>14917.5</v>
      </c>
      <c r="AD55" s="35">
        <f t="shared" si="54"/>
        <v>13420.25</v>
      </c>
      <c r="AE55" s="52">
        <f t="shared" si="45"/>
        <v>65</v>
      </c>
      <c r="AF55" s="52">
        <f t="shared" si="46"/>
        <v>59187</v>
      </c>
      <c r="AG55" s="52">
        <f t="shared" si="47"/>
        <v>54873</v>
      </c>
      <c r="AH55" s="35">
        <f t="shared" si="48"/>
        <v>16581.5</v>
      </c>
      <c r="AI55" s="35">
        <f t="shared" si="49"/>
        <v>13766.630952380952</v>
      </c>
      <c r="AU55" s="52">
        <f t="shared" si="2"/>
        <v>48</v>
      </c>
      <c r="AV55" s="80">
        <f t="shared" si="11"/>
        <v>758.17898966238351</v>
      </c>
      <c r="AW55" s="35">
        <f t="shared" si="12"/>
        <v>3087.4232716114684</v>
      </c>
      <c r="AX55" s="35">
        <f t="shared" si="3"/>
        <v>12265.652624603841</v>
      </c>
      <c r="AY55" s="35">
        <f t="shared" si="4"/>
        <v>15353.075896215309</v>
      </c>
      <c r="AZ55" s="35">
        <f t="shared" si="13"/>
        <v>18440.499167826776</v>
      </c>
      <c r="BB55" s="52">
        <f t="shared" si="5"/>
        <v>48</v>
      </c>
      <c r="BC55" s="80">
        <f t="shared" si="14"/>
        <v>492.35724587344924</v>
      </c>
      <c r="BD55" s="35">
        <f t="shared" si="15"/>
        <v>2004.9556101958494</v>
      </c>
      <c r="BE55" s="35">
        <f t="shared" si="6"/>
        <v>11319.555233618095</v>
      </c>
      <c r="BF55" s="35">
        <f t="shared" si="7"/>
        <v>13324.510843813945</v>
      </c>
      <c r="BG55" s="35">
        <f t="shared" si="8"/>
        <v>15329.466454009795</v>
      </c>
    </row>
    <row r="56" spans="1:59" x14ac:dyDescent="0.4">
      <c r="A56" s="17" t="s">
        <v>56</v>
      </c>
      <c r="B56" s="11">
        <v>430</v>
      </c>
      <c r="C56" s="11">
        <v>405</v>
      </c>
      <c r="D56" s="11">
        <v>338</v>
      </c>
      <c r="E56" s="11">
        <v>413</v>
      </c>
      <c r="F56" s="11">
        <v>368</v>
      </c>
      <c r="G56" s="11">
        <v>364</v>
      </c>
      <c r="H56" s="11">
        <v>429</v>
      </c>
      <c r="I56" s="11">
        <v>522</v>
      </c>
      <c r="J56" s="11">
        <v>535</v>
      </c>
      <c r="Y56" s="35">
        <f t="shared" si="9"/>
        <v>48500</v>
      </c>
      <c r="Z56" s="52">
        <f t="shared" si="10"/>
        <v>49</v>
      </c>
      <c r="AA56" s="35">
        <f t="shared" si="50"/>
        <v>44726</v>
      </c>
      <c r="AB56" s="35">
        <f t="shared" si="51"/>
        <v>49823</v>
      </c>
      <c r="AC56" s="35">
        <f t="shared" si="53"/>
        <v>14917.5</v>
      </c>
      <c r="AD56" s="35">
        <f t="shared" si="54"/>
        <v>13420.25</v>
      </c>
      <c r="AE56" s="52">
        <f t="shared" si="45"/>
        <v>66</v>
      </c>
      <c r="AF56" s="52">
        <f t="shared" si="46"/>
        <v>59187</v>
      </c>
      <c r="AG56" s="52">
        <f t="shared" si="47"/>
        <v>54873</v>
      </c>
      <c r="AH56" s="35">
        <f t="shared" si="48"/>
        <v>16581.5</v>
      </c>
      <c r="AI56" s="35">
        <f t="shared" si="49"/>
        <v>13766.630952380952</v>
      </c>
      <c r="AU56" s="52">
        <f t="shared" si="2"/>
        <v>49</v>
      </c>
      <c r="AV56" s="80">
        <f t="shared" si="11"/>
        <v>758.1143622535468</v>
      </c>
      <c r="AW56" s="35">
        <f t="shared" si="12"/>
        <v>3087.1600987080419</v>
      </c>
      <c r="AX56" s="35">
        <f t="shared" si="3"/>
        <v>12365.260209769043</v>
      </c>
      <c r="AY56" s="35">
        <f t="shared" si="4"/>
        <v>15452.420308477085</v>
      </c>
      <c r="AZ56" s="35">
        <f t="shared" si="13"/>
        <v>18539.580407185127</v>
      </c>
      <c r="BB56" s="52">
        <f t="shared" si="5"/>
        <v>49</v>
      </c>
      <c r="BC56" s="80">
        <f t="shared" si="14"/>
        <v>492.31527719130867</v>
      </c>
      <c r="BD56" s="35">
        <f t="shared" si="15"/>
        <v>2004.7847071667675</v>
      </c>
      <c r="BE56" s="35">
        <f t="shared" si="6"/>
        <v>11362.607636628754</v>
      </c>
      <c r="BF56" s="35">
        <f t="shared" si="7"/>
        <v>13367.392343795522</v>
      </c>
      <c r="BG56" s="35">
        <f t="shared" si="8"/>
        <v>15372.177050962289</v>
      </c>
    </row>
    <row r="57" spans="1:59" x14ac:dyDescent="0.4">
      <c r="A57" s="15" t="s">
        <v>57</v>
      </c>
      <c r="B57" s="11">
        <v>1071</v>
      </c>
      <c r="C57" s="11">
        <v>989</v>
      </c>
      <c r="D57" s="11">
        <v>846</v>
      </c>
      <c r="E57" s="11">
        <v>968</v>
      </c>
      <c r="F57" s="11">
        <v>1018</v>
      </c>
      <c r="G57" s="11">
        <v>866</v>
      </c>
      <c r="H57" s="11">
        <v>1030</v>
      </c>
      <c r="I57" s="11">
        <v>1183</v>
      </c>
      <c r="J57" s="11">
        <v>1508</v>
      </c>
      <c r="Y57" s="35">
        <f t="shared" si="9"/>
        <v>49500</v>
      </c>
      <c r="Z57" s="52">
        <f t="shared" si="10"/>
        <v>50</v>
      </c>
      <c r="AA57" s="35"/>
      <c r="AB57" s="35"/>
      <c r="AC57" s="35"/>
      <c r="AD57" s="35"/>
      <c r="AE57" s="52">
        <f t="shared" ref="AE57:AE71" si="59">Z84</f>
        <v>77</v>
      </c>
      <c r="AF57" s="52">
        <f t="shared" ref="AF57:AF71" si="60">AA84</f>
        <v>83731</v>
      </c>
      <c r="AG57" s="52">
        <f t="shared" ref="AG57:AG71" si="61">AB84</f>
        <v>65442</v>
      </c>
      <c r="AH57" s="35">
        <f t="shared" ref="AH57:AH71" si="62">AC84</f>
        <v>20080</v>
      </c>
      <c r="AI57" s="35">
        <f t="shared" ref="AI57:AI71" si="63">AD84</f>
        <v>14819.54347826087</v>
      </c>
      <c r="AU57" s="52">
        <f t="shared" si="2"/>
        <v>50</v>
      </c>
      <c r="AV57" s="80">
        <f t="shared" si="11"/>
        <v>758.04985029193529</v>
      </c>
      <c r="AW57" s="35">
        <f t="shared" si="12"/>
        <v>3086.8973959237492</v>
      </c>
      <c r="AX57" s="35">
        <f t="shared" si="3"/>
        <v>12464.867324815117</v>
      </c>
      <c r="AY57" s="35">
        <f t="shared" si="4"/>
        <v>15551.764720738865</v>
      </c>
      <c r="AZ57" s="35">
        <f t="shared" si="13"/>
        <v>18638.662116662614</v>
      </c>
      <c r="BB57" s="52">
        <f t="shared" si="5"/>
        <v>50</v>
      </c>
      <c r="BC57" s="80">
        <f t="shared" si="14"/>
        <v>492.27338347995817</v>
      </c>
      <c r="BD57" s="35">
        <f t="shared" si="15"/>
        <v>2004.6141094304528</v>
      </c>
      <c r="BE57" s="35">
        <f t="shared" si="6"/>
        <v>11405.659734346646</v>
      </c>
      <c r="BF57" s="35">
        <f t="shared" si="7"/>
        <v>13410.273843777099</v>
      </c>
      <c r="BG57" s="35">
        <f t="shared" si="8"/>
        <v>15414.887953207552</v>
      </c>
    </row>
    <row r="58" spans="1:59" x14ac:dyDescent="0.4">
      <c r="A58" s="17" t="s">
        <v>58</v>
      </c>
      <c r="B58" s="11">
        <v>290</v>
      </c>
      <c r="C58" s="11">
        <v>284</v>
      </c>
      <c r="D58" s="11">
        <v>249</v>
      </c>
      <c r="E58" s="11">
        <v>253</v>
      </c>
      <c r="F58" s="11">
        <v>258</v>
      </c>
      <c r="G58" s="11">
        <v>237</v>
      </c>
      <c r="H58" s="11">
        <v>274</v>
      </c>
      <c r="I58" s="11">
        <v>321</v>
      </c>
      <c r="J58" s="11">
        <v>406</v>
      </c>
      <c r="Y58" s="35">
        <f t="shared" si="9"/>
        <v>50500</v>
      </c>
      <c r="Z58" s="52">
        <f t="shared" si="10"/>
        <v>51</v>
      </c>
      <c r="AA58" s="35"/>
      <c r="AB58" s="35"/>
      <c r="AC58" s="35"/>
      <c r="AD58" s="35"/>
      <c r="AE58" s="52">
        <f t="shared" si="59"/>
        <v>78</v>
      </c>
      <c r="AF58" s="52">
        <f t="shared" si="60"/>
        <v>83731</v>
      </c>
      <c r="AG58" s="52">
        <f t="shared" si="61"/>
        <v>65442</v>
      </c>
      <c r="AH58" s="35">
        <f t="shared" si="62"/>
        <v>20080</v>
      </c>
      <c r="AI58" s="35">
        <f t="shared" si="63"/>
        <v>14819.54347826087</v>
      </c>
      <c r="AU58" s="52">
        <f t="shared" si="2"/>
        <v>51</v>
      </c>
      <c r="AV58" s="80">
        <f t="shared" si="11"/>
        <v>757.98545380702592</v>
      </c>
      <c r="AW58" s="35">
        <f t="shared" si="12"/>
        <v>3086.6351633786244</v>
      </c>
      <c r="AX58" s="35">
        <f t="shared" si="3"/>
        <v>12564.473969622017</v>
      </c>
      <c r="AY58" s="35">
        <f t="shared" si="4"/>
        <v>15651.109133000642</v>
      </c>
      <c r="AZ58" s="35">
        <f t="shared" si="13"/>
        <v>18737.744296379267</v>
      </c>
      <c r="BB58" s="52">
        <f t="shared" si="5"/>
        <v>51</v>
      </c>
      <c r="BC58" s="80">
        <f t="shared" si="14"/>
        <v>492.23156475853989</v>
      </c>
      <c r="BD58" s="35">
        <f t="shared" si="15"/>
        <v>2004.4438170648555</v>
      </c>
      <c r="BE58" s="35">
        <f t="shared" si="6"/>
        <v>11448.71152669382</v>
      </c>
      <c r="BF58" s="35">
        <f t="shared" si="7"/>
        <v>13453.155343758675</v>
      </c>
      <c r="BG58" s="35">
        <f t="shared" si="8"/>
        <v>15457.599160823531</v>
      </c>
    </row>
    <row r="59" spans="1:59" x14ac:dyDescent="0.4">
      <c r="A59" s="17" t="s">
        <v>59</v>
      </c>
      <c r="B59" s="11">
        <v>217</v>
      </c>
      <c r="C59" s="11">
        <v>217</v>
      </c>
      <c r="D59" s="11">
        <v>177</v>
      </c>
      <c r="E59" s="11">
        <v>220</v>
      </c>
      <c r="F59" s="11">
        <v>218</v>
      </c>
      <c r="G59" s="11">
        <v>200</v>
      </c>
      <c r="H59" s="11">
        <v>215</v>
      </c>
      <c r="I59" s="11">
        <v>209</v>
      </c>
      <c r="J59" s="11">
        <v>273</v>
      </c>
      <c r="Y59" s="35">
        <f t="shared" si="9"/>
        <v>51500</v>
      </c>
      <c r="Z59" s="52">
        <f t="shared" si="10"/>
        <v>52</v>
      </c>
      <c r="AA59" s="35"/>
      <c r="AB59" s="35"/>
      <c r="AC59" s="35"/>
      <c r="AD59" s="35"/>
      <c r="AE59" s="52">
        <f t="shared" si="59"/>
        <v>79</v>
      </c>
      <c r="AF59" s="52">
        <f t="shared" si="60"/>
        <v>83731</v>
      </c>
      <c r="AG59" s="52">
        <f t="shared" si="61"/>
        <v>65442</v>
      </c>
      <c r="AH59" s="35">
        <f t="shared" si="62"/>
        <v>20080</v>
      </c>
      <c r="AI59" s="35">
        <f t="shared" si="63"/>
        <v>14819.54347826087</v>
      </c>
      <c r="AU59" s="52">
        <f t="shared" si="2"/>
        <v>52</v>
      </c>
      <c r="AV59" s="80">
        <f t="shared" si="11"/>
        <v>757.92117282825313</v>
      </c>
      <c r="AW59" s="35">
        <f t="shared" si="12"/>
        <v>3086.3734011925299</v>
      </c>
      <c r="AX59" s="35">
        <f t="shared" si="3"/>
        <v>12664.080144069891</v>
      </c>
      <c r="AY59" s="35">
        <f t="shared" si="4"/>
        <v>15750.45354526242</v>
      </c>
      <c r="AZ59" s="35">
        <f t="shared" si="13"/>
        <v>18836.826946454952</v>
      </c>
      <c r="BB59" s="52">
        <f t="shared" si="5"/>
        <v>52</v>
      </c>
      <c r="BC59" s="80">
        <f t="shared" si="14"/>
        <v>492.18982104616839</v>
      </c>
      <c r="BD59" s="35">
        <f t="shared" si="15"/>
        <v>2004.2738301478128</v>
      </c>
      <c r="BE59" s="35">
        <f t="shared" si="6"/>
        <v>11491.763013592439</v>
      </c>
      <c r="BF59" s="35">
        <f t="shared" si="7"/>
        <v>13496.036843740252</v>
      </c>
      <c r="BG59" s="35">
        <f t="shared" si="8"/>
        <v>15500.310673888065</v>
      </c>
    </row>
    <row r="60" spans="1:59" x14ac:dyDescent="0.4">
      <c r="A60" s="17" t="s">
        <v>60</v>
      </c>
      <c r="B60" s="11">
        <v>140</v>
      </c>
      <c r="C60" s="11">
        <v>112</v>
      </c>
      <c r="D60" s="11">
        <v>94</v>
      </c>
      <c r="E60" s="11">
        <v>112</v>
      </c>
      <c r="F60" s="11">
        <v>140</v>
      </c>
      <c r="G60" s="11">
        <v>115</v>
      </c>
      <c r="H60" s="11">
        <v>147</v>
      </c>
      <c r="I60" s="11">
        <v>177</v>
      </c>
      <c r="J60" s="11">
        <v>184</v>
      </c>
      <c r="Y60" s="35">
        <f t="shared" si="9"/>
        <v>52500</v>
      </c>
      <c r="Z60" s="52">
        <f t="shared" si="10"/>
        <v>53</v>
      </c>
      <c r="AA60" s="35"/>
      <c r="AB60" s="35"/>
      <c r="AC60" s="35"/>
      <c r="AD60" s="35"/>
      <c r="AE60" s="52">
        <f t="shared" si="59"/>
        <v>80</v>
      </c>
      <c r="AF60" s="52">
        <f t="shared" si="60"/>
        <v>83731</v>
      </c>
      <c r="AG60" s="52">
        <f t="shared" si="61"/>
        <v>65442</v>
      </c>
      <c r="AH60" s="35">
        <f t="shared" si="62"/>
        <v>20080</v>
      </c>
      <c r="AI60" s="35">
        <f t="shared" si="63"/>
        <v>14819.54347826087</v>
      </c>
      <c r="AK60" s="69"/>
      <c r="AL60" s="69"/>
      <c r="AM60" s="69"/>
      <c r="AN60" s="69"/>
      <c r="AO60" s="69"/>
      <c r="AP60" s="69"/>
      <c r="AU60" s="52">
        <f t="shared" si="2"/>
        <v>53</v>
      </c>
      <c r="AV60" s="80">
        <f t="shared" si="11"/>
        <v>757.85700738500839</v>
      </c>
      <c r="AW60" s="35">
        <f t="shared" si="12"/>
        <v>3086.1121094851514</v>
      </c>
      <c r="AX60" s="35">
        <f t="shared" si="3"/>
        <v>12763.685848039047</v>
      </c>
      <c r="AY60" s="35">
        <f t="shared" si="4"/>
        <v>15849.797957524199</v>
      </c>
      <c r="AZ60" s="35">
        <f t="shared" si="13"/>
        <v>18935.91006700935</v>
      </c>
      <c r="BB60" s="52">
        <f t="shared" si="5"/>
        <v>53</v>
      </c>
      <c r="BC60" s="80">
        <f t="shared" si="14"/>
        <v>492.14815236193016</v>
      </c>
      <c r="BD60" s="35">
        <f t="shared" si="15"/>
        <v>2004.1041487570481</v>
      </c>
      <c r="BE60" s="35">
        <f t="shared" si="6"/>
        <v>11534.814194964782</v>
      </c>
      <c r="BF60" s="35">
        <f t="shared" si="7"/>
        <v>13538.918343721829</v>
      </c>
      <c r="BG60" s="35">
        <f t="shared" si="8"/>
        <v>15543.022492478876</v>
      </c>
    </row>
    <row r="61" spans="1:59" x14ac:dyDescent="0.4">
      <c r="A61" s="17" t="s">
        <v>61</v>
      </c>
      <c r="B61" s="11">
        <v>186</v>
      </c>
      <c r="C61" s="11">
        <v>171</v>
      </c>
      <c r="D61" s="11">
        <v>159</v>
      </c>
      <c r="E61" s="11">
        <v>163</v>
      </c>
      <c r="F61" s="11">
        <v>182</v>
      </c>
      <c r="G61" s="11">
        <v>147</v>
      </c>
      <c r="H61" s="11">
        <v>169</v>
      </c>
      <c r="I61" s="11">
        <v>202</v>
      </c>
      <c r="J61" s="11">
        <v>272</v>
      </c>
      <c r="Y61" s="35">
        <f t="shared" si="9"/>
        <v>53500</v>
      </c>
      <c r="Z61" s="52">
        <f t="shared" si="10"/>
        <v>54</v>
      </c>
      <c r="AA61" s="35">
        <f t="shared" ref="AA61:AA73" si="64">$R$10</f>
        <v>59187</v>
      </c>
      <c r="AB61" s="35">
        <f t="shared" ref="AB61:AB73" si="65">$R$50</f>
        <v>54873</v>
      </c>
      <c r="AC61" s="35">
        <f>R$207</f>
        <v>16581.5</v>
      </c>
      <c r="AD61" s="35">
        <f>R$206</f>
        <v>13766.630952380952</v>
      </c>
      <c r="AE61" s="52">
        <f t="shared" si="59"/>
        <v>81</v>
      </c>
      <c r="AF61" s="52">
        <f t="shared" si="60"/>
        <v>83731</v>
      </c>
      <c r="AG61" s="52">
        <f t="shared" si="61"/>
        <v>65442</v>
      </c>
      <c r="AH61" s="35">
        <f t="shared" si="62"/>
        <v>20080</v>
      </c>
      <c r="AI61" s="35">
        <f t="shared" si="63"/>
        <v>14819.54347826087</v>
      </c>
      <c r="AU61" s="52">
        <f t="shared" si="2"/>
        <v>54</v>
      </c>
      <c r="AV61" s="80">
        <f t="shared" si="11"/>
        <v>757.79295750664016</v>
      </c>
      <c r="AW61" s="35">
        <f t="shared" si="12"/>
        <v>3085.8512883760018</v>
      </c>
      <c r="AX61" s="35">
        <f t="shared" si="3"/>
        <v>12863.291081409976</v>
      </c>
      <c r="AY61" s="35">
        <f t="shared" si="4"/>
        <v>15949.142369785977</v>
      </c>
      <c r="AZ61" s="35">
        <f t="shared" si="13"/>
        <v>19034.99365816198</v>
      </c>
      <c r="BB61" s="52">
        <f t="shared" si="5"/>
        <v>54</v>
      </c>
      <c r="BC61" s="80">
        <f t="shared" si="14"/>
        <v>492.10655872488422</v>
      </c>
      <c r="BD61" s="35">
        <f t="shared" si="15"/>
        <v>2003.9347729701724</v>
      </c>
      <c r="BE61" s="35">
        <f t="shared" si="6"/>
        <v>11577.865070733233</v>
      </c>
      <c r="BF61" s="35">
        <f t="shared" si="7"/>
        <v>13581.799843703406</v>
      </c>
      <c r="BG61" s="35">
        <f t="shared" si="8"/>
        <v>15585.734616673579</v>
      </c>
    </row>
    <row r="62" spans="1:59" x14ac:dyDescent="0.4">
      <c r="A62" s="17" t="s">
        <v>62</v>
      </c>
      <c r="B62" s="11">
        <v>176</v>
      </c>
      <c r="C62" s="11">
        <v>136</v>
      </c>
      <c r="D62" s="11">
        <v>111</v>
      </c>
      <c r="E62" s="11">
        <v>161</v>
      </c>
      <c r="F62" s="11">
        <v>172</v>
      </c>
      <c r="G62" s="11">
        <v>115</v>
      </c>
      <c r="H62" s="11">
        <v>170</v>
      </c>
      <c r="I62" s="11">
        <v>207</v>
      </c>
      <c r="J62" s="11">
        <v>286</v>
      </c>
      <c r="Y62" s="35">
        <f t="shared" si="9"/>
        <v>54500</v>
      </c>
      <c r="Z62" s="52">
        <f t="shared" si="10"/>
        <v>55</v>
      </c>
      <c r="AA62" s="35">
        <f t="shared" si="64"/>
        <v>59187</v>
      </c>
      <c r="AB62" s="35">
        <f t="shared" si="65"/>
        <v>54873</v>
      </c>
      <c r="AC62" s="35">
        <f t="shared" ref="AC62:AC73" si="66">R$207</f>
        <v>16581.5</v>
      </c>
      <c r="AD62" s="35">
        <f t="shared" ref="AD62:AD73" si="67">R$206</f>
        <v>13766.630952380952</v>
      </c>
      <c r="AE62" s="52">
        <f t="shared" si="59"/>
        <v>82</v>
      </c>
      <c r="AF62" s="52">
        <f t="shared" si="60"/>
        <v>83731</v>
      </c>
      <c r="AG62" s="52">
        <f t="shared" si="61"/>
        <v>65442</v>
      </c>
      <c r="AH62" s="35">
        <f t="shared" si="62"/>
        <v>20080</v>
      </c>
      <c r="AI62" s="35">
        <f t="shared" si="63"/>
        <v>14819.54347826087</v>
      </c>
      <c r="AU62" s="52">
        <f t="shared" si="2"/>
        <v>55</v>
      </c>
      <c r="AV62" s="80">
        <f t="shared" si="11"/>
        <v>757.72902322245432</v>
      </c>
      <c r="AW62" s="35">
        <f t="shared" si="12"/>
        <v>3085.5909379844179</v>
      </c>
      <c r="AX62" s="35">
        <f t="shared" si="3"/>
        <v>12962.895844063338</v>
      </c>
      <c r="AY62" s="35">
        <f t="shared" si="4"/>
        <v>16048.486782047756</v>
      </c>
      <c r="AZ62" s="35">
        <f t="shared" si="13"/>
        <v>19134.077720032175</v>
      </c>
      <c r="BB62" s="52">
        <f t="shared" si="5"/>
        <v>55</v>
      </c>
      <c r="BC62" s="80">
        <f t="shared" si="14"/>
        <v>492.06504015406142</v>
      </c>
      <c r="BD62" s="35">
        <f t="shared" si="15"/>
        <v>2003.7657028646827</v>
      </c>
      <c r="BE62" s="35">
        <f t="shared" si="6"/>
        <v>11620.9156408203</v>
      </c>
      <c r="BF62" s="35">
        <f t="shared" si="7"/>
        <v>13624.681343684982</v>
      </c>
      <c r="BG62" s="35">
        <f t="shared" si="8"/>
        <v>15628.447046549665</v>
      </c>
    </row>
    <row r="63" spans="1:59" x14ac:dyDescent="0.4">
      <c r="A63" s="17" t="s">
        <v>63</v>
      </c>
      <c r="B63" s="11">
        <v>63</v>
      </c>
      <c r="C63" s="11">
        <v>68</v>
      </c>
      <c r="D63" s="11">
        <v>57</v>
      </c>
      <c r="E63" s="11">
        <v>59</v>
      </c>
      <c r="F63" s="11">
        <v>47</v>
      </c>
      <c r="G63" s="11">
        <v>52</v>
      </c>
      <c r="H63" s="11">
        <v>57</v>
      </c>
      <c r="I63" s="11">
        <v>68</v>
      </c>
      <c r="J63" s="11">
        <v>88</v>
      </c>
      <c r="Y63" s="35">
        <f t="shared" si="9"/>
        <v>55500</v>
      </c>
      <c r="Z63" s="52">
        <f t="shared" si="10"/>
        <v>56</v>
      </c>
      <c r="AA63" s="35">
        <f t="shared" si="64"/>
        <v>59187</v>
      </c>
      <c r="AB63" s="35">
        <f t="shared" si="65"/>
        <v>54873</v>
      </c>
      <c r="AC63" s="35">
        <f t="shared" si="66"/>
        <v>16581.5</v>
      </c>
      <c r="AD63" s="35">
        <f t="shared" si="67"/>
        <v>13766.630952380952</v>
      </c>
      <c r="AE63" s="52">
        <f t="shared" si="59"/>
        <v>83</v>
      </c>
      <c r="AF63" s="52">
        <f t="shared" si="60"/>
        <v>83731</v>
      </c>
      <c r="AG63" s="52">
        <f t="shared" si="61"/>
        <v>65442</v>
      </c>
      <c r="AH63" s="35">
        <f t="shared" si="62"/>
        <v>20080</v>
      </c>
      <c r="AI63" s="35">
        <f t="shared" si="63"/>
        <v>14819.54347826087</v>
      </c>
      <c r="AU63" s="52">
        <f t="shared" si="2"/>
        <v>56</v>
      </c>
      <c r="AV63" s="80">
        <f t="shared" si="11"/>
        <v>757.66520456171327</v>
      </c>
      <c r="AW63" s="35">
        <f t="shared" si="12"/>
        <v>3085.3310584295614</v>
      </c>
      <c r="AX63" s="35">
        <f t="shared" si="3"/>
        <v>13062.500135879973</v>
      </c>
      <c r="AY63" s="35">
        <f t="shared" si="4"/>
        <v>16147.831194309534</v>
      </c>
      <c r="AZ63" s="35">
        <f t="shared" si="13"/>
        <v>19233.162252739094</v>
      </c>
      <c r="BB63" s="52">
        <f t="shared" si="5"/>
        <v>56</v>
      </c>
      <c r="BC63" s="80">
        <f t="shared" si="14"/>
        <v>492.02359666846479</v>
      </c>
      <c r="BD63" s="35">
        <f t="shared" si="15"/>
        <v>2003.5969385179619</v>
      </c>
      <c r="BE63" s="35">
        <f t="shared" si="6"/>
        <v>11663.965905148598</v>
      </c>
      <c r="BF63" s="35">
        <f t="shared" si="7"/>
        <v>13667.562843666559</v>
      </c>
      <c r="BG63" s="35">
        <f t="shared" si="8"/>
        <v>15671.159782184521</v>
      </c>
    </row>
    <row r="64" spans="1:59" x14ac:dyDescent="0.4">
      <c r="A64" s="15" t="s">
        <v>64</v>
      </c>
      <c r="B64" s="11">
        <v>470</v>
      </c>
      <c r="C64" s="11">
        <v>410</v>
      </c>
      <c r="D64" s="11">
        <v>345</v>
      </c>
      <c r="E64" s="11">
        <v>422</v>
      </c>
      <c r="F64" s="11">
        <v>398</v>
      </c>
      <c r="G64" s="11">
        <v>431</v>
      </c>
      <c r="H64" s="11">
        <v>471</v>
      </c>
      <c r="I64" s="11">
        <v>560</v>
      </c>
      <c r="J64" s="11">
        <v>615</v>
      </c>
      <c r="Y64" s="35">
        <f t="shared" si="9"/>
        <v>56500</v>
      </c>
      <c r="Z64" s="52">
        <f t="shared" si="10"/>
        <v>57</v>
      </c>
      <c r="AA64" s="35">
        <f t="shared" si="64"/>
        <v>59187</v>
      </c>
      <c r="AB64" s="35">
        <f t="shared" si="65"/>
        <v>54873</v>
      </c>
      <c r="AC64" s="35">
        <f t="shared" si="66"/>
        <v>16581.5</v>
      </c>
      <c r="AD64" s="35">
        <f t="shared" si="67"/>
        <v>13766.630952380952</v>
      </c>
      <c r="AE64" s="52">
        <f t="shared" si="59"/>
        <v>84</v>
      </c>
      <c r="AF64" s="52">
        <f t="shared" si="60"/>
        <v>83731</v>
      </c>
      <c r="AG64" s="52">
        <f t="shared" si="61"/>
        <v>65442</v>
      </c>
      <c r="AH64" s="35">
        <f t="shared" si="62"/>
        <v>20080</v>
      </c>
      <c r="AI64" s="35">
        <f t="shared" si="63"/>
        <v>14819.54347826087</v>
      </c>
      <c r="AU64" s="52">
        <f t="shared" si="2"/>
        <v>57</v>
      </c>
      <c r="AV64" s="80">
        <f t="shared" si="11"/>
        <v>757.60150155363681</v>
      </c>
      <c r="AW64" s="35">
        <f t="shared" si="12"/>
        <v>3085.0716498304196</v>
      </c>
      <c r="AX64" s="35">
        <f t="shared" si="3"/>
        <v>13162.103956740893</v>
      </c>
      <c r="AY64" s="35">
        <f t="shared" si="4"/>
        <v>16247.175606571313</v>
      </c>
      <c r="AZ64" s="35">
        <f t="shared" si="13"/>
        <v>19332.247256401733</v>
      </c>
      <c r="BB64" s="52">
        <f t="shared" si="5"/>
        <v>57</v>
      </c>
      <c r="BC64" s="80">
        <f t="shared" si="14"/>
        <v>491.98222828706929</v>
      </c>
      <c r="BD64" s="35">
        <f t="shared" si="15"/>
        <v>2003.4284800072794</v>
      </c>
      <c r="BE64" s="35">
        <f t="shared" si="6"/>
        <v>11707.015863640856</v>
      </c>
      <c r="BF64" s="35">
        <f t="shared" si="7"/>
        <v>13710.444343648136</v>
      </c>
      <c r="BG64" s="35">
        <f t="shared" si="8"/>
        <v>15713.872823655416</v>
      </c>
    </row>
    <row r="65" spans="1:59" x14ac:dyDescent="0.4">
      <c r="A65" s="17" t="s">
        <v>65</v>
      </c>
      <c r="B65" s="11">
        <v>141</v>
      </c>
      <c r="C65" s="11">
        <v>154</v>
      </c>
      <c r="D65" s="11">
        <v>110</v>
      </c>
      <c r="E65" s="11">
        <v>132</v>
      </c>
      <c r="F65" s="11">
        <v>117</v>
      </c>
      <c r="G65" s="11">
        <v>120</v>
      </c>
      <c r="H65" s="11">
        <v>145</v>
      </c>
      <c r="I65" s="11">
        <v>168</v>
      </c>
      <c r="J65" s="11">
        <v>166</v>
      </c>
      <c r="Y65" s="35">
        <f t="shared" si="9"/>
        <v>57500</v>
      </c>
      <c r="Z65" s="52">
        <f t="shared" si="10"/>
        <v>58</v>
      </c>
      <c r="AA65" s="35">
        <f t="shared" si="64"/>
        <v>59187</v>
      </c>
      <c r="AB65" s="35">
        <f t="shared" si="65"/>
        <v>54873</v>
      </c>
      <c r="AC65" s="35">
        <f t="shared" si="66"/>
        <v>16581.5</v>
      </c>
      <c r="AD65" s="35">
        <f t="shared" si="67"/>
        <v>13766.630952380952</v>
      </c>
      <c r="AE65" s="52">
        <f t="shared" si="59"/>
        <v>85</v>
      </c>
      <c r="AF65" s="52">
        <f t="shared" si="60"/>
        <v>83731</v>
      </c>
      <c r="AG65" s="52">
        <f t="shared" si="61"/>
        <v>65442</v>
      </c>
      <c r="AH65" s="35">
        <f t="shared" si="62"/>
        <v>20080</v>
      </c>
      <c r="AI65" s="35">
        <f t="shared" si="63"/>
        <v>14819.54347826087</v>
      </c>
      <c r="AK65" s="69"/>
      <c r="AL65" s="69"/>
      <c r="AM65" s="69"/>
      <c r="AN65" s="69"/>
      <c r="AO65" s="69"/>
      <c r="AP65" s="69"/>
      <c r="AQ65" s="69"/>
      <c r="AR65" s="69"/>
      <c r="AS65" s="69"/>
      <c r="AU65" s="52">
        <f t="shared" si="2"/>
        <v>58</v>
      </c>
      <c r="AV65" s="80">
        <f t="shared" si="11"/>
        <v>757.5379142274013</v>
      </c>
      <c r="AW65" s="35">
        <f t="shared" si="12"/>
        <v>3084.8127123058039</v>
      </c>
      <c r="AX65" s="35">
        <f t="shared" si="3"/>
        <v>13261.707306527285</v>
      </c>
      <c r="AY65" s="35">
        <f t="shared" si="4"/>
        <v>16346.520018833089</v>
      </c>
      <c r="AZ65" s="35">
        <f t="shared" si="13"/>
        <v>19431.332731138893</v>
      </c>
      <c r="BB65" s="52">
        <f t="shared" si="5"/>
        <v>58</v>
      </c>
      <c r="BC65" s="80">
        <f t="shared" si="14"/>
        <v>491.94093502882203</v>
      </c>
      <c r="BD65" s="35">
        <f t="shared" si="15"/>
        <v>2003.2603274097903</v>
      </c>
      <c r="BE65" s="35">
        <f t="shared" si="6"/>
        <v>11750.065516219922</v>
      </c>
      <c r="BF65" s="35">
        <f t="shared" si="7"/>
        <v>13753.325843629713</v>
      </c>
      <c r="BG65" s="35">
        <f t="shared" si="8"/>
        <v>15756.586171039504</v>
      </c>
    </row>
    <row r="66" spans="1:59" x14ac:dyDescent="0.4">
      <c r="A66" s="17" t="s">
        <v>66</v>
      </c>
      <c r="B66" s="11">
        <v>330</v>
      </c>
      <c r="C66" s="11">
        <v>257</v>
      </c>
      <c r="D66" s="11">
        <v>235</v>
      </c>
      <c r="E66" s="11">
        <v>290</v>
      </c>
      <c r="F66" s="11">
        <v>280</v>
      </c>
      <c r="G66" s="11">
        <v>311</v>
      </c>
      <c r="H66" s="11">
        <v>326</v>
      </c>
      <c r="I66" s="11">
        <v>392</v>
      </c>
      <c r="J66" s="11">
        <v>449</v>
      </c>
      <c r="Y66" s="35">
        <f t="shared" si="9"/>
        <v>58500</v>
      </c>
      <c r="Z66" s="52">
        <f t="shared" si="10"/>
        <v>59</v>
      </c>
      <c r="AA66" s="35">
        <f t="shared" si="64"/>
        <v>59187</v>
      </c>
      <c r="AB66" s="35">
        <f t="shared" si="65"/>
        <v>54873</v>
      </c>
      <c r="AC66" s="35">
        <f t="shared" si="66"/>
        <v>16581.5</v>
      </c>
      <c r="AD66" s="35">
        <f t="shared" si="67"/>
        <v>13766.630952380952</v>
      </c>
      <c r="AE66" s="52">
        <f t="shared" si="59"/>
        <v>86</v>
      </c>
      <c r="AF66" s="52">
        <f t="shared" si="60"/>
        <v>83731</v>
      </c>
      <c r="AG66" s="52">
        <f t="shared" si="61"/>
        <v>65442</v>
      </c>
      <c r="AH66" s="35">
        <f t="shared" si="62"/>
        <v>20080</v>
      </c>
      <c r="AI66" s="35">
        <f t="shared" si="63"/>
        <v>14819.54347826087</v>
      </c>
      <c r="AU66" s="52">
        <f t="shared" si="2"/>
        <v>59</v>
      </c>
      <c r="AV66" s="80">
        <f t="shared" si="11"/>
        <v>757.47444261213991</v>
      </c>
      <c r="AW66" s="35">
        <f t="shared" si="12"/>
        <v>3084.5542459743483</v>
      </c>
      <c r="AX66" s="35">
        <f t="shared" si="3"/>
        <v>13361.310185120521</v>
      </c>
      <c r="AY66" s="35">
        <f t="shared" si="4"/>
        <v>16445.864431094869</v>
      </c>
      <c r="AZ66" s="35">
        <f t="shared" si="13"/>
        <v>19530.418677069218</v>
      </c>
      <c r="BB66" s="52">
        <f t="shared" si="5"/>
        <v>59</v>
      </c>
      <c r="BC66" s="80">
        <f t="shared" si="14"/>
        <v>491.89971691264191</v>
      </c>
      <c r="BD66" s="35">
        <f t="shared" si="15"/>
        <v>2003.0924808025359</v>
      </c>
      <c r="BE66" s="35">
        <f t="shared" si="6"/>
        <v>11793.114862808754</v>
      </c>
      <c r="BF66" s="35">
        <f t="shared" si="7"/>
        <v>13796.20734361129</v>
      </c>
      <c r="BG66" s="35">
        <f t="shared" si="8"/>
        <v>15799.299824413825</v>
      </c>
    </row>
    <row r="67" spans="1:59" x14ac:dyDescent="0.4">
      <c r="A67" s="15" t="s">
        <v>67</v>
      </c>
      <c r="B67" s="11">
        <v>980</v>
      </c>
      <c r="C67" s="11">
        <v>849</v>
      </c>
      <c r="D67" s="11">
        <v>709</v>
      </c>
      <c r="E67" s="11">
        <v>907</v>
      </c>
      <c r="F67" s="11">
        <v>822</v>
      </c>
      <c r="G67" s="11">
        <v>836</v>
      </c>
      <c r="H67" s="11">
        <v>939</v>
      </c>
      <c r="I67" s="11">
        <v>1170</v>
      </c>
      <c r="J67" s="11">
        <v>1376</v>
      </c>
      <c r="Y67" s="35">
        <f t="shared" si="9"/>
        <v>59500</v>
      </c>
      <c r="Z67" s="52">
        <f t="shared" si="10"/>
        <v>60</v>
      </c>
      <c r="AA67" s="35">
        <f t="shared" si="64"/>
        <v>59187</v>
      </c>
      <c r="AB67" s="35">
        <f t="shared" si="65"/>
        <v>54873</v>
      </c>
      <c r="AC67" s="35">
        <f t="shared" si="66"/>
        <v>16581.5</v>
      </c>
      <c r="AD67" s="35">
        <f t="shared" si="67"/>
        <v>13766.630952380952</v>
      </c>
      <c r="AE67" s="52">
        <f t="shared" si="59"/>
        <v>87</v>
      </c>
      <c r="AF67" s="52">
        <f t="shared" si="60"/>
        <v>83731</v>
      </c>
      <c r="AG67" s="52">
        <f t="shared" si="61"/>
        <v>65442</v>
      </c>
      <c r="AH67" s="35">
        <f t="shared" si="62"/>
        <v>20080</v>
      </c>
      <c r="AI67" s="35">
        <f t="shared" si="63"/>
        <v>14819.54347826087</v>
      </c>
      <c r="AU67" s="52">
        <f t="shared" si="2"/>
        <v>60</v>
      </c>
      <c r="AV67" s="80">
        <f t="shared" si="11"/>
        <v>757.41108673694293</v>
      </c>
      <c r="AW67" s="35">
        <f t="shared" si="12"/>
        <v>3084.2962509545132</v>
      </c>
      <c r="AX67" s="35">
        <f t="shared" si="3"/>
        <v>13460.912592402132</v>
      </c>
      <c r="AY67" s="35">
        <f t="shared" si="4"/>
        <v>16545.208843356646</v>
      </c>
      <c r="AZ67" s="35">
        <f t="shared" si="13"/>
        <v>19629.50509431116</v>
      </c>
      <c r="BB67" s="52">
        <f t="shared" si="5"/>
        <v>60</v>
      </c>
      <c r="BC67" s="80">
        <f t="shared" si="14"/>
        <v>491.85857395741994</v>
      </c>
      <c r="BD67" s="35">
        <f t="shared" si="15"/>
        <v>2002.924940262443</v>
      </c>
      <c r="BE67" s="35">
        <f t="shared" si="6"/>
        <v>11836.163903330424</v>
      </c>
      <c r="BF67" s="35">
        <f t="shared" si="7"/>
        <v>13839.088843592866</v>
      </c>
      <c r="BG67" s="35">
        <f t="shared" si="8"/>
        <v>15842.013783855309</v>
      </c>
    </row>
    <row r="68" spans="1:59" x14ac:dyDescent="0.4">
      <c r="A68" s="17" t="s">
        <v>68</v>
      </c>
      <c r="B68" s="11">
        <v>343</v>
      </c>
      <c r="C68" s="11">
        <v>281</v>
      </c>
      <c r="D68" s="11">
        <v>226</v>
      </c>
      <c r="E68" s="11">
        <v>312</v>
      </c>
      <c r="F68" s="11">
        <v>280</v>
      </c>
      <c r="G68" s="11">
        <v>286</v>
      </c>
      <c r="H68" s="11">
        <v>344</v>
      </c>
      <c r="I68" s="11">
        <v>417</v>
      </c>
      <c r="J68" s="11">
        <v>494</v>
      </c>
      <c r="Y68" s="35">
        <f t="shared" si="9"/>
        <v>60500</v>
      </c>
      <c r="Z68" s="52">
        <f t="shared" si="10"/>
        <v>61</v>
      </c>
      <c r="AA68" s="35">
        <f t="shared" si="64"/>
        <v>59187</v>
      </c>
      <c r="AB68" s="35">
        <f t="shared" si="65"/>
        <v>54873</v>
      </c>
      <c r="AC68" s="35">
        <f t="shared" si="66"/>
        <v>16581.5</v>
      </c>
      <c r="AD68" s="35">
        <f t="shared" si="67"/>
        <v>13766.630952380952</v>
      </c>
      <c r="AE68" s="52">
        <f t="shared" si="59"/>
        <v>88</v>
      </c>
      <c r="AF68" s="52">
        <f t="shared" si="60"/>
        <v>83731</v>
      </c>
      <c r="AG68" s="52">
        <f t="shared" si="61"/>
        <v>65442</v>
      </c>
      <c r="AH68" s="35">
        <f t="shared" si="62"/>
        <v>20080</v>
      </c>
      <c r="AI68" s="35">
        <f t="shared" si="63"/>
        <v>14819.54347826087</v>
      </c>
      <c r="AU68" s="52">
        <f t="shared" si="2"/>
        <v>61</v>
      </c>
      <c r="AV68" s="80">
        <f t="shared" si="11"/>
        <v>757.34784663085668</v>
      </c>
      <c r="AW68" s="35">
        <f t="shared" si="12"/>
        <v>3084.0387273645797</v>
      </c>
      <c r="AX68" s="35">
        <f t="shared" si="3"/>
        <v>13560.514528253847</v>
      </c>
      <c r="AY68" s="35">
        <f t="shared" si="4"/>
        <v>16644.553255618426</v>
      </c>
      <c r="AZ68" s="35">
        <f t="shared" si="13"/>
        <v>19728.591982983005</v>
      </c>
      <c r="BB68" s="52">
        <f t="shared" si="5"/>
        <v>61</v>
      </c>
      <c r="BC68" s="80">
        <f t="shared" si="14"/>
        <v>491.81750618201875</v>
      </c>
      <c r="BD68" s="35">
        <f t="shared" si="15"/>
        <v>2002.757705866323</v>
      </c>
      <c r="BE68" s="35">
        <f t="shared" si="6"/>
        <v>11879.212637708119</v>
      </c>
      <c r="BF68" s="35">
        <f t="shared" si="7"/>
        <v>13881.970343574441</v>
      </c>
      <c r="BG68" s="35">
        <f t="shared" si="8"/>
        <v>15884.728049440764</v>
      </c>
    </row>
    <row r="69" spans="1:59" x14ac:dyDescent="0.4">
      <c r="A69" s="17" t="s">
        <v>69</v>
      </c>
      <c r="B69" s="11">
        <v>325</v>
      </c>
      <c r="C69" s="11">
        <v>277</v>
      </c>
      <c r="D69" s="11">
        <v>225</v>
      </c>
      <c r="E69" s="11">
        <v>285</v>
      </c>
      <c r="F69" s="11">
        <v>268</v>
      </c>
      <c r="G69" s="11">
        <v>265</v>
      </c>
      <c r="H69" s="11">
        <v>305</v>
      </c>
      <c r="I69" s="11">
        <v>397</v>
      </c>
      <c r="J69" s="11">
        <v>492</v>
      </c>
      <c r="Y69" s="35">
        <f t="shared" si="9"/>
        <v>61500</v>
      </c>
      <c r="Z69" s="52">
        <f t="shared" si="10"/>
        <v>62</v>
      </c>
      <c r="AA69" s="35">
        <f t="shared" si="64"/>
        <v>59187</v>
      </c>
      <c r="AB69" s="35">
        <f t="shared" si="65"/>
        <v>54873</v>
      </c>
      <c r="AC69" s="35">
        <f t="shared" si="66"/>
        <v>16581.5</v>
      </c>
      <c r="AD69" s="35">
        <f t="shared" si="67"/>
        <v>13766.630952380952</v>
      </c>
      <c r="AE69" s="52">
        <f t="shared" si="59"/>
        <v>89</v>
      </c>
      <c r="AF69" s="52">
        <f t="shared" si="60"/>
        <v>83731</v>
      </c>
      <c r="AG69" s="52">
        <f t="shared" si="61"/>
        <v>65442</v>
      </c>
      <c r="AH69" s="35">
        <f t="shared" si="62"/>
        <v>20080</v>
      </c>
      <c r="AI69" s="35">
        <f t="shared" si="63"/>
        <v>14819.54347826087</v>
      </c>
      <c r="AU69" s="52">
        <f t="shared" si="2"/>
        <v>62</v>
      </c>
      <c r="AV69" s="80">
        <f t="shared" si="11"/>
        <v>757.28472232288459</v>
      </c>
      <c r="AW69" s="35">
        <f t="shared" si="12"/>
        <v>3083.7816753226548</v>
      </c>
      <c r="AX69" s="35">
        <f t="shared" si="3"/>
        <v>13660.115992557548</v>
      </c>
      <c r="AY69" s="35">
        <f t="shared" si="4"/>
        <v>16743.897667880203</v>
      </c>
      <c r="AZ69" s="35">
        <f t="shared" si="13"/>
        <v>19827.679343202857</v>
      </c>
      <c r="BB69" s="52">
        <f t="shared" si="5"/>
        <v>62</v>
      </c>
      <c r="BC69" s="80">
        <f t="shared" si="14"/>
        <v>491.77651360527295</v>
      </c>
      <c r="BD69" s="35">
        <f t="shared" si="15"/>
        <v>2002.5907776908739</v>
      </c>
      <c r="BE69" s="35">
        <f t="shared" si="6"/>
        <v>11922.261065865145</v>
      </c>
      <c r="BF69" s="35">
        <f t="shared" si="7"/>
        <v>13924.851843556018</v>
      </c>
      <c r="BG69" s="35">
        <f t="shared" si="8"/>
        <v>15927.442621246892</v>
      </c>
    </row>
    <row r="70" spans="1:59" x14ac:dyDescent="0.4">
      <c r="A70" s="17" t="s">
        <v>70</v>
      </c>
      <c r="B70" s="11">
        <v>124</v>
      </c>
      <c r="C70" s="11">
        <v>123</v>
      </c>
      <c r="D70" s="11">
        <v>101</v>
      </c>
      <c r="E70" s="11">
        <v>137</v>
      </c>
      <c r="F70" s="11">
        <v>115</v>
      </c>
      <c r="G70" s="11">
        <v>108</v>
      </c>
      <c r="H70" s="11">
        <v>126</v>
      </c>
      <c r="I70" s="11">
        <v>135</v>
      </c>
      <c r="J70" s="11">
        <v>144</v>
      </c>
      <c r="Y70" s="35">
        <f t="shared" si="9"/>
        <v>62500</v>
      </c>
      <c r="Z70" s="52">
        <f t="shared" si="10"/>
        <v>63</v>
      </c>
      <c r="AA70" s="35">
        <f t="shared" si="64"/>
        <v>59187</v>
      </c>
      <c r="AB70" s="35">
        <f t="shared" si="65"/>
        <v>54873</v>
      </c>
      <c r="AC70" s="35">
        <f t="shared" si="66"/>
        <v>16581.5</v>
      </c>
      <c r="AD70" s="35">
        <f t="shared" si="67"/>
        <v>13766.630952380952</v>
      </c>
      <c r="AE70" s="52">
        <f t="shared" si="59"/>
        <v>90</v>
      </c>
      <c r="AF70" s="52">
        <f t="shared" si="60"/>
        <v>83731</v>
      </c>
      <c r="AG70" s="52">
        <f t="shared" si="61"/>
        <v>65442</v>
      </c>
      <c r="AH70" s="35">
        <f t="shared" si="62"/>
        <v>20080</v>
      </c>
      <c r="AI70" s="35">
        <f t="shared" si="63"/>
        <v>14819.54347826087</v>
      </c>
      <c r="AU70" s="52">
        <f t="shared" si="2"/>
        <v>63</v>
      </c>
      <c r="AV70" s="80">
        <f t="shared" si="11"/>
        <v>757.22171384198646</v>
      </c>
      <c r="AW70" s="35">
        <f t="shared" si="12"/>
        <v>3083.5250949466667</v>
      </c>
      <c r="AX70" s="35">
        <f t="shared" si="3"/>
        <v>13759.716985195313</v>
      </c>
      <c r="AY70" s="35">
        <f t="shared" si="4"/>
        <v>16843.242080141979</v>
      </c>
      <c r="AZ70" s="35">
        <f t="shared" si="13"/>
        <v>19926.767175088647</v>
      </c>
      <c r="BB70" s="52">
        <f t="shared" si="5"/>
        <v>63</v>
      </c>
      <c r="BC70" s="80">
        <f t="shared" si="14"/>
        <v>491.73559624598886</v>
      </c>
      <c r="BD70" s="35">
        <f t="shared" si="15"/>
        <v>2002.4241558126773</v>
      </c>
      <c r="BE70" s="35">
        <f t="shared" si="6"/>
        <v>11965.309187724917</v>
      </c>
      <c r="BF70" s="35">
        <f t="shared" si="7"/>
        <v>13967.733343537595</v>
      </c>
      <c r="BG70" s="35">
        <f t="shared" si="8"/>
        <v>15970.157499350273</v>
      </c>
    </row>
    <row r="71" spans="1:59" x14ac:dyDescent="0.4">
      <c r="A71" s="17" t="s">
        <v>71</v>
      </c>
      <c r="B71" s="11">
        <v>187</v>
      </c>
      <c r="C71" s="11">
        <v>167</v>
      </c>
      <c r="D71" s="11">
        <v>157</v>
      </c>
      <c r="E71" s="11">
        <v>173</v>
      </c>
      <c r="F71" s="11">
        <v>160</v>
      </c>
      <c r="G71" s="11">
        <v>176</v>
      </c>
      <c r="H71" s="11">
        <v>164</v>
      </c>
      <c r="I71" s="11">
        <v>220</v>
      </c>
      <c r="J71" s="11">
        <v>246</v>
      </c>
      <c r="Y71" s="35">
        <f t="shared" si="9"/>
        <v>63500</v>
      </c>
      <c r="Z71" s="52">
        <f t="shared" si="10"/>
        <v>64</v>
      </c>
      <c r="AA71" s="35">
        <f t="shared" si="64"/>
        <v>59187</v>
      </c>
      <c r="AB71" s="35">
        <f t="shared" si="65"/>
        <v>54873</v>
      </c>
      <c r="AC71" s="35">
        <f t="shared" si="66"/>
        <v>16581.5</v>
      </c>
      <c r="AD71" s="35">
        <f t="shared" si="67"/>
        <v>13766.630952380952</v>
      </c>
      <c r="AE71" s="52">
        <f t="shared" si="59"/>
        <v>91</v>
      </c>
      <c r="AF71" s="52">
        <f t="shared" si="60"/>
        <v>83731</v>
      </c>
      <c r="AG71" s="52">
        <f t="shared" si="61"/>
        <v>65442</v>
      </c>
      <c r="AH71" s="35">
        <f t="shared" si="62"/>
        <v>20080</v>
      </c>
      <c r="AI71" s="35">
        <f t="shared" si="63"/>
        <v>14819.54347826087</v>
      </c>
      <c r="AU71" s="52">
        <f t="shared" si="2"/>
        <v>64</v>
      </c>
      <c r="AV71" s="80">
        <f t="shared" si="11"/>
        <v>757.15882121707887</v>
      </c>
      <c r="AW71" s="35">
        <f t="shared" si="12"/>
        <v>3083.2689863543687</v>
      </c>
      <c r="AX71" s="35">
        <f t="shared" si="3"/>
        <v>13859.31750604939</v>
      </c>
      <c r="AY71" s="35">
        <f t="shared" si="4"/>
        <v>16942.58649240376</v>
      </c>
      <c r="AZ71" s="35">
        <f t="shared" si="13"/>
        <v>20025.855478758127</v>
      </c>
      <c r="BB71" s="52">
        <f t="shared" si="5"/>
        <v>64</v>
      </c>
      <c r="BC71" s="80">
        <f t="shared" si="14"/>
        <v>491.69475412294469</v>
      </c>
      <c r="BD71" s="35">
        <f t="shared" si="15"/>
        <v>2002.2578403082018</v>
      </c>
      <c r="BE71" s="35">
        <f t="shared" si="6"/>
        <v>12008.357003210969</v>
      </c>
      <c r="BF71" s="35">
        <f t="shared" si="7"/>
        <v>14010.614843519172</v>
      </c>
      <c r="BG71" s="35">
        <f t="shared" si="8"/>
        <v>16012.872683827374</v>
      </c>
    </row>
    <row r="72" spans="1:59" x14ac:dyDescent="0.4">
      <c r="A72" s="15" t="s">
        <v>72</v>
      </c>
      <c r="B72" s="11">
        <v>1822</v>
      </c>
      <c r="C72" s="11">
        <v>1531</v>
      </c>
      <c r="D72" s="11">
        <v>1315</v>
      </c>
      <c r="E72" s="11">
        <v>1466</v>
      </c>
      <c r="F72" s="11">
        <v>1526</v>
      </c>
      <c r="G72" s="11">
        <v>1561</v>
      </c>
      <c r="H72" s="11">
        <v>1804</v>
      </c>
      <c r="I72" s="11">
        <v>2289</v>
      </c>
      <c r="J72" s="11">
        <v>2560</v>
      </c>
      <c r="Y72" s="35">
        <f t="shared" si="9"/>
        <v>64500</v>
      </c>
      <c r="Z72" s="52">
        <f t="shared" si="10"/>
        <v>65</v>
      </c>
      <c r="AA72" s="35">
        <f t="shared" si="64"/>
        <v>59187</v>
      </c>
      <c r="AB72" s="35">
        <f t="shared" si="65"/>
        <v>54873</v>
      </c>
      <c r="AC72" s="35">
        <f t="shared" si="66"/>
        <v>16581.5</v>
      </c>
      <c r="AD72" s="35">
        <f t="shared" si="67"/>
        <v>13766.630952380952</v>
      </c>
      <c r="AE72" s="52">
        <f t="shared" ref="AE72:AE85" si="68">Z122</f>
        <v>115</v>
      </c>
      <c r="AF72" s="52">
        <f t="shared" ref="AF72:AF85" si="69">AA122</f>
        <v>121369</v>
      </c>
      <c r="AG72" s="52">
        <f t="shared" ref="AG72:AG85" si="70">AB122</f>
        <v>80353</v>
      </c>
      <c r="AH72" s="35">
        <f t="shared" ref="AH72:AH85" si="71">AC122</f>
        <v>22560</v>
      </c>
      <c r="AI72" s="35">
        <f t="shared" ref="AI72:AI85" si="72">AD122</f>
        <v>17240.650000000001</v>
      </c>
      <c r="AU72" s="52">
        <f t="shared" ref="AU72:AU135" si="73">Z72</f>
        <v>65</v>
      </c>
      <c r="AV72" s="80">
        <f t="shared" ref="AV72:AV135" si="74">$AL$13*SQRT(1+(1/$AL$14)+(($AU72-$AE$3)^2)/(($AE$4^2)*$AL$20))</f>
        <v>757.09604447703441</v>
      </c>
      <c r="AW72" s="35">
        <f t="shared" si="12"/>
        <v>3083.0133496633339</v>
      </c>
      <c r="AX72" s="35">
        <f t="shared" ref="AX72:AX135" si="75">AY72-AW72</f>
        <v>13958.917555002206</v>
      </c>
      <c r="AY72" s="35">
        <f t="shared" ref="AY72:AY135" si="76">Z72*AY$1+AY$2</f>
        <v>17041.93090466554</v>
      </c>
      <c r="AZ72" s="35">
        <f t="shared" ref="AZ72:AZ135" si="77">AY72+AW72</f>
        <v>20124.944254328875</v>
      </c>
      <c r="BB72" s="52">
        <f t="shared" ref="BB72:BB135" si="78">AU72</f>
        <v>65</v>
      </c>
      <c r="BC72" s="80">
        <f t="shared" ref="BC72:BC135" si="79">$AL$36*SQRT(1+(1/$AL$37)+(($AU72-$AE$3)^2)/(($AE$4^2)*$AL$43))</f>
        <v>491.65398725489035</v>
      </c>
      <c r="BD72" s="35">
        <f t="shared" si="15"/>
        <v>2002.0918312537992</v>
      </c>
      <c r="BE72" s="35">
        <f t="shared" ref="BE72:BE135" si="80">BF72-BD72</f>
        <v>12051.404512246949</v>
      </c>
      <c r="BF72" s="35">
        <f t="shared" ref="BF72:BF135" si="81">Z72*BF$1+BF$2</f>
        <v>14053.496343500748</v>
      </c>
      <c r="BG72" s="35">
        <f t="shared" ref="BG72:BG135" si="82">BF72+BD72</f>
        <v>16055.588174754548</v>
      </c>
    </row>
    <row r="73" spans="1:59" x14ac:dyDescent="0.4">
      <c r="A73" s="17" t="s">
        <v>73</v>
      </c>
      <c r="B73" s="11">
        <v>166</v>
      </c>
      <c r="C73" s="11">
        <v>149</v>
      </c>
      <c r="D73" s="11">
        <v>137</v>
      </c>
      <c r="E73" s="11">
        <v>160</v>
      </c>
      <c r="F73" s="11">
        <v>147</v>
      </c>
      <c r="G73" s="11">
        <v>146</v>
      </c>
      <c r="H73" s="11">
        <v>169</v>
      </c>
      <c r="I73" s="11">
        <v>194</v>
      </c>
      <c r="J73" s="11">
        <v>196</v>
      </c>
      <c r="Y73" s="35">
        <f t="shared" ref="Y73:Y136" si="83">Y72+1000</f>
        <v>65500</v>
      </c>
      <c r="Z73" s="52">
        <f t="shared" ref="Z73:Z136" si="84">(Y73+500)/1000</f>
        <v>66</v>
      </c>
      <c r="AA73" s="35">
        <f t="shared" si="64"/>
        <v>59187</v>
      </c>
      <c r="AB73" s="35">
        <f t="shared" si="65"/>
        <v>54873</v>
      </c>
      <c r="AC73" s="35">
        <f t="shared" si="66"/>
        <v>16581.5</v>
      </c>
      <c r="AD73" s="35">
        <f t="shared" si="67"/>
        <v>13766.630952380952</v>
      </c>
      <c r="AE73" s="52">
        <f t="shared" si="68"/>
        <v>116</v>
      </c>
      <c r="AF73" s="52">
        <f t="shared" si="69"/>
        <v>121369</v>
      </c>
      <c r="AG73" s="52">
        <f t="shared" si="70"/>
        <v>80353</v>
      </c>
      <c r="AH73" s="35">
        <f t="shared" si="71"/>
        <v>22560</v>
      </c>
      <c r="AI73" s="35">
        <f t="shared" si="72"/>
        <v>17240.650000000001</v>
      </c>
      <c r="AU73" s="52">
        <f t="shared" si="73"/>
        <v>66</v>
      </c>
      <c r="AV73" s="80">
        <f t="shared" si="74"/>
        <v>757.03338365068214</v>
      </c>
      <c r="AW73" s="35">
        <f t="shared" ref="AW73:AW136" si="85">AW$3*AV73</f>
        <v>3082.7581849909598</v>
      </c>
      <c r="AX73" s="35">
        <f t="shared" si="75"/>
        <v>14058.517131936356</v>
      </c>
      <c r="AY73" s="35">
        <f t="shared" si="76"/>
        <v>17141.275316927316</v>
      </c>
      <c r="AZ73" s="35">
        <f t="shared" si="77"/>
        <v>20224.033501918275</v>
      </c>
      <c r="BB73" s="52">
        <f t="shared" si="78"/>
        <v>66</v>
      </c>
      <c r="BC73" s="80">
        <f t="shared" si="79"/>
        <v>491.61329566054701</v>
      </c>
      <c r="BD73" s="35">
        <f t="shared" ref="BD73:BD136" si="86">BD$3*BC73</f>
        <v>2001.9261287257054</v>
      </c>
      <c r="BE73" s="35">
        <f t="shared" si="80"/>
        <v>12094.45171475662</v>
      </c>
      <c r="BF73" s="35">
        <f t="shared" si="81"/>
        <v>14096.377843482325</v>
      </c>
      <c r="BG73" s="35">
        <f t="shared" si="82"/>
        <v>16098.30397220803</v>
      </c>
    </row>
    <row r="74" spans="1:59" x14ac:dyDescent="0.4">
      <c r="A74" s="17" t="s">
        <v>74</v>
      </c>
      <c r="B74" s="11">
        <v>132</v>
      </c>
      <c r="C74" s="11">
        <v>132</v>
      </c>
      <c r="D74" s="11">
        <v>102</v>
      </c>
      <c r="E74" s="11">
        <v>118</v>
      </c>
      <c r="F74" s="11">
        <v>110</v>
      </c>
      <c r="G74" s="11">
        <v>122</v>
      </c>
      <c r="H74" s="11">
        <v>127</v>
      </c>
      <c r="I74" s="11">
        <v>151</v>
      </c>
      <c r="J74" s="11">
        <v>174</v>
      </c>
      <c r="Y74" s="35">
        <f t="shared" si="83"/>
        <v>66500</v>
      </c>
      <c r="Z74" s="52">
        <f t="shared" si="84"/>
        <v>67</v>
      </c>
      <c r="AA74" s="35"/>
      <c r="AB74" s="35"/>
      <c r="AC74" s="35"/>
      <c r="AD74" s="35"/>
      <c r="AE74" s="52">
        <f t="shared" si="68"/>
        <v>117</v>
      </c>
      <c r="AF74" s="52">
        <f t="shared" si="69"/>
        <v>121369</v>
      </c>
      <c r="AG74" s="52">
        <f t="shared" si="70"/>
        <v>80353</v>
      </c>
      <c r="AH74" s="35">
        <f t="shared" si="71"/>
        <v>22560</v>
      </c>
      <c r="AI74" s="35">
        <f t="shared" si="72"/>
        <v>17240.650000000001</v>
      </c>
      <c r="AU74" s="52">
        <f t="shared" si="73"/>
        <v>67</v>
      </c>
      <c r="AV74" s="80">
        <f t="shared" si="74"/>
        <v>756.97083876680767</v>
      </c>
      <c r="AW74" s="35">
        <f t="shared" si="85"/>
        <v>3082.5034924544648</v>
      </c>
      <c r="AX74" s="35">
        <f t="shared" si="75"/>
        <v>14158.116236734628</v>
      </c>
      <c r="AY74" s="35">
        <f t="shared" si="76"/>
        <v>17240.619729189093</v>
      </c>
      <c r="AZ74" s="35">
        <f t="shared" si="77"/>
        <v>20323.123221643556</v>
      </c>
      <c r="BB74" s="52">
        <f t="shared" si="78"/>
        <v>67</v>
      </c>
      <c r="BC74" s="80">
        <f t="shared" si="79"/>
        <v>491.57267935860801</v>
      </c>
      <c r="BD74" s="35">
        <f t="shared" si="86"/>
        <v>2001.7607328000427</v>
      </c>
      <c r="BE74" s="35">
        <f t="shared" si="80"/>
        <v>12137.498610663859</v>
      </c>
      <c r="BF74" s="35">
        <f t="shared" si="81"/>
        <v>14139.259343463902</v>
      </c>
      <c r="BG74" s="35">
        <f t="shared" si="82"/>
        <v>16141.020076263945</v>
      </c>
    </row>
    <row r="75" spans="1:59" x14ac:dyDescent="0.4">
      <c r="A75" s="17" t="s">
        <v>75</v>
      </c>
      <c r="B75" s="11">
        <v>983</v>
      </c>
      <c r="C75" s="11">
        <v>774</v>
      </c>
      <c r="D75" s="11">
        <v>661</v>
      </c>
      <c r="E75" s="11">
        <v>773</v>
      </c>
      <c r="F75" s="11">
        <v>787</v>
      </c>
      <c r="G75" s="11">
        <v>831</v>
      </c>
      <c r="H75" s="11">
        <v>962</v>
      </c>
      <c r="I75" s="11">
        <v>1292</v>
      </c>
      <c r="J75" s="11">
        <v>1444</v>
      </c>
      <c r="Y75" s="35">
        <f t="shared" si="83"/>
        <v>67500</v>
      </c>
      <c r="Z75" s="52">
        <f t="shared" si="84"/>
        <v>68</v>
      </c>
      <c r="AA75" s="35"/>
      <c r="AB75" s="35"/>
      <c r="AC75" s="35"/>
      <c r="AD75" s="35"/>
      <c r="AE75" s="52">
        <f t="shared" si="68"/>
        <v>118</v>
      </c>
      <c r="AF75" s="52">
        <f t="shared" si="69"/>
        <v>121369</v>
      </c>
      <c r="AG75" s="52">
        <f t="shared" si="70"/>
        <v>80353</v>
      </c>
      <c r="AH75" s="35">
        <f t="shared" si="71"/>
        <v>22560</v>
      </c>
      <c r="AI75" s="35">
        <f t="shared" si="72"/>
        <v>17240.650000000001</v>
      </c>
      <c r="AU75" s="52">
        <f t="shared" si="73"/>
        <v>68</v>
      </c>
      <c r="AV75" s="80">
        <f t="shared" si="74"/>
        <v>756.90840985415252</v>
      </c>
      <c r="AW75" s="35">
        <f t="shared" si="85"/>
        <v>3082.2492721708891</v>
      </c>
      <c r="AX75" s="35">
        <f t="shared" si="75"/>
        <v>14257.714869279984</v>
      </c>
      <c r="AY75" s="35">
        <f t="shared" si="76"/>
        <v>17339.964141450873</v>
      </c>
      <c r="AZ75" s="35">
        <f t="shared" si="77"/>
        <v>20422.213413621761</v>
      </c>
      <c r="BB75" s="52">
        <f t="shared" si="78"/>
        <v>68</v>
      </c>
      <c r="BC75" s="80">
        <f t="shared" si="79"/>
        <v>491.53213836773796</v>
      </c>
      <c r="BD75" s="35">
        <f t="shared" si="86"/>
        <v>2001.5956435528162</v>
      </c>
      <c r="BE75" s="35">
        <f t="shared" si="80"/>
        <v>12180.545199892662</v>
      </c>
      <c r="BF75" s="35">
        <f t="shared" si="81"/>
        <v>14182.140843445479</v>
      </c>
      <c r="BG75" s="35">
        <f t="shared" si="82"/>
        <v>16183.736486998296</v>
      </c>
    </row>
    <row r="76" spans="1:59" x14ac:dyDescent="0.4">
      <c r="A76" s="17" t="s">
        <v>76</v>
      </c>
      <c r="B76" s="11">
        <v>474</v>
      </c>
      <c r="C76" s="11">
        <v>451</v>
      </c>
      <c r="D76" s="11">
        <v>385</v>
      </c>
      <c r="E76" s="11">
        <v>390</v>
      </c>
      <c r="F76" s="11">
        <v>445</v>
      </c>
      <c r="G76" s="11">
        <v>412</v>
      </c>
      <c r="H76" s="11">
        <v>483</v>
      </c>
      <c r="I76" s="11">
        <v>535</v>
      </c>
      <c r="J76" s="11">
        <v>617</v>
      </c>
      <c r="Y76" s="35">
        <f t="shared" si="83"/>
        <v>68500</v>
      </c>
      <c r="Z76" s="52">
        <f t="shared" si="84"/>
        <v>69</v>
      </c>
      <c r="AA76" s="35"/>
      <c r="AB76" s="35"/>
      <c r="AC76" s="35"/>
      <c r="AD76" s="35"/>
      <c r="AE76" s="52">
        <f t="shared" si="68"/>
        <v>119</v>
      </c>
      <c r="AF76" s="52">
        <f t="shared" si="69"/>
        <v>121369</v>
      </c>
      <c r="AG76" s="52">
        <f t="shared" si="70"/>
        <v>80353</v>
      </c>
      <c r="AH76" s="35">
        <f t="shared" si="71"/>
        <v>22560</v>
      </c>
      <c r="AI76" s="35">
        <f t="shared" si="72"/>
        <v>17240.650000000001</v>
      </c>
      <c r="AU76" s="52">
        <f t="shared" si="73"/>
        <v>69</v>
      </c>
      <c r="AV76" s="80">
        <f t="shared" si="74"/>
        <v>756.84609694141477</v>
      </c>
      <c r="AW76" s="35">
        <f t="shared" si="85"/>
        <v>3081.9955242570963</v>
      </c>
      <c r="AX76" s="35">
        <f t="shared" si="75"/>
        <v>14357.313029455554</v>
      </c>
      <c r="AY76" s="35">
        <f t="shared" si="76"/>
        <v>17439.30855371265</v>
      </c>
      <c r="AZ76" s="35">
        <f t="shared" si="77"/>
        <v>20521.304077969748</v>
      </c>
      <c r="BB76" s="52">
        <f t="shared" si="78"/>
        <v>69</v>
      </c>
      <c r="BC76" s="80">
        <f t="shared" si="79"/>
        <v>491.49167270657324</v>
      </c>
      <c r="BD76" s="35">
        <f t="shared" si="86"/>
        <v>2001.430861059916</v>
      </c>
      <c r="BE76" s="35">
        <f t="shared" si="80"/>
        <v>12223.591482367139</v>
      </c>
      <c r="BF76" s="35">
        <f t="shared" si="81"/>
        <v>14225.022343427056</v>
      </c>
      <c r="BG76" s="35">
        <f t="shared" si="82"/>
        <v>16226.453204486972</v>
      </c>
    </row>
    <row r="77" spans="1:59" x14ac:dyDescent="0.4">
      <c r="A77" s="17" t="s">
        <v>176</v>
      </c>
      <c r="B77" s="11">
        <v>67</v>
      </c>
      <c r="C77" s="11">
        <v>25</v>
      </c>
      <c r="D77" s="11">
        <v>30</v>
      </c>
      <c r="E77" s="11">
        <v>25</v>
      </c>
      <c r="F77" s="11">
        <v>37</v>
      </c>
      <c r="G77" s="11">
        <v>50</v>
      </c>
      <c r="H77" s="11">
        <v>63</v>
      </c>
      <c r="I77" s="11">
        <v>118</v>
      </c>
      <c r="J77" s="11">
        <v>130</v>
      </c>
      <c r="Y77" s="35">
        <f t="shared" si="83"/>
        <v>69500</v>
      </c>
      <c r="Z77" s="52">
        <f t="shared" si="84"/>
        <v>70</v>
      </c>
      <c r="AA77" s="35"/>
      <c r="AB77" s="35"/>
      <c r="AC77" s="35"/>
      <c r="AD77" s="35"/>
      <c r="AE77" s="52">
        <f t="shared" si="68"/>
        <v>120</v>
      </c>
      <c r="AF77" s="52">
        <f t="shared" si="69"/>
        <v>121369</v>
      </c>
      <c r="AG77" s="52">
        <f t="shared" si="70"/>
        <v>80353</v>
      </c>
      <c r="AH77" s="35">
        <f t="shared" si="71"/>
        <v>22560</v>
      </c>
      <c r="AI77" s="35">
        <f t="shared" si="72"/>
        <v>17240.650000000001</v>
      </c>
      <c r="AU77" s="52">
        <f t="shared" si="73"/>
        <v>70</v>
      </c>
      <c r="AV77" s="80">
        <f t="shared" si="74"/>
        <v>756.78390005724827</v>
      </c>
      <c r="AW77" s="35">
        <f t="shared" si="85"/>
        <v>3081.7422488297689</v>
      </c>
      <c r="AX77" s="35">
        <f t="shared" si="75"/>
        <v>14456.910717144661</v>
      </c>
      <c r="AY77" s="35">
        <f t="shared" si="76"/>
        <v>17538.65296597443</v>
      </c>
      <c r="AZ77" s="35">
        <f t="shared" si="77"/>
        <v>20620.395214804201</v>
      </c>
      <c r="BB77" s="52">
        <f t="shared" si="78"/>
        <v>70</v>
      </c>
      <c r="BC77" s="80">
        <f t="shared" si="79"/>
        <v>491.45128239372144</v>
      </c>
      <c r="BD77" s="35">
        <f t="shared" si="86"/>
        <v>2001.2663853971153</v>
      </c>
      <c r="BE77" s="35">
        <f t="shared" si="80"/>
        <v>12266.637458011517</v>
      </c>
      <c r="BF77" s="35">
        <f t="shared" si="81"/>
        <v>14267.903843408632</v>
      </c>
      <c r="BG77" s="35">
        <f t="shared" si="82"/>
        <v>16269.170228805748</v>
      </c>
    </row>
    <row r="78" spans="1:59" x14ac:dyDescent="0.4">
      <c r="A78" s="13" t="s">
        <v>77</v>
      </c>
      <c r="B78" s="11">
        <v>2745</v>
      </c>
      <c r="C78" s="11">
        <v>1442</v>
      </c>
      <c r="D78" s="11">
        <v>1459</v>
      </c>
      <c r="E78" s="11">
        <v>1951</v>
      </c>
      <c r="F78" s="11">
        <v>1935</v>
      </c>
      <c r="G78" s="11">
        <v>2307</v>
      </c>
      <c r="H78" s="11">
        <v>2545</v>
      </c>
      <c r="I78" s="11">
        <v>3495</v>
      </c>
      <c r="J78" s="11">
        <v>5176</v>
      </c>
      <c r="Y78" s="35">
        <f t="shared" si="83"/>
        <v>70500</v>
      </c>
      <c r="Z78" s="52">
        <f t="shared" si="84"/>
        <v>71</v>
      </c>
      <c r="AA78" s="35"/>
      <c r="AB78" s="35"/>
      <c r="AC78" s="35"/>
      <c r="AD78" s="35"/>
      <c r="AE78" s="52">
        <f t="shared" si="68"/>
        <v>121</v>
      </c>
      <c r="AF78" s="52">
        <f t="shared" si="69"/>
        <v>121369</v>
      </c>
      <c r="AG78" s="52">
        <f t="shared" si="70"/>
        <v>80353</v>
      </c>
      <c r="AH78" s="35">
        <f t="shared" si="71"/>
        <v>22560</v>
      </c>
      <c r="AI78" s="35">
        <f t="shared" si="72"/>
        <v>17240.650000000001</v>
      </c>
      <c r="AU78" s="52">
        <f t="shared" si="73"/>
        <v>71</v>
      </c>
      <c r="AV78" s="80">
        <f t="shared" si="74"/>
        <v>756.72181923026312</v>
      </c>
      <c r="AW78" s="35">
        <f t="shared" si="85"/>
        <v>3081.489446005412</v>
      </c>
      <c r="AX78" s="35">
        <f t="shared" si="75"/>
        <v>14556.507932230794</v>
      </c>
      <c r="AY78" s="35">
        <f t="shared" si="76"/>
        <v>17637.997378236207</v>
      </c>
      <c r="AZ78" s="35">
        <f t="shared" si="77"/>
        <v>20719.48682424162</v>
      </c>
      <c r="BB78" s="52">
        <f t="shared" si="78"/>
        <v>71</v>
      </c>
      <c r="BC78" s="80">
        <f t="shared" si="79"/>
        <v>491.41096744776183</v>
      </c>
      <c r="BD78" s="35">
        <f t="shared" si="86"/>
        <v>2001.1022166400717</v>
      </c>
      <c r="BE78" s="35">
        <f t="shared" si="80"/>
        <v>12309.683126750137</v>
      </c>
      <c r="BF78" s="35">
        <f t="shared" si="81"/>
        <v>14310.785343390209</v>
      </c>
      <c r="BG78" s="35">
        <f t="shared" si="82"/>
        <v>16311.887560030282</v>
      </c>
    </row>
    <row r="79" spans="1:59" x14ac:dyDescent="0.4">
      <c r="A79" s="13" t="s">
        <v>27</v>
      </c>
      <c r="B79" s="11"/>
      <c r="C79" s="11"/>
      <c r="D79" s="11"/>
      <c r="E79" s="11"/>
      <c r="F79" s="11"/>
      <c r="G79" s="11"/>
      <c r="H79" s="11"/>
      <c r="I79" s="11"/>
      <c r="J79" s="11"/>
      <c r="Y79" s="35">
        <f t="shared" si="83"/>
        <v>71500</v>
      </c>
      <c r="Z79" s="52">
        <f t="shared" si="84"/>
        <v>72</v>
      </c>
      <c r="AA79" s="35"/>
      <c r="AB79" s="35"/>
      <c r="AC79" s="35"/>
      <c r="AD79" s="35"/>
      <c r="AE79" s="52">
        <f t="shared" si="68"/>
        <v>122</v>
      </c>
      <c r="AF79" s="52">
        <f t="shared" si="69"/>
        <v>121369</v>
      </c>
      <c r="AG79" s="52">
        <f t="shared" si="70"/>
        <v>80353</v>
      </c>
      <c r="AH79" s="35">
        <f t="shared" si="71"/>
        <v>22560</v>
      </c>
      <c r="AI79" s="35">
        <f t="shared" si="72"/>
        <v>17240.650000000001</v>
      </c>
      <c r="AU79" s="52">
        <f t="shared" si="73"/>
        <v>72</v>
      </c>
      <c r="AV79" s="80">
        <f t="shared" si="74"/>
        <v>756.65985448902518</v>
      </c>
      <c r="AW79" s="35">
        <f t="shared" si="85"/>
        <v>3081.2371159003496</v>
      </c>
      <c r="AX79" s="35">
        <f t="shared" si="75"/>
        <v>14656.104674597638</v>
      </c>
      <c r="AY79" s="35">
        <f t="shared" si="76"/>
        <v>17737.341790497987</v>
      </c>
      <c r="AZ79" s="35">
        <f t="shared" si="77"/>
        <v>20818.578906398336</v>
      </c>
      <c r="BB79" s="52">
        <f t="shared" si="78"/>
        <v>72</v>
      </c>
      <c r="BC79" s="80">
        <f t="shared" si="79"/>
        <v>491.37072788724493</v>
      </c>
      <c r="BD79" s="35">
        <f t="shared" si="86"/>
        <v>2000.9383548643257</v>
      </c>
      <c r="BE79" s="35">
        <f t="shared" si="80"/>
        <v>12352.72848850746</v>
      </c>
      <c r="BF79" s="35">
        <f t="shared" si="81"/>
        <v>14353.666843371786</v>
      </c>
      <c r="BG79" s="35">
        <f t="shared" si="82"/>
        <v>16354.605198236111</v>
      </c>
    </row>
    <row r="80" spans="1:59" s="1" customFormat="1" x14ac:dyDescent="0.4">
      <c r="A80" s="19" t="s">
        <v>78</v>
      </c>
      <c r="B80" s="20">
        <v>651</v>
      </c>
      <c r="C80" s="20">
        <v>254</v>
      </c>
      <c r="D80" s="20">
        <v>282</v>
      </c>
      <c r="E80" s="20">
        <v>317</v>
      </c>
      <c r="F80" s="20">
        <v>396</v>
      </c>
      <c r="G80" s="20">
        <v>454</v>
      </c>
      <c r="H80" s="20">
        <v>554</v>
      </c>
      <c r="I80" s="20">
        <v>851</v>
      </c>
      <c r="J80" s="20">
        <v>1572</v>
      </c>
      <c r="L80" s="19" t="s">
        <v>78</v>
      </c>
      <c r="M80" s="35">
        <f>B80</f>
        <v>651</v>
      </c>
      <c r="N80" s="35">
        <f t="shared" ref="N80:U80" si="87">C80</f>
        <v>254</v>
      </c>
      <c r="O80" s="35">
        <f t="shared" si="87"/>
        <v>282</v>
      </c>
      <c r="P80" s="35">
        <f t="shared" si="87"/>
        <v>317</v>
      </c>
      <c r="Q80" s="35">
        <f t="shared" si="87"/>
        <v>396</v>
      </c>
      <c r="R80" s="35">
        <f t="shared" si="87"/>
        <v>454</v>
      </c>
      <c r="S80" s="35">
        <f t="shared" si="87"/>
        <v>554</v>
      </c>
      <c r="T80" s="35">
        <f t="shared" si="87"/>
        <v>851</v>
      </c>
      <c r="U80" s="35">
        <f t="shared" si="87"/>
        <v>1572</v>
      </c>
      <c r="Y80" s="35">
        <f t="shared" si="83"/>
        <v>72500</v>
      </c>
      <c r="Z80" s="52">
        <f t="shared" si="84"/>
        <v>73</v>
      </c>
      <c r="AA80" s="35"/>
      <c r="AB80" s="35"/>
      <c r="AC80" s="35"/>
      <c r="AD80" s="35"/>
      <c r="AE80" s="52">
        <f t="shared" si="68"/>
        <v>123</v>
      </c>
      <c r="AF80" s="52">
        <f t="shared" si="69"/>
        <v>121369</v>
      </c>
      <c r="AG80" s="52">
        <f t="shared" si="70"/>
        <v>80353</v>
      </c>
      <c r="AH80" s="35">
        <f t="shared" si="71"/>
        <v>22560</v>
      </c>
      <c r="AI80" s="35">
        <f t="shared" si="72"/>
        <v>17240.650000000001</v>
      </c>
      <c r="AJ80"/>
      <c r="AK80"/>
      <c r="AL80"/>
      <c r="AM80"/>
      <c r="AN80"/>
      <c r="AO80"/>
      <c r="AP80"/>
      <c r="AQ80"/>
      <c r="AR80"/>
      <c r="AS80"/>
      <c r="AU80" s="52">
        <f t="shared" si="73"/>
        <v>73</v>
      </c>
      <c r="AV80" s="80">
        <f t="shared" si="74"/>
        <v>756.59800586205688</v>
      </c>
      <c r="AW80" s="35">
        <f t="shared" si="85"/>
        <v>3080.9852586307306</v>
      </c>
      <c r="AX80" s="35">
        <f t="shared" si="75"/>
        <v>14755.700944129032</v>
      </c>
      <c r="AY80" s="35">
        <f t="shared" si="76"/>
        <v>17836.686202759764</v>
      </c>
      <c r="AZ80" s="35">
        <f t="shared" si="77"/>
        <v>20917.671461390495</v>
      </c>
      <c r="BB80" s="52">
        <f t="shared" si="78"/>
        <v>73</v>
      </c>
      <c r="BC80" s="80">
        <f t="shared" si="79"/>
        <v>491.33056373069297</v>
      </c>
      <c r="BD80" s="35">
        <f t="shared" si="86"/>
        <v>2000.7748001453031</v>
      </c>
      <c r="BE80" s="35">
        <f t="shared" si="80"/>
        <v>12395.773543208059</v>
      </c>
      <c r="BF80" s="35">
        <f t="shared" si="81"/>
        <v>14396.548343353363</v>
      </c>
      <c r="BG80" s="35">
        <f t="shared" si="82"/>
        <v>16397.323143498666</v>
      </c>
    </row>
    <row r="81" spans="1:59" s="1" customFormat="1" x14ac:dyDescent="0.4">
      <c r="A81" s="10" t="s">
        <v>27</v>
      </c>
      <c r="B81" s="11"/>
      <c r="C81" s="11"/>
      <c r="D81" s="11"/>
      <c r="E81" s="11"/>
      <c r="F81" s="11"/>
      <c r="G81" s="11"/>
      <c r="H81" s="11"/>
      <c r="I81" s="11"/>
      <c r="J81" s="11"/>
      <c r="L81" s="57" t="s">
        <v>297</v>
      </c>
      <c r="M81" s="59">
        <f>M80/2</f>
        <v>325.5</v>
      </c>
      <c r="N81" s="59">
        <f t="shared" ref="N81:U81" si="88">N80/2</f>
        <v>127</v>
      </c>
      <c r="O81" s="59">
        <f t="shared" si="88"/>
        <v>141</v>
      </c>
      <c r="P81" s="59">
        <f t="shared" si="88"/>
        <v>158.5</v>
      </c>
      <c r="Q81" s="59">
        <f t="shared" si="88"/>
        <v>198</v>
      </c>
      <c r="R81" s="59">
        <f t="shared" si="88"/>
        <v>227</v>
      </c>
      <c r="S81" s="59">
        <f t="shared" si="88"/>
        <v>277</v>
      </c>
      <c r="T81" s="59">
        <f t="shared" si="88"/>
        <v>425.5</v>
      </c>
      <c r="U81" s="59">
        <f t="shared" si="88"/>
        <v>786</v>
      </c>
      <c r="Y81" s="35">
        <f t="shared" si="83"/>
        <v>73500</v>
      </c>
      <c r="Z81" s="52">
        <f t="shared" si="84"/>
        <v>74</v>
      </c>
      <c r="AA81" s="35"/>
      <c r="AB81" s="35"/>
      <c r="AC81" s="35"/>
      <c r="AD81" s="35"/>
      <c r="AE81" s="52">
        <f t="shared" si="68"/>
        <v>124</v>
      </c>
      <c r="AF81" s="52">
        <f t="shared" si="69"/>
        <v>121369</v>
      </c>
      <c r="AG81" s="52">
        <f t="shared" si="70"/>
        <v>80353</v>
      </c>
      <c r="AH81" s="35">
        <f t="shared" si="71"/>
        <v>22560</v>
      </c>
      <c r="AI81" s="35">
        <f t="shared" si="72"/>
        <v>17240.650000000001</v>
      </c>
      <c r="AJ81"/>
      <c r="AK81"/>
      <c r="AL81"/>
      <c r="AM81"/>
      <c r="AN81"/>
      <c r="AO81"/>
      <c r="AP81"/>
      <c r="AQ81"/>
      <c r="AR81"/>
      <c r="AS81"/>
      <c r="AU81" s="52">
        <f t="shared" si="73"/>
        <v>74</v>
      </c>
      <c r="AV81" s="80">
        <f t="shared" si="74"/>
        <v>756.53627337783564</v>
      </c>
      <c r="AW81" s="35">
        <f t="shared" si="85"/>
        <v>3080.7338743125183</v>
      </c>
      <c r="AX81" s="35">
        <f t="shared" si="75"/>
        <v>14855.296740709022</v>
      </c>
      <c r="AY81" s="35">
        <f t="shared" si="76"/>
        <v>17936.03061502154</v>
      </c>
      <c r="AZ81" s="35">
        <f t="shared" si="77"/>
        <v>21016.764489334058</v>
      </c>
      <c r="BB81" s="52">
        <f t="shared" si="78"/>
        <v>74</v>
      </c>
      <c r="BC81" s="80">
        <f t="shared" si="79"/>
        <v>491.29047499659919</v>
      </c>
      <c r="BD81" s="35">
        <f t="shared" si="86"/>
        <v>2000.6115525583109</v>
      </c>
      <c r="BE81" s="35">
        <f t="shared" si="80"/>
        <v>12438.818290776628</v>
      </c>
      <c r="BF81" s="35">
        <f t="shared" si="81"/>
        <v>14439.42984333494</v>
      </c>
      <c r="BG81" s="35">
        <f t="shared" si="82"/>
        <v>16440.041395893251</v>
      </c>
    </row>
    <row r="82" spans="1:59" x14ac:dyDescent="0.4">
      <c r="A82" s="10" t="s">
        <v>79</v>
      </c>
      <c r="B82" s="11">
        <v>22241</v>
      </c>
      <c r="C82" s="11">
        <v>13978</v>
      </c>
      <c r="D82" s="11">
        <v>14090</v>
      </c>
      <c r="E82" s="11">
        <v>15765</v>
      </c>
      <c r="F82" s="11">
        <v>17225</v>
      </c>
      <c r="G82" s="11">
        <v>19056</v>
      </c>
      <c r="H82" s="11">
        <v>22748</v>
      </c>
      <c r="I82" s="11">
        <v>25432</v>
      </c>
      <c r="J82" s="11">
        <v>38920</v>
      </c>
      <c r="L82" s="10" t="s">
        <v>79</v>
      </c>
      <c r="M82" s="35">
        <f>B82</f>
        <v>22241</v>
      </c>
      <c r="N82" s="35">
        <f t="shared" ref="N82:U82" si="89">C82</f>
        <v>13978</v>
      </c>
      <c r="O82" s="35">
        <f t="shared" si="89"/>
        <v>14090</v>
      </c>
      <c r="P82" s="35">
        <f t="shared" si="89"/>
        <v>15765</v>
      </c>
      <c r="Q82" s="35">
        <f t="shared" si="89"/>
        <v>17225</v>
      </c>
      <c r="R82" s="35">
        <f t="shared" si="89"/>
        <v>19056</v>
      </c>
      <c r="S82" s="35">
        <f t="shared" si="89"/>
        <v>22748</v>
      </c>
      <c r="T82" s="35">
        <f t="shared" si="89"/>
        <v>25432</v>
      </c>
      <c r="U82" s="35">
        <f t="shared" si="89"/>
        <v>38920</v>
      </c>
      <c r="Y82" s="35">
        <f t="shared" si="83"/>
        <v>74500</v>
      </c>
      <c r="Z82" s="52">
        <f t="shared" si="84"/>
        <v>75</v>
      </c>
      <c r="AA82" s="35"/>
      <c r="AB82" s="35"/>
      <c r="AC82" s="35"/>
      <c r="AD82" s="35"/>
      <c r="AE82" s="52">
        <f t="shared" si="68"/>
        <v>125</v>
      </c>
      <c r="AF82" s="52">
        <f t="shared" si="69"/>
        <v>121369</v>
      </c>
      <c r="AG82" s="52">
        <f t="shared" si="70"/>
        <v>80353</v>
      </c>
      <c r="AH82" s="35">
        <f t="shared" si="71"/>
        <v>22560</v>
      </c>
      <c r="AI82" s="35">
        <f t="shared" si="72"/>
        <v>17240.650000000001</v>
      </c>
      <c r="AU82" s="52">
        <f t="shared" si="73"/>
        <v>75</v>
      </c>
      <c r="AV82" s="80">
        <f t="shared" si="74"/>
        <v>756.47465706479522</v>
      </c>
      <c r="AW82" s="35">
        <f t="shared" si="85"/>
        <v>3080.4829630615</v>
      </c>
      <c r="AX82" s="35">
        <f t="shared" si="75"/>
        <v>14954.89206422182</v>
      </c>
      <c r="AY82" s="35">
        <f t="shared" si="76"/>
        <v>18035.37502728332</v>
      </c>
      <c r="AZ82" s="35">
        <f t="shared" si="77"/>
        <v>21115.857990344819</v>
      </c>
      <c r="BB82" s="52">
        <f t="shared" si="78"/>
        <v>75</v>
      </c>
      <c r="BC82" s="80">
        <f t="shared" si="79"/>
        <v>491.25046170342813</v>
      </c>
      <c r="BD82" s="35">
        <f t="shared" si="86"/>
        <v>2000.4486121785396</v>
      </c>
      <c r="BE82" s="35">
        <f t="shared" si="80"/>
        <v>12481.862731137977</v>
      </c>
      <c r="BF82" s="35">
        <f t="shared" si="81"/>
        <v>14482.311343316516</v>
      </c>
      <c r="BG82" s="35">
        <f t="shared" si="82"/>
        <v>16482.759955495058</v>
      </c>
    </row>
    <row r="83" spans="1:59" x14ac:dyDescent="0.4">
      <c r="A83" s="13" t="s">
        <v>80</v>
      </c>
      <c r="B83" s="11">
        <v>12850</v>
      </c>
      <c r="C83" s="11">
        <v>7605</v>
      </c>
      <c r="D83" s="11">
        <v>7865</v>
      </c>
      <c r="E83" s="11">
        <v>8454</v>
      </c>
      <c r="F83" s="11">
        <v>9447</v>
      </c>
      <c r="G83" s="11">
        <v>10859</v>
      </c>
      <c r="H83" s="11">
        <v>12578</v>
      </c>
      <c r="I83" s="11">
        <v>15002</v>
      </c>
      <c r="J83" s="11">
        <v>24151</v>
      </c>
      <c r="L83" s="56" t="s">
        <v>389</v>
      </c>
      <c r="M83" s="60">
        <f>M82-M90/2-M101/2</f>
        <v>19658</v>
      </c>
      <c r="N83" s="60">
        <f t="shared" ref="N83:U83" si="90">N82-N90/2-N101/2</f>
        <v>12018.5</v>
      </c>
      <c r="O83" s="60">
        <f t="shared" si="90"/>
        <v>12024</v>
      </c>
      <c r="P83" s="60">
        <f t="shared" si="90"/>
        <v>13500</v>
      </c>
      <c r="Q83" s="60">
        <f t="shared" si="90"/>
        <v>14917.5</v>
      </c>
      <c r="R83" s="60">
        <f t="shared" si="90"/>
        <v>16581.5</v>
      </c>
      <c r="S83" s="60">
        <f t="shared" si="90"/>
        <v>20080</v>
      </c>
      <c r="T83" s="60">
        <f t="shared" si="90"/>
        <v>22560</v>
      </c>
      <c r="U83" s="60">
        <f t="shared" si="90"/>
        <v>35569</v>
      </c>
      <c r="Y83" s="35">
        <f t="shared" si="83"/>
        <v>75500</v>
      </c>
      <c r="Z83" s="52">
        <f t="shared" si="84"/>
        <v>76</v>
      </c>
      <c r="AA83" s="35"/>
      <c r="AB83" s="35"/>
      <c r="AC83" s="35"/>
      <c r="AD83" s="35"/>
      <c r="AE83" s="52">
        <f t="shared" si="68"/>
        <v>126</v>
      </c>
      <c r="AF83" s="52">
        <f t="shared" si="69"/>
        <v>121369</v>
      </c>
      <c r="AG83" s="52">
        <f t="shared" si="70"/>
        <v>80353</v>
      </c>
      <c r="AH83" s="35">
        <f t="shared" si="71"/>
        <v>22560</v>
      </c>
      <c r="AI83" s="35">
        <f t="shared" si="72"/>
        <v>17240.650000000001</v>
      </c>
      <c r="AU83" s="52">
        <f t="shared" si="73"/>
        <v>76</v>
      </c>
      <c r="AV83" s="80">
        <f t="shared" si="74"/>
        <v>756.41315695132505</v>
      </c>
      <c r="AW83" s="35">
        <f t="shared" si="85"/>
        <v>3080.2325249932819</v>
      </c>
      <c r="AX83" s="35">
        <f t="shared" si="75"/>
        <v>15054.486914551819</v>
      </c>
      <c r="AY83" s="35">
        <f t="shared" si="76"/>
        <v>18134.719439545101</v>
      </c>
      <c r="AZ83" s="35">
        <f t="shared" si="77"/>
        <v>21214.951964538384</v>
      </c>
      <c r="BB83" s="52">
        <f t="shared" si="78"/>
        <v>76</v>
      </c>
      <c r="BC83" s="80">
        <f t="shared" si="79"/>
        <v>491.21052386961588</v>
      </c>
      <c r="BD83" s="35">
        <f t="shared" si="86"/>
        <v>2000.2859790810639</v>
      </c>
      <c r="BE83" s="35">
        <f t="shared" si="80"/>
        <v>12524.90686421703</v>
      </c>
      <c r="BF83" s="35">
        <f t="shared" si="81"/>
        <v>14525.192843298093</v>
      </c>
      <c r="BG83" s="35">
        <f t="shared" si="82"/>
        <v>16525.478822379158</v>
      </c>
    </row>
    <row r="84" spans="1:59" x14ac:dyDescent="0.4">
      <c r="A84" s="15" t="s">
        <v>81</v>
      </c>
      <c r="B84" s="11">
        <v>7993</v>
      </c>
      <c r="C84" s="11">
        <v>3409</v>
      </c>
      <c r="D84" s="11">
        <v>3974</v>
      </c>
      <c r="E84" s="11">
        <v>5188</v>
      </c>
      <c r="F84" s="11">
        <v>5437</v>
      </c>
      <c r="G84" s="11">
        <v>6366</v>
      </c>
      <c r="H84" s="11">
        <v>7757</v>
      </c>
      <c r="I84" s="11">
        <v>9890</v>
      </c>
      <c r="J84" s="11">
        <v>16468</v>
      </c>
      <c r="L84" s="10"/>
      <c r="Y84" s="35">
        <f t="shared" si="83"/>
        <v>76500</v>
      </c>
      <c r="Z84" s="52">
        <f t="shared" si="84"/>
        <v>77</v>
      </c>
      <c r="AA84" s="35">
        <f t="shared" ref="AA84:AA98" si="91">$S$10</f>
        <v>83731</v>
      </c>
      <c r="AB84" s="35">
        <f t="shared" ref="AB84:AB98" si="92">$S$50</f>
        <v>65442</v>
      </c>
      <c r="AC84" s="35">
        <f>S$207</f>
        <v>20080</v>
      </c>
      <c r="AD84" s="35">
        <f>S$206</f>
        <v>14819.54347826087</v>
      </c>
      <c r="AE84" s="52">
        <f t="shared" si="68"/>
        <v>127</v>
      </c>
      <c r="AF84" s="52">
        <f t="shared" si="69"/>
        <v>121369</v>
      </c>
      <c r="AG84" s="52">
        <f t="shared" si="70"/>
        <v>80353</v>
      </c>
      <c r="AH84" s="35">
        <f t="shared" si="71"/>
        <v>22560</v>
      </c>
      <c r="AI84" s="35">
        <f t="shared" si="72"/>
        <v>17240.650000000001</v>
      </c>
      <c r="AU84" s="52">
        <f t="shared" si="73"/>
        <v>77</v>
      </c>
      <c r="AV84" s="80">
        <f t="shared" si="74"/>
        <v>756.3517730657702</v>
      </c>
      <c r="AW84" s="35">
        <f t="shared" si="85"/>
        <v>3079.98256022329</v>
      </c>
      <c r="AX84" s="35">
        <f t="shared" si="75"/>
        <v>15154.081291583587</v>
      </c>
      <c r="AY84" s="35">
        <f t="shared" si="76"/>
        <v>18234.063851806877</v>
      </c>
      <c r="AZ84" s="35">
        <f t="shared" si="77"/>
        <v>21314.046412030166</v>
      </c>
      <c r="BB84" s="52">
        <f t="shared" si="78"/>
        <v>77</v>
      </c>
      <c r="BC84" s="80">
        <f t="shared" si="79"/>
        <v>491.17066151356954</v>
      </c>
      <c r="BD84" s="35">
        <f t="shared" si="86"/>
        <v>2000.1236533408407</v>
      </c>
      <c r="BE84" s="35">
        <f t="shared" si="80"/>
        <v>12567.950689938829</v>
      </c>
      <c r="BF84" s="35">
        <f t="shared" si="81"/>
        <v>14568.07434327967</v>
      </c>
      <c r="BG84" s="35">
        <f t="shared" si="82"/>
        <v>16568.197996620511</v>
      </c>
    </row>
    <row r="85" spans="1:59" x14ac:dyDescent="0.4">
      <c r="A85" s="17" t="s">
        <v>82</v>
      </c>
      <c r="B85" s="11">
        <v>2636</v>
      </c>
      <c r="C85" s="11">
        <v>887</v>
      </c>
      <c r="D85" s="11">
        <v>986</v>
      </c>
      <c r="E85" s="11">
        <v>1195</v>
      </c>
      <c r="F85" s="11">
        <v>1374</v>
      </c>
      <c r="G85" s="11">
        <v>1786</v>
      </c>
      <c r="H85" s="11">
        <v>2737</v>
      </c>
      <c r="I85" s="11">
        <v>3496</v>
      </c>
      <c r="J85" s="11">
        <v>6278</v>
      </c>
      <c r="Y85" s="35">
        <f t="shared" si="83"/>
        <v>77500</v>
      </c>
      <c r="Z85" s="52">
        <f t="shared" si="84"/>
        <v>78</v>
      </c>
      <c r="AA85" s="35">
        <f t="shared" si="91"/>
        <v>83731</v>
      </c>
      <c r="AB85" s="35">
        <f t="shared" si="92"/>
        <v>65442</v>
      </c>
      <c r="AC85" s="35">
        <f t="shared" ref="AC85:AC98" si="93">S$207</f>
        <v>20080</v>
      </c>
      <c r="AD85" s="35">
        <f t="shared" ref="AD85:AD98" si="94">S$206</f>
        <v>14819.54347826087</v>
      </c>
      <c r="AE85" s="52">
        <f t="shared" si="68"/>
        <v>128</v>
      </c>
      <c r="AF85" s="52">
        <f t="shared" si="69"/>
        <v>121369</v>
      </c>
      <c r="AG85" s="52">
        <f t="shared" si="70"/>
        <v>80353</v>
      </c>
      <c r="AH85" s="35">
        <f t="shared" si="71"/>
        <v>22560</v>
      </c>
      <c r="AI85" s="35">
        <f t="shared" si="72"/>
        <v>17240.650000000001</v>
      </c>
      <c r="AU85" s="52">
        <f t="shared" si="73"/>
        <v>78</v>
      </c>
      <c r="AV85" s="80">
        <f t="shared" si="74"/>
        <v>756.29050543643154</v>
      </c>
      <c r="AW85" s="35">
        <f t="shared" si="85"/>
        <v>3079.7330688667689</v>
      </c>
      <c r="AX85" s="35">
        <f t="shared" si="75"/>
        <v>15253.675195201886</v>
      </c>
      <c r="AY85" s="35">
        <f t="shared" si="76"/>
        <v>18333.408264068654</v>
      </c>
      <c r="AZ85" s="35">
        <f t="shared" si="77"/>
        <v>21413.141332935422</v>
      </c>
      <c r="BB85" s="52">
        <f t="shared" si="78"/>
        <v>78</v>
      </c>
      <c r="BC85" s="80">
        <f t="shared" si="79"/>
        <v>491.13087465366749</v>
      </c>
      <c r="BD85" s="35">
        <f t="shared" si="86"/>
        <v>1999.9616350327092</v>
      </c>
      <c r="BE85" s="35">
        <f t="shared" si="80"/>
        <v>12610.994208228538</v>
      </c>
      <c r="BF85" s="35">
        <f t="shared" si="81"/>
        <v>14610.955843261247</v>
      </c>
      <c r="BG85" s="35">
        <f t="shared" si="82"/>
        <v>16610.917478293955</v>
      </c>
    </row>
    <row r="86" spans="1:59" x14ac:dyDescent="0.4">
      <c r="A86" s="17" t="s">
        <v>83</v>
      </c>
      <c r="B86" s="11">
        <v>2690</v>
      </c>
      <c r="C86" s="11">
        <v>1368</v>
      </c>
      <c r="D86" s="11">
        <v>1440</v>
      </c>
      <c r="E86" s="11">
        <v>1925</v>
      </c>
      <c r="F86" s="11">
        <v>1960</v>
      </c>
      <c r="G86" s="11">
        <v>2217</v>
      </c>
      <c r="H86" s="11">
        <v>2502</v>
      </c>
      <c r="I86" s="11">
        <v>3087</v>
      </c>
      <c r="J86" s="11">
        <v>5452</v>
      </c>
      <c r="Y86" s="35">
        <f t="shared" si="83"/>
        <v>78500</v>
      </c>
      <c r="Z86" s="52">
        <f t="shared" si="84"/>
        <v>79</v>
      </c>
      <c r="AA86" s="35">
        <f t="shared" si="91"/>
        <v>83731</v>
      </c>
      <c r="AB86" s="35">
        <f t="shared" si="92"/>
        <v>65442</v>
      </c>
      <c r="AC86" s="35">
        <f t="shared" si="93"/>
        <v>20080</v>
      </c>
      <c r="AD86" s="35">
        <f t="shared" si="94"/>
        <v>14819.54347826087</v>
      </c>
      <c r="AE86" s="52">
        <f t="shared" ref="AE86:AE99" si="95">Z254</f>
        <v>247</v>
      </c>
      <c r="AF86" s="52">
        <f t="shared" ref="AF86:AF99" si="96">AA254</f>
        <v>253229</v>
      </c>
      <c r="AG86" s="52">
        <f t="shared" ref="AG86:AG99" si="97">AB254</f>
        <v>123969</v>
      </c>
      <c r="AH86" s="35">
        <f t="shared" ref="AH86:AH99" si="98">AC254</f>
        <v>35569</v>
      </c>
      <c r="AI86" s="35">
        <f t="shared" ref="AI86:AI99" si="99">AD254</f>
        <v>21833.8</v>
      </c>
      <c r="AU86" s="52">
        <f t="shared" si="73"/>
        <v>79</v>
      </c>
      <c r="AV86" s="80">
        <f t="shared" si="74"/>
        <v>756.22935409156514</v>
      </c>
      <c r="AW86" s="35">
        <f t="shared" si="85"/>
        <v>3079.4840510387821</v>
      </c>
      <c r="AX86" s="35">
        <f t="shared" si="75"/>
        <v>15353.268625291652</v>
      </c>
      <c r="AY86" s="35">
        <f t="shared" si="76"/>
        <v>18432.752676330434</v>
      </c>
      <c r="AZ86" s="35">
        <f t="shared" si="77"/>
        <v>21512.236727369214</v>
      </c>
      <c r="BB86" s="52">
        <f t="shared" si="78"/>
        <v>79</v>
      </c>
      <c r="BC86" s="80">
        <f t="shared" si="79"/>
        <v>491.09116330825907</v>
      </c>
      <c r="BD86" s="35">
        <f t="shared" si="86"/>
        <v>1999.7999242313911</v>
      </c>
      <c r="BE86" s="35">
        <f t="shared" si="80"/>
        <v>12654.037419011433</v>
      </c>
      <c r="BF86" s="35">
        <f t="shared" si="81"/>
        <v>14653.837343242823</v>
      </c>
      <c r="BG86" s="35">
        <f t="shared" si="82"/>
        <v>16653.637267474216</v>
      </c>
    </row>
    <row r="87" spans="1:59" x14ac:dyDescent="0.4">
      <c r="A87" s="17" t="s">
        <v>177</v>
      </c>
      <c r="B87" s="11">
        <v>2667</v>
      </c>
      <c r="C87" s="11">
        <v>1155</v>
      </c>
      <c r="D87" s="11">
        <v>1548</v>
      </c>
      <c r="E87" s="11">
        <v>2068</v>
      </c>
      <c r="F87" s="11">
        <v>2103</v>
      </c>
      <c r="G87" s="11">
        <v>2362</v>
      </c>
      <c r="H87" s="11">
        <v>2518</v>
      </c>
      <c r="I87" s="11">
        <v>3307</v>
      </c>
      <c r="J87" s="11">
        <v>4738</v>
      </c>
      <c r="Y87" s="35">
        <f t="shared" si="83"/>
        <v>79500</v>
      </c>
      <c r="Z87" s="52">
        <f t="shared" si="84"/>
        <v>80</v>
      </c>
      <c r="AA87" s="35">
        <f t="shared" si="91"/>
        <v>83731</v>
      </c>
      <c r="AB87" s="35">
        <f t="shared" si="92"/>
        <v>65442</v>
      </c>
      <c r="AC87" s="35">
        <f t="shared" si="93"/>
        <v>20080</v>
      </c>
      <c r="AD87" s="35">
        <f t="shared" si="94"/>
        <v>14819.54347826087</v>
      </c>
      <c r="AE87" s="52">
        <f t="shared" si="95"/>
        <v>248</v>
      </c>
      <c r="AF87" s="52">
        <f t="shared" si="96"/>
        <v>253229</v>
      </c>
      <c r="AG87" s="52">
        <f t="shared" si="97"/>
        <v>123969</v>
      </c>
      <c r="AH87" s="35">
        <f t="shared" si="98"/>
        <v>35569</v>
      </c>
      <c r="AI87" s="35">
        <f t="shared" si="99"/>
        <v>21833.8</v>
      </c>
      <c r="AU87" s="52">
        <f t="shared" si="73"/>
        <v>80</v>
      </c>
      <c r="AV87" s="80">
        <f t="shared" si="74"/>
        <v>756.16831905938284</v>
      </c>
      <c r="AW87" s="35">
        <f t="shared" si="85"/>
        <v>3079.2355068542129</v>
      </c>
      <c r="AX87" s="35">
        <f t="shared" si="75"/>
        <v>15452.861581737998</v>
      </c>
      <c r="AY87" s="35">
        <f t="shared" si="76"/>
        <v>18532.097088592211</v>
      </c>
      <c r="AZ87" s="35">
        <f t="shared" si="77"/>
        <v>21611.332595446424</v>
      </c>
      <c r="BB87" s="52">
        <f t="shared" si="78"/>
        <v>80</v>
      </c>
      <c r="BC87" s="80">
        <f t="shared" si="79"/>
        <v>491.05152749566497</v>
      </c>
      <c r="BD87" s="35">
        <f t="shared" si="86"/>
        <v>1999.6385210114906</v>
      </c>
      <c r="BE87" s="35">
        <f t="shared" si="80"/>
        <v>12697.080322212909</v>
      </c>
      <c r="BF87" s="35">
        <f t="shared" si="81"/>
        <v>14696.7188432244</v>
      </c>
      <c r="BG87" s="35">
        <f t="shared" si="82"/>
        <v>16696.35736423589</v>
      </c>
    </row>
    <row r="88" spans="1:59" x14ac:dyDescent="0.4">
      <c r="A88" s="15" t="s">
        <v>84</v>
      </c>
      <c r="B88" s="11">
        <v>3788</v>
      </c>
      <c r="C88" s="11">
        <v>3866</v>
      </c>
      <c r="D88" s="11">
        <v>3533</v>
      </c>
      <c r="E88" s="11">
        <v>2946</v>
      </c>
      <c r="F88" s="11">
        <v>3469</v>
      </c>
      <c r="G88" s="11">
        <v>3884</v>
      </c>
      <c r="H88" s="11">
        <v>4035</v>
      </c>
      <c r="I88" s="11">
        <v>3858</v>
      </c>
      <c r="J88" s="11">
        <v>4339</v>
      </c>
      <c r="Y88" s="35">
        <f t="shared" si="83"/>
        <v>80500</v>
      </c>
      <c r="Z88" s="52">
        <f t="shared" si="84"/>
        <v>81</v>
      </c>
      <c r="AA88" s="35">
        <f t="shared" si="91"/>
        <v>83731</v>
      </c>
      <c r="AB88" s="35">
        <f t="shared" si="92"/>
        <v>65442</v>
      </c>
      <c r="AC88" s="35">
        <f t="shared" si="93"/>
        <v>20080</v>
      </c>
      <c r="AD88" s="35">
        <f t="shared" si="94"/>
        <v>14819.54347826087</v>
      </c>
      <c r="AE88" s="52">
        <f t="shared" si="95"/>
        <v>249</v>
      </c>
      <c r="AF88" s="52">
        <f t="shared" si="96"/>
        <v>253229</v>
      </c>
      <c r="AG88" s="52">
        <f t="shared" si="97"/>
        <v>123969</v>
      </c>
      <c r="AH88" s="35">
        <f t="shared" si="98"/>
        <v>35569</v>
      </c>
      <c r="AI88" s="35">
        <f t="shared" si="99"/>
        <v>21833.8</v>
      </c>
      <c r="AU88" s="52">
        <f t="shared" si="73"/>
        <v>81</v>
      </c>
      <c r="AV88" s="80">
        <f t="shared" si="74"/>
        <v>756.1074003680518</v>
      </c>
      <c r="AW88" s="35">
        <f t="shared" si="85"/>
        <v>3078.9874364277621</v>
      </c>
      <c r="AX88" s="35">
        <f t="shared" si="75"/>
        <v>15552.454064426229</v>
      </c>
      <c r="AY88" s="35">
        <f t="shared" si="76"/>
        <v>18631.441500853991</v>
      </c>
      <c r="AZ88" s="35">
        <f t="shared" si="77"/>
        <v>21710.428937281751</v>
      </c>
      <c r="BB88" s="52">
        <f t="shared" si="78"/>
        <v>81</v>
      </c>
      <c r="BC88" s="80">
        <f t="shared" si="79"/>
        <v>491.01196723417667</v>
      </c>
      <c r="BD88" s="35">
        <f t="shared" si="86"/>
        <v>1999.4774254474942</v>
      </c>
      <c r="BE88" s="35">
        <f t="shared" si="80"/>
        <v>12740.122917758483</v>
      </c>
      <c r="BF88" s="35">
        <f t="shared" si="81"/>
        <v>14739.600343205977</v>
      </c>
      <c r="BG88" s="35">
        <f t="shared" si="82"/>
        <v>16739.077768653471</v>
      </c>
    </row>
    <row r="89" spans="1:59" x14ac:dyDescent="0.4">
      <c r="A89" s="15" t="s">
        <v>85</v>
      </c>
      <c r="B89" s="11">
        <v>1069</v>
      </c>
      <c r="C89" s="11">
        <v>330</v>
      </c>
      <c r="D89" s="11">
        <v>359</v>
      </c>
      <c r="E89" s="11">
        <v>320</v>
      </c>
      <c r="F89" s="11">
        <v>540</v>
      </c>
      <c r="G89" s="11">
        <v>609</v>
      </c>
      <c r="H89" s="11">
        <v>786</v>
      </c>
      <c r="I89" s="11">
        <v>1253</v>
      </c>
      <c r="J89" s="11">
        <v>3344</v>
      </c>
      <c r="Y89" s="35">
        <f t="shared" si="83"/>
        <v>81500</v>
      </c>
      <c r="Z89" s="52">
        <f t="shared" si="84"/>
        <v>82</v>
      </c>
      <c r="AA89" s="35">
        <f t="shared" si="91"/>
        <v>83731</v>
      </c>
      <c r="AB89" s="35">
        <f t="shared" si="92"/>
        <v>65442</v>
      </c>
      <c r="AC89" s="35">
        <f t="shared" si="93"/>
        <v>20080</v>
      </c>
      <c r="AD89" s="35">
        <f t="shared" si="94"/>
        <v>14819.54347826087</v>
      </c>
      <c r="AE89" s="52">
        <f t="shared" si="95"/>
        <v>250</v>
      </c>
      <c r="AF89" s="52">
        <f t="shared" si="96"/>
        <v>253229</v>
      </c>
      <c r="AG89" s="52">
        <f t="shared" si="97"/>
        <v>123969</v>
      </c>
      <c r="AH89" s="35">
        <f t="shared" si="98"/>
        <v>35569</v>
      </c>
      <c r="AI89" s="35">
        <f t="shared" si="99"/>
        <v>21833.8</v>
      </c>
      <c r="AU89" s="52">
        <f t="shared" si="73"/>
        <v>82</v>
      </c>
      <c r="AV89" s="80">
        <f t="shared" si="74"/>
        <v>756.04659804569496</v>
      </c>
      <c r="AW89" s="35">
        <f t="shared" si="85"/>
        <v>3078.7398398739506</v>
      </c>
      <c r="AX89" s="35">
        <f t="shared" si="75"/>
        <v>15652.046073241818</v>
      </c>
      <c r="AY89" s="35">
        <f t="shared" si="76"/>
        <v>18730.785913115767</v>
      </c>
      <c r="AZ89" s="35">
        <f t="shared" si="77"/>
        <v>21809.525752989717</v>
      </c>
      <c r="BB89" s="52">
        <f t="shared" si="78"/>
        <v>82</v>
      </c>
      <c r="BC89" s="80">
        <f t="shared" si="79"/>
        <v>490.97248254205709</v>
      </c>
      <c r="BD89" s="35">
        <f t="shared" si="86"/>
        <v>1999.3166376137708</v>
      </c>
      <c r="BE89" s="35">
        <f t="shared" si="80"/>
        <v>12783.165205573783</v>
      </c>
      <c r="BF89" s="35">
        <f t="shared" si="81"/>
        <v>14782.481843187554</v>
      </c>
      <c r="BG89" s="35">
        <f t="shared" si="82"/>
        <v>16781.798480801324</v>
      </c>
    </row>
    <row r="90" spans="1:59" s="1" customFormat="1" x14ac:dyDescent="0.4">
      <c r="A90" s="22" t="s">
        <v>86</v>
      </c>
      <c r="B90" s="20">
        <v>4302</v>
      </c>
      <c r="C90" s="20">
        <v>3390</v>
      </c>
      <c r="D90" s="20">
        <v>3562</v>
      </c>
      <c r="E90" s="20">
        <v>3871</v>
      </c>
      <c r="F90" s="20">
        <v>3957</v>
      </c>
      <c r="G90" s="20">
        <v>4127</v>
      </c>
      <c r="H90" s="20">
        <v>4408</v>
      </c>
      <c r="I90" s="20">
        <v>4681</v>
      </c>
      <c r="J90" s="20">
        <v>5444</v>
      </c>
      <c r="L90" s="22" t="s">
        <v>86</v>
      </c>
      <c r="M90" s="35">
        <f>B90</f>
        <v>4302</v>
      </c>
      <c r="N90" s="35">
        <f t="shared" ref="N90:U90" si="100">C90</f>
        <v>3390</v>
      </c>
      <c r="O90" s="35">
        <f t="shared" si="100"/>
        <v>3562</v>
      </c>
      <c r="P90" s="35">
        <f t="shared" si="100"/>
        <v>3871</v>
      </c>
      <c r="Q90" s="35">
        <f t="shared" si="100"/>
        <v>3957</v>
      </c>
      <c r="R90" s="35">
        <f t="shared" si="100"/>
        <v>4127</v>
      </c>
      <c r="S90" s="35">
        <f t="shared" si="100"/>
        <v>4408</v>
      </c>
      <c r="T90" s="35">
        <f t="shared" si="100"/>
        <v>4681</v>
      </c>
      <c r="U90" s="35">
        <f t="shared" si="100"/>
        <v>5444</v>
      </c>
      <c r="Y90" s="35">
        <f t="shared" si="83"/>
        <v>82500</v>
      </c>
      <c r="Z90" s="52">
        <f t="shared" si="84"/>
        <v>83</v>
      </c>
      <c r="AA90" s="35">
        <f t="shared" si="91"/>
        <v>83731</v>
      </c>
      <c r="AB90" s="35">
        <f t="shared" si="92"/>
        <v>65442</v>
      </c>
      <c r="AC90" s="35">
        <f t="shared" si="93"/>
        <v>20080</v>
      </c>
      <c r="AD90" s="35">
        <f t="shared" si="94"/>
        <v>14819.54347826087</v>
      </c>
      <c r="AE90" s="52">
        <f t="shared" si="95"/>
        <v>251</v>
      </c>
      <c r="AF90" s="52">
        <f t="shared" si="96"/>
        <v>253229</v>
      </c>
      <c r="AG90" s="52">
        <f t="shared" si="97"/>
        <v>123969</v>
      </c>
      <c r="AH90" s="35">
        <f t="shared" si="98"/>
        <v>35569</v>
      </c>
      <c r="AI90" s="35">
        <f t="shared" si="99"/>
        <v>21833.8</v>
      </c>
      <c r="AJ90"/>
      <c r="AK90"/>
      <c r="AL90"/>
      <c r="AM90"/>
      <c r="AN90"/>
      <c r="AO90"/>
      <c r="AP90"/>
      <c r="AQ90"/>
      <c r="AR90"/>
      <c r="AS90"/>
      <c r="AU90" s="52">
        <f t="shared" si="73"/>
        <v>83</v>
      </c>
      <c r="AV90" s="80">
        <f t="shared" si="74"/>
        <v>755.9859121203898</v>
      </c>
      <c r="AW90" s="35">
        <f t="shared" si="85"/>
        <v>3078.4927173071146</v>
      </c>
      <c r="AX90" s="35">
        <f t="shared" si="75"/>
        <v>15751.637608070432</v>
      </c>
      <c r="AY90" s="35">
        <f t="shared" si="76"/>
        <v>18830.130325377548</v>
      </c>
      <c r="AZ90" s="35">
        <f t="shared" si="77"/>
        <v>21908.623042684663</v>
      </c>
      <c r="BB90" s="52">
        <f t="shared" si="78"/>
        <v>83</v>
      </c>
      <c r="BC90" s="80">
        <f t="shared" si="79"/>
        <v>490.93307343753969</v>
      </c>
      <c r="BD90" s="35">
        <f t="shared" si="86"/>
        <v>1999.1561575845701</v>
      </c>
      <c r="BE90" s="35">
        <f t="shared" si="80"/>
        <v>12826.207185584561</v>
      </c>
      <c r="BF90" s="35">
        <f t="shared" si="81"/>
        <v>14825.363343169131</v>
      </c>
      <c r="BG90" s="35">
        <f t="shared" si="82"/>
        <v>16824.5195007537</v>
      </c>
    </row>
    <row r="91" spans="1:59" x14ac:dyDescent="0.4">
      <c r="A91" s="15" t="s">
        <v>87</v>
      </c>
      <c r="B91" s="11">
        <v>447</v>
      </c>
      <c r="C91" s="11">
        <v>364</v>
      </c>
      <c r="D91" s="11">
        <v>371</v>
      </c>
      <c r="E91" s="11">
        <v>380</v>
      </c>
      <c r="F91" s="11">
        <v>383</v>
      </c>
      <c r="G91" s="11">
        <v>429</v>
      </c>
      <c r="H91" s="11">
        <v>433</v>
      </c>
      <c r="I91" s="11">
        <v>479</v>
      </c>
      <c r="J91" s="11">
        <v>630</v>
      </c>
      <c r="L91" s="58" t="s">
        <v>299</v>
      </c>
      <c r="M91" s="59">
        <f>M90/2/M16</f>
        <v>1075.5</v>
      </c>
      <c r="N91" s="59">
        <f t="shared" ref="N91:U91" si="101">N90/2/N16</f>
        <v>847.5</v>
      </c>
      <c r="O91" s="59">
        <f t="shared" si="101"/>
        <v>890.5</v>
      </c>
      <c r="P91" s="59">
        <f t="shared" si="101"/>
        <v>967.75</v>
      </c>
      <c r="Q91" s="59">
        <f t="shared" si="101"/>
        <v>989.25</v>
      </c>
      <c r="R91" s="59">
        <f t="shared" si="101"/>
        <v>1031.75</v>
      </c>
      <c r="S91" s="59">
        <f t="shared" si="101"/>
        <v>1102</v>
      </c>
      <c r="T91" s="59">
        <f t="shared" si="101"/>
        <v>1170.25</v>
      </c>
      <c r="U91" s="59">
        <f t="shared" si="101"/>
        <v>1361</v>
      </c>
      <c r="Y91" s="35">
        <f t="shared" si="83"/>
        <v>83500</v>
      </c>
      <c r="Z91" s="52">
        <f t="shared" si="84"/>
        <v>84</v>
      </c>
      <c r="AA91" s="35">
        <f t="shared" si="91"/>
        <v>83731</v>
      </c>
      <c r="AB91" s="35">
        <f t="shared" si="92"/>
        <v>65442</v>
      </c>
      <c r="AC91" s="35">
        <f t="shared" si="93"/>
        <v>20080</v>
      </c>
      <c r="AD91" s="35">
        <f t="shared" si="94"/>
        <v>14819.54347826087</v>
      </c>
      <c r="AE91" s="52">
        <f t="shared" si="95"/>
        <v>252</v>
      </c>
      <c r="AF91" s="52">
        <f t="shared" si="96"/>
        <v>253229</v>
      </c>
      <c r="AG91" s="52">
        <f t="shared" si="97"/>
        <v>123969</v>
      </c>
      <c r="AH91" s="35">
        <f t="shared" si="98"/>
        <v>35569</v>
      </c>
      <c r="AI91" s="35">
        <f t="shared" si="99"/>
        <v>21833.8</v>
      </c>
      <c r="AJ91" s="35"/>
      <c r="AU91" s="52">
        <f t="shared" si="73"/>
        <v>84</v>
      </c>
      <c r="AV91" s="80">
        <f t="shared" si="74"/>
        <v>755.92534262016989</v>
      </c>
      <c r="AW91" s="35">
        <f t="shared" si="85"/>
        <v>3078.2460688414112</v>
      </c>
      <c r="AX91" s="35">
        <f t="shared" si="75"/>
        <v>15851.228668797914</v>
      </c>
      <c r="AY91" s="35">
        <f t="shared" si="76"/>
        <v>18929.474737639324</v>
      </c>
      <c r="AZ91" s="35">
        <f t="shared" si="77"/>
        <v>22007.720806480735</v>
      </c>
      <c r="BB91" s="52">
        <f t="shared" si="78"/>
        <v>84</v>
      </c>
      <c r="BC91" s="80">
        <f t="shared" si="79"/>
        <v>490.89373993882919</v>
      </c>
      <c r="BD91" s="35">
        <f t="shared" si="86"/>
        <v>1998.9959854340243</v>
      </c>
      <c r="BE91" s="35">
        <f t="shared" si="80"/>
        <v>12869.248857716682</v>
      </c>
      <c r="BF91" s="35">
        <f t="shared" si="81"/>
        <v>14868.244843150707</v>
      </c>
      <c r="BG91" s="35">
        <f t="shared" si="82"/>
        <v>16867.24082858473</v>
      </c>
    </row>
    <row r="92" spans="1:59" x14ac:dyDescent="0.4">
      <c r="A92" s="15" t="s">
        <v>88</v>
      </c>
      <c r="B92" s="11">
        <v>1577</v>
      </c>
      <c r="C92" s="11">
        <v>1461</v>
      </c>
      <c r="D92" s="11">
        <v>1509</v>
      </c>
      <c r="E92" s="11">
        <v>1549</v>
      </c>
      <c r="F92" s="11">
        <v>1506</v>
      </c>
      <c r="G92" s="11">
        <v>1516</v>
      </c>
      <c r="H92" s="11">
        <v>1532</v>
      </c>
      <c r="I92" s="11">
        <v>1582</v>
      </c>
      <c r="J92" s="11">
        <v>1840</v>
      </c>
      <c r="Y92" s="35">
        <f t="shared" si="83"/>
        <v>84500</v>
      </c>
      <c r="Z92" s="52">
        <f t="shared" si="84"/>
        <v>85</v>
      </c>
      <c r="AA92" s="35">
        <f t="shared" si="91"/>
        <v>83731</v>
      </c>
      <c r="AB92" s="35">
        <f t="shared" si="92"/>
        <v>65442</v>
      </c>
      <c r="AC92" s="35">
        <f t="shared" si="93"/>
        <v>20080</v>
      </c>
      <c r="AD92" s="35">
        <f t="shared" si="94"/>
        <v>14819.54347826087</v>
      </c>
      <c r="AE92" s="52">
        <f t="shared" si="95"/>
        <v>253</v>
      </c>
      <c r="AF92" s="52">
        <f t="shared" si="96"/>
        <v>253229</v>
      </c>
      <c r="AG92" s="52">
        <f t="shared" si="97"/>
        <v>123969</v>
      </c>
      <c r="AH92" s="35">
        <f t="shared" si="98"/>
        <v>35569</v>
      </c>
      <c r="AI92" s="35">
        <f t="shared" si="99"/>
        <v>21833.8</v>
      </c>
      <c r="AU92" s="52">
        <f t="shared" si="73"/>
        <v>85</v>
      </c>
      <c r="AV92" s="80">
        <f t="shared" si="74"/>
        <v>755.86488957302322</v>
      </c>
      <c r="AW92" s="35">
        <f t="shared" si="85"/>
        <v>3077.9998945908119</v>
      </c>
      <c r="AX92" s="35">
        <f t="shared" si="75"/>
        <v>15950.819255310289</v>
      </c>
      <c r="AY92" s="35">
        <f t="shared" si="76"/>
        <v>19028.819149901101</v>
      </c>
      <c r="AZ92" s="35">
        <f t="shared" si="77"/>
        <v>22106.819044491913</v>
      </c>
      <c r="BB92" s="52">
        <f t="shared" si="78"/>
        <v>85</v>
      </c>
      <c r="BC92" s="80">
        <f t="shared" si="79"/>
        <v>490.85448206410086</v>
      </c>
      <c r="BD92" s="35">
        <f t="shared" si="86"/>
        <v>1998.8361212361465</v>
      </c>
      <c r="BE92" s="35">
        <f t="shared" si="80"/>
        <v>12912.290221896137</v>
      </c>
      <c r="BF92" s="35">
        <f t="shared" si="81"/>
        <v>14911.126343132284</v>
      </c>
      <c r="BG92" s="35">
        <f t="shared" si="82"/>
        <v>16909.962464368429</v>
      </c>
    </row>
    <row r="93" spans="1:59" x14ac:dyDescent="0.4">
      <c r="A93" s="15" t="s">
        <v>89</v>
      </c>
      <c r="B93" s="11">
        <v>130</v>
      </c>
      <c r="C93" s="11">
        <v>59</v>
      </c>
      <c r="D93" s="11">
        <v>114</v>
      </c>
      <c r="E93" s="11">
        <v>117</v>
      </c>
      <c r="F93" s="11">
        <v>96</v>
      </c>
      <c r="G93" s="11">
        <v>104</v>
      </c>
      <c r="H93" s="11">
        <v>125</v>
      </c>
      <c r="I93" s="11">
        <v>143</v>
      </c>
      <c r="J93" s="11">
        <v>217</v>
      </c>
      <c r="Y93" s="35">
        <f t="shared" si="83"/>
        <v>85500</v>
      </c>
      <c r="Z93" s="52">
        <f t="shared" si="84"/>
        <v>86</v>
      </c>
      <c r="AA93" s="35">
        <f t="shared" si="91"/>
        <v>83731</v>
      </c>
      <c r="AB93" s="35">
        <f t="shared" si="92"/>
        <v>65442</v>
      </c>
      <c r="AC93" s="35">
        <f t="shared" si="93"/>
        <v>20080</v>
      </c>
      <c r="AD93" s="35">
        <f t="shared" si="94"/>
        <v>14819.54347826087</v>
      </c>
      <c r="AE93" s="52">
        <f t="shared" si="95"/>
        <v>254</v>
      </c>
      <c r="AF93" s="52">
        <f t="shared" si="96"/>
        <v>253229</v>
      </c>
      <c r="AG93" s="52">
        <f t="shared" si="97"/>
        <v>123969</v>
      </c>
      <c r="AH93" s="35">
        <f t="shared" si="98"/>
        <v>35569</v>
      </c>
      <c r="AI93" s="35">
        <f t="shared" si="99"/>
        <v>21833.8</v>
      </c>
      <c r="AU93" s="52">
        <f t="shared" si="73"/>
        <v>86</v>
      </c>
      <c r="AV93" s="80">
        <f t="shared" si="74"/>
        <v>755.80455300689334</v>
      </c>
      <c r="AW93" s="35">
        <f t="shared" si="85"/>
        <v>3077.7541946691067</v>
      </c>
      <c r="AX93" s="35">
        <f t="shared" si="75"/>
        <v>16050.409367493774</v>
      </c>
      <c r="AY93" s="35">
        <f t="shared" si="76"/>
        <v>19128.163562162881</v>
      </c>
      <c r="AZ93" s="35">
        <f t="shared" si="77"/>
        <v>22205.917756831986</v>
      </c>
      <c r="BB93" s="52">
        <f t="shared" si="78"/>
        <v>86</v>
      </c>
      <c r="BC93" s="80">
        <f t="shared" si="79"/>
        <v>490.81529983150119</v>
      </c>
      <c r="BD93" s="35">
        <f t="shared" si="86"/>
        <v>1998.6765650648317</v>
      </c>
      <c r="BE93" s="35">
        <f t="shared" si="80"/>
        <v>12955.331278049029</v>
      </c>
      <c r="BF93" s="35">
        <f t="shared" si="81"/>
        <v>14954.007843113861</v>
      </c>
      <c r="BG93" s="35">
        <f t="shared" si="82"/>
        <v>16952.684408178691</v>
      </c>
    </row>
    <row r="94" spans="1:59" x14ac:dyDescent="0.4">
      <c r="A94" s="15" t="s">
        <v>90</v>
      </c>
      <c r="B94" s="11">
        <v>1436</v>
      </c>
      <c r="C94" s="11">
        <v>990</v>
      </c>
      <c r="D94" s="11">
        <v>1007</v>
      </c>
      <c r="E94" s="11">
        <v>1184</v>
      </c>
      <c r="F94" s="11">
        <v>1330</v>
      </c>
      <c r="G94" s="11">
        <v>1385</v>
      </c>
      <c r="H94" s="11">
        <v>1571</v>
      </c>
      <c r="I94" s="11">
        <v>1698</v>
      </c>
      <c r="J94" s="11">
        <v>1833</v>
      </c>
      <c r="Y94" s="35">
        <f t="shared" si="83"/>
        <v>86500</v>
      </c>
      <c r="Z94" s="52">
        <f t="shared" si="84"/>
        <v>87</v>
      </c>
      <c r="AA94" s="35">
        <f t="shared" si="91"/>
        <v>83731</v>
      </c>
      <c r="AB94" s="35">
        <f t="shared" si="92"/>
        <v>65442</v>
      </c>
      <c r="AC94" s="35">
        <f t="shared" si="93"/>
        <v>20080</v>
      </c>
      <c r="AD94" s="35">
        <f t="shared" si="94"/>
        <v>14819.54347826087</v>
      </c>
      <c r="AE94" s="52">
        <f t="shared" si="95"/>
        <v>255</v>
      </c>
      <c r="AF94" s="52">
        <f t="shared" si="96"/>
        <v>253229</v>
      </c>
      <c r="AG94" s="52">
        <f t="shared" si="97"/>
        <v>123969</v>
      </c>
      <c r="AH94" s="35">
        <f t="shared" si="98"/>
        <v>35569</v>
      </c>
      <c r="AI94" s="35">
        <f t="shared" si="99"/>
        <v>21833.8</v>
      </c>
      <c r="AU94" s="52">
        <f t="shared" si="73"/>
        <v>87</v>
      </c>
      <c r="AV94" s="80">
        <f t="shared" si="74"/>
        <v>755.74433294967912</v>
      </c>
      <c r="AW94" s="35">
        <f t="shared" si="85"/>
        <v>3077.5089691899043</v>
      </c>
      <c r="AX94" s="35">
        <f t="shared" si="75"/>
        <v>16149.999005234757</v>
      </c>
      <c r="AY94" s="35">
        <f t="shared" si="76"/>
        <v>19227.507974424661</v>
      </c>
      <c r="AZ94" s="35">
        <f t="shared" si="77"/>
        <v>22305.016943614566</v>
      </c>
      <c r="BB94" s="52">
        <f t="shared" si="78"/>
        <v>87</v>
      </c>
      <c r="BC94" s="80">
        <f t="shared" si="79"/>
        <v>490.77619325914748</v>
      </c>
      <c r="BD94" s="35">
        <f t="shared" si="86"/>
        <v>1998.5173169938562</v>
      </c>
      <c r="BE94" s="35">
        <f t="shared" si="80"/>
        <v>12998.372026101581</v>
      </c>
      <c r="BF94" s="35">
        <f t="shared" si="81"/>
        <v>14996.889343095438</v>
      </c>
      <c r="BG94" s="35">
        <f t="shared" si="82"/>
        <v>16995.406660089295</v>
      </c>
    </row>
    <row r="95" spans="1:59" x14ac:dyDescent="0.4">
      <c r="A95" s="28" t="s">
        <v>22</v>
      </c>
      <c r="B95" s="11">
        <v>215</v>
      </c>
      <c r="C95" s="11">
        <v>176</v>
      </c>
      <c r="D95" s="11">
        <v>194</v>
      </c>
      <c r="E95" s="11">
        <v>225</v>
      </c>
      <c r="F95" s="11">
        <v>258</v>
      </c>
      <c r="G95" s="11">
        <v>212</v>
      </c>
      <c r="H95" s="11">
        <v>218</v>
      </c>
      <c r="I95" s="11">
        <v>206</v>
      </c>
      <c r="J95" s="11">
        <v>219</v>
      </c>
      <c r="Y95" s="35">
        <f t="shared" si="83"/>
        <v>87500</v>
      </c>
      <c r="Z95" s="52">
        <f t="shared" si="84"/>
        <v>88</v>
      </c>
      <c r="AA95" s="35">
        <f t="shared" si="91"/>
        <v>83731</v>
      </c>
      <c r="AB95" s="35">
        <f t="shared" si="92"/>
        <v>65442</v>
      </c>
      <c r="AC95" s="35">
        <f t="shared" si="93"/>
        <v>20080</v>
      </c>
      <c r="AD95" s="35">
        <f t="shared" si="94"/>
        <v>14819.54347826087</v>
      </c>
      <c r="AE95" s="52">
        <f t="shared" si="95"/>
        <v>256</v>
      </c>
      <c r="AF95" s="52">
        <f t="shared" si="96"/>
        <v>253229</v>
      </c>
      <c r="AG95" s="52">
        <f t="shared" si="97"/>
        <v>123969</v>
      </c>
      <c r="AH95" s="35">
        <f t="shared" si="98"/>
        <v>35569</v>
      </c>
      <c r="AI95" s="35">
        <f t="shared" si="99"/>
        <v>21833.8</v>
      </c>
      <c r="AU95" s="52">
        <f t="shared" si="73"/>
        <v>88</v>
      </c>
      <c r="AV95" s="80">
        <f t="shared" si="74"/>
        <v>755.68422942923405</v>
      </c>
      <c r="AW95" s="35">
        <f t="shared" si="85"/>
        <v>3077.2642182666291</v>
      </c>
      <c r="AX95" s="35">
        <f t="shared" si="75"/>
        <v>16249.588168419808</v>
      </c>
      <c r="AY95" s="35">
        <f t="shared" si="76"/>
        <v>19326.852386686438</v>
      </c>
      <c r="AZ95" s="35">
        <f t="shared" si="77"/>
        <v>22404.116604953066</v>
      </c>
      <c r="BB95" s="52">
        <f t="shared" si="78"/>
        <v>88</v>
      </c>
      <c r="BC95" s="80">
        <f t="shared" si="79"/>
        <v>490.73716236512752</v>
      </c>
      <c r="BD95" s="35">
        <f t="shared" si="86"/>
        <v>1998.3583770968767</v>
      </c>
      <c r="BE95" s="35">
        <f t="shared" si="80"/>
        <v>13041.412465980138</v>
      </c>
      <c r="BF95" s="35">
        <f t="shared" si="81"/>
        <v>15039.770843077014</v>
      </c>
      <c r="BG95" s="35">
        <f t="shared" si="82"/>
        <v>17038.129220173891</v>
      </c>
    </row>
    <row r="96" spans="1:59" x14ac:dyDescent="0.4">
      <c r="A96" s="28" t="s">
        <v>23</v>
      </c>
      <c r="B96" s="11">
        <v>1221</v>
      </c>
      <c r="C96" s="11">
        <v>814</v>
      </c>
      <c r="D96" s="11">
        <v>813</v>
      </c>
      <c r="E96" s="11">
        <v>959</v>
      </c>
      <c r="F96" s="11">
        <v>1072</v>
      </c>
      <c r="G96" s="11">
        <v>1173</v>
      </c>
      <c r="H96" s="11">
        <v>1353</v>
      </c>
      <c r="I96" s="11">
        <v>1492</v>
      </c>
      <c r="J96" s="11">
        <v>1614</v>
      </c>
      <c r="Y96" s="35">
        <f t="shared" si="83"/>
        <v>88500</v>
      </c>
      <c r="Z96" s="52">
        <f t="shared" si="84"/>
        <v>89</v>
      </c>
      <c r="AA96" s="35">
        <f t="shared" si="91"/>
        <v>83731</v>
      </c>
      <c r="AB96" s="35">
        <f t="shared" si="92"/>
        <v>65442</v>
      </c>
      <c r="AC96" s="35">
        <f t="shared" si="93"/>
        <v>20080</v>
      </c>
      <c r="AD96" s="35">
        <f t="shared" si="94"/>
        <v>14819.54347826087</v>
      </c>
      <c r="AE96" s="52">
        <f t="shared" si="95"/>
        <v>257</v>
      </c>
      <c r="AF96" s="52">
        <f t="shared" si="96"/>
        <v>253229</v>
      </c>
      <c r="AG96" s="52">
        <f t="shared" si="97"/>
        <v>123969</v>
      </c>
      <c r="AH96" s="35">
        <f t="shared" si="98"/>
        <v>35569</v>
      </c>
      <c r="AI96" s="35">
        <f t="shared" si="99"/>
        <v>21833.8</v>
      </c>
      <c r="AU96" s="52">
        <f t="shared" si="73"/>
        <v>89</v>
      </c>
      <c r="AV96" s="80">
        <f t="shared" si="74"/>
        <v>755.62424247336662</v>
      </c>
      <c r="AW96" s="35">
        <f t="shared" si="85"/>
        <v>3077.0199420125209</v>
      </c>
      <c r="AX96" s="35">
        <f t="shared" si="75"/>
        <v>16349.176856935694</v>
      </c>
      <c r="AY96" s="35">
        <f t="shared" si="76"/>
        <v>19426.196798948215</v>
      </c>
      <c r="AZ96" s="35">
        <f t="shared" si="77"/>
        <v>22503.216740960735</v>
      </c>
      <c r="BB96" s="52">
        <f t="shared" si="78"/>
        <v>89</v>
      </c>
      <c r="BC96" s="80">
        <f t="shared" si="79"/>
        <v>490.69820716750019</v>
      </c>
      <c r="BD96" s="35">
        <f t="shared" si="86"/>
        <v>1998.1997454474315</v>
      </c>
      <c r="BE96" s="35">
        <f t="shared" si="80"/>
        <v>13084.45259761116</v>
      </c>
      <c r="BF96" s="35">
        <f t="shared" si="81"/>
        <v>15082.652343058591</v>
      </c>
      <c r="BG96" s="35">
        <f t="shared" si="82"/>
        <v>17080.852088506024</v>
      </c>
    </row>
    <row r="97" spans="1:59" x14ac:dyDescent="0.4">
      <c r="A97" s="15" t="s">
        <v>91</v>
      </c>
      <c r="B97" s="11">
        <v>712</v>
      </c>
      <c r="C97" s="11">
        <v>517</v>
      </c>
      <c r="D97" s="11">
        <v>560</v>
      </c>
      <c r="E97" s="11">
        <v>641</v>
      </c>
      <c r="F97" s="11">
        <v>642</v>
      </c>
      <c r="G97" s="11">
        <v>691</v>
      </c>
      <c r="H97" s="11">
        <v>747</v>
      </c>
      <c r="I97" s="11">
        <v>778</v>
      </c>
      <c r="J97" s="11">
        <v>923</v>
      </c>
      <c r="Y97" s="35">
        <f t="shared" si="83"/>
        <v>89500</v>
      </c>
      <c r="Z97" s="52">
        <f t="shared" si="84"/>
        <v>90</v>
      </c>
      <c r="AA97" s="35">
        <f t="shared" si="91"/>
        <v>83731</v>
      </c>
      <c r="AB97" s="35">
        <f t="shared" si="92"/>
        <v>65442</v>
      </c>
      <c r="AC97" s="35">
        <f t="shared" si="93"/>
        <v>20080</v>
      </c>
      <c r="AD97" s="35">
        <f t="shared" si="94"/>
        <v>14819.54347826087</v>
      </c>
      <c r="AE97" s="52">
        <f t="shared" si="95"/>
        <v>258</v>
      </c>
      <c r="AF97" s="52">
        <f t="shared" si="96"/>
        <v>253229</v>
      </c>
      <c r="AG97" s="52">
        <f t="shared" si="97"/>
        <v>123969</v>
      </c>
      <c r="AH97" s="35">
        <f t="shared" si="98"/>
        <v>35569</v>
      </c>
      <c r="AI97" s="35">
        <f t="shared" si="99"/>
        <v>21833.8</v>
      </c>
      <c r="AU97" s="52">
        <f t="shared" si="73"/>
        <v>90</v>
      </c>
      <c r="AV97" s="80">
        <f t="shared" si="74"/>
        <v>755.56437210984018</v>
      </c>
      <c r="AW97" s="35">
        <f t="shared" si="85"/>
        <v>3076.7761405406368</v>
      </c>
      <c r="AX97" s="35">
        <f t="shared" si="75"/>
        <v>16448.765070669357</v>
      </c>
      <c r="AY97" s="35">
        <f t="shared" si="76"/>
        <v>19525.541211209995</v>
      </c>
      <c r="AZ97" s="35">
        <f t="shared" si="77"/>
        <v>22602.317351750633</v>
      </c>
      <c r="BB97" s="52">
        <f t="shared" si="78"/>
        <v>90</v>
      </c>
      <c r="BC97" s="80">
        <f t="shared" si="79"/>
        <v>490.65932768429468</v>
      </c>
      <c r="BD97" s="35">
        <f t="shared" si="86"/>
        <v>1998.0414221189383</v>
      </c>
      <c r="BE97" s="35">
        <f t="shared" si="80"/>
        <v>13127.492420921229</v>
      </c>
      <c r="BF97" s="35">
        <f t="shared" si="81"/>
        <v>15125.533843040168</v>
      </c>
      <c r="BG97" s="35">
        <f t="shared" si="82"/>
        <v>17123.575265159106</v>
      </c>
    </row>
    <row r="98" spans="1:59" x14ac:dyDescent="0.4">
      <c r="A98" s="13" t="s">
        <v>92</v>
      </c>
      <c r="B98" s="11">
        <v>1395</v>
      </c>
      <c r="C98" s="11">
        <v>765</v>
      </c>
      <c r="D98" s="11">
        <v>820</v>
      </c>
      <c r="E98" s="11">
        <v>1123</v>
      </c>
      <c r="F98" s="11">
        <v>1185</v>
      </c>
      <c r="G98" s="11">
        <v>1240</v>
      </c>
      <c r="H98" s="11">
        <v>1328</v>
      </c>
      <c r="I98" s="11">
        <v>1455</v>
      </c>
      <c r="J98" s="11">
        <v>2585</v>
      </c>
      <c r="Y98" s="35">
        <f t="shared" si="83"/>
        <v>90500</v>
      </c>
      <c r="Z98" s="52">
        <f t="shared" si="84"/>
        <v>91</v>
      </c>
      <c r="AA98" s="35">
        <f t="shared" si="91"/>
        <v>83731</v>
      </c>
      <c r="AB98" s="35">
        <f t="shared" si="92"/>
        <v>65442</v>
      </c>
      <c r="AC98" s="35">
        <f t="shared" si="93"/>
        <v>20080</v>
      </c>
      <c r="AD98" s="35">
        <f t="shared" si="94"/>
        <v>14819.54347826087</v>
      </c>
      <c r="AE98" s="52">
        <f t="shared" si="95"/>
        <v>259</v>
      </c>
      <c r="AF98" s="52">
        <f t="shared" si="96"/>
        <v>253229</v>
      </c>
      <c r="AG98" s="52">
        <f t="shared" si="97"/>
        <v>123969</v>
      </c>
      <c r="AH98" s="35">
        <f t="shared" si="98"/>
        <v>35569</v>
      </c>
      <c r="AI98" s="35">
        <f t="shared" si="99"/>
        <v>21833.8</v>
      </c>
      <c r="AU98" s="52">
        <f t="shared" si="73"/>
        <v>91</v>
      </c>
      <c r="AV98" s="80">
        <f t="shared" si="74"/>
        <v>755.50461836637305</v>
      </c>
      <c r="AW98" s="35">
        <f t="shared" si="85"/>
        <v>3076.53281396385</v>
      </c>
      <c r="AX98" s="35">
        <f t="shared" si="75"/>
        <v>16548.35280950792</v>
      </c>
      <c r="AY98" s="35">
        <f t="shared" si="76"/>
        <v>19624.885623471771</v>
      </c>
      <c r="AZ98" s="35">
        <f t="shared" si="77"/>
        <v>22701.418437435623</v>
      </c>
      <c r="BB98" s="52">
        <f t="shared" si="78"/>
        <v>91</v>
      </c>
      <c r="BC98" s="80">
        <f t="shared" si="79"/>
        <v>490.62052393351121</v>
      </c>
      <c r="BD98" s="35">
        <f t="shared" si="86"/>
        <v>1997.883407184697</v>
      </c>
      <c r="BE98" s="35">
        <f t="shared" si="80"/>
        <v>13170.531935837047</v>
      </c>
      <c r="BF98" s="35">
        <f t="shared" si="81"/>
        <v>15168.415343021745</v>
      </c>
      <c r="BG98" s="35">
        <f t="shared" si="82"/>
        <v>17166.298750206442</v>
      </c>
    </row>
    <row r="99" spans="1:59" x14ac:dyDescent="0.4">
      <c r="A99" s="15" t="s">
        <v>93</v>
      </c>
      <c r="B99" s="11">
        <v>93</v>
      </c>
      <c r="C99" s="11">
        <v>36</v>
      </c>
      <c r="D99" s="11">
        <v>73</v>
      </c>
      <c r="E99" s="11">
        <v>180</v>
      </c>
      <c r="F99" s="11">
        <v>137</v>
      </c>
      <c r="G99" s="11">
        <v>63</v>
      </c>
      <c r="H99" s="11">
        <v>49</v>
      </c>
      <c r="I99" s="11">
        <v>56</v>
      </c>
      <c r="J99" s="11">
        <v>154</v>
      </c>
      <c r="Y99" s="35">
        <f t="shared" si="83"/>
        <v>91500</v>
      </c>
      <c r="Z99" s="52">
        <f t="shared" si="84"/>
        <v>92</v>
      </c>
      <c r="AA99" s="35"/>
      <c r="AB99" s="35"/>
      <c r="AC99" s="35"/>
      <c r="AD99" s="35"/>
      <c r="AE99" s="52">
        <f t="shared" si="95"/>
        <v>260</v>
      </c>
      <c r="AF99" s="52">
        <f t="shared" si="96"/>
        <v>253229</v>
      </c>
      <c r="AG99" s="52">
        <f t="shared" si="97"/>
        <v>123969</v>
      </c>
      <c r="AH99" s="35">
        <f t="shared" si="98"/>
        <v>35569</v>
      </c>
      <c r="AI99" s="35">
        <f t="shared" si="99"/>
        <v>21833.8</v>
      </c>
      <c r="AU99" s="52">
        <f t="shared" si="73"/>
        <v>92</v>
      </c>
      <c r="AV99" s="80">
        <f t="shared" si="74"/>
        <v>755.44498127063832</v>
      </c>
      <c r="AW99" s="35">
        <f t="shared" si="85"/>
        <v>3076.2899623948492</v>
      </c>
      <c r="AX99" s="35">
        <f t="shared" si="75"/>
        <v>16647.940073338697</v>
      </c>
      <c r="AY99" s="35">
        <f t="shared" si="76"/>
        <v>19724.230035733548</v>
      </c>
      <c r="AZ99" s="35">
        <f t="shared" si="77"/>
        <v>22800.519998128399</v>
      </c>
      <c r="BB99" s="52">
        <f t="shared" si="78"/>
        <v>92</v>
      </c>
      <c r="BC99" s="80">
        <f t="shared" si="79"/>
        <v>490.58179593312059</v>
      </c>
      <c r="BD99" s="35">
        <f t="shared" si="86"/>
        <v>1997.7257007178873</v>
      </c>
      <c r="BE99" s="35">
        <f t="shared" si="80"/>
        <v>13213.571142285435</v>
      </c>
      <c r="BF99" s="35">
        <f t="shared" si="81"/>
        <v>15211.296843003322</v>
      </c>
      <c r="BG99" s="35">
        <f t="shared" si="82"/>
        <v>17209.02254372121</v>
      </c>
    </row>
    <row r="100" spans="1:59" x14ac:dyDescent="0.4">
      <c r="A100" s="15" t="s">
        <v>94</v>
      </c>
      <c r="B100" s="11">
        <v>1302</v>
      </c>
      <c r="C100" s="11">
        <v>730</v>
      </c>
      <c r="D100" s="11">
        <v>747</v>
      </c>
      <c r="E100" s="11">
        <v>943</v>
      </c>
      <c r="F100" s="11">
        <v>1048</v>
      </c>
      <c r="G100" s="11">
        <v>1177</v>
      </c>
      <c r="H100" s="11">
        <v>1279</v>
      </c>
      <c r="I100" s="11">
        <v>1399</v>
      </c>
      <c r="J100" s="11">
        <v>2431</v>
      </c>
      <c r="Y100" s="35">
        <f t="shared" si="83"/>
        <v>92500</v>
      </c>
      <c r="Z100" s="52">
        <f t="shared" si="84"/>
        <v>93</v>
      </c>
      <c r="AA100" s="35"/>
      <c r="AB100" s="35"/>
      <c r="AC100" s="35"/>
      <c r="AD100" s="35"/>
      <c r="AE100" s="52">
        <v>261</v>
      </c>
      <c r="AH100" s="35"/>
      <c r="AI100" s="35"/>
      <c r="AU100" s="52">
        <f t="shared" si="73"/>
        <v>93</v>
      </c>
      <c r="AV100" s="80">
        <f t="shared" si="74"/>
        <v>755.38546085026383</v>
      </c>
      <c r="AW100" s="35">
        <f t="shared" si="85"/>
        <v>3076.0475859461399</v>
      </c>
      <c r="AX100" s="35">
        <f t="shared" si="75"/>
        <v>16747.526862049188</v>
      </c>
      <c r="AY100" s="35">
        <f t="shared" si="76"/>
        <v>19823.574447995328</v>
      </c>
      <c r="AZ100" s="35">
        <f t="shared" si="77"/>
        <v>22899.622033941469</v>
      </c>
      <c r="BB100" s="52">
        <f t="shared" si="78"/>
        <v>93</v>
      </c>
      <c r="BC100" s="80">
        <f t="shared" si="79"/>
        <v>490.54314370106403</v>
      </c>
      <c r="BD100" s="35">
        <f t="shared" si="86"/>
        <v>1997.5683027915686</v>
      </c>
      <c r="BE100" s="35">
        <f t="shared" si="80"/>
        <v>13256.610040193327</v>
      </c>
      <c r="BF100" s="35">
        <f t="shared" si="81"/>
        <v>15254.178342984897</v>
      </c>
      <c r="BG100" s="35">
        <f t="shared" si="82"/>
        <v>17251.746645776464</v>
      </c>
    </row>
    <row r="101" spans="1:59" s="1" customFormat="1" x14ac:dyDescent="0.4">
      <c r="A101" s="22" t="s">
        <v>95</v>
      </c>
      <c r="B101" s="20">
        <v>864</v>
      </c>
      <c r="C101" s="20">
        <v>529</v>
      </c>
      <c r="D101" s="20">
        <v>570</v>
      </c>
      <c r="E101" s="20">
        <v>659</v>
      </c>
      <c r="F101" s="20">
        <v>658</v>
      </c>
      <c r="G101" s="20">
        <v>822</v>
      </c>
      <c r="H101" s="20">
        <v>928</v>
      </c>
      <c r="I101" s="20">
        <v>1063</v>
      </c>
      <c r="J101" s="20">
        <v>1258</v>
      </c>
      <c r="L101" s="22" t="s">
        <v>95</v>
      </c>
      <c r="M101" s="35">
        <f>B101</f>
        <v>864</v>
      </c>
      <c r="N101" s="35">
        <f t="shared" ref="N101:U101" si="102">C101</f>
        <v>529</v>
      </c>
      <c r="O101" s="35">
        <f t="shared" si="102"/>
        <v>570</v>
      </c>
      <c r="P101" s="35">
        <f t="shared" si="102"/>
        <v>659</v>
      </c>
      <c r="Q101" s="35">
        <f t="shared" si="102"/>
        <v>658</v>
      </c>
      <c r="R101" s="35">
        <f t="shared" si="102"/>
        <v>822</v>
      </c>
      <c r="S101" s="35">
        <f t="shared" si="102"/>
        <v>928</v>
      </c>
      <c r="T101" s="35">
        <f t="shared" si="102"/>
        <v>1063</v>
      </c>
      <c r="U101" s="35">
        <f t="shared" si="102"/>
        <v>1258</v>
      </c>
      <c r="Y101" s="35">
        <f t="shared" si="83"/>
        <v>93500</v>
      </c>
      <c r="Z101" s="52">
        <f t="shared" si="84"/>
        <v>94</v>
      </c>
      <c r="AA101" s="35"/>
      <c r="AB101" s="35"/>
      <c r="AC101" s="35"/>
      <c r="AD101" s="35"/>
      <c r="AE101" s="52">
        <v>262</v>
      </c>
      <c r="AF101" s="52"/>
      <c r="AG101" s="52"/>
      <c r="AH101" s="35"/>
      <c r="AI101" s="35"/>
      <c r="AJ101"/>
      <c r="AK101"/>
      <c r="AL101"/>
      <c r="AM101"/>
      <c r="AN101"/>
      <c r="AO101"/>
      <c r="AP101"/>
      <c r="AQ101"/>
      <c r="AR101"/>
      <c r="AS101"/>
      <c r="AU101" s="52">
        <f t="shared" si="73"/>
        <v>94</v>
      </c>
      <c r="AV101" s="80">
        <f t="shared" si="74"/>
        <v>755.32605713283181</v>
      </c>
      <c r="AW101" s="35">
        <f t="shared" si="85"/>
        <v>3075.8056847300413</v>
      </c>
      <c r="AX101" s="35">
        <f t="shared" si="75"/>
        <v>16847.113175527069</v>
      </c>
      <c r="AY101" s="35">
        <f t="shared" si="76"/>
        <v>19922.918860257108</v>
      </c>
      <c r="AZ101" s="35">
        <f t="shared" si="77"/>
        <v>22998.724544987148</v>
      </c>
      <c r="BB101" s="52">
        <f t="shared" si="78"/>
        <v>94</v>
      </c>
      <c r="BC101" s="80">
        <f t="shared" si="79"/>
        <v>490.50456725525339</v>
      </c>
      <c r="BD101" s="35">
        <f t="shared" si="86"/>
        <v>1997.4112134786812</v>
      </c>
      <c r="BE101" s="35">
        <f t="shared" si="80"/>
        <v>13299.648629487792</v>
      </c>
      <c r="BF101" s="35">
        <f t="shared" si="81"/>
        <v>15297.059842966473</v>
      </c>
      <c r="BG101" s="35">
        <f t="shared" si="82"/>
        <v>17294.471056445156</v>
      </c>
    </row>
    <row r="102" spans="1:59" x14ac:dyDescent="0.4">
      <c r="A102" s="15" t="s">
        <v>96</v>
      </c>
      <c r="B102" s="11">
        <v>170</v>
      </c>
      <c r="C102" s="11">
        <v>142</v>
      </c>
      <c r="D102" s="11">
        <v>152</v>
      </c>
      <c r="E102" s="11">
        <v>185</v>
      </c>
      <c r="F102" s="11">
        <v>127</v>
      </c>
      <c r="G102" s="11">
        <v>170</v>
      </c>
      <c r="H102" s="11">
        <v>170</v>
      </c>
      <c r="I102" s="11">
        <v>192</v>
      </c>
      <c r="J102" s="11">
        <v>192</v>
      </c>
      <c r="Y102" s="35">
        <f t="shared" si="83"/>
        <v>94500</v>
      </c>
      <c r="Z102" s="52">
        <f t="shared" si="84"/>
        <v>95</v>
      </c>
      <c r="AA102" s="35"/>
      <c r="AB102" s="35"/>
      <c r="AC102" s="35"/>
      <c r="AD102" s="35"/>
      <c r="AE102" s="52">
        <v>263</v>
      </c>
      <c r="AH102" s="35"/>
      <c r="AI102" s="35"/>
      <c r="AU102" s="52">
        <f t="shared" si="73"/>
        <v>95</v>
      </c>
      <c r="AV102" s="80">
        <f t="shared" si="74"/>
        <v>755.26677014587926</v>
      </c>
      <c r="AW102" s="35">
        <f t="shared" si="85"/>
        <v>3075.5642588586879</v>
      </c>
      <c r="AX102" s="35">
        <f t="shared" si="75"/>
        <v>16946.699013660196</v>
      </c>
      <c r="AY102" s="35">
        <f t="shared" si="76"/>
        <v>20022.263272518885</v>
      </c>
      <c r="AZ102" s="35">
        <f t="shared" si="77"/>
        <v>23097.827531377574</v>
      </c>
      <c r="BB102" s="52">
        <f t="shared" si="78"/>
        <v>95</v>
      </c>
      <c r="BC102" s="80">
        <f t="shared" si="79"/>
        <v>490.466066613571</v>
      </c>
      <c r="BD102" s="35">
        <f t="shared" si="86"/>
        <v>1997.2544328520444</v>
      </c>
      <c r="BE102" s="35">
        <f t="shared" si="80"/>
        <v>13342.686910096007</v>
      </c>
      <c r="BF102" s="35">
        <f t="shared" si="81"/>
        <v>15339.94134294805</v>
      </c>
      <c r="BG102" s="35">
        <f t="shared" si="82"/>
        <v>17337.195775800094</v>
      </c>
    </row>
    <row r="103" spans="1:59" x14ac:dyDescent="0.4">
      <c r="A103" s="15" t="s">
        <v>97</v>
      </c>
      <c r="B103" s="11">
        <v>542</v>
      </c>
      <c r="C103" s="11">
        <v>320</v>
      </c>
      <c r="D103" s="11">
        <v>331</v>
      </c>
      <c r="E103" s="11">
        <v>336</v>
      </c>
      <c r="F103" s="11">
        <v>434</v>
      </c>
      <c r="G103" s="11">
        <v>530</v>
      </c>
      <c r="H103" s="11">
        <v>567</v>
      </c>
      <c r="I103" s="11">
        <v>684</v>
      </c>
      <c r="J103" s="11">
        <v>844</v>
      </c>
      <c r="Y103" s="35">
        <f t="shared" si="83"/>
        <v>95500</v>
      </c>
      <c r="Z103" s="52">
        <f t="shared" si="84"/>
        <v>96</v>
      </c>
      <c r="AA103" s="35"/>
      <c r="AB103" s="35"/>
      <c r="AC103" s="35"/>
      <c r="AD103" s="35"/>
      <c r="AE103" s="52">
        <v>264</v>
      </c>
      <c r="AH103" s="35"/>
      <c r="AI103" s="35"/>
      <c r="AU103" s="52">
        <f t="shared" si="73"/>
        <v>96</v>
      </c>
      <c r="AV103" s="80">
        <f t="shared" si="74"/>
        <v>755.20759991689772</v>
      </c>
      <c r="AW103" s="35">
        <f t="shared" si="85"/>
        <v>3075.3233084440299</v>
      </c>
      <c r="AX103" s="35">
        <f t="shared" si="75"/>
        <v>17046.284376336633</v>
      </c>
      <c r="AY103" s="35">
        <f t="shared" si="76"/>
        <v>20121.607684780662</v>
      </c>
      <c r="AZ103" s="35">
        <f t="shared" si="77"/>
        <v>23196.930993224691</v>
      </c>
      <c r="BB103" s="52">
        <f t="shared" si="78"/>
        <v>96</v>
      </c>
      <c r="BC103" s="80">
        <f t="shared" si="79"/>
        <v>490.42764179386973</v>
      </c>
      <c r="BD103" s="35">
        <f t="shared" si="86"/>
        <v>1997.0979609843578</v>
      </c>
      <c r="BE103" s="35">
        <f t="shared" si="80"/>
        <v>13385.724881945269</v>
      </c>
      <c r="BF103" s="35">
        <f t="shared" si="81"/>
        <v>15382.822842929627</v>
      </c>
      <c r="BG103" s="35">
        <f t="shared" si="82"/>
        <v>17379.920803913985</v>
      </c>
    </row>
    <row r="104" spans="1:59" x14ac:dyDescent="0.4">
      <c r="A104" s="15" t="s">
        <v>98</v>
      </c>
      <c r="B104" s="11">
        <v>151</v>
      </c>
      <c r="C104" s="11">
        <v>68</v>
      </c>
      <c r="D104" s="11">
        <v>87</v>
      </c>
      <c r="E104" s="11">
        <v>138</v>
      </c>
      <c r="F104" s="11">
        <v>97</v>
      </c>
      <c r="G104" s="11">
        <v>122</v>
      </c>
      <c r="H104" s="11">
        <v>191</v>
      </c>
      <c r="I104" s="11">
        <v>187</v>
      </c>
      <c r="J104" s="11">
        <v>223</v>
      </c>
      <c r="Y104" s="35">
        <f t="shared" si="83"/>
        <v>96500</v>
      </c>
      <c r="Z104" s="52">
        <f t="shared" si="84"/>
        <v>97</v>
      </c>
      <c r="AA104" s="35"/>
      <c r="AB104" s="35"/>
      <c r="AC104" s="35"/>
      <c r="AD104" s="35"/>
      <c r="AE104" s="52">
        <v>265</v>
      </c>
      <c r="AH104" s="35"/>
      <c r="AI104" s="35"/>
      <c r="AU104" s="52">
        <f t="shared" si="73"/>
        <v>97</v>
      </c>
      <c r="AV104" s="80">
        <f t="shared" si="74"/>
        <v>755.14854647333311</v>
      </c>
      <c r="AW104" s="35">
        <f t="shared" si="85"/>
        <v>3075.0828335978313</v>
      </c>
      <c r="AX104" s="35">
        <f t="shared" si="75"/>
        <v>17145.869263444612</v>
      </c>
      <c r="AY104" s="35">
        <f t="shared" si="76"/>
        <v>20220.952097042442</v>
      </c>
      <c r="AZ104" s="35">
        <f t="shared" si="77"/>
        <v>23296.034930640271</v>
      </c>
      <c r="BB104" s="52">
        <f t="shared" si="78"/>
        <v>97</v>
      </c>
      <c r="BC104" s="80">
        <f t="shared" si="79"/>
        <v>490.38929281397282</v>
      </c>
      <c r="BD104" s="35">
        <f t="shared" si="86"/>
        <v>1996.9417979482005</v>
      </c>
      <c r="BE104" s="35">
        <f t="shared" si="80"/>
        <v>13428.762544963003</v>
      </c>
      <c r="BF104" s="35">
        <f t="shared" si="81"/>
        <v>15425.704342911204</v>
      </c>
      <c r="BG104" s="35">
        <f t="shared" si="82"/>
        <v>17422.646140859404</v>
      </c>
    </row>
    <row r="105" spans="1:59" x14ac:dyDescent="0.4">
      <c r="A105" s="13" t="s">
        <v>99</v>
      </c>
      <c r="B105" s="11">
        <v>2830</v>
      </c>
      <c r="C105" s="11">
        <v>1689</v>
      </c>
      <c r="D105" s="11">
        <v>1273</v>
      </c>
      <c r="E105" s="11">
        <v>1658</v>
      </c>
      <c r="F105" s="11">
        <v>1978</v>
      </c>
      <c r="G105" s="11">
        <v>2008</v>
      </c>
      <c r="H105" s="11">
        <v>3507</v>
      </c>
      <c r="I105" s="11">
        <v>3231</v>
      </c>
      <c r="J105" s="11">
        <v>5481</v>
      </c>
      <c r="Y105" s="35">
        <f t="shared" si="83"/>
        <v>97500</v>
      </c>
      <c r="Z105" s="52">
        <f t="shared" si="84"/>
        <v>98</v>
      </c>
      <c r="AA105" s="35"/>
      <c r="AB105" s="35"/>
      <c r="AC105" s="35"/>
      <c r="AD105" s="35"/>
      <c r="AE105" s="52">
        <v>266</v>
      </c>
      <c r="AH105" s="35"/>
      <c r="AI105" s="35"/>
      <c r="AU105" s="52">
        <f t="shared" si="73"/>
        <v>98</v>
      </c>
      <c r="AV105" s="80">
        <f t="shared" si="74"/>
        <v>755.0896098425859</v>
      </c>
      <c r="AW105" s="35">
        <f t="shared" si="85"/>
        <v>3074.8428344316708</v>
      </c>
      <c r="AX105" s="35">
        <f t="shared" si="75"/>
        <v>17245.453674872551</v>
      </c>
      <c r="AY105" s="35">
        <f t="shared" si="76"/>
        <v>20320.296509304222</v>
      </c>
      <c r="AZ105" s="35">
        <f t="shared" si="77"/>
        <v>23395.139343735893</v>
      </c>
      <c r="BB105" s="52">
        <f t="shared" si="78"/>
        <v>98</v>
      </c>
      <c r="BC105" s="80">
        <f t="shared" si="79"/>
        <v>490.35101969167403</v>
      </c>
      <c r="BD105" s="35">
        <f t="shared" si="86"/>
        <v>1996.7859438160317</v>
      </c>
      <c r="BE105" s="35">
        <f t="shared" si="80"/>
        <v>13471.799899076748</v>
      </c>
      <c r="BF105" s="35">
        <f t="shared" si="81"/>
        <v>15468.58584289278</v>
      </c>
      <c r="BG105" s="35">
        <f t="shared" si="82"/>
        <v>17465.371786708813</v>
      </c>
    </row>
    <row r="106" spans="1:59" x14ac:dyDescent="0.4">
      <c r="A106" s="15" t="s">
        <v>100</v>
      </c>
      <c r="B106" s="11">
        <v>128</v>
      </c>
      <c r="C106" s="11">
        <v>52</v>
      </c>
      <c r="D106" s="11">
        <v>83</v>
      </c>
      <c r="E106" s="11">
        <v>84</v>
      </c>
      <c r="F106" s="11">
        <v>110</v>
      </c>
      <c r="G106" s="11">
        <v>111</v>
      </c>
      <c r="H106" s="11">
        <v>130</v>
      </c>
      <c r="I106" s="11">
        <v>173</v>
      </c>
      <c r="J106" s="11">
        <v>206</v>
      </c>
      <c r="Y106" s="35">
        <f t="shared" si="83"/>
        <v>98500</v>
      </c>
      <c r="Z106" s="52">
        <f t="shared" si="84"/>
        <v>99</v>
      </c>
      <c r="AA106" s="35"/>
      <c r="AB106" s="35"/>
      <c r="AC106" s="35"/>
      <c r="AD106" s="35"/>
      <c r="AE106" s="52">
        <v>267</v>
      </c>
      <c r="AH106" s="35"/>
      <c r="AI106" s="35"/>
      <c r="AU106" s="52">
        <f t="shared" si="73"/>
        <v>99</v>
      </c>
      <c r="AV106" s="80">
        <f t="shared" si="74"/>
        <v>755.03079005201084</v>
      </c>
      <c r="AW106" s="35">
        <f t="shared" si="85"/>
        <v>3074.6033110569415</v>
      </c>
      <c r="AX106" s="35">
        <f t="shared" si="75"/>
        <v>17345.037610509058</v>
      </c>
      <c r="AY106" s="35">
        <f t="shared" si="76"/>
        <v>20419.640921565999</v>
      </c>
      <c r="AZ106" s="35">
        <f t="shared" si="77"/>
        <v>23494.244232622939</v>
      </c>
      <c r="BB106" s="52">
        <f t="shared" si="78"/>
        <v>99</v>
      </c>
      <c r="BC106" s="80">
        <f t="shared" si="79"/>
        <v>490.31282244473726</v>
      </c>
      <c r="BD106" s="35">
        <f t="shared" si="86"/>
        <v>1996.6303986601886</v>
      </c>
      <c r="BE106" s="35">
        <f t="shared" si="80"/>
        <v>13514.836944214168</v>
      </c>
      <c r="BF106" s="35">
        <f t="shared" si="81"/>
        <v>15511.467342874357</v>
      </c>
      <c r="BG106" s="35">
        <f t="shared" si="82"/>
        <v>17508.097741534544</v>
      </c>
    </row>
    <row r="107" spans="1:59" x14ac:dyDescent="0.4">
      <c r="A107" s="15" t="s">
        <v>101</v>
      </c>
      <c r="B107" s="11">
        <v>675</v>
      </c>
      <c r="C107" s="11">
        <v>397</v>
      </c>
      <c r="D107" s="11">
        <v>324</v>
      </c>
      <c r="E107" s="11">
        <v>311</v>
      </c>
      <c r="F107" s="11">
        <v>468</v>
      </c>
      <c r="G107" s="11">
        <v>463</v>
      </c>
      <c r="H107" s="11">
        <v>748</v>
      </c>
      <c r="I107" s="11">
        <v>792</v>
      </c>
      <c r="J107" s="11">
        <v>1453</v>
      </c>
      <c r="Y107" s="35">
        <f t="shared" si="83"/>
        <v>99500</v>
      </c>
      <c r="Z107" s="52">
        <f t="shared" si="84"/>
        <v>100</v>
      </c>
      <c r="AA107" s="35"/>
      <c r="AB107" s="35"/>
      <c r="AC107" s="35"/>
      <c r="AD107" s="35"/>
      <c r="AE107" s="52">
        <v>268</v>
      </c>
      <c r="AH107" s="35"/>
      <c r="AI107" s="35"/>
      <c r="AU107" s="52">
        <f t="shared" si="73"/>
        <v>100</v>
      </c>
      <c r="AV107" s="80">
        <f t="shared" si="74"/>
        <v>754.97208712891666</v>
      </c>
      <c r="AW107" s="35">
        <f t="shared" si="85"/>
        <v>3074.3642635848487</v>
      </c>
      <c r="AX107" s="35">
        <f t="shared" si="75"/>
        <v>17444.621070242927</v>
      </c>
      <c r="AY107" s="35">
        <f t="shared" si="76"/>
        <v>20518.985333827775</v>
      </c>
      <c r="AZ107" s="35">
        <f t="shared" si="77"/>
        <v>23593.349597412624</v>
      </c>
      <c r="BB107" s="52">
        <f t="shared" si="78"/>
        <v>100</v>
      </c>
      <c r="BC107" s="80">
        <f t="shared" si="79"/>
        <v>490.27470109089677</v>
      </c>
      <c r="BD107" s="35">
        <f t="shared" si="86"/>
        <v>1996.4751625528877</v>
      </c>
      <c r="BE107" s="35">
        <f t="shared" si="80"/>
        <v>13557.873680303046</v>
      </c>
      <c r="BF107" s="35">
        <f t="shared" si="81"/>
        <v>15554.348842855934</v>
      </c>
      <c r="BG107" s="35">
        <f t="shared" si="82"/>
        <v>17550.82400540882</v>
      </c>
    </row>
    <row r="108" spans="1:59" x14ac:dyDescent="0.4">
      <c r="A108" s="15" t="s">
        <v>102</v>
      </c>
      <c r="B108" s="11">
        <v>37</v>
      </c>
      <c r="C108" s="11">
        <v>18</v>
      </c>
      <c r="D108" s="11">
        <v>14</v>
      </c>
      <c r="E108" s="11">
        <v>31</v>
      </c>
      <c r="F108" s="11">
        <v>34</v>
      </c>
      <c r="G108" s="11">
        <v>24</v>
      </c>
      <c r="H108" s="11">
        <v>23</v>
      </c>
      <c r="I108" s="11">
        <v>58</v>
      </c>
      <c r="J108" s="11">
        <v>74</v>
      </c>
      <c r="Y108" s="35">
        <f t="shared" si="83"/>
        <v>100500</v>
      </c>
      <c r="Z108" s="52">
        <f t="shared" si="84"/>
        <v>101</v>
      </c>
      <c r="AA108" s="35"/>
      <c r="AB108" s="35"/>
      <c r="AC108" s="35"/>
      <c r="AD108" s="35"/>
      <c r="AE108" s="52">
        <v>269</v>
      </c>
      <c r="AH108" s="35"/>
      <c r="AI108" s="35"/>
      <c r="AU108" s="52">
        <f t="shared" si="73"/>
        <v>101</v>
      </c>
      <c r="AV108" s="80">
        <f t="shared" si="74"/>
        <v>754.91350110056703</v>
      </c>
      <c r="AW108" s="35">
        <f t="shared" si="85"/>
        <v>3074.1256921264148</v>
      </c>
      <c r="AX108" s="35">
        <f t="shared" si="75"/>
        <v>17544.204053963142</v>
      </c>
      <c r="AY108" s="35">
        <f t="shared" si="76"/>
        <v>20618.329746089556</v>
      </c>
      <c r="AZ108" s="35">
        <f t="shared" si="77"/>
        <v>23692.455438215969</v>
      </c>
      <c r="BB108" s="52">
        <f t="shared" si="78"/>
        <v>101</v>
      </c>
      <c r="BC108" s="80">
        <f t="shared" si="79"/>
        <v>490.23665564785733</v>
      </c>
      <c r="BD108" s="35">
        <f t="shared" si="86"/>
        <v>1996.3202355662258</v>
      </c>
      <c r="BE108" s="35">
        <f t="shared" si="80"/>
        <v>13600.910107271286</v>
      </c>
      <c r="BF108" s="35">
        <f t="shared" si="81"/>
        <v>15597.230342837511</v>
      </c>
      <c r="BG108" s="35">
        <f t="shared" si="82"/>
        <v>17593.550578403738</v>
      </c>
    </row>
    <row r="109" spans="1:59" x14ac:dyDescent="0.4">
      <c r="A109" s="15" t="s">
        <v>103</v>
      </c>
      <c r="B109" s="11">
        <v>450</v>
      </c>
      <c r="C109" s="11">
        <v>319</v>
      </c>
      <c r="D109" s="11">
        <v>247</v>
      </c>
      <c r="E109" s="11">
        <v>310</v>
      </c>
      <c r="F109" s="11">
        <v>307</v>
      </c>
      <c r="G109" s="11">
        <v>344</v>
      </c>
      <c r="H109" s="11">
        <v>423</v>
      </c>
      <c r="I109" s="11">
        <v>549</v>
      </c>
      <c r="J109" s="11">
        <v>880</v>
      </c>
      <c r="Y109" s="35">
        <f t="shared" si="83"/>
        <v>101500</v>
      </c>
      <c r="Z109" s="52">
        <f t="shared" si="84"/>
        <v>102</v>
      </c>
      <c r="AA109" s="35"/>
      <c r="AB109" s="35"/>
      <c r="AC109" s="35"/>
      <c r="AD109" s="35"/>
      <c r="AE109" s="52">
        <v>270</v>
      </c>
      <c r="AH109" s="35"/>
      <c r="AI109" s="35"/>
      <c r="AU109" s="52">
        <f t="shared" si="73"/>
        <v>102</v>
      </c>
      <c r="AV109" s="80">
        <f t="shared" si="74"/>
        <v>754.85503199417906</v>
      </c>
      <c r="AW109" s="35">
        <f t="shared" si="85"/>
        <v>3073.8875967924714</v>
      </c>
      <c r="AX109" s="35">
        <f t="shared" si="75"/>
        <v>17643.78656155886</v>
      </c>
      <c r="AY109" s="35">
        <f t="shared" si="76"/>
        <v>20717.674158351332</v>
      </c>
      <c r="AZ109" s="35">
        <f t="shared" si="77"/>
        <v>23791.561755143804</v>
      </c>
      <c r="BB109" s="52">
        <f t="shared" si="78"/>
        <v>102</v>
      </c>
      <c r="BC109" s="80">
        <f t="shared" si="79"/>
        <v>490.19868613329368</v>
      </c>
      <c r="BD109" s="35">
        <f t="shared" si="86"/>
        <v>1996.1656177721773</v>
      </c>
      <c r="BE109" s="35">
        <f t="shared" si="80"/>
        <v>13643.94622504691</v>
      </c>
      <c r="BF109" s="35">
        <f t="shared" si="81"/>
        <v>15640.111842819088</v>
      </c>
      <c r="BG109" s="35">
        <f t="shared" si="82"/>
        <v>17636.277460591264</v>
      </c>
    </row>
    <row r="110" spans="1:59" x14ac:dyDescent="0.4">
      <c r="A110" s="15" t="s">
        <v>158</v>
      </c>
      <c r="B110" s="11">
        <v>143</v>
      </c>
      <c r="C110" s="11">
        <v>55</v>
      </c>
      <c r="D110" s="11">
        <v>87</v>
      </c>
      <c r="E110" s="11">
        <v>87</v>
      </c>
      <c r="F110" s="11">
        <v>125</v>
      </c>
      <c r="G110" s="11">
        <v>116</v>
      </c>
      <c r="H110" s="11">
        <v>171</v>
      </c>
      <c r="I110" s="11">
        <v>151</v>
      </c>
      <c r="J110" s="11">
        <v>259</v>
      </c>
      <c r="Y110" s="35">
        <f t="shared" si="83"/>
        <v>102500</v>
      </c>
      <c r="Z110" s="52">
        <f t="shared" si="84"/>
        <v>103</v>
      </c>
      <c r="AA110" s="35"/>
      <c r="AB110" s="35"/>
      <c r="AC110" s="35"/>
      <c r="AD110" s="35"/>
      <c r="AE110" s="52">
        <v>271</v>
      </c>
      <c r="AH110" s="35"/>
      <c r="AI110" s="35"/>
      <c r="AU110" s="52">
        <f t="shared" si="73"/>
        <v>103</v>
      </c>
      <c r="AV110" s="80">
        <f t="shared" si="74"/>
        <v>754.79667983692423</v>
      </c>
      <c r="AW110" s="35">
        <f t="shared" si="85"/>
        <v>3073.6499776936653</v>
      </c>
      <c r="AX110" s="35">
        <f t="shared" si="75"/>
        <v>17743.368592919443</v>
      </c>
      <c r="AY110" s="35">
        <f t="shared" si="76"/>
        <v>20817.018570613109</v>
      </c>
      <c r="AZ110" s="35">
        <f t="shared" si="77"/>
        <v>23890.668548306774</v>
      </c>
      <c r="BB110" s="52">
        <f t="shared" si="78"/>
        <v>103</v>
      </c>
      <c r="BC110" s="80">
        <f t="shared" si="79"/>
        <v>490.16079256485074</v>
      </c>
      <c r="BD110" s="35">
        <f t="shared" si="86"/>
        <v>1996.0113092425947</v>
      </c>
      <c r="BE110" s="35">
        <f t="shared" si="80"/>
        <v>13686.98203355807</v>
      </c>
      <c r="BF110" s="35">
        <f t="shared" si="81"/>
        <v>15682.993342800664</v>
      </c>
      <c r="BG110" s="35">
        <f t="shared" si="82"/>
        <v>17679.004652043259</v>
      </c>
    </row>
    <row r="111" spans="1:59" x14ac:dyDescent="0.4">
      <c r="A111" s="15" t="s">
        <v>104</v>
      </c>
      <c r="B111" s="11">
        <v>1397</v>
      </c>
      <c r="C111" s="11">
        <v>848</v>
      </c>
      <c r="D111" s="11">
        <v>518</v>
      </c>
      <c r="E111" s="11">
        <v>836</v>
      </c>
      <c r="F111" s="11">
        <v>935</v>
      </c>
      <c r="G111" s="11">
        <v>950</v>
      </c>
      <c r="H111" s="11">
        <v>2011</v>
      </c>
      <c r="I111" s="11">
        <v>1508</v>
      </c>
      <c r="J111" s="11">
        <v>2610</v>
      </c>
      <c r="Y111" s="35">
        <f t="shared" si="83"/>
        <v>103500</v>
      </c>
      <c r="Z111" s="52">
        <f t="shared" si="84"/>
        <v>104</v>
      </c>
      <c r="AA111" s="35"/>
      <c r="AB111" s="35"/>
      <c r="AC111" s="35"/>
      <c r="AD111" s="35"/>
      <c r="AE111" s="52">
        <v>272</v>
      </c>
      <c r="AH111" s="35"/>
      <c r="AI111" s="35"/>
      <c r="AU111" s="52">
        <f t="shared" si="73"/>
        <v>104</v>
      </c>
      <c r="AV111" s="80">
        <f t="shared" si="74"/>
        <v>754.73844465592822</v>
      </c>
      <c r="AW111" s="35">
        <f t="shared" si="85"/>
        <v>3073.4128349404564</v>
      </c>
      <c r="AX111" s="35">
        <f t="shared" si="75"/>
        <v>17842.950147934433</v>
      </c>
      <c r="AY111" s="35">
        <f t="shared" si="76"/>
        <v>20916.362982874889</v>
      </c>
      <c r="AZ111" s="35">
        <f t="shared" si="77"/>
        <v>23989.775817815345</v>
      </c>
      <c r="BB111" s="52">
        <f t="shared" si="78"/>
        <v>104</v>
      </c>
      <c r="BC111" s="80">
        <f t="shared" si="79"/>
        <v>490.12297496014384</v>
      </c>
      <c r="BD111" s="35">
        <f t="shared" si="86"/>
        <v>1995.8573100492106</v>
      </c>
      <c r="BE111" s="35">
        <f t="shared" si="80"/>
        <v>13730.017532733031</v>
      </c>
      <c r="BF111" s="35">
        <f t="shared" si="81"/>
        <v>15725.874842782241</v>
      </c>
      <c r="BG111" s="35">
        <f t="shared" si="82"/>
        <v>17721.732152831453</v>
      </c>
    </row>
    <row r="112" spans="1:59" x14ac:dyDescent="0.4">
      <c r="A112" s="16" t="s">
        <v>27</v>
      </c>
      <c r="B112" s="11"/>
      <c r="C112" s="11"/>
      <c r="D112" s="11"/>
      <c r="E112" s="11"/>
      <c r="F112" s="11"/>
      <c r="G112" s="11"/>
      <c r="H112" s="11"/>
      <c r="I112" s="11"/>
      <c r="J112" s="11"/>
      <c r="L112" s="1"/>
      <c r="Y112" s="35">
        <f t="shared" si="83"/>
        <v>104500</v>
      </c>
      <c r="Z112" s="52">
        <f t="shared" si="84"/>
        <v>105</v>
      </c>
      <c r="AA112" s="35"/>
      <c r="AB112" s="35"/>
      <c r="AC112" s="35"/>
      <c r="AD112" s="35"/>
      <c r="AE112" s="52">
        <v>273</v>
      </c>
      <c r="AH112" s="35"/>
      <c r="AI112" s="35"/>
      <c r="AU112" s="52">
        <f t="shared" si="73"/>
        <v>105</v>
      </c>
      <c r="AV112" s="80">
        <f t="shared" si="74"/>
        <v>754.6803264782709</v>
      </c>
      <c r="AW112" s="35">
        <f t="shared" si="85"/>
        <v>3073.1761686431182</v>
      </c>
      <c r="AX112" s="35">
        <f t="shared" si="75"/>
        <v>17942.531226493549</v>
      </c>
      <c r="AY112" s="35">
        <f t="shared" si="76"/>
        <v>21015.707395136669</v>
      </c>
      <c r="AZ112" s="35">
        <f t="shared" si="77"/>
        <v>24088.883563779789</v>
      </c>
      <c r="BB112" s="52">
        <f t="shared" si="78"/>
        <v>105</v>
      </c>
      <c r="BC112" s="80">
        <f t="shared" si="79"/>
        <v>490.08523333675839</v>
      </c>
      <c r="BD112" s="35">
        <f t="shared" si="86"/>
        <v>1995.7036202636357</v>
      </c>
      <c r="BE112" s="35">
        <f t="shared" si="80"/>
        <v>13773.052722500182</v>
      </c>
      <c r="BF112" s="35">
        <f t="shared" si="81"/>
        <v>15768.756342763818</v>
      </c>
      <c r="BG112" s="35">
        <f t="shared" si="82"/>
        <v>17764.459963027453</v>
      </c>
    </row>
    <row r="113" spans="1:59" x14ac:dyDescent="0.4">
      <c r="A113" s="19" t="s">
        <v>105</v>
      </c>
      <c r="B113" s="11">
        <v>1368</v>
      </c>
      <c r="C113" s="11">
        <v>930</v>
      </c>
      <c r="D113" s="11">
        <v>829</v>
      </c>
      <c r="E113" s="11">
        <v>906</v>
      </c>
      <c r="F113" s="11">
        <v>1213</v>
      </c>
      <c r="G113" s="11">
        <v>1039</v>
      </c>
      <c r="H113" s="11">
        <v>1252</v>
      </c>
      <c r="I113" s="11">
        <v>1722</v>
      </c>
      <c r="J113" s="11">
        <v>2460</v>
      </c>
      <c r="L113" s="19" t="s">
        <v>105</v>
      </c>
      <c r="M113" s="35">
        <f>B113</f>
        <v>1368</v>
      </c>
      <c r="N113" s="35">
        <f t="shared" ref="N113:U113" si="103">C113</f>
        <v>930</v>
      </c>
      <c r="O113" s="35">
        <f t="shared" si="103"/>
        <v>829</v>
      </c>
      <c r="P113" s="35">
        <f t="shared" si="103"/>
        <v>906</v>
      </c>
      <c r="Q113" s="35">
        <f t="shared" si="103"/>
        <v>1213</v>
      </c>
      <c r="R113" s="35">
        <f t="shared" si="103"/>
        <v>1039</v>
      </c>
      <c r="S113" s="35">
        <f t="shared" si="103"/>
        <v>1252</v>
      </c>
      <c r="T113" s="35">
        <f t="shared" si="103"/>
        <v>1722</v>
      </c>
      <c r="U113" s="35">
        <f t="shared" si="103"/>
        <v>2460</v>
      </c>
      <c r="Y113" s="35">
        <f t="shared" si="83"/>
        <v>105500</v>
      </c>
      <c r="Z113" s="52">
        <f t="shared" si="84"/>
        <v>106</v>
      </c>
      <c r="AA113" s="35"/>
      <c r="AB113" s="35"/>
      <c r="AC113" s="35"/>
      <c r="AD113" s="35"/>
      <c r="AE113" s="52">
        <v>274</v>
      </c>
      <c r="AH113" s="35"/>
      <c r="AI113" s="35"/>
      <c r="AU113" s="52">
        <f t="shared" si="73"/>
        <v>106</v>
      </c>
      <c r="AV113" s="80">
        <f t="shared" si="74"/>
        <v>754.62232533098518</v>
      </c>
      <c r="AW113" s="35">
        <f t="shared" si="85"/>
        <v>3072.9399789117333</v>
      </c>
      <c r="AX113" s="35">
        <f t="shared" si="75"/>
        <v>18042.111828486712</v>
      </c>
      <c r="AY113" s="35">
        <f t="shared" si="76"/>
        <v>21115.051807398446</v>
      </c>
      <c r="AZ113" s="35">
        <f t="shared" si="77"/>
        <v>24187.99178631018</v>
      </c>
      <c r="BB113" s="52">
        <f t="shared" si="78"/>
        <v>106</v>
      </c>
      <c r="BC113" s="80">
        <f t="shared" si="79"/>
        <v>490.04756771224959</v>
      </c>
      <c r="BD113" s="35">
        <f t="shared" si="86"/>
        <v>1995.5502399573575</v>
      </c>
      <c r="BE113" s="35">
        <f t="shared" si="80"/>
        <v>13816.087602788037</v>
      </c>
      <c r="BF113" s="35">
        <f t="shared" si="81"/>
        <v>15811.637842745395</v>
      </c>
      <c r="BG113" s="35">
        <f t="shared" si="82"/>
        <v>17807.188082702753</v>
      </c>
    </row>
    <row r="114" spans="1:59" x14ac:dyDescent="0.4">
      <c r="A114" s="13" t="s">
        <v>106</v>
      </c>
      <c r="B114" s="11">
        <v>311</v>
      </c>
      <c r="C114" s="11">
        <v>171</v>
      </c>
      <c r="D114" s="11">
        <v>177</v>
      </c>
      <c r="E114" s="11">
        <v>190</v>
      </c>
      <c r="F114" s="11">
        <v>171</v>
      </c>
      <c r="G114" s="11">
        <v>255</v>
      </c>
      <c r="H114" s="11">
        <v>234</v>
      </c>
      <c r="I114" s="11">
        <v>484</v>
      </c>
      <c r="J114" s="11">
        <v>605</v>
      </c>
      <c r="L114" s="1"/>
      <c r="Y114" s="35">
        <f t="shared" si="83"/>
        <v>106500</v>
      </c>
      <c r="Z114" s="52">
        <f t="shared" si="84"/>
        <v>107</v>
      </c>
      <c r="AA114" s="35"/>
      <c r="AB114" s="35"/>
      <c r="AC114" s="35"/>
      <c r="AD114" s="35"/>
      <c r="AE114" s="52">
        <v>275</v>
      </c>
      <c r="AH114" s="35"/>
      <c r="AI114" s="35"/>
      <c r="AU114" s="52">
        <f t="shared" si="73"/>
        <v>107</v>
      </c>
      <c r="AV114" s="80">
        <f t="shared" si="74"/>
        <v>754.56444124105872</v>
      </c>
      <c r="AW114" s="35">
        <f t="shared" si="85"/>
        <v>3072.7042658561995</v>
      </c>
      <c r="AX114" s="35">
        <f t="shared" si="75"/>
        <v>18141.691953804024</v>
      </c>
      <c r="AY114" s="35">
        <f t="shared" si="76"/>
        <v>21214.396219660222</v>
      </c>
      <c r="AZ114" s="35">
        <f t="shared" si="77"/>
        <v>24287.100485516421</v>
      </c>
      <c r="BB114" s="52">
        <f t="shared" si="78"/>
        <v>107</v>
      </c>
      <c r="BC114" s="80">
        <f t="shared" si="79"/>
        <v>490.00997810414299</v>
      </c>
      <c r="BD114" s="35">
        <f t="shared" si="86"/>
        <v>1995.3971692017424</v>
      </c>
      <c r="BE114" s="35">
        <f t="shared" si="80"/>
        <v>13859.122173525229</v>
      </c>
      <c r="BF114" s="35">
        <f t="shared" si="81"/>
        <v>15854.519342726971</v>
      </c>
      <c r="BG114" s="35">
        <f t="shared" si="82"/>
        <v>17849.916511928714</v>
      </c>
    </row>
    <row r="115" spans="1:59" x14ac:dyDescent="0.4">
      <c r="A115" s="15" t="s">
        <v>107</v>
      </c>
      <c r="B115" s="11">
        <v>281</v>
      </c>
      <c r="C115" s="11">
        <v>137</v>
      </c>
      <c r="D115" s="11">
        <v>154</v>
      </c>
      <c r="E115" s="11">
        <v>148</v>
      </c>
      <c r="F115" s="11">
        <v>153</v>
      </c>
      <c r="G115" s="11">
        <v>213</v>
      </c>
      <c r="H115" s="11">
        <v>200</v>
      </c>
      <c r="I115" s="11">
        <v>473</v>
      </c>
      <c r="J115" s="11">
        <v>569</v>
      </c>
      <c r="L115" s="1"/>
      <c r="Y115" s="35">
        <f t="shared" si="83"/>
        <v>107500</v>
      </c>
      <c r="Z115" s="52">
        <f t="shared" si="84"/>
        <v>108</v>
      </c>
      <c r="AA115" s="35"/>
      <c r="AB115" s="35"/>
      <c r="AC115" s="35"/>
      <c r="AD115" s="35"/>
      <c r="AE115" s="52">
        <v>276</v>
      </c>
      <c r="AH115" s="35"/>
      <c r="AI115" s="35"/>
      <c r="AU115" s="52">
        <f t="shared" si="73"/>
        <v>108</v>
      </c>
      <c r="AV115" s="80">
        <f t="shared" si="74"/>
        <v>754.50667423543246</v>
      </c>
      <c r="AW115" s="35">
        <f t="shared" si="85"/>
        <v>3072.4690295862242</v>
      </c>
      <c r="AX115" s="35">
        <f t="shared" si="75"/>
        <v>18241.271602335779</v>
      </c>
      <c r="AY115" s="35">
        <f t="shared" si="76"/>
        <v>21313.740631922003</v>
      </c>
      <c r="AZ115" s="35">
        <f t="shared" si="77"/>
        <v>24386.209661508226</v>
      </c>
      <c r="BB115" s="52">
        <f t="shared" si="78"/>
        <v>108</v>
      </c>
      <c r="BC115" s="80">
        <f t="shared" si="79"/>
        <v>489.97246452993386</v>
      </c>
      <c r="BD115" s="35">
        <f t="shared" si="86"/>
        <v>1995.2444080680341</v>
      </c>
      <c r="BE115" s="35">
        <f t="shared" si="80"/>
        <v>13902.156434640514</v>
      </c>
      <c r="BF115" s="35">
        <f t="shared" si="81"/>
        <v>15897.400842708548</v>
      </c>
      <c r="BG115" s="35">
        <f t="shared" si="82"/>
        <v>17892.645250776583</v>
      </c>
    </row>
    <row r="116" spans="1:59" x14ac:dyDescent="0.4">
      <c r="A116" s="15" t="s">
        <v>108</v>
      </c>
      <c r="B116" s="11">
        <v>30</v>
      </c>
      <c r="C116" s="11">
        <v>34</v>
      </c>
      <c r="D116" s="11">
        <v>23</v>
      </c>
      <c r="E116" s="11">
        <v>42</v>
      </c>
      <c r="F116" s="11">
        <v>17</v>
      </c>
      <c r="G116" s="11">
        <v>42</v>
      </c>
      <c r="H116" s="11">
        <v>34</v>
      </c>
      <c r="I116" s="11">
        <v>12</v>
      </c>
      <c r="J116" s="11">
        <v>36</v>
      </c>
      <c r="L116" s="24" t="s">
        <v>108</v>
      </c>
      <c r="M116" s="35">
        <f>B116</f>
        <v>30</v>
      </c>
      <c r="N116" s="35">
        <f t="shared" ref="N116:U116" si="104">C116</f>
        <v>34</v>
      </c>
      <c r="O116" s="35">
        <f t="shared" si="104"/>
        <v>23</v>
      </c>
      <c r="P116" s="35">
        <f t="shared" si="104"/>
        <v>42</v>
      </c>
      <c r="Q116" s="35">
        <f t="shared" si="104"/>
        <v>17</v>
      </c>
      <c r="R116" s="35">
        <f t="shared" si="104"/>
        <v>42</v>
      </c>
      <c r="S116" s="35">
        <f t="shared" si="104"/>
        <v>34</v>
      </c>
      <c r="T116" s="35">
        <f t="shared" si="104"/>
        <v>12</v>
      </c>
      <c r="U116" s="35">
        <f t="shared" si="104"/>
        <v>36</v>
      </c>
      <c r="Y116" s="35">
        <f t="shared" si="83"/>
        <v>108500</v>
      </c>
      <c r="Z116" s="52">
        <f t="shared" si="84"/>
        <v>109</v>
      </c>
      <c r="AA116" s="35"/>
      <c r="AB116" s="35"/>
      <c r="AC116" s="35"/>
      <c r="AD116" s="35"/>
      <c r="AE116" s="52">
        <v>277</v>
      </c>
      <c r="AH116" s="35"/>
      <c r="AI116" s="35"/>
      <c r="AU116" s="52">
        <f t="shared" si="73"/>
        <v>109</v>
      </c>
      <c r="AV116" s="80">
        <f t="shared" si="74"/>
        <v>754.4490243410014</v>
      </c>
      <c r="AW116" s="35">
        <f t="shared" si="85"/>
        <v>3072.2342702113283</v>
      </c>
      <c r="AX116" s="35">
        <f t="shared" si="75"/>
        <v>18340.850773972455</v>
      </c>
      <c r="AY116" s="35">
        <f t="shared" si="76"/>
        <v>21413.085044183783</v>
      </c>
      <c r="AZ116" s="35">
        <f t="shared" si="77"/>
        <v>24485.31931439511</v>
      </c>
      <c r="BB116" s="52">
        <f t="shared" si="78"/>
        <v>109</v>
      </c>
      <c r="BC116" s="80">
        <f t="shared" si="79"/>
        <v>489.93502700708768</v>
      </c>
      <c r="BD116" s="35">
        <f t="shared" si="86"/>
        <v>1995.0919566273549</v>
      </c>
      <c r="BE116" s="35">
        <f t="shared" si="80"/>
        <v>13945.190386062768</v>
      </c>
      <c r="BF116" s="35">
        <f t="shared" si="81"/>
        <v>15940.282342690123</v>
      </c>
      <c r="BG116" s="35">
        <f t="shared" si="82"/>
        <v>17935.374299317478</v>
      </c>
    </row>
    <row r="117" spans="1:59" x14ac:dyDescent="0.4">
      <c r="A117" s="13" t="s">
        <v>109</v>
      </c>
      <c r="B117" s="11">
        <v>534</v>
      </c>
      <c r="C117" s="11">
        <v>409</v>
      </c>
      <c r="D117" s="11">
        <v>363</v>
      </c>
      <c r="E117" s="11">
        <v>340</v>
      </c>
      <c r="F117" s="11">
        <v>483</v>
      </c>
      <c r="G117" s="11">
        <v>404</v>
      </c>
      <c r="H117" s="11">
        <v>523</v>
      </c>
      <c r="I117" s="11">
        <v>636</v>
      </c>
      <c r="J117" s="11">
        <v>914</v>
      </c>
      <c r="L117" s="1"/>
      <c r="Y117" s="35">
        <f t="shared" si="83"/>
        <v>109500</v>
      </c>
      <c r="Z117" s="52">
        <f t="shared" si="84"/>
        <v>110</v>
      </c>
      <c r="AA117" s="35"/>
      <c r="AB117" s="35"/>
      <c r="AC117" s="35"/>
      <c r="AD117" s="35"/>
      <c r="AE117" s="52">
        <v>278</v>
      </c>
      <c r="AH117" s="35"/>
      <c r="AI117" s="35"/>
      <c r="AU117" s="52">
        <f t="shared" si="73"/>
        <v>110</v>
      </c>
      <c r="AV117" s="80">
        <f t="shared" si="74"/>
        <v>754.3914915846143</v>
      </c>
      <c r="AW117" s="35">
        <f t="shared" si="85"/>
        <v>3071.9999878408439</v>
      </c>
      <c r="AX117" s="35">
        <f t="shared" si="75"/>
        <v>18440.429468604714</v>
      </c>
      <c r="AY117" s="35">
        <f t="shared" si="76"/>
        <v>21512.429456445559</v>
      </c>
      <c r="AZ117" s="35">
        <f t="shared" si="77"/>
        <v>24584.429444286405</v>
      </c>
      <c r="BB117" s="52">
        <f t="shared" si="78"/>
        <v>110</v>
      </c>
      <c r="BC117" s="80">
        <f t="shared" si="79"/>
        <v>489.89766555303987</v>
      </c>
      <c r="BD117" s="35">
        <f t="shared" si="86"/>
        <v>1994.9398149507042</v>
      </c>
      <c r="BE117" s="35">
        <f t="shared" si="80"/>
        <v>13988.224027720997</v>
      </c>
      <c r="BF117" s="35">
        <f t="shared" si="81"/>
        <v>15983.1638426717</v>
      </c>
      <c r="BG117" s="35">
        <f t="shared" si="82"/>
        <v>17978.103657622403</v>
      </c>
    </row>
    <row r="118" spans="1:59" x14ac:dyDescent="0.4">
      <c r="A118" s="15" t="s">
        <v>110</v>
      </c>
      <c r="B118" s="11">
        <v>492</v>
      </c>
      <c r="C118" s="11">
        <v>328</v>
      </c>
      <c r="D118" s="11">
        <v>317</v>
      </c>
      <c r="E118" s="11">
        <v>319</v>
      </c>
      <c r="F118" s="11">
        <v>415</v>
      </c>
      <c r="G118" s="11">
        <v>362</v>
      </c>
      <c r="H118" s="11">
        <v>478</v>
      </c>
      <c r="I118" s="11">
        <v>607</v>
      </c>
      <c r="J118" s="11">
        <v>880</v>
      </c>
      <c r="L118" s="1"/>
      <c r="Y118" s="35">
        <f t="shared" si="83"/>
        <v>110500</v>
      </c>
      <c r="Z118" s="52">
        <f t="shared" si="84"/>
        <v>111</v>
      </c>
      <c r="AA118" s="35"/>
      <c r="AB118" s="35"/>
      <c r="AC118" s="35"/>
      <c r="AD118" s="35"/>
      <c r="AE118" s="52">
        <v>279</v>
      </c>
      <c r="AH118" s="35"/>
      <c r="AI118" s="35"/>
      <c r="AU118" s="52">
        <f t="shared" si="73"/>
        <v>111</v>
      </c>
      <c r="AV118" s="80">
        <f t="shared" si="74"/>
        <v>754.33407599307316</v>
      </c>
      <c r="AW118" s="35">
        <f t="shared" si="85"/>
        <v>3071.7661825839132</v>
      </c>
      <c r="AX118" s="35">
        <f t="shared" si="75"/>
        <v>18540.007686123423</v>
      </c>
      <c r="AY118" s="35">
        <f t="shared" si="76"/>
        <v>21611.773868707336</v>
      </c>
      <c r="AZ118" s="35">
        <f t="shared" si="77"/>
        <v>24683.540051291249</v>
      </c>
      <c r="BB118" s="52">
        <f t="shared" si="78"/>
        <v>111</v>
      </c>
      <c r="BC118" s="80">
        <f t="shared" si="79"/>
        <v>489.8603801851956</v>
      </c>
      <c r="BD118" s="35">
        <f t="shared" si="86"/>
        <v>1994.787983108959</v>
      </c>
      <c r="BE118" s="35">
        <f t="shared" si="80"/>
        <v>14031.257359544317</v>
      </c>
      <c r="BF118" s="35">
        <f t="shared" si="81"/>
        <v>16026.045342653277</v>
      </c>
      <c r="BG118" s="35">
        <f t="shared" si="82"/>
        <v>18020.833325762236</v>
      </c>
    </row>
    <row r="119" spans="1:59" x14ac:dyDescent="0.4">
      <c r="A119" s="15" t="s">
        <v>111</v>
      </c>
      <c r="B119" s="11">
        <v>43</v>
      </c>
      <c r="C119" s="11">
        <v>81</v>
      </c>
      <c r="D119" s="11">
        <v>46</v>
      </c>
      <c r="E119" s="11">
        <v>21</v>
      </c>
      <c r="F119" s="11">
        <v>68</v>
      </c>
      <c r="G119" s="11">
        <v>42</v>
      </c>
      <c r="H119" s="11">
        <v>45</v>
      </c>
      <c r="I119" s="11">
        <v>29</v>
      </c>
      <c r="J119" s="11">
        <v>35</v>
      </c>
      <c r="L119" s="24" t="s">
        <v>111</v>
      </c>
      <c r="M119" s="35">
        <f t="shared" ref="M119:M121" si="105">B119</f>
        <v>43</v>
      </c>
      <c r="N119" s="35">
        <f t="shared" ref="N119:N121" si="106">C119</f>
        <v>81</v>
      </c>
      <c r="O119" s="35">
        <f t="shared" ref="O119:O121" si="107">D119</f>
        <v>46</v>
      </c>
      <c r="P119" s="35">
        <f t="shared" ref="P119:P121" si="108">E119</f>
        <v>21</v>
      </c>
      <c r="Q119" s="35">
        <f t="shared" ref="Q119:Q121" si="109">F119</f>
        <v>68</v>
      </c>
      <c r="R119" s="35">
        <f t="shared" ref="R119:R121" si="110">G119</f>
        <v>42</v>
      </c>
      <c r="S119" s="35">
        <f t="shared" ref="S119:S121" si="111">H119</f>
        <v>45</v>
      </c>
      <c r="T119" s="35">
        <f t="shared" ref="T119:T121" si="112">I119</f>
        <v>29</v>
      </c>
      <c r="U119" s="35">
        <f t="shared" ref="U119:U121" si="113">J119</f>
        <v>35</v>
      </c>
      <c r="Y119" s="35">
        <f t="shared" si="83"/>
        <v>111500</v>
      </c>
      <c r="Z119" s="52">
        <f t="shared" si="84"/>
        <v>112</v>
      </c>
      <c r="AA119" s="35"/>
      <c r="AB119" s="35"/>
      <c r="AC119" s="35"/>
      <c r="AD119" s="35"/>
      <c r="AE119" s="52">
        <v>280</v>
      </c>
      <c r="AH119" s="35"/>
      <c r="AI119" s="35"/>
      <c r="AU119" s="52">
        <f t="shared" si="73"/>
        <v>112</v>
      </c>
      <c r="AV119" s="80">
        <f t="shared" si="74"/>
        <v>754.27677759313372</v>
      </c>
      <c r="AW119" s="35">
        <f t="shared" si="85"/>
        <v>3071.5328545494895</v>
      </c>
      <c r="AX119" s="35">
        <f t="shared" si="75"/>
        <v>18639.585426419628</v>
      </c>
      <c r="AY119" s="35">
        <f t="shared" si="76"/>
        <v>21711.118280969116</v>
      </c>
      <c r="AZ119" s="35">
        <f t="shared" si="77"/>
        <v>24782.651135518605</v>
      </c>
      <c r="BB119" s="52">
        <f t="shared" si="78"/>
        <v>112</v>
      </c>
      <c r="BC119" s="80">
        <f t="shared" si="79"/>
        <v>489.82317092092984</v>
      </c>
      <c r="BD119" s="35">
        <f t="shared" si="86"/>
        <v>1994.6364611728727</v>
      </c>
      <c r="BE119" s="35">
        <f t="shared" si="80"/>
        <v>14074.29038146198</v>
      </c>
      <c r="BF119" s="35">
        <f t="shared" si="81"/>
        <v>16068.926842634854</v>
      </c>
      <c r="BG119" s="35">
        <f t="shared" si="82"/>
        <v>18063.563303807725</v>
      </c>
    </row>
    <row r="120" spans="1:59" x14ac:dyDescent="0.4">
      <c r="A120" s="13" t="s">
        <v>112</v>
      </c>
      <c r="B120" s="11">
        <v>39</v>
      </c>
      <c r="C120" s="11">
        <v>10</v>
      </c>
      <c r="D120" s="11">
        <v>42</v>
      </c>
      <c r="E120" s="11">
        <v>26</v>
      </c>
      <c r="F120" s="11">
        <v>52</v>
      </c>
      <c r="G120" s="11">
        <v>42</v>
      </c>
      <c r="H120" s="11">
        <v>25</v>
      </c>
      <c r="I120" s="11">
        <v>53</v>
      </c>
      <c r="J120" s="11">
        <v>47</v>
      </c>
      <c r="L120" s="22" t="s">
        <v>112</v>
      </c>
      <c r="M120" s="35">
        <f t="shared" si="105"/>
        <v>39</v>
      </c>
      <c r="N120" s="35">
        <f t="shared" si="106"/>
        <v>10</v>
      </c>
      <c r="O120" s="35">
        <f t="shared" si="107"/>
        <v>42</v>
      </c>
      <c r="P120" s="35">
        <f t="shared" si="108"/>
        <v>26</v>
      </c>
      <c r="Q120" s="35">
        <f t="shared" si="109"/>
        <v>52</v>
      </c>
      <c r="R120" s="35">
        <f t="shared" si="110"/>
        <v>42</v>
      </c>
      <c r="S120" s="35">
        <f t="shared" si="111"/>
        <v>25</v>
      </c>
      <c r="T120" s="35">
        <f t="shared" si="112"/>
        <v>53</v>
      </c>
      <c r="U120" s="35">
        <f t="shared" si="113"/>
        <v>47</v>
      </c>
      <c r="Y120" s="35">
        <f t="shared" si="83"/>
        <v>112500</v>
      </c>
      <c r="Z120" s="52">
        <f t="shared" si="84"/>
        <v>113</v>
      </c>
      <c r="AA120" s="35"/>
      <c r="AB120" s="35"/>
      <c r="AC120" s="35"/>
      <c r="AD120" s="35"/>
      <c r="AE120" s="52">
        <v>281</v>
      </c>
      <c r="AH120" s="35"/>
      <c r="AI120" s="35"/>
      <c r="AU120" s="52">
        <f t="shared" si="73"/>
        <v>113</v>
      </c>
      <c r="AV120" s="80">
        <f t="shared" si="74"/>
        <v>754.21959641150556</v>
      </c>
      <c r="AW120" s="35">
        <f t="shared" si="85"/>
        <v>3071.3000038463388</v>
      </c>
      <c r="AX120" s="35">
        <f t="shared" si="75"/>
        <v>18739.162689384553</v>
      </c>
      <c r="AY120" s="35">
        <f t="shared" si="76"/>
        <v>21810.462693230893</v>
      </c>
      <c r="AZ120" s="35">
        <f t="shared" si="77"/>
        <v>24881.762697077233</v>
      </c>
      <c r="BB120" s="52">
        <f t="shared" si="78"/>
        <v>113</v>
      </c>
      <c r="BC120" s="80">
        <f t="shared" si="79"/>
        <v>489.78603777758752</v>
      </c>
      <c r="BD120" s="35">
        <f t="shared" si="86"/>
        <v>1994.4852492130765</v>
      </c>
      <c r="BE120" s="35">
        <f t="shared" si="80"/>
        <v>14117.323093403355</v>
      </c>
      <c r="BF120" s="35">
        <f t="shared" si="81"/>
        <v>16111.80834261643</v>
      </c>
      <c r="BG120" s="35">
        <f t="shared" si="82"/>
        <v>18106.293591829508</v>
      </c>
    </row>
    <row r="121" spans="1:59" x14ac:dyDescent="0.4">
      <c r="A121" s="13" t="s">
        <v>10</v>
      </c>
      <c r="B121" s="11">
        <v>269</v>
      </c>
      <c r="C121" s="11">
        <v>234</v>
      </c>
      <c r="D121" s="11">
        <v>157</v>
      </c>
      <c r="E121" s="11">
        <v>249</v>
      </c>
      <c r="F121" s="11">
        <v>323</v>
      </c>
      <c r="G121" s="11">
        <v>193</v>
      </c>
      <c r="H121" s="11">
        <v>228</v>
      </c>
      <c r="I121" s="11">
        <v>307</v>
      </c>
      <c r="J121" s="11">
        <v>428</v>
      </c>
      <c r="L121" s="22" t="s">
        <v>10</v>
      </c>
      <c r="M121" s="35">
        <f t="shared" si="105"/>
        <v>269</v>
      </c>
      <c r="N121" s="35">
        <f t="shared" si="106"/>
        <v>234</v>
      </c>
      <c r="O121" s="35">
        <f t="shared" si="107"/>
        <v>157</v>
      </c>
      <c r="P121" s="35">
        <f t="shared" si="108"/>
        <v>249</v>
      </c>
      <c r="Q121" s="35">
        <f t="shared" si="109"/>
        <v>323</v>
      </c>
      <c r="R121" s="35">
        <f t="shared" si="110"/>
        <v>193</v>
      </c>
      <c r="S121" s="35">
        <f t="shared" si="111"/>
        <v>228</v>
      </c>
      <c r="T121" s="35">
        <f t="shared" si="112"/>
        <v>307</v>
      </c>
      <c r="U121" s="35">
        <f t="shared" si="113"/>
        <v>428</v>
      </c>
      <c r="Y121" s="35">
        <f t="shared" si="83"/>
        <v>113500</v>
      </c>
      <c r="Z121" s="52">
        <f t="shared" si="84"/>
        <v>114</v>
      </c>
      <c r="AA121" s="35"/>
      <c r="AB121" s="35"/>
      <c r="AC121" s="35"/>
      <c r="AD121" s="35"/>
      <c r="AE121" s="52">
        <v>282</v>
      </c>
      <c r="AH121" s="35"/>
      <c r="AI121" s="35"/>
      <c r="AU121" s="52">
        <f t="shared" si="73"/>
        <v>114</v>
      </c>
      <c r="AV121" s="80">
        <f t="shared" si="74"/>
        <v>754.1625324748511</v>
      </c>
      <c r="AW121" s="35">
        <f t="shared" si="85"/>
        <v>3071.0676305830343</v>
      </c>
      <c r="AX121" s="35">
        <f t="shared" si="75"/>
        <v>18838.739474909635</v>
      </c>
      <c r="AY121" s="35">
        <f t="shared" si="76"/>
        <v>21909.80710549267</v>
      </c>
      <c r="AZ121" s="35">
        <f t="shared" si="77"/>
        <v>24980.874736075704</v>
      </c>
      <c r="BB121" s="52">
        <f t="shared" si="78"/>
        <v>114</v>
      </c>
      <c r="BC121" s="80">
        <f t="shared" si="79"/>
        <v>489.74898077248326</v>
      </c>
      <c r="BD121" s="35">
        <f t="shared" si="86"/>
        <v>1994.3343473000782</v>
      </c>
      <c r="BE121" s="35">
        <f t="shared" si="80"/>
        <v>14160.355495297928</v>
      </c>
      <c r="BF121" s="35">
        <f t="shared" si="81"/>
        <v>16154.689842598007</v>
      </c>
      <c r="BG121" s="35">
        <f t="shared" si="82"/>
        <v>18149.024189898086</v>
      </c>
    </row>
    <row r="122" spans="1:59" x14ac:dyDescent="0.4">
      <c r="A122" s="13" t="s">
        <v>113</v>
      </c>
      <c r="B122" s="11">
        <v>215</v>
      </c>
      <c r="C122" s="11">
        <v>105</v>
      </c>
      <c r="D122" s="11">
        <v>89</v>
      </c>
      <c r="E122" s="11">
        <v>102</v>
      </c>
      <c r="F122" s="11">
        <v>184</v>
      </c>
      <c r="G122" s="11">
        <v>145</v>
      </c>
      <c r="H122" s="11">
        <v>242</v>
      </c>
      <c r="I122" s="11">
        <v>241</v>
      </c>
      <c r="J122" s="11">
        <v>466</v>
      </c>
      <c r="L122" s="50" t="s">
        <v>300</v>
      </c>
      <c r="M122" s="35">
        <f>M121/M16</f>
        <v>134.5</v>
      </c>
      <c r="N122" s="35">
        <f t="shared" ref="N122:U122" si="114">N121/N16</f>
        <v>117</v>
      </c>
      <c r="O122" s="35">
        <f t="shared" si="114"/>
        <v>78.5</v>
      </c>
      <c r="P122" s="35">
        <f t="shared" si="114"/>
        <v>124.5</v>
      </c>
      <c r="Q122" s="35">
        <f t="shared" si="114"/>
        <v>161.5</v>
      </c>
      <c r="R122" s="35">
        <f t="shared" si="114"/>
        <v>96.5</v>
      </c>
      <c r="S122" s="35">
        <f t="shared" si="114"/>
        <v>114</v>
      </c>
      <c r="T122" s="35">
        <f t="shared" si="114"/>
        <v>153.5</v>
      </c>
      <c r="U122" s="35">
        <f t="shared" si="114"/>
        <v>214</v>
      </c>
      <c r="Y122" s="35">
        <f t="shared" si="83"/>
        <v>114500</v>
      </c>
      <c r="Z122" s="52">
        <f t="shared" si="84"/>
        <v>115</v>
      </c>
      <c r="AA122" s="35">
        <f t="shared" ref="AA122:AA135" si="115">$T$10</f>
        <v>121369</v>
      </c>
      <c r="AB122" s="35">
        <f t="shared" ref="AB122:AB135" si="116">$T$50</f>
        <v>80353</v>
      </c>
      <c r="AC122" s="35">
        <f>T$207</f>
        <v>22560</v>
      </c>
      <c r="AD122" s="35">
        <f>T$206</f>
        <v>17240.650000000001</v>
      </c>
      <c r="AE122" s="52">
        <v>283</v>
      </c>
      <c r="AH122" s="35"/>
      <c r="AI122" s="35"/>
      <c r="AU122" s="52">
        <f t="shared" si="73"/>
        <v>115</v>
      </c>
      <c r="AV122" s="80">
        <f t="shared" si="74"/>
        <v>754.10558580978659</v>
      </c>
      <c r="AW122" s="35">
        <f t="shared" si="85"/>
        <v>3070.8357348679615</v>
      </c>
      <c r="AX122" s="35">
        <f t="shared" si="75"/>
        <v>18938.31578288649</v>
      </c>
      <c r="AY122" s="35">
        <f t="shared" si="76"/>
        <v>22009.15151775445</v>
      </c>
      <c r="AZ122" s="35">
        <f t="shared" si="77"/>
        <v>25079.98725262241</v>
      </c>
      <c r="BB122" s="52">
        <f t="shared" si="78"/>
        <v>115</v>
      </c>
      <c r="BC122" s="80">
        <f t="shared" si="79"/>
        <v>489.71199992290138</v>
      </c>
      <c r="BD122" s="35">
        <f t="shared" si="86"/>
        <v>1994.1837555042625</v>
      </c>
      <c r="BE122" s="35">
        <f t="shared" si="80"/>
        <v>14203.387587075322</v>
      </c>
      <c r="BF122" s="35">
        <f t="shared" si="81"/>
        <v>16197.571342579584</v>
      </c>
      <c r="BG122" s="35">
        <f t="shared" si="82"/>
        <v>18191.755098083846</v>
      </c>
    </row>
    <row r="123" spans="1:59" s="1" customFormat="1" x14ac:dyDescent="0.4">
      <c r="A123" s="16" t="s">
        <v>27</v>
      </c>
      <c r="B123" s="11"/>
      <c r="C123" s="11"/>
      <c r="D123" s="11"/>
      <c r="E123" s="11"/>
      <c r="F123" s="11"/>
      <c r="G123" s="11"/>
      <c r="H123" s="11"/>
      <c r="I123" s="11"/>
      <c r="J123" s="11"/>
      <c r="L123" s="57" t="s">
        <v>301</v>
      </c>
      <c r="M123" s="59">
        <f>(M113-M116-M119-M120-M121)/2+M122</f>
        <v>628</v>
      </c>
      <c r="N123" s="59">
        <f t="shared" ref="N123:U123" si="117">(N113-N116-N119-N120-N121)/2+N122</f>
        <v>402.5</v>
      </c>
      <c r="O123" s="59">
        <f t="shared" si="117"/>
        <v>359</v>
      </c>
      <c r="P123" s="59">
        <f t="shared" si="117"/>
        <v>408.5</v>
      </c>
      <c r="Q123" s="59">
        <f t="shared" si="117"/>
        <v>538</v>
      </c>
      <c r="R123" s="59">
        <f t="shared" si="117"/>
        <v>456.5</v>
      </c>
      <c r="S123" s="59">
        <f t="shared" si="117"/>
        <v>574</v>
      </c>
      <c r="T123" s="59">
        <f t="shared" si="117"/>
        <v>814</v>
      </c>
      <c r="U123" s="59">
        <f t="shared" si="117"/>
        <v>1171</v>
      </c>
      <c r="Y123" s="35">
        <f t="shared" si="83"/>
        <v>115500</v>
      </c>
      <c r="Z123" s="52">
        <f t="shared" si="84"/>
        <v>116</v>
      </c>
      <c r="AA123" s="35">
        <f t="shared" si="115"/>
        <v>121369</v>
      </c>
      <c r="AB123" s="35">
        <f t="shared" si="116"/>
        <v>80353</v>
      </c>
      <c r="AC123" s="35">
        <f t="shared" ref="AC123:AC135" si="118">T$207</f>
        <v>22560</v>
      </c>
      <c r="AD123" s="35">
        <f t="shared" ref="AD123:AD135" si="119">T$206</f>
        <v>17240.650000000001</v>
      </c>
      <c r="AE123" s="52">
        <v>284</v>
      </c>
      <c r="AF123" s="52"/>
      <c r="AG123" s="52"/>
      <c r="AH123" s="35"/>
      <c r="AI123" s="35"/>
      <c r="AJ123"/>
      <c r="AK123"/>
      <c r="AL123"/>
      <c r="AM123"/>
      <c r="AN123"/>
      <c r="AO123"/>
      <c r="AP123"/>
      <c r="AQ123"/>
      <c r="AR123"/>
      <c r="AS123"/>
      <c r="AU123" s="52">
        <f t="shared" si="73"/>
        <v>116</v>
      </c>
      <c r="AV123" s="80">
        <f t="shared" si="74"/>
        <v>754.04875644288177</v>
      </c>
      <c r="AW123" s="35">
        <f t="shared" si="85"/>
        <v>3070.604316809317</v>
      </c>
      <c r="AX123" s="35">
        <f t="shared" si="75"/>
        <v>19037.891613206913</v>
      </c>
      <c r="AY123" s="35">
        <f t="shared" si="76"/>
        <v>22108.49593001623</v>
      </c>
      <c r="AZ123" s="35">
        <f t="shared" si="77"/>
        <v>25179.100246825546</v>
      </c>
      <c r="BB123" s="52">
        <f t="shared" si="78"/>
        <v>116</v>
      </c>
      <c r="BC123" s="80">
        <f t="shared" si="79"/>
        <v>489.67509524609613</v>
      </c>
      <c r="BD123" s="35">
        <f t="shared" si="86"/>
        <v>1994.0334738958911</v>
      </c>
      <c r="BE123" s="35">
        <f t="shared" si="80"/>
        <v>14246.419368665269</v>
      </c>
      <c r="BF123" s="35">
        <f t="shared" si="81"/>
        <v>16240.452842561161</v>
      </c>
      <c r="BG123" s="35">
        <f t="shared" si="82"/>
        <v>18234.486316457052</v>
      </c>
    </row>
    <row r="124" spans="1:59" s="1" customFormat="1" x14ac:dyDescent="0.4">
      <c r="A124" s="19" t="s">
        <v>8</v>
      </c>
      <c r="B124" s="20">
        <v>10390</v>
      </c>
      <c r="C124" s="20">
        <v>6373</v>
      </c>
      <c r="D124" s="20">
        <v>6461</v>
      </c>
      <c r="E124" s="20">
        <v>8073</v>
      </c>
      <c r="F124" s="20">
        <v>8869</v>
      </c>
      <c r="G124" s="20">
        <v>9952</v>
      </c>
      <c r="H124" s="20">
        <v>10541</v>
      </c>
      <c r="I124" s="20">
        <v>12740</v>
      </c>
      <c r="J124" s="20">
        <v>15569</v>
      </c>
      <c r="L124" s="19" t="s">
        <v>8</v>
      </c>
      <c r="M124" s="35">
        <f>B124</f>
        <v>10390</v>
      </c>
      <c r="N124" s="35">
        <f t="shared" ref="N124:U124" si="120">C124</f>
        <v>6373</v>
      </c>
      <c r="O124" s="35">
        <f t="shared" si="120"/>
        <v>6461</v>
      </c>
      <c r="P124" s="35">
        <f t="shared" si="120"/>
        <v>8073</v>
      </c>
      <c r="Q124" s="35">
        <f t="shared" si="120"/>
        <v>8869</v>
      </c>
      <c r="R124" s="35">
        <f t="shared" si="120"/>
        <v>9952</v>
      </c>
      <c r="S124" s="35">
        <f t="shared" si="120"/>
        <v>10541</v>
      </c>
      <c r="T124" s="35">
        <f t="shared" si="120"/>
        <v>12740</v>
      </c>
      <c r="U124" s="35">
        <f t="shared" si="120"/>
        <v>15569</v>
      </c>
      <c r="Y124" s="35">
        <f t="shared" si="83"/>
        <v>116500</v>
      </c>
      <c r="Z124" s="52">
        <f t="shared" si="84"/>
        <v>117</v>
      </c>
      <c r="AA124" s="35">
        <f t="shared" si="115"/>
        <v>121369</v>
      </c>
      <c r="AB124" s="35">
        <f t="shared" si="116"/>
        <v>80353</v>
      </c>
      <c r="AC124" s="35">
        <f t="shared" si="118"/>
        <v>22560</v>
      </c>
      <c r="AD124" s="35">
        <f t="shared" si="119"/>
        <v>17240.650000000001</v>
      </c>
      <c r="AE124" s="52">
        <v>285</v>
      </c>
      <c r="AF124" s="52"/>
      <c r="AG124" s="52"/>
      <c r="AH124" s="35"/>
      <c r="AI124" s="35"/>
      <c r="AJ124"/>
      <c r="AK124"/>
      <c r="AL124"/>
      <c r="AM124"/>
      <c r="AN124"/>
      <c r="AO124"/>
      <c r="AP124"/>
      <c r="AQ124"/>
      <c r="AR124"/>
      <c r="AS124"/>
      <c r="AU124" s="52">
        <f t="shared" si="73"/>
        <v>117</v>
      </c>
      <c r="AV124" s="80">
        <f t="shared" si="74"/>
        <v>753.99204440065887</v>
      </c>
      <c r="AW124" s="35">
        <f t="shared" si="85"/>
        <v>3070.3733765151028</v>
      </c>
      <c r="AX124" s="35">
        <f t="shared" si="75"/>
        <v>19137.466965762906</v>
      </c>
      <c r="AY124" s="35">
        <f t="shared" si="76"/>
        <v>22207.840342278007</v>
      </c>
      <c r="AZ124" s="35">
        <f t="shared" si="77"/>
        <v>25278.213718793108</v>
      </c>
      <c r="BB124" s="52">
        <f t="shared" si="78"/>
        <v>117</v>
      </c>
      <c r="BC124" s="80">
        <f t="shared" si="79"/>
        <v>489.63826675929101</v>
      </c>
      <c r="BD124" s="35">
        <f t="shared" si="86"/>
        <v>1993.883502545101</v>
      </c>
      <c r="BE124" s="35">
        <f t="shared" si="80"/>
        <v>14289.450839997637</v>
      </c>
      <c r="BF124" s="35">
        <f t="shared" si="81"/>
        <v>16283.334342542737</v>
      </c>
      <c r="BG124" s="35">
        <f t="shared" si="82"/>
        <v>18277.217845087838</v>
      </c>
    </row>
    <row r="125" spans="1:59" x14ac:dyDescent="0.4">
      <c r="A125" s="13" t="s">
        <v>114</v>
      </c>
      <c r="B125" s="11">
        <v>4602</v>
      </c>
      <c r="C125" s="11">
        <v>2890</v>
      </c>
      <c r="D125" s="11">
        <v>2645</v>
      </c>
      <c r="E125" s="11">
        <v>3631</v>
      </c>
      <c r="F125" s="11">
        <v>3960</v>
      </c>
      <c r="G125" s="11">
        <v>4570</v>
      </c>
      <c r="H125" s="11">
        <v>4446</v>
      </c>
      <c r="I125" s="11">
        <v>5617</v>
      </c>
      <c r="J125" s="11">
        <v>7091</v>
      </c>
      <c r="L125" s="57" t="s">
        <v>291</v>
      </c>
      <c r="M125" s="59">
        <f>(M124-M135)/M20</f>
        <v>4774.7619047619046</v>
      </c>
      <c r="N125" s="59">
        <f t="shared" ref="N125:U125" si="121">(N124-N135)/N20</f>
        <v>4773.0769230769229</v>
      </c>
      <c r="O125" s="59">
        <f t="shared" si="121"/>
        <v>4208.666666666667</v>
      </c>
      <c r="P125" s="59">
        <f t="shared" si="121"/>
        <v>4192.105263157895</v>
      </c>
      <c r="Q125" s="59">
        <f t="shared" si="121"/>
        <v>4365.5</v>
      </c>
      <c r="R125" s="59">
        <f t="shared" si="121"/>
        <v>4612.3809523809523</v>
      </c>
      <c r="S125" s="59">
        <f t="shared" si="121"/>
        <v>4483.04347826087</v>
      </c>
      <c r="T125" s="59">
        <f t="shared" si="121"/>
        <v>4896.3999999999996</v>
      </c>
      <c r="U125" s="59">
        <f t="shared" si="121"/>
        <v>5814.8</v>
      </c>
      <c r="Y125" s="35">
        <f t="shared" si="83"/>
        <v>117500</v>
      </c>
      <c r="Z125" s="52">
        <f t="shared" si="84"/>
        <v>118</v>
      </c>
      <c r="AA125" s="35">
        <f t="shared" si="115"/>
        <v>121369</v>
      </c>
      <c r="AB125" s="35">
        <f t="shared" si="116"/>
        <v>80353</v>
      </c>
      <c r="AC125" s="35">
        <f t="shared" si="118"/>
        <v>22560</v>
      </c>
      <c r="AD125" s="35">
        <f t="shared" si="119"/>
        <v>17240.650000000001</v>
      </c>
      <c r="AE125" s="52">
        <v>286</v>
      </c>
      <c r="AH125" s="35"/>
      <c r="AI125" s="35"/>
      <c r="AU125" s="52">
        <f t="shared" si="73"/>
        <v>118</v>
      </c>
      <c r="AV125" s="80">
        <f t="shared" si="74"/>
        <v>753.93544970959442</v>
      </c>
      <c r="AW125" s="35">
        <f t="shared" si="85"/>
        <v>3070.1429140931359</v>
      </c>
      <c r="AX125" s="35">
        <f t="shared" si="75"/>
        <v>19237.041840446647</v>
      </c>
      <c r="AY125" s="35">
        <f t="shared" si="76"/>
        <v>22307.184754539783</v>
      </c>
      <c r="AZ125" s="35">
        <f t="shared" si="77"/>
        <v>25377.327668632919</v>
      </c>
      <c r="BB125" s="52">
        <f t="shared" si="78"/>
        <v>118</v>
      </c>
      <c r="BC125" s="80">
        <f t="shared" si="79"/>
        <v>489.60151447967962</v>
      </c>
      <c r="BD125" s="35">
        <f t="shared" si="86"/>
        <v>1993.7338415219072</v>
      </c>
      <c r="BE125" s="35">
        <f t="shared" si="80"/>
        <v>14332.482001002407</v>
      </c>
      <c r="BF125" s="35">
        <f t="shared" si="81"/>
        <v>16326.215842524314</v>
      </c>
      <c r="BG125" s="35">
        <f t="shared" si="82"/>
        <v>18319.94968404622</v>
      </c>
    </row>
    <row r="126" spans="1:59" x14ac:dyDescent="0.4">
      <c r="A126" s="15" t="s">
        <v>115</v>
      </c>
      <c r="B126" s="11">
        <v>2354</v>
      </c>
      <c r="C126" s="11">
        <v>713</v>
      </c>
      <c r="D126" s="11">
        <v>1127</v>
      </c>
      <c r="E126" s="11">
        <v>1362</v>
      </c>
      <c r="F126" s="11">
        <v>1382</v>
      </c>
      <c r="G126" s="11">
        <v>2246</v>
      </c>
      <c r="H126" s="11">
        <v>2281</v>
      </c>
      <c r="I126" s="11">
        <v>2813</v>
      </c>
      <c r="J126" s="11">
        <v>5031</v>
      </c>
      <c r="Y126" s="35">
        <f t="shared" si="83"/>
        <v>118500</v>
      </c>
      <c r="Z126" s="52">
        <f t="shared" si="84"/>
        <v>119</v>
      </c>
      <c r="AA126" s="35">
        <f t="shared" si="115"/>
        <v>121369</v>
      </c>
      <c r="AB126" s="35">
        <f t="shared" si="116"/>
        <v>80353</v>
      </c>
      <c r="AC126" s="35">
        <f t="shared" si="118"/>
        <v>22560</v>
      </c>
      <c r="AD126" s="35">
        <f t="shared" si="119"/>
        <v>17240.650000000001</v>
      </c>
      <c r="AE126" s="52">
        <v>287</v>
      </c>
      <c r="AH126" s="35"/>
      <c r="AI126" s="35"/>
      <c r="AU126" s="52">
        <f t="shared" si="73"/>
        <v>119</v>
      </c>
      <c r="AV126" s="80">
        <f t="shared" si="74"/>
        <v>753.87897239611709</v>
      </c>
      <c r="AW126" s="35">
        <f t="shared" si="85"/>
        <v>3069.9129296510378</v>
      </c>
      <c r="AX126" s="35">
        <f t="shared" si="75"/>
        <v>19336.616237150527</v>
      </c>
      <c r="AY126" s="35">
        <f t="shared" si="76"/>
        <v>22406.529166801563</v>
      </c>
      <c r="AZ126" s="35">
        <f t="shared" si="77"/>
        <v>25476.4420964526</v>
      </c>
      <c r="BB126" s="52">
        <f t="shared" si="78"/>
        <v>119</v>
      </c>
      <c r="BC126" s="80">
        <f t="shared" si="79"/>
        <v>489.56483842442464</v>
      </c>
      <c r="BD126" s="35">
        <f t="shared" si="86"/>
        <v>1993.5844908961985</v>
      </c>
      <c r="BE126" s="35">
        <f t="shared" si="80"/>
        <v>14375.512851609692</v>
      </c>
      <c r="BF126" s="35">
        <f t="shared" si="81"/>
        <v>16369.097342505891</v>
      </c>
      <c r="BG126" s="35">
        <f t="shared" si="82"/>
        <v>18362.68183340209</v>
      </c>
    </row>
    <row r="127" spans="1:59" x14ac:dyDescent="0.4">
      <c r="A127" s="15" t="s">
        <v>116</v>
      </c>
      <c r="B127" s="11">
        <v>2171</v>
      </c>
      <c r="C127" s="11">
        <v>2041</v>
      </c>
      <c r="D127" s="11">
        <v>1410</v>
      </c>
      <c r="E127" s="11">
        <v>2265</v>
      </c>
      <c r="F127" s="11">
        <v>2527</v>
      </c>
      <c r="G127" s="11">
        <v>2281</v>
      </c>
      <c r="H127" s="11">
        <v>2070</v>
      </c>
      <c r="I127" s="11">
        <v>2739</v>
      </c>
      <c r="J127" s="11">
        <v>1936</v>
      </c>
      <c r="Y127" s="35">
        <f t="shared" si="83"/>
        <v>119500</v>
      </c>
      <c r="Z127" s="52">
        <f t="shared" si="84"/>
        <v>120</v>
      </c>
      <c r="AA127" s="35">
        <f t="shared" si="115"/>
        <v>121369</v>
      </c>
      <c r="AB127" s="35">
        <f t="shared" si="116"/>
        <v>80353</v>
      </c>
      <c r="AC127" s="35">
        <f t="shared" si="118"/>
        <v>22560</v>
      </c>
      <c r="AD127" s="35">
        <f t="shared" si="119"/>
        <v>17240.650000000001</v>
      </c>
      <c r="AE127" s="52">
        <v>288</v>
      </c>
      <c r="AH127" s="35"/>
      <c r="AI127" s="35"/>
      <c r="AU127" s="52">
        <f t="shared" si="73"/>
        <v>120</v>
      </c>
      <c r="AV127" s="80">
        <f t="shared" si="74"/>
        <v>753.82261248660939</v>
      </c>
      <c r="AW127" s="35">
        <f t="shared" si="85"/>
        <v>3069.6834232962424</v>
      </c>
      <c r="AX127" s="35">
        <f t="shared" si="75"/>
        <v>19436.190155767101</v>
      </c>
      <c r="AY127" s="35">
        <f t="shared" si="76"/>
        <v>22505.873579063344</v>
      </c>
      <c r="AZ127" s="35">
        <f t="shared" si="77"/>
        <v>25575.557002359586</v>
      </c>
      <c r="BB127" s="52">
        <f t="shared" si="78"/>
        <v>120</v>
      </c>
      <c r="BC127" s="80">
        <f t="shared" si="79"/>
        <v>489.52823861065866</v>
      </c>
      <c r="BD127" s="35">
        <f t="shared" si="86"/>
        <v>1993.435450737742</v>
      </c>
      <c r="BE127" s="35">
        <f t="shared" si="80"/>
        <v>14418.543391749725</v>
      </c>
      <c r="BF127" s="35">
        <f t="shared" si="81"/>
        <v>16411.978842487468</v>
      </c>
      <c r="BG127" s="35">
        <f t="shared" si="82"/>
        <v>18405.414293225211</v>
      </c>
    </row>
    <row r="128" spans="1:59" x14ac:dyDescent="0.4">
      <c r="A128" s="15" t="s">
        <v>117</v>
      </c>
      <c r="B128" s="11">
        <v>77</v>
      </c>
      <c r="C128" s="11">
        <v>136</v>
      </c>
      <c r="D128" s="11">
        <v>108</v>
      </c>
      <c r="E128" s="11">
        <v>4</v>
      </c>
      <c r="F128" s="11">
        <v>52</v>
      </c>
      <c r="G128" s="11">
        <v>43</v>
      </c>
      <c r="H128" s="11">
        <v>94</v>
      </c>
      <c r="I128" s="11">
        <v>65</v>
      </c>
      <c r="J128" s="11">
        <v>125</v>
      </c>
      <c r="Y128" s="35">
        <f t="shared" si="83"/>
        <v>120500</v>
      </c>
      <c r="Z128" s="52">
        <f t="shared" si="84"/>
        <v>121</v>
      </c>
      <c r="AA128" s="35">
        <f t="shared" si="115"/>
        <v>121369</v>
      </c>
      <c r="AB128" s="35">
        <f t="shared" si="116"/>
        <v>80353</v>
      </c>
      <c r="AC128" s="35">
        <f t="shared" si="118"/>
        <v>22560</v>
      </c>
      <c r="AD128" s="35">
        <f t="shared" si="119"/>
        <v>17240.650000000001</v>
      </c>
      <c r="AE128" s="52">
        <v>289</v>
      </c>
      <c r="AH128" s="35"/>
      <c r="AI128" s="35"/>
      <c r="AJ128" s="35"/>
      <c r="AK128" s="35"/>
      <c r="AU128" s="52">
        <f t="shared" si="73"/>
        <v>121</v>
      </c>
      <c r="AV128" s="80">
        <f t="shared" si="74"/>
        <v>753.76637000740618</v>
      </c>
      <c r="AW128" s="35">
        <f t="shared" si="85"/>
        <v>3069.4543951359888</v>
      </c>
      <c r="AX128" s="35">
        <f t="shared" si="75"/>
        <v>19535.763596189132</v>
      </c>
      <c r="AY128" s="35">
        <f t="shared" si="76"/>
        <v>22605.21799132512</v>
      </c>
      <c r="AZ128" s="35">
        <f t="shared" si="77"/>
        <v>25674.672386461109</v>
      </c>
      <c r="BB128" s="52">
        <f t="shared" si="78"/>
        <v>121</v>
      </c>
      <c r="BC128" s="80">
        <f t="shared" si="79"/>
        <v>489.49171505548355</v>
      </c>
      <c r="BD128" s="35">
        <f t="shared" si="86"/>
        <v>1993.2867211161788</v>
      </c>
      <c r="BE128" s="35">
        <f t="shared" si="80"/>
        <v>14461.573621352865</v>
      </c>
      <c r="BF128" s="35">
        <f t="shared" si="81"/>
        <v>16454.860342469045</v>
      </c>
      <c r="BG128" s="35">
        <f t="shared" si="82"/>
        <v>18448.147063585224</v>
      </c>
    </row>
    <row r="129" spans="1:59" x14ac:dyDescent="0.4">
      <c r="A129" s="13" t="s">
        <v>178</v>
      </c>
      <c r="B129" s="11">
        <v>1808</v>
      </c>
      <c r="C129" s="11">
        <v>1165</v>
      </c>
      <c r="D129" s="11">
        <v>1309</v>
      </c>
      <c r="E129" s="11">
        <v>1496</v>
      </c>
      <c r="F129" s="11">
        <v>1739</v>
      </c>
      <c r="G129" s="11">
        <v>1798</v>
      </c>
      <c r="H129" s="11">
        <v>2016</v>
      </c>
      <c r="I129" s="11">
        <v>2190</v>
      </c>
      <c r="J129" s="11">
        <v>2122</v>
      </c>
      <c r="Y129" s="35">
        <f t="shared" si="83"/>
        <v>121500</v>
      </c>
      <c r="Z129" s="52">
        <f t="shared" si="84"/>
        <v>122</v>
      </c>
      <c r="AA129" s="35">
        <f t="shared" si="115"/>
        <v>121369</v>
      </c>
      <c r="AB129" s="35">
        <f t="shared" si="116"/>
        <v>80353</v>
      </c>
      <c r="AC129" s="35">
        <f t="shared" si="118"/>
        <v>22560</v>
      </c>
      <c r="AD129" s="35">
        <f t="shared" si="119"/>
        <v>17240.650000000001</v>
      </c>
      <c r="AE129" s="52">
        <v>290</v>
      </c>
      <c r="AH129" s="35"/>
      <c r="AI129" s="35"/>
      <c r="AU129" s="52">
        <f t="shared" si="73"/>
        <v>122</v>
      </c>
      <c r="AV129" s="80">
        <f t="shared" si="74"/>
        <v>753.71024498479619</v>
      </c>
      <c r="AW129" s="35">
        <f t="shared" si="85"/>
        <v>3069.2258452773294</v>
      </c>
      <c r="AX129" s="35">
        <f t="shared" si="75"/>
        <v>19635.336558309566</v>
      </c>
      <c r="AY129" s="35">
        <f t="shared" si="76"/>
        <v>22704.562403586897</v>
      </c>
      <c r="AZ129" s="35">
        <f t="shared" si="77"/>
        <v>25773.788248864228</v>
      </c>
      <c r="BB129" s="52">
        <f t="shared" si="78"/>
        <v>122</v>
      </c>
      <c r="BC129" s="80">
        <f t="shared" si="79"/>
        <v>489.45526777597092</v>
      </c>
      <c r="BD129" s="35">
        <f t="shared" si="86"/>
        <v>1993.1383021010274</v>
      </c>
      <c r="BE129" s="35">
        <f t="shared" si="80"/>
        <v>14504.603540349593</v>
      </c>
      <c r="BF129" s="35">
        <f t="shared" si="81"/>
        <v>16497.741842450621</v>
      </c>
      <c r="BG129" s="35">
        <f t="shared" si="82"/>
        <v>18490.880144551647</v>
      </c>
    </row>
    <row r="130" spans="1:59" x14ac:dyDescent="0.4">
      <c r="A130" s="13" t="s">
        <v>118</v>
      </c>
      <c r="B130" s="11">
        <v>3617</v>
      </c>
      <c r="C130" s="11">
        <v>2150</v>
      </c>
      <c r="D130" s="11">
        <v>2358</v>
      </c>
      <c r="E130" s="11">
        <v>2838</v>
      </c>
      <c r="F130" s="11">
        <v>3032</v>
      </c>
      <c r="G130" s="11">
        <v>3318</v>
      </c>
      <c r="H130" s="11">
        <v>3849</v>
      </c>
      <c r="I130" s="11">
        <v>4434</v>
      </c>
      <c r="J130" s="11">
        <v>5324</v>
      </c>
      <c r="Y130" s="35">
        <f t="shared" si="83"/>
        <v>122500</v>
      </c>
      <c r="Z130" s="52">
        <f t="shared" si="84"/>
        <v>123</v>
      </c>
      <c r="AA130" s="35">
        <f t="shared" si="115"/>
        <v>121369</v>
      </c>
      <c r="AB130" s="35">
        <f t="shared" si="116"/>
        <v>80353</v>
      </c>
      <c r="AC130" s="35">
        <f t="shared" si="118"/>
        <v>22560</v>
      </c>
      <c r="AD130" s="35">
        <f t="shared" si="119"/>
        <v>17240.650000000001</v>
      </c>
      <c r="AE130" s="52">
        <v>291</v>
      </c>
      <c r="AH130" s="35"/>
      <c r="AI130" s="35"/>
      <c r="AU130" s="52">
        <f t="shared" si="73"/>
        <v>123</v>
      </c>
      <c r="AV130" s="80">
        <f t="shared" si="74"/>
        <v>753.65423744502039</v>
      </c>
      <c r="AW130" s="35">
        <f t="shared" si="85"/>
        <v>3068.9977738271218</v>
      </c>
      <c r="AX130" s="35">
        <f t="shared" si="75"/>
        <v>19734.909042021554</v>
      </c>
      <c r="AY130" s="35">
        <f t="shared" si="76"/>
        <v>22803.906815848677</v>
      </c>
      <c r="AZ130" s="35">
        <f t="shared" si="77"/>
        <v>25872.9045896758</v>
      </c>
      <c r="BB130" s="52">
        <f t="shared" si="78"/>
        <v>123</v>
      </c>
      <c r="BC130" s="80">
        <f t="shared" si="79"/>
        <v>489.41889678916152</v>
      </c>
      <c r="BD130" s="35">
        <f t="shared" si="86"/>
        <v>1992.9901937616801</v>
      </c>
      <c r="BE130" s="35">
        <f t="shared" si="80"/>
        <v>14547.633148670518</v>
      </c>
      <c r="BF130" s="35">
        <f t="shared" si="81"/>
        <v>16540.623342432198</v>
      </c>
      <c r="BG130" s="35">
        <f t="shared" si="82"/>
        <v>18533.61353619388</v>
      </c>
    </row>
    <row r="131" spans="1:59" x14ac:dyDescent="0.4">
      <c r="A131" s="15" t="s">
        <v>119</v>
      </c>
      <c r="B131" s="11">
        <v>267</v>
      </c>
      <c r="C131" s="11">
        <v>145</v>
      </c>
      <c r="D131" s="11">
        <v>134</v>
      </c>
      <c r="E131" s="11">
        <v>180</v>
      </c>
      <c r="F131" s="11">
        <v>221</v>
      </c>
      <c r="G131" s="11">
        <v>216</v>
      </c>
      <c r="H131" s="11">
        <v>272</v>
      </c>
      <c r="I131" s="11">
        <v>401</v>
      </c>
      <c r="J131" s="11">
        <v>413</v>
      </c>
      <c r="Y131" s="35">
        <f t="shared" si="83"/>
        <v>123500</v>
      </c>
      <c r="Z131" s="52">
        <f t="shared" si="84"/>
        <v>124</v>
      </c>
      <c r="AA131" s="35">
        <f t="shared" si="115"/>
        <v>121369</v>
      </c>
      <c r="AB131" s="35">
        <f t="shared" si="116"/>
        <v>80353</v>
      </c>
      <c r="AC131" s="35">
        <f t="shared" si="118"/>
        <v>22560</v>
      </c>
      <c r="AD131" s="35">
        <f t="shared" si="119"/>
        <v>17240.650000000001</v>
      </c>
      <c r="AE131" s="52">
        <v>292</v>
      </c>
      <c r="AH131" s="35"/>
      <c r="AI131" s="35"/>
      <c r="AU131" s="52">
        <f t="shared" si="73"/>
        <v>124</v>
      </c>
      <c r="AV131" s="80">
        <f t="shared" si="74"/>
        <v>753.59834741427267</v>
      </c>
      <c r="AW131" s="35">
        <f t="shared" si="85"/>
        <v>3068.7701808920306</v>
      </c>
      <c r="AX131" s="35">
        <f t="shared" si="75"/>
        <v>19834.481047218422</v>
      </c>
      <c r="AY131" s="35">
        <f t="shared" si="76"/>
        <v>22903.251228110454</v>
      </c>
      <c r="AZ131" s="35">
        <f t="shared" si="77"/>
        <v>25972.021409002486</v>
      </c>
      <c r="BB131" s="52">
        <f t="shared" si="78"/>
        <v>124</v>
      </c>
      <c r="BC131" s="80">
        <f t="shared" si="79"/>
        <v>489.38260211206557</v>
      </c>
      <c r="BD131" s="35">
        <f t="shared" si="86"/>
        <v>1992.8423961674055</v>
      </c>
      <c r="BE131" s="35">
        <f t="shared" si="80"/>
        <v>14590.66244624637</v>
      </c>
      <c r="BF131" s="35">
        <f t="shared" si="81"/>
        <v>16583.504842413775</v>
      </c>
      <c r="BG131" s="35">
        <f t="shared" si="82"/>
        <v>18576.34723858118</v>
      </c>
    </row>
    <row r="132" spans="1:59" x14ac:dyDescent="0.4">
      <c r="A132" s="15" t="s">
        <v>120</v>
      </c>
      <c r="B132" s="11">
        <v>988</v>
      </c>
      <c r="C132" s="11">
        <v>538</v>
      </c>
      <c r="D132" s="11">
        <v>645</v>
      </c>
      <c r="E132" s="11">
        <v>767</v>
      </c>
      <c r="F132" s="11">
        <v>792</v>
      </c>
      <c r="G132" s="11">
        <v>856</v>
      </c>
      <c r="H132" s="11">
        <v>1088</v>
      </c>
      <c r="I132" s="11">
        <v>1272</v>
      </c>
      <c r="J132" s="11">
        <v>1442</v>
      </c>
      <c r="Y132" s="35">
        <f t="shared" si="83"/>
        <v>124500</v>
      </c>
      <c r="Z132" s="52">
        <f t="shared" si="84"/>
        <v>125</v>
      </c>
      <c r="AA132" s="35">
        <f t="shared" si="115"/>
        <v>121369</v>
      </c>
      <c r="AB132" s="35">
        <f t="shared" si="116"/>
        <v>80353</v>
      </c>
      <c r="AC132" s="35">
        <f t="shared" si="118"/>
        <v>22560</v>
      </c>
      <c r="AD132" s="35">
        <f t="shared" si="119"/>
        <v>17240.650000000001</v>
      </c>
      <c r="AE132" s="52">
        <v>293</v>
      </c>
      <c r="AH132" s="35"/>
      <c r="AI132" s="35"/>
      <c r="AU132" s="52">
        <f t="shared" si="73"/>
        <v>125</v>
      </c>
      <c r="AV132" s="80">
        <f t="shared" si="74"/>
        <v>753.54257491869998</v>
      </c>
      <c r="AW132" s="35">
        <f t="shared" si="85"/>
        <v>3068.5430665785311</v>
      </c>
      <c r="AX132" s="35">
        <f t="shared" si="75"/>
        <v>19934.052573793699</v>
      </c>
      <c r="AY132" s="35">
        <f t="shared" si="76"/>
        <v>23002.59564037223</v>
      </c>
      <c r="AZ132" s="35">
        <f t="shared" si="77"/>
        <v>26071.138706950762</v>
      </c>
      <c r="BB132" s="52">
        <f t="shared" si="78"/>
        <v>125</v>
      </c>
      <c r="BC132" s="80">
        <f t="shared" si="79"/>
        <v>489.34638376166271</v>
      </c>
      <c r="BD132" s="35">
        <f t="shared" si="86"/>
        <v>1992.6949093873473</v>
      </c>
      <c r="BE132" s="35">
        <f t="shared" si="80"/>
        <v>14633.691433008004</v>
      </c>
      <c r="BF132" s="35">
        <f t="shared" si="81"/>
        <v>16626.386342395352</v>
      </c>
      <c r="BG132" s="35">
        <f t="shared" si="82"/>
        <v>18619.0812517827</v>
      </c>
    </row>
    <row r="133" spans="1:59" x14ac:dyDescent="0.4">
      <c r="A133" s="15" t="s">
        <v>122</v>
      </c>
      <c r="B133" s="11">
        <v>821</v>
      </c>
      <c r="C133" s="11">
        <v>452</v>
      </c>
      <c r="D133" s="11">
        <v>412</v>
      </c>
      <c r="E133" s="11">
        <v>560</v>
      </c>
      <c r="F133" s="11">
        <v>572</v>
      </c>
      <c r="G133" s="11">
        <v>748</v>
      </c>
      <c r="H133" s="11">
        <v>722</v>
      </c>
      <c r="I133" s="11">
        <v>1034</v>
      </c>
      <c r="J133" s="11">
        <v>1593</v>
      </c>
      <c r="Y133" s="35">
        <f t="shared" si="83"/>
        <v>125500</v>
      </c>
      <c r="Z133" s="52">
        <f t="shared" si="84"/>
        <v>126</v>
      </c>
      <c r="AA133" s="35">
        <f t="shared" si="115"/>
        <v>121369</v>
      </c>
      <c r="AB133" s="35">
        <f t="shared" si="116"/>
        <v>80353</v>
      </c>
      <c r="AC133" s="35">
        <f t="shared" si="118"/>
        <v>22560</v>
      </c>
      <c r="AD133" s="35">
        <f t="shared" si="119"/>
        <v>17240.650000000001</v>
      </c>
      <c r="AE133" s="52">
        <v>294</v>
      </c>
      <c r="AH133" s="35"/>
      <c r="AI133" s="35"/>
      <c r="AU133" s="52">
        <f t="shared" si="73"/>
        <v>126</v>
      </c>
      <c r="AV133" s="80">
        <f t="shared" si="74"/>
        <v>753.48691998440199</v>
      </c>
      <c r="AW133" s="35">
        <f t="shared" si="85"/>
        <v>3068.3164309929048</v>
      </c>
      <c r="AX133" s="35">
        <f t="shared" si="75"/>
        <v>20033.623621641105</v>
      </c>
      <c r="AY133" s="35">
        <f t="shared" si="76"/>
        <v>23101.94005263401</v>
      </c>
      <c r="AZ133" s="35">
        <f t="shared" si="77"/>
        <v>26170.256483626916</v>
      </c>
      <c r="BB133" s="52">
        <f t="shared" si="78"/>
        <v>126</v>
      </c>
      <c r="BC133" s="80">
        <f t="shared" si="79"/>
        <v>489.31024175490199</v>
      </c>
      <c r="BD133" s="35">
        <f t="shared" si="86"/>
        <v>1992.5477334905245</v>
      </c>
      <c r="BE133" s="35">
        <f t="shared" si="80"/>
        <v>14676.720108886404</v>
      </c>
      <c r="BF133" s="35">
        <f t="shared" si="81"/>
        <v>16669.267842376928</v>
      </c>
      <c r="BG133" s="35">
        <f t="shared" si="82"/>
        <v>18661.815575867455</v>
      </c>
    </row>
    <row r="134" spans="1:59" x14ac:dyDescent="0.4">
      <c r="A134" s="15" t="s">
        <v>121</v>
      </c>
      <c r="B134" s="11">
        <v>1542</v>
      </c>
      <c r="C134" s="11">
        <v>1014</v>
      </c>
      <c r="D134" s="11">
        <v>1165</v>
      </c>
      <c r="E134" s="11">
        <v>1331</v>
      </c>
      <c r="F134" s="11">
        <v>1448</v>
      </c>
      <c r="G134" s="11">
        <v>1498</v>
      </c>
      <c r="H134" s="11">
        <v>1767</v>
      </c>
      <c r="I134" s="11">
        <v>1727</v>
      </c>
      <c r="J134" s="11">
        <v>1875</v>
      </c>
      <c r="Y134" s="35">
        <f t="shared" si="83"/>
        <v>126500</v>
      </c>
      <c r="Z134" s="52">
        <f t="shared" si="84"/>
        <v>127</v>
      </c>
      <c r="AA134" s="35">
        <f t="shared" si="115"/>
        <v>121369</v>
      </c>
      <c r="AB134" s="35">
        <f t="shared" si="116"/>
        <v>80353</v>
      </c>
      <c r="AC134" s="35">
        <f t="shared" si="118"/>
        <v>22560</v>
      </c>
      <c r="AD134" s="35">
        <f t="shared" si="119"/>
        <v>17240.650000000001</v>
      </c>
      <c r="AE134" s="52">
        <v>295</v>
      </c>
      <c r="AH134" s="35"/>
      <c r="AI134" s="35"/>
      <c r="AU134" s="52">
        <f t="shared" si="73"/>
        <v>127</v>
      </c>
      <c r="AV134" s="80">
        <f t="shared" si="74"/>
        <v>753.43138263743083</v>
      </c>
      <c r="AW134" s="35">
        <f t="shared" si="85"/>
        <v>3068.0902742412404</v>
      </c>
      <c r="AX134" s="35">
        <f t="shared" si="75"/>
        <v>20133.194190654551</v>
      </c>
      <c r="AY134" s="35">
        <f t="shared" si="76"/>
        <v>23201.284464895791</v>
      </c>
      <c r="AZ134" s="35">
        <f t="shared" si="77"/>
        <v>26269.374739137031</v>
      </c>
      <c r="BB134" s="52">
        <f t="shared" si="78"/>
        <v>127</v>
      </c>
      <c r="BC134" s="80">
        <f t="shared" si="79"/>
        <v>489.27417610870145</v>
      </c>
      <c r="BD134" s="35">
        <f t="shared" si="86"/>
        <v>1992.40086854583</v>
      </c>
      <c r="BE134" s="35">
        <f t="shared" si="80"/>
        <v>14719.748473812675</v>
      </c>
      <c r="BF134" s="35">
        <f t="shared" si="81"/>
        <v>16712.149342358505</v>
      </c>
      <c r="BG134" s="35">
        <f t="shared" si="82"/>
        <v>18704.550210904334</v>
      </c>
    </row>
    <row r="135" spans="1:59" s="1" customFormat="1" x14ac:dyDescent="0.4">
      <c r="A135" s="22" t="s">
        <v>123</v>
      </c>
      <c r="B135" s="20">
        <v>363</v>
      </c>
      <c r="C135" s="20">
        <v>168</v>
      </c>
      <c r="D135" s="20">
        <v>148</v>
      </c>
      <c r="E135" s="20">
        <v>108</v>
      </c>
      <c r="F135" s="20">
        <v>138</v>
      </c>
      <c r="G135" s="20">
        <v>266</v>
      </c>
      <c r="H135" s="20">
        <v>230</v>
      </c>
      <c r="I135" s="20">
        <v>499</v>
      </c>
      <c r="J135" s="20">
        <v>1032</v>
      </c>
      <c r="L135" s="22" t="s">
        <v>123</v>
      </c>
      <c r="M135" s="35">
        <f>B135</f>
        <v>363</v>
      </c>
      <c r="N135" s="35">
        <f t="shared" ref="N135:U135" si="122">C135</f>
        <v>168</v>
      </c>
      <c r="O135" s="35">
        <f t="shared" si="122"/>
        <v>148</v>
      </c>
      <c r="P135" s="35">
        <f t="shared" si="122"/>
        <v>108</v>
      </c>
      <c r="Q135" s="35">
        <f t="shared" si="122"/>
        <v>138</v>
      </c>
      <c r="R135" s="35">
        <f t="shared" si="122"/>
        <v>266</v>
      </c>
      <c r="S135" s="35">
        <f t="shared" si="122"/>
        <v>230</v>
      </c>
      <c r="T135" s="35">
        <f t="shared" si="122"/>
        <v>499</v>
      </c>
      <c r="U135" s="35">
        <f t="shared" si="122"/>
        <v>1032</v>
      </c>
      <c r="Y135" s="35">
        <f t="shared" si="83"/>
        <v>127500</v>
      </c>
      <c r="Z135" s="52">
        <f t="shared" si="84"/>
        <v>128</v>
      </c>
      <c r="AA135" s="35">
        <f t="shared" si="115"/>
        <v>121369</v>
      </c>
      <c r="AB135" s="35">
        <f t="shared" si="116"/>
        <v>80353</v>
      </c>
      <c r="AC135" s="35">
        <f t="shared" si="118"/>
        <v>22560</v>
      </c>
      <c r="AD135" s="35">
        <f t="shared" si="119"/>
        <v>17240.650000000001</v>
      </c>
      <c r="AE135" s="52">
        <v>296</v>
      </c>
      <c r="AF135" s="52"/>
      <c r="AG135" s="52"/>
      <c r="AH135" s="35"/>
      <c r="AI135" s="35"/>
      <c r="AJ135"/>
      <c r="AK135"/>
      <c r="AL135"/>
      <c r="AM135"/>
      <c r="AN135"/>
      <c r="AO135"/>
      <c r="AP135"/>
      <c r="AQ135"/>
      <c r="AR135"/>
      <c r="AS135"/>
      <c r="AU135" s="52">
        <f t="shared" si="73"/>
        <v>128</v>
      </c>
      <c r="AV135" s="80">
        <f t="shared" si="74"/>
        <v>753.37596290379122</v>
      </c>
      <c r="AW135" s="35">
        <f t="shared" si="85"/>
        <v>3067.8645964294328</v>
      </c>
      <c r="AX135" s="35">
        <f t="shared" si="75"/>
        <v>20232.764280728134</v>
      </c>
      <c r="AY135" s="35">
        <f t="shared" si="76"/>
        <v>23300.628877157567</v>
      </c>
      <c r="AZ135" s="35">
        <f t="shared" si="77"/>
        <v>26368.493473587001</v>
      </c>
      <c r="BB135" s="52">
        <f t="shared" si="78"/>
        <v>128</v>
      </c>
      <c r="BC135" s="80">
        <f t="shared" si="79"/>
        <v>489.23818683994847</v>
      </c>
      <c r="BD135" s="35">
        <f t="shared" si="86"/>
        <v>1992.2543146220319</v>
      </c>
      <c r="BE135" s="35">
        <f t="shared" si="80"/>
        <v>14762.77652771805</v>
      </c>
      <c r="BF135" s="35">
        <f t="shared" si="81"/>
        <v>16755.030842340082</v>
      </c>
      <c r="BG135" s="35">
        <f t="shared" si="82"/>
        <v>18747.285156962113</v>
      </c>
    </row>
    <row r="136" spans="1:59" s="1" customFormat="1" x14ac:dyDescent="0.4">
      <c r="A136" s="16" t="s">
        <v>27</v>
      </c>
      <c r="B136" s="11"/>
      <c r="C136" s="11"/>
      <c r="D136" s="11"/>
      <c r="E136" s="11"/>
      <c r="F136" s="11"/>
      <c r="G136" s="11"/>
      <c r="H136" s="11"/>
      <c r="I136" s="11"/>
      <c r="J136" s="11"/>
      <c r="L136" s="50" t="s">
        <v>292</v>
      </c>
      <c r="M136" s="35">
        <f>M135/M16</f>
        <v>181.5</v>
      </c>
      <c r="N136" s="35">
        <f t="shared" ref="N136:U136" si="123">N135/N16</f>
        <v>84</v>
      </c>
      <c r="O136" s="35">
        <f t="shared" si="123"/>
        <v>74</v>
      </c>
      <c r="P136" s="35">
        <f t="shared" si="123"/>
        <v>54</v>
      </c>
      <c r="Q136" s="35">
        <f t="shared" si="123"/>
        <v>69</v>
      </c>
      <c r="R136" s="35">
        <f t="shared" si="123"/>
        <v>133</v>
      </c>
      <c r="S136" s="35">
        <f t="shared" si="123"/>
        <v>115</v>
      </c>
      <c r="T136" s="35">
        <f t="shared" si="123"/>
        <v>249.5</v>
      </c>
      <c r="U136" s="35">
        <f t="shared" si="123"/>
        <v>516</v>
      </c>
      <c r="Y136" s="35">
        <f t="shared" si="83"/>
        <v>128500</v>
      </c>
      <c r="Z136" s="52">
        <f t="shared" si="84"/>
        <v>129</v>
      </c>
      <c r="AA136" s="35"/>
      <c r="AB136" s="35"/>
      <c r="AC136" s="35"/>
      <c r="AD136" s="35"/>
      <c r="AE136" s="52">
        <v>297</v>
      </c>
      <c r="AF136" s="52"/>
      <c r="AG136" s="52"/>
      <c r="AH136" s="35"/>
      <c r="AI136" s="35"/>
      <c r="AJ136"/>
      <c r="AK136"/>
      <c r="AL136"/>
      <c r="AM136"/>
      <c r="AN136"/>
      <c r="AO136"/>
      <c r="AP136"/>
      <c r="AQ136"/>
      <c r="AR136"/>
      <c r="AS136"/>
      <c r="AU136" s="52">
        <f t="shared" ref="AU136:AU199" si="124">Z136</f>
        <v>129</v>
      </c>
      <c r="AV136" s="80">
        <f t="shared" ref="AV136:AV199" si="125">$AL$13*SQRT(1+(1/$AL$14)+(($AU136-$AE$3)^2)/(($AE$4^2)*$AL$20))</f>
        <v>753.32066080944116</v>
      </c>
      <c r="AW136" s="35">
        <f t="shared" si="85"/>
        <v>3067.6393976631875</v>
      </c>
      <c r="AX136" s="35">
        <f t="shared" ref="AX136:AX199" si="126">AY136-AW136</f>
        <v>20332.333891756156</v>
      </c>
      <c r="AY136" s="35">
        <f t="shared" ref="AY136:AY199" si="127">Z136*AY$1+AY$2</f>
        <v>23399.973289419344</v>
      </c>
      <c r="AZ136" s="35">
        <f t="shared" ref="AZ136:AZ199" si="128">AY136+AW136</f>
        <v>26467.612687082532</v>
      </c>
      <c r="BB136" s="52">
        <f t="shared" ref="BB136:BB199" si="129">AU136</f>
        <v>129</v>
      </c>
      <c r="BC136" s="80">
        <f t="shared" ref="BC136:BC199" si="130">$AL$36*SQRT(1+(1/$AL$37)+(($AU136-$AE$3)^2)/(($AE$4^2)*$AL$43))</f>
        <v>489.20227396549996</v>
      </c>
      <c r="BD136" s="35">
        <f t="shared" si="86"/>
        <v>1992.1080717877744</v>
      </c>
      <c r="BE136" s="35">
        <f t="shared" ref="BE136:BE199" si="131">BF136-BD136</f>
        <v>14805.804270533885</v>
      </c>
      <c r="BF136" s="35">
        <f t="shared" ref="BF136:BF199" si="132">Z136*BF$1+BF$2</f>
        <v>16797.912342321659</v>
      </c>
      <c r="BG136" s="35">
        <f t="shared" ref="BG136:BG199" si="133">BF136+BD136</f>
        <v>18790.020414109433</v>
      </c>
    </row>
    <row r="137" spans="1:59" s="1" customFormat="1" x14ac:dyDescent="0.4">
      <c r="A137" s="19" t="s">
        <v>124</v>
      </c>
      <c r="B137" s="20">
        <v>6392</v>
      </c>
      <c r="C137" s="20">
        <v>3677</v>
      </c>
      <c r="D137" s="20">
        <v>4777</v>
      </c>
      <c r="E137" s="20">
        <v>6175</v>
      </c>
      <c r="F137" s="20">
        <v>6162</v>
      </c>
      <c r="G137" s="20">
        <v>6180</v>
      </c>
      <c r="H137" s="20">
        <v>6516</v>
      </c>
      <c r="I137" s="20">
        <v>7007</v>
      </c>
      <c r="J137" s="20">
        <v>8501</v>
      </c>
      <c r="L137" s="19" t="s">
        <v>124</v>
      </c>
      <c r="M137" s="35">
        <f>B137</f>
        <v>6392</v>
      </c>
      <c r="N137" s="35">
        <f t="shared" ref="N137:U137" si="134">C137</f>
        <v>3677</v>
      </c>
      <c r="O137" s="35">
        <f t="shared" si="134"/>
        <v>4777</v>
      </c>
      <c r="P137" s="35">
        <f t="shared" si="134"/>
        <v>6175</v>
      </c>
      <c r="Q137" s="35">
        <f t="shared" si="134"/>
        <v>6162</v>
      </c>
      <c r="R137" s="35">
        <f t="shared" si="134"/>
        <v>6180</v>
      </c>
      <c r="S137" s="35">
        <f t="shared" si="134"/>
        <v>6516</v>
      </c>
      <c r="T137" s="35">
        <f t="shared" si="134"/>
        <v>7007</v>
      </c>
      <c r="U137" s="35">
        <f t="shared" si="134"/>
        <v>8501</v>
      </c>
      <c r="Y137" s="35">
        <f t="shared" ref="Y137:Y200" si="135">Y136+1000</f>
        <v>129500</v>
      </c>
      <c r="Z137" s="52">
        <f t="shared" ref="Z137:Z200" si="136">(Y137+500)/1000</f>
        <v>130</v>
      </c>
      <c r="AA137" s="35"/>
      <c r="AB137" s="35"/>
      <c r="AC137" s="35"/>
      <c r="AD137" s="35"/>
      <c r="AE137" s="52">
        <v>298</v>
      </c>
      <c r="AF137" s="52"/>
      <c r="AG137" s="52"/>
      <c r="AH137" s="35"/>
      <c r="AI137" s="35"/>
      <c r="AJ137"/>
      <c r="AK137"/>
      <c r="AL137"/>
      <c r="AM137"/>
      <c r="AN137"/>
      <c r="AO137"/>
      <c r="AP137"/>
      <c r="AQ137"/>
      <c r="AR137"/>
      <c r="AS137"/>
      <c r="AU137" s="52">
        <f t="shared" si="124"/>
        <v>130</v>
      </c>
      <c r="AV137" s="80">
        <f t="shared" si="125"/>
        <v>753.26547638029012</v>
      </c>
      <c r="AW137" s="35">
        <f t="shared" ref="AW137:AW200" si="137">AW$3*AV137</f>
        <v>3067.4146780480114</v>
      </c>
      <c r="AX137" s="35">
        <f t="shared" si="126"/>
        <v>20431.903023633113</v>
      </c>
      <c r="AY137" s="35">
        <f t="shared" si="127"/>
        <v>23499.317701681124</v>
      </c>
      <c r="AZ137" s="35">
        <f t="shared" si="128"/>
        <v>26566.732379729136</v>
      </c>
      <c r="BB137" s="52">
        <f t="shared" si="129"/>
        <v>130</v>
      </c>
      <c r="BC137" s="80">
        <f t="shared" si="130"/>
        <v>489.16643750218145</v>
      </c>
      <c r="BD137" s="35">
        <f t="shared" ref="BD137:BD200" si="138">BD$3*BC137</f>
        <v>1991.9621401115733</v>
      </c>
      <c r="BE137" s="35">
        <f t="shared" si="131"/>
        <v>14848.831702191663</v>
      </c>
      <c r="BF137" s="35">
        <f t="shared" si="132"/>
        <v>16840.793842303236</v>
      </c>
      <c r="BG137" s="35">
        <f t="shared" si="133"/>
        <v>18832.755982414808</v>
      </c>
    </row>
    <row r="138" spans="1:59" x14ac:dyDescent="0.4">
      <c r="A138" s="13" t="s">
        <v>125</v>
      </c>
      <c r="B138" s="11">
        <v>4512</v>
      </c>
      <c r="C138" s="11">
        <v>2734</v>
      </c>
      <c r="D138" s="11">
        <v>3609</v>
      </c>
      <c r="E138" s="11">
        <v>4561</v>
      </c>
      <c r="F138" s="11">
        <v>4500</v>
      </c>
      <c r="G138" s="11">
        <v>4467</v>
      </c>
      <c r="H138" s="11">
        <v>4503</v>
      </c>
      <c r="I138" s="11">
        <v>4812</v>
      </c>
      <c r="J138" s="11">
        <v>5671</v>
      </c>
      <c r="L138" s="57" t="s">
        <v>302</v>
      </c>
      <c r="M138" s="59">
        <f>M137/M$16</f>
        <v>3196</v>
      </c>
      <c r="N138" s="59">
        <f t="shared" ref="N138:U138" si="139">N137/N$16</f>
        <v>1838.5</v>
      </c>
      <c r="O138" s="59">
        <f t="shared" si="139"/>
        <v>2388.5</v>
      </c>
      <c r="P138" s="59">
        <f t="shared" si="139"/>
        <v>3087.5</v>
      </c>
      <c r="Q138" s="59">
        <f t="shared" si="139"/>
        <v>3081</v>
      </c>
      <c r="R138" s="59">
        <f t="shared" si="139"/>
        <v>3090</v>
      </c>
      <c r="S138" s="59">
        <f t="shared" si="139"/>
        <v>3258</v>
      </c>
      <c r="T138" s="59">
        <f t="shared" si="139"/>
        <v>3503.5</v>
      </c>
      <c r="U138" s="59">
        <f t="shared" si="139"/>
        <v>4250.5</v>
      </c>
      <c r="Y138" s="35">
        <f t="shared" si="135"/>
        <v>130500</v>
      </c>
      <c r="Z138" s="52">
        <f t="shared" si="136"/>
        <v>131</v>
      </c>
      <c r="AA138" s="35"/>
      <c r="AB138" s="35"/>
      <c r="AC138" s="35"/>
      <c r="AD138" s="35"/>
      <c r="AE138" s="52">
        <v>299</v>
      </c>
      <c r="AH138" s="35"/>
      <c r="AI138" s="35"/>
      <c r="AU138" s="52">
        <f t="shared" si="124"/>
        <v>131</v>
      </c>
      <c r="AV138" s="80">
        <f t="shared" si="125"/>
        <v>753.21040964220083</v>
      </c>
      <c r="AW138" s="35">
        <f t="shared" si="137"/>
        <v>3067.1904376892217</v>
      </c>
      <c r="AX138" s="35">
        <f t="shared" si="126"/>
        <v>20531.471676253685</v>
      </c>
      <c r="AY138" s="35">
        <f t="shared" si="127"/>
        <v>23598.662113942904</v>
      </c>
      <c r="AZ138" s="35">
        <f t="shared" si="128"/>
        <v>26665.852551632124</v>
      </c>
      <c r="BB138" s="52">
        <f t="shared" si="129"/>
        <v>131</v>
      </c>
      <c r="BC138" s="80">
        <f t="shared" si="130"/>
        <v>489.13067746678803</v>
      </c>
      <c r="BD138" s="35">
        <f t="shared" si="138"/>
        <v>1991.8165196618211</v>
      </c>
      <c r="BE138" s="35">
        <f t="shared" si="131"/>
        <v>14891.858822622991</v>
      </c>
      <c r="BF138" s="35">
        <f t="shared" si="132"/>
        <v>16883.675342284812</v>
      </c>
      <c r="BG138" s="35">
        <f t="shared" si="133"/>
        <v>18875.491861946633</v>
      </c>
    </row>
    <row r="139" spans="1:59" x14ac:dyDescent="0.4">
      <c r="A139" s="13" t="s">
        <v>126</v>
      </c>
      <c r="B139" s="11">
        <v>1054</v>
      </c>
      <c r="C139" s="11">
        <v>438</v>
      </c>
      <c r="D139" s="11">
        <v>526</v>
      </c>
      <c r="E139" s="11">
        <v>718</v>
      </c>
      <c r="F139" s="11">
        <v>802</v>
      </c>
      <c r="G139" s="11">
        <v>977</v>
      </c>
      <c r="H139" s="11">
        <v>1190</v>
      </c>
      <c r="I139" s="11">
        <v>1331</v>
      </c>
      <c r="J139" s="11">
        <v>1762</v>
      </c>
      <c r="Y139" s="35">
        <f t="shared" si="135"/>
        <v>131500</v>
      </c>
      <c r="Z139" s="52">
        <f t="shared" si="136"/>
        <v>132</v>
      </c>
      <c r="AA139" s="35"/>
      <c r="AB139" s="35"/>
      <c r="AC139" s="35"/>
      <c r="AD139" s="35"/>
      <c r="AE139" s="52">
        <v>300</v>
      </c>
      <c r="AH139" s="35"/>
      <c r="AI139" s="35"/>
      <c r="AU139" s="52">
        <f t="shared" si="124"/>
        <v>132</v>
      </c>
      <c r="AV139" s="80">
        <f t="shared" si="125"/>
        <v>753.15546062098792</v>
      </c>
      <c r="AW139" s="35">
        <f t="shared" si="137"/>
        <v>3066.9666766919399</v>
      </c>
      <c r="AX139" s="35">
        <f t="shared" si="126"/>
        <v>20631.039849512741</v>
      </c>
      <c r="AY139" s="35">
        <f t="shared" si="127"/>
        <v>23698.006526204681</v>
      </c>
      <c r="AZ139" s="35">
        <f t="shared" si="128"/>
        <v>26764.973202896621</v>
      </c>
      <c r="BB139" s="52">
        <f t="shared" si="129"/>
        <v>132</v>
      </c>
      <c r="BC139" s="80">
        <f t="shared" si="130"/>
        <v>489.09499387608355</v>
      </c>
      <c r="BD139" s="35">
        <f t="shared" si="138"/>
        <v>1991.6712105067829</v>
      </c>
      <c r="BE139" s="35">
        <f t="shared" si="131"/>
        <v>14934.885631759606</v>
      </c>
      <c r="BF139" s="35">
        <f t="shared" si="132"/>
        <v>16926.556842266389</v>
      </c>
      <c r="BG139" s="35">
        <f t="shared" si="133"/>
        <v>18918.228052773171</v>
      </c>
    </row>
    <row r="140" spans="1:59" x14ac:dyDescent="0.4">
      <c r="A140" s="13" t="s">
        <v>127</v>
      </c>
      <c r="B140" s="11">
        <v>616</v>
      </c>
      <c r="C140" s="11">
        <v>370</v>
      </c>
      <c r="D140" s="11">
        <v>514</v>
      </c>
      <c r="E140" s="11">
        <v>654</v>
      </c>
      <c r="F140" s="11">
        <v>632</v>
      </c>
      <c r="G140" s="11">
        <v>594</v>
      </c>
      <c r="H140" s="11">
        <v>583</v>
      </c>
      <c r="I140" s="11">
        <v>627</v>
      </c>
      <c r="J140" s="11">
        <v>800</v>
      </c>
      <c r="Y140" s="35">
        <f t="shared" si="135"/>
        <v>132500</v>
      </c>
      <c r="Z140" s="52">
        <f t="shared" si="136"/>
        <v>133</v>
      </c>
      <c r="AA140" s="35"/>
      <c r="AB140" s="35"/>
      <c r="AC140" s="35"/>
      <c r="AD140" s="35"/>
      <c r="AE140" s="52">
        <v>301</v>
      </c>
      <c r="AH140" s="35"/>
      <c r="AI140" s="35"/>
      <c r="AU140" s="52">
        <f t="shared" si="124"/>
        <v>133</v>
      </c>
      <c r="AV140" s="80">
        <f t="shared" si="125"/>
        <v>753.10062934241864</v>
      </c>
      <c r="AW140" s="35">
        <f t="shared" si="137"/>
        <v>3066.7433951610938</v>
      </c>
      <c r="AX140" s="35">
        <f t="shared" si="126"/>
        <v>20730.607543305363</v>
      </c>
      <c r="AY140" s="35">
        <f t="shared" si="127"/>
        <v>23797.350938466458</v>
      </c>
      <c r="AZ140" s="35">
        <f t="shared" si="128"/>
        <v>26864.094333627552</v>
      </c>
      <c r="BB140" s="52">
        <f t="shared" si="129"/>
        <v>133</v>
      </c>
      <c r="BC140" s="80">
        <f t="shared" si="130"/>
        <v>489.05938674680118</v>
      </c>
      <c r="BD140" s="35">
        <f t="shared" si="138"/>
        <v>1991.5262127145984</v>
      </c>
      <c r="BE140" s="35">
        <f t="shared" si="131"/>
        <v>14977.912129533368</v>
      </c>
      <c r="BF140" s="35">
        <f t="shared" si="132"/>
        <v>16969.438342247966</v>
      </c>
      <c r="BG140" s="35">
        <f t="shared" si="133"/>
        <v>18960.964554962564</v>
      </c>
    </row>
    <row r="141" spans="1:59" x14ac:dyDescent="0.4">
      <c r="A141" s="13" t="s">
        <v>128</v>
      </c>
      <c r="B141" s="11">
        <v>209</v>
      </c>
      <c r="C141" s="11">
        <v>136</v>
      </c>
      <c r="D141" s="11">
        <v>128</v>
      </c>
      <c r="E141" s="11">
        <v>242</v>
      </c>
      <c r="F141" s="11">
        <v>229</v>
      </c>
      <c r="G141" s="11">
        <v>142</v>
      </c>
      <c r="H141" s="11">
        <v>240</v>
      </c>
      <c r="I141" s="11">
        <v>237</v>
      </c>
      <c r="J141" s="11">
        <v>269</v>
      </c>
      <c r="Y141" s="35">
        <f t="shared" si="135"/>
        <v>133500</v>
      </c>
      <c r="Z141" s="52">
        <f t="shared" si="136"/>
        <v>134</v>
      </c>
      <c r="AA141" s="35"/>
      <c r="AB141" s="35"/>
      <c r="AC141" s="35"/>
      <c r="AD141" s="35"/>
      <c r="AE141" s="52">
        <v>302</v>
      </c>
      <c r="AH141" s="35"/>
      <c r="AI141" s="35"/>
      <c r="AU141" s="52">
        <f t="shared" si="124"/>
        <v>134</v>
      </c>
      <c r="AV141" s="80">
        <f t="shared" si="125"/>
        <v>753.04591583221259</v>
      </c>
      <c r="AW141" s="35">
        <f t="shared" si="137"/>
        <v>3066.5205932014183</v>
      </c>
      <c r="AX141" s="35">
        <f t="shared" si="126"/>
        <v>20830.17475752682</v>
      </c>
      <c r="AY141" s="35">
        <f t="shared" si="127"/>
        <v>23896.695350728238</v>
      </c>
      <c r="AZ141" s="35">
        <f t="shared" si="128"/>
        <v>26963.215943929656</v>
      </c>
      <c r="BB141" s="52">
        <f t="shared" si="129"/>
        <v>134</v>
      </c>
      <c r="BC141" s="80">
        <f t="shared" si="130"/>
        <v>489.02385609564305</v>
      </c>
      <c r="BD141" s="35">
        <f t="shared" si="138"/>
        <v>1991.3815263532815</v>
      </c>
      <c r="BE141" s="35">
        <f t="shared" si="131"/>
        <v>15020.938315876261</v>
      </c>
      <c r="BF141" s="35">
        <f t="shared" si="132"/>
        <v>17012.319842229543</v>
      </c>
      <c r="BG141" s="35">
        <f t="shared" si="133"/>
        <v>19003.701368582824</v>
      </c>
    </row>
    <row r="142" spans="1:59" x14ac:dyDescent="0.4">
      <c r="A142" s="16" t="s">
        <v>27</v>
      </c>
      <c r="B142" s="11"/>
      <c r="C142" s="11"/>
      <c r="D142" s="11"/>
      <c r="E142" s="11"/>
      <c r="F142" s="11"/>
      <c r="G142" s="11"/>
      <c r="H142" s="11"/>
      <c r="I142" s="11"/>
      <c r="J142" s="11"/>
      <c r="Y142" s="35">
        <f t="shared" si="135"/>
        <v>134500</v>
      </c>
      <c r="Z142" s="52">
        <f t="shared" si="136"/>
        <v>135</v>
      </c>
      <c r="AA142" s="35"/>
      <c r="AB142" s="35"/>
      <c r="AC142" s="35"/>
      <c r="AD142" s="35"/>
      <c r="AE142" s="52">
        <v>303</v>
      </c>
      <c r="AH142" s="35"/>
      <c r="AI142" s="35"/>
      <c r="AU142" s="52">
        <f t="shared" si="124"/>
        <v>135</v>
      </c>
      <c r="AV142" s="80">
        <f t="shared" si="125"/>
        <v>752.99132011604149</v>
      </c>
      <c r="AW142" s="35">
        <f t="shared" si="137"/>
        <v>3066.2982709174521</v>
      </c>
      <c r="AX142" s="35">
        <f t="shared" si="126"/>
        <v>20929.741492072564</v>
      </c>
      <c r="AY142" s="35">
        <f t="shared" si="127"/>
        <v>23996.039762990014</v>
      </c>
      <c r="AZ142" s="35">
        <f t="shared" si="128"/>
        <v>27062.338033907465</v>
      </c>
      <c r="BB142" s="52">
        <f t="shared" si="129"/>
        <v>135</v>
      </c>
      <c r="BC142" s="80">
        <f t="shared" si="130"/>
        <v>488.98840193928021</v>
      </c>
      <c r="BD142" s="35">
        <f t="shared" si="138"/>
        <v>1991.2371514907195</v>
      </c>
      <c r="BE142" s="35">
        <f t="shared" si="131"/>
        <v>15063.9641907204</v>
      </c>
      <c r="BF142" s="35">
        <f t="shared" si="132"/>
        <v>17055.201342211119</v>
      </c>
      <c r="BG142" s="35">
        <f t="shared" si="133"/>
        <v>19046.43849370184</v>
      </c>
    </row>
    <row r="143" spans="1:59" s="1" customFormat="1" x14ac:dyDescent="0.4">
      <c r="A143" s="19" t="s">
        <v>4</v>
      </c>
      <c r="B143" s="20">
        <v>3588</v>
      </c>
      <c r="C143" s="20">
        <v>1749</v>
      </c>
      <c r="D143" s="20">
        <v>1929</v>
      </c>
      <c r="E143" s="20">
        <v>2189</v>
      </c>
      <c r="F143" s="20">
        <v>2622</v>
      </c>
      <c r="G143" s="20">
        <v>2742</v>
      </c>
      <c r="H143" s="20">
        <v>3588</v>
      </c>
      <c r="I143" s="20">
        <v>4773</v>
      </c>
      <c r="J143" s="20">
        <v>6805</v>
      </c>
      <c r="L143" s="19" t="s">
        <v>4</v>
      </c>
      <c r="M143" s="35">
        <f>B143</f>
        <v>3588</v>
      </c>
      <c r="N143" s="35">
        <f t="shared" ref="N143:U143" si="140">C143</f>
        <v>1749</v>
      </c>
      <c r="O143" s="35">
        <f t="shared" si="140"/>
        <v>1929</v>
      </c>
      <c r="P143" s="35">
        <f t="shared" si="140"/>
        <v>2189</v>
      </c>
      <c r="Q143" s="35">
        <f t="shared" si="140"/>
        <v>2622</v>
      </c>
      <c r="R143" s="35">
        <f t="shared" si="140"/>
        <v>2742</v>
      </c>
      <c r="S143" s="35">
        <f t="shared" si="140"/>
        <v>3588</v>
      </c>
      <c r="T143" s="35">
        <f t="shared" si="140"/>
        <v>4773</v>
      </c>
      <c r="U143" s="35">
        <f t="shared" si="140"/>
        <v>6805</v>
      </c>
      <c r="Y143" s="35">
        <f t="shared" si="135"/>
        <v>135500</v>
      </c>
      <c r="Z143" s="52">
        <f t="shared" si="136"/>
        <v>136</v>
      </c>
      <c r="AA143" s="35"/>
      <c r="AB143" s="35"/>
      <c r="AC143" s="35"/>
      <c r="AD143" s="35"/>
      <c r="AE143" s="52">
        <v>304</v>
      </c>
      <c r="AF143" s="52"/>
      <c r="AG143" s="52"/>
      <c r="AH143" s="35"/>
      <c r="AI143" s="35"/>
      <c r="AJ143"/>
      <c r="AK143"/>
      <c r="AL143"/>
      <c r="AM143"/>
      <c r="AN143"/>
      <c r="AO143"/>
      <c r="AP143"/>
      <c r="AQ143"/>
      <c r="AR143"/>
      <c r="AS143"/>
      <c r="AU143" s="52">
        <f t="shared" si="124"/>
        <v>136</v>
      </c>
      <c r="AV143" s="80">
        <f t="shared" si="125"/>
        <v>752.93684221952901</v>
      </c>
      <c r="AW143" s="35">
        <f t="shared" si="137"/>
        <v>3066.0764284135389</v>
      </c>
      <c r="AX143" s="35">
        <f t="shared" si="126"/>
        <v>21029.307746838251</v>
      </c>
      <c r="AY143" s="35">
        <f t="shared" si="127"/>
        <v>24095.384175251791</v>
      </c>
      <c r="AZ143" s="35">
        <f t="shared" si="128"/>
        <v>27161.460603665331</v>
      </c>
      <c r="BB143" s="52">
        <f t="shared" si="129"/>
        <v>136</v>
      </c>
      <c r="BC143" s="80">
        <f t="shared" si="130"/>
        <v>488.95302429435259</v>
      </c>
      <c r="BD143" s="35">
        <f t="shared" si="138"/>
        <v>1991.0930881946724</v>
      </c>
      <c r="BE143" s="35">
        <f t="shared" si="131"/>
        <v>15106.989753998023</v>
      </c>
      <c r="BF143" s="35">
        <f t="shared" si="132"/>
        <v>17098.082842192696</v>
      </c>
      <c r="BG143" s="35">
        <f t="shared" si="133"/>
        <v>19089.17593038737</v>
      </c>
    </row>
    <row r="144" spans="1:59" x14ac:dyDescent="0.4">
      <c r="A144" s="13" t="s">
        <v>129</v>
      </c>
      <c r="B144" s="11">
        <v>496</v>
      </c>
      <c r="C144" s="11">
        <v>185</v>
      </c>
      <c r="D144" s="11">
        <v>185</v>
      </c>
      <c r="E144" s="11">
        <v>190</v>
      </c>
      <c r="F144" s="11">
        <v>266</v>
      </c>
      <c r="G144" s="11">
        <v>355</v>
      </c>
      <c r="H144" s="11">
        <v>371</v>
      </c>
      <c r="I144" s="11">
        <v>621</v>
      </c>
      <c r="J144" s="11">
        <v>1367</v>
      </c>
      <c r="L144" s="57" t="s">
        <v>303</v>
      </c>
      <c r="M144" s="59">
        <f>M143/M$16</f>
        <v>1794</v>
      </c>
      <c r="N144" s="59">
        <f t="shared" ref="N144" si="141">N143/N$16</f>
        <v>874.5</v>
      </c>
      <c r="O144" s="59">
        <f t="shared" ref="O144" si="142">O143/O$16</f>
        <v>964.5</v>
      </c>
      <c r="P144" s="59">
        <f t="shared" ref="P144" si="143">P143/P$16</f>
        <v>1094.5</v>
      </c>
      <c r="Q144" s="59">
        <f t="shared" ref="Q144" si="144">Q143/Q$16</f>
        <v>1311</v>
      </c>
      <c r="R144" s="59">
        <f t="shared" ref="R144" si="145">R143/R$16</f>
        <v>1371</v>
      </c>
      <c r="S144" s="59">
        <f t="shared" ref="S144" si="146">S143/S$16</f>
        <v>1794</v>
      </c>
      <c r="T144" s="59">
        <f t="shared" ref="T144" si="147">T143/T$16</f>
        <v>2386.5</v>
      </c>
      <c r="U144" s="59">
        <f t="shared" ref="U144" si="148">U143/U$16</f>
        <v>3402.5</v>
      </c>
      <c r="Y144" s="35">
        <f t="shared" si="135"/>
        <v>136500</v>
      </c>
      <c r="Z144" s="52">
        <f t="shared" si="136"/>
        <v>137</v>
      </c>
      <c r="AA144" s="35"/>
      <c r="AB144" s="35"/>
      <c r="AC144" s="35"/>
      <c r="AD144" s="35"/>
      <c r="AE144" s="52">
        <v>305</v>
      </c>
      <c r="AH144" s="35"/>
      <c r="AI144" s="35"/>
      <c r="AU144" s="52">
        <f t="shared" si="124"/>
        <v>137</v>
      </c>
      <c r="AV144" s="80">
        <f t="shared" si="125"/>
        <v>752.88248216825127</v>
      </c>
      <c r="AW144" s="35">
        <f t="shared" si="137"/>
        <v>3065.8550657938285</v>
      </c>
      <c r="AX144" s="35">
        <f t="shared" si="126"/>
        <v>21128.873521719743</v>
      </c>
      <c r="AY144" s="35">
        <f t="shared" si="127"/>
        <v>24194.728587513571</v>
      </c>
      <c r="AZ144" s="35">
        <f t="shared" si="128"/>
        <v>27260.5836533074</v>
      </c>
      <c r="BB144" s="52">
        <f t="shared" si="129"/>
        <v>137</v>
      </c>
      <c r="BC144" s="80">
        <f t="shared" si="130"/>
        <v>488.9177231774691</v>
      </c>
      <c r="BD144" s="35">
        <f t="shared" si="138"/>
        <v>1990.9493365327746</v>
      </c>
      <c r="BE144" s="35">
        <f t="shared" si="131"/>
        <v>15150.015005641499</v>
      </c>
      <c r="BF144" s="35">
        <f t="shared" si="132"/>
        <v>17140.964342174273</v>
      </c>
      <c r="BG144" s="35">
        <f t="shared" si="133"/>
        <v>19131.913678707049</v>
      </c>
    </row>
    <row r="145" spans="1:59" x14ac:dyDescent="0.4">
      <c r="A145" s="13" t="s">
        <v>130</v>
      </c>
      <c r="B145" s="11">
        <v>1161</v>
      </c>
      <c r="C145" s="11">
        <v>788</v>
      </c>
      <c r="D145" s="11">
        <v>799</v>
      </c>
      <c r="E145" s="11">
        <v>900</v>
      </c>
      <c r="F145" s="11">
        <v>1093</v>
      </c>
      <c r="G145" s="11">
        <v>1088</v>
      </c>
      <c r="H145" s="11">
        <v>1160</v>
      </c>
      <c r="I145" s="11">
        <v>1405</v>
      </c>
      <c r="J145" s="11">
        <v>1652</v>
      </c>
      <c r="Y145" s="35">
        <f t="shared" si="135"/>
        <v>137500</v>
      </c>
      <c r="Z145" s="52">
        <f t="shared" si="136"/>
        <v>138</v>
      </c>
      <c r="AA145" s="35"/>
      <c r="AB145" s="35"/>
      <c r="AC145" s="35"/>
      <c r="AD145" s="35"/>
      <c r="AE145" s="52">
        <v>306</v>
      </c>
      <c r="AH145" s="35"/>
      <c r="AI145" s="35"/>
      <c r="AU145" s="52">
        <f t="shared" si="124"/>
        <v>138</v>
      </c>
      <c r="AV145" s="80">
        <f t="shared" si="125"/>
        <v>752.82823998773608</v>
      </c>
      <c r="AW145" s="35">
        <f t="shared" si="137"/>
        <v>3065.6341831622749</v>
      </c>
      <c r="AX145" s="35">
        <f t="shared" si="126"/>
        <v>21228.438816613078</v>
      </c>
      <c r="AY145" s="35">
        <f t="shared" si="127"/>
        <v>24294.072999775351</v>
      </c>
      <c r="AZ145" s="35">
        <f t="shared" si="128"/>
        <v>27359.707182937625</v>
      </c>
      <c r="BB145" s="52">
        <f t="shared" si="129"/>
        <v>138</v>
      </c>
      <c r="BC145" s="80">
        <f t="shared" si="130"/>
        <v>488.8824986052075</v>
      </c>
      <c r="BD145" s="35">
        <f t="shared" si="138"/>
        <v>1990.8058965725334</v>
      </c>
      <c r="BE145" s="35">
        <f t="shared" si="131"/>
        <v>15193.039945583316</v>
      </c>
      <c r="BF145" s="35">
        <f t="shared" si="132"/>
        <v>17183.84584215585</v>
      </c>
      <c r="BG145" s="35">
        <f t="shared" si="133"/>
        <v>19174.651738728382</v>
      </c>
    </row>
    <row r="146" spans="1:59" x14ac:dyDescent="0.4">
      <c r="A146" s="13" t="s">
        <v>131</v>
      </c>
      <c r="B146" s="11">
        <v>1014</v>
      </c>
      <c r="C146" s="11">
        <v>417</v>
      </c>
      <c r="D146" s="11">
        <v>454</v>
      </c>
      <c r="E146" s="11">
        <v>850</v>
      </c>
      <c r="F146" s="11">
        <v>833</v>
      </c>
      <c r="G146" s="11">
        <v>809</v>
      </c>
      <c r="H146" s="11">
        <v>1190</v>
      </c>
      <c r="I146" s="11">
        <v>1110</v>
      </c>
      <c r="J146" s="11">
        <v>1803</v>
      </c>
      <c r="Y146" s="35">
        <f t="shared" si="135"/>
        <v>138500</v>
      </c>
      <c r="Z146" s="52">
        <f t="shared" si="136"/>
        <v>139</v>
      </c>
      <c r="AA146" s="35"/>
      <c r="AB146" s="35"/>
      <c r="AC146" s="35"/>
      <c r="AD146" s="35"/>
      <c r="AE146" s="52">
        <v>307</v>
      </c>
      <c r="AH146" s="35"/>
      <c r="AI146" s="35"/>
      <c r="AU146" s="52">
        <f t="shared" si="124"/>
        <v>139</v>
      </c>
      <c r="AV146" s="80">
        <f t="shared" si="125"/>
        <v>752.77411570346362</v>
      </c>
      <c r="AW146" s="35">
        <f t="shared" si="137"/>
        <v>3065.4137806226363</v>
      </c>
      <c r="AX146" s="35">
        <f t="shared" si="126"/>
        <v>21328.003631414493</v>
      </c>
      <c r="AY146" s="35">
        <f t="shared" si="127"/>
        <v>24393.417412037128</v>
      </c>
      <c r="AZ146" s="35">
        <f t="shared" si="128"/>
        <v>27458.831192659763</v>
      </c>
      <c r="BB146" s="52">
        <f t="shared" si="129"/>
        <v>139</v>
      </c>
      <c r="BC146" s="80">
        <f t="shared" si="130"/>
        <v>488.84735059411429</v>
      </c>
      <c r="BD146" s="35">
        <f t="shared" si="138"/>
        <v>1990.6627683813283</v>
      </c>
      <c r="BE146" s="35">
        <f t="shared" si="131"/>
        <v>15236.064573756099</v>
      </c>
      <c r="BF146" s="35">
        <f t="shared" si="132"/>
        <v>17226.727342137427</v>
      </c>
      <c r="BG146" s="35">
        <f t="shared" si="133"/>
        <v>19217.390110518754</v>
      </c>
    </row>
    <row r="147" spans="1:59" x14ac:dyDescent="0.4">
      <c r="A147" s="29" t="s">
        <v>24</v>
      </c>
      <c r="B147" s="11">
        <v>842</v>
      </c>
      <c r="C147" s="11">
        <v>371</v>
      </c>
      <c r="D147" s="11">
        <v>364</v>
      </c>
      <c r="E147" s="11">
        <v>732</v>
      </c>
      <c r="F147" s="11">
        <v>652</v>
      </c>
      <c r="G147" s="11">
        <v>590</v>
      </c>
      <c r="H147" s="11">
        <v>1035</v>
      </c>
      <c r="I147" s="11">
        <v>895</v>
      </c>
      <c r="J147" s="11">
        <v>1558</v>
      </c>
      <c r="Y147" s="35">
        <f t="shared" si="135"/>
        <v>139500</v>
      </c>
      <c r="Z147" s="52">
        <f t="shared" si="136"/>
        <v>140</v>
      </c>
      <c r="AA147" s="35"/>
      <c r="AB147" s="35"/>
      <c r="AC147" s="35"/>
      <c r="AD147" s="35"/>
      <c r="AE147" s="52">
        <v>308</v>
      </c>
      <c r="AH147" s="35"/>
      <c r="AI147" s="35"/>
      <c r="AU147" s="52">
        <f t="shared" si="124"/>
        <v>140</v>
      </c>
      <c r="AV147" s="80">
        <f t="shared" si="125"/>
        <v>752.72010934086586</v>
      </c>
      <c r="AW147" s="35">
        <f t="shared" si="137"/>
        <v>3065.193858278476</v>
      </c>
      <c r="AX147" s="35">
        <f t="shared" si="126"/>
        <v>21427.56796602043</v>
      </c>
      <c r="AY147" s="35">
        <f t="shared" si="127"/>
        <v>24492.761824298905</v>
      </c>
      <c r="AZ147" s="35">
        <f t="shared" si="128"/>
        <v>27557.95568257738</v>
      </c>
      <c r="BB147" s="52">
        <f t="shared" si="129"/>
        <v>140</v>
      </c>
      <c r="BC147" s="80">
        <f t="shared" si="130"/>
        <v>488.81227916070503</v>
      </c>
      <c r="BD147" s="35">
        <f t="shared" si="138"/>
        <v>1990.5199520264134</v>
      </c>
      <c r="BE147" s="35">
        <f t="shared" si="131"/>
        <v>15279.088890092589</v>
      </c>
      <c r="BF147" s="35">
        <f t="shared" si="132"/>
        <v>17269.608842119003</v>
      </c>
      <c r="BG147" s="35">
        <f t="shared" si="133"/>
        <v>19260.128794145417</v>
      </c>
    </row>
    <row r="148" spans="1:59" x14ac:dyDescent="0.4">
      <c r="A148" s="29" t="s">
        <v>25</v>
      </c>
      <c r="B148" s="11">
        <v>172</v>
      </c>
      <c r="C148" s="11">
        <v>46</v>
      </c>
      <c r="D148" s="11">
        <v>90</v>
      </c>
      <c r="E148" s="11">
        <v>118</v>
      </c>
      <c r="F148" s="11">
        <v>181</v>
      </c>
      <c r="G148" s="11">
        <v>219</v>
      </c>
      <c r="H148" s="11">
        <v>155</v>
      </c>
      <c r="I148" s="11">
        <v>215</v>
      </c>
      <c r="J148" s="11">
        <v>245</v>
      </c>
      <c r="Y148" s="35">
        <f t="shared" si="135"/>
        <v>140500</v>
      </c>
      <c r="Z148" s="52">
        <f t="shared" si="136"/>
        <v>141</v>
      </c>
      <c r="AA148" s="35"/>
      <c r="AB148" s="35"/>
      <c r="AC148" s="35"/>
      <c r="AD148" s="35"/>
      <c r="AE148" s="52">
        <v>309</v>
      </c>
      <c r="AH148" s="35"/>
      <c r="AI148" s="35"/>
      <c r="AU148" s="52">
        <f t="shared" si="124"/>
        <v>141</v>
      </c>
      <c r="AV148" s="80">
        <f t="shared" si="125"/>
        <v>752.6662209253268</v>
      </c>
      <c r="AW148" s="35">
        <f t="shared" si="137"/>
        <v>3064.9744162331622</v>
      </c>
      <c r="AX148" s="35">
        <f t="shared" si="126"/>
        <v>21527.131820327522</v>
      </c>
      <c r="AY148" s="35">
        <f t="shared" si="127"/>
        <v>24592.106236560685</v>
      </c>
      <c r="AZ148" s="35">
        <f t="shared" si="128"/>
        <v>27657.080652793848</v>
      </c>
      <c r="BB148" s="52">
        <f t="shared" si="129"/>
        <v>141</v>
      </c>
      <c r="BC148" s="80">
        <f t="shared" si="130"/>
        <v>488.77728432146381</v>
      </c>
      <c r="BD148" s="35">
        <f t="shared" si="138"/>
        <v>1990.3774475749149</v>
      </c>
      <c r="BE148" s="35">
        <f t="shared" si="131"/>
        <v>15322.112894525666</v>
      </c>
      <c r="BF148" s="35">
        <f t="shared" si="132"/>
        <v>17312.49034210058</v>
      </c>
      <c r="BG148" s="35">
        <f t="shared" si="133"/>
        <v>19302.867789675496</v>
      </c>
    </row>
    <row r="149" spans="1:59" x14ac:dyDescent="0.4">
      <c r="A149" s="13" t="s">
        <v>26</v>
      </c>
      <c r="B149" s="11">
        <v>917</v>
      </c>
      <c r="C149" s="11">
        <v>360</v>
      </c>
      <c r="D149" s="11">
        <v>491</v>
      </c>
      <c r="E149" s="11">
        <v>248</v>
      </c>
      <c r="F149" s="11">
        <v>431</v>
      </c>
      <c r="G149" s="11">
        <v>490</v>
      </c>
      <c r="H149" s="11">
        <v>867</v>
      </c>
      <c r="I149" s="11">
        <v>1637</v>
      </c>
      <c r="J149" s="11">
        <v>1983</v>
      </c>
      <c r="Y149" s="35">
        <f t="shared" si="135"/>
        <v>141500</v>
      </c>
      <c r="Z149" s="52">
        <f t="shared" si="136"/>
        <v>142</v>
      </c>
      <c r="AA149" s="35"/>
      <c r="AB149" s="35"/>
      <c r="AC149" s="35"/>
      <c r="AD149" s="35"/>
      <c r="AE149" s="52">
        <v>310</v>
      </c>
      <c r="AH149" s="35"/>
      <c r="AI149" s="35"/>
      <c r="AU149" s="52">
        <f t="shared" si="124"/>
        <v>142</v>
      </c>
      <c r="AV149" s="80">
        <f t="shared" si="125"/>
        <v>752.61245048218177</v>
      </c>
      <c r="AW149" s="35">
        <f t="shared" si="137"/>
        <v>3064.7554545898638</v>
      </c>
      <c r="AX149" s="35">
        <f t="shared" si="126"/>
        <v>21626.695194232601</v>
      </c>
      <c r="AY149" s="35">
        <f t="shared" si="127"/>
        <v>24691.450648822465</v>
      </c>
      <c r="AZ149" s="35">
        <f t="shared" si="128"/>
        <v>27756.206103412329</v>
      </c>
      <c r="BB149" s="52">
        <f t="shared" si="129"/>
        <v>142</v>
      </c>
      <c r="BC149" s="80">
        <f t="shared" si="130"/>
        <v>488.74236609284333</v>
      </c>
      <c r="BD149" s="35">
        <f t="shared" si="138"/>
        <v>1990.2352550938303</v>
      </c>
      <c r="BE149" s="35">
        <f t="shared" si="131"/>
        <v>15365.136586988327</v>
      </c>
      <c r="BF149" s="35">
        <f t="shared" si="132"/>
        <v>17355.371842082157</v>
      </c>
      <c r="BG149" s="35">
        <f t="shared" si="133"/>
        <v>19345.607097175987</v>
      </c>
    </row>
    <row r="150" spans="1:59" x14ac:dyDescent="0.4">
      <c r="A150" s="16" t="s">
        <v>27</v>
      </c>
      <c r="B150" s="11"/>
      <c r="C150" s="11"/>
      <c r="D150" s="11"/>
      <c r="E150" s="11"/>
      <c r="F150" s="11"/>
      <c r="G150" s="11"/>
      <c r="H150" s="11"/>
      <c r="I150" s="11"/>
      <c r="J150" s="11"/>
      <c r="Y150" s="35">
        <f t="shared" si="135"/>
        <v>142500</v>
      </c>
      <c r="Z150" s="52">
        <f t="shared" si="136"/>
        <v>143</v>
      </c>
      <c r="AA150" s="35"/>
      <c r="AB150" s="35"/>
      <c r="AC150" s="35"/>
      <c r="AD150" s="35"/>
      <c r="AE150" s="52">
        <v>311</v>
      </c>
      <c r="AH150" s="35"/>
      <c r="AI150" s="35"/>
      <c r="AU150" s="52">
        <f t="shared" si="124"/>
        <v>143</v>
      </c>
      <c r="AV150" s="80">
        <f t="shared" si="125"/>
        <v>752.55879803671837</v>
      </c>
      <c r="AW150" s="35">
        <f t="shared" si="137"/>
        <v>3064.5369734515562</v>
      </c>
      <c r="AX150" s="35">
        <f t="shared" si="126"/>
        <v>21726.258087632687</v>
      </c>
      <c r="AY150" s="35">
        <f t="shared" si="127"/>
        <v>24790.795061084242</v>
      </c>
      <c r="AZ150" s="35">
        <f t="shared" si="128"/>
        <v>27855.332034535797</v>
      </c>
      <c r="BB150" s="52">
        <f t="shared" si="129"/>
        <v>143</v>
      </c>
      <c r="BC150" s="80">
        <f t="shared" si="130"/>
        <v>488.70752449126519</v>
      </c>
      <c r="BD150" s="35">
        <f t="shared" si="138"/>
        <v>1990.0933746500309</v>
      </c>
      <c r="BE150" s="35">
        <f t="shared" si="131"/>
        <v>15408.159967413703</v>
      </c>
      <c r="BF150" s="35">
        <f t="shared" si="132"/>
        <v>17398.253342063734</v>
      </c>
      <c r="BG150" s="35">
        <f t="shared" si="133"/>
        <v>19388.346716713764</v>
      </c>
    </row>
    <row r="151" spans="1:59" s="1" customFormat="1" x14ac:dyDescent="0.4">
      <c r="A151" s="19" t="s">
        <v>132</v>
      </c>
      <c r="B151" s="20">
        <v>757</v>
      </c>
      <c r="C151" s="20">
        <v>390</v>
      </c>
      <c r="D151" s="20">
        <v>430</v>
      </c>
      <c r="E151" s="20">
        <v>554</v>
      </c>
      <c r="F151" s="20">
        <v>583</v>
      </c>
      <c r="G151" s="20">
        <v>622</v>
      </c>
      <c r="H151" s="20">
        <v>717</v>
      </c>
      <c r="I151" s="20">
        <v>1012</v>
      </c>
      <c r="J151" s="20">
        <v>1328</v>
      </c>
      <c r="L151" s="19" t="s">
        <v>132</v>
      </c>
      <c r="M151" s="35">
        <f>B151</f>
        <v>757</v>
      </c>
      <c r="N151" s="35">
        <f t="shared" ref="N151:U151" si="149">C151</f>
        <v>390</v>
      </c>
      <c r="O151" s="35">
        <f t="shared" si="149"/>
        <v>430</v>
      </c>
      <c r="P151" s="35">
        <f t="shared" si="149"/>
        <v>554</v>
      </c>
      <c r="Q151" s="35">
        <f t="shared" si="149"/>
        <v>583</v>
      </c>
      <c r="R151" s="35">
        <f t="shared" si="149"/>
        <v>622</v>
      </c>
      <c r="S151" s="35">
        <f t="shared" si="149"/>
        <v>717</v>
      </c>
      <c r="T151" s="35">
        <f t="shared" si="149"/>
        <v>1012</v>
      </c>
      <c r="U151" s="35">
        <f t="shared" si="149"/>
        <v>1328</v>
      </c>
      <c r="Y151" s="35">
        <f t="shared" si="135"/>
        <v>143500</v>
      </c>
      <c r="Z151" s="52">
        <f t="shared" si="136"/>
        <v>144</v>
      </c>
      <c r="AA151" s="35"/>
      <c r="AB151" s="35"/>
      <c r="AC151" s="35"/>
      <c r="AD151" s="35"/>
      <c r="AE151" s="52">
        <v>312</v>
      </c>
      <c r="AF151" s="52"/>
      <c r="AG151" s="52"/>
      <c r="AH151" s="35"/>
      <c r="AI151" s="35"/>
      <c r="AJ151"/>
      <c r="AK151"/>
      <c r="AL151"/>
      <c r="AM151"/>
      <c r="AN151"/>
      <c r="AO151"/>
      <c r="AP151"/>
      <c r="AQ151"/>
      <c r="AR151"/>
      <c r="AS151"/>
      <c r="AU151" s="52">
        <f t="shared" si="124"/>
        <v>144</v>
      </c>
      <c r="AV151" s="80">
        <f t="shared" si="125"/>
        <v>752.50526361417576</v>
      </c>
      <c r="AW151" s="35">
        <f t="shared" si="137"/>
        <v>3064.3189729210162</v>
      </c>
      <c r="AX151" s="35">
        <f t="shared" si="126"/>
        <v>21825.820500425001</v>
      </c>
      <c r="AY151" s="35">
        <f t="shared" si="127"/>
        <v>24890.139473346018</v>
      </c>
      <c r="AZ151" s="35">
        <f t="shared" si="128"/>
        <v>27954.458446267035</v>
      </c>
      <c r="BB151" s="52">
        <f t="shared" si="129"/>
        <v>144</v>
      </c>
      <c r="BC151" s="80">
        <f t="shared" si="130"/>
        <v>488.67275953311952</v>
      </c>
      <c r="BD151" s="35">
        <f t="shared" si="138"/>
        <v>1989.9518063102603</v>
      </c>
      <c r="BE151" s="35">
        <f t="shared" si="131"/>
        <v>15451.18303573505</v>
      </c>
      <c r="BF151" s="35">
        <f t="shared" si="132"/>
        <v>17441.134842045311</v>
      </c>
      <c r="BG151" s="35">
        <f t="shared" si="133"/>
        <v>19431.086648355569</v>
      </c>
    </row>
    <row r="152" spans="1:59" s="1" customFormat="1" x14ac:dyDescent="0.4">
      <c r="A152" s="16" t="s">
        <v>27</v>
      </c>
      <c r="B152" s="11"/>
      <c r="C152" s="11"/>
      <c r="D152" s="11"/>
      <c r="E152" s="11"/>
      <c r="F152" s="11"/>
      <c r="G152" s="11"/>
      <c r="H152" s="11"/>
      <c r="I152" s="11"/>
      <c r="J152" s="11"/>
      <c r="L152" s="57" t="s">
        <v>304</v>
      </c>
      <c r="M152" s="59">
        <f>M151/M$16</f>
        <v>378.5</v>
      </c>
      <c r="N152" s="59">
        <f t="shared" ref="N152" si="150">N151/N$16</f>
        <v>195</v>
      </c>
      <c r="O152" s="59">
        <f t="shared" ref="O152" si="151">O151/O$16</f>
        <v>215</v>
      </c>
      <c r="P152" s="59">
        <f t="shared" ref="P152" si="152">P151/P$16</f>
        <v>277</v>
      </c>
      <c r="Q152" s="59">
        <f t="shared" ref="Q152" si="153">Q151/Q$16</f>
        <v>291.5</v>
      </c>
      <c r="R152" s="59">
        <f t="shared" ref="R152" si="154">R151/R$16</f>
        <v>311</v>
      </c>
      <c r="S152" s="59">
        <f t="shared" ref="S152" si="155">S151/S$16</f>
        <v>358.5</v>
      </c>
      <c r="T152" s="59">
        <f t="shared" ref="T152" si="156">T151/T$16</f>
        <v>506</v>
      </c>
      <c r="U152" s="59">
        <f t="shared" ref="U152" si="157">U151/U$16</f>
        <v>664</v>
      </c>
      <c r="Y152" s="35">
        <f t="shared" si="135"/>
        <v>144500</v>
      </c>
      <c r="Z152" s="52">
        <f t="shared" si="136"/>
        <v>145</v>
      </c>
      <c r="AA152" s="35"/>
      <c r="AB152" s="35"/>
      <c r="AC152" s="35"/>
      <c r="AD152" s="35"/>
      <c r="AE152" s="52">
        <v>313</v>
      </c>
      <c r="AF152" s="52"/>
      <c r="AG152" s="52"/>
      <c r="AH152" s="35"/>
      <c r="AI152" s="35"/>
      <c r="AJ152"/>
      <c r="AK152"/>
      <c r="AL152"/>
      <c r="AM152"/>
      <c r="AN152"/>
      <c r="AO152"/>
      <c r="AP152"/>
      <c r="AQ152"/>
      <c r="AR152"/>
      <c r="AS152"/>
      <c r="AU152" s="52">
        <f t="shared" si="124"/>
        <v>145</v>
      </c>
      <c r="AV152" s="80">
        <f t="shared" si="125"/>
        <v>752.45184723974467</v>
      </c>
      <c r="AW152" s="35">
        <f t="shared" si="137"/>
        <v>3064.1014531008259</v>
      </c>
      <c r="AX152" s="35">
        <f t="shared" si="126"/>
        <v>21925.382432506973</v>
      </c>
      <c r="AY152" s="35">
        <f t="shared" si="127"/>
        <v>24989.483885607799</v>
      </c>
      <c r="AZ152" s="35">
        <f t="shared" si="128"/>
        <v>28053.585338708624</v>
      </c>
      <c r="BB152" s="52">
        <f t="shared" si="129"/>
        <v>145</v>
      </c>
      <c r="BC152" s="80">
        <f t="shared" si="130"/>
        <v>488.63807123476522</v>
      </c>
      <c r="BD152" s="35">
        <f t="shared" si="138"/>
        <v>1989.8105501411342</v>
      </c>
      <c r="BE152" s="35">
        <f t="shared" si="131"/>
        <v>15494.205791885754</v>
      </c>
      <c r="BF152" s="35">
        <f t="shared" si="132"/>
        <v>17484.016342026887</v>
      </c>
      <c r="BG152" s="35">
        <f t="shared" si="133"/>
        <v>19473.826892168021</v>
      </c>
    </row>
    <row r="153" spans="1:59" s="1" customFormat="1" x14ac:dyDescent="0.4">
      <c r="A153" s="19" t="s">
        <v>5</v>
      </c>
      <c r="B153" s="20">
        <v>141</v>
      </c>
      <c r="C153" s="20">
        <v>72</v>
      </c>
      <c r="D153" s="20">
        <v>84</v>
      </c>
      <c r="E153" s="20">
        <v>91</v>
      </c>
      <c r="F153" s="20">
        <v>87</v>
      </c>
      <c r="G153" s="20">
        <v>113</v>
      </c>
      <c r="H153" s="20">
        <v>129</v>
      </c>
      <c r="I153" s="20">
        <v>154</v>
      </c>
      <c r="J153" s="20">
        <v>304</v>
      </c>
      <c r="L153" s="19" t="s">
        <v>5</v>
      </c>
      <c r="M153" s="35">
        <f>B153</f>
        <v>141</v>
      </c>
      <c r="N153" s="35">
        <f t="shared" ref="N153:U153" si="158">C153</f>
        <v>72</v>
      </c>
      <c r="O153" s="35">
        <f t="shared" si="158"/>
        <v>84</v>
      </c>
      <c r="P153" s="35">
        <f t="shared" si="158"/>
        <v>91</v>
      </c>
      <c r="Q153" s="35">
        <f t="shared" si="158"/>
        <v>87</v>
      </c>
      <c r="R153" s="35">
        <f t="shared" si="158"/>
        <v>113</v>
      </c>
      <c r="S153" s="35">
        <f t="shared" si="158"/>
        <v>129</v>
      </c>
      <c r="T153" s="35">
        <f t="shared" si="158"/>
        <v>154</v>
      </c>
      <c r="U153" s="35">
        <f t="shared" si="158"/>
        <v>304</v>
      </c>
      <c r="Y153" s="35">
        <f t="shared" si="135"/>
        <v>145500</v>
      </c>
      <c r="Z153" s="52">
        <f t="shared" si="136"/>
        <v>146</v>
      </c>
      <c r="AA153" s="35"/>
      <c r="AB153" s="35"/>
      <c r="AC153" s="35"/>
      <c r="AD153" s="35"/>
      <c r="AE153" s="52">
        <v>314</v>
      </c>
      <c r="AF153" s="52"/>
      <c r="AG153" s="52"/>
      <c r="AH153" s="35"/>
      <c r="AI153" s="35"/>
      <c r="AJ153"/>
      <c r="AK153"/>
      <c r="AL153"/>
      <c r="AM153"/>
      <c r="AN153"/>
      <c r="AO153"/>
      <c r="AP153"/>
      <c r="AQ153"/>
      <c r="AR153"/>
      <c r="AS153"/>
      <c r="AU153" s="52">
        <f t="shared" si="124"/>
        <v>146</v>
      </c>
      <c r="AV153" s="80">
        <f t="shared" si="125"/>
        <v>752.39854893856773</v>
      </c>
      <c r="AW153" s="35">
        <f t="shared" si="137"/>
        <v>3063.8844140933688</v>
      </c>
      <c r="AX153" s="35">
        <f t="shared" si="126"/>
        <v>22024.943883776206</v>
      </c>
      <c r="AY153" s="35">
        <f t="shared" si="127"/>
        <v>25088.828297869575</v>
      </c>
      <c r="AZ153" s="35">
        <f t="shared" si="128"/>
        <v>28152.712711962944</v>
      </c>
      <c r="BB153" s="52">
        <f t="shared" si="129"/>
        <v>146</v>
      </c>
      <c r="BC153" s="80">
        <f t="shared" si="130"/>
        <v>488.60345961252949</v>
      </c>
      <c r="BD153" s="35">
        <f t="shared" si="138"/>
        <v>1989.6696062091394</v>
      </c>
      <c r="BE153" s="35">
        <f t="shared" si="131"/>
        <v>15537.228235799324</v>
      </c>
      <c r="BF153" s="35">
        <f t="shared" si="132"/>
        <v>17526.897842008464</v>
      </c>
      <c r="BG153" s="35">
        <f t="shared" si="133"/>
        <v>19516.567448217604</v>
      </c>
    </row>
    <row r="154" spans="1:59" s="1" customFormat="1" x14ac:dyDescent="0.4">
      <c r="A154" s="16" t="s">
        <v>27</v>
      </c>
      <c r="B154" s="11"/>
      <c r="C154" s="11"/>
      <c r="D154" s="11"/>
      <c r="E154" s="11"/>
      <c r="F154" s="11"/>
      <c r="G154" s="11"/>
      <c r="H154" s="11"/>
      <c r="I154" s="11"/>
      <c r="J154" s="11"/>
      <c r="L154" s="57" t="s">
        <v>305</v>
      </c>
      <c r="M154" s="59">
        <f>M153/M$16</f>
        <v>70.5</v>
      </c>
      <c r="N154" s="59">
        <f t="shared" ref="N154" si="159">N153/N$16</f>
        <v>36</v>
      </c>
      <c r="O154" s="59">
        <f t="shared" ref="O154" si="160">O153/O$16</f>
        <v>42</v>
      </c>
      <c r="P154" s="59">
        <f t="shared" ref="P154" si="161">P153/P$16</f>
        <v>45.5</v>
      </c>
      <c r="Q154" s="59">
        <f t="shared" ref="Q154" si="162">Q153/Q$16</f>
        <v>43.5</v>
      </c>
      <c r="R154" s="59">
        <f t="shared" ref="R154" si="163">R153/R$16</f>
        <v>56.5</v>
      </c>
      <c r="S154" s="59">
        <f t="shared" ref="S154" si="164">S153/S$16</f>
        <v>64.5</v>
      </c>
      <c r="T154" s="59">
        <f t="shared" ref="T154" si="165">T153/T$16</f>
        <v>77</v>
      </c>
      <c r="U154" s="59">
        <f t="shared" ref="U154" si="166">U153/U$16</f>
        <v>152</v>
      </c>
      <c r="Y154" s="35">
        <f t="shared" si="135"/>
        <v>146500</v>
      </c>
      <c r="Z154" s="52">
        <f t="shared" si="136"/>
        <v>147</v>
      </c>
      <c r="AA154" s="35"/>
      <c r="AB154" s="35"/>
      <c r="AC154" s="35"/>
      <c r="AD154" s="35"/>
      <c r="AE154" s="52">
        <v>315</v>
      </c>
      <c r="AF154" s="52"/>
      <c r="AG154" s="52"/>
      <c r="AH154" s="35"/>
      <c r="AI154" s="35"/>
      <c r="AJ154"/>
      <c r="AK154"/>
      <c r="AL154"/>
      <c r="AM154"/>
      <c r="AN154"/>
      <c r="AO154"/>
      <c r="AP154"/>
      <c r="AQ154"/>
      <c r="AR154"/>
      <c r="AS154"/>
      <c r="AU154" s="52">
        <f t="shared" si="124"/>
        <v>147</v>
      </c>
      <c r="AV154" s="80">
        <f t="shared" si="125"/>
        <v>752.34536873573859</v>
      </c>
      <c r="AW154" s="35">
        <f t="shared" si="137"/>
        <v>3063.6678560008309</v>
      </c>
      <c r="AX154" s="35">
        <f t="shared" si="126"/>
        <v>22124.504854130522</v>
      </c>
      <c r="AY154" s="35">
        <f t="shared" si="127"/>
        <v>25188.172710131352</v>
      </c>
      <c r="AZ154" s="35">
        <f t="shared" si="128"/>
        <v>28251.840566132181</v>
      </c>
      <c r="BB154" s="52">
        <f t="shared" si="129"/>
        <v>147</v>
      </c>
      <c r="BC154" s="80">
        <f t="shared" si="130"/>
        <v>488.56892468270831</v>
      </c>
      <c r="BD154" s="35">
        <f t="shared" si="138"/>
        <v>1989.5289745806358</v>
      </c>
      <c r="BE154" s="35">
        <f t="shared" si="131"/>
        <v>15580.250367409404</v>
      </c>
      <c r="BF154" s="35">
        <f t="shared" si="132"/>
        <v>17569.779341990041</v>
      </c>
      <c r="BG154" s="35">
        <f t="shared" si="133"/>
        <v>19559.308316570678</v>
      </c>
    </row>
    <row r="155" spans="1:59" s="1" customFormat="1" x14ac:dyDescent="0.4">
      <c r="A155" s="19" t="s">
        <v>6</v>
      </c>
      <c r="B155" s="20">
        <v>947</v>
      </c>
      <c r="C155" s="20">
        <v>898</v>
      </c>
      <c r="D155" s="20">
        <v>511</v>
      </c>
      <c r="E155" s="20">
        <v>261</v>
      </c>
      <c r="F155" s="20">
        <v>581</v>
      </c>
      <c r="G155" s="20">
        <v>671</v>
      </c>
      <c r="H155" s="20">
        <v>602</v>
      </c>
      <c r="I155" s="20">
        <v>807</v>
      </c>
      <c r="J155" s="20">
        <v>2803</v>
      </c>
      <c r="L155" s="19" t="s">
        <v>6</v>
      </c>
      <c r="M155" s="35">
        <f>B155</f>
        <v>947</v>
      </c>
      <c r="N155" s="35">
        <f t="shared" ref="N155:U155" si="167">C155</f>
        <v>898</v>
      </c>
      <c r="O155" s="35">
        <f t="shared" si="167"/>
        <v>511</v>
      </c>
      <c r="P155" s="35">
        <f t="shared" si="167"/>
        <v>261</v>
      </c>
      <c r="Q155" s="35">
        <f t="shared" si="167"/>
        <v>581</v>
      </c>
      <c r="R155" s="35">
        <f t="shared" si="167"/>
        <v>671</v>
      </c>
      <c r="S155" s="35">
        <f t="shared" si="167"/>
        <v>602</v>
      </c>
      <c r="T155" s="35">
        <f t="shared" si="167"/>
        <v>807</v>
      </c>
      <c r="U155" s="35">
        <f t="shared" si="167"/>
        <v>2803</v>
      </c>
      <c r="Y155" s="35">
        <f t="shared" si="135"/>
        <v>147500</v>
      </c>
      <c r="Z155" s="52">
        <f t="shared" si="136"/>
        <v>148</v>
      </c>
      <c r="AA155" s="35"/>
      <c r="AB155" s="35"/>
      <c r="AC155" s="35"/>
      <c r="AD155" s="35"/>
      <c r="AE155" s="52">
        <v>316</v>
      </c>
      <c r="AF155" s="52"/>
      <c r="AG155" s="52"/>
      <c r="AH155" s="35"/>
      <c r="AI155" s="35"/>
      <c r="AJ155"/>
      <c r="AK155"/>
      <c r="AL155"/>
      <c r="AM155"/>
      <c r="AN155"/>
      <c r="AO155"/>
      <c r="AP155"/>
      <c r="AQ155"/>
      <c r="AR155"/>
      <c r="AS155"/>
      <c r="AU155" s="52">
        <f t="shared" si="124"/>
        <v>148</v>
      </c>
      <c r="AV155" s="80">
        <f t="shared" si="125"/>
        <v>752.29230665630291</v>
      </c>
      <c r="AW155" s="35">
        <f t="shared" si="137"/>
        <v>3063.4517789252013</v>
      </c>
      <c r="AX155" s="35">
        <f t="shared" si="126"/>
        <v>22224.06534346793</v>
      </c>
      <c r="AY155" s="35">
        <f t="shared" si="127"/>
        <v>25287.517122393132</v>
      </c>
      <c r="AZ155" s="35">
        <f t="shared" si="128"/>
        <v>28350.968901318334</v>
      </c>
      <c r="BB155" s="52">
        <f t="shared" si="129"/>
        <v>148</v>
      </c>
      <c r="BC155" s="80">
        <f t="shared" si="130"/>
        <v>488.5344664615659</v>
      </c>
      <c r="BD155" s="35">
        <f t="shared" si="138"/>
        <v>1989.388655321854</v>
      </c>
      <c r="BE155" s="35">
        <f t="shared" si="131"/>
        <v>15623.27218664976</v>
      </c>
      <c r="BF155" s="35">
        <f t="shared" si="132"/>
        <v>17612.660841971614</v>
      </c>
      <c r="BG155" s="35">
        <f t="shared" si="133"/>
        <v>19602.049497293468</v>
      </c>
    </row>
    <row r="156" spans="1:59" s="1" customFormat="1" x14ac:dyDescent="0.4">
      <c r="A156" s="16" t="s">
        <v>27</v>
      </c>
      <c r="B156" s="11"/>
      <c r="C156" s="11"/>
      <c r="D156" s="11"/>
      <c r="E156" s="11"/>
      <c r="F156" s="11"/>
      <c r="G156" s="11"/>
      <c r="H156" s="11"/>
      <c r="I156" s="11"/>
      <c r="J156" s="11"/>
      <c r="L156" s="19" t="s">
        <v>306</v>
      </c>
      <c r="M156"/>
      <c r="N156"/>
      <c r="O156"/>
      <c r="P156"/>
      <c r="Q156"/>
      <c r="R156"/>
      <c r="S156"/>
      <c r="T156"/>
      <c r="U156"/>
      <c r="Y156" s="35">
        <f t="shared" si="135"/>
        <v>148500</v>
      </c>
      <c r="Z156" s="52">
        <f t="shared" si="136"/>
        <v>149</v>
      </c>
      <c r="AA156" s="35"/>
      <c r="AB156" s="35"/>
      <c r="AC156" s="35"/>
      <c r="AD156" s="35"/>
      <c r="AE156" s="52">
        <v>317</v>
      </c>
      <c r="AF156" s="52"/>
      <c r="AG156" s="52"/>
      <c r="AH156" s="35"/>
      <c r="AI156" s="35"/>
      <c r="AJ156"/>
      <c r="AK156"/>
      <c r="AL156"/>
      <c r="AM156"/>
      <c r="AN156"/>
      <c r="AO156"/>
      <c r="AP156"/>
      <c r="AQ156"/>
      <c r="AR156"/>
      <c r="AS156"/>
      <c r="AU156" s="52">
        <f t="shared" si="124"/>
        <v>149</v>
      </c>
      <c r="AV156" s="80">
        <f t="shared" si="125"/>
        <v>752.23936272525737</v>
      </c>
      <c r="AW156" s="35">
        <f t="shared" si="137"/>
        <v>3063.2361829682714</v>
      </c>
      <c r="AX156" s="35">
        <f t="shared" si="126"/>
        <v>22323.625351686642</v>
      </c>
      <c r="AY156" s="35">
        <f t="shared" si="127"/>
        <v>25386.861534654912</v>
      </c>
      <c r="AZ156" s="35">
        <f t="shared" si="128"/>
        <v>28450.097717623183</v>
      </c>
      <c r="BB156" s="52">
        <f t="shared" si="129"/>
        <v>149</v>
      </c>
      <c r="BC156" s="80">
        <f t="shared" si="130"/>
        <v>488.50008496533519</v>
      </c>
      <c r="BD156" s="35">
        <f t="shared" si="138"/>
        <v>1989.2486484988967</v>
      </c>
      <c r="BE156" s="35">
        <f t="shared" si="131"/>
        <v>15666.293693454298</v>
      </c>
      <c r="BF156" s="35">
        <f t="shared" si="132"/>
        <v>17655.542341953194</v>
      </c>
      <c r="BG156" s="35">
        <f t="shared" si="133"/>
        <v>19644.790990452093</v>
      </c>
    </row>
    <row r="157" spans="1:59" s="1" customFormat="1" x14ac:dyDescent="0.4">
      <c r="A157" s="19" t="s">
        <v>133</v>
      </c>
      <c r="B157" s="20">
        <v>350</v>
      </c>
      <c r="C157" s="20">
        <v>340</v>
      </c>
      <c r="D157" s="20">
        <v>333</v>
      </c>
      <c r="E157" s="20">
        <v>410</v>
      </c>
      <c r="F157" s="20">
        <v>422</v>
      </c>
      <c r="G157" s="20">
        <v>345</v>
      </c>
      <c r="H157" s="20">
        <v>427</v>
      </c>
      <c r="I157" s="20">
        <v>320</v>
      </c>
      <c r="J157" s="20">
        <v>230</v>
      </c>
      <c r="L157" s="19" t="s">
        <v>133</v>
      </c>
      <c r="M157" s="35">
        <f>B157</f>
        <v>350</v>
      </c>
      <c r="N157" s="35">
        <f t="shared" ref="N157:U157" si="168">C157</f>
        <v>340</v>
      </c>
      <c r="O157" s="35">
        <f t="shared" si="168"/>
        <v>333</v>
      </c>
      <c r="P157" s="35">
        <f t="shared" si="168"/>
        <v>410</v>
      </c>
      <c r="Q157" s="35">
        <f t="shared" si="168"/>
        <v>422</v>
      </c>
      <c r="R157" s="35">
        <f t="shared" si="168"/>
        <v>345</v>
      </c>
      <c r="S157" s="35">
        <f t="shared" si="168"/>
        <v>427</v>
      </c>
      <c r="T157" s="35">
        <f t="shared" si="168"/>
        <v>320</v>
      </c>
      <c r="U157" s="35">
        <f t="shared" si="168"/>
        <v>230</v>
      </c>
      <c r="Y157" s="35">
        <f t="shared" si="135"/>
        <v>149500</v>
      </c>
      <c r="Z157" s="52">
        <f t="shared" si="136"/>
        <v>150</v>
      </c>
      <c r="AA157" s="35"/>
      <c r="AB157" s="35"/>
      <c r="AC157" s="35"/>
      <c r="AD157" s="35"/>
      <c r="AE157" s="52">
        <v>318</v>
      </c>
      <c r="AF157" s="52"/>
      <c r="AG157" s="52"/>
      <c r="AH157" s="35"/>
      <c r="AI157" s="35"/>
      <c r="AJ157"/>
      <c r="AK157"/>
      <c r="AL157"/>
      <c r="AM157"/>
      <c r="AN157"/>
      <c r="AO157"/>
      <c r="AP157"/>
      <c r="AQ157"/>
      <c r="AR157"/>
      <c r="AS157"/>
      <c r="AU157" s="52">
        <f t="shared" si="124"/>
        <v>150</v>
      </c>
      <c r="AV157" s="80">
        <f t="shared" si="125"/>
        <v>752.1865369675503</v>
      </c>
      <c r="AW157" s="35">
        <f t="shared" si="137"/>
        <v>3063.0210682316338</v>
      </c>
      <c r="AX157" s="35">
        <f t="shared" si="126"/>
        <v>22423.184878685053</v>
      </c>
      <c r="AY157" s="35">
        <f t="shared" si="127"/>
        <v>25486.205946916689</v>
      </c>
      <c r="AZ157" s="35">
        <f t="shared" si="128"/>
        <v>28549.227015148324</v>
      </c>
      <c r="BB157" s="52">
        <f t="shared" si="129"/>
        <v>150</v>
      </c>
      <c r="BC157" s="80">
        <f t="shared" si="130"/>
        <v>488.46578021021736</v>
      </c>
      <c r="BD157" s="35">
        <f t="shared" si="138"/>
        <v>1989.108954177738</v>
      </c>
      <c r="BE157" s="35">
        <f t="shared" si="131"/>
        <v>15709.314887757029</v>
      </c>
      <c r="BF157" s="35">
        <f t="shared" si="132"/>
        <v>17698.423841934768</v>
      </c>
      <c r="BG157" s="35">
        <f t="shared" si="133"/>
        <v>19687.532796112504</v>
      </c>
    </row>
    <row r="158" spans="1:59" s="1" customFormat="1" x14ac:dyDescent="0.4">
      <c r="A158" s="16" t="s">
        <v>27</v>
      </c>
      <c r="B158" s="11"/>
      <c r="C158" s="11"/>
      <c r="D158" s="11"/>
      <c r="E158" s="11"/>
      <c r="F158" s="11"/>
      <c r="G158" s="11"/>
      <c r="H158" s="11"/>
      <c r="I158" s="11"/>
      <c r="J158" s="11"/>
      <c r="L158" s="57" t="s">
        <v>307</v>
      </c>
      <c r="M158" s="59">
        <f>M157/2</f>
        <v>175</v>
      </c>
      <c r="N158" s="59">
        <f t="shared" ref="N158:U158" si="169">N157/2</f>
        <v>170</v>
      </c>
      <c r="O158" s="59">
        <f t="shared" si="169"/>
        <v>166.5</v>
      </c>
      <c r="P158" s="59">
        <f t="shared" si="169"/>
        <v>205</v>
      </c>
      <c r="Q158" s="59">
        <f t="shared" si="169"/>
        <v>211</v>
      </c>
      <c r="R158" s="59">
        <f t="shared" si="169"/>
        <v>172.5</v>
      </c>
      <c r="S158" s="59">
        <f t="shared" si="169"/>
        <v>213.5</v>
      </c>
      <c r="T158" s="59">
        <f t="shared" si="169"/>
        <v>160</v>
      </c>
      <c r="U158" s="59">
        <f t="shared" si="169"/>
        <v>115</v>
      </c>
      <c r="Y158" s="35">
        <f t="shared" si="135"/>
        <v>150500</v>
      </c>
      <c r="Z158" s="52">
        <f t="shared" si="136"/>
        <v>151</v>
      </c>
      <c r="AA158" s="35"/>
      <c r="AB158" s="35"/>
      <c r="AC158" s="35"/>
      <c r="AD158" s="35"/>
      <c r="AE158" s="52">
        <v>319</v>
      </c>
      <c r="AF158" s="52"/>
      <c r="AG158" s="52"/>
      <c r="AH158" s="35"/>
      <c r="AI158" s="35"/>
      <c r="AJ158"/>
      <c r="AK158"/>
      <c r="AL158"/>
      <c r="AM158"/>
      <c r="AN158"/>
      <c r="AO158"/>
      <c r="AP158"/>
      <c r="AQ158"/>
      <c r="AR158"/>
      <c r="AS158"/>
      <c r="AU158" s="52">
        <f t="shared" si="124"/>
        <v>151</v>
      </c>
      <c r="AV158" s="80">
        <f t="shared" si="125"/>
        <v>752.13382940808117</v>
      </c>
      <c r="AW158" s="35">
        <f t="shared" si="137"/>
        <v>3062.8064348166836</v>
      </c>
      <c r="AX158" s="35">
        <f t="shared" si="126"/>
        <v>22522.743924361781</v>
      </c>
      <c r="AY158" s="35">
        <f t="shared" si="127"/>
        <v>25585.550359178465</v>
      </c>
      <c r="AZ158" s="35">
        <f t="shared" si="128"/>
        <v>28648.35679399515</v>
      </c>
      <c r="BB158" s="52">
        <f t="shared" si="129"/>
        <v>151</v>
      </c>
      <c r="BC158" s="80">
        <f t="shared" si="130"/>
        <v>488.43155221238209</v>
      </c>
      <c r="BD158" s="35">
        <f t="shared" si="138"/>
        <v>1988.9695724242231</v>
      </c>
      <c r="BE158" s="35">
        <f t="shared" si="131"/>
        <v>15752.335769492125</v>
      </c>
      <c r="BF158" s="35">
        <f t="shared" si="132"/>
        <v>17741.305341916348</v>
      </c>
      <c r="BG158" s="35">
        <f t="shared" si="133"/>
        <v>19730.274914340571</v>
      </c>
    </row>
    <row r="159" spans="1:59" s="1" customFormat="1" x14ac:dyDescent="0.4">
      <c r="A159" s="19" t="s">
        <v>134</v>
      </c>
      <c r="B159" s="20">
        <v>1003</v>
      </c>
      <c r="C159" s="20">
        <v>454</v>
      </c>
      <c r="D159" s="20">
        <v>642</v>
      </c>
      <c r="E159" s="20">
        <v>566</v>
      </c>
      <c r="F159" s="20">
        <v>715</v>
      </c>
      <c r="G159" s="20">
        <v>708</v>
      </c>
      <c r="H159" s="20">
        <v>977</v>
      </c>
      <c r="I159" s="20">
        <v>1268</v>
      </c>
      <c r="J159" s="20">
        <v>2030</v>
      </c>
      <c r="L159" s="19" t="s">
        <v>134</v>
      </c>
      <c r="M159" s="35">
        <f>B159</f>
        <v>1003</v>
      </c>
      <c r="N159" s="35">
        <f t="shared" ref="N159:U159" si="170">C159</f>
        <v>454</v>
      </c>
      <c r="O159" s="35">
        <f t="shared" si="170"/>
        <v>642</v>
      </c>
      <c r="P159" s="35">
        <f t="shared" si="170"/>
        <v>566</v>
      </c>
      <c r="Q159" s="35">
        <f t="shared" si="170"/>
        <v>715</v>
      </c>
      <c r="R159" s="35">
        <f t="shared" si="170"/>
        <v>708</v>
      </c>
      <c r="S159" s="35">
        <f t="shared" si="170"/>
        <v>977</v>
      </c>
      <c r="T159" s="35">
        <f t="shared" si="170"/>
        <v>1268</v>
      </c>
      <c r="U159" s="35">
        <f t="shared" si="170"/>
        <v>2030</v>
      </c>
      <c r="Y159" s="35">
        <f t="shared" si="135"/>
        <v>151500</v>
      </c>
      <c r="Z159" s="52">
        <f t="shared" si="136"/>
        <v>152</v>
      </c>
      <c r="AA159" s="35"/>
      <c r="AB159" s="35"/>
      <c r="AC159" s="35"/>
      <c r="AD159" s="35"/>
      <c r="AE159" s="52">
        <v>320</v>
      </c>
      <c r="AF159" s="52"/>
      <c r="AG159" s="52"/>
      <c r="AH159" s="35"/>
      <c r="AI159" s="35"/>
      <c r="AJ159"/>
      <c r="AK159"/>
      <c r="AL159"/>
      <c r="AM159"/>
      <c r="AN159"/>
      <c r="AO159"/>
      <c r="AP159"/>
      <c r="AQ159"/>
      <c r="AR159"/>
      <c r="AS159"/>
      <c r="AU159" s="52">
        <f t="shared" si="124"/>
        <v>152</v>
      </c>
      <c r="AV159" s="80">
        <f t="shared" si="125"/>
        <v>752.08124007170079</v>
      </c>
      <c r="AW159" s="35">
        <f t="shared" si="137"/>
        <v>3062.5922828246166</v>
      </c>
      <c r="AX159" s="35">
        <f t="shared" si="126"/>
        <v>22622.302488615627</v>
      </c>
      <c r="AY159" s="35">
        <f t="shared" si="127"/>
        <v>25684.894771440246</v>
      </c>
      <c r="AZ159" s="35">
        <f t="shared" si="128"/>
        <v>28747.487054264864</v>
      </c>
      <c r="BB159" s="52">
        <f t="shared" si="129"/>
        <v>152</v>
      </c>
      <c r="BC159" s="80">
        <f t="shared" si="130"/>
        <v>488.39740098796727</v>
      </c>
      <c r="BD159" s="35">
        <f t="shared" si="138"/>
        <v>1988.8305033040681</v>
      </c>
      <c r="BE159" s="35">
        <f t="shared" si="131"/>
        <v>15795.356338593852</v>
      </c>
      <c r="BF159" s="35">
        <f t="shared" si="132"/>
        <v>17784.186841897921</v>
      </c>
      <c r="BG159" s="35">
        <f t="shared" si="133"/>
        <v>19773.017345201988</v>
      </c>
    </row>
    <row r="160" spans="1:59" s="1" customFormat="1" x14ac:dyDescent="0.4">
      <c r="A160" s="16" t="s">
        <v>27</v>
      </c>
      <c r="B160" s="11"/>
      <c r="C160" s="11"/>
      <c r="D160" s="11"/>
      <c r="E160" s="11"/>
      <c r="F160" s="11"/>
      <c r="G160" s="11"/>
      <c r="H160" s="11"/>
      <c r="I160" s="11"/>
      <c r="J160" s="11"/>
      <c r="L160" s="57" t="s">
        <v>308</v>
      </c>
      <c r="M160" s="59">
        <f>M159/M$16</f>
        <v>501.5</v>
      </c>
      <c r="N160" s="59">
        <f t="shared" ref="N160" si="171">N159/N$16</f>
        <v>227</v>
      </c>
      <c r="O160" s="59">
        <f t="shared" ref="O160" si="172">O159/O$16</f>
        <v>321</v>
      </c>
      <c r="P160" s="59">
        <f t="shared" ref="P160" si="173">P159/P$16</f>
        <v>283</v>
      </c>
      <c r="Q160" s="59">
        <f t="shared" ref="Q160" si="174">Q159/Q$16</f>
        <v>357.5</v>
      </c>
      <c r="R160" s="59">
        <f t="shared" ref="R160" si="175">R159/R$16</f>
        <v>354</v>
      </c>
      <c r="S160" s="59">
        <f t="shared" ref="S160" si="176">S159/S$16</f>
        <v>488.5</v>
      </c>
      <c r="T160" s="59">
        <f t="shared" ref="T160" si="177">T159/T$16</f>
        <v>634</v>
      </c>
      <c r="U160" s="59">
        <f t="shared" ref="U160" si="178">U159/U$16</f>
        <v>1015</v>
      </c>
      <c r="Y160" s="35">
        <f t="shared" si="135"/>
        <v>152500</v>
      </c>
      <c r="Z160" s="52">
        <f t="shared" si="136"/>
        <v>153</v>
      </c>
      <c r="AA160" s="35"/>
      <c r="AB160" s="35"/>
      <c r="AC160" s="35"/>
      <c r="AD160" s="35"/>
      <c r="AE160" s="52">
        <v>321</v>
      </c>
      <c r="AF160" s="52"/>
      <c r="AG160" s="52"/>
      <c r="AH160" s="35"/>
      <c r="AI160" s="35"/>
      <c r="AJ160"/>
      <c r="AK160"/>
      <c r="AL160"/>
      <c r="AM160"/>
      <c r="AN160"/>
      <c r="AO160"/>
      <c r="AP160"/>
      <c r="AQ160"/>
      <c r="AR160"/>
      <c r="AS160"/>
      <c r="AU160" s="52">
        <f t="shared" si="124"/>
        <v>153</v>
      </c>
      <c r="AV160" s="80">
        <f t="shared" si="125"/>
        <v>752.02876898321142</v>
      </c>
      <c r="AW160" s="35">
        <f t="shared" si="137"/>
        <v>3062.3786123564323</v>
      </c>
      <c r="AX160" s="35">
        <f t="shared" si="126"/>
        <v>22721.860571345595</v>
      </c>
      <c r="AY160" s="35">
        <f t="shared" si="127"/>
        <v>25784.239183702026</v>
      </c>
      <c r="AZ160" s="35">
        <f t="shared" si="128"/>
        <v>28846.617796058457</v>
      </c>
      <c r="BB160" s="52">
        <f t="shared" si="129"/>
        <v>153</v>
      </c>
      <c r="BC160" s="80">
        <f t="shared" si="130"/>
        <v>488.36332655307933</v>
      </c>
      <c r="BD160" s="35">
        <f t="shared" si="138"/>
        <v>1988.691746882861</v>
      </c>
      <c r="BE160" s="35">
        <f t="shared" si="131"/>
        <v>15838.37659499664</v>
      </c>
      <c r="BF160" s="35">
        <f t="shared" si="132"/>
        <v>17827.068341879502</v>
      </c>
      <c r="BG160" s="35">
        <f t="shared" si="133"/>
        <v>19815.760088762363</v>
      </c>
    </row>
    <row r="161" spans="1:59" s="1" customFormat="1" ht="12" customHeight="1" x14ac:dyDescent="0.4">
      <c r="A161" s="19" t="s">
        <v>135</v>
      </c>
      <c r="B161" s="20">
        <v>3146</v>
      </c>
      <c r="C161" s="20">
        <v>976</v>
      </c>
      <c r="D161" s="20">
        <v>983</v>
      </c>
      <c r="E161" s="20">
        <v>1824</v>
      </c>
      <c r="F161" s="20">
        <v>2123</v>
      </c>
      <c r="G161" s="20">
        <v>2482</v>
      </c>
      <c r="H161" s="20">
        <v>3039</v>
      </c>
      <c r="I161" s="20">
        <v>3257</v>
      </c>
      <c r="J161" s="20">
        <v>7948</v>
      </c>
      <c r="L161" s="19" t="s">
        <v>135</v>
      </c>
      <c r="M161" s="35">
        <f>B161</f>
        <v>3146</v>
      </c>
      <c r="N161" s="35">
        <f t="shared" ref="N161:U161" si="179">C161</f>
        <v>976</v>
      </c>
      <c r="O161" s="35">
        <f t="shared" si="179"/>
        <v>983</v>
      </c>
      <c r="P161" s="35">
        <f t="shared" si="179"/>
        <v>1824</v>
      </c>
      <c r="Q161" s="35">
        <f t="shared" si="179"/>
        <v>2123</v>
      </c>
      <c r="R161" s="35">
        <f t="shared" si="179"/>
        <v>2482</v>
      </c>
      <c r="S161" s="35">
        <f t="shared" si="179"/>
        <v>3039</v>
      </c>
      <c r="T161" s="35">
        <f t="shared" si="179"/>
        <v>3257</v>
      </c>
      <c r="U161" s="35">
        <f t="shared" si="179"/>
        <v>7948</v>
      </c>
      <c r="Y161" s="35">
        <f t="shared" si="135"/>
        <v>153500</v>
      </c>
      <c r="Z161" s="52">
        <f t="shared" si="136"/>
        <v>154</v>
      </c>
      <c r="AA161" s="35"/>
      <c r="AB161" s="35"/>
      <c r="AC161" s="35"/>
      <c r="AD161" s="35"/>
      <c r="AE161" s="52">
        <v>322</v>
      </c>
      <c r="AF161" s="52"/>
      <c r="AG161" s="52"/>
      <c r="AH161" s="35"/>
      <c r="AI161" s="35"/>
      <c r="AJ161"/>
      <c r="AK161"/>
      <c r="AL161"/>
      <c r="AM161"/>
      <c r="AN161"/>
      <c r="AO161"/>
      <c r="AP161"/>
      <c r="AQ161"/>
      <c r="AR161"/>
      <c r="AS161"/>
      <c r="AU161" s="52">
        <f t="shared" si="124"/>
        <v>154</v>
      </c>
      <c r="AV161" s="80">
        <f t="shared" si="125"/>
        <v>751.97641616736576</v>
      </c>
      <c r="AW161" s="35">
        <f t="shared" si="137"/>
        <v>3062.1654235129267</v>
      </c>
      <c r="AX161" s="35">
        <f t="shared" si="126"/>
        <v>22821.418172450874</v>
      </c>
      <c r="AY161" s="35">
        <f t="shared" si="127"/>
        <v>25883.583595963803</v>
      </c>
      <c r="AZ161" s="35">
        <f t="shared" si="128"/>
        <v>28945.749019476731</v>
      </c>
      <c r="BB161" s="52">
        <f t="shared" si="129"/>
        <v>154</v>
      </c>
      <c r="BC161" s="80">
        <f t="shared" si="130"/>
        <v>488.32932892379273</v>
      </c>
      <c r="BD161" s="35">
        <f t="shared" si="138"/>
        <v>1988.5533032260594</v>
      </c>
      <c r="BE161" s="35">
        <f t="shared" si="131"/>
        <v>15881.396538635016</v>
      </c>
      <c r="BF161" s="35">
        <f t="shared" si="132"/>
        <v>17869.949841861075</v>
      </c>
      <c r="BG161" s="35">
        <f t="shared" si="133"/>
        <v>19858.503145087136</v>
      </c>
    </row>
    <row r="162" spans="1:59" s="1" customFormat="1" ht="12" customHeight="1" x14ac:dyDescent="0.4">
      <c r="A162" s="16" t="s">
        <v>27</v>
      </c>
      <c r="B162" s="11"/>
      <c r="C162" s="11"/>
      <c r="D162" s="11"/>
      <c r="E162" s="11"/>
      <c r="F162" s="11"/>
      <c r="G162" s="11"/>
      <c r="H162" s="11"/>
      <c r="I162" s="11"/>
      <c r="J162" s="11"/>
      <c r="M162"/>
      <c r="N162"/>
      <c r="O162"/>
      <c r="P162"/>
      <c r="Q162"/>
      <c r="R162"/>
      <c r="S162"/>
      <c r="T162"/>
      <c r="U162"/>
      <c r="Y162" s="35">
        <f t="shared" si="135"/>
        <v>154500</v>
      </c>
      <c r="Z162" s="52">
        <f t="shared" si="136"/>
        <v>155</v>
      </c>
      <c r="AA162" s="35"/>
      <c r="AB162" s="35"/>
      <c r="AC162" s="35"/>
      <c r="AD162" s="35"/>
      <c r="AE162" s="52">
        <v>323</v>
      </c>
      <c r="AF162" s="52"/>
      <c r="AG162" s="52"/>
      <c r="AH162" s="35"/>
      <c r="AI162" s="35"/>
      <c r="AJ162"/>
      <c r="AK162"/>
      <c r="AL162"/>
      <c r="AM162"/>
      <c r="AN162"/>
      <c r="AO162"/>
      <c r="AP162"/>
      <c r="AQ162"/>
      <c r="AR162"/>
      <c r="AS162"/>
      <c r="AU162" s="52">
        <f t="shared" si="124"/>
        <v>155</v>
      </c>
      <c r="AV162" s="80">
        <f t="shared" si="125"/>
        <v>751.92418164886828</v>
      </c>
      <c r="AW162" s="35">
        <f t="shared" si="137"/>
        <v>3061.9527163947009</v>
      </c>
      <c r="AX162" s="35">
        <f t="shared" si="126"/>
        <v>22920.975291830877</v>
      </c>
      <c r="AY162" s="35">
        <f t="shared" si="127"/>
        <v>25982.928008225579</v>
      </c>
      <c r="AZ162" s="35">
        <f t="shared" si="128"/>
        <v>29044.880724620281</v>
      </c>
      <c r="BB162" s="52">
        <f t="shared" si="129"/>
        <v>155</v>
      </c>
      <c r="BC162" s="80">
        <f t="shared" si="130"/>
        <v>488.29540811615021</v>
      </c>
      <c r="BD162" s="35">
        <f t="shared" si="138"/>
        <v>1988.4151723989917</v>
      </c>
      <c r="BE162" s="35">
        <f t="shared" si="131"/>
        <v>15924.416169443663</v>
      </c>
      <c r="BF162" s="35">
        <f t="shared" si="132"/>
        <v>17912.831341842655</v>
      </c>
      <c r="BG162" s="35">
        <f t="shared" si="133"/>
        <v>19901.246514241648</v>
      </c>
    </row>
    <row r="163" spans="1:59" s="2" customFormat="1" x14ac:dyDescent="0.4">
      <c r="A163" s="10" t="s">
        <v>136</v>
      </c>
      <c r="B163" s="11">
        <v>7674</v>
      </c>
      <c r="C163" s="11">
        <v>612</v>
      </c>
      <c r="D163" s="11">
        <v>1043</v>
      </c>
      <c r="E163" s="11">
        <v>1717</v>
      </c>
      <c r="F163" s="11">
        <v>2591</v>
      </c>
      <c r="G163" s="11">
        <v>3975</v>
      </c>
      <c r="H163" s="11">
        <v>6943</v>
      </c>
      <c r="I163" s="11">
        <v>11550</v>
      </c>
      <c r="J163" s="11">
        <v>23490</v>
      </c>
      <c r="M163"/>
      <c r="N163"/>
      <c r="O163"/>
      <c r="P163"/>
      <c r="Q163"/>
      <c r="R163"/>
      <c r="S163"/>
      <c r="T163"/>
      <c r="U163"/>
      <c r="Y163" s="35">
        <f t="shared" si="135"/>
        <v>155500</v>
      </c>
      <c r="Z163" s="52">
        <f t="shared" si="136"/>
        <v>156</v>
      </c>
      <c r="AA163" s="35"/>
      <c r="AB163" s="35"/>
      <c r="AC163" s="35"/>
      <c r="AD163" s="35"/>
      <c r="AE163" s="52">
        <v>324</v>
      </c>
      <c r="AF163" s="52"/>
      <c r="AG163" s="52"/>
      <c r="AH163" s="35"/>
      <c r="AI163" s="35"/>
      <c r="AJ163"/>
      <c r="AK163"/>
      <c r="AL163"/>
      <c r="AM163"/>
      <c r="AN163"/>
      <c r="AO163"/>
      <c r="AP163"/>
      <c r="AQ163"/>
      <c r="AR163"/>
      <c r="AS163"/>
      <c r="AU163" s="52">
        <f t="shared" si="124"/>
        <v>156</v>
      </c>
      <c r="AV163" s="80">
        <f t="shared" si="125"/>
        <v>751.8720654523745</v>
      </c>
      <c r="AW163" s="35">
        <f t="shared" si="137"/>
        <v>3061.7404911021554</v>
      </c>
      <c r="AX163" s="35">
        <f t="shared" si="126"/>
        <v>23020.531929385204</v>
      </c>
      <c r="AY163" s="35">
        <f t="shared" si="127"/>
        <v>26082.272420487359</v>
      </c>
      <c r="AZ163" s="35">
        <f t="shared" si="128"/>
        <v>29144.012911589514</v>
      </c>
      <c r="BB163" s="52">
        <f t="shared" si="129"/>
        <v>156</v>
      </c>
      <c r="BC163" s="80">
        <f t="shared" si="130"/>
        <v>488.26156414616298</v>
      </c>
      <c r="BD163" s="35">
        <f t="shared" si="138"/>
        <v>1988.2773544668582</v>
      </c>
      <c r="BE163" s="35">
        <f t="shared" si="131"/>
        <v>15967.43548735737</v>
      </c>
      <c r="BF163" s="35">
        <f t="shared" si="132"/>
        <v>17955.712841824228</v>
      </c>
      <c r="BG163" s="35">
        <f t="shared" si="133"/>
        <v>19943.990196291088</v>
      </c>
    </row>
    <row r="164" spans="1:59" s="1" customFormat="1" x14ac:dyDescent="0.4">
      <c r="A164" s="22" t="s">
        <v>137</v>
      </c>
      <c r="B164" s="20">
        <v>543</v>
      </c>
      <c r="C164" s="20">
        <v>275</v>
      </c>
      <c r="D164" s="20">
        <v>264</v>
      </c>
      <c r="E164" s="20">
        <v>431</v>
      </c>
      <c r="F164" s="20">
        <v>456</v>
      </c>
      <c r="G164" s="20">
        <v>376</v>
      </c>
      <c r="H164" s="20">
        <v>592</v>
      </c>
      <c r="I164" s="20">
        <v>647</v>
      </c>
      <c r="J164" s="20">
        <v>1000</v>
      </c>
      <c r="L164" s="22" t="s">
        <v>137</v>
      </c>
      <c r="M164" s="35">
        <f>B164</f>
        <v>543</v>
      </c>
      <c r="N164" s="35">
        <f t="shared" ref="N164:U164" si="180">C164</f>
        <v>275</v>
      </c>
      <c r="O164" s="35">
        <f t="shared" si="180"/>
        <v>264</v>
      </c>
      <c r="P164" s="35">
        <f t="shared" si="180"/>
        <v>431</v>
      </c>
      <c r="Q164" s="35">
        <f t="shared" si="180"/>
        <v>456</v>
      </c>
      <c r="R164" s="35">
        <f t="shared" si="180"/>
        <v>376</v>
      </c>
      <c r="S164" s="35">
        <f t="shared" si="180"/>
        <v>592</v>
      </c>
      <c r="T164" s="35">
        <f t="shared" si="180"/>
        <v>647</v>
      </c>
      <c r="U164" s="35">
        <f t="shared" si="180"/>
        <v>1000</v>
      </c>
      <c r="Y164" s="35">
        <f t="shared" si="135"/>
        <v>156500</v>
      </c>
      <c r="Z164" s="52">
        <f t="shared" si="136"/>
        <v>157</v>
      </c>
      <c r="AA164" s="35"/>
      <c r="AB164" s="35"/>
      <c r="AC164" s="35"/>
      <c r="AD164" s="35"/>
      <c r="AE164" s="52">
        <v>325</v>
      </c>
      <c r="AF164" s="52"/>
      <c r="AG164" s="52"/>
      <c r="AH164" s="35"/>
      <c r="AI164" s="35"/>
      <c r="AJ164"/>
      <c r="AK164"/>
      <c r="AL164"/>
      <c r="AM164"/>
      <c r="AN164"/>
      <c r="AO164"/>
      <c r="AP164"/>
      <c r="AQ164"/>
      <c r="AR164"/>
      <c r="AS164"/>
      <c r="AU164" s="52">
        <f t="shared" si="124"/>
        <v>157</v>
      </c>
      <c r="AV164" s="80">
        <f t="shared" si="125"/>
        <v>751.8200676024901</v>
      </c>
      <c r="AW164" s="35">
        <f t="shared" si="137"/>
        <v>3061.5287477354891</v>
      </c>
      <c r="AX164" s="35">
        <f t="shared" si="126"/>
        <v>23120.088085013645</v>
      </c>
      <c r="AY164" s="35">
        <f t="shared" si="127"/>
        <v>26181.616832749136</v>
      </c>
      <c r="AZ164" s="35">
        <f t="shared" si="128"/>
        <v>29243.145580484626</v>
      </c>
      <c r="BB164" s="52">
        <f t="shared" si="129"/>
        <v>157</v>
      </c>
      <c r="BC164" s="80">
        <f t="shared" si="130"/>
        <v>488.22779702980984</v>
      </c>
      <c r="BD164" s="35">
        <f t="shared" si="138"/>
        <v>1988.1398494947271</v>
      </c>
      <c r="BE164" s="35">
        <f t="shared" si="131"/>
        <v>16010.454492311081</v>
      </c>
      <c r="BF164" s="35">
        <f t="shared" si="132"/>
        <v>17998.594341805809</v>
      </c>
      <c r="BG164" s="35">
        <f t="shared" si="133"/>
        <v>19986.734191300537</v>
      </c>
    </row>
    <row r="165" spans="1:59" s="1" customFormat="1" x14ac:dyDescent="0.4">
      <c r="A165" s="22" t="s">
        <v>138</v>
      </c>
      <c r="B165" s="20">
        <v>7131</v>
      </c>
      <c r="C165" s="20">
        <v>338</v>
      </c>
      <c r="D165" s="20">
        <v>779</v>
      </c>
      <c r="E165" s="20">
        <v>1286</v>
      </c>
      <c r="F165" s="20">
        <v>2135</v>
      </c>
      <c r="G165" s="20">
        <v>3599</v>
      </c>
      <c r="H165" s="20">
        <v>6351</v>
      </c>
      <c r="I165" s="20">
        <v>10903</v>
      </c>
      <c r="J165" s="20">
        <v>22490</v>
      </c>
      <c r="L165" s="58" t="s">
        <v>309</v>
      </c>
      <c r="M165" s="59">
        <f>M164/2</f>
        <v>271.5</v>
      </c>
      <c r="N165" s="59">
        <f t="shared" ref="N165:U165" si="181">N164/2</f>
        <v>137.5</v>
      </c>
      <c r="O165" s="59">
        <f t="shared" si="181"/>
        <v>132</v>
      </c>
      <c r="P165" s="59">
        <f t="shared" si="181"/>
        <v>215.5</v>
      </c>
      <c r="Q165" s="59">
        <f t="shared" si="181"/>
        <v>228</v>
      </c>
      <c r="R165" s="59">
        <f t="shared" si="181"/>
        <v>188</v>
      </c>
      <c r="S165" s="59">
        <f t="shared" si="181"/>
        <v>296</v>
      </c>
      <c r="T165" s="59">
        <f t="shared" si="181"/>
        <v>323.5</v>
      </c>
      <c r="U165" s="59">
        <f t="shared" si="181"/>
        <v>500</v>
      </c>
      <c r="Y165" s="35">
        <f t="shared" si="135"/>
        <v>157500</v>
      </c>
      <c r="Z165" s="52">
        <f t="shared" si="136"/>
        <v>158</v>
      </c>
      <c r="AA165" s="35"/>
      <c r="AB165" s="35"/>
      <c r="AC165" s="35"/>
      <c r="AD165" s="35"/>
      <c r="AE165" s="52">
        <v>326</v>
      </c>
      <c r="AF165" s="52"/>
      <c r="AG165" s="52"/>
      <c r="AH165" s="35"/>
      <c r="AI165" s="35"/>
      <c r="AJ165"/>
      <c r="AK165"/>
      <c r="AL165"/>
      <c r="AM165"/>
      <c r="AN165"/>
      <c r="AO165"/>
      <c r="AP165"/>
      <c r="AQ165"/>
      <c r="AR165"/>
      <c r="AS165"/>
      <c r="AU165" s="52">
        <f t="shared" si="124"/>
        <v>158</v>
      </c>
      <c r="AV165" s="80">
        <f t="shared" si="125"/>
        <v>751.7681881237728</v>
      </c>
      <c r="AW165" s="35">
        <f t="shared" si="137"/>
        <v>3061.3174863947042</v>
      </c>
      <c r="AX165" s="35">
        <f t="shared" si="126"/>
        <v>23219.643758616206</v>
      </c>
      <c r="AY165" s="35">
        <f t="shared" si="127"/>
        <v>26280.961245010913</v>
      </c>
      <c r="AZ165" s="35">
        <f t="shared" si="128"/>
        <v>29342.278731405619</v>
      </c>
      <c r="BB165" s="52">
        <f t="shared" si="129"/>
        <v>158</v>
      </c>
      <c r="BC165" s="80">
        <f t="shared" si="130"/>
        <v>488.19410678303848</v>
      </c>
      <c r="BD165" s="35">
        <f t="shared" si="138"/>
        <v>1988.0026575475399</v>
      </c>
      <c r="BE165" s="35">
        <f t="shared" si="131"/>
        <v>16053.473184239841</v>
      </c>
      <c r="BF165" s="35">
        <f t="shared" si="132"/>
        <v>18041.475841787382</v>
      </c>
      <c r="BG165" s="35">
        <f t="shared" si="133"/>
        <v>20029.47849933492</v>
      </c>
    </row>
    <row r="166" spans="1:59" s="1" customFormat="1" x14ac:dyDescent="0.4">
      <c r="A166" s="16" t="s">
        <v>27</v>
      </c>
      <c r="B166" s="11"/>
      <c r="C166" s="11"/>
      <c r="D166" s="11"/>
      <c r="E166" s="11"/>
      <c r="F166" s="11"/>
      <c r="G166" s="11"/>
      <c r="H166" s="11"/>
      <c r="I166" s="11"/>
      <c r="J166" s="11"/>
      <c r="M166"/>
      <c r="N166"/>
      <c r="O166"/>
      <c r="P166"/>
      <c r="Q166"/>
      <c r="R166"/>
      <c r="S166"/>
      <c r="T166"/>
      <c r="U166"/>
      <c r="Y166" s="35">
        <f t="shared" si="135"/>
        <v>158500</v>
      </c>
      <c r="Z166" s="52">
        <f t="shared" si="136"/>
        <v>159</v>
      </c>
      <c r="AA166" s="35"/>
      <c r="AB166" s="35"/>
      <c r="AC166" s="35"/>
      <c r="AD166" s="35"/>
      <c r="AE166" s="52">
        <v>327</v>
      </c>
      <c r="AF166" s="52"/>
      <c r="AG166" s="52"/>
      <c r="AH166" s="35"/>
      <c r="AI166" s="35"/>
      <c r="AJ166"/>
      <c r="AK166"/>
      <c r="AL166"/>
      <c r="AM166"/>
      <c r="AN166"/>
      <c r="AO166"/>
      <c r="AP166"/>
      <c r="AQ166"/>
      <c r="AR166"/>
      <c r="AS166"/>
      <c r="AU166" s="52">
        <f t="shared" si="124"/>
        <v>159</v>
      </c>
      <c r="AV166" s="80">
        <f t="shared" si="125"/>
        <v>751.71642704073054</v>
      </c>
      <c r="AW166" s="35">
        <f t="shared" si="137"/>
        <v>3061.1067071796015</v>
      </c>
      <c r="AX166" s="35">
        <f t="shared" si="126"/>
        <v>23319.19895009309</v>
      </c>
      <c r="AY166" s="35">
        <f t="shared" si="127"/>
        <v>26380.305657272693</v>
      </c>
      <c r="AZ166" s="35">
        <f t="shared" si="128"/>
        <v>29441.412364452295</v>
      </c>
      <c r="BB166" s="52">
        <f t="shared" si="129"/>
        <v>159</v>
      </c>
      <c r="BC166" s="80">
        <f t="shared" si="130"/>
        <v>488.16049342176416</v>
      </c>
      <c r="BD166" s="35">
        <f t="shared" si="138"/>
        <v>1987.865778690106</v>
      </c>
      <c r="BE166" s="35">
        <f t="shared" si="131"/>
        <v>16096.491563078856</v>
      </c>
      <c r="BF166" s="35">
        <f t="shared" si="132"/>
        <v>18084.357341768962</v>
      </c>
      <c r="BG166" s="35">
        <f t="shared" si="133"/>
        <v>20072.223120459068</v>
      </c>
    </row>
    <row r="167" spans="1:59" x14ac:dyDescent="0.4">
      <c r="A167" s="6" t="s">
        <v>139</v>
      </c>
      <c r="B167" s="11"/>
      <c r="C167" s="11"/>
      <c r="D167" s="11"/>
      <c r="E167" s="11"/>
      <c r="F167" s="11"/>
      <c r="G167" s="11"/>
      <c r="H167" s="11"/>
      <c r="I167" s="11"/>
      <c r="J167" s="11"/>
      <c r="Y167" s="35">
        <f t="shared" si="135"/>
        <v>159500</v>
      </c>
      <c r="Z167" s="52">
        <f t="shared" si="136"/>
        <v>160</v>
      </c>
      <c r="AA167" s="35"/>
      <c r="AB167" s="35"/>
      <c r="AC167" s="35"/>
      <c r="AD167" s="35"/>
      <c r="AE167" s="52">
        <v>328</v>
      </c>
      <c r="AH167" s="35"/>
      <c r="AI167" s="35"/>
      <c r="AU167" s="52">
        <f t="shared" si="124"/>
        <v>160</v>
      </c>
      <c r="AV167" s="80">
        <f t="shared" si="125"/>
        <v>751.66478437782212</v>
      </c>
      <c r="AW167" s="35">
        <f t="shared" si="137"/>
        <v>3060.8964101897805</v>
      </c>
      <c r="AX167" s="35">
        <f t="shared" si="126"/>
        <v>23418.753659344693</v>
      </c>
      <c r="AY167" s="35">
        <f t="shared" si="127"/>
        <v>26479.650069534473</v>
      </c>
      <c r="AZ167" s="35">
        <f t="shared" si="128"/>
        <v>29540.546479724253</v>
      </c>
      <c r="BB167" s="52">
        <f t="shared" si="129"/>
        <v>160</v>
      </c>
      <c r="BC167" s="80">
        <f t="shared" si="130"/>
        <v>488.12695696187029</v>
      </c>
      <c r="BD167" s="35">
        <f t="shared" si="138"/>
        <v>1987.729212987105</v>
      </c>
      <c r="BE167" s="35">
        <f t="shared" si="131"/>
        <v>16139.50962876343</v>
      </c>
      <c r="BF167" s="35">
        <f t="shared" si="132"/>
        <v>18127.238841750535</v>
      </c>
      <c r="BG167" s="35">
        <f t="shared" si="133"/>
        <v>20114.968054737641</v>
      </c>
    </row>
    <row r="168" spans="1:59" x14ac:dyDescent="0.4">
      <c r="A168" s="6" t="s">
        <v>27</v>
      </c>
      <c r="B168" s="11"/>
      <c r="C168" s="11"/>
      <c r="D168" s="11"/>
      <c r="E168" s="11"/>
      <c r="F168" s="11"/>
      <c r="G168" s="11"/>
      <c r="H168" s="11"/>
      <c r="I168" s="11"/>
      <c r="J168" s="11"/>
      <c r="Y168" s="35">
        <f t="shared" si="135"/>
        <v>160500</v>
      </c>
      <c r="Z168" s="52">
        <f t="shared" si="136"/>
        <v>161</v>
      </c>
      <c r="AA168" s="35"/>
      <c r="AB168" s="35"/>
      <c r="AC168" s="35"/>
      <c r="AD168" s="35"/>
      <c r="AE168" s="52">
        <v>329</v>
      </c>
      <c r="AH168" s="35"/>
      <c r="AI168" s="35"/>
      <c r="AU168" s="52">
        <f t="shared" si="124"/>
        <v>161</v>
      </c>
      <c r="AV168" s="80">
        <f t="shared" si="125"/>
        <v>751.6132601594569</v>
      </c>
      <c r="AW168" s="35">
        <f t="shared" si="137"/>
        <v>3060.6865955246403</v>
      </c>
      <c r="AX168" s="35">
        <f t="shared" si="126"/>
        <v>23518.30788627161</v>
      </c>
      <c r="AY168" s="35">
        <f t="shared" si="127"/>
        <v>26578.99448179625</v>
      </c>
      <c r="AZ168" s="35">
        <f t="shared" si="128"/>
        <v>29639.681077320889</v>
      </c>
      <c r="BB168" s="52">
        <f t="shared" si="129"/>
        <v>161</v>
      </c>
      <c r="BC168" s="80">
        <f t="shared" si="130"/>
        <v>488.09349741920829</v>
      </c>
      <c r="BD168" s="35">
        <f t="shared" si="138"/>
        <v>1987.5929605030865</v>
      </c>
      <c r="BE168" s="35">
        <f t="shared" si="131"/>
        <v>16182.527381229025</v>
      </c>
      <c r="BF168" s="35">
        <f t="shared" si="132"/>
        <v>18170.120341732112</v>
      </c>
      <c r="BG168" s="35">
        <f t="shared" si="133"/>
        <v>20157.713302235199</v>
      </c>
    </row>
    <row r="169" spans="1:59" x14ac:dyDescent="0.4">
      <c r="A169" s="10" t="s">
        <v>29</v>
      </c>
      <c r="B169" s="11">
        <v>90825</v>
      </c>
      <c r="C169" s="11">
        <v>6730</v>
      </c>
      <c r="D169" s="11">
        <v>23406</v>
      </c>
      <c r="E169" s="11">
        <v>34851</v>
      </c>
      <c r="F169" s="11">
        <v>44726</v>
      </c>
      <c r="G169" s="11">
        <v>59187</v>
      </c>
      <c r="H169" s="11">
        <v>83731</v>
      </c>
      <c r="I169" s="11">
        <v>121369</v>
      </c>
      <c r="J169" s="11">
        <v>253229</v>
      </c>
      <c r="Y169" s="35">
        <f t="shared" si="135"/>
        <v>161500</v>
      </c>
      <c r="Z169" s="52">
        <f t="shared" si="136"/>
        <v>162</v>
      </c>
      <c r="AA169" s="35"/>
      <c r="AB169" s="35"/>
      <c r="AC169" s="35"/>
      <c r="AD169" s="35"/>
      <c r="AE169" s="52">
        <v>330</v>
      </c>
      <c r="AH169" s="35"/>
      <c r="AI169" s="35"/>
      <c r="AU169" s="52">
        <f t="shared" si="124"/>
        <v>162</v>
      </c>
      <c r="AV169" s="80">
        <f t="shared" si="125"/>
        <v>751.56185440999559</v>
      </c>
      <c r="AW169" s="35">
        <f t="shared" si="137"/>
        <v>3060.4772632833815</v>
      </c>
      <c r="AX169" s="35">
        <f t="shared" si="126"/>
        <v>23617.861630774645</v>
      </c>
      <c r="AY169" s="35">
        <f t="shared" si="127"/>
        <v>26678.338894058026</v>
      </c>
      <c r="AZ169" s="35">
        <f t="shared" si="128"/>
        <v>29738.816157341407</v>
      </c>
      <c r="BB169" s="52">
        <f t="shared" si="129"/>
        <v>162</v>
      </c>
      <c r="BC169" s="80">
        <f t="shared" si="130"/>
        <v>488.06011480959768</v>
      </c>
      <c r="BD169" s="35">
        <f t="shared" si="138"/>
        <v>1987.4570213024699</v>
      </c>
      <c r="BE169" s="35">
        <f t="shared" si="131"/>
        <v>16225.544820411218</v>
      </c>
      <c r="BF169" s="35">
        <f t="shared" si="132"/>
        <v>18213.001841713689</v>
      </c>
      <c r="BG169" s="35">
        <f t="shared" si="133"/>
        <v>20200.45886301616</v>
      </c>
    </row>
    <row r="170" spans="1:59" x14ac:dyDescent="0.4">
      <c r="A170" s="13" t="s">
        <v>140</v>
      </c>
      <c r="B170" s="11">
        <v>64136</v>
      </c>
      <c r="C170" s="11">
        <v>2114</v>
      </c>
      <c r="D170" s="11">
        <v>7828</v>
      </c>
      <c r="E170" s="11">
        <v>12656</v>
      </c>
      <c r="F170" s="11">
        <v>21451</v>
      </c>
      <c r="G170" s="11">
        <v>35452</v>
      </c>
      <c r="H170" s="11">
        <v>60102</v>
      </c>
      <c r="I170" s="11">
        <v>95619</v>
      </c>
      <c r="J170" s="11">
        <v>196300</v>
      </c>
      <c r="Y170" s="35">
        <f t="shared" si="135"/>
        <v>162500</v>
      </c>
      <c r="Z170" s="52">
        <f t="shared" si="136"/>
        <v>163</v>
      </c>
      <c r="AA170" s="35"/>
      <c r="AB170" s="35"/>
      <c r="AC170" s="35"/>
      <c r="AD170" s="35"/>
      <c r="AE170" s="52">
        <v>331</v>
      </c>
      <c r="AH170" s="35"/>
      <c r="AI170" s="35"/>
      <c r="AU170" s="52">
        <f t="shared" si="124"/>
        <v>163</v>
      </c>
      <c r="AV170" s="80">
        <f t="shared" si="125"/>
        <v>751.51056715374898</v>
      </c>
      <c r="AW170" s="35">
        <f t="shared" si="137"/>
        <v>3060.2684135650011</v>
      </c>
      <c r="AX170" s="35">
        <f t="shared" si="126"/>
        <v>23717.414892754805</v>
      </c>
      <c r="AY170" s="35">
        <f t="shared" si="127"/>
        <v>26777.683306319806</v>
      </c>
      <c r="AZ170" s="35">
        <f t="shared" si="128"/>
        <v>29837.951719884808</v>
      </c>
      <c r="BB170" s="52">
        <f t="shared" si="129"/>
        <v>163</v>
      </c>
      <c r="BC170" s="80">
        <f t="shared" si="130"/>
        <v>488.02680914882592</v>
      </c>
      <c r="BD170" s="35">
        <f t="shared" si="138"/>
        <v>1987.3213954495445</v>
      </c>
      <c r="BE170" s="35">
        <f t="shared" si="131"/>
        <v>16268.561946245722</v>
      </c>
      <c r="BF170" s="35">
        <f t="shared" si="132"/>
        <v>18255.883341695266</v>
      </c>
      <c r="BG170" s="35">
        <f t="shared" si="133"/>
        <v>20243.20473714481</v>
      </c>
    </row>
    <row r="171" spans="1:59" x14ac:dyDescent="0.4">
      <c r="A171" s="13" t="s">
        <v>141</v>
      </c>
      <c r="B171" s="11">
        <v>6032</v>
      </c>
      <c r="C171" s="11">
        <v>-332</v>
      </c>
      <c r="D171" s="11">
        <v>510</v>
      </c>
      <c r="E171" s="11">
        <v>694</v>
      </c>
      <c r="F171" s="11">
        <v>1499</v>
      </c>
      <c r="G171" s="11">
        <v>2036</v>
      </c>
      <c r="H171" s="11">
        <v>3580</v>
      </c>
      <c r="I171" s="11">
        <v>5927</v>
      </c>
      <c r="J171" s="11">
        <v>26138</v>
      </c>
      <c r="M171" s="35"/>
      <c r="Y171" s="35">
        <f t="shared" si="135"/>
        <v>163500</v>
      </c>
      <c r="Z171" s="52">
        <f t="shared" si="136"/>
        <v>164</v>
      </c>
      <c r="AA171" s="35"/>
      <c r="AB171" s="35"/>
      <c r="AC171" s="35"/>
      <c r="AD171" s="35"/>
      <c r="AE171" s="52">
        <v>332</v>
      </c>
      <c r="AH171" s="35"/>
      <c r="AI171" s="35"/>
      <c r="AU171" s="52">
        <f t="shared" si="124"/>
        <v>164</v>
      </c>
      <c r="AV171" s="80">
        <f t="shared" si="125"/>
        <v>751.45939841497852</v>
      </c>
      <c r="AW171" s="35">
        <f t="shared" si="137"/>
        <v>3060.0600464682957</v>
      </c>
      <c r="AX171" s="35">
        <f t="shared" si="126"/>
        <v>23816.967672113293</v>
      </c>
      <c r="AY171" s="35">
        <f t="shared" si="127"/>
        <v>26877.027718581587</v>
      </c>
      <c r="AZ171" s="35">
        <f t="shared" si="128"/>
        <v>29937.087765049881</v>
      </c>
      <c r="BB171" s="52">
        <f t="shared" si="129"/>
        <v>164</v>
      </c>
      <c r="BC171" s="80">
        <f t="shared" si="130"/>
        <v>487.99358045264819</v>
      </c>
      <c r="BD171" s="35">
        <f t="shared" si="138"/>
        <v>1987.1860830084677</v>
      </c>
      <c r="BE171" s="35">
        <f t="shared" si="131"/>
        <v>16311.578758668375</v>
      </c>
      <c r="BF171" s="35">
        <f t="shared" si="132"/>
        <v>18298.764841676842</v>
      </c>
      <c r="BG171" s="35">
        <f t="shared" si="133"/>
        <v>20285.950924685309</v>
      </c>
    </row>
    <row r="172" spans="1:59" x14ac:dyDescent="0.4">
      <c r="A172" s="13" t="s">
        <v>142</v>
      </c>
      <c r="B172" s="11">
        <v>15739</v>
      </c>
      <c r="C172" s="11">
        <v>2813</v>
      </c>
      <c r="D172" s="11">
        <v>13086</v>
      </c>
      <c r="E172" s="11">
        <v>19624</v>
      </c>
      <c r="F172" s="11">
        <v>19570</v>
      </c>
      <c r="G172" s="11">
        <v>19036</v>
      </c>
      <c r="H172" s="11">
        <v>16161</v>
      </c>
      <c r="I172" s="11">
        <v>14363</v>
      </c>
      <c r="J172" s="11">
        <v>15888</v>
      </c>
      <c r="L172" s="13"/>
      <c r="M172" s="35"/>
      <c r="N172" s="35"/>
      <c r="O172" s="35"/>
      <c r="P172" s="35"/>
      <c r="Q172" s="35"/>
      <c r="R172" s="35"/>
      <c r="S172" s="35"/>
      <c r="T172" s="35"/>
      <c r="U172" s="35"/>
      <c r="V172" s="35"/>
      <c r="Y172" s="35">
        <f t="shared" si="135"/>
        <v>164500</v>
      </c>
      <c r="Z172" s="52">
        <f t="shared" si="136"/>
        <v>165</v>
      </c>
      <c r="AA172" s="35"/>
      <c r="AB172" s="35"/>
      <c r="AC172" s="35"/>
      <c r="AD172" s="35"/>
      <c r="AE172" s="52">
        <v>333</v>
      </c>
      <c r="AH172" s="35"/>
      <c r="AI172" s="35"/>
      <c r="AU172" s="52">
        <f t="shared" si="124"/>
        <v>165</v>
      </c>
      <c r="AV172" s="80">
        <f t="shared" si="125"/>
        <v>751.40834821789667</v>
      </c>
      <c r="AW172" s="35">
        <f t="shared" si="137"/>
        <v>3059.8521620918623</v>
      </c>
      <c r="AX172" s="35">
        <f t="shared" si="126"/>
        <v>23916.519968751501</v>
      </c>
      <c r="AY172" s="35">
        <f t="shared" si="127"/>
        <v>26976.372130843363</v>
      </c>
      <c r="AZ172" s="35">
        <f t="shared" si="128"/>
        <v>30036.224292935225</v>
      </c>
      <c r="BB172" s="52">
        <f t="shared" si="129"/>
        <v>165</v>
      </c>
      <c r="BC172" s="80">
        <f t="shared" si="130"/>
        <v>487.96042873678789</v>
      </c>
      <c r="BD172" s="35">
        <f t="shared" si="138"/>
        <v>1987.0510840432676</v>
      </c>
      <c r="BE172" s="35">
        <f t="shared" si="131"/>
        <v>16354.595257615152</v>
      </c>
      <c r="BF172" s="35">
        <f t="shared" si="132"/>
        <v>18341.646341658419</v>
      </c>
      <c r="BG172" s="35">
        <f t="shared" si="133"/>
        <v>20328.697425701688</v>
      </c>
    </row>
    <row r="173" spans="1:59" x14ac:dyDescent="0.4">
      <c r="A173" s="13" t="s">
        <v>179</v>
      </c>
      <c r="B173" s="11">
        <v>3205</v>
      </c>
      <c r="C173" s="11">
        <v>209</v>
      </c>
      <c r="D173" s="11">
        <v>309</v>
      </c>
      <c r="E173" s="11">
        <v>540</v>
      </c>
      <c r="F173" s="11">
        <v>817</v>
      </c>
      <c r="G173" s="11">
        <v>1190</v>
      </c>
      <c r="H173" s="11">
        <v>2021</v>
      </c>
      <c r="I173" s="11">
        <v>3686</v>
      </c>
      <c r="J173" s="11">
        <v>12778</v>
      </c>
      <c r="M173" s="35"/>
      <c r="Y173" s="35">
        <f t="shared" si="135"/>
        <v>165500</v>
      </c>
      <c r="Z173" s="52">
        <f t="shared" si="136"/>
        <v>166</v>
      </c>
      <c r="AA173" s="35"/>
      <c r="AB173" s="35"/>
      <c r="AC173" s="35"/>
      <c r="AD173" s="35"/>
      <c r="AE173" s="52">
        <v>334</v>
      </c>
      <c r="AH173" s="35"/>
      <c r="AI173" s="35"/>
      <c r="AU173" s="52">
        <f t="shared" si="124"/>
        <v>166</v>
      </c>
      <c r="AV173" s="80">
        <f t="shared" si="125"/>
        <v>751.35741658666564</v>
      </c>
      <c r="AW173" s="35">
        <f t="shared" si="137"/>
        <v>3059.6447605340932</v>
      </c>
      <c r="AX173" s="35">
        <f t="shared" si="126"/>
        <v>24016.071782571045</v>
      </c>
      <c r="AY173" s="35">
        <f t="shared" si="127"/>
        <v>27075.71654310514</v>
      </c>
      <c r="AZ173" s="35">
        <f t="shared" si="128"/>
        <v>30135.361303639234</v>
      </c>
      <c r="BB173" s="52">
        <f t="shared" si="129"/>
        <v>166</v>
      </c>
      <c r="BC173" s="80">
        <f t="shared" si="130"/>
        <v>487.92735401693585</v>
      </c>
      <c r="BD173" s="35">
        <f t="shared" si="138"/>
        <v>1986.9163986178396</v>
      </c>
      <c r="BE173" s="35">
        <f t="shared" si="131"/>
        <v>16397.611443022157</v>
      </c>
      <c r="BF173" s="35">
        <f t="shared" si="132"/>
        <v>18384.527841639996</v>
      </c>
      <c r="BG173" s="35">
        <f t="shared" si="133"/>
        <v>20371.444240257835</v>
      </c>
    </row>
    <row r="174" spans="1:59" x14ac:dyDescent="0.4">
      <c r="A174" s="13" t="s">
        <v>180</v>
      </c>
      <c r="B174" s="11">
        <v>369</v>
      </c>
      <c r="C174" s="11">
        <v>1402</v>
      </c>
      <c r="D174" s="11">
        <v>996</v>
      </c>
      <c r="E174" s="11">
        <v>424</v>
      </c>
      <c r="F174" s="11">
        <v>460</v>
      </c>
      <c r="G174" s="11">
        <v>176</v>
      </c>
      <c r="H174" s="11">
        <v>145</v>
      </c>
      <c r="I174" s="11">
        <v>109</v>
      </c>
      <c r="J174" s="11">
        <v>40</v>
      </c>
      <c r="Y174" s="35">
        <f t="shared" si="135"/>
        <v>166500</v>
      </c>
      <c r="Z174" s="52">
        <f t="shared" si="136"/>
        <v>167</v>
      </c>
      <c r="AA174" s="35"/>
      <c r="AB174" s="35"/>
      <c r="AC174" s="35"/>
      <c r="AD174" s="35"/>
      <c r="AE174" s="52">
        <v>335</v>
      </c>
      <c r="AH174" s="35"/>
      <c r="AI174" s="35"/>
      <c r="AU174" s="52">
        <f t="shared" si="124"/>
        <v>167</v>
      </c>
      <c r="AV174" s="80">
        <f t="shared" si="125"/>
        <v>751.3066035453985</v>
      </c>
      <c r="AW174" s="35">
        <f t="shared" si="137"/>
        <v>3059.4378418931806</v>
      </c>
      <c r="AX174" s="35">
        <f t="shared" si="126"/>
        <v>24115.623113473739</v>
      </c>
      <c r="AY174" s="35">
        <f t="shared" si="127"/>
        <v>27175.06095536692</v>
      </c>
      <c r="AZ174" s="35">
        <f t="shared" si="128"/>
        <v>30234.498797260101</v>
      </c>
      <c r="BB174" s="52">
        <f t="shared" si="129"/>
        <v>167</v>
      </c>
      <c r="BC174" s="80">
        <f t="shared" si="130"/>
        <v>487.89435630875107</v>
      </c>
      <c r="BD174" s="35">
        <f t="shared" si="138"/>
        <v>1986.7820267959496</v>
      </c>
      <c r="BE174" s="35">
        <f t="shared" si="131"/>
        <v>16440.627314825622</v>
      </c>
      <c r="BF174" s="35">
        <f t="shared" si="132"/>
        <v>18427.409341621573</v>
      </c>
      <c r="BG174" s="35">
        <f t="shared" si="133"/>
        <v>20414.191368417523</v>
      </c>
    </row>
    <row r="175" spans="1:59" x14ac:dyDescent="0.4">
      <c r="A175" s="13" t="s">
        <v>143</v>
      </c>
      <c r="B175" s="11">
        <v>1115</v>
      </c>
      <c r="C175" s="11">
        <v>355</v>
      </c>
      <c r="D175" s="11">
        <v>513</v>
      </c>
      <c r="E175" s="11">
        <v>735</v>
      </c>
      <c r="F175" s="11">
        <v>797</v>
      </c>
      <c r="G175" s="11">
        <v>1084</v>
      </c>
      <c r="H175" s="11">
        <v>1552</v>
      </c>
      <c r="I175" s="11">
        <v>1471</v>
      </c>
      <c r="J175" s="11">
        <v>1570</v>
      </c>
      <c r="Y175" s="35">
        <f t="shared" si="135"/>
        <v>167500</v>
      </c>
      <c r="Z175" s="52">
        <f t="shared" si="136"/>
        <v>168</v>
      </c>
      <c r="AA175" s="35"/>
      <c r="AB175" s="35"/>
      <c r="AC175" s="35"/>
      <c r="AD175" s="35"/>
      <c r="AE175" s="52">
        <v>336</v>
      </c>
      <c r="AH175" s="35"/>
      <c r="AI175" s="35"/>
      <c r="AU175" s="52">
        <f t="shared" si="124"/>
        <v>168</v>
      </c>
      <c r="AV175" s="80">
        <f t="shared" si="125"/>
        <v>751.25590911815868</v>
      </c>
      <c r="AW175" s="35">
        <f t="shared" si="137"/>
        <v>3059.2314062671144</v>
      </c>
      <c r="AX175" s="35">
        <f t="shared" si="126"/>
        <v>24215.173961361583</v>
      </c>
      <c r="AY175" s="35">
        <f t="shared" si="127"/>
        <v>27274.405367628697</v>
      </c>
      <c r="AZ175" s="35">
        <f t="shared" si="128"/>
        <v>30333.636773895811</v>
      </c>
      <c r="BB175" s="52">
        <f t="shared" si="129"/>
        <v>168</v>
      </c>
      <c r="BC175" s="80">
        <f t="shared" si="130"/>
        <v>487.86143562786009</v>
      </c>
      <c r="BD175" s="35">
        <f t="shared" si="138"/>
        <v>1986.6479686412317</v>
      </c>
      <c r="BE175" s="35">
        <f t="shared" si="131"/>
        <v>16483.642872961918</v>
      </c>
      <c r="BF175" s="35">
        <f t="shared" si="132"/>
        <v>18470.29084160315</v>
      </c>
      <c r="BG175" s="35">
        <f t="shared" si="133"/>
        <v>20456.938810244381</v>
      </c>
    </row>
    <row r="176" spans="1:59" x14ac:dyDescent="0.4">
      <c r="A176" s="13" t="s">
        <v>144</v>
      </c>
      <c r="B176" s="11">
        <v>229</v>
      </c>
      <c r="C176" s="11">
        <v>168</v>
      </c>
      <c r="D176" s="11">
        <v>164</v>
      </c>
      <c r="E176" s="11">
        <v>178</v>
      </c>
      <c r="F176" s="11">
        <v>131</v>
      </c>
      <c r="G176" s="11">
        <v>213</v>
      </c>
      <c r="H176" s="11">
        <v>171</v>
      </c>
      <c r="I176" s="11">
        <v>195</v>
      </c>
      <c r="J176" s="11">
        <v>515</v>
      </c>
      <c r="Y176" s="35">
        <f t="shared" si="135"/>
        <v>168500</v>
      </c>
      <c r="Z176" s="52">
        <f t="shared" si="136"/>
        <v>169</v>
      </c>
      <c r="AA176" s="35"/>
      <c r="AB176" s="35"/>
      <c r="AC176" s="35"/>
      <c r="AD176" s="35"/>
      <c r="AE176" s="52">
        <v>337</v>
      </c>
      <c r="AH176" s="35"/>
      <c r="AI176" s="35"/>
      <c r="AU176" s="52">
        <f t="shared" si="124"/>
        <v>169</v>
      </c>
      <c r="AV176" s="80">
        <f t="shared" si="125"/>
        <v>751.20533332895991</v>
      </c>
      <c r="AW176" s="35">
        <f t="shared" si="137"/>
        <v>3059.0254537536821</v>
      </c>
      <c r="AX176" s="35">
        <f t="shared" si="126"/>
        <v>24314.724326136795</v>
      </c>
      <c r="AY176" s="35">
        <f t="shared" si="127"/>
        <v>27373.749779890477</v>
      </c>
      <c r="AZ176" s="35">
        <f t="shared" si="128"/>
        <v>30432.775233644159</v>
      </c>
      <c r="BB176" s="52">
        <f t="shared" si="129"/>
        <v>169</v>
      </c>
      <c r="BC176" s="80">
        <f t="shared" si="130"/>
        <v>487.82859198985727</v>
      </c>
      <c r="BD176" s="35">
        <f t="shared" si="138"/>
        <v>1986.514224217188</v>
      </c>
      <c r="BE176" s="35">
        <f t="shared" si="131"/>
        <v>16526.658117367537</v>
      </c>
      <c r="BF176" s="35">
        <f t="shared" si="132"/>
        <v>18513.172341584726</v>
      </c>
      <c r="BG176" s="35">
        <f t="shared" si="133"/>
        <v>20499.686565801916</v>
      </c>
    </row>
    <row r="177" spans="1:59" x14ac:dyDescent="0.4">
      <c r="A177" s="13" t="s">
        <v>27</v>
      </c>
      <c r="B177" s="11"/>
      <c r="C177" s="11"/>
      <c r="D177" s="11"/>
      <c r="E177" s="11"/>
      <c r="F177" s="11"/>
      <c r="G177" s="11"/>
      <c r="H177" s="11"/>
      <c r="I177" s="11"/>
      <c r="J177" s="11"/>
      <c r="Y177" s="35">
        <f t="shared" si="135"/>
        <v>169500</v>
      </c>
      <c r="Z177" s="52">
        <f t="shared" si="136"/>
        <v>170</v>
      </c>
      <c r="AA177" s="35"/>
      <c r="AB177" s="35"/>
      <c r="AC177" s="35"/>
      <c r="AD177" s="35"/>
      <c r="AE177" s="52">
        <v>338</v>
      </c>
      <c r="AH177" s="35"/>
      <c r="AI177" s="35"/>
      <c r="AU177" s="52">
        <f t="shared" si="124"/>
        <v>170</v>
      </c>
      <c r="AV177" s="80">
        <f t="shared" si="125"/>
        <v>751.15487620176611</v>
      </c>
      <c r="AW177" s="35">
        <f t="shared" si="137"/>
        <v>3058.8199844504688</v>
      </c>
      <c r="AX177" s="35">
        <f t="shared" si="126"/>
        <v>24414.274207701783</v>
      </c>
      <c r="AY177" s="35">
        <f t="shared" si="127"/>
        <v>27473.094192152254</v>
      </c>
      <c r="AZ177" s="35">
        <f t="shared" si="128"/>
        <v>30531.914176602724</v>
      </c>
      <c r="BB177" s="52">
        <f t="shared" si="129"/>
        <v>170</v>
      </c>
      <c r="BC177" s="80">
        <f t="shared" si="130"/>
        <v>487.79582541030476</v>
      </c>
      <c r="BD177" s="35">
        <f t="shared" si="138"/>
        <v>1986.3807935871905</v>
      </c>
      <c r="BE177" s="35">
        <f t="shared" si="131"/>
        <v>16569.673047979111</v>
      </c>
      <c r="BF177" s="35">
        <f t="shared" si="132"/>
        <v>18556.053841566303</v>
      </c>
      <c r="BG177" s="35">
        <f t="shared" si="133"/>
        <v>20542.434635153495</v>
      </c>
    </row>
    <row r="178" spans="1:59" x14ac:dyDescent="0.4">
      <c r="A178" s="16" t="s">
        <v>145</v>
      </c>
      <c r="B178" s="11">
        <v>10228</v>
      </c>
      <c r="C178" s="11">
        <v>-2478</v>
      </c>
      <c r="D178" s="11">
        <v>-2866</v>
      </c>
      <c r="E178" s="11">
        <v>-2345</v>
      </c>
      <c r="F178" s="11">
        <v>-1061</v>
      </c>
      <c r="G178" s="11">
        <v>1092</v>
      </c>
      <c r="H178" s="11">
        <v>5562</v>
      </c>
      <c r="I178" s="11">
        <v>13345</v>
      </c>
      <c r="J178" s="11">
        <v>52165</v>
      </c>
      <c r="Y178" s="35">
        <f t="shared" si="135"/>
        <v>170500</v>
      </c>
      <c r="Z178" s="52">
        <f t="shared" si="136"/>
        <v>171</v>
      </c>
      <c r="AA178" s="35"/>
      <c r="AB178" s="35"/>
      <c r="AC178" s="35"/>
      <c r="AD178" s="35"/>
      <c r="AE178" s="52">
        <v>339</v>
      </c>
      <c r="AH178" s="35"/>
      <c r="AI178" s="35"/>
      <c r="AU178" s="52">
        <f t="shared" si="124"/>
        <v>171</v>
      </c>
      <c r="AV178" s="80">
        <f t="shared" si="125"/>
        <v>751.10453776049133</v>
      </c>
      <c r="AW178" s="35">
        <f t="shared" si="137"/>
        <v>3058.6149984548565</v>
      </c>
      <c r="AX178" s="35">
        <f t="shared" si="126"/>
        <v>24513.823605959173</v>
      </c>
      <c r="AY178" s="35">
        <f t="shared" si="127"/>
        <v>27572.43860441403</v>
      </c>
      <c r="AZ178" s="35">
        <f t="shared" si="128"/>
        <v>30631.053602868888</v>
      </c>
      <c r="BB178" s="52">
        <f t="shared" si="129"/>
        <v>171</v>
      </c>
      <c r="BC178" s="80">
        <f t="shared" si="130"/>
        <v>487.76313590473217</v>
      </c>
      <c r="BD178" s="35">
        <f t="shared" si="138"/>
        <v>1986.2476768144782</v>
      </c>
      <c r="BE178" s="35">
        <f t="shared" si="131"/>
        <v>16612.687664733403</v>
      </c>
      <c r="BF178" s="35">
        <f t="shared" si="132"/>
        <v>18598.93534154788</v>
      </c>
      <c r="BG178" s="35">
        <f t="shared" si="133"/>
        <v>20585.183018362357</v>
      </c>
    </row>
    <row r="179" spans="1:59" x14ac:dyDescent="0.4">
      <c r="A179" s="10" t="s">
        <v>146</v>
      </c>
      <c r="B179" s="11">
        <v>9792</v>
      </c>
      <c r="C179" s="11">
        <v>-466</v>
      </c>
      <c r="D179" s="11">
        <v>-505</v>
      </c>
      <c r="E179" s="11">
        <v>77</v>
      </c>
      <c r="F179" s="11">
        <v>893</v>
      </c>
      <c r="G179" s="11">
        <v>2360</v>
      </c>
      <c r="H179" s="11">
        <v>6010</v>
      </c>
      <c r="I179" s="11">
        <v>12007</v>
      </c>
      <c r="J179" s="11">
        <v>43359</v>
      </c>
      <c r="Y179" s="35">
        <f t="shared" si="135"/>
        <v>171500</v>
      </c>
      <c r="Z179" s="52">
        <f t="shared" si="136"/>
        <v>172</v>
      </c>
      <c r="AA179" s="35"/>
      <c r="AB179" s="35"/>
      <c r="AC179" s="35"/>
      <c r="AD179" s="35"/>
      <c r="AE179" s="52">
        <v>340</v>
      </c>
      <c r="AH179" s="35"/>
      <c r="AI179" s="35"/>
      <c r="AU179" s="52">
        <f t="shared" si="124"/>
        <v>172</v>
      </c>
      <c r="AV179" s="80">
        <f t="shared" si="125"/>
        <v>751.05431802900011</v>
      </c>
      <c r="AW179" s="35">
        <f t="shared" si="137"/>
        <v>3058.4104958640251</v>
      </c>
      <c r="AX179" s="35">
        <f t="shared" si="126"/>
        <v>24613.372520811787</v>
      </c>
      <c r="AY179" s="35">
        <f t="shared" si="127"/>
        <v>27671.78301667581</v>
      </c>
      <c r="AZ179" s="35">
        <f t="shared" si="128"/>
        <v>30730.193512539834</v>
      </c>
      <c r="BB179" s="52">
        <f t="shared" si="129"/>
        <v>172</v>
      </c>
      <c r="BC179" s="80">
        <f t="shared" si="130"/>
        <v>487.73052348863689</v>
      </c>
      <c r="BD179" s="35">
        <f t="shared" si="138"/>
        <v>1986.1148739621583</v>
      </c>
      <c r="BE179" s="35">
        <f t="shared" si="131"/>
        <v>16655.7019675673</v>
      </c>
      <c r="BF179" s="35">
        <f t="shared" si="132"/>
        <v>18641.816841529457</v>
      </c>
      <c r="BG179" s="35">
        <f t="shared" si="133"/>
        <v>20627.931715491613</v>
      </c>
    </row>
    <row r="180" spans="1:59" x14ac:dyDescent="0.4">
      <c r="A180" s="13" t="s">
        <v>147</v>
      </c>
      <c r="B180" s="11">
        <v>2497</v>
      </c>
      <c r="C180" s="11">
        <v>-78</v>
      </c>
      <c r="D180" s="11">
        <v>-49</v>
      </c>
      <c r="E180" s="11">
        <v>107</v>
      </c>
      <c r="F180" s="11">
        <v>358</v>
      </c>
      <c r="G180" s="11">
        <v>801</v>
      </c>
      <c r="H180" s="11">
        <v>1928</v>
      </c>
      <c r="I180" s="11">
        <v>3483</v>
      </c>
      <c r="J180" s="11">
        <v>9792</v>
      </c>
      <c r="Y180" s="35">
        <f t="shared" si="135"/>
        <v>172500</v>
      </c>
      <c r="Z180" s="52">
        <f t="shared" si="136"/>
        <v>173</v>
      </c>
      <c r="AA180" s="35"/>
      <c r="AB180" s="35"/>
      <c r="AC180" s="35"/>
      <c r="AD180" s="35"/>
      <c r="AE180" s="52">
        <v>341</v>
      </c>
      <c r="AH180" s="35"/>
      <c r="AI180" s="35"/>
      <c r="AU180" s="52">
        <f t="shared" si="124"/>
        <v>173</v>
      </c>
      <c r="AV180" s="80">
        <f t="shared" si="125"/>
        <v>751.00421703110658</v>
      </c>
      <c r="AW180" s="35">
        <f t="shared" si="137"/>
        <v>3058.2064767749489</v>
      </c>
      <c r="AX180" s="35">
        <f t="shared" si="126"/>
        <v>24712.92095216264</v>
      </c>
      <c r="AY180" s="35">
        <f t="shared" si="127"/>
        <v>27771.127428937587</v>
      </c>
      <c r="AZ180" s="35">
        <f t="shared" si="128"/>
        <v>30829.333905712534</v>
      </c>
      <c r="BB180" s="52">
        <f t="shared" si="129"/>
        <v>173</v>
      </c>
      <c r="BC180" s="80">
        <f t="shared" si="130"/>
        <v>487.69798817748392</v>
      </c>
      <c r="BD180" s="35">
        <f t="shared" si="138"/>
        <v>1985.9823850932073</v>
      </c>
      <c r="BE180" s="35">
        <f t="shared" si="131"/>
        <v>16698.715956417826</v>
      </c>
      <c r="BF180" s="35">
        <f t="shared" si="132"/>
        <v>18684.698341511034</v>
      </c>
      <c r="BG180" s="35">
        <f t="shared" si="133"/>
        <v>20670.680726604241</v>
      </c>
    </row>
    <row r="181" spans="1:59" x14ac:dyDescent="0.4">
      <c r="A181" s="13" t="s">
        <v>148</v>
      </c>
      <c r="B181" s="11">
        <v>78</v>
      </c>
      <c r="C181" s="11">
        <v>39</v>
      </c>
      <c r="D181" s="11">
        <v>31</v>
      </c>
      <c r="E181" s="11">
        <v>87</v>
      </c>
      <c r="F181" s="11">
        <v>44</v>
      </c>
      <c r="G181" s="11">
        <v>51</v>
      </c>
      <c r="H181" s="11">
        <v>73</v>
      </c>
      <c r="I181" s="11">
        <v>108</v>
      </c>
      <c r="J181" s="11">
        <v>145</v>
      </c>
      <c r="Y181" s="35">
        <f t="shared" si="135"/>
        <v>173500</v>
      </c>
      <c r="Z181" s="52">
        <f t="shared" si="136"/>
        <v>174</v>
      </c>
      <c r="AA181" s="35"/>
      <c r="AB181" s="35"/>
      <c r="AC181" s="35"/>
      <c r="AD181" s="35"/>
      <c r="AE181" s="52">
        <v>342</v>
      </c>
      <c r="AH181" s="35"/>
      <c r="AI181" s="35"/>
      <c r="AU181" s="52">
        <f t="shared" si="124"/>
        <v>174</v>
      </c>
      <c r="AV181" s="80">
        <f t="shared" si="125"/>
        <v>750.95423479057547</v>
      </c>
      <c r="AW181" s="35">
        <f t="shared" si="137"/>
        <v>3058.0029412844024</v>
      </c>
      <c r="AX181" s="35">
        <f t="shared" si="126"/>
        <v>24812.468899914966</v>
      </c>
      <c r="AY181" s="35">
        <f t="shared" si="127"/>
        <v>27870.471841199367</v>
      </c>
      <c r="AZ181" s="35">
        <f t="shared" si="128"/>
        <v>30928.474782483769</v>
      </c>
      <c r="BB181" s="52">
        <f t="shared" si="129"/>
        <v>174</v>
      </c>
      <c r="BC181" s="80">
        <f t="shared" si="130"/>
        <v>487.66552998670568</v>
      </c>
      <c r="BD181" s="35">
        <f t="shared" si="138"/>
        <v>1985.8502102704683</v>
      </c>
      <c r="BE181" s="35">
        <f t="shared" si="131"/>
        <v>16741.729631222141</v>
      </c>
      <c r="BF181" s="35">
        <f t="shared" si="132"/>
        <v>18727.57984149261</v>
      </c>
      <c r="BG181" s="35">
        <f t="shared" si="133"/>
        <v>20713.43005176308</v>
      </c>
    </row>
    <row r="182" spans="1:59" x14ac:dyDescent="0.4">
      <c r="A182" s="13" t="s">
        <v>27</v>
      </c>
      <c r="B182" s="11"/>
      <c r="C182" s="11"/>
      <c r="D182" s="11"/>
      <c r="E182" s="11"/>
      <c r="F182" s="11"/>
      <c r="G182" s="11"/>
      <c r="H182" s="11"/>
      <c r="I182" s="11"/>
      <c r="J182" s="11"/>
      <c r="Y182" s="35">
        <f t="shared" si="135"/>
        <v>174500</v>
      </c>
      <c r="Z182" s="52">
        <f t="shared" si="136"/>
        <v>175</v>
      </c>
      <c r="AA182" s="35"/>
      <c r="AB182" s="35"/>
      <c r="AC182" s="35"/>
      <c r="AD182" s="35"/>
      <c r="AE182" s="52">
        <v>343</v>
      </c>
      <c r="AH182" s="35"/>
      <c r="AI182" s="35"/>
      <c r="AU182" s="52">
        <f t="shared" si="124"/>
        <v>175</v>
      </c>
      <c r="AV182" s="80">
        <f t="shared" si="125"/>
        <v>750.90437133112107</v>
      </c>
      <c r="AW182" s="35">
        <f t="shared" si="137"/>
        <v>3057.7998894889533</v>
      </c>
      <c r="AX182" s="35">
        <f t="shared" si="126"/>
        <v>24912.01636397219</v>
      </c>
      <c r="AY182" s="35">
        <f t="shared" si="127"/>
        <v>27969.816253461144</v>
      </c>
      <c r="AZ182" s="35">
        <f t="shared" si="128"/>
        <v>31027.616142950097</v>
      </c>
      <c r="BB182" s="52">
        <f t="shared" si="129"/>
        <v>175</v>
      </c>
      <c r="BC182" s="80">
        <f t="shared" si="130"/>
        <v>487.63314893170229</v>
      </c>
      <c r="BD182" s="35">
        <f t="shared" si="138"/>
        <v>1985.7183495566528</v>
      </c>
      <c r="BE182" s="35">
        <f t="shared" si="131"/>
        <v>16784.742991917534</v>
      </c>
      <c r="BF182" s="35">
        <f t="shared" si="132"/>
        <v>18770.461341474187</v>
      </c>
      <c r="BG182" s="35">
        <f t="shared" si="133"/>
        <v>20756.17969103084</v>
      </c>
    </row>
    <row r="183" spans="1:59" x14ac:dyDescent="0.4">
      <c r="A183" s="16" t="s">
        <v>30</v>
      </c>
      <c r="B183" s="11">
        <v>80597</v>
      </c>
      <c r="C183" s="11">
        <v>9208</v>
      </c>
      <c r="D183" s="11">
        <v>26271</v>
      </c>
      <c r="E183" s="11">
        <v>37196</v>
      </c>
      <c r="F183" s="11">
        <v>45787</v>
      </c>
      <c r="G183" s="11">
        <v>58096</v>
      </c>
      <c r="H183" s="11">
        <v>78169</v>
      </c>
      <c r="I183" s="11">
        <v>108024</v>
      </c>
      <c r="J183" s="11">
        <v>201064</v>
      </c>
      <c r="Y183" s="35">
        <f t="shared" si="135"/>
        <v>175500</v>
      </c>
      <c r="Z183" s="52">
        <f t="shared" si="136"/>
        <v>176</v>
      </c>
      <c r="AA183" s="35"/>
      <c r="AB183" s="35"/>
      <c r="AC183" s="35"/>
      <c r="AD183" s="35"/>
      <c r="AE183" s="52">
        <v>344</v>
      </c>
      <c r="AH183" s="35"/>
      <c r="AI183" s="35"/>
      <c r="AU183" s="52">
        <f t="shared" si="124"/>
        <v>176</v>
      </c>
      <c r="AV183" s="80">
        <f t="shared" si="125"/>
        <v>750.85462667640775</v>
      </c>
      <c r="AW183" s="35">
        <f t="shared" si="137"/>
        <v>3057.5973214849673</v>
      </c>
      <c r="AX183" s="35">
        <f t="shared" si="126"/>
        <v>25011.563344237955</v>
      </c>
      <c r="AY183" s="35">
        <f t="shared" si="127"/>
        <v>28069.160665722924</v>
      </c>
      <c r="AZ183" s="35">
        <f t="shared" si="128"/>
        <v>31126.757987207893</v>
      </c>
      <c r="BB183" s="52">
        <f t="shared" si="129"/>
        <v>176</v>
      </c>
      <c r="BC183" s="80">
        <f t="shared" si="130"/>
        <v>487.60084502784116</v>
      </c>
      <c r="BD183" s="35">
        <f t="shared" si="138"/>
        <v>1985.5868030143395</v>
      </c>
      <c r="BE183" s="35">
        <f t="shared" si="131"/>
        <v>16827.756038441425</v>
      </c>
      <c r="BF183" s="35">
        <f t="shared" si="132"/>
        <v>18813.342841455764</v>
      </c>
      <c r="BG183" s="35">
        <f t="shared" si="133"/>
        <v>20798.929644470103</v>
      </c>
    </row>
    <row r="184" spans="1:59" x14ac:dyDescent="0.4">
      <c r="A184" s="10" t="s">
        <v>27</v>
      </c>
      <c r="B184" s="11"/>
      <c r="C184" s="11"/>
      <c r="D184" s="11"/>
      <c r="E184" s="11"/>
      <c r="F184" s="11"/>
      <c r="G184" s="11"/>
      <c r="H184" s="11"/>
      <c r="I184" s="11"/>
      <c r="J184" s="11"/>
      <c r="Y184" s="35">
        <f t="shared" si="135"/>
        <v>176500</v>
      </c>
      <c r="Z184" s="52">
        <f t="shared" si="136"/>
        <v>177</v>
      </c>
      <c r="AA184" s="35"/>
      <c r="AB184" s="35"/>
      <c r="AC184" s="35"/>
      <c r="AD184" s="35"/>
      <c r="AE184" s="52">
        <v>345</v>
      </c>
      <c r="AH184" s="35"/>
      <c r="AI184" s="35"/>
      <c r="AU184" s="52">
        <f t="shared" si="124"/>
        <v>177</v>
      </c>
      <c r="AV184" s="80">
        <f t="shared" si="125"/>
        <v>750.80500085004974</v>
      </c>
      <c r="AW184" s="35">
        <f t="shared" si="137"/>
        <v>3057.3952373686047</v>
      </c>
      <c r="AX184" s="35">
        <f t="shared" si="126"/>
        <v>25111.109840616096</v>
      </c>
      <c r="AY184" s="35">
        <f t="shared" si="127"/>
        <v>28168.505077984701</v>
      </c>
      <c r="AZ184" s="35">
        <f t="shared" si="128"/>
        <v>31225.900315353305</v>
      </c>
      <c r="BB184" s="52">
        <f t="shared" si="129"/>
        <v>177</v>
      </c>
      <c r="BC184" s="80">
        <f t="shared" si="130"/>
        <v>487.56861829045727</v>
      </c>
      <c r="BD184" s="35">
        <f t="shared" si="138"/>
        <v>1985.4555707059744</v>
      </c>
      <c r="BE184" s="35">
        <f t="shared" si="131"/>
        <v>16870.768770731367</v>
      </c>
      <c r="BF184" s="35">
        <f t="shared" si="132"/>
        <v>18856.224341437341</v>
      </c>
      <c r="BG184" s="35">
        <f t="shared" si="133"/>
        <v>20841.679912143314</v>
      </c>
    </row>
    <row r="185" spans="1:59" x14ac:dyDescent="0.4">
      <c r="A185" s="16" t="s">
        <v>149</v>
      </c>
      <c r="B185" s="11"/>
      <c r="C185" s="11"/>
      <c r="D185" s="11"/>
      <c r="E185" s="11"/>
      <c r="F185" s="11"/>
      <c r="G185" s="11"/>
      <c r="H185" s="11"/>
      <c r="I185" s="11"/>
      <c r="J185" s="11"/>
      <c r="Y185" s="35">
        <f t="shared" si="135"/>
        <v>177500</v>
      </c>
      <c r="Z185" s="52">
        <f t="shared" si="136"/>
        <v>178</v>
      </c>
      <c r="AA185" s="35"/>
      <c r="AB185" s="35"/>
      <c r="AC185" s="35"/>
      <c r="AD185" s="35"/>
      <c r="AE185" s="52">
        <v>346</v>
      </c>
      <c r="AH185" s="35"/>
      <c r="AI185" s="35"/>
      <c r="AU185" s="52">
        <f t="shared" si="124"/>
        <v>178</v>
      </c>
      <c r="AV185" s="80">
        <f t="shared" si="125"/>
        <v>750.75549387561102</v>
      </c>
      <c r="AW185" s="35">
        <f t="shared" si="137"/>
        <v>3057.1936372358218</v>
      </c>
      <c r="AX185" s="35">
        <f t="shared" si="126"/>
        <v>25210.655853010659</v>
      </c>
      <c r="AY185" s="35">
        <f t="shared" si="127"/>
        <v>28267.849490246481</v>
      </c>
      <c r="AZ185" s="35">
        <f t="shared" si="128"/>
        <v>31325.043127482302</v>
      </c>
      <c r="BB185" s="52">
        <f t="shared" si="129"/>
        <v>178</v>
      </c>
      <c r="BC185" s="80">
        <f t="shared" si="130"/>
        <v>487.53646873485297</v>
      </c>
      <c r="BD185" s="35">
        <f t="shared" si="138"/>
        <v>1985.3246526938717</v>
      </c>
      <c r="BE185" s="35">
        <f t="shared" si="131"/>
        <v>16913.781188725046</v>
      </c>
      <c r="BF185" s="35">
        <f t="shared" si="132"/>
        <v>18899.105841418917</v>
      </c>
      <c r="BG185" s="35">
        <f t="shared" si="133"/>
        <v>20884.430494112788</v>
      </c>
    </row>
    <row r="186" spans="1:59" x14ac:dyDescent="0.4">
      <c r="A186" s="6" t="s">
        <v>27</v>
      </c>
      <c r="B186" s="11"/>
      <c r="C186" s="11"/>
      <c r="D186" s="11"/>
      <c r="E186" s="11"/>
      <c r="F186" s="11"/>
      <c r="G186" s="11"/>
      <c r="H186" s="11"/>
      <c r="I186" s="11"/>
      <c r="J186" s="11"/>
      <c r="Y186" s="35">
        <f t="shared" si="135"/>
        <v>178500</v>
      </c>
      <c r="Z186" s="52">
        <f t="shared" si="136"/>
        <v>179</v>
      </c>
      <c r="AA186" s="35"/>
      <c r="AB186" s="35"/>
      <c r="AC186" s="35"/>
      <c r="AD186" s="35"/>
      <c r="AE186" s="52">
        <v>347</v>
      </c>
      <c r="AH186" s="35"/>
      <c r="AI186" s="35"/>
      <c r="AU186" s="52">
        <f t="shared" si="124"/>
        <v>179</v>
      </c>
      <c r="AV186" s="80">
        <f t="shared" si="125"/>
        <v>750.70610577660591</v>
      </c>
      <c r="AW186" s="35">
        <f t="shared" si="137"/>
        <v>3056.9925211823725</v>
      </c>
      <c r="AX186" s="35">
        <f t="shared" si="126"/>
        <v>25310.201381325885</v>
      </c>
      <c r="AY186" s="35">
        <f t="shared" si="127"/>
        <v>28367.193902508257</v>
      </c>
      <c r="AZ186" s="35">
        <f t="shared" si="128"/>
        <v>31424.186423690629</v>
      </c>
      <c r="BB186" s="52">
        <f t="shared" si="129"/>
        <v>179</v>
      </c>
      <c r="BC186" s="80">
        <f t="shared" si="130"/>
        <v>487.50439637629825</v>
      </c>
      <c r="BD186" s="35">
        <f t="shared" si="138"/>
        <v>1985.1940490402128</v>
      </c>
      <c r="BE186" s="35">
        <f t="shared" si="131"/>
        <v>16956.793292360282</v>
      </c>
      <c r="BF186" s="35">
        <f t="shared" si="132"/>
        <v>18941.987341400494</v>
      </c>
      <c r="BG186" s="35">
        <f t="shared" si="133"/>
        <v>20927.181390440706</v>
      </c>
    </row>
    <row r="187" spans="1:59" x14ac:dyDescent="0.4">
      <c r="A187" s="10" t="s">
        <v>150</v>
      </c>
      <c r="B187" s="11">
        <v>17407</v>
      </c>
      <c r="C187" s="11">
        <v>7650</v>
      </c>
      <c r="D187" s="11">
        <v>1290</v>
      </c>
      <c r="E187" s="11">
        <v>3661</v>
      </c>
      <c r="F187" s="11">
        <v>6957</v>
      </c>
      <c r="G187" s="11">
        <v>530</v>
      </c>
      <c r="H187" s="11">
        <v>-521</v>
      </c>
      <c r="I187" s="11">
        <v>36972</v>
      </c>
      <c r="J187" s="11">
        <v>65140</v>
      </c>
      <c r="Y187" s="35">
        <f t="shared" si="135"/>
        <v>179500</v>
      </c>
      <c r="Z187" s="52">
        <f t="shared" si="136"/>
        <v>180</v>
      </c>
      <c r="AA187" s="35"/>
      <c r="AB187" s="35"/>
      <c r="AC187" s="35"/>
      <c r="AD187" s="35"/>
      <c r="AE187" s="52">
        <v>348</v>
      </c>
      <c r="AH187" s="35"/>
      <c r="AI187" s="35"/>
      <c r="AU187" s="52">
        <f t="shared" si="124"/>
        <v>180</v>
      </c>
      <c r="AV187" s="80">
        <f t="shared" si="125"/>
        <v>750.65683657649743</v>
      </c>
      <c r="AW187" s="35">
        <f t="shared" si="137"/>
        <v>3056.7918893038018</v>
      </c>
      <c r="AX187" s="35">
        <f t="shared" si="126"/>
        <v>25409.746425466237</v>
      </c>
      <c r="AY187" s="35">
        <f t="shared" si="127"/>
        <v>28466.538314770038</v>
      </c>
      <c r="AZ187" s="35">
        <f t="shared" si="128"/>
        <v>31523.330204073838</v>
      </c>
      <c r="BB187" s="52">
        <f t="shared" si="129"/>
        <v>180</v>
      </c>
      <c r="BC187" s="80">
        <f t="shared" si="130"/>
        <v>487.47240123002996</v>
      </c>
      <c r="BD187" s="35">
        <f t="shared" si="138"/>
        <v>1985.0637598070446</v>
      </c>
      <c r="BE187" s="35">
        <f t="shared" si="131"/>
        <v>16999.805081575025</v>
      </c>
      <c r="BF187" s="35">
        <f t="shared" si="132"/>
        <v>18984.868841382071</v>
      </c>
      <c r="BG187" s="35">
        <f t="shared" si="133"/>
        <v>20969.932601189117</v>
      </c>
    </row>
    <row r="188" spans="1:59" x14ac:dyDescent="0.4">
      <c r="A188" s="13" t="s">
        <v>151</v>
      </c>
      <c r="B188" s="11">
        <v>38288</v>
      </c>
      <c r="C188" s="11">
        <v>10762</v>
      </c>
      <c r="D188" s="11">
        <v>4435</v>
      </c>
      <c r="E188" s="11">
        <v>9631</v>
      </c>
      <c r="F188" s="11">
        <v>10777</v>
      </c>
      <c r="G188" s="11">
        <v>10095</v>
      </c>
      <c r="H188" s="11">
        <v>25122</v>
      </c>
      <c r="I188" s="11">
        <v>64909</v>
      </c>
      <c r="J188" s="11">
        <v>126845</v>
      </c>
      <c r="Y188" s="35">
        <f t="shared" si="135"/>
        <v>180500</v>
      </c>
      <c r="Z188" s="52">
        <f t="shared" si="136"/>
        <v>181</v>
      </c>
      <c r="AA188" s="35"/>
      <c r="AB188" s="35"/>
      <c r="AC188" s="35"/>
      <c r="AD188" s="35"/>
      <c r="AE188" s="52">
        <v>349</v>
      </c>
      <c r="AH188" s="35"/>
      <c r="AI188" s="35"/>
      <c r="AU188" s="52">
        <f t="shared" si="124"/>
        <v>181</v>
      </c>
      <c r="AV188" s="80">
        <f t="shared" si="125"/>
        <v>750.60768629869926</v>
      </c>
      <c r="AW188" s="35">
        <f t="shared" si="137"/>
        <v>3056.5917416954544</v>
      </c>
      <c r="AX188" s="35">
        <f t="shared" si="126"/>
        <v>25509.29098533636</v>
      </c>
      <c r="AY188" s="35">
        <f t="shared" si="127"/>
        <v>28565.882727031814</v>
      </c>
      <c r="AZ188" s="35">
        <f t="shared" si="128"/>
        <v>31622.474468727269</v>
      </c>
      <c r="BB188" s="52">
        <f t="shared" si="129"/>
        <v>181</v>
      </c>
      <c r="BC188" s="80">
        <f t="shared" si="130"/>
        <v>487.44048331125276</v>
      </c>
      <c r="BD188" s="35">
        <f t="shared" si="138"/>
        <v>1984.9337850562829</v>
      </c>
      <c r="BE188" s="35">
        <f t="shared" si="131"/>
        <v>17042.816556307363</v>
      </c>
      <c r="BF188" s="35">
        <f t="shared" si="132"/>
        <v>19027.750341363648</v>
      </c>
      <c r="BG188" s="35">
        <f t="shared" si="133"/>
        <v>21012.684126419932</v>
      </c>
    </row>
    <row r="189" spans="1:59" x14ac:dyDescent="0.4">
      <c r="A189" s="13" t="s">
        <v>152</v>
      </c>
      <c r="B189" s="11">
        <v>20881</v>
      </c>
      <c r="C189" s="11">
        <v>3112</v>
      </c>
      <c r="D189" s="11">
        <v>3144</v>
      </c>
      <c r="E189" s="11">
        <v>5970</v>
      </c>
      <c r="F189" s="11">
        <v>3820</v>
      </c>
      <c r="G189" s="11">
        <v>9566</v>
      </c>
      <c r="H189" s="11">
        <v>25642</v>
      </c>
      <c r="I189" s="11">
        <v>27936</v>
      </c>
      <c r="J189" s="11">
        <v>61705</v>
      </c>
      <c r="Y189" s="35">
        <f t="shared" si="135"/>
        <v>181500</v>
      </c>
      <c r="Z189" s="52">
        <f t="shared" si="136"/>
        <v>182</v>
      </c>
      <c r="AA189" s="35"/>
      <c r="AB189" s="35"/>
      <c r="AC189" s="35"/>
      <c r="AD189" s="35"/>
      <c r="AE189" s="52">
        <v>350</v>
      </c>
      <c r="AH189" s="35"/>
      <c r="AI189" s="35"/>
      <c r="AU189" s="52">
        <f t="shared" si="124"/>
        <v>182</v>
      </c>
      <c r="AV189" s="80">
        <f t="shared" si="125"/>
        <v>750.55865496657395</v>
      </c>
      <c r="AW189" s="35">
        <f t="shared" si="137"/>
        <v>3056.3920784524657</v>
      </c>
      <c r="AX189" s="35">
        <f t="shared" si="126"/>
        <v>25608.835060841124</v>
      </c>
      <c r="AY189" s="35">
        <f t="shared" si="127"/>
        <v>28665.227139293591</v>
      </c>
      <c r="AZ189" s="35">
        <f t="shared" si="128"/>
        <v>31721.619217746058</v>
      </c>
      <c r="BB189" s="52">
        <f t="shared" si="129"/>
        <v>182</v>
      </c>
      <c r="BC189" s="80">
        <f t="shared" si="130"/>
        <v>487.40864263513816</v>
      </c>
      <c r="BD189" s="35">
        <f t="shared" si="138"/>
        <v>1984.8041248497084</v>
      </c>
      <c r="BE189" s="35">
        <f t="shared" si="131"/>
        <v>17085.827716495514</v>
      </c>
      <c r="BF189" s="35">
        <f t="shared" si="132"/>
        <v>19070.631841345225</v>
      </c>
      <c r="BG189" s="35">
        <f t="shared" si="133"/>
        <v>21055.435966194935</v>
      </c>
    </row>
    <row r="190" spans="1:59" x14ac:dyDescent="0.4">
      <c r="A190" s="16" t="s">
        <v>27</v>
      </c>
      <c r="B190" s="11"/>
      <c r="C190" s="11"/>
      <c r="D190" s="11"/>
      <c r="E190" s="11"/>
      <c r="F190" s="11"/>
      <c r="G190" s="11"/>
      <c r="H190" s="11"/>
      <c r="I190" s="11"/>
      <c r="J190" s="11"/>
      <c r="Y190" s="35">
        <f t="shared" si="135"/>
        <v>182500</v>
      </c>
      <c r="Z190" s="52">
        <f t="shared" si="136"/>
        <v>183</v>
      </c>
      <c r="AA190" s="35"/>
      <c r="AB190" s="35"/>
      <c r="AC190" s="35"/>
      <c r="AD190" s="35"/>
      <c r="AE190" s="52">
        <v>351</v>
      </c>
      <c r="AH190" s="35"/>
      <c r="AI190" s="35"/>
      <c r="AU190" s="52">
        <f t="shared" si="124"/>
        <v>183</v>
      </c>
      <c r="AV190" s="80">
        <f t="shared" si="125"/>
        <v>750.50974260343401</v>
      </c>
      <c r="AW190" s="35">
        <f t="shared" si="137"/>
        <v>3056.1928996697684</v>
      </c>
      <c r="AX190" s="35">
        <f t="shared" si="126"/>
        <v>25708.378651885603</v>
      </c>
      <c r="AY190" s="35">
        <f t="shared" si="127"/>
        <v>28764.571551555371</v>
      </c>
      <c r="AZ190" s="35">
        <f t="shared" si="128"/>
        <v>31820.764451225139</v>
      </c>
      <c r="BB190" s="52">
        <f t="shared" si="129"/>
        <v>183</v>
      </c>
      <c r="BC190" s="80">
        <f t="shared" si="130"/>
        <v>487.37687921682522</v>
      </c>
      <c r="BD190" s="35">
        <f t="shared" si="138"/>
        <v>1984.6747792489698</v>
      </c>
      <c r="BE190" s="35">
        <f t="shared" si="131"/>
        <v>17128.838562077832</v>
      </c>
      <c r="BF190" s="35">
        <f t="shared" si="132"/>
        <v>19113.513341326801</v>
      </c>
      <c r="BG190" s="35">
        <f t="shared" si="133"/>
        <v>21098.188120575771</v>
      </c>
    </row>
    <row r="191" spans="1:59" x14ac:dyDescent="0.4">
      <c r="A191" s="10" t="s">
        <v>153</v>
      </c>
      <c r="B191" s="11"/>
      <c r="C191" s="11"/>
      <c r="D191" s="11"/>
      <c r="E191" s="11"/>
      <c r="F191" s="11"/>
      <c r="G191" s="11"/>
      <c r="H191" s="11"/>
      <c r="I191" s="11"/>
      <c r="J191" s="11"/>
      <c r="Y191" s="35">
        <f t="shared" si="135"/>
        <v>183500</v>
      </c>
      <c r="Z191" s="52">
        <f t="shared" si="136"/>
        <v>184</v>
      </c>
      <c r="AA191" s="35"/>
      <c r="AB191" s="35"/>
      <c r="AC191" s="35"/>
      <c r="AD191" s="35"/>
      <c r="AE191" s="52">
        <v>352</v>
      </c>
      <c r="AH191" s="35"/>
      <c r="AI191" s="35"/>
      <c r="AU191" s="52">
        <f t="shared" si="124"/>
        <v>184</v>
      </c>
      <c r="AV191" s="80">
        <f t="shared" si="125"/>
        <v>750.46094923254134</v>
      </c>
      <c r="AW191" s="35">
        <f t="shared" si="137"/>
        <v>3055.9942054420881</v>
      </c>
      <c r="AX191" s="35">
        <f t="shared" si="126"/>
        <v>25807.921758375058</v>
      </c>
      <c r="AY191" s="35">
        <f t="shared" si="127"/>
        <v>28863.915963817148</v>
      </c>
      <c r="AZ191" s="35">
        <f t="shared" si="128"/>
        <v>31919.910169259238</v>
      </c>
      <c r="BB191" s="52">
        <f t="shared" si="129"/>
        <v>184</v>
      </c>
      <c r="BC191" s="80">
        <f t="shared" si="130"/>
        <v>487.34519307142006</v>
      </c>
      <c r="BD191" s="35">
        <f t="shared" si="138"/>
        <v>1984.5457483155815</v>
      </c>
      <c r="BE191" s="35">
        <f t="shared" si="131"/>
        <v>17171.849092992798</v>
      </c>
      <c r="BF191" s="35">
        <f t="shared" si="132"/>
        <v>19156.394841308378</v>
      </c>
      <c r="BG191" s="35">
        <f t="shared" si="133"/>
        <v>21140.940589623959</v>
      </c>
    </row>
    <row r="192" spans="1:59" x14ac:dyDescent="0.4">
      <c r="A192" s="13" t="s">
        <v>154</v>
      </c>
      <c r="B192" s="11">
        <v>918</v>
      </c>
      <c r="C192" s="11">
        <v>145</v>
      </c>
      <c r="D192" s="11">
        <v>425</v>
      </c>
      <c r="E192" s="11">
        <v>561</v>
      </c>
      <c r="F192" s="11">
        <v>686</v>
      </c>
      <c r="G192" s="11">
        <v>540</v>
      </c>
      <c r="H192" s="11">
        <v>1321</v>
      </c>
      <c r="I192" s="11">
        <v>743</v>
      </c>
      <c r="J192" s="11">
        <v>2124</v>
      </c>
      <c r="Y192" s="35">
        <f t="shared" si="135"/>
        <v>184500</v>
      </c>
      <c r="Z192" s="52">
        <f t="shared" si="136"/>
        <v>185</v>
      </c>
      <c r="AA192" s="35"/>
      <c r="AB192" s="35"/>
      <c r="AC192" s="35"/>
      <c r="AD192" s="35"/>
      <c r="AE192" s="52">
        <v>353</v>
      </c>
      <c r="AH192" s="35"/>
      <c r="AI192" s="35"/>
      <c r="AU192" s="52">
        <f t="shared" si="124"/>
        <v>185</v>
      </c>
      <c r="AV192" s="80">
        <f t="shared" si="125"/>
        <v>750.41227487710739</v>
      </c>
      <c r="AW192" s="35">
        <f t="shared" si="137"/>
        <v>3055.7959958639458</v>
      </c>
      <c r="AX192" s="35">
        <f t="shared" si="126"/>
        <v>25907.46438021498</v>
      </c>
      <c r="AY192" s="35">
        <f t="shared" si="127"/>
        <v>28963.260376078928</v>
      </c>
      <c r="AZ192" s="35">
        <f t="shared" si="128"/>
        <v>32019.056371942876</v>
      </c>
      <c r="BB192" s="52">
        <f t="shared" si="129"/>
        <v>185</v>
      </c>
      <c r="BC192" s="80">
        <f t="shared" si="130"/>
        <v>487.31358421399602</v>
      </c>
      <c r="BD192" s="35">
        <f t="shared" si="138"/>
        <v>1984.4170321109245</v>
      </c>
      <c r="BE192" s="35">
        <f t="shared" si="131"/>
        <v>17214.859309179032</v>
      </c>
      <c r="BF192" s="35">
        <f t="shared" si="132"/>
        <v>19199.276341289955</v>
      </c>
      <c r="BG192" s="35">
        <f t="shared" si="133"/>
        <v>21183.693373400878</v>
      </c>
    </row>
    <row r="193" spans="1:59" x14ac:dyDescent="0.4">
      <c r="A193" s="13" t="s">
        <v>155</v>
      </c>
      <c r="B193" s="11">
        <v>-2592</v>
      </c>
      <c r="C193" s="11">
        <v>-714</v>
      </c>
      <c r="D193" s="11">
        <v>-877</v>
      </c>
      <c r="E193" s="11">
        <v>-1087</v>
      </c>
      <c r="F193" s="11">
        <v>-1300</v>
      </c>
      <c r="G193" s="11">
        <v>-1500</v>
      </c>
      <c r="H193" s="11">
        <v>-2699</v>
      </c>
      <c r="I193" s="11">
        <v>-3460</v>
      </c>
      <c r="J193" s="11">
        <v>-6610</v>
      </c>
      <c r="Y193" s="35">
        <f t="shared" si="135"/>
        <v>185500</v>
      </c>
      <c r="Z193" s="52">
        <f t="shared" si="136"/>
        <v>186</v>
      </c>
      <c r="AA193" s="35"/>
      <c r="AB193" s="35"/>
      <c r="AC193" s="35"/>
      <c r="AD193" s="35"/>
      <c r="AE193" s="52">
        <v>354</v>
      </c>
      <c r="AH193" s="35"/>
      <c r="AI193" s="35"/>
      <c r="AU193" s="52">
        <f t="shared" si="124"/>
        <v>186</v>
      </c>
      <c r="AV193" s="80">
        <f t="shared" si="125"/>
        <v>750.36371956029291</v>
      </c>
      <c r="AW193" s="35">
        <f t="shared" si="137"/>
        <v>3055.5982710296553</v>
      </c>
      <c r="AX193" s="35">
        <f t="shared" si="126"/>
        <v>26007.006517311049</v>
      </c>
      <c r="AY193" s="35">
        <f t="shared" si="127"/>
        <v>29062.604788340705</v>
      </c>
      <c r="AZ193" s="35">
        <f t="shared" si="128"/>
        <v>32118.20305937036</v>
      </c>
      <c r="BB193" s="52">
        <f t="shared" si="129"/>
        <v>186</v>
      </c>
      <c r="BC193" s="80">
        <f t="shared" si="130"/>
        <v>487.28205265959366</v>
      </c>
      <c r="BD193" s="35">
        <f t="shared" si="138"/>
        <v>1984.2886306962464</v>
      </c>
      <c r="BE193" s="35">
        <f t="shared" si="131"/>
        <v>17257.869210575285</v>
      </c>
      <c r="BF193" s="35">
        <f t="shared" si="132"/>
        <v>19242.157841271532</v>
      </c>
      <c r="BG193" s="35">
        <f t="shared" si="133"/>
        <v>21226.446471967778</v>
      </c>
    </row>
    <row r="194" spans="1:59" x14ac:dyDescent="0.4">
      <c r="A194" s="13" t="s">
        <v>156</v>
      </c>
      <c r="B194" s="11">
        <v>273443</v>
      </c>
      <c r="C194" s="11">
        <v>144951</v>
      </c>
      <c r="D194" s="11">
        <v>155636</v>
      </c>
      <c r="E194" s="11">
        <v>196006</v>
      </c>
      <c r="F194" s="11">
        <v>207429</v>
      </c>
      <c r="G194" s="11">
        <v>245207</v>
      </c>
      <c r="H194" s="11">
        <v>260056</v>
      </c>
      <c r="I194" s="11">
        <v>293731</v>
      </c>
      <c r="J194" s="11">
        <v>535819</v>
      </c>
      <c r="Y194" s="35">
        <f t="shared" si="135"/>
        <v>186500</v>
      </c>
      <c r="Z194" s="52">
        <f t="shared" si="136"/>
        <v>187</v>
      </c>
      <c r="AA194" s="35"/>
      <c r="AB194" s="35"/>
      <c r="AC194" s="35"/>
      <c r="AD194" s="35"/>
      <c r="AE194" s="52">
        <v>355</v>
      </c>
      <c r="AH194" s="35"/>
      <c r="AI194" s="35"/>
      <c r="AU194" s="52">
        <f t="shared" si="124"/>
        <v>187</v>
      </c>
      <c r="AV194" s="80">
        <f t="shared" si="125"/>
        <v>750.31528330520814</v>
      </c>
      <c r="AW194" s="35">
        <f t="shared" si="137"/>
        <v>3055.4010310333251</v>
      </c>
      <c r="AX194" s="35">
        <f t="shared" si="126"/>
        <v>26106.54816956916</v>
      </c>
      <c r="AY194" s="35">
        <f t="shared" si="127"/>
        <v>29161.949200602485</v>
      </c>
      <c r="AZ194" s="35">
        <f t="shared" si="128"/>
        <v>32217.35023163581</v>
      </c>
      <c r="BB194" s="52">
        <f t="shared" si="129"/>
        <v>187</v>
      </c>
      <c r="BC194" s="80">
        <f t="shared" si="130"/>
        <v>487.25059842322054</v>
      </c>
      <c r="BD194" s="35">
        <f t="shared" si="138"/>
        <v>1984.1605441326601</v>
      </c>
      <c r="BE194" s="35">
        <f t="shared" si="131"/>
        <v>17300.878797120447</v>
      </c>
      <c r="BF194" s="35">
        <f t="shared" si="132"/>
        <v>19285.039341253108</v>
      </c>
      <c r="BG194" s="35">
        <f t="shared" si="133"/>
        <v>21269.199885385769</v>
      </c>
    </row>
    <row r="195" spans="1:59" x14ac:dyDescent="0.4">
      <c r="A195" s="13" t="s">
        <v>157</v>
      </c>
      <c r="B195" s="11">
        <v>1376</v>
      </c>
      <c r="C195" s="11">
        <v>814</v>
      </c>
      <c r="D195" s="11">
        <v>908</v>
      </c>
      <c r="E195" s="11">
        <v>1075</v>
      </c>
      <c r="F195" s="11">
        <v>1140</v>
      </c>
      <c r="G195" s="11">
        <v>1239</v>
      </c>
      <c r="H195" s="11">
        <v>1327</v>
      </c>
      <c r="I195" s="11">
        <v>1533</v>
      </c>
      <c r="J195" s="11">
        <v>2354</v>
      </c>
      <c r="Y195" s="35">
        <f t="shared" si="135"/>
        <v>187500</v>
      </c>
      <c r="Z195" s="52">
        <f t="shared" si="136"/>
        <v>188</v>
      </c>
      <c r="AA195" s="35"/>
      <c r="AB195" s="35"/>
      <c r="AC195" s="35"/>
      <c r="AD195" s="35"/>
      <c r="AE195" s="52">
        <v>356</v>
      </c>
      <c r="AH195" s="35"/>
      <c r="AI195" s="35"/>
      <c r="AU195" s="52">
        <f t="shared" si="124"/>
        <v>188</v>
      </c>
      <c r="AV195" s="80">
        <f t="shared" si="125"/>
        <v>750.2669661349122</v>
      </c>
      <c r="AW195" s="35">
        <f t="shared" si="137"/>
        <v>3055.2042759688561</v>
      </c>
      <c r="AX195" s="35">
        <f t="shared" si="126"/>
        <v>26206.089336895406</v>
      </c>
      <c r="AY195" s="35">
        <f t="shared" si="127"/>
        <v>29261.293612864261</v>
      </c>
      <c r="AZ195" s="35">
        <f t="shared" si="128"/>
        <v>32316.497888833117</v>
      </c>
      <c r="BB195" s="52">
        <f t="shared" si="129"/>
        <v>188</v>
      </c>
      <c r="BC195" s="80">
        <f t="shared" si="130"/>
        <v>487.2192215198512</v>
      </c>
      <c r="BD195" s="35">
        <f t="shared" si="138"/>
        <v>1984.0327724811445</v>
      </c>
      <c r="BE195" s="35">
        <f t="shared" si="131"/>
        <v>17343.888068753542</v>
      </c>
      <c r="BF195" s="35">
        <f t="shared" si="132"/>
        <v>19327.920841234685</v>
      </c>
      <c r="BG195" s="35">
        <f t="shared" si="133"/>
        <v>21311.953613715828</v>
      </c>
    </row>
    <row r="196" spans="1:59" x14ac:dyDescent="0.4">
      <c r="A196" s="16"/>
      <c r="B196" s="11"/>
      <c r="C196" s="11"/>
      <c r="D196" s="11"/>
      <c r="E196" s="11"/>
      <c r="F196" s="11"/>
      <c r="G196" s="11"/>
      <c r="H196" s="11"/>
      <c r="I196" s="11"/>
      <c r="J196" s="11"/>
      <c r="Y196" s="35">
        <f t="shared" si="135"/>
        <v>188500</v>
      </c>
      <c r="Z196" s="52">
        <f t="shared" si="136"/>
        <v>189</v>
      </c>
      <c r="AA196" s="35"/>
      <c r="AB196" s="35"/>
      <c r="AC196" s="35"/>
      <c r="AD196" s="35"/>
      <c r="AE196" s="52">
        <v>357</v>
      </c>
      <c r="AH196" s="35"/>
      <c r="AI196" s="35"/>
      <c r="AU196" s="52">
        <f t="shared" si="124"/>
        <v>189</v>
      </c>
      <c r="AV196" s="80">
        <f t="shared" si="125"/>
        <v>750.21876807241381</v>
      </c>
      <c r="AW196" s="35">
        <f t="shared" si="137"/>
        <v>3055.008005929943</v>
      </c>
      <c r="AX196" s="35">
        <f t="shared" si="126"/>
        <v>26305.630019196098</v>
      </c>
      <c r="AY196" s="35">
        <f t="shared" si="127"/>
        <v>29360.638025126042</v>
      </c>
      <c r="AZ196" s="35">
        <f t="shared" si="128"/>
        <v>32415.646031055985</v>
      </c>
      <c r="BB196" s="52">
        <f t="shared" si="129"/>
        <v>189</v>
      </c>
      <c r="BC196" s="80">
        <f t="shared" si="130"/>
        <v>487.18792196442735</v>
      </c>
      <c r="BD196" s="35">
        <f t="shared" si="138"/>
        <v>1983.9053158025445</v>
      </c>
      <c r="BE196" s="35">
        <f t="shared" si="131"/>
        <v>17386.897025413717</v>
      </c>
      <c r="BF196" s="35">
        <f t="shared" si="132"/>
        <v>19370.802341216262</v>
      </c>
      <c r="BG196" s="35">
        <f t="shared" si="133"/>
        <v>21354.707657018807</v>
      </c>
    </row>
    <row r="197" spans="1:59" s="1" customFormat="1" x14ac:dyDescent="0.4">
      <c r="A197" s="19" t="s">
        <v>181</v>
      </c>
      <c r="B197" s="20"/>
      <c r="C197" s="20"/>
      <c r="D197" s="20"/>
      <c r="E197" s="20"/>
      <c r="F197" s="20"/>
      <c r="G197" s="20"/>
      <c r="H197" s="20"/>
      <c r="I197" s="20"/>
      <c r="J197" s="20"/>
      <c r="M197"/>
      <c r="N197"/>
      <c r="O197"/>
      <c r="P197"/>
      <c r="Q197"/>
      <c r="R197"/>
      <c r="S197"/>
      <c r="T197"/>
      <c r="U197"/>
      <c r="Y197" s="35">
        <f t="shared" si="135"/>
        <v>189500</v>
      </c>
      <c r="Z197" s="52">
        <f t="shared" si="136"/>
        <v>190</v>
      </c>
      <c r="AA197" s="35"/>
      <c r="AB197" s="35"/>
      <c r="AC197" s="35"/>
      <c r="AD197" s="35"/>
      <c r="AE197" s="52">
        <v>358</v>
      </c>
      <c r="AF197" s="52"/>
      <c r="AG197" s="52"/>
      <c r="AH197" s="35"/>
      <c r="AI197" s="35"/>
      <c r="AJ197"/>
      <c r="AK197"/>
      <c r="AL197"/>
      <c r="AM197"/>
      <c r="AN197"/>
      <c r="AO197"/>
      <c r="AP197"/>
      <c r="AQ197"/>
      <c r="AR197"/>
      <c r="AS197"/>
      <c r="AU197" s="52">
        <f t="shared" si="124"/>
        <v>190</v>
      </c>
      <c r="AV197" s="80">
        <f t="shared" si="125"/>
        <v>750.17068914067102</v>
      </c>
      <c r="AW197" s="35">
        <f t="shared" si="137"/>
        <v>3054.8122210100746</v>
      </c>
      <c r="AX197" s="35">
        <f t="shared" si="126"/>
        <v>26405.170216377745</v>
      </c>
      <c r="AY197" s="35">
        <f t="shared" si="127"/>
        <v>29459.982437387818</v>
      </c>
      <c r="AZ197" s="35">
        <f t="shared" si="128"/>
        <v>32514.794658397892</v>
      </c>
      <c r="BB197" s="52">
        <f t="shared" si="129"/>
        <v>190</v>
      </c>
      <c r="BC197" s="80">
        <f t="shared" si="130"/>
        <v>487.1566997718578</v>
      </c>
      <c r="BD197" s="35">
        <f t="shared" si="138"/>
        <v>1983.7781741575711</v>
      </c>
      <c r="BE197" s="35">
        <f t="shared" si="131"/>
        <v>17429.905667040268</v>
      </c>
      <c r="BF197" s="35">
        <f t="shared" si="132"/>
        <v>19413.683841197839</v>
      </c>
      <c r="BG197" s="35">
        <f t="shared" si="133"/>
        <v>21397.46201535541</v>
      </c>
    </row>
    <row r="198" spans="1:59" x14ac:dyDescent="0.4">
      <c r="A198" s="13" t="s">
        <v>186</v>
      </c>
      <c r="B198" s="11"/>
      <c r="C198" s="11"/>
      <c r="D198" s="11"/>
      <c r="E198" s="11"/>
      <c r="F198" s="11"/>
      <c r="G198" s="11"/>
      <c r="H198" s="11"/>
      <c r="I198" s="11"/>
      <c r="J198" s="11"/>
      <c r="Y198" s="35">
        <f t="shared" si="135"/>
        <v>190500</v>
      </c>
      <c r="Z198" s="52">
        <f t="shared" si="136"/>
        <v>191</v>
      </c>
      <c r="AA198" s="35"/>
      <c r="AB198" s="35"/>
      <c r="AC198" s="35"/>
      <c r="AD198" s="35"/>
      <c r="AE198" s="52">
        <v>359</v>
      </c>
      <c r="AH198" s="35"/>
      <c r="AI198" s="35"/>
      <c r="AU198" s="52">
        <f t="shared" si="124"/>
        <v>191</v>
      </c>
      <c r="AV198" s="80">
        <f t="shared" si="125"/>
        <v>750.12272936259069</v>
      </c>
      <c r="AW198" s="35">
        <f t="shared" si="137"/>
        <v>3054.6169213025314</v>
      </c>
      <c r="AX198" s="35">
        <f t="shared" si="126"/>
        <v>26504.709928347067</v>
      </c>
      <c r="AY198" s="35">
        <f t="shared" si="127"/>
        <v>29559.326849649598</v>
      </c>
      <c r="AZ198" s="35">
        <f t="shared" si="128"/>
        <v>32613.94377095213</v>
      </c>
      <c r="BB198" s="52">
        <f t="shared" si="129"/>
        <v>191</v>
      </c>
      <c r="BC198" s="80">
        <f t="shared" si="130"/>
        <v>487.12555495701815</v>
      </c>
      <c r="BD198" s="35">
        <f t="shared" si="138"/>
        <v>1983.6513476068001</v>
      </c>
      <c r="BE198" s="35">
        <f t="shared" si="131"/>
        <v>17472.913993572616</v>
      </c>
      <c r="BF198" s="35">
        <f t="shared" si="132"/>
        <v>19456.565341179416</v>
      </c>
      <c r="BG198" s="35">
        <f t="shared" si="133"/>
        <v>21440.216688786215</v>
      </c>
    </row>
    <row r="199" spans="1:59" x14ac:dyDescent="0.4">
      <c r="A199" s="13" t="s">
        <v>187</v>
      </c>
      <c r="B199" s="11"/>
      <c r="C199" s="11"/>
      <c r="D199" s="11"/>
      <c r="E199" s="11"/>
      <c r="F199" s="11"/>
      <c r="G199" s="11"/>
      <c r="H199" s="11"/>
      <c r="I199" s="11"/>
      <c r="J199" s="11"/>
      <c r="Y199" s="35">
        <f t="shared" si="135"/>
        <v>191500</v>
      </c>
      <c r="Z199" s="52">
        <f t="shared" si="136"/>
        <v>192</v>
      </c>
      <c r="AA199" s="35"/>
      <c r="AB199" s="35"/>
      <c r="AC199" s="35"/>
      <c r="AD199" s="35"/>
      <c r="AE199" s="52">
        <v>360</v>
      </c>
      <c r="AH199" s="35"/>
      <c r="AI199" s="35"/>
      <c r="AU199" s="52">
        <f t="shared" si="124"/>
        <v>192</v>
      </c>
      <c r="AV199" s="80">
        <f t="shared" si="125"/>
        <v>750.07488876102877</v>
      </c>
      <c r="AW199" s="35">
        <f t="shared" si="137"/>
        <v>3054.4221069003861</v>
      </c>
      <c r="AX199" s="35">
        <f t="shared" si="126"/>
        <v>26604.249155010988</v>
      </c>
      <c r="AY199" s="35">
        <f t="shared" si="127"/>
        <v>29658.671261911375</v>
      </c>
      <c r="AZ199" s="35">
        <f t="shared" si="128"/>
        <v>32713.093368811762</v>
      </c>
      <c r="BB199" s="52">
        <f t="shared" si="129"/>
        <v>192</v>
      </c>
      <c r="BC199" s="80">
        <f t="shared" si="130"/>
        <v>487.09448753475095</v>
      </c>
      <c r="BD199" s="35">
        <f t="shared" si="138"/>
        <v>1983.5248362106724</v>
      </c>
      <c r="BE199" s="35">
        <f t="shared" si="131"/>
        <v>17515.92200495032</v>
      </c>
      <c r="BF199" s="35">
        <f t="shared" si="132"/>
        <v>19499.446841160992</v>
      </c>
      <c r="BG199" s="35">
        <f t="shared" si="133"/>
        <v>21482.971677371665</v>
      </c>
    </row>
    <row r="200" spans="1:59" x14ac:dyDescent="0.4">
      <c r="A200" s="13" t="s">
        <v>182</v>
      </c>
      <c r="B200" s="11"/>
      <c r="C200" s="11"/>
      <c r="D200" s="11"/>
      <c r="E200" s="11"/>
      <c r="F200" s="11"/>
      <c r="G200" s="11"/>
      <c r="H200" s="11"/>
      <c r="I200" s="11"/>
      <c r="J200" s="11"/>
      <c r="Y200" s="35">
        <f t="shared" si="135"/>
        <v>192500</v>
      </c>
      <c r="Z200" s="52">
        <f t="shared" si="136"/>
        <v>193</v>
      </c>
      <c r="AA200" s="35"/>
      <c r="AB200" s="35"/>
      <c r="AC200" s="35"/>
      <c r="AD200" s="35"/>
      <c r="AE200" s="52">
        <v>361</v>
      </c>
      <c r="AH200" s="35"/>
      <c r="AI200" s="35"/>
      <c r="AU200" s="52">
        <f t="shared" ref="AU200:AU263" si="182">Z200</f>
        <v>193</v>
      </c>
      <c r="AV200" s="80">
        <f t="shared" ref="AV200:AV263" si="183">$AL$13*SQRT(1+(1/$AL$14)+(($AU200-$AE$3)^2)/(($AE$4^2)*$AL$20))</f>
        <v>750.02716735879039</v>
      </c>
      <c r="AW200" s="35">
        <f t="shared" si="137"/>
        <v>3054.2277778965054</v>
      </c>
      <c r="AX200" s="35">
        <f t="shared" ref="AX200:AX263" si="184">AY200-AW200</f>
        <v>26703.787896276648</v>
      </c>
      <c r="AY200" s="35">
        <f t="shared" ref="AY200:AY263" si="185">Z200*AY$1+AY$2</f>
        <v>29758.015674173152</v>
      </c>
      <c r="AZ200" s="35">
        <f t="shared" ref="AZ200:AZ263" si="186">AY200+AW200</f>
        <v>32812.243452069655</v>
      </c>
      <c r="BB200" s="52">
        <f t="shared" ref="BB200:BB263" si="187">AU200</f>
        <v>193</v>
      </c>
      <c r="BC200" s="80">
        <f t="shared" ref="BC200:BC263" si="188">$AL$36*SQRT(1+(1/$AL$37)+(($AU200-$AE$3)^2)/(($AE$4^2)*$AL$43))</f>
        <v>487.06349751986573</v>
      </c>
      <c r="BD200" s="35">
        <f t="shared" si="138"/>
        <v>1983.3986400294953</v>
      </c>
      <c r="BE200" s="35">
        <f t="shared" ref="BE200:BE263" si="189">BF200-BD200</f>
        <v>17558.929701113069</v>
      </c>
      <c r="BF200" s="35">
        <f t="shared" ref="BF200:BF263" si="190">Z200*BF$1+BF$2</f>
        <v>19542.328341142565</v>
      </c>
      <c r="BG200" s="35">
        <f t="shared" ref="BG200:BG263" si="191">BF200+BD200</f>
        <v>21525.726981172062</v>
      </c>
    </row>
    <row r="201" spans="1:59" x14ac:dyDescent="0.4">
      <c r="A201" s="15" t="s">
        <v>183</v>
      </c>
      <c r="B201" s="11"/>
      <c r="C201" s="11"/>
      <c r="D201" s="11"/>
      <c r="E201" s="11"/>
      <c r="F201" s="11"/>
      <c r="G201" s="11"/>
      <c r="H201" s="11"/>
      <c r="I201" s="11"/>
      <c r="J201" s="11"/>
      <c r="Y201" s="35">
        <f t="shared" ref="Y201:Y264" si="192">Y200+1000</f>
        <v>193500</v>
      </c>
      <c r="Z201" s="52">
        <f t="shared" ref="Z201:Z264" si="193">(Y201+500)/1000</f>
        <v>194</v>
      </c>
      <c r="AA201" s="35"/>
      <c r="AB201" s="35"/>
      <c r="AC201" s="35"/>
      <c r="AD201" s="35"/>
      <c r="AE201" s="52">
        <v>362</v>
      </c>
      <c r="AH201" s="35"/>
      <c r="AI201" s="35"/>
      <c r="AU201" s="52">
        <f t="shared" si="182"/>
        <v>194</v>
      </c>
      <c r="AV201" s="80">
        <f t="shared" si="183"/>
        <v>749.97956517862974</v>
      </c>
      <c r="AW201" s="35">
        <f t="shared" ref="AW201:AW264" si="194">AW$3*AV201</f>
        <v>3054.0339343835467</v>
      </c>
      <c r="AX201" s="35">
        <f t="shared" si="184"/>
        <v>26803.326152051384</v>
      </c>
      <c r="AY201" s="35">
        <f t="shared" si="185"/>
        <v>29857.360086434932</v>
      </c>
      <c r="AZ201" s="35">
        <f t="shared" si="186"/>
        <v>32911.394020818479</v>
      </c>
      <c r="BB201" s="52">
        <f t="shared" si="187"/>
        <v>194</v>
      </c>
      <c r="BC201" s="80">
        <f t="shared" si="188"/>
        <v>487.03258492713888</v>
      </c>
      <c r="BD201" s="35">
        <f t="shared" ref="BD201:BD264" si="195">BD$3*BC201</f>
        <v>1983.27275912344</v>
      </c>
      <c r="BE201" s="35">
        <f t="shared" si="189"/>
        <v>17601.937082000706</v>
      </c>
      <c r="BF201" s="35">
        <f t="shared" si="190"/>
        <v>19585.209841124146</v>
      </c>
      <c r="BG201" s="35">
        <f t="shared" si="191"/>
        <v>21568.482600247586</v>
      </c>
    </row>
    <row r="202" spans="1:59" x14ac:dyDescent="0.4">
      <c r="A202" s="15"/>
      <c r="B202" s="11"/>
      <c r="C202" s="11"/>
      <c r="D202" s="11"/>
      <c r="E202" s="11"/>
      <c r="F202" s="11"/>
      <c r="G202" s="11"/>
      <c r="H202" s="11"/>
      <c r="I202" s="11"/>
      <c r="J202" s="11"/>
      <c r="Y202" s="35">
        <f t="shared" si="192"/>
        <v>194500</v>
      </c>
      <c r="Z202" s="52">
        <f t="shared" si="193"/>
        <v>195</v>
      </c>
      <c r="AA202" s="35"/>
      <c r="AB202" s="35"/>
      <c r="AC202" s="35"/>
      <c r="AD202" s="35"/>
      <c r="AE202" s="52">
        <v>363</v>
      </c>
      <c r="AH202" s="35"/>
      <c r="AI202" s="35"/>
      <c r="AU202" s="52">
        <f t="shared" si="182"/>
        <v>195</v>
      </c>
      <c r="AV202" s="80">
        <f t="shared" si="183"/>
        <v>749.93208224324951</v>
      </c>
      <c r="AW202" s="35">
        <f t="shared" si="194"/>
        <v>3053.8405764539598</v>
      </c>
      <c r="AX202" s="35">
        <f t="shared" si="184"/>
        <v>26902.863922242748</v>
      </c>
      <c r="AY202" s="35">
        <f t="shared" si="185"/>
        <v>29956.704498696708</v>
      </c>
      <c r="AZ202" s="35">
        <f t="shared" si="186"/>
        <v>33010.545075150665</v>
      </c>
      <c r="BB202" s="52">
        <f t="shared" si="187"/>
        <v>195</v>
      </c>
      <c r="BC202" s="80">
        <f t="shared" si="188"/>
        <v>487.00174977131348</v>
      </c>
      <c r="BD202" s="35">
        <f t="shared" si="195"/>
        <v>1983.1471935525431</v>
      </c>
      <c r="BE202" s="35">
        <f t="shared" si="189"/>
        <v>17644.944147553175</v>
      </c>
      <c r="BF202" s="35">
        <f t="shared" si="190"/>
        <v>19628.091341105719</v>
      </c>
      <c r="BG202" s="35">
        <f t="shared" si="191"/>
        <v>21611.238534658263</v>
      </c>
    </row>
    <row r="203" spans="1:59" x14ac:dyDescent="0.4">
      <c r="A203" s="15"/>
      <c r="B203" s="11"/>
      <c r="C203" s="11"/>
      <c r="D203" s="11"/>
      <c r="E203" s="11"/>
      <c r="F203" s="11"/>
      <c r="G203" s="11"/>
      <c r="H203" s="11"/>
      <c r="I203" s="11"/>
      <c r="J203" s="11"/>
      <c r="Y203" s="35">
        <f t="shared" si="192"/>
        <v>195500</v>
      </c>
      <c r="Z203" s="52">
        <f t="shared" si="193"/>
        <v>196</v>
      </c>
      <c r="AA203" s="35"/>
      <c r="AB203" s="35"/>
      <c r="AC203" s="35"/>
      <c r="AD203" s="35"/>
      <c r="AE203" s="52">
        <v>364</v>
      </c>
      <c r="AH203" s="35"/>
      <c r="AI203" s="35"/>
      <c r="AU203" s="52">
        <f t="shared" si="182"/>
        <v>196</v>
      </c>
      <c r="AV203" s="80">
        <f t="shared" si="183"/>
        <v>749.8847185753018</v>
      </c>
      <c r="AW203" s="35">
        <f t="shared" si="194"/>
        <v>3053.6477041999874</v>
      </c>
      <c r="AX203" s="35">
        <f t="shared" si="184"/>
        <v>27002.401206758503</v>
      </c>
      <c r="AY203" s="35">
        <f t="shared" si="185"/>
        <v>30056.048910958489</v>
      </c>
      <c r="AZ203" s="35">
        <f t="shared" si="186"/>
        <v>33109.696615158478</v>
      </c>
      <c r="BB203" s="52">
        <f t="shared" si="187"/>
        <v>196</v>
      </c>
      <c r="BC203" s="80">
        <f t="shared" si="188"/>
        <v>486.97099206709964</v>
      </c>
      <c r="BD203" s="35">
        <f t="shared" si="195"/>
        <v>1983.0219433767058</v>
      </c>
      <c r="BE203" s="35">
        <f t="shared" si="189"/>
        <v>17687.950897710594</v>
      </c>
      <c r="BF203" s="35">
        <f t="shared" si="190"/>
        <v>19670.972841087299</v>
      </c>
      <c r="BG203" s="35">
        <f t="shared" si="191"/>
        <v>21653.994784464005</v>
      </c>
    </row>
    <row r="204" spans="1:59" x14ac:dyDescent="0.4">
      <c r="A204" s="17"/>
      <c r="B204" s="11"/>
      <c r="C204" s="11"/>
      <c r="D204" s="11"/>
      <c r="E204" s="11"/>
      <c r="F204" s="11"/>
      <c r="G204" s="11"/>
      <c r="H204" s="11"/>
      <c r="I204" s="11"/>
      <c r="J204" s="11"/>
      <c r="L204" s="8"/>
      <c r="M204" s="35"/>
      <c r="N204" s="35"/>
      <c r="O204" s="35"/>
      <c r="P204" s="35"/>
      <c r="Q204" s="35"/>
      <c r="R204" s="35"/>
      <c r="S204" s="35"/>
      <c r="T204" s="35"/>
      <c r="U204" s="35"/>
      <c r="Y204" s="35">
        <f t="shared" si="192"/>
        <v>196500</v>
      </c>
      <c r="Z204" s="52">
        <f t="shared" si="193"/>
        <v>197</v>
      </c>
      <c r="AA204" s="35"/>
      <c r="AB204" s="35"/>
      <c r="AC204" s="35"/>
      <c r="AD204" s="35"/>
      <c r="AE204" s="52">
        <v>365</v>
      </c>
      <c r="AH204" s="35"/>
      <c r="AI204" s="35"/>
      <c r="AU204" s="52">
        <f t="shared" si="182"/>
        <v>197</v>
      </c>
      <c r="AV204" s="80">
        <f t="shared" si="183"/>
        <v>749.83747419738722</v>
      </c>
      <c r="AW204" s="35">
        <f t="shared" si="194"/>
        <v>3053.4553177136631</v>
      </c>
      <c r="AX204" s="35">
        <f t="shared" si="184"/>
        <v>27101.938005506603</v>
      </c>
      <c r="AY204" s="35">
        <f t="shared" si="185"/>
        <v>30155.393323220265</v>
      </c>
      <c r="AZ204" s="35">
        <f t="shared" si="186"/>
        <v>33208.848640933931</v>
      </c>
      <c r="BB204" s="52">
        <f t="shared" si="187"/>
        <v>197</v>
      </c>
      <c r="BC204" s="80">
        <f t="shared" si="188"/>
        <v>486.94031182917405</v>
      </c>
      <c r="BD204" s="35">
        <f t="shared" si="195"/>
        <v>1982.8970086556947</v>
      </c>
      <c r="BE204" s="35">
        <f t="shared" si="189"/>
        <v>17730.957332413178</v>
      </c>
      <c r="BF204" s="35">
        <f t="shared" si="190"/>
        <v>19713.854341068873</v>
      </c>
      <c r="BG204" s="35">
        <f t="shared" si="191"/>
        <v>21696.751349724567</v>
      </c>
    </row>
    <row r="205" spans="1:59" x14ac:dyDescent="0.4">
      <c r="A205" s="17" t="s">
        <v>184</v>
      </c>
      <c r="B205" s="11"/>
      <c r="C205" s="11"/>
      <c r="D205" s="11"/>
      <c r="E205" s="11"/>
      <c r="F205" s="11"/>
      <c r="G205" s="11"/>
      <c r="H205" s="11"/>
      <c r="I205" s="11"/>
      <c r="J205" s="11"/>
      <c r="Y205" s="35">
        <f t="shared" si="192"/>
        <v>197500</v>
      </c>
      <c r="Z205" s="52">
        <f t="shared" si="193"/>
        <v>198</v>
      </c>
      <c r="AA205" s="35"/>
      <c r="AB205" s="35"/>
      <c r="AC205" s="35"/>
      <c r="AD205" s="35"/>
      <c r="AE205" s="52">
        <v>366</v>
      </c>
      <c r="AH205" s="35"/>
      <c r="AI205" s="35"/>
      <c r="AU205" s="52">
        <f t="shared" si="182"/>
        <v>198</v>
      </c>
      <c r="AV205" s="80">
        <f t="shared" si="183"/>
        <v>749.79034913205521</v>
      </c>
      <c r="AW205" s="35">
        <f t="shared" si="194"/>
        <v>3053.2634170868109</v>
      </c>
      <c r="AX205" s="35">
        <f t="shared" si="184"/>
        <v>27201.474318395234</v>
      </c>
      <c r="AY205" s="35">
        <f t="shared" si="185"/>
        <v>30254.737735482046</v>
      </c>
      <c r="AZ205" s="35">
        <f t="shared" si="186"/>
        <v>33308.001152568853</v>
      </c>
      <c r="BB205" s="52">
        <f t="shared" si="187"/>
        <v>198</v>
      </c>
      <c r="BC205" s="80">
        <f t="shared" si="188"/>
        <v>486.90970907218025</v>
      </c>
      <c r="BD205" s="35">
        <f t="shared" si="195"/>
        <v>1982.7723894491401</v>
      </c>
      <c r="BE205" s="35">
        <f t="shared" si="189"/>
        <v>17773.963451601314</v>
      </c>
      <c r="BF205" s="35">
        <f t="shared" si="190"/>
        <v>19756.735841050453</v>
      </c>
      <c r="BG205" s="35">
        <f t="shared" si="191"/>
        <v>21739.508230499592</v>
      </c>
    </row>
    <row r="206" spans="1:59" x14ac:dyDescent="0.4">
      <c r="L206" s="61" t="s">
        <v>311</v>
      </c>
      <c r="M206" s="59">
        <f>SUM(M53,M81,M91,M123,M125,M138,M152,M154,M158,M160,M165)</f>
        <v>15253.761904761905</v>
      </c>
      <c r="N206" s="59">
        <f t="shared" ref="N206:U206" si="196">SUM(N53,N81,N91,N123,N125,N138,N152,N154,N158,N160,N165)</f>
        <v>11666.076923076922</v>
      </c>
      <c r="O206" s="59">
        <f t="shared" si="196"/>
        <v>11446.166666666668</v>
      </c>
      <c r="P206" s="59">
        <f t="shared" si="196"/>
        <v>12994.855263157895</v>
      </c>
      <c r="Q206" s="59">
        <f t="shared" si="196"/>
        <v>13420.25</v>
      </c>
      <c r="R206" s="59">
        <f t="shared" si="196"/>
        <v>13766.630952380952</v>
      </c>
      <c r="S206" s="59">
        <f t="shared" si="196"/>
        <v>14819.54347826087</v>
      </c>
      <c r="T206" s="59">
        <f t="shared" si="196"/>
        <v>17240.650000000001</v>
      </c>
      <c r="U206" s="59">
        <f t="shared" si="196"/>
        <v>21833.8</v>
      </c>
      <c r="Y206" s="35">
        <f t="shared" si="192"/>
        <v>198500</v>
      </c>
      <c r="Z206" s="52">
        <f t="shared" si="193"/>
        <v>199</v>
      </c>
      <c r="AA206" s="35"/>
      <c r="AB206" s="35"/>
      <c r="AC206" s="35"/>
      <c r="AD206" s="35"/>
      <c r="AE206" s="52">
        <v>367</v>
      </c>
      <c r="AH206" s="35"/>
      <c r="AI206" s="35"/>
      <c r="AU206" s="52">
        <f t="shared" si="182"/>
        <v>199</v>
      </c>
      <c r="AV206" s="80">
        <f t="shared" si="183"/>
        <v>749.74334340180383</v>
      </c>
      <c r="AW206" s="35">
        <f t="shared" si="194"/>
        <v>3053.0720024110469</v>
      </c>
      <c r="AX206" s="35">
        <f t="shared" si="184"/>
        <v>27301.010145332773</v>
      </c>
      <c r="AY206" s="35">
        <f t="shared" si="185"/>
        <v>30354.082147743822</v>
      </c>
      <c r="AZ206" s="35">
        <f t="shared" si="186"/>
        <v>33407.154150154871</v>
      </c>
      <c r="BB206" s="52">
        <f t="shared" si="187"/>
        <v>199</v>
      </c>
      <c r="BC206" s="80">
        <f t="shared" si="188"/>
        <v>486.87918381072825</v>
      </c>
      <c r="BD206" s="35">
        <f t="shared" si="195"/>
        <v>1982.6480858165362</v>
      </c>
      <c r="BE206" s="35">
        <f t="shared" si="189"/>
        <v>17816.969255215488</v>
      </c>
      <c r="BF206" s="35">
        <f t="shared" si="190"/>
        <v>19799.617341032026</v>
      </c>
      <c r="BG206" s="35">
        <f t="shared" si="191"/>
        <v>21782.265426848564</v>
      </c>
    </row>
    <row r="207" spans="1:59" x14ac:dyDescent="0.4">
      <c r="L207" s="62" t="s">
        <v>312</v>
      </c>
      <c r="M207" s="60">
        <f>M83</f>
        <v>19658</v>
      </c>
      <c r="N207" s="60">
        <f t="shared" ref="N207:U207" si="197">N83</f>
        <v>12018.5</v>
      </c>
      <c r="O207" s="60">
        <f t="shared" si="197"/>
        <v>12024</v>
      </c>
      <c r="P207" s="60">
        <f t="shared" si="197"/>
        <v>13500</v>
      </c>
      <c r="Q207" s="60">
        <f t="shared" si="197"/>
        <v>14917.5</v>
      </c>
      <c r="R207" s="60">
        <f t="shared" si="197"/>
        <v>16581.5</v>
      </c>
      <c r="S207" s="60">
        <f t="shared" si="197"/>
        <v>20080</v>
      </c>
      <c r="T207" s="60">
        <f t="shared" si="197"/>
        <v>22560</v>
      </c>
      <c r="U207" s="60">
        <f t="shared" si="197"/>
        <v>35569</v>
      </c>
      <c r="Y207" s="35">
        <f t="shared" si="192"/>
        <v>199500</v>
      </c>
      <c r="Z207" s="52">
        <f t="shared" si="193"/>
        <v>200</v>
      </c>
      <c r="AA207" s="35"/>
      <c r="AB207" s="35"/>
      <c r="AC207" s="35"/>
      <c r="AD207" s="35"/>
      <c r="AE207" s="52">
        <v>368</v>
      </c>
      <c r="AH207" s="35"/>
      <c r="AI207" s="35"/>
      <c r="AU207" s="52">
        <f t="shared" si="182"/>
        <v>200</v>
      </c>
      <c r="AV207" s="80">
        <f t="shared" si="183"/>
        <v>749.69645702907997</v>
      </c>
      <c r="AW207" s="35">
        <f t="shared" si="194"/>
        <v>3052.8810737777785</v>
      </c>
      <c r="AX207" s="35">
        <f t="shared" si="184"/>
        <v>27400.545486227824</v>
      </c>
      <c r="AY207" s="35">
        <f t="shared" si="185"/>
        <v>30453.426560005602</v>
      </c>
      <c r="AZ207" s="35">
        <f t="shared" si="186"/>
        <v>33506.307633783377</v>
      </c>
      <c r="BB207" s="52">
        <f t="shared" si="187"/>
        <v>200</v>
      </c>
      <c r="BC207" s="80">
        <f t="shared" si="188"/>
        <v>486.84873605939498</v>
      </c>
      <c r="BD207" s="35">
        <f t="shared" si="195"/>
        <v>1982.5240978172428</v>
      </c>
      <c r="BE207" s="35">
        <f t="shared" si="189"/>
        <v>17859.974743196362</v>
      </c>
      <c r="BF207" s="35">
        <f t="shared" si="190"/>
        <v>19842.498841013607</v>
      </c>
      <c r="BG207" s="35">
        <f t="shared" si="191"/>
        <v>21825.022938830851</v>
      </c>
    </row>
    <row r="208" spans="1:59" x14ac:dyDescent="0.4">
      <c r="M208" s="35"/>
      <c r="N208" s="35"/>
      <c r="O208" s="35"/>
      <c r="P208" s="35"/>
      <c r="Q208" s="35"/>
      <c r="R208" s="35"/>
      <c r="S208" s="35"/>
      <c r="T208" s="35"/>
      <c r="U208" s="35"/>
      <c r="Y208" s="35">
        <f t="shared" si="192"/>
        <v>200500</v>
      </c>
      <c r="Z208" s="52">
        <f t="shared" si="193"/>
        <v>201</v>
      </c>
      <c r="AA208" s="35"/>
      <c r="AB208" s="35"/>
      <c r="AC208" s="35"/>
      <c r="AD208" s="35"/>
      <c r="AE208" s="52">
        <v>369</v>
      </c>
      <c r="AH208" s="35"/>
      <c r="AI208" s="35"/>
      <c r="AU208" s="52">
        <f t="shared" si="182"/>
        <v>201</v>
      </c>
      <c r="AV208" s="80">
        <f t="shared" si="183"/>
        <v>749.64969003627914</v>
      </c>
      <c r="AW208" s="35">
        <f t="shared" si="194"/>
        <v>3052.6906312782035</v>
      </c>
      <c r="AX208" s="35">
        <f t="shared" si="184"/>
        <v>27500.080340989174</v>
      </c>
      <c r="AY208" s="35">
        <f t="shared" si="185"/>
        <v>30552.770972267379</v>
      </c>
      <c r="AZ208" s="35">
        <f t="shared" si="186"/>
        <v>33605.461603545584</v>
      </c>
      <c r="BB208" s="52">
        <f t="shared" si="187"/>
        <v>201</v>
      </c>
      <c r="BC208" s="80">
        <f t="shared" si="188"/>
        <v>486.81836583272406</v>
      </c>
      <c r="BD208" s="35">
        <f t="shared" si="195"/>
        <v>1982.4004255104835</v>
      </c>
      <c r="BE208" s="35">
        <f t="shared" si="189"/>
        <v>17902.979915484695</v>
      </c>
      <c r="BF208" s="35">
        <f t="shared" si="190"/>
        <v>19885.38034099518</v>
      </c>
      <c r="BG208" s="35">
        <f t="shared" si="191"/>
        <v>21867.780766505664</v>
      </c>
    </row>
    <row r="209" spans="12:59" x14ac:dyDescent="0.4">
      <c r="L209" s="22" t="s">
        <v>138</v>
      </c>
      <c r="M209" s="20">
        <v>7131</v>
      </c>
      <c r="N209" s="20">
        <v>338</v>
      </c>
      <c r="O209" s="20">
        <v>779</v>
      </c>
      <c r="P209" s="20">
        <v>1286</v>
      </c>
      <c r="Q209" s="20">
        <v>2135</v>
      </c>
      <c r="R209" s="20">
        <v>3599</v>
      </c>
      <c r="S209" s="20">
        <v>6351</v>
      </c>
      <c r="T209" s="20">
        <v>10903</v>
      </c>
      <c r="U209" s="20">
        <v>22490</v>
      </c>
      <c r="Y209" s="35">
        <f t="shared" si="192"/>
        <v>201500</v>
      </c>
      <c r="Z209" s="52">
        <f t="shared" si="193"/>
        <v>202</v>
      </c>
      <c r="AA209" s="35"/>
      <c r="AB209" s="35"/>
      <c r="AC209" s="35"/>
      <c r="AD209" s="35"/>
      <c r="AE209" s="52">
        <v>370</v>
      </c>
      <c r="AH209" s="35"/>
      <c r="AI209" s="35"/>
      <c r="AU209" s="52">
        <f t="shared" si="182"/>
        <v>202</v>
      </c>
      <c r="AV209" s="80">
        <f t="shared" si="183"/>
        <v>749.60304244574536</v>
      </c>
      <c r="AW209" s="35">
        <f t="shared" si="194"/>
        <v>3052.5006750033103</v>
      </c>
      <c r="AX209" s="35">
        <f t="shared" si="184"/>
        <v>27599.614709525849</v>
      </c>
      <c r="AY209" s="35">
        <f t="shared" si="185"/>
        <v>30652.115384529159</v>
      </c>
      <c r="AZ209" s="35">
        <f t="shared" si="186"/>
        <v>33704.616059532469</v>
      </c>
      <c r="BB209" s="52">
        <f t="shared" si="187"/>
        <v>202</v>
      </c>
      <c r="BC209" s="80">
        <f t="shared" si="188"/>
        <v>486.78807314522544</v>
      </c>
      <c r="BD209" s="35">
        <f t="shared" si="195"/>
        <v>1982.2770689553454</v>
      </c>
      <c r="BE209" s="35">
        <f t="shared" si="189"/>
        <v>17945.984772021417</v>
      </c>
      <c r="BF209" s="35">
        <f t="shared" si="190"/>
        <v>19928.26184097676</v>
      </c>
      <c r="BG209" s="35">
        <f t="shared" si="191"/>
        <v>21910.538909932104</v>
      </c>
    </row>
    <row r="210" spans="12:59" x14ac:dyDescent="0.4">
      <c r="M210" s="35"/>
      <c r="N210" s="35"/>
      <c r="O210" s="35"/>
      <c r="P210" s="35"/>
      <c r="Q210" s="35"/>
      <c r="R210" s="35"/>
      <c r="S210" s="35"/>
      <c r="T210" s="35"/>
      <c r="U210" s="35"/>
      <c r="Y210" s="35">
        <f t="shared" si="192"/>
        <v>202500</v>
      </c>
      <c r="Z210" s="52">
        <f t="shared" si="193"/>
        <v>203</v>
      </c>
      <c r="AA210" s="35"/>
      <c r="AB210" s="35"/>
      <c r="AC210" s="35"/>
      <c r="AD210" s="35"/>
      <c r="AE210" s="52">
        <v>371</v>
      </c>
      <c r="AH210" s="35"/>
      <c r="AI210" s="35"/>
      <c r="AU210" s="52">
        <f t="shared" si="182"/>
        <v>203</v>
      </c>
      <c r="AV210" s="80">
        <f t="shared" si="183"/>
        <v>749.55651427977079</v>
      </c>
      <c r="AW210" s="35">
        <f t="shared" si="194"/>
        <v>3052.3112050438758</v>
      </c>
      <c r="AX210" s="35">
        <f t="shared" si="184"/>
        <v>27699.14859174706</v>
      </c>
      <c r="AY210" s="35">
        <f t="shared" si="185"/>
        <v>30751.459796790936</v>
      </c>
      <c r="AZ210" s="35">
        <f t="shared" si="186"/>
        <v>33803.771001834815</v>
      </c>
      <c r="BB210" s="52">
        <f t="shared" si="187"/>
        <v>203</v>
      </c>
      <c r="BC210" s="80">
        <f t="shared" si="188"/>
        <v>486.75785801137562</v>
      </c>
      <c r="BD210" s="35">
        <f t="shared" si="195"/>
        <v>1982.1540282107787</v>
      </c>
      <c r="BE210" s="35">
        <f t="shared" si="189"/>
        <v>17988.989312747555</v>
      </c>
      <c r="BF210" s="35">
        <f t="shared" si="190"/>
        <v>19971.143340958333</v>
      </c>
      <c r="BG210" s="35">
        <f t="shared" si="191"/>
        <v>21953.297369169111</v>
      </c>
    </row>
    <row r="211" spans="12:59" x14ac:dyDescent="0.4">
      <c r="L211" s="19" t="s">
        <v>135</v>
      </c>
      <c r="M211" s="20">
        <v>3146</v>
      </c>
      <c r="N211" s="20">
        <v>976</v>
      </c>
      <c r="O211" s="20">
        <v>983</v>
      </c>
      <c r="P211" s="20">
        <v>1824</v>
      </c>
      <c r="Q211" s="20">
        <v>2123</v>
      </c>
      <c r="R211" s="20">
        <v>2482</v>
      </c>
      <c r="S211" s="20">
        <v>3039</v>
      </c>
      <c r="T211" s="20">
        <v>3257</v>
      </c>
      <c r="U211" s="20">
        <v>7948</v>
      </c>
      <c r="Y211" s="35">
        <f t="shared" si="192"/>
        <v>203500</v>
      </c>
      <c r="Z211" s="52">
        <f t="shared" si="193"/>
        <v>204</v>
      </c>
      <c r="AA211" s="35"/>
      <c r="AB211" s="35"/>
      <c r="AC211" s="35"/>
      <c r="AD211" s="35"/>
      <c r="AE211" s="52">
        <v>372</v>
      </c>
      <c r="AH211" s="35"/>
      <c r="AI211" s="35"/>
      <c r="AU211" s="52">
        <f t="shared" si="182"/>
        <v>204</v>
      </c>
      <c r="AV211" s="80">
        <f t="shared" si="183"/>
        <v>749.51010556059668</v>
      </c>
      <c r="AW211" s="35">
        <f t="shared" si="194"/>
        <v>3052.1222214904706</v>
      </c>
      <c r="AX211" s="35">
        <f t="shared" si="184"/>
        <v>27798.681987562242</v>
      </c>
      <c r="AY211" s="35">
        <f t="shared" si="185"/>
        <v>30850.804209052712</v>
      </c>
      <c r="AZ211" s="35">
        <f t="shared" si="186"/>
        <v>33902.926430543186</v>
      </c>
      <c r="BB211" s="52">
        <f t="shared" si="187"/>
        <v>204</v>
      </c>
      <c r="BC211" s="80">
        <f t="shared" si="188"/>
        <v>486.72772044561788</v>
      </c>
      <c r="BD211" s="35">
        <f t="shared" si="195"/>
        <v>1982.0313033355992</v>
      </c>
      <c r="BE211" s="35">
        <f t="shared" si="189"/>
        <v>18031.993537604314</v>
      </c>
      <c r="BF211" s="35">
        <f t="shared" si="190"/>
        <v>20014.024840939914</v>
      </c>
      <c r="BG211" s="35">
        <f t="shared" si="191"/>
        <v>21996.056144275513</v>
      </c>
    </row>
    <row r="212" spans="12:59" x14ac:dyDescent="0.4">
      <c r="M212" s="35"/>
      <c r="N212" s="35"/>
      <c r="O212" s="35"/>
      <c r="P212" s="35"/>
      <c r="Q212" s="35"/>
      <c r="R212" s="35"/>
      <c r="S212" s="35"/>
      <c r="T212" s="35"/>
      <c r="U212" s="35"/>
      <c r="Y212" s="35">
        <f t="shared" si="192"/>
        <v>204500</v>
      </c>
      <c r="Z212" s="52">
        <f t="shared" si="193"/>
        <v>205</v>
      </c>
      <c r="AA212" s="35"/>
      <c r="AB212" s="35"/>
      <c r="AC212" s="35"/>
      <c r="AD212" s="35"/>
      <c r="AE212" s="52">
        <v>373</v>
      </c>
      <c r="AH212" s="35"/>
      <c r="AI212" s="35"/>
      <c r="AU212" s="52">
        <f t="shared" si="182"/>
        <v>205</v>
      </c>
      <c r="AV212" s="80">
        <f t="shared" si="183"/>
        <v>749.46381631041231</v>
      </c>
      <c r="AW212" s="35">
        <f t="shared" si="194"/>
        <v>3051.933724433452</v>
      </c>
      <c r="AX212" s="35">
        <f t="shared" si="184"/>
        <v>27898.21489688104</v>
      </c>
      <c r="AY212" s="35">
        <f t="shared" si="185"/>
        <v>30950.148621314493</v>
      </c>
      <c r="AZ212" s="35">
        <f t="shared" si="186"/>
        <v>34002.082345747942</v>
      </c>
      <c r="BB212" s="52">
        <f t="shared" si="187"/>
        <v>205</v>
      </c>
      <c r="BC212" s="80">
        <f t="shared" si="188"/>
        <v>486.69766046236185</v>
      </c>
      <c r="BD212" s="35">
        <f t="shared" si="195"/>
        <v>1981.9088943884847</v>
      </c>
      <c r="BE212" s="35">
        <f t="shared" si="189"/>
        <v>18074.997446533001</v>
      </c>
      <c r="BF212" s="35">
        <f t="shared" si="190"/>
        <v>20056.906340921487</v>
      </c>
      <c r="BG212" s="35">
        <f t="shared" si="191"/>
        <v>22038.815235309972</v>
      </c>
    </row>
    <row r="213" spans="12:59" x14ac:dyDescent="0.4">
      <c r="M213" s="35"/>
      <c r="N213" s="35"/>
      <c r="O213" s="35"/>
      <c r="P213" s="35"/>
      <c r="Q213" s="35"/>
      <c r="R213" s="35"/>
      <c r="S213" s="35"/>
      <c r="T213" s="35"/>
      <c r="U213" s="35"/>
      <c r="Y213" s="35">
        <f t="shared" si="192"/>
        <v>205500</v>
      </c>
      <c r="Z213" s="52">
        <f t="shared" si="193"/>
        <v>206</v>
      </c>
      <c r="AA213" s="35"/>
      <c r="AB213" s="35"/>
      <c r="AC213" s="35"/>
      <c r="AD213" s="35"/>
      <c r="AE213" s="52">
        <v>374</v>
      </c>
      <c r="AH213" s="35"/>
      <c r="AI213" s="35"/>
      <c r="AU213" s="52">
        <f t="shared" si="182"/>
        <v>206</v>
      </c>
      <c r="AV213" s="80">
        <f t="shared" si="183"/>
        <v>749.41764655135535</v>
      </c>
      <c r="AW213" s="35">
        <f t="shared" si="194"/>
        <v>3051.7457139629682</v>
      </c>
      <c r="AX213" s="35">
        <f t="shared" si="184"/>
        <v>27997.7473196133</v>
      </c>
      <c r="AY213" s="35">
        <f t="shared" si="185"/>
        <v>31049.493033576269</v>
      </c>
      <c r="AZ213" s="35">
        <f t="shared" si="186"/>
        <v>34101.238747539239</v>
      </c>
      <c r="BB213" s="52">
        <f t="shared" si="187"/>
        <v>206</v>
      </c>
      <c r="BC213" s="80">
        <f t="shared" si="188"/>
        <v>486.66767807598359</v>
      </c>
      <c r="BD213" s="35">
        <f t="shared" si="195"/>
        <v>1981.7868014279768</v>
      </c>
      <c r="BE213" s="35">
        <f t="shared" si="189"/>
        <v>18118.00103947509</v>
      </c>
      <c r="BF213" s="35">
        <f t="shared" si="190"/>
        <v>20099.787840903067</v>
      </c>
      <c r="BG213" s="35">
        <f t="shared" si="191"/>
        <v>22081.574642331045</v>
      </c>
    </row>
    <row r="214" spans="12:59" x14ac:dyDescent="0.4">
      <c r="M214" s="35"/>
      <c r="N214" s="35"/>
      <c r="O214" s="35"/>
      <c r="P214" s="35"/>
      <c r="Q214" s="35"/>
      <c r="R214" s="35"/>
      <c r="S214" s="35"/>
      <c r="T214" s="35"/>
      <c r="U214" s="35"/>
      <c r="Y214" s="35">
        <f t="shared" si="192"/>
        <v>206500</v>
      </c>
      <c r="Z214" s="52">
        <f t="shared" si="193"/>
        <v>207</v>
      </c>
      <c r="AA214" s="35"/>
      <c r="AB214" s="35"/>
      <c r="AC214" s="35"/>
      <c r="AD214" s="35"/>
      <c r="AE214" s="52">
        <v>375</v>
      </c>
      <c r="AH214" s="35"/>
      <c r="AI214" s="35"/>
      <c r="AU214" s="52">
        <f t="shared" si="182"/>
        <v>207</v>
      </c>
      <c r="AV214" s="80">
        <f t="shared" si="183"/>
        <v>749.37159630551184</v>
      </c>
      <c r="AW214" s="35">
        <f t="shared" si="194"/>
        <v>3051.5581901689575</v>
      </c>
      <c r="AX214" s="35">
        <f t="shared" si="184"/>
        <v>28097.279255669091</v>
      </c>
      <c r="AY214" s="35">
        <f t="shared" si="185"/>
        <v>31148.837445838049</v>
      </c>
      <c r="AZ214" s="35">
        <f t="shared" si="186"/>
        <v>34200.395636007008</v>
      </c>
      <c r="BB214" s="52">
        <f t="shared" si="187"/>
        <v>207</v>
      </c>
      <c r="BC214" s="80">
        <f t="shared" si="188"/>
        <v>486.6377733008257</v>
      </c>
      <c r="BD214" s="35">
        <f t="shared" si="195"/>
        <v>1981.6650245124811</v>
      </c>
      <c r="BE214" s="35">
        <f t="shared" si="189"/>
        <v>18161.00431637216</v>
      </c>
      <c r="BF214" s="35">
        <f t="shared" si="190"/>
        <v>20142.66934088464</v>
      </c>
      <c r="BG214" s="35">
        <f t="shared" si="191"/>
        <v>22124.334365397121</v>
      </c>
    </row>
    <row r="215" spans="12:59" x14ac:dyDescent="0.4">
      <c r="M215" s="35"/>
      <c r="N215" s="35"/>
      <c r="O215" s="35"/>
      <c r="P215" s="35"/>
      <c r="Q215" s="35"/>
      <c r="R215" s="35"/>
      <c r="S215" s="35"/>
      <c r="T215" s="35"/>
      <c r="U215" s="35"/>
      <c r="Y215" s="35">
        <f t="shared" si="192"/>
        <v>207500</v>
      </c>
      <c r="Z215" s="52">
        <f t="shared" si="193"/>
        <v>208</v>
      </c>
      <c r="AA215" s="35"/>
      <c r="AB215" s="35"/>
      <c r="AC215" s="35"/>
      <c r="AD215" s="35"/>
      <c r="AE215" s="52">
        <v>376</v>
      </c>
      <c r="AH215" s="35"/>
      <c r="AI215" s="35"/>
      <c r="AU215" s="52">
        <f t="shared" si="182"/>
        <v>208</v>
      </c>
      <c r="AV215" s="80">
        <f t="shared" si="183"/>
        <v>749.32566559491613</v>
      </c>
      <c r="AW215" s="35">
        <f t="shared" si="194"/>
        <v>3051.3711531411473</v>
      </c>
      <c r="AX215" s="35">
        <f t="shared" si="184"/>
        <v>28196.81070495868</v>
      </c>
      <c r="AY215" s="35">
        <f t="shared" si="185"/>
        <v>31248.181858099826</v>
      </c>
      <c r="AZ215" s="35">
        <f t="shared" si="186"/>
        <v>34299.553011240976</v>
      </c>
      <c r="BB215" s="52">
        <f t="shared" si="187"/>
        <v>208</v>
      </c>
      <c r="BC215" s="80">
        <f t="shared" si="188"/>
        <v>486.6079461511971</v>
      </c>
      <c r="BD215" s="35">
        <f t="shared" si="195"/>
        <v>1981.5435637002654</v>
      </c>
      <c r="BE215" s="35">
        <f t="shared" si="189"/>
        <v>18204.007277165954</v>
      </c>
      <c r="BF215" s="35">
        <f t="shared" si="190"/>
        <v>20185.550840866221</v>
      </c>
      <c r="BG215" s="35">
        <f t="shared" si="191"/>
        <v>22167.094404566487</v>
      </c>
    </row>
    <row r="216" spans="12:59" x14ac:dyDescent="0.4">
      <c r="M216" s="35"/>
      <c r="N216" s="35"/>
      <c r="O216" s="35"/>
      <c r="P216" s="35"/>
      <c r="Q216" s="35"/>
      <c r="R216" s="35"/>
      <c r="S216" s="35"/>
      <c r="T216" s="35"/>
      <c r="U216" s="35"/>
      <c r="Y216" s="35">
        <f t="shared" si="192"/>
        <v>208500</v>
      </c>
      <c r="Z216" s="52">
        <f t="shared" si="193"/>
        <v>209</v>
      </c>
      <c r="AA216" s="35"/>
      <c r="AB216" s="35"/>
      <c r="AC216" s="35"/>
      <c r="AD216" s="35"/>
      <c r="AE216" s="52">
        <v>377</v>
      </c>
      <c r="AH216" s="35"/>
      <c r="AI216" s="35"/>
      <c r="AU216" s="52">
        <f t="shared" si="182"/>
        <v>209</v>
      </c>
      <c r="AV216" s="80">
        <f t="shared" si="183"/>
        <v>749.27985444155047</v>
      </c>
      <c r="AW216" s="35">
        <f t="shared" si="194"/>
        <v>3051.1846029690519</v>
      </c>
      <c r="AX216" s="35">
        <f t="shared" si="184"/>
        <v>28296.341667392553</v>
      </c>
      <c r="AY216" s="35">
        <f t="shared" si="185"/>
        <v>31347.526270361606</v>
      </c>
      <c r="AZ216" s="35">
        <f t="shared" si="186"/>
        <v>34398.71087333066</v>
      </c>
      <c r="BB216" s="52">
        <f t="shared" si="187"/>
        <v>209</v>
      </c>
      <c r="BC216" s="80">
        <f t="shared" si="188"/>
        <v>486.57819664137298</v>
      </c>
      <c r="BD216" s="35">
        <f t="shared" si="195"/>
        <v>1981.4224190494608</v>
      </c>
      <c r="BE216" s="35">
        <f t="shared" si="189"/>
        <v>18247.009921798333</v>
      </c>
      <c r="BF216" s="35">
        <f t="shared" si="190"/>
        <v>20228.432340847794</v>
      </c>
      <c r="BG216" s="35">
        <f t="shared" si="191"/>
        <v>22209.854759897255</v>
      </c>
    </row>
    <row r="217" spans="12:59" x14ac:dyDescent="0.4">
      <c r="Y217" s="35">
        <f t="shared" si="192"/>
        <v>209500</v>
      </c>
      <c r="Z217" s="52">
        <f t="shared" si="193"/>
        <v>210</v>
      </c>
      <c r="AA217" s="35"/>
      <c r="AB217" s="35"/>
      <c r="AC217" s="35"/>
      <c r="AD217" s="35"/>
      <c r="AE217" s="52">
        <v>378</v>
      </c>
      <c r="AH217" s="35"/>
      <c r="AI217" s="35"/>
      <c r="AU217" s="52">
        <f t="shared" si="182"/>
        <v>210</v>
      </c>
      <c r="AV217" s="80">
        <f t="shared" si="183"/>
        <v>749.23416286734573</v>
      </c>
      <c r="AW217" s="35">
        <f t="shared" si="194"/>
        <v>3050.9985397419778</v>
      </c>
      <c r="AX217" s="35">
        <f t="shared" si="184"/>
        <v>28395.872142881406</v>
      </c>
      <c r="AY217" s="35">
        <f t="shared" si="185"/>
        <v>31446.870682623383</v>
      </c>
      <c r="AZ217" s="35">
        <f t="shared" si="186"/>
        <v>34497.869222365363</v>
      </c>
      <c r="BB217" s="52">
        <f t="shared" si="187"/>
        <v>210</v>
      </c>
      <c r="BC217" s="80">
        <f t="shared" si="188"/>
        <v>486.54852478559513</v>
      </c>
      <c r="BD217" s="35">
        <f t="shared" si="195"/>
        <v>1981.3015906180622</v>
      </c>
      <c r="BE217" s="35">
        <f t="shared" si="189"/>
        <v>18290.012250211312</v>
      </c>
      <c r="BF217" s="35">
        <f t="shared" si="190"/>
        <v>20271.313840829374</v>
      </c>
      <c r="BG217" s="35">
        <f t="shared" si="191"/>
        <v>22252.615431447437</v>
      </c>
    </row>
    <row r="218" spans="12:59" x14ac:dyDescent="0.4">
      <c r="Y218" s="35">
        <f t="shared" si="192"/>
        <v>210500</v>
      </c>
      <c r="Z218" s="52">
        <f t="shared" si="193"/>
        <v>211</v>
      </c>
      <c r="AA218" s="35"/>
      <c r="AB218" s="35"/>
      <c r="AC218" s="35"/>
      <c r="AD218" s="35"/>
      <c r="AE218" s="52">
        <v>379</v>
      </c>
      <c r="AH218" s="35"/>
      <c r="AI218" s="35"/>
      <c r="AU218" s="52">
        <f t="shared" si="182"/>
        <v>211</v>
      </c>
      <c r="AV218" s="80">
        <f t="shared" si="183"/>
        <v>749.18859089418049</v>
      </c>
      <c r="AW218" s="35">
        <f t="shared" si="194"/>
        <v>3050.8129635490181</v>
      </c>
      <c r="AX218" s="35">
        <f t="shared" si="184"/>
        <v>28495.402131336145</v>
      </c>
      <c r="AY218" s="35">
        <f t="shared" si="185"/>
        <v>31546.215094885163</v>
      </c>
      <c r="AZ218" s="35">
        <f t="shared" si="186"/>
        <v>34597.028058434182</v>
      </c>
      <c r="BB218" s="52">
        <f t="shared" si="187"/>
        <v>211</v>
      </c>
      <c r="BC218" s="80">
        <f t="shared" si="188"/>
        <v>486.51893059807134</v>
      </c>
      <c r="BD218" s="35">
        <f t="shared" si="195"/>
        <v>1981.1810784639254</v>
      </c>
      <c r="BE218" s="35">
        <f t="shared" si="189"/>
        <v>18333.014262347024</v>
      </c>
      <c r="BF218" s="35">
        <f t="shared" si="190"/>
        <v>20314.195340810948</v>
      </c>
      <c r="BG218" s="35">
        <f t="shared" si="191"/>
        <v>22295.376419274871</v>
      </c>
    </row>
    <row r="219" spans="12:59" x14ac:dyDescent="0.4">
      <c r="Y219" s="35">
        <f t="shared" si="192"/>
        <v>211500</v>
      </c>
      <c r="Z219" s="52">
        <f t="shared" si="193"/>
        <v>212</v>
      </c>
      <c r="AA219" s="35"/>
      <c r="AB219" s="35"/>
      <c r="AC219" s="35"/>
      <c r="AD219" s="35"/>
      <c r="AE219" s="52">
        <v>380</v>
      </c>
      <c r="AH219" s="35"/>
      <c r="AI219" s="35"/>
      <c r="AU219" s="52">
        <f t="shared" si="182"/>
        <v>212</v>
      </c>
      <c r="AV219" s="80">
        <f t="shared" si="183"/>
        <v>749.14313854388126</v>
      </c>
      <c r="AW219" s="35">
        <f t="shared" si="194"/>
        <v>3050.6278744790538</v>
      </c>
      <c r="AX219" s="35">
        <f t="shared" si="184"/>
        <v>28594.931632667885</v>
      </c>
      <c r="AY219" s="35">
        <f t="shared" si="185"/>
        <v>31645.55950714694</v>
      </c>
      <c r="AZ219" s="35">
        <f t="shared" si="186"/>
        <v>34696.18738162599</v>
      </c>
      <c r="BB219" s="52">
        <f t="shared" si="187"/>
        <v>212</v>
      </c>
      <c r="BC219" s="80">
        <f t="shared" si="188"/>
        <v>486.48941409297566</v>
      </c>
      <c r="BD219" s="35">
        <f t="shared" si="195"/>
        <v>1981.0608826447699</v>
      </c>
      <c r="BE219" s="35">
        <f t="shared" si="189"/>
        <v>18376.015958147756</v>
      </c>
      <c r="BF219" s="35">
        <f t="shared" si="190"/>
        <v>20357.076840792528</v>
      </c>
      <c r="BG219" s="35">
        <f t="shared" si="191"/>
        <v>22338.137723437299</v>
      </c>
    </row>
    <row r="220" spans="12:59" x14ac:dyDescent="0.4">
      <c r="Y220" s="35">
        <f t="shared" si="192"/>
        <v>212500</v>
      </c>
      <c r="Z220" s="52">
        <f t="shared" si="193"/>
        <v>213</v>
      </c>
      <c r="AA220" s="35"/>
      <c r="AB220" s="35"/>
      <c r="AC220" s="35"/>
      <c r="AD220" s="35"/>
      <c r="AE220" s="52">
        <v>381</v>
      </c>
      <c r="AH220" s="35"/>
      <c r="AI220" s="35"/>
      <c r="AU220" s="52">
        <f t="shared" si="182"/>
        <v>213</v>
      </c>
      <c r="AV220" s="80">
        <f t="shared" si="183"/>
        <v>749.09780583822339</v>
      </c>
      <c r="AW220" s="35">
        <f t="shared" si="194"/>
        <v>3050.4432726207569</v>
      </c>
      <c r="AX220" s="35">
        <f t="shared" si="184"/>
        <v>28694.460646787964</v>
      </c>
      <c r="AY220" s="35">
        <f t="shared" si="185"/>
        <v>31744.90391940872</v>
      </c>
      <c r="AZ220" s="35">
        <f t="shared" si="186"/>
        <v>34795.347192029476</v>
      </c>
      <c r="BB220" s="52">
        <f t="shared" si="187"/>
        <v>213</v>
      </c>
      <c r="BC220" s="80">
        <f t="shared" si="188"/>
        <v>486.45997528444883</v>
      </c>
      <c r="BD220" s="35">
        <f t="shared" si="195"/>
        <v>1980.9410032181786</v>
      </c>
      <c r="BE220" s="35">
        <f t="shared" si="189"/>
        <v>18419.017337555924</v>
      </c>
      <c r="BF220" s="35">
        <f t="shared" si="190"/>
        <v>20399.958340774101</v>
      </c>
      <c r="BG220" s="35">
        <f t="shared" si="191"/>
        <v>22380.899343992278</v>
      </c>
    </row>
    <row r="221" spans="12:59" x14ac:dyDescent="0.4">
      <c r="Y221" s="35">
        <f t="shared" si="192"/>
        <v>213500</v>
      </c>
      <c r="Z221" s="52">
        <f t="shared" si="193"/>
        <v>214</v>
      </c>
      <c r="AA221" s="35"/>
      <c r="AB221" s="35"/>
      <c r="AC221" s="35"/>
      <c r="AD221" s="35"/>
      <c r="AE221" s="52">
        <v>382</v>
      </c>
      <c r="AH221" s="35"/>
      <c r="AI221" s="35"/>
      <c r="AU221" s="52">
        <f t="shared" si="182"/>
        <v>214</v>
      </c>
      <c r="AV221" s="80">
        <f t="shared" si="183"/>
        <v>749.05259279892914</v>
      </c>
      <c r="AW221" s="35">
        <f t="shared" si="194"/>
        <v>3050.2591580625844</v>
      </c>
      <c r="AX221" s="35">
        <f t="shared" si="184"/>
        <v>28793.989173607912</v>
      </c>
      <c r="AY221" s="35">
        <f t="shared" si="185"/>
        <v>31844.248331670497</v>
      </c>
      <c r="AZ221" s="35">
        <f t="shared" si="186"/>
        <v>34894.507489733078</v>
      </c>
      <c r="BB221" s="52">
        <f t="shared" si="187"/>
        <v>214</v>
      </c>
      <c r="BC221" s="80">
        <f t="shared" si="188"/>
        <v>486.43061418659732</v>
      </c>
      <c r="BD221" s="35">
        <f t="shared" si="195"/>
        <v>1980.8214402415954</v>
      </c>
      <c r="BE221" s="35">
        <f t="shared" si="189"/>
        <v>18462.018400514087</v>
      </c>
      <c r="BF221" s="35">
        <f t="shared" si="190"/>
        <v>20442.839840755682</v>
      </c>
      <c r="BG221" s="35">
        <f t="shared" si="191"/>
        <v>22423.661280997276</v>
      </c>
    </row>
    <row r="222" spans="12:59" x14ac:dyDescent="0.4">
      <c r="Y222" s="35">
        <f t="shared" si="192"/>
        <v>214500</v>
      </c>
      <c r="Z222" s="52">
        <f t="shared" si="193"/>
        <v>215</v>
      </c>
      <c r="AA222" s="35"/>
      <c r="AB222" s="35"/>
      <c r="AC222" s="35"/>
      <c r="AD222" s="35"/>
      <c r="AE222" s="52">
        <v>383</v>
      </c>
      <c r="AH222" s="35"/>
      <c r="AI222" s="35"/>
      <c r="AU222" s="52">
        <f t="shared" si="182"/>
        <v>215</v>
      </c>
      <c r="AV222" s="80">
        <f t="shared" si="183"/>
        <v>749.00749944766903</v>
      </c>
      <c r="AW222" s="35">
        <f t="shared" si="194"/>
        <v>3050.0755308927819</v>
      </c>
      <c r="AX222" s="35">
        <f t="shared" si="184"/>
        <v>28893.517213039493</v>
      </c>
      <c r="AY222" s="35">
        <f t="shared" si="185"/>
        <v>31943.592743932273</v>
      </c>
      <c r="AZ222" s="35">
        <f t="shared" si="186"/>
        <v>34993.668274825053</v>
      </c>
      <c r="BB222" s="52">
        <f t="shared" si="187"/>
        <v>215</v>
      </c>
      <c r="BC222" s="80">
        <f t="shared" si="188"/>
        <v>486.4013308134937</v>
      </c>
      <c r="BD222" s="35">
        <f t="shared" si="195"/>
        <v>1980.7021937723262</v>
      </c>
      <c r="BE222" s="35">
        <f t="shared" si="189"/>
        <v>18505.019146964929</v>
      </c>
      <c r="BF222" s="35">
        <f t="shared" si="190"/>
        <v>20485.721340737255</v>
      </c>
      <c r="BG222" s="35">
        <f t="shared" si="191"/>
        <v>22466.42353450958</v>
      </c>
    </row>
    <row r="223" spans="12:59" x14ac:dyDescent="0.4">
      <c r="Y223" s="35">
        <f t="shared" si="192"/>
        <v>215500</v>
      </c>
      <c r="Z223" s="52">
        <f t="shared" si="193"/>
        <v>216</v>
      </c>
      <c r="AA223" s="35"/>
      <c r="AB223" s="35"/>
      <c r="AC223" s="35"/>
      <c r="AD223" s="35"/>
      <c r="AE223" s="52">
        <v>384</v>
      </c>
      <c r="AH223" s="35"/>
      <c r="AI223" s="35"/>
      <c r="AU223" s="52">
        <f t="shared" si="182"/>
        <v>216</v>
      </c>
      <c r="AV223" s="80">
        <f t="shared" si="183"/>
        <v>748.96252580606176</v>
      </c>
      <c r="AW223" s="35">
        <f t="shared" si="194"/>
        <v>3049.8923911993843</v>
      </c>
      <c r="AX223" s="35">
        <f t="shared" si="184"/>
        <v>28993.044764994669</v>
      </c>
      <c r="AY223" s="35">
        <f t="shared" si="185"/>
        <v>32042.937156194053</v>
      </c>
      <c r="AZ223" s="35">
        <f t="shared" si="186"/>
        <v>35092.829547393441</v>
      </c>
      <c r="BB223" s="52">
        <f t="shared" si="187"/>
        <v>216</v>
      </c>
      <c r="BC223" s="80">
        <f t="shared" si="188"/>
        <v>486.37212517917703</v>
      </c>
      <c r="BD223" s="35">
        <f t="shared" si="195"/>
        <v>1980.5832638675399</v>
      </c>
      <c r="BE223" s="35">
        <f t="shared" si="189"/>
        <v>18548.019576851297</v>
      </c>
      <c r="BF223" s="35">
        <f t="shared" si="190"/>
        <v>20528.602840718835</v>
      </c>
      <c r="BG223" s="35">
        <f t="shared" si="191"/>
        <v>22509.186104586373</v>
      </c>
    </row>
    <row r="224" spans="12:59" x14ac:dyDescent="0.4">
      <c r="Y224" s="35">
        <f t="shared" si="192"/>
        <v>216500</v>
      </c>
      <c r="Z224" s="52">
        <f t="shared" si="193"/>
        <v>217</v>
      </c>
      <c r="AA224" s="35"/>
      <c r="AB224" s="35"/>
      <c r="AC224" s="35"/>
      <c r="AD224" s="35"/>
      <c r="AE224" s="52">
        <v>385</v>
      </c>
      <c r="AH224" s="35"/>
      <c r="AI224" s="35"/>
      <c r="AU224" s="52">
        <f t="shared" si="182"/>
        <v>217</v>
      </c>
      <c r="AV224" s="80">
        <f t="shared" si="183"/>
        <v>748.91767189567372</v>
      </c>
      <c r="AW224" s="35">
        <f t="shared" si="194"/>
        <v>3049.7097390702129</v>
      </c>
      <c r="AX224" s="35">
        <f t="shared" si="184"/>
        <v>29092.571829385619</v>
      </c>
      <c r="AY224" s="35">
        <f t="shared" si="185"/>
        <v>32142.28156845583</v>
      </c>
      <c r="AZ224" s="35">
        <f t="shared" si="186"/>
        <v>35191.991307526041</v>
      </c>
      <c r="BB224" s="52">
        <f t="shared" si="187"/>
        <v>217</v>
      </c>
      <c r="BC224" s="80">
        <f t="shared" si="188"/>
        <v>486.3429972976524</v>
      </c>
      <c r="BD224" s="35">
        <f t="shared" si="195"/>
        <v>1980.4646505842677</v>
      </c>
      <c r="BE224" s="35">
        <f t="shared" si="189"/>
        <v>18591.01969011614</v>
      </c>
      <c r="BF224" s="35">
        <f t="shared" si="190"/>
        <v>20571.484340700408</v>
      </c>
      <c r="BG224" s="35">
        <f t="shared" si="191"/>
        <v>22551.948991284677</v>
      </c>
    </row>
    <row r="225" spans="25:59" x14ac:dyDescent="0.4">
      <c r="Y225" s="35">
        <f t="shared" si="192"/>
        <v>217500</v>
      </c>
      <c r="Z225" s="52">
        <f t="shared" si="193"/>
        <v>218</v>
      </c>
      <c r="AA225" s="35"/>
      <c r="AB225" s="35"/>
      <c r="AC225" s="35"/>
      <c r="AD225" s="35"/>
      <c r="AE225" s="52">
        <v>386</v>
      </c>
      <c r="AH225" s="35"/>
      <c r="AI225" s="35"/>
      <c r="AU225" s="52">
        <f t="shared" si="182"/>
        <v>218</v>
      </c>
      <c r="AV225" s="80">
        <f t="shared" si="183"/>
        <v>748.87293773801844</v>
      </c>
      <c r="AW225" s="35">
        <f t="shared" si="194"/>
        <v>3049.5275745928743</v>
      </c>
      <c r="AX225" s="35">
        <f t="shared" si="184"/>
        <v>29192.098406124736</v>
      </c>
      <c r="AY225" s="35">
        <f t="shared" si="185"/>
        <v>32241.62598071761</v>
      </c>
      <c r="AZ225" s="35">
        <f t="shared" si="186"/>
        <v>35291.153555310484</v>
      </c>
      <c r="BB225" s="52">
        <f t="shared" si="187"/>
        <v>218</v>
      </c>
      <c r="BC225" s="80">
        <f t="shared" si="188"/>
        <v>486.31394718289067</v>
      </c>
      <c r="BD225" s="35">
        <f t="shared" si="195"/>
        <v>1980.3463539794011</v>
      </c>
      <c r="BE225" s="35">
        <f t="shared" si="189"/>
        <v>18634.019486702586</v>
      </c>
      <c r="BF225" s="35">
        <f t="shared" si="190"/>
        <v>20614.365840681985</v>
      </c>
      <c r="BG225" s="35">
        <f t="shared" si="191"/>
        <v>22594.712194661384</v>
      </c>
    </row>
    <row r="226" spans="25:59" x14ac:dyDescent="0.4">
      <c r="Y226" s="35">
        <f t="shared" si="192"/>
        <v>218500</v>
      </c>
      <c r="Z226" s="52">
        <f t="shared" si="193"/>
        <v>219</v>
      </c>
      <c r="AA226" s="35"/>
      <c r="AB226" s="35"/>
      <c r="AC226" s="35"/>
      <c r="AD226" s="35"/>
      <c r="AE226" s="52">
        <v>387</v>
      </c>
      <c r="AH226" s="35"/>
      <c r="AI226" s="35"/>
      <c r="AU226" s="52">
        <f t="shared" si="182"/>
        <v>219</v>
      </c>
      <c r="AV226" s="80">
        <f t="shared" si="183"/>
        <v>748.82832335455771</v>
      </c>
      <c r="AW226" s="35">
        <f t="shared" si="194"/>
        <v>3049.3458978547646</v>
      </c>
      <c r="AX226" s="35">
        <f t="shared" si="184"/>
        <v>29291.624495124623</v>
      </c>
      <c r="AY226" s="35">
        <f t="shared" si="185"/>
        <v>32340.970392979387</v>
      </c>
      <c r="AZ226" s="35">
        <f t="shared" si="186"/>
        <v>35390.316290834155</v>
      </c>
      <c r="BB226" s="52">
        <f t="shared" si="187"/>
        <v>219</v>
      </c>
      <c r="BC226" s="80">
        <f t="shared" si="188"/>
        <v>486.28497484882899</v>
      </c>
      <c r="BD226" s="35">
        <f t="shared" si="195"/>
        <v>1980.228374109694</v>
      </c>
      <c r="BE226" s="35">
        <f t="shared" si="189"/>
        <v>18677.018966553867</v>
      </c>
      <c r="BF226" s="35">
        <f t="shared" si="190"/>
        <v>20657.247340663562</v>
      </c>
      <c r="BG226" s="35">
        <f t="shared" si="191"/>
        <v>22637.475714773256</v>
      </c>
    </row>
    <row r="227" spans="25:59" x14ac:dyDescent="0.4">
      <c r="Y227" s="35">
        <f t="shared" si="192"/>
        <v>219500</v>
      </c>
      <c r="Z227" s="52">
        <f t="shared" si="193"/>
        <v>220</v>
      </c>
      <c r="AA227" s="35"/>
      <c r="AB227" s="35"/>
      <c r="AC227" s="35"/>
      <c r="AD227" s="35"/>
      <c r="AE227" s="52">
        <v>388</v>
      </c>
      <c r="AH227" s="35"/>
      <c r="AI227" s="35"/>
      <c r="AU227" s="52">
        <f t="shared" si="182"/>
        <v>220</v>
      </c>
      <c r="AV227" s="80">
        <f t="shared" si="183"/>
        <v>748.78382876670116</v>
      </c>
      <c r="AW227" s="35">
        <f t="shared" si="194"/>
        <v>3049.1647089430667</v>
      </c>
      <c r="AX227" s="35">
        <f t="shared" si="184"/>
        <v>29391.150096298101</v>
      </c>
      <c r="AY227" s="35">
        <f t="shared" si="185"/>
        <v>32440.314805241167</v>
      </c>
      <c r="AZ227" s="35">
        <f t="shared" si="186"/>
        <v>35489.479514184233</v>
      </c>
      <c r="BB227" s="52">
        <f t="shared" si="187"/>
        <v>220</v>
      </c>
      <c r="BC227" s="80">
        <f t="shared" si="188"/>
        <v>486.25608030937059</v>
      </c>
      <c r="BD227" s="35">
        <f t="shared" si="195"/>
        <v>1980.110711031763</v>
      </c>
      <c r="BE227" s="35">
        <f t="shared" si="189"/>
        <v>18720.018129613374</v>
      </c>
      <c r="BF227" s="35">
        <f t="shared" si="190"/>
        <v>20700.128840645139</v>
      </c>
      <c r="BG227" s="35">
        <f t="shared" si="191"/>
        <v>22680.239551676903</v>
      </c>
    </row>
    <row r="228" spans="25:59" x14ac:dyDescent="0.4">
      <c r="Y228" s="35">
        <f t="shared" si="192"/>
        <v>220500</v>
      </c>
      <c r="Z228" s="52">
        <f t="shared" si="193"/>
        <v>221</v>
      </c>
      <c r="AA228" s="35"/>
      <c r="AB228" s="35"/>
      <c r="AC228" s="35"/>
      <c r="AD228" s="35"/>
      <c r="AE228" s="52">
        <v>389</v>
      </c>
      <c r="AH228" s="35"/>
      <c r="AI228" s="35"/>
      <c r="AU228" s="52">
        <f t="shared" si="182"/>
        <v>221</v>
      </c>
      <c r="AV228" s="80">
        <f t="shared" si="183"/>
        <v>748.73945399580543</v>
      </c>
      <c r="AW228" s="35">
        <f t="shared" si="194"/>
        <v>3048.9840079447486</v>
      </c>
      <c r="AX228" s="35">
        <f t="shared" si="184"/>
        <v>29490.675209558194</v>
      </c>
      <c r="AY228" s="35">
        <f t="shared" si="185"/>
        <v>32539.659217502944</v>
      </c>
      <c r="AZ228" s="35">
        <f t="shared" si="186"/>
        <v>35588.643225447689</v>
      </c>
      <c r="BB228" s="52">
        <f t="shared" si="187"/>
        <v>221</v>
      </c>
      <c r="BC228" s="80">
        <f t="shared" si="188"/>
        <v>486.22726357838434</v>
      </c>
      <c r="BD228" s="35">
        <f t="shared" si="195"/>
        <v>1979.993364802084</v>
      </c>
      <c r="BE228" s="35">
        <f t="shared" si="189"/>
        <v>18763.01697582463</v>
      </c>
      <c r="BF228" s="35">
        <f t="shared" si="190"/>
        <v>20743.010340626715</v>
      </c>
      <c r="BG228" s="35">
        <f t="shared" si="191"/>
        <v>22723.0037054288</v>
      </c>
    </row>
    <row r="229" spans="25:59" x14ac:dyDescent="0.4">
      <c r="Y229" s="35">
        <f t="shared" si="192"/>
        <v>221500</v>
      </c>
      <c r="Z229" s="52">
        <f t="shared" si="193"/>
        <v>222</v>
      </c>
      <c r="AA229" s="35"/>
      <c r="AB229" s="35"/>
      <c r="AC229" s="35"/>
      <c r="AD229" s="35"/>
      <c r="AE229" s="52">
        <v>390</v>
      </c>
      <c r="AH229" s="35"/>
      <c r="AI229" s="35"/>
      <c r="AU229" s="52">
        <f t="shared" si="182"/>
        <v>222</v>
      </c>
      <c r="AV229" s="80">
        <f t="shared" si="183"/>
        <v>748.69519906317498</v>
      </c>
      <c r="AW229" s="35">
        <f t="shared" si="194"/>
        <v>3048.8037949465647</v>
      </c>
      <c r="AX229" s="35">
        <f t="shared" si="184"/>
        <v>29590.199834818159</v>
      </c>
      <c r="AY229" s="35">
        <f t="shared" si="185"/>
        <v>32639.003629764724</v>
      </c>
      <c r="AZ229" s="35">
        <f t="shared" si="186"/>
        <v>35687.807424711289</v>
      </c>
      <c r="BB229" s="52">
        <f t="shared" si="187"/>
        <v>222</v>
      </c>
      <c r="BC229" s="80">
        <f t="shared" si="188"/>
        <v>486.19852466970542</v>
      </c>
      <c r="BD229" s="35">
        <f t="shared" si="195"/>
        <v>1979.876335476996</v>
      </c>
      <c r="BE229" s="35">
        <f t="shared" si="189"/>
        <v>18806.015505131298</v>
      </c>
      <c r="BF229" s="35">
        <f t="shared" si="190"/>
        <v>20785.891840608292</v>
      </c>
      <c r="BG229" s="35">
        <f t="shared" si="191"/>
        <v>22765.768176085287</v>
      </c>
    </row>
    <row r="230" spans="25:59" x14ac:dyDescent="0.4">
      <c r="Y230" s="35">
        <f t="shared" si="192"/>
        <v>222500</v>
      </c>
      <c r="Z230" s="52">
        <f t="shared" si="193"/>
        <v>223</v>
      </c>
      <c r="AA230" s="35"/>
      <c r="AB230" s="35"/>
      <c r="AC230" s="35"/>
      <c r="AD230" s="35"/>
      <c r="AE230" s="52">
        <v>391</v>
      </c>
      <c r="AH230" s="35"/>
      <c r="AI230" s="35"/>
      <c r="AU230" s="52">
        <f t="shared" si="182"/>
        <v>223</v>
      </c>
      <c r="AV230" s="80">
        <f t="shared" si="183"/>
        <v>748.65106399006208</v>
      </c>
      <c r="AW230" s="35">
        <f t="shared" si="194"/>
        <v>3048.6240700350586</v>
      </c>
      <c r="AX230" s="35">
        <f t="shared" si="184"/>
        <v>29689.723971991443</v>
      </c>
      <c r="AY230" s="35">
        <f t="shared" si="185"/>
        <v>32738.3480420265</v>
      </c>
      <c r="AZ230" s="35">
        <f t="shared" si="186"/>
        <v>35786.972112061558</v>
      </c>
      <c r="BB230" s="52">
        <f t="shared" si="187"/>
        <v>223</v>
      </c>
      <c r="BC230" s="80">
        <f t="shared" si="188"/>
        <v>486.16986359713468</v>
      </c>
      <c r="BD230" s="35">
        <f t="shared" si="195"/>
        <v>1979.7596231126984</v>
      </c>
      <c r="BE230" s="35">
        <f t="shared" si="189"/>
        <v>18849.01371747717</v>
      </c>
      <c r="BF230" s="35">
        <f t="shared" si="190"/>
        <v>20828.773340589869</v>
      </c>
      <c r="BG230" s="35">
        <f t="shared" si="191"/>
        <v>22808.532963702568</v>
      </c>
    </row>
    <row r="231" spans="25:59" x14ac:dyDescent="0.4">
      <c r="Y231" s="35">
        <f t="shared" si="192"/>
        <v>223500</v>
      </c>
      <c r="Z231" s="52">
        <f t="shared" si="193"/>
        <v>224</v>
      </c>
      <c r="AA231" s="35"/>
      <c r="AB231" s="35"/>
      <c r="AC231" s="35"/>
      <c r="AD231" s="35"/>
      <c r="AE231" s="52">
        <v>392</v>
      </c>
      <c r="AH231" s="35"/>
      <c r="AI231" s="35"/>
      <c r="AU231" s="52">
        <f t="shared" si="182"/>
        <v>224</v>
      </c>
      <c r="AV231" s="80">
        <f t="shared" si="183"/>
        <v>748.6070487976657</v>
      </c>
      <c r="AW231" s="35">
        <f t="shared" si="194"/>
        <v>3048.4448332965549</v>
      </c>
      <c r="AX231" s="35">
        <f t="shared" si="184"/>
        <v>29789.247620991722</v>
      </c>
      <c r="AY231" s="35">
        <f t="shared" si="185"/>
        <v>32837.692454288277</v>
      </c>
      <c r="AZ231" s="35">
        <f t="shared" si="186"/>
        <v>35886.137287584832</v>
      </c>
      <c r="BB231" s="52">
        <f t="shared" si="187"/>
        <v>224</v>
      </c>
      <c r="BC231" s="80">
        <f t="shared" si="188"/>
        <v>486.14128037443885</v>
      </c>
      <c r="BD231" s="35">
        <f t="shared" si="195"/>
        <v>1979.6432277652514</v>
      </c>
      <c r="BE231" s="35">
        <f t="shared" si="189"/>
        <v>18892.011612806193</v>
      </c>
      <c r="BF231" s="35">
        <f t="shared" si="190"/>
        <v>20871.654840571446</v>
      </c>
      <c r="BG231" s="35">
        <f t="shared" si="191"/>
        <v>22851.298068336699</v>
      </c>
    </row>
    <row r="232" spans="25:59" x14ac:dyDescent="0.4">
      <c r="Y232" s="35">
        <f t="shared" si="192"/>
        <v>224500</v>
      </c>
      <c r="Z232" s="52">
        <f t="shared" si="193"/>
        <v>225</v>
      </c>
      <c r="AA232" s="35"/>
      <c r="AB232" s="35"/>
      <c r="AC232" s="35"/>
      <c r="AD232" s="35"/>
      <c r="AE232" s="52">
        <v>393</v>
      </c>
      <c r="AH232" s="35"/>
      <c r="AI232" s="35"/>
      <c r="AU232" s="52">
        <f t="shared" si="182"/>
        <v>225</v>
      </c>
      <c r="AV232" s="80">
        <f t="shared" si="183"/>
        <v>748.56315350713294</v>
      </c>
      <c r="AW232" s="35">
        <f t="shared" si="194"/>
        <v>3048.2660848171686</v>
      </c>
      <c r="AX232" s="35">
        <f t="shared" si="184"/>
        <v>29888.770781732888</v>
      </c>
      <c r="AY232" s="35">
        <f t="shared" si="185"/>
        <v>32937.036866550057</v>
      </c>
      <c r="AZ232" s="35">
        <f t="shared" si="186"/>
        <v>35985.302951367223</v>
      </c>
      <c r="BB232" s="52">
        <f t="shared" si="187"/>
        <v>225</v>
      </c>
      <c r="BC232" s="80">
        <f t="shared" si="188"/>
        <v>486.11277501535051</v>
      </c>
      <c r="BD232" s="35">
        <f t="shared" si="195"/>
        <v>1979.5271494905762</v>
      </c>
      <c r="BE232" s="35">
        <f t="shared" si="189"/>
        <v>18935.009191062447</v>
      </c>
      <c r="BF232" s="35">
        <f t="shared" si="190"/>
        <v>20914.536340553022</v>
      </c>
      <c r="BG232" s="35">
        <f t="shared" si="191"/>
        <v>22894.063490043598</v>
      </c>
    </row>
    <row r="233" spans="25:59" x14ac:dyDescent="0.4">
      <c r="Y233" s="35">
        <f t="shared" si="192"/>
        <v>225500</v>
      </c>
      <c r="Z233" s="52">
        <f t="shared" si="193"/>
        <v>226</v>
      </c>
      <c r="AA233" s="35"/>
      <c r="AB233" s="35"/>
      <c r="AC233" s="35"/>
      <c r="AD233" s="35"/>
      <c r="AE233" s="52">
        <v>394</v>
      </c>
      <c r="AH233" s="35"/>
      <c r="AI233" s="35"/>
      <c r="AU233" s="52">
        <f t="shared" si="182"/>
        <v>226</v>
      </c>
      <c r="AV233" s="80">
        <f t="shared" si="183"/>
        <v>748.51937813955794</v>
      </c>
      <c r="AW233" s="35">
        <f t="shared" si="194"/>
        <v>3048.0878246827974</v>
      </c>
      <c r="AX233" s="35">
        <f t="shared" si="184"/>
        <v>29988.293454129041</v>
      </c>
      <c r="AY233" s="35">
        <f t="shared" si="185"/>
        <v>33036.381278811838</v>
      </c>
      <c r="AZ233" s="35">
        <f t="shared" si="186"/>
        <v>36084.469103494637</v>
      </c>
      <c r="BB233" s="52">
        <f t="shared" si="187"/>
        <v>226</v>
      </c>
      <c r="BC233" s="80">
        <f t="shared" si="188"/>
        <v>486.08434753356823</v>
      </c>
      <c r="BD233" s="35">
        <f t="shared" si="195"/>
        <v>1979.4113883444556</v>
      </c>
      <c r="BE233" s="35">
        <f t="shared" si="189"/>
        <v>18978.006452190144</v>
      </c>
      <c r="BF233" s="35">
        <f t="shared" si="190"/>
        <v>20957.417840534599</v>
      </c>
      <c r="BG233" s="35">
        <f t="shared" si="191"/>
        <v>22936.829228879054</v>
      </c>
    </row>
    <row r="234" spans="25:59" x14ac:dyDescent="0.4">
      <c r="Y234" s="35">
        <f t="shared" si="192"/>
        <v>226500</v>
      </c>
      <c r="Z234" s="52">
        <f t="shared" si="193"/>
        <v>227</v>
      </c>
      <c r="AA234" s="35"/>
      <c r="AB234" s="35"/>
      <c r="AC234" s="35"/>
      <c r="AD234" s="35"/>
      <c r="AE234" s="52">
        <v>395</v>
      </c>
      <c r="AH234" s="35"/>
      <c r="AI234" s="35"/>
      <c r="AU234" s="52">
        <f t="shared" si="182"/>
        <v>227</v>
      </c>
      <c r="AV234" s="80">
        <f t="shared" si="183"/>
        <v>748.4757227159821</v>
      </c>
      <c r="AW234" s="35">
        <f t="shared" si="194"/>
        <v>3047.9100529791262</v>
      </c>
      <c r="AX234" s="35">
        <f t="shared" si="184"/>
        <v>30087.815638094493</v>
      </c>
      <c r="AY234" s="35">
        <f t="shared" si="185"/>
        <v>33135.725691073618</v>
      </c>
      <c r="AZ234" s="35">
        <f t="shared" si="186"/>
        <v>36183.635744052743</v>
      </c>
      <c r="BB234" s="52">
        <f t="shared" si="187"/>
        <v>227</v>
      </c>
      <c r="BC234" s="80">
        <f t="shared" si="188"/>
        <v>486.05599794275616</v>
      </c>
      <c r="BD234" s="35">
        <f t="shared" si="195"/>
        <v>1979.2959443825321</v>
      </c>
      <c r="BE234" s="35">
        <f t="shared" si="189"/>
        <v>19021.003396133645</v>
      </c>
      <c r="BF234" s="35">
        <f t="shared" si="190"/>
        <v>21000.299340516176</v>
      </c>
      <c r="BG234" s="35">
        <f t="shared" si="191"/>
        <v>22979.595284898707</v>
      </c>
    </row>
    <row r="235" spans="25:59" x14ac:dyDescent="0.4">
      <c r="Y235" s="35">
        <f t="shared" si="192"/>
        <v>227500</v>
      </c>
      <c r="Z235" s="52">
        <f t="shared" si="193"/>
        <v>228</v>
      </c>
      <c r="AA235" s="35"/>
      <c r="AB235" s="35"/>
      <c r="AC235" s="35"/>
      <c r="AD235" s="35"/>
      <c r="AE235" s="52">
        <v>396</v>
      </c>
      <c r="AH235" s="35"/>
      <c r="AI235" s="35"/>
      <c r="AU235" s="52">
        <f t="shared" si="182"/>
        <v>228</v>
      </c>
      <c r="AV235" s="80">
        <f t="shared" si="183"/>
        <v>748.43218725739393</v>
      </c>
      <c r="AW235" s="35">
        <f t="shared" si="194"/>
        <v>3047.732769791623</v>
      </c>
      <c r="AX235" s="35">
        <f t="shared" si="184"/>
        <v>30187.337333543768</v>
      </c>
      <c r="AY235" s="35">
        <f t="shared" si="185"/>
        <v>33235.070103335391</v>
      </c>
      <c r="AZ235" s="35">
        <f t="shared" si="186"/>
        <v>36282.802873127017</v>
      </c>
      <c r="BB235" s="52">
        <f t="shared" si="187"/>
        <v>228</v>
      </c>
      <c r="BC235" s="80">
        <f t="shared" si="188"/>
        <v>486.0277262565441</v>
      </c>
      <c r="BD235" s="35">
        <f t="shared" si="195"/>
        <v>1979.1808176603081</v>
      </c>
      <c r="BE235" s="35">
        <f t="shared" si="189"/>
        <v>19064.000022837445</v>
      </c>
      <c r="BF235" s="35">
        <f t="shared" si="190"/>
        <v>21043.180840497753</v>
      </c>
      <c r="BG235" s="35">
        <f t="shared" si="191"/>
        <v>23022.361658158061</v>
      </c>
    </row>
    <row r="236" spans="25:59" x14ac:dyDescent="0.4">
      <c r="Y236" s="35">
        <f t="shared" si="192"/>
        <v>228500</v>
      </c>
      <c r="Z236" s="52">
        <f t="shared" si="193"/>
        <v>229</v>
      </c>
      <c r="AA236" s="35"/>
      <c r="AB236" s="35"/>
      <c r="AC236" s="35"/>
      <c r="AD236" s="35"/>
      <c r="AE236" s="52">
        <v>397</v>
      </c>
      <c r="AH236" s="35"/>
      <c r="AI236" s="35"/>
      <c r="AU236" s="52">
        <f t="shared" si="182"/>
        <v>229</v>
      </c>
      <c r="AV236" s="80">
        <f t="shared" si="183"/>
        <v>748.38877178472956</v>
      </c>
      <c r="AW236" s="35">
        <f t="shared" si="194"/>
        <v>3047.5559752055428</v>
      </c>
      <c r="AX236" s="35">
        <f t="shared" si="184"/>
        <v>30286.85854039163</v>
      </c>
      <c r="AY236" s="35">
        <f t="shared" si="185"/>
        <v>33334.414515597171</v>
      </c>
      <c r="AZ236" s="35">
        <f t="shared" si="186"/>
        <v>36381.970490802712</v>
      </c>
      <c r="BB236" s="52">
        <f t="shared" si="187"/>
        <v>229</v>
      </c>
      <c r="BC236" s="80">
        <f t="shared" si="188"/>
        <v>485.99953248852785</v>
      </c>
      <c r="BD236" s="35">
        <f t="shared" si="195"/>
        <v>1979.0660082331483</v>
      </c>
      <c r="BE236" s="35">
        <f t="shared" si="189"/>
        <v>19106.996332246181</v>
      </c>
      <c r="BF236" s="35">
        <f t="shared" si="190"/>
        <v>21086.06234047933</v>
      </c>
      <c r="BG236" s="35">
        <f t="shared" si="191"/>
        <v>23065.128348712478</v>
      </c>
    </row>
    <row r="237" spans="25:59" x14ac:dyDescent="0.4">
      <c r="Y237" s="35">
        <f t="shared" si="192"/>
        <v>229500</v>
      </c>
      <c r="Z237" s="52">
        <f t="shared" si="193"/>
        <v>230</v>
      </c>
      <c r="AA237" s="35"/>
      <c r="AB237" s="35"/>
      <c r="AC237" s="35"/>
      <c r="AD237" s="35"/>
      <c r="AE237" s="52">
        <v>398</v>
      </c>
      <c r="AH237" s="35"/>
      <c r="AI237" s="35"/>
      <c r="AU237" s="52">
        <f t="shared" si="182"/>
        <v>230</v>
      </c>
      <c r="AV237" s="80">
        <f t="shared" si="183"/>
        <v>748.3454763188721</v>
      </c>
      <c r="AW237" s="35">
        <f t="shared" si="194"/>
        <v>3047.3796693059253</v>
      </c>
      <c r="AX237" s="35">
        <f t="shared" si="184"/>
        <v>30386.379258553017</v>
      </c>
      <c r="AY237" s="35">
        <f t="shared" si="185"/>
        <v>33433.758927858944</v>
      </c>
      <c r="AZ237" s="35">
        <f t="shared" si="186"/>
        <v>36481.138597164871</v>
      </c>
      <c r="BB237" s="52">
        <f t="shared" si="187"/>
        <v>230</v>
      </c>
      <c r="BC237" s="80">
        <f t="shared" si="188"/>
        <v>485.97141665226889</v>
      </c>
      <c r="BD237" s="35">
        <f t="shared" si="195"/>
        <v>1978.951516156277</v>
      </c>
      <c r="BE237" s="35">
        <f t="shared" si="189"/>
        <v>19149.992324304629</v>
      </c>
      <c r="BF237" s="35">
        <f t="shared" si="190"/>
        <v>21128.943840460906</v>
      </c>
      <c r="BG237" s="35">
        <f t="shared" si="191"/>
        <v>23107.895356617184</v>
      </c>
    </row>
    <row r="238" spans="25:59" x14ac:dyDescent="0.4">
      <c r="Y238" s="35">
        <f t="shared" si="192"/>
        <v>230500</v>
      </c>
      <c r="Z238" s="52">
        <f t="shared" si="193"/>
        <v>231</v>
      </c>
      <c r="AA238" s="35"/>
      <c r="AB238" s="35"/>
      <c r="AC238" s="35"/>
      <c r="AD238" s="35"/>
      <c r="AE238" s="52">
        <v>399</v>
      </c>
      <c r="AH238" s="35"/>
      <c r="AI238" s="35"/>
      <c r="AU238" s="52">
        <f t="shared" si="182"/>
        <v>231</v>
      </c>
      <c r="AV238" s="80">
        <f t="shared" si="183"/>
        <v>748.30230088065139</v>
      </c>
      <c r="AW238" s="35">
        <f t="shared" si="194"/>
        <v>3047.2038521775926</v>
      </c>
      <c r="AX238" s="35">
        <f t="shared" si="184"/>
        <v>30485.89948794313</v>
      </c>
      <c r="AY238" s="35">
        <f t="shared" si="185"/>
        <v>33533.103340120724</v>
      </c>
      <c r="AZ238" s="35">
        <f t="shared" si="186"/>
        <v>36580.307192298314</v>
      </c>
      <c r="BB238" s="52">
        <f t="shared" si="187"/>
        <v>231</v>
      </c>
      <c r="BC238" s="80">
        <f t="shared" si="188"/>
        <v>485.94337876129384</v>
      </c>
      <c r="BD238" s="35">
        <f t="shared" si="195"/>
        <v>1978.8373414847765</v>
      </c>
      <c r="BE238" s="35">
        <f t="shared" si="189"/>
        <v>19192.987998957706</v>
      </c>
      <c r="BF238" s="35">
        <f t="shared" si="190"/>
        <v>21171.825340442483</v>
      </c>
      <c r="BG238" s="35">
        <f t="shared" si="191"/>
        <v>23150.662681927261</v>
      </c>
    </row>
    <row r="239" spans="25:59" x14ac:dyDescent="0.4">
      <c r="Y239" s="35">
        <f t="shared" si="192"/>
        <v>231500</v>
      </c>
      <c r="Z239" s="52">
        <f t="shared" si="193"/>
        <v>232</v>
      </c>
      <c r="AA239" s="35"/>
      <c r="AB239" s="35"/>
      <c r="AC239" s="35"/>
      <c r="AD239" s="35"/>
      <c r="AE239" s="52">
        <v>400</v>
      </c>
      <c r="AH239" s="35"/>
      <c r="AI239" s="35"/>
      <c r="AU239" s="52">
        <f t="shared" si="182"/>
        <v>232</v>
      </c>
      <c r="AV239" s="80">
        <f t="shared" si="183"/>
        <v>748.25924549084493</v>
      </c>
      <c r="AW239" s="35">
        <f t="shared" si="194"/>
        <v>3047.0285239051536</v>
      </c>
      <c r="AX239" s="35">
        <f t="shared" si="184"/>
        <v>30585.419228477353</v>
      </c>
      <c r="AY239" s="35">
        <f t="shared" si="185"/>
        <v>33632.447752382504</v>
      </c>
      <c r="AZ239" s="35">
        <f t="shared" si="186"/>
        <v>36679.476276287656</v>
      </c>
      <c r="BB239" s="52">
        <f t="shared" si="187"/>
        <v>232</v>
      </c>
      <c r="BC239" s="80">
        <f t="shared" si="188"/>
        <v>485.91541882909553</v>
      </c>
      <c r="BD239" s="35">
        <f t="shared" si="195"/>
        <v>1978.7234842735918</v>
      </c>
      <c r="BE239" s="35">
        <f t="shared" si="189"/>
        <v>19235.983356150467</v>
      </c>
      <c r="BF239" s="35">
        <f t="shared" si="190"/>
        <v>21214.70684042406</v>
      </c>
      <c r="BG239" s="35">
        <f t="shared" si="191"/>
        <v>23193.430324697652</v>
      </c>
    </row>
    <row r="240" spans="25:59" x14ac:dyDescent="0.4">
      <c r="Y240" s="35">
        <f t="shared" si="192"/>
        <v>232500</v>
      </c>
      <c r="Z240" s="52">
        <f t="shared" si="193"/>
        <v>233</v>
      </c>
      <c r="AA240" s="35"/>
      <c r="AB240" s="35"/>
      <c r="AC240" s="35"/>
      <c r="AD240" s="35"/>
      <c r="AE240" s="52">
        <v>401</v>
      </c>
      <c r="AH240" s="35"/>
      <c r="AI240" s="35"/>
      <c r="AU240" s="52">
        <f t="shared" si="182"/>
        <v>233</v>
      </c>
      <c r="AV240" s="80">
        <f t="shared" si="183"/>
        <v>748.21631017017694</v>
      </c>
      <c r="AW240" s="35">
        <f t="shared" si="194"/>
        <v>3046.8536845730014</v>
      </c>
      <c r="AX240" s="35">
        <f t="shared" si="184"/>
        <v>30684.938480071283</v>
      </c>
      <c r="AY240" s="35">
        <f t="shared" si="185"/>
        <v>33731.792164644285</v>
      </c>
      <c r="AZ240" s="35">
        <f t="shared" si="186"/>
        <v>36778.645849217282</v>
      </c>
      <c r="BB240" s="52">
        <f t="shared" si="187"/>
        <v>233</v>
      </c>
      <c r="BC240" s="80">
        <f t="shared" si="188"/>
        <v>485.88753686913225</v>
      </c>
      <c r="BD240" s="35">
        <f t="shared" si="195"/>
        <v>1978.6099445775271</v>
      </c>
      <c r="BE240" s="35">
        <f t="shared" si="189"/>
        <v>19278.978395828111</v>
      </c>
      <c r="BF240" s="35">
        <f t="shared" si="190"/>
        <v>21257.588340405637</v>
      </c>
      <c r="BG240" s="35">
        <f t="shared" si="191"/>
        <v>23236.198284983162</v>
      </c>
    </row>
    <row r="241" spans="25:59" x14ac:dyDescent="0.4">
      <c r="Y241" s="35">
        <f t="shared" si="192"/>
        <v>233500</v>
      </c>
      <c r="Z241" s="52">
        <f t="shared" si="193"/>
        <v>234</v>
      </c>
      <c r="AA241" s="35"/>
      <c r="AB241" s="35"/>
      <c r="AC241" s="35"/>
      <c r="AD241" s="35"/>
      <c r="AE241" s="52">
        <v>402</v>
      </c>
      <c r="AH241" s="35"/>
      <c r="AI241" s="35"/>
      <c r="AU241" s="52">
        <f t="shared" si="182"/>
        <v>234</v>
      </c>
      <c r="AV241" s="80">
        <f t="shared" si="183"/>
        <v>748.17349493931829</v>
      </c>
      <c r="AW241" s="35">
        <f t="shared" si="194"/>
        <v>3046.6793342653104</v>
      </c>
      <c r="AX241" s="35">
        <f t="shared" si="184"/>
        <v>30784.457242640754</v>
      </c>
      <c r="AY241" s="35">
        <f t="shared" si="185"/>
        <v>33831.136576906065</v>
      </c>
      <c r="AZ241" s="35">
        <f t="shared" si="186"/>
        <v>36877.815911171376</v>
      </c>
      <c r="BB241" s="52">
        <f t="shared" si="187"/>
        <v>234</v>
      </c>
      <c r="BC241" s="80">
        <f t="shared" si="188"/>
        <v>485.85973289482746</v>
      </c>
      <c r="BD241" s="35">
        <f t="shared" si="195"/>
        <v>1978.4967224512452</v>
      </c>
      <c r="BE241" s="35">
        <f t="shared" si="189"/>
        <v>19321.97311793597</v>
      </c>
      <c r="BF241" s="35">
        <f t="shared" si="190"/>
        <v>21300.469840387213</v>
      </c>
      <c r="BG241" s="35">
        <f t="shared" si="191"/>
        <v>23278.966562838457</v>
      </c>
    </row>
    <row r="242" spans="25:59" x14ac:dyDescent="0.4">
      <c r="Y242" s="35">
        <f t="shared" si="192"/>
        <v>234500</v>
      </c>
      <c r="Z242" s="52">
        <f t="shared" si="193"/>
        <v>235</v>
      </c>
      <c r="AA242" s="35"/>
      <c r="AB242" s="35"/>
      <c r="AC242" s="35"/>
      <c r="AD242" s="35"/>
      <c r="AE242" s="52">
        <v>403</v>
      </c>
      <c r="AH242" s="35"/>
      <c r="AI242" s="35"/>
      <c r="AU242" s="52">
        <f t="shared" si="182"/>
        <v>235</v>
      </c>
      <c r="AV242" s="80">
        <f t="shared" si="183"/>
        <v>748.13079981888745</v>
      </c>
      <c r="AW242" s="35">
        <f t="shared" si="194"/>
        <v>3046.5054730660427</v>
      </c>
      <c r="AX242" s="35">
        <f t="shared" si="184"/>
        <v>30883.975516101797</v>
      </c>
      <c r="AY242" s="35">
        <f t="shared" si="185"/>
        <v>33930.480989167838</v>
      </c>
      <c r="AZ242" s="35">
        <f t="shared" si="186"/>
        <v>36976.986462233879</v>
      </c>
      <c r="BB242" s="52">
        <f t="shared" si="187"/>
        <v>235</v>
      </c>
      <c r="BC242" s="80">
        <f t="shared" si="188"/>
        <v>485.83200691957069</v>
      </c>
      <c r="BD242" s="35">
        <f t="shared" si="195"/>
        <v>1978.38381794927</v>
      </c>
      <c r="BE242" s="35">
        <f t="shared" si="189"/>
        <v>19364.96752241952</v>
      </c>
      <c r="BF242" s="35">
        <f t="shared" si="190"/>
        <v>21343.35134036879</v>
      </c>
      <c r="BG242" s="35">
        <f t="shared" si="191"/>
        <v>23321.735158318061</v>
      </c>
    </row>
    <row r="243" spans="25:59" x14ac:dyDescent="0.4">
      <c r="Y243" s="35">
        <f t="shared" si="192"/>
        <v>235500</v>
      </c>
      <c r="Z243" s="52">
        <f t="shared" si="193"/>
        <v>236</v>
      </c>
      <c r="AA243" s="35"/>
      <c r="AB243" s="35"/>
      <c r="AC243" s="35"/>
      <c r="AD243" s="35"/>
      <c r="AE243" s="52">
        <v>404</v>
      </c>
      <c r="AH243" s="35"/>
      <c r="AI243" s="35"/>
      <c r="AU243" s="52">
        <f t="shared" si="182"/>
        <v>236</v>
      </c>
      <c r="AV243" s="80">
        <f t="shared" si="183"/>
        <v>748.08822482944902</v>
      </c>
      <c r="AW243" s="35">
        <f t="shared" si="194"/>
        <v>3046.3321010589402</v>
      </c>
      <c r="AX243" s="35">
        <f t="shared" si="184"/>
        <v>30983.493300370679</v>
      </c>
      <c r="AY243" s="35">
        <f t="shared" si="185"/>
        <v>34029.825401429618</v>
      </c>
      <c r="AZ243" s="35">
        <f t="shared" si="186"/>
        <v>37076.157502488561</v>
      </c>
      <c r="BB243" s="52">
        <f t="shared" si="187"/>
        <v>236</v>
      </c>
      <c r="BC243" s="80">
        <f t="shared" si="188"/>
        <v>485.8043589567165</v>
      </c>
      <c r="BD243" s="35">
        <f t="shared" si="195"/>
        <v>1978.2712311259836</v>
      </c>
      <c r="BE243" s="35">
        <f t="shared" si="189"/>
        <v>19407.961609224385</v>
      </c>
      <c r="BF243" s="35">
        <f t="shared" si="190"/>
        <v>21386.232840350367</v>
      </c>
      <c r="BG243" s="35">
        <f t="shared" si="191"/>
        <v>23364.504071476349</v>
      </c>
    </row>
    <row r="244" spans="25:59" x14ac:dyDescent="0.4">
      <c r="Y244" s="35">
        <f t="shared" si="192"/>
        <v>236500</v>
      </c>
      <c r="Z244" s="52">
        <f t="shared" si="193"/>
        <v>237</v>
      </c>
      <c r="AA244" s="35"/>
      <c r="AB244" s="35"/>
      <c r="AC244" s="35"/>
      <c r="AD244" s="35"/>
      <c r="AE244" s="52">
        <v>405</v>
      </c>
      <c r="AH244" s="35"/>
      <c r="AI244" s="35"/>
      <c r="AU244" s="52">
        <f t="shared" si="182"/>
        <v>237</v>
      </c>
      <c r="AV244" s="80">
        <f t="shared" si="183"/>
        <v>748.04576999151493</v>
      </c>
      <c r="AW244" s="35">
        <f t="shared" si="194"/>
        <v>3046.1592183275307</v>
      </c>
      <c r="AX244" s="35">
        <f t="shared" si="184"/>
        <v>31083.010595363859</v>
      </c>
      <c r="AY244" s="35">
        <f t="shared" si="185"/>
        <v>34129.169813691391</v>
      </c>
      <c r="AZ244" s="35">
        <f t="shared" si="186"/>
        <v>37175.329032018919</v>
      </c>
      <c r="BB244" s="52">
        <f t="shared" si="187"/>
        <v>237</v>
      </c>
      <c r="BC244" s="80">
        <f t="shared" si="188"/>
        <v>485.77678901958529</v>
      </c>
      <c r="BD244" s="35">
        <f t="shared" si="195"/>
        <v>1978.1589620356285</v>
      </c>
      <c r="BE244" s="35">
        <f t="shared" si="189"/>
        <v>19450.955378296316</v>
      </c>
      <c r="BF244" s="35">
        <f t="shared" si="190"/>
        <v>21429.114340331944</v>
      </c>
      <c r="BG244" s="35">
        <f t="shared" si="191"/>
        <v>23407.273302367572</v>
      </c>
    </row>
    <row r="245" spans="25:59" x14ac:dyDescent="0.4">
      <c r="Y245" s="35">
        <f t="shared" si="192"/>
        <v>237500</v>
      </c>
      <c r="Z245" s="52">
        <f t="shared" si="193"/>
        <v>238</v>
      </c>
      <c r="AA245" s="35"/>
      <c r="AB245" s="35"/>
      <c r="AC245" s="35"/>
      <c r="AD245" s="35"/>
      <c r="AE245" s="52">
        <v>406</v>
      </c>
      <c r="AH245" s="35"/>
      <c r="AI245" s="35"/>
      <c r="AU245" s="52">
        <f t="shared" si="182"/>
        <v>238</v>
      </c>
      <c r="AV245" s="80">
        <f t="shared" si="183"/>
        <v>748.00343532554359</v>
      </c>
      <c r="AW245" s="35">
        <f t="shared" si="194"/>
        <v>3045.9868249551237</v>
      </c>
      <c r="AX245" s="35">
        <f t="shared" si="184"/>
        <v>31182.527400998049</v>
      </c>
      <c r="AY245" s="35">
        <f t="shared" si="185"/>
        <v>34228.514225953171</v>
      </c>
      <c r="AZ245" s="35">
        <f t="shared" si="186"/>
        <v>37274.501050908293</v>
      </c>
      <c r="BB245" s="52">
        <f t="shared" si="187"/>
        <v>238</v>
      </c>
      <c r="BC245" s="80">
        <f t="shared" si="188"/>
        <v>485.74929712146252</v>
      </c>
      <c r="BD245" s="35">
        <f t="shared" si="195"/>
        <v>1978.0470107323051</v>
      </c>
      <c r="BE245" s="35">
        <f t="shared" si="189"/>
        <v>19493.948829581215</v>
      </c>
      <c r="BF245" s="35">
        <f t="shared" si="190"/>
        <v>21471.995840313521</v>
      </c>
      <c r="BG245" s="35">
        <f t="shared" si="191"/>
        <v>23450.042851045826</v>
      </c>
    </row>
    <row r="246" spans="25:59" x14ac:dyDescent="0.4">
      <c r="Y246" s="35">
        <f t="shared" si="192"/>
        <v>238500</v>
      </c>
      <c r="Z246" s="52">
        <f t="shared" si="193"/>
        <v>239</v>
      </c>
      <c r="AA246" s="35"/>
      <c r="AB246" s="35"/>
      <c r="AC246" s="35"/>
      <c r="AD246" s="35"/>
      <c r="AE246" s="52">
        <v>407</v>
      </c>
      <c r="AH246" s="35"/>
      <c r="AI246" s="35"/>
      <c r="AU246" s="52">
        <f t="shared" si="182"/>
        <v>239</v>
      </c>
      <c r="AV246" s="80">
        <f t="shared" si="183"/>
        <v>747.96122085194054</v>
      </c>
      <c r="AW246" s="35">
        <f t="shared" si="194"/>
        <v>3045.8149210248143</v>
      </c>
      <c r="AX246" s="35">
        <f t="shared" si="184"/>
        <v>31282.043717190136</v>
      </c>
      <c r="AY246" s="35">
        <f t="shared" si="185"/>
        <v>34327.858638214951</v>
      </c>
      <c r="AZ246" s="35">
        <f t="shared" si="186"/>
        <v>37373.673559239767</v>
      </c>
      <c r="BB246" s="52">
        <f t="shared" si="187"/>
        <v>239</v>
      </c>
      <c r="BC246" s="80">
        <f t="shared" si="188"/>
        <v>485.72188327559945</v>
      </c>
      <c r="BD246" s="35">
        <f t="shared" si="195"/>
        <v>1977.9353772699751</v>
      </c>
      <c r="BE246" s="35">
        <f t="shared" si="189"/>
        <v>19536.941963025121</v>
      </c>
      <c r="BF246" s="35">
        <f t="shared" si="190"/>
        <v>21514.877340295097</v>
      </c>
      <c r="BG246" s="35">
        <f t="shared" si="191"/>
        <v>23492.812717565073</v>
      </c>
    </row>
    <row r="247" spans="25:59" x14ac:dyDescent="0.4">
      <c r="Y247" s="35">
        <f t="shared" si="192"/>
        <v>239500</v>
      </c>
      <c r="Z247" s="52">
        <f t="shared" si="193"/>
        <v>240</v>
      </c>
      <c r="AA247" s="35"/>
      <c r="AB247" s="35"/>
      <c r="AC247" s="35"/>
      <c r="AD247" s="35"/>
      <c r="AE247" s="52">
        <v>408</v>
      </c>
      <c r="AH247" s="35"/>
      <c r="AI247" s="35"/>
      <c r="AU247" s="52">
        <f t="shared" si="182"/>
        <v>240</v>
      </c>
      <c r="AV247" s="80">
        <f t="shared" si="183"/>
        <v>747.91912659105719</v>
      </c>
      <c r="AW247" s="35">
        <f t="shared" si="194"/>
        <v>3045.6435066194767</v>
      </c>
      <c r="AX247" s="35">
        <f t="shared" si="184"/>
        <v>31381.559543857256</v>
      </c>
      <c r="AY247" s="35">
        <f t="shared" si="185"/>
        <v>34427.203050476732</v>
      </c>
      <c r="AZ247" s="35">
        <f t="shared" si="186"/>
        <v>37472.846557096207</v>
      </c>
      <c r="BB247" s="52">
        <f t="shared" si="187"/>
        <v>240</v>
      </c>
      <c r="BC247" s="80">
        <f t="shared" si="188"/>
        <v>485.69454749521225</v>
      </c>
      <c r="BD247" s="35">
        <f t="shared" si="195"/>
        <v>1977.8240617024562</v>
      </c>
      <c r="BE247" s="35">
        <f t="shared" si="189"/>
        <v>19579.934778574217</v>
      </c>
      <c r="BF247" s="35">
        <f t="shared" si="190"/>
        <v>21557.758840276674</v>
      </c>
      <c r="BG247" s="35">
        <f t="shared" si="191"/>
        <v>23535.582901979131</v>
      </c>
    </row>
    <row r="248" spans="25:59" x14ac:dyDescent="0.4">
      <c r="Y248" s="35">
        <f t="shared" si="192"/>
        <v>240500</v>
      </c>
      <c r="Z248" s="52">
        <f t="shared" si="193"/>
        <v>241</v>
      </c>
      <c r="AA248" s="35"/>
      <c r="AB248" s="35"/>
      <c r="AC248" s="35"/>
      <c r="AD248" s="35"/>
      <c r="AE248" s="52">
        <v>409</v>
      </c>
      <c r="AH248" s="35"/>
      <c r="AI248" s="35"/>
      <c r="AU248" s="52">
        <f t="shared" si="182"/>
        <v>241</v>
      </c>
      <c r="AV248" s="80">
        <f t="shared" si="183"/>
        <v>747.87715256319211</v>
      </c>
      <c r="AW248" s="35">
        <f t="shared" si="194"/>
        <v>3045.4725818217694</v>
      </c>
      <c r="AX248" s="35">
        <f t="shared" si="184"/>
        <v>31481.074880916742</v>
      </c>
      <c r="AY248" s="35">
        <f t="shared" si="185"/>
        <v>34526.547462738512</v>
      </c>
      <c r="AZ248" s="35">
        <f t="shared" si="186"/>
        <v>37572.020044560282</v>
      </c>
      <c r="BB248" s="52">
        <f t="shared" si="187"/>
        <v>241</v>
      </c>
      <c r="BC248" s="80">
        <f t="shared" si="188"/>
        <v>485.66728979348267</v>
      </c>
      <c r="BD248" s="35">
        <f t="shared" si="195"/>
        <v>1977.7130640834268</v>
      </c>
      <c r="BE248" s="35">
        <f t="shared" si="189"/>
        <v>19622.927276174825</v>
      </c>
      <c r="BF248" s="35">
        <f t="shared" si="190"/>
        <v>21600.640340258251</v>
      </c>
      <c r="BG248" s="35">
        <f t="shared" si="191"/>
        <v>23578.353404341677</v>
      </c>
    </row>
    <row r="249" spans="25:59" x14ac:dyDescent="0.4">
      <c r="Y249" s="35">
        <f t="shared" si="192"/>
        <v>241500</v>
      </c>
      <c r="Z249" s="52">
        <f t="shared" si="193"/>
        <v>242</v>
      </c>
      <c r="AA249" s="35"/>
      <c r="AB249" s="35"/>
      <c r="AC249" s="35"/>
      <c r="AD249" s="35"/>
      <c r="AE249" s="52">
        <v>410</v>
      </c>
      <c r="AH249" s="35"/>
      <c r="AI249" s="35"/>
      <c r="AU249" s="52">
        <f t="shared" si="182"/>
        <v>242</v>
      </c>
      <c r="AV249" s="80">
        <f t="shared" si="183"/>
        <v>747.83529878859099</v>
      </c>
      <c r="AW249" s="35">
        <f t="shared" si="194"/>
        <v>3045.3021467141366</v>
      </c>
      <c r="AX249" s="35">
        <f t="shared" si="184"/>
        <v>31580.589728286155</v>
      </c>
      <c r="AY249" s="35">
        <f t="shared" si="185"/>
        <v>34625.891875000292</v>
      </c>
      <c r="AZ249" s="35">
        <f t="shared" si="186"/>
        <v>37671.194021714429</v>
      </c>
      <c r="BB249" s="52">
        <f t="shared" si="187"/>
        <v>242</v>
      </c>
      <c r="BC249" s="80">
        <f t="shared" si="188"/>
        <v>485.64011018355808</v>
      </c>
      <c r="BD249" s="35">
        <f t="shared" si="195"/>
        <v>1977.6023844664253</v>
      </c>
      <c r="BE249" s="35">
        <f t="shared" si="189"/>
        <v>19665.919455773401</v>
      </c>
      <c r="BF249" s="35">
        <f t="shared" si="190"/>
        <v>21643.521840239828</v>
      </c>
      <c r="BG249" s="35">
        <f t="shared" si="191"/>
        <v>23621.124224706255</v>
      </c>
    </row>
    <row r="250" spans="25:59" x14ac:dyDescent="0.4">
      <c r="Y250" s="35">
        <f t="shared" si="192"/>
        <v>242500</v>
      </c>
      <c r="Z250" s="52">
        <f t="shared" si="193"/>
        <v>243</v>
      </c>
      <c r="AA250" s="35"/>
      <c r="AB250" s="35"/>
      <c r="AC250" s="35"/>
      <c r="AD250" s="35"/>
      <c r="AE250" s="52">
        <v>411</v>
      </c>
      <c r="AH250" s="35"/>
      <c r="AI250" s="35"/>
      <c r="AU250" s="52">
        <f t="shared" si="182"/>
        <v>243</v>
      </c>
      <c r="AV250" s="80">
        <f t="shared" si="183"/>
        <v>747.79356528744484</v>
      </c>
      <c r="AW250" s="35">
        <f t="shared" si="194"/>
        <v>3045.1322013787985</v>
      </c>
      <c r="AX250" s="35">
        <f t="shared" si="184"/>
        <v>31680.104085883268</v>
      </c>
      <c r="AY250" s="35">
        <f t="shared" si="185"/>
        <v>34725.236287262065</v>
      </c>
      <c r="AZ250" s="35">
        <f t="shared" si="186"/>
        <v>37770.368488640866</v>
      </c>
      <c r="BB250" s="52">
        <f t="shared" si="187"/>
        <v>243</v>
      </c>
      <c r="BC250" s="80">
        <f t="shared" si="188"/>
        <v>485.6130086785505</v>
      </c>
      <c r="BD250" s="35">
        <f t="shared" si="195"/>
        <v>1977.4920229048455</v>
      </c>
      <c r="BE250" s="35">
        <f t="shared" si="189"/>
        <v>19708.911317316561</v>
      </c>
      <c r="BF250" s="35">
        <f t="shared" si="190"/>
        <v>21686.403340221405</v>
      </c>
      <c r="BG250" s="35">
        <f t="shared" si="191"/>
        <v>23663.895363126248</v>
      </c>
    </row>
    <row r="251" spans="25:59" x14ac:dyDescent="0.4">
      <c r="Y251" s="35">
        <f t="shared" si="192"/>
        <v>243500</v>
      </c>
      <c r="Z251" s="52">
        <f t="shared" si="193"/>
        <v>244</v>
      </c>
      <c r="AA251" s="35"/>
      <c r="AB251" s="35"/>
      <c r="AC251" s="35"/>
      <c r="AD251" s="35"/>
      <c r="AE251" s="52">
        <v>412</v>
      </c>
      <c r="AH251" s="35"/>
      <c r="AI251" s="35"/>
      <c r="AU251" s="52">
        <f t="shared" si="182"/>
        <v>244</v>
      </c>
      <c r="AV251" s="80">
        <f t="shared" si="183"/>
        <v>747.75195207989179</v>
      </c>
      <c r="AW251" s="35">
        <f t="shared" si="194"/>
        <v>3044.9627458977611</v>
      </c>
      <c r="AX251" s="35">
        <f t="shared" si="184"/>
        <v>31779.617953626082</v>
      </c>
      <c r="AY251" s="35">
        <f t="shared" si="185"/>
        <v>34824.580699523845</v>
      </c>
      <c r="AZ251" s="35">
        <f t="shared" si="186"/>
        <v>37869.543445421608</v>
      </c>
      <c r="BB251" s="52">
        <f t="shared" si="187"/>
        <v>244</v>
      </c>
      <c r="BC251" s="80">
        <f t="shared" si="188"/>
        <v>485.58598529153755</v>
      </c>
      <c r="BD251" s="35">
        <f t="shared" si="195"/>
        <v>1977.3819794519418</v>
      </c>
      <c r="BE251" s="35">
        <f t="shared" si="189"/>
        <v>19751.902860751037</v>
      </c>
      <c r="BF251" s="35">
        <f t="shared" si="190"/>
        <v>21729.284840202978</v>
      </c>
      <c r="BG251" s="35">
        <f t="shared" si="191"/>
        <v>23706.666819654918</v>
      </c>
    </row>
    <row r="252" spans="25:59" x14ac:dyDescent="0.4">
      <c r="Y252" s="35">
        <f t="shared" si="192"/>
        <v>244500</v>
      </c>
      <c r="Z252" s="52">
        <f t="shared" si="193"/>
        <v>245</v>
      </c>
      <c r="AA252" s="35"/>
      <c r="AB252" s="35"/>
      <c r="AC252" s="35"/>
      <c r="AD252" s="35"/>
      <c r="AE252" s="52">
        <v>413</v>
      </c>
      <c r="AH252" s="35"/>
      <c r="AI252" s="35"/>
      <c r="AU252" s="52">
        <f t="shared" si="182"/>
        <v>245</v>
      </c>
      <c r="AV252" s="80">
        <f t="shared" si="183"/>
        <v>747.71045918601669</v>
      </c>
      <c r="AW252" s="35">
        <f t="shared" si="194"/>
        <v>3044.793780352813</v>
      </c>
      <c r="AX252" s="35">
        <f t="shared" si="184"/>
        <v>31879.131331432807</v>
      </c>
      <c r="AY252" s="35">
        <f t="shared" si="185"/>
        <v>34923.925111785618</v>
      </c>
      <c r="AZ252" s="35">
        <f t="shared" si="186"/>
        <v>37968.71889213843</v>
      </c>
      <c r="BB252" s="52">
        <f t="shared" si="187"/>
        <v>245</v>
      </c>
      <c r="BC252" s="80">
        <f t="shared" si="188"/>
        <v>485.55904003556202</v>
      </c>
      <c r="BD252" s="35">
        <f t="shared" si="195"/>
        <v>1977.2722541608262</v>
      </c>
      <c r="BE252" s="35">
        <f t="shared" si="189"/>
        <v>19794.894086023731</v>
      </c>
      <c r="BF252" s="35">
        <f t="shared" si="190"/>
        <v>21772.166340184558</v>
      </c>
      <c r="BG252" s="35">
        <f t="shared" si="191"/>
        <v>23749.438594345385</v>
      </c>
    </row>
    <row r="253" spans="25:59" x14ac:dyDescent="0.4">
      <c r="Y253" s="35">
        <f t="shared" si="192"/>
        <v>245500</v>
      </c>
      <c r="Z253" s="52">
        <f t="shared" si="193"/>
        <v>246</v>
      </c>
      <c r="AA253" s="35"/>
      <c r="AB253" s="35"/>
      <c r="AC253" s="35"/>
      <c r="AD253" s="35"/>
      <c r="AE253" s="52">
        <v>414</v>
      </c>
      <c r="AH253" s="35"/>
      <c r="AI253" s="35"/>
      <c r="AU253" s="52">
        <f t="shared" si="182"/>
        <v>246</v>
      </c>
      <c r="AV253" s="80">
        <f t="shared" si="183"/>
        <v>747.66908662585013</v>
      </c>
      <c r="AW253" s="35">
        <f t="shared" si="194"/>
        <v>3044.6253048255217</v>
      </c>
      <c r="AX253" s="35">
        <f t="shared" si="184"/>
        <v>31978.644219221878</v>
      </c>
      <c r="AY253" s="35">
        <f t="shared" si="185"/>
        <v>35023.269524047399</v>
      </c>
      <c r="AZ253" s="35">
        <f t="shared" si="186"/>
        <v>38067.894828872923</v>
      </c>
      <c r="BB253" s="52">
        <f t="shared" si="187"/>
        <v>246</v>
      </c>
      <c r="BC253" s="80">
        <f t="shared" si="188"/>
        <v>485.53217292363195</v>
      </c>
      <c r="BD253" s="35">
        <f t="shared" si="195"/>
        <v>1977.1628470844698</v>
      </c>
      <c r="BE253" s="35">
        <f t="shared" si="189"/>
        <v>19837.884993081661</v>
      </c>
      <c r="BF253" s="35">
        <f t="shared" si="190"/>
        <v>21815.047840166131</v>
      </c>
      <c r="BG253" s="35">
        <f t="shared" si="191"/>
        <v>23792.210687250601</v>
      </c>
    </row>
    <row r="254" spans="25:59" x14ac:dyDescent="0.4">
      <c r="Y254" s="35">
        <f t="shared" si="192"/>
        <v>246500</v>
      </c>
      <c r="Z254" s="52">
        <f t="shared" si="193"/>
        <v>247</v>
      </c>
      <c r="AA254" s="35">
        <f t="shared" ref="AA254:AA267" si="198">$U$10</f>
        <v>253229</v>
      </c>
      <c r="AB254" s="35">
        <f t="shared" ref="AB254:AB267" si="199">$U$50</f>
        <v>123969</v>
      </c>
      <c r="AC254" s="35">
        <f>U$207</f>
        <v>35569</v>
      </c>
      <c r="AD254" s="35">
        <f>U$206</f>
        <v>21833.8</v>
      </c>
      <c r="AE254" s="52">
        <v>415</v>
      </c>
      <c r="AH254" s="35"/>
      <c r="AI254" s="35"/>
      <c r="AU254" s="52">
        <f t="shared" si="182"/>
        <v>247</v>
      </c>
      <c r="AV254" s="80">
        <f t="shared" si="183"/>
        <v>747.62783441936961</v>
      </c>
      <c r="AW254" s="35">
        <f t="shared" si="194"/>
        <v>3044.4573193972392</v>
      </c>
      <c r="AX254" s="35">
        <f t="shared" si="184"/>
        <v>32078.15661691194</v>
      </c>
      <c r="AY254" s="35">
        <f t="shared" si="185"/>
        <v>35122.613936309179</v>
      </c>
      <c r="AZ254" s="35">
        <f t="shared" si="186"/>
        <v>38167.071255706418</v>
      </c>
      <c r="BB254" s="52">
        <f t="shared" si="187"/>
        <v>247</v>
      </c>
      <c r="BC254" s="80">
        <f t="shared" si="188"/>
        <v>485.50538396872037</v>
      </c>
      <c r="BD254" s="35">
        <f t="shared" si="195"/>
        <v>1977.0537582757004</v>
      </c>
      <c r="BE254" s="35">
        <f t="shared" si="189"/>
        <v>19880.875581872013</v>
      </c>
      <c r="BF254" s="35">
        <f t="shared" si="190"/>
        <v>21857.929340147712</v>
      </c>
      <c r="BG254" s="35">
        <f t="shared" si="191"/>
        <v>23834.98309842341</v>
      </c>
    </row>
    <row r="255" spans="25:59" x14ac:dyDescent="0.4">
      <c r="Y255" s="35">
        <f t="shared" si="192"/>
        <v>247500</v>
      </c>
      <c r="Z255" s="52">
        <f t="shared" si="193"/>
        <v>248</v>
      </c>
      <c r="AA255" s="35">
        <f t="shared" si="198"/>
        <v>253229</v>
      </c>
      <c r="AB255" s="35">
        <f t="shared" si="199"/>
        <v>123969</v>
      </c>
      <c r="AC255" s="35">
        <f t="shared" ref="AC255:AC267" si="200">U$207</f>
        <v>35569</v>
      </c>
      <c r="AD255" s="35">
        <f t="shared" ref="AD255:AD267" si="201">U$206</f>
        <v>21833.8</v>
      </c>
      <c r="AE255" s="52">
        <v>416</v>
      </c>
      <c r="AH255" s="35"/>
      <c r="AI255" s="35"/>
      <c r="AU255" s="52">
        <f t="shared" si="182"/>
        <v>248</v>
      </c>
      <c r="AV255" s="80">
        <f t="shared" si="183"/>
        <v>747.58670258649852</v>
      </c>
      <c r="AW255" s="35">
        <f t="shared" si="194"/>
        <v>3044.2898241490961</v>
      </c>
      <c r="AX255" s="35">
        <f t="shared" si="184"/>
        <v>32177.668524421864</v>
      </c>
      <c r="AY255" s="35">
        <f t="shared" si="185"/>
        <v>35221.958348570959</v>
      </c>
      <c r="AZ255" s="35">
        <f t="shared" si="186"/>
        <v>38266.248172720057</v>
      </c>
      <c r="BB255" s="52">
        <f t="shared" si="187"/>
        <v>248</v>
      </c>
      <c r="BC255" s="80">
        <f t="shared" si="188"/>
        <v>485.47867318376552</v>
      </c>
      <c r="BD255" s="35">
        <f t="shared" si="195"/>
        <v>1976.944987787205</v>
      </c>
      <c r="BE255" s="35">
        <f t="shared" si="189"/>
        <v>19923.865852342078</v>
      </c>
      <c r="BF255" s="35">
        <f t="shared" si="190"/>
        <v>21900.810840129285</v>
      </c>
      <c r="BG255" s="35">
        <f t="shared" si="191"/>
        <v>23877.755827916491</v>
      </c>
    </row>
    <row r="256" spans="25:59" x14ac:dyDescent="0.4">
      <c r="Y256" s="35">
        <f t="shared" si="192"/>
        <v>248500</v>
      </c>
      <c r="Z256" s="52">
        <f t="shared" si="193"/>
        <v>249</v>
      </c>
      <c r="AA256" s="35">
        <f t="shared" si="198"/>
        <v>253229</v>
      </c>
      <c r="AB256" s="35">
        <f t="shared" si="199"/>
        <v>123969</v>
      </c>
      <c r="AC256" s="35">
        <f t="shared" si="200"/>
        <v>35569</v>
      </c>
      <c r="AD256" s="35">
        <f t="shared" si="201"/>
        <v>21833.8</v>
      </c>
      <c r="AE256" s="52">
        <v>417</v>
      </c>
      <c r="AH256" s="35"/>
      <c r="AI256" s="35"/>
      <c r="AU256" s="52">
        <f t="shared" si="182"/>
        <v>249</v>
      </c>
      <c r="AV256" s="80">
        <f t="shared" si="183"/>
        <v>747.5456911471066</v>
      </c>
      <c r="AW256" s="35">
        <f t="shared" si="194"/>
        <v>3044.1228191620057</v>
      </c>
      <c r="AX256" s="35">
        <f t="shared" si="184"/>
        <v>32277.179941670733</v>
      </c>
      <c r="AY256" s="35">
        <f t="shared" si="185"/>
        <v>35321.302760832739</v>
      </c>
      <c r="AZ256" s="35">
        <f t="shared" si="186"/>
        <v>38365.425579994742</v>
      </c>
      <c r="BB256" s="52">
        <f t="shared" si="187"/>
        <v>249</v>
      </c>
      <c r="BC256" s="80">
        <f t="shared" si="188"/>
        <v>485.45204058167076</v>
      </c>
      <c r="BD256" s="35">
        <f t="shared" si="195"/>
        <v>1976.8365356715276</v>
      </c>
      <c r="BE256" s="35">
        <f t="shared" si="189"/>
        <v>19966.855804439336</v>
      </c>
      <c r="BF256" s="35">
        <f t="shared" si="190"/>
        <v>21943.692340110865</v>
      </c>
      <c r="BG256" s="35">
        <f t="shared" si="191"/>
        <v>23920.528875782395</v>
      </c>
    </row>
    <row r="257" spans="25:59" x14ac:dyDescent="0.4">
      <c r="Y257" s="35">
        <f t="shared" si="192"/>
        <v>249500</v>
      </c>
      <c r="Z257" s="52">
        <f t="shared" si="193"/>
        <v>250</v>
      </c>
      <c r="AA257" s="35">
        <f t="shared" si="198"/>
        <v>253229</v>
      </c>
      <c r="AB257" s="35">
        <f t="shared" si="199"/>
        <v>123969</v>
      </c>
      <c r="AC257" s="35">
        <f t="shared" si="200"/>
        <v>35569</v>
      </c>
      <c r="AD257" s="35">
        <f t="shared" si="201"/>
        <v>21833.8</v>
      </c>
      <c r="AE257" s="52">
        <v>418</v>
      </c>
      <c r="AH257" s="35"/>
      <c r="AI257" s="35"/>
      <c r="AU257" s="52">
        <f t="shared" si="182"/>
        <v>250</v>
      </c>
      <c r="AV257" s="80">
        <f t="shared" si="183"/>
        <v>747.50480012100991</v>
      </c>
      <c r="AW257" s="35">
        <f t="shared" si="194"/>
        <v>3043.9563045166615</v>
      </c>
      <c r="AX257" s="35">
        <f t="shared" si="184"/>
        <v>32376.690868577851</v>
      </c>
      <c r="AY257" s="35">
        <f t="shared" si="185"/>
        <v>35420.647173094512</v>
      </c>
      <c r="AZ257" s="35">
        <f t="shared" si="186"/>
        <v>38464.603477611177</v>
      </c>
      <c r="BB257" s="52">
        <f t="shared" si="187"/>
        <v>250</v>
      </c>
      <c r="BC257" s="80">
        <f t="shared" si="188"/>
        <v>485.4254861753044</v>
      </c>
      <c r="BD257" s="35">
        <f t="shared" si="195"/>
        <v>1976.7284019810704</v>
      </c>
      <c r="BE257" s="35">
        <f t="shared" si="189"/>
        <v>20009.84543811137</v>
      </c>
      <c r="BF257" s="35">
        <f t="shared" si="190"/>
        <v>21986.573840092438</v>
      </c>
      <c r="BG257" s="35">
        <f t="shared" si="191"/>
        <v>23963.302242073507</v>
      </c>
    </row>
    <row r="258" spans="25:59" x14ac:dyDescent="0.4">
      <c r="Y258" s="35">
        <f t="shared" si="192"/>
        <v>250500</v>
      </c>
      <c r="Z258" s="52">
        <f t="shared" si="193"/>
        <v>251</v>
      </c>
      <c r="AA258" s="35">
        <f t="shared" si="198"/>
        <v>253229</v>
      </c>
      <c r="AB258" s="35">
        <f t="shared" si="199"/>
        <v>123969</v>
      </c>
      <c r="AC258" s="35">
        <f t="shared" si="200"/>
        <v>35569</v>
      </c>
      <c r="AD258" s="35">
        <f t="shared" si="201"/>
        <v>21833.8</v>
      </c>
      <c r="AE258" s="52">
        <v>419</v>
      </c>
      <c r="AH258" s="35"/>
      <c r="AI258" s="35"/>
      <c r="AU258" s="52">
        <f t="shared" si="182"/>
        <v>251</v>
      </c>
      <c r="AV258" s="80">
        <f t="shared" si="183"/>
        <v>747.46402952797041</v>
      </c>
      <c r="AW258" s="35">
        <f t="shared" si="194"/>
        <v>3043.7902802935378</v>
      </c>
      <c r="AX258" s="35">
        <f t="shared" si="184"/>
        <v>32476.201305062754</v>
      </c>
      <c r="AY258" s="35">
        <f t="shared" si="185"/>
        <v>35519.991585356292</v>
      </c>
      <c r="AZ258" s="35">
        <f t="shared" si="186"/>
        <v>38563.781865649828</v>
      </c>
      <c r="BB258" s="52">
        <f t="shared" si="187"/>
        <v>251</v>
      </c>
      <c r="BC258" s="80">
        <f t="shared" si="188"/>
        <v>485.39900997749987</v>
      </c>
      <c r="BD258" s="35">
        <f t="shared" si="195"/>
        <v>1976.6205867680931</v>
      </c>
      <c r="BE258" s="35">
        <f t="shared" si="189"/>
        <v>20052.834753305924</v>
      </c>
      <c r="BF258" s="35">
        <f t="shared" si="190"/>
        <v>22029.455340074019</v>
      </c>
      <c r="BG258" s="35">
        <f t="shared" si="191"/>
        <v>24006.075926842113</v>
      </c>
    </row>
    <row r="259" spans="25:59" x14ac:dyDescent="0.4">
      <c r="Y259" s="35">
        <f t="shared" si="192"/>
        <v>251500</v>
      </c>
      <c r="Z259" s="52">
        <f t="shared" si="193"/>
        <v>252</v>
      </c>
      <c r="AA259" s="35">
        <f t="shared" si="198"/>
        <v>253229</v>
      </c>
      <c r="AB259" s="35">
        <f t="shared" si="199"/>
        <v>123969</v>
      </c>
      <c r="AC259" s="35">
        <f t="shared" si="200"/>
        <v>35569</v>
      </c>
      <c r="AD259" s="35">
        <f t="shared" si="201"/>
        <v>21833.8</v>
      </c>
      <c r="AE259" s="52">
        <v>420</v>
      </c>
      <c r="AH259" s="35"/>
      <c r="AI259" s="35"/>
      <c r="AU259" s="52">
        <f t="shared" si="182"/>
        <v>252</v>
      </c>
      <c r="AV259" s="80">
        <f t="shared" si="183"/>
        <v>747.42337938769651</v>
      </c>
      <c r="AW259" s="35">
        <f t="shared" si="194"/>
        <v>3043.6247465728898</v>
      </c>
      <c r="AX259" s="35">
        <f t="shared" si="184"/>
        <v>32575.711251045177</v>
      </c>
      <c r="AY259" s="35">
        <f t="shared" si="185"/>
        <v>35619.335997618065</v>
      </c>
      <c r="AZ259" s="35">
        <f t="shared" si="186"/>
        <v>38662.960744190954</v>
      </c>
      <c r="BB259" s="52">
        <f t="shared" si="187"/>
        <v>252</v>
      </c>
      <c r="BC259" s="80">
        <f t="shared" si="188"/>
        <v>485.37261200105564</v>
      </c>
      <c r="BD259" s="35">
        <f t="shared" si="195"/>
        <v>1976.5130900847128</v>
      </c>
      <c r="BE259" s="35">
        <f t="shared" si="189"/>
        <v>20095.823749970878</v>
      </c>
      <c r="BF259" s="35">
        <f t="shared" si="190"/>
        <v>22072.336840055592</v>
      </c>
      <c r="BG259" s="35">
        <f t="shared" si="191"/>
        <v>24048.849930140306</v>
      </c>
    </row>
    <row r="260" spans="25:59" x14ac:dyDescent="0.4">
      <c r="Y260" s="35">
        <f t="shared" si="192"/>
        <v>252500</v>
      </c>
      <c r="Z260" s="52">
        <f t="shared" si="193"/>
        <v>253</v>
      </c>
      <c r="AA260" s="35">
        <f t="shared" si="198"/>
        <v>253229</v>
      </c>
      <c r="AB260" s="35">
        <f t="shared" si="199"/>
        <v>123969</v>
      </c>
      <c r="AC260" s="35">
        <f t="shared" si="200"/>
        <v>35569</v>
      </c>
      <c r="AD260" s="35">
        <f t="shared" si="201"/>
        <v>21833.8</v>
      </c>
      <c r="AE260" s="52">
        <v>421</v>
      </c>
      <c r="AH260" s="35"/>
      <c r="AI260" s="35"/>
      <c r="AJ260" s="35"/>
      <c r="AK260" s="35"/>
      <c r="AU260" s="52">
        <f t="shared" si="182"/>
        <v>253</v>
      </c>
      <c r="AV260" s="80">
        <f t="shared" si="183"/>
        <v>747.3828497198424</v>
      </c>
      <c r="AW260" s="35">
        <f t="shared" si="194"/>
        <v>3043.4597034347526</v>
      </c>
      <c r="AX260" s="35">
        <f t="shared" si="184"/>
        <v>32675.220706445092</v>
      </c>
      <c r="AY260" s="35">
        <f t="shared" si="185"/>
        <v>35718.680409879846</v>
      </c>
      <c r="AZ260" s="35">
        <f t="shared" si="186"/>
        <v>38762.140113314599</v>
      </c>
      <c r="BB260" s="52">
        <f t="shared" si="187"/>
        <v>253</v>
      </c>
      <c r="BC260" s="80">
        <f t="shared" si="188"/>
        <v>485.34629225873499</v>
      </c>
      <c r="BD260" s="35">
        <f t="shared" si="195"/>
        <v>1976.4059119829035</v>
      </c>
      <c r="BE260" s="35">
        <f t="shared" si="189"/>
        <v>20138.812428054269</v>
      </c>
      <c r="BF260" s="35">
        <f t="shared" si="190"/>
        <v>22115.218340037172</v>
      </c>
      <c r="BG260" s="35">
        <f t="shared" si="191"/>
        <v>24091.624252020076</v>
      </c>
    </row>
    <row r="261" spans="25:59" x14ac:dyDescent="0.4">
      <c r="Y261" s="35">
        <f t="shared" si="192"/>
        <v>253500</v>
      </c>
      <c r="Z261" s="52">
        <f t="shared" si="193"/>
        <v>254</v>
      </c>
      <c r="AA261" s="35">
        <f t="shared" si="198"/>
        <v>253229</v>
      </c>
      <c r="AB261" s="35">
        <f t="shared" si="199"/>
        <v>123969</v>
      </c>
      <c r="AC261" s="35">
        <f t="shared" si="200"/>
        <v>35569</v>
      </c>
      <c r="AD261" s="35">
        <f t="shared" si="201"/>
        <v>21833.8</v>
      </c>
      <c r="AE261" s="52">
        <v>422</v>
      </c>
      <c r="AH261" s="35"/>
      <c r="AI261" s="35"/>
      <c r="AU261" s="52">
        <f t="shared" si="182"/>
        <v>254</v>
      </c>
      <c r="AV261" s="80">
        <f t="shared" si="183"/>
        <v>747.34244054400835</v>
      </c>
      <c r="AW261" s="35">
        <f t="shared" si="194"/>
        <v>3043.295150958942</v>
      </c>
      <c r="AX261" s="35">
        <f t="shared" si="184"/>
        <v>32774.729671182686</v>
      </c>
      <c r="AY261" s="35">
        <f t="shared" si="185"/>
        <v>35818.024822141626</v>
      </c>
      <c r="AZ261" s="35">
        <f t="shared" si="186"/>
        <v>38861.319973100566</v>
      </c>
      <c r="BB261" s="52">
        <f t="shared" si="187"/>
        <v>254</v>
      </c>
      <c r="BC261" s="80">
        <f t="shared" si="188"/>
        <v>485.32005076326635</v>
      </c>
      <c r="BD261" s="35">
        <f t="shared" si="195"/>
        <v>1976.2990525144978</v>
      </c>
      <c r="BE261" s="35">
        <f t="shared" si="189"/>
        <v>20181.800787504246</v>
      </c>
      <c r="BF261" s="35">
        <f t="shared" si="190"/>
        <v>22158.099840018745</v>
      </c>
      <c r="BG261" s="35">
        <f t="shared" si="191"/>
        <v>24134.398892533245</v>
      </c>
    </row>
    <row r="262" spans="25:59" x14ac:dyDescent="0.4">
      <c r="Y262" s="35">
        <f t="shared" si="192"/>
        <v>254500</v>
      </c>
      <c r="Z262" s="52">
        <f t="shared" si="193"/>
        <v>255</v>
      </c>
      <c r="AA262" s="35">
        <f t="shared" si="198"/>
        <v>253229</v>
      </c>
      <c r="AB262" s="35">
        <f t="shared" si="199"/>
        <v>123969</v>
      </c>
      <c r="AC262" s="35">
        <f t="shared" si="200"/>
        <v>35569</v>
      </c>
      <c r="AD262" s="35">
        <f t="shared" si="201"/>
        <v>21833.8</v>
      </c>
      <c r="AE262" s="52">
        <v>423</v>
      </c>
      <c r="AH262" s="35"/>
      <c r="AI262" s="35"/>
      <c r="AU262" s="52">
        <f t="shared" si="182"/>
        <v>255</v>
      </c>
      <c r="AV262" s="80">
        <f t="shared" si="183"/>
        <v>747.30215187974045</v>
      </c>
      <c r="AW262" s="35">
        <f t="shared" si="194"/>
        <v>3043.1310892250522</v>
      </c>
      <c r="AX262" s="35">
        <f t="shared" si="184"/>
        <v>32874.238145178351</v>
      </c>
      <c r="AY262" s="35">
        <f t="shared" si="185"/>
        <v>35917.369234403406</v>
      </c>
      <c r="AZ262" s="35">
        <f t="shared" si="186"/>
        <v>38960.500323628461</v>
      </c>
      <c r="BB262" s="52">
        <f t="shared" si="187"/>
        <v>255</v>
      </c>
      <c r="BC262" s="80">
        <f t="shared" si="188"/>
        <v>485.29388752734275</v>
      </c>
      <c r="BD262" s="35">
        <f t="shared" si="195"/>
        <v>1976.1925117311832</v>
      </c>
      <c r="BE262" s="35">
        <f t="shared" si="189"/>
        <v>20224.788828269142</v>
      </c>
      <c r="BF262" s="35">
        <f t="shared" si="190"/>
        <v>22200.981340000326</v>
      </c>
      <c r="BG262" s="35">
        <f t="shared" si="191"/>
        <v>24177.17385173151</v>
      </c>
    </row>
    <row r="263" spans="25:59" x14ac:dyDescent="0.4">
      <c r="Y263" s="35">
        <f t="shared" si="192"/>
        <v>255500</v>
      </c>
      <c r="Z263" s="52">
        <f t="shared" si="193"/>
        <v>256</v>
      </c>
      <c r="AA263" s="35">
        <f t="shared" si="198"/>
        <v>253229</v>
      </c>
      <c r="AB263" s="35">
        <f t="shared" si="199"/>
        <v>123969</v>
      </c>
      <c r="AC263" s="35">
        <f t="shared" si="200"/>
        <v>35569</v>
      </c>
      <c r="AD263" s="35">
        <f t="shared" si="201"/>
        <v>21833.8</v>
      </c>
      <c r="AE263" s="52">
        <v>424</v>
      </c>
      <c r="AH263" s="35"/>
      <c r="AI263" s="35"/>
      <c r="AU263" s="52">
        <f t="shared" si="182"/>
        <v>256</v>
      </c>
      <c r="AV263" s="80">
        <f t="shared" si="183"/>
        <v>747.26198374653109</v>
      </c>
      <c r="AW263" s="35">
        <f t="shared" si="194"/>
        <v>3042.9675183124591</v>
      </c>
      <c r="AX263" s="35">
        <f t="shared" si="184"/>
        <v>32973.74612835273</v>
      </c>
      <c r="AY263" s="35">
        <f t="shared" si="185"/>
        <v>36016.713646665186</v>
      </c>
      <c r="AZ263" s="35">
        <f t="shared" si="186"/>
        <v>39059.681164977643</v>
      </c>
      <c r="BB263" s="52">
        <f t="shared" si="187"/>
        <v>256</v>
      </c>
      <c r="BC263" s="80">
        <f t="shared" si="188"/>
        <v>485.26780256362247</v>
      </c>
      <c r="BD263" s="35">
        <f t="shared" si="195"/>
        <v>1976.0862896845067</v>
      </c>
      <c r="BE263" s="35">
        <f t="shared" si="189"/>
        <v>20267.776550297393</v>
      </c>
      <c r="BF263" s="35">
        <f t="shared" si="190"/>
        <v>22243.862839981899</v>
      </c>
      <c r="BG263" s="35">
        <f t="shared" si="191"/>
        <v>24219.949129666405</v>
      </c>
    </row>
    <row r="264" spans="25:59" x14ac:dyDescent="0.4">
      <c r="Y264" s="35">
        <f t="shared" si="192"/>
        <v>256500</v>
      </c>
      <c r="Z264" s="52">
        <f t="shared" si="193"/>
        <v>257</v>
      </c>
      <c r="AA264" s="35">
        <f t="shared" si="198"/>
        <v>253229</v>
      </c>
      <c r="AB264" s="35">
        <f t="shared" si="199"/>
        <v>123969</v>
      </c>
      <c r="AC264" s="35">
        <f t="shared" si="200"/>
        <v>35569</v>
      </c>
      <c r="AD264" s="35">
        <f t="shared" si="201"/>
        <v>21833.8</v>
      </c>
      <c r="AE264" s="52">
        <v>425</v>
      </c>
      <c r="AH264" s="35"/>
      <c r="AI264" s="35"/>
      <c r="AU264" s="52">
        <f t="shared" ref="AU264:AU327" si="202">Z264</f>
        <v>257</v>
      </c>
      <c r="AV264" s="80">
        <f t="shared" ref="AV264:AV327" si="203">$AL$13*SQRT(1+(1/$AL$14)+(($AU264-$AE$3)^2)/(($AE$4^2)*$AL$20))</f>
        <v>747.22193616381833</v>
      </c>
      <c r="AW264" s="35">
        <f t="shared" si="194"/>
        <v>3042.8044383003185</v>
      </c>
      <c r="AX264" s="35">
        <f t="shared" ref="AX264:AX327" si="204">AY264-AW264</f>
        <v>33073.253620626638</v>
      </c>
      <c r="AY264" s="35">
        <f t="shared" ref="AY264:AY327" si="205">Z264*AY$1+AY$2</f>
        <v>36116.058058926959</v>
      </c>
      <c r="AZ264" s="35">
        <f t="shared" ref="AZ264:AZ327" si="206">AY264+AW264</f>
        <v>39158.862497227281</v>
      </c>
      <c r="BB264" s="52">
        <f t="shared" ref="BB264:BB327" si="207">AU264</f>
        <v>257</v>
      </c>
      <c r="BC264" s="80">
        <f t="shared" ref="BC264:BC327" si="208">$AL$36*SQRT(1+(1/$AL$37)+(($AU264-$AE$3)^2)/(($AE$4^2)*$AL$43))</f>
        <v>485.24179588472839</v>
      </c>
      <c r="BD264" s="35">
        <f t="shared" si="195"/>
        <v>1975.9803864258702</v>
      </c>
      <c r="BE264" s="35">
        <f t="shared" ref="BE264:BE327" si="209">BF264-BD264</f>
        <v>20310.763953537607</v>
      </c>
      <c r="BF264" s="35">
        <f t="shared" ref="BF264:BF327" si="210">Z264*BF$1+BF$2</f>
        <v>22286.744339963479</v>
      </c>
      <c r="BG264" s="35">
        <f t="shared" ref="BG264:BG327" si="211">BF264+BD264</f>
        <v>24262.724726389351</v>
      </c>
    </row>
    <row r="265" spans="25:59" x14ac:dyDescent="0.4">
      <c r="Y265" s="35">
        <f t="shared" ref="Y265:Y328" si="212">Y264+1000</f>
        <v>257500</v>
      </c>
      <c r="Z265" s="52">
        <f t="shared" ref="Z265:Z328" si="213">(Y265+500)/1000</f>
        <v>258</v>
      </c>
      <c r="AA265" s="35">
        <f t="shared" si="198"/>
        <v>253229</v>
      </c>
      <c r="AB265" s="35">
        <f t="shared" si="199"/>
        <v>123969</v>
      </c>
      <c r="AC265" s="35">
        <f t="shared" si="200"/>
        <v>35569</v>
      </c>
      <c r="AD265" s="35">
        <f t="shared" si="201"/>
        <v>21833.8</v>
      </c>
      <c r="AE265" s="52">
        <v>426</v>
      </c>
      <c r="AH265" s="35"/>
      <c r="AI265" s="35"/>
      <c r="AU265" s="52">
        <f t="shared" si="202"/>
        <v>258</v>
      </c>
      <c r="AV265" s="80">
        <f t="shared" si="203"/>
        <v>747.18200915098578</v>
      </c>
      <c r="AW265" s="35">
        <f t="shared" ref="AW265:AW328" si="214">AW$3*AV265</f>
        <v>3042.6418492675625</v>
      </c>
      <c r="AX265" s="35">
        <f t="shared" si="204"/>
        <v>33172.760621921174</v>
      </c>
      <c r="AY265" s="35">
        <f t="shared" si="205"/>
        <v>36215.40247118874</v>
      </c>
      <c r="AZ265" s="35">
        <f t="shared" si="206"/>
        <v>39258.044320456305</v>
      </c>
      <c r="BB265" s="52">
        <f t="shared" si="207"/>
        <v>258</v>
      </c>
      <c r="BC265" s="80">
        <f t="shared" si="208"/>
        <v>485.21586750324826</v>
      </c>
      <c r="BD265" s="35">
        <f t="shared" ref="BD265:BD328" si="215">BD$3*BC265</f>
        <v>1975.8748020065334</v>
      </c>
      <c r="BE265" s="35">
        <f t="shared" si="209"/>
        <v>20353.75103793852</v>
      </c>
      <c r="BF265" s="35">
        <f t="shared" si="210"/>
        <v>22329.625839945053</v>
      </c>
      <c r="BG265" s="35">
        <f t="shared" si="211"/>
        <v>24305.500641951585</v>
      </c>
    </row>
    <row r="266" spans="25:59" x14ac:dyDescent="0.4">
      <c r="Y266" s="35">
        <f t="shared" si="212"/>
        <v>258500</v>
      </c>
      <c r="Z266" s="52">
        <f t="shared" si="213"/>
        <v>259</v>
      </c>
      <c r="AA266" s="35">
        <f t="shared" si="198"/>
        <v>253229</v>
      </c>
      <c r="AB266" s="35">
        <f t="shared" si="199"/>
        <v>123969</v>
      </c>
      <c r="AC266" s="35">
        <f t="shared" si="200"/>
        <v>35569</v>
      </c>
      <c r="AD266" s="35">
        <f t="shared" si="201"/>
        <v>21833.8</v>
      </c>
      <c r="AE266" s="52">
        <v>427</v>
      </c>
      <c r="AH266" s="35"/>
      <c r="AI266" s="35"/>
      <c r="AU266" s="52">
        <f t="shared" si="202"/>
        <v>259</v>
      </c>
      <c r="AV266" s="80">
        <f t="shared" si="203"/>
        <v>747.14220272736327</v>
      </c>
      <c r="AW266" s="35">
        <f t="shared" si="214"/>
        <v>3042.4797512929053</v>
      </c>
      <c r="AX266" s="35">
        <f t="shared" si="204"/>
        <v>33272.267132157605</v>
      </c>
      <c r="AY266" s="35">
        <f t="shared" si="205"/>
        <v>36314.746883450513</v>
      </c>
      <c r="AZ266" s="35">
        <f t="shared" si="206"/>
        <v>39357.22663474342</v>
      </c>
      <c r="BB266" s="52">
        <f t="shared" si="207"/>
        <v>259</v>
      </c>
      <c r="BC266" s="80">
        <f t="shared" si="208"/>
        <v>485.1900174317347</v>
      </c>
      <c r="BD266" s="35">
        <f t="shared" si="215"/>
        <v>1975.7695364776121</v>
      </c>
      <c r="BE266" s="35">
        <f t="shared" si="209"/>
        <v>20396.737803449021</v>
      </c>
      <c r="BF266" s="35">
        <f t="shared" si="210"/>
        <v>22372.507339926633</v>
      </c>
      <c r="BG266" s="35">
        <f t="shared" si="211"/>
        <v>24348.276876404245</v>
      </c>
    </row>
    <row r="267" spans="25:59" x14ac:dyDescent="0.4">
      <c r="Y267" s="35">
        <f t="shared" si="212"/>
        <v>259500</v>
      </c>
      <c r="Z267" s="52">
        <f t="shared" si="213"/>
        <v>260</v>
      </c>
      <c r="AA267" s="35">
        <f t="shared" si="198"/>
        <v>253229</v>
      </c>
      <c r="AB267" s="35">
        <f t="shared" si="199"/>
        <v>123969</v>
      </c>
      <c r="AC267" s="35">
        <f t="shared" si="200"/>
        <v>35569</v>
      </c>
      <c r="AD267" s="35">
        <f t="shared" si="201"/>
        <v>21833.8</v>
      </c>
      <c r="AE267" s="52">
        <v>428</v>
      </c>
      <c r="AH267" s="35"/>
      <c r="AI267" s="35"/>
      <c r="AU267" s="52">
        <f t="shared" si="202"/>
        <v>260</v>
      </c>
      <c r="AV267" s="80">
        <f t="shared" si="203"/>
        <v>747.10251691222618</v>
      </c>
      <c r="AW267" s="35">
        <f t="shared" si="214"/>
        <v>3042.3181444548395</v>
      </c>
      <c r="AX267" s="35">
        <f t="shared" si="204"/>
        <v>33371.773151257454</v>
      </c>
      <c r="AY267" s="35">
        <f t="shared" si="205"/>
        <v>36414.091295712293</v>
      </c>
      <c r="AZ267" s="35">
        <f t="shared" si="206"/>
        <v>39456.409440167132</v>
      </c>
      <c r="BB267" s="52">
        <f t="shared" si="207"/>
        <v>260</v>
      </c>
      <c r="BC267" s="80">
        <f t="shared" si="208"/>
        <v>485.16424568270509</v>
      </c>
      <c r="BD267" s="35">
        <f t="shared" si="215"/>
        <v>1975.6645898900792</v>
      </c>
      <c r="BE267" s="35">
        <f t="shared" si="209"/>
        <v>20439.724250018127</v>
      </c>
      <c r="BF267" s="35">
        <f t="shared" si="210"/>
        <v>22415.388839908206</v>
      </c>
      <c r="BG267" s="35">
        <f t="shared" si="211"/>
        <v>24391.053429798285</v>
      </c>
    </row>
    <row r="268" spans="25:59" x14ac:dyDescent="0.4">
      <c r="Y268" s="35">
        <f t="shared" si="212"/>
        <v>260500</v>
      </c>
      <c r="Z268" s="52">
        <f t="shared" si="213"/>
        <v>261</v>
      </c>
      <c r="AA268" s="35"/>
      <c r="AB268" s="35"/>
      <c r="AC268" s="35"/>
      <c r="AD268" s="35"/>
      <c r="AE268" s="52">
        <v>429</v>
      </c>
      <c r="AH268" s="35"/>
      <c r="AI268" s="35"/>
      <c r="AU268" s="52">
        <f t="shared" si="202"/>
        <v>261</v>
      </c>
      <c r="AV268" s="80">
        <f t="shared" si="203"/>
        <v>747.06295172479554</v>
      </c>
      <c r="AW268" s="35">
        <f t="shared" si="214"/>
        <v>3042.1570288316366</v>
      </c>
      <c r="AX268" s="35">
        <f t="shared" si="204"/>
        <v>33471.278679142437</v>
      </c>
      <c r="AY268" s="35">
        <f t="shared" si="205"/>
        <v>36513.435707974073</v>
      </c>
      <c r="AZ268" s="35">
        <f t="shared" si="206"/>
        <v>39555.592736805709</v>
      </c>
      <c r="BB268" s="52">
        <f t="shared" si="207"/>
        <v>261</v>
      </c>
      <c r="BC268" s="80">
        <f t="shared" si="208"/>
        <v>485.13855226864132</v>
      </c>
      <c r="BD268" s="35">
        <f t="shared" si="215"/>
        <v>1975.559962294763</v>
      </c>
      <c r="BE268" s="35">
        <f t="shared" si="209"/>
        <v>20482.710377595024</v>
      </c>
      <c r="BF268" s="35">
        <f t="shared" si="210"/>
        <v>22458.270339889787</v>
      </c>
      <c r="BG268" s="35">
        <f t="shared" si="211"/>
        <v>24433.83030218455</v>
      </c>
    </row>
    <row r="269" spans="25:59" x14ac:dyDescent="0.4">
      <c r="Y269" s="35">
        <f t="shared" si="212"/>
        <v>261500</v>
      </c>
      <c r="Z269" s="52">
        <f t="shared" si="213"/>
        <v>262</v>
      </c>
      <c r="AA269" s="35"/>
      <c r="AB269" s="35"/>
      <c r="AC269" s="35"/>
      <c r="AD269" s="35"/>
      <c r="AE269" s="52">
        <v>430</v>
      </c>
      <c r="AH269" s="35"/>
      <c r="AI269" s="35"/>
      <c r="AU269" s="52">
        <f t="shared" si="202"/>
        <v>262</v>
      </c>
      <c r="AV269" s="80">
        <f t="shared" si="203"/>
        <v>747.02350718423781</v>
      </c>
      <c r="AW269" s="35">
        <f t="shared" si="214"/>
        <v>3041.9964045013444</v>
      </c>
      <c r="AX269" s="35">
        <f t="shared" si="204"/>
        <v>33570.783715734506</v>
      </c>
      <c r="AY269" s="35">
        <f t="shared" si="205"/>
        <v>36612.780120235853</v>
      </c>
      <c r="AZ269" s="35">
        <f t="shared" si="206"/>
        <v>39654.776524737201</v>
      </c>
      <c r="BB269" s="52">
        <f t="shared" si="207"/>
        <v>262</v>
      </c>
      <c r="BC269" s="80">
        <f t="shared" si="208"/>
        <v>485.11293720199018</v>
      </c>
      <c r="BD269" s="35">
        <f t="shared" si="215"/>
        <v>1975.4556537423489</v>
      </c>
      <c r="BE269" s="35">
        <f t="shared" si="209"/>
        <v>20525.696186129011</v>
      </c>
      <c r="BF269" s="35">
        <f t="shared" si="210"/>
        <v>22501.15183987136</v>
      </c>
      <c r="BG269" s="35">
        <f t="shared" si="211"/>
        <v>24476.607493613708</v>
      </c>
    </row>
    <row r="270" spans="25:59" x14ac:dyDescent="0.4">
      <c r="Y270" s="35">
        <f t="shared" si="212"/>
        <v>262500</v>
      </c>
      <c r="Z270" s="52">
        <f t="shared" si="213"/>
        <v>263</v>
      </c>
      <c r="AA270" s="35"/>
      <c r="AB270" s="35"/>
      <c r="AC270" s="35"/>
      <c r="AD270" s="35"/>
      <c r="AE270" s="52">
        <v>431</v>
      </c>
      <c r="AH270" s="35"/>
      <c r="AI270" s="35"/>
      <c r="AU270" s="52">
        <f t="shared" si="202"/>
        <v>263</v>
      </c>
      <c r="AV270" s="80">
        <f t="shared" si="203"/>
        <v>746.98418330966547</v>
      </c>
      <c r="AW270" s="35">
        <f t="shared" si="214"/>
        <v>3041.8362715417929</v>
      </c>
      <c r="AX270" s="35">
        <f t="shared" si="204"/>
        <v>33670.288260955844</v>
      </c>
      <c r="AY270" s="35">
        <f t="shared" si="205"/>
        <v>36712.124532497633</v>
      </c>
      <c r="AZ270" s="35">
        <f t="shared" si="206"/>
        <v>39753.960804039423</v>
      </c>
      <c r="BB270" s="52">
        <f t="shared" si="207"/>
        <v>263</v>
      </c>
      <c r="BC270" s="80">
        <f t="shared" si="208"/>
        <v>485.08740049516297</v>
      </c>
      <c r="BD270" s="35">
        <f t="shared" si="215"/>
        <v>1975.3516642833772</v>
      </c>
      <c r="BE270" s="35">
        <f t="shared" si="209"/>
        <v>20568.681675569562</v>
      </c>
      <c r="BF270" s="35">
        <f t="shared" si="210"/>
        <v>22544.03333985294</v>
      </c>
      <c r="BG270" s="35">
        <f t="shared" si="211"/>
        <v>24519.385004136318</v>
      </c>
    </row>
    <row r="271" spans="25:59" x14ac:dyDescent="0.4">
      <c r="Y271" s="35">
        <f t="shared" si="212"/>
        <v>263500</v>
      </c>
      <c r="Z271" s="52">
        <f t="shared" si="213"/>
        <v>264</v>
      </c>
      <c r="AA271" s="35"/>
      <c r="AB271" s="35"/>
      <c r="AC271" s="35"/>
      <c r="AD271" s="35"/>
      <c r="AE271" s="52">
        <v>432</v>
      </c>
      <c r="AH271" s="35"/>
      <c r="AI271" s="35"/>
      <c r="AU271" s="52">
        <f t="shared" si="202"/>
        <v>264</v>
      </c>
      <c r="AV271" s="80">
        <f t="shared" si="203"/>
        <v>746.94498012013662</v>
      </c>
      <c r="AW271" s="35">
        <f t="shared" si="214"/>
        <v>3041.676630030589</v>
      </c>
      <c r="AX271" s="35">
        <f t="shared" si="204"/>
        <v>33769.792314728824</v>
      </c>
      <c r="AY271" s="35">
        <f t="shared" si="205"/>
        <v>36811.468944759414</v>
      </c>
      <c r="AZ271" s="35">
        <f t="shared" si="206"/>
        <v>39853.145574790004</v>
      </c>
      <c r="BB271" s="52">
        <f t="shared" si="207"/>
        <v>264</v>
      </c>
      <c r="BC271" s="80">
        <f t="shared" si="208"/>
        <v>485.06194216053609</v>
      </c>
      <c r="BD271" s="35">
        <f t="shared" si="215"/>
        <v>1975.2479939682469</v>
      </c>
      <c r="BE271" s="35">
        <f t="shared" si="209"/>
        <v>20611.666845866268</v>
      </c>
      <c r="BF271" s="35">
        <f t="shared" si="210"/>
        <v>22586.914839834513</v>
      </c>
      <c r="BG271" s="35">
        <f t="shared" si="211"/>
        <v>24562.162833802759</v>
      </c>
    </row>
    <row r="272" spans="25:59" x14ac:dyDescent="0.4">
      <c r="Y272" s="35">
        <f t="shared" si="212"/>
        <v>264500</v>
      </c>
      <c r="Z272" s="52">
        <f t="shared" si="213"/>
        <v>265</v>
      </c>
      <c r="AA272" s="35"/>
      <c r="AB272" s="35"/>
      <c r="AC272" s="35"/>
      <c r="AD272" s="35"/>
      <c r="AE272" s="52">
        <v>433</v>
      </c>
      <c r="AH272" s="35"/>
      <c r="AI272" s="35"/>
      <c r="AU272" s="52">
        <f t="shared" si="202"/>
        <v>265</v>
      </c>
      <c r="AV272" s="80">
        <f t="shared" si="203"/>
        <v>746.90589763465414</v>
      </c>
      <c r="AW272" s="35">
        <f t="shared" si="214"/>
        <v>3041.5174800451155</v>
      </c>
      <c r="AX272" s="35">
        <f t="shared" si="204"/>
        <v>33869.295876976073</v>
      </c>
      <c r="AY272" s="35">
        <f t="shared" si="205"/>
        <v>36910.813357021187</v>
      </c>
      <c r="AZ272" s="35">
        <f t="shared" si="206"/>
        <v>39952.3308370663</v>
      </c>
      <c r="BB272" s="52">
        <f t="shared" si="207"/>
        <v>265</v>
      </c>
      <c r="BC272" s="80">
        <f t="shared" si="208"/>
        <v>485.03656221044992</v>
      </c>
      <c r="BD272" s="35">
        <f t="shared" si="215"/>
        <v>1975.1446428472098</v>
      </c>
      <c r="BE272" s="35">
        <f t="shared" si="209"/>
        <v>20654.651696968886</v>
      </c>
      <c r="BF272" s="35">
        <f t="shared" si="210"/>
        <v>22629.796339816094</v>
      </c>
      <c r="BG272" s="35">
        <f t="shared" si="211"/>
        <v>24604.940982663302</v>
      </c>
    </row>
    <row r="273" spans="25:59" x14ac:dyDescent="0.4">
      <c r="Y273" s="35">
        <f t="shared" si="212"/>
        <v>265500</v>
      </c>
      <c r="Z273" s="52">
        <f t="shared" si="213"/>
        <v>266</v>
      </c>
      <c r="AA273" s="35"/>
      <c r="AB273" s="35"/>
      <c r="AC273" s="35"/>
      <c r="AD273" s="35"/>
      <c r="AE273" s="52">
        <v>434</v>
      </c>
      <c r="AH273" s="35"/>
      <c r="AI273" s="35"/>
      <c r="AU273" s="52">
        <f t="shared" si="202"/>
        <v>266</v>
      </c>
      <c r="AV273" s="80">
        <f t="shared" si="203"/>
        <v>746.86693587216723</v>
      </c>
      <c r="AW273" s="35">
        <f t="shared" si="214"/>
        <v>3041.3588216625367</v>
      </c>
      <c r="AX273" s="35">
        <f t="shared" si="204"/>
        <v>33968.798947620431</v>
      </c>
      <c r="AY273" s="35">
        <f t="shared" si="205"/>
        <v>37010.157769282967</v>
      </c>
      <c r="AZ273" s="35">
        <f t="shared" si="206"/>
        <v>40051.516590945503</v>
      </c>
      <c r="BB273" s="52">
        <f t="shared" si="207"/>
        <v>266</v>
      </c>
      <c r="BC273" s="80">
        <f t="shared" si="208"/>
        <v>485.01126065720985</v>
      </c>
      <c r="BD273" s="35">
        <f t="shared" si="215"/>
        <v>1975.0416109703754</v>
      </c>
      <c r="BE273" s="35">
        <f t="shared" si="209"/>
        <v>20697.63622882729</v>
      </c>
      <c r="BF273" s="35">
        <f t="shared" si="210"/>
        <v>22672.677839797667</v>
      </c>
      <c r="BG273" s="35">
        <f t="shared" si="211"/>
        <v>24647.719450768043</v>
      </c>
    </row>
    <row r="274" spans="25:59" x14ac:dyDescent="0.4">
      <c r="Y274" s="35">
        <f t="shared" si="212"/>
        <v>266500</v>
      </c>
      <c r="Z274" s="52">
        <f t="shared" si="213"/>
        <v>267</v>
      </c>
      <c r="AA274" s="35"/>
      <c r="AB274" s="35"/>
      <c r="AC274" s="35"/>
      <c r="AD274" s="35"/>
      <c r="AE274" s="52">
        <v>435</v>
      </c>
      <c r="AH274" s="35"/>
      <c r="AI274" s="35"/>
      <c r="AU274" s="52">
        <f t="shared" si="202"/>
        <v>267</v>
      </c>
      <c r="AV274" s="80">
        <f t="shared" si="203"/>
        <v>746.82809485156974</v>
      </c>
      <c r="AW274" s="35">
        <f t="shared" si="214"/>
        <v>3041.2006549597913</v>
      </c>
      <c r="AX274" s="35">
        <f t="shared" si="204"/>
        <v>34068.301526584946</v>
      </c>
      <c r="AY274" s="35">
        <f t="shared" si="205"/>
        <v>37109.50218154474</v>
      </c>
      <c r="AZ274" s="35">
        <f t="shared" si="206"/>
        <v>40150.702836504533</v>
      </c>
      <c r="BB274" s="52">
        <f t="shared" si="207"/>
        <v>267</v>
      </c>
      <c r="BC274" s="80">
        <f t="shared" si="208"/>
        <v>484.98603751308553</v>
      </c>
      <c r="BD274" s="35">
        <f t="shared" si="215"/>
        <v>1974.9388983877077</v>
      </c>
      <c r="BE274" s="35">
        <f t="shared" si="209"/>
        <v>20740.62044139154</v>
      </c>
      <c r="BF274" s="35">
        <f t="shared" si="210"/>
        <v>22715.559339779247</v>
      </c>
      <c r="BG274" s="35">
        <f t="shared" si="211"/>
        <v>24690.498238166954</v>
      </c>
    </row>
    <row r="275" spans="25:59" x14ac:dyDescent="0.4">
      <c r="Y275" s="35">
        <f t="shared" si="212"/>
        <v>267500</v>
      </c>
      <c r="Z275" s="52">
        <f t="shared" si="213"/>
        <v>268</v>
      </c>
      <c r="AA275" s="35"/>
      <c r="AB275" s="35"/>
      <c r="AC275" s="35"/>
      <c r="AD275" s="35"/>
      <c r="AE275" s="52">
        <v>436</v>
      </c>
      <c r="AH275" s="35"/>
      <c r="AI275" s="35"/>
      <c r="AU275" s="52">
        <f t="shared" si="202"/>
        <v>268</v>
      </c>
      <c r="AV275" s="80">
        <f t="shared" si="203"/>
        <v>746.78937459170163</v>
      </c>
      <c r="AW275" s="35">
        <f t="shared" si="214"/>
        <v>3041.042980013598</v>
      </c>
      <c r="AX275" s="35">
        <f t="shared" si="204"/>
        <v>34167.803613792923</v>
      </c>
      <c r="AY275" s="35">
        <f t="shared" si="205"/>
        <v>37208.84659380652</v>
      </c>
      <c r="AZ275" s="35">
        <f t="shared" si="206"/>
        <v>40249.889573820117</v>
      </c>
      <c r="BB275" s="52">
        <f t="shared" si="207"/>
        <v>268</v>
      </c>
      <c r="BC275" s="80">
        <f t="shared" si="208"/>
        <v>484.9608927903115</v>
      </c>
      <c r="BD275" s="35">
        <f t="shared" si="215"/>
        <v>1974.8365051490275</v>
      </c>
      <c r="BE275" s="35">
        <f t="shared" si="209"/>
        <v>20783.604334611791</v>
      </c>
      <c r="BF275" s="35">
        <f t="shared" si="210"/>
        <v>22758.44083976082</v>
      </c>
      <c r="BG275" s="35">
        <f t="shared" si="211"/>
        <v>24733.277344909849</v>
      </c>
    </row>
    <row r="276" spans="25:59" x14ac:dyDescent="0.4">
      <c r="Y276" s="35">
        <f t="shared" si="212"/>
        <v>268500</v>
      </c>
      <c r="Z276" s="52">
        <f t="shared" si="213"/>
        <v>269</v>
      </c>
      <c r="AA276" s="35"/>
      <c r="AB276" s="35"/>
      <c r="AC276" s="35"/>
      <c r="AD276" s="35"/>
      <c r="AE276" s="52">
        <v>437</v>
      </c>
      <c r="AH276" s="35"/>
      <c r="AI276" s="35"/>
      <c r="AU276" s="52">
        <f t="shared" si="202"/>
        <v>269</v>
      </c>
      <c r="AV276" s="80">
        <f t="shared" si="203"/>
        <v>746.75077511134782</v>
      </c>
      <c r="AW276" s="35">
        <f t="shared" si="214"/>
        <v>3040.885796900453</v>
      </c>
      <c r="AX276" s="35">
        <f t="shared" si="204"/>
        <v>34267.305209167847</v>
      </c>
      <c r="AY276" s="35">
        <f t="shared" si="205"/>
        <v>37308.1910060683</v>
      </c>
      <c r="AZ276" s="35">
        <f t="shared" si="206"/>
        <v>40349.076802968753</v>
      </c>
      <c r="BB276" s="52">
        <f t="shared" si="207"/>
        <v>269</v>
      </c>
      <c r="BC276" s="80">
        <f t="shared" si="208"/>
        <v>484.93582650108652</v>
      </c>
      <c r="BD276" s="35">
        <f t="shared" si="215"/>
        <v>1974.7344313040103</v>
      </c>
      <c r="BE276" s="35">
        <f t="shared" si="209"/>
        <v>20826.587908438385</v>
      </c>
      <c r="BF276" s="35">
        <f t="shared" si="210"/>
        <v>22801.322339742397</v>
      </c>
      <c r="BG276" s="35">
        <f t="shared" si="211"/>
        <v>24776.056771046409</v>
      </c>
    </row>
    <row r="277" spans="25:59" x14ac:dyDescent="0.4">
      <c r="Y277" s="35">
        <f t="shared" si="212"/>
        <v>269500</v>
      </c>
      <c r="Z277" s="52">
        <f t="shared" si="213"/>
        <v>270</v>
      </c>
      <c r="AA277" s="35"/>
      <c r="AB277" s="35"/>
      <c r="AC277" s="35"/>
      <c r="AD277" s="35"/>
      <c r="AE277" s="52">
        <v>438</v>
      </c>
      <c r="AH277" s="35"/>
      <c r="AI277" s="35"/>
      <c r="AU277" s="52">
        <f t="shared" si="202"/>
        <v>270</v>
      </c>
      <c r="AV277" s="80">
        <f t="shared" si="203"/>
        <v>746.71229642923822</v>
      </c>
      <c r="AW277" s="35">
        <f t="shared" si="214"/>
        <v>3040.7291056966264</v>
      </c>
      <c r="AX277" s="35">
        <f t="shared" si="204"/>
        <v>34366.806312633453</v>
      </c>
      <c r="AY277" s="35">
        <f t="shared" si="205"/>
        <v>37407.535418330081</v>
      </c>
      <c r="AZ277" s="35">
        <f t="shared" si="206"/>
        <v>40448.264524026708</v>
      </c>
      <c r="BB277" s="52">
        <f t="shared" si="207"/>
        <v>270</v>
      </c>
      <c r="BC277" s="80">
        <f t="shared" si="208"/>
        <v>484.91083865757378</v>
      </c>
      <c r="BD277" s="35">
        <f t="shared" si="215"/>
        <v>1974.6326769021862</v>
      </c>
      <c r="BE277" s="35">
        <f t="shared" si="209"/>
        <v>20869.571162821787</v>
      </c>
      <c r="BF277" s="35">
        <f t="shared" si="210"/>
        <v>22844.203839723974</v>
      </c>
      <c r="BG277" s="35">
        <f t="shared" si="211"/>
        <v>24818.836516626161</v>
      </c>
    </row>
    <row r="278" spans="25:59" x14ac:dyDescent="0.4">
      <c r="Y278" s="35">
        <f t="shared" si="212"/>
        <v>270500</v>
      </c>
      <c r="Z278" s="52">
        <f t="shared" si="213"/>
        <v>271</v>
      </c>
      <c r="AA278" s="35"/>
      <c r="AB278" s="35"/>
      <c r="AC278" s="35"/>
      <c r="AD278" s="35"/>
      <c r="AE278" s="52">
        <v>439</v>
      </c>
      <c r="AH278" s="35"/>
      <c r="AI278" s="35"/>
      <c r="AU278" s="52">
        <f t="shared" si="202"/>
        <v>271</v>
      </c>
      <c r="AV278" s="80">
        <f t="shared" si="203"/>
        <v>746.6739385640484</v>
      </c>
      <c r="AW278" s="35">
        <f t="shared" si="214"/>
        <v>3040.5729064781685</v>
      </c>
      <c r="AX278" s="35">
        <f t="shared" si="204"/>
        <v>34466.306924113691</v>
      </c>
      <c r="AY278" s="35">
        <f t="shared" si="205"/>
        <v>37506.879830591861</v>
      </c>
      <c r="AZ278" s="35">
        <f t="shared" si="206"/>
        <v>40547.452737070031</v>
      </c>
      <c r="BB278" s="52">
        <f t="shared" si="207"/>
        <v>271</v>
      </c>
      <c r="BC278" s="80">
        <f t="shared" si="208"/>
        <v>484.88592927190109</v>
      </c>
      <c r="BD278" s="35">
        <f t="shared" si="215"/>
        <v>1974.5312419929419</v>
      </c>
      <c r="BE278" s="35">
        <f t="shared" si="209"/>
        <v>20912.554097712607</v>
      </c>
      <c r="BF278" s="35">
        <f t="shared" si="210"/>
        <v>22887.085339705551</v>
      </c>
      <c r="BG278" s="35">
        <f t="shared" si="211"/>
        <v>24861.616581698494</v>
      </c>
    </row>
    <row r="279" spans="25:59" x14ac:dyDescent="0.4">
      <c r="Y279" s="35">
        <f t="shared" si="212"/>
        <v>271500</v>
      </c>
      <c r="Z279" s="52">
        <f t="shared" si="213"/>
        <v>272</v>
      </c>
      <c r="AA279" s="35"/>
      <c r="AB279" s="35"/>
      <c r="AC279" s="35"/>
      <c r="AD279" s="35"/>
      <c r="AE279" s="52">
        <v>440</v>
      </c>
      <c r="AH279" s="35"/>
      <c r="AI279" s="35"/>
      <c r="AU279" s="52">
        <f t="shared" si="202"/>
        <v>272</v>
      </c>
      <c r="AV279" s="80">
        <f t="shared" si="203"/>
        <v>746.63570153439923</v>
      </c>
      <c r="AW279" s="35">
        <f t="shared" si="214"/>
        <v>3040.4171993209065</v>
      </c>
      <c r="AX279" s="35">
        <f t="shared" si="204"/>
        <v>34565.807043532724</v>
      </c>
      <c r="AY279" s="35">
        <f t="shared" si="205"/>
        <v>37606.224242853634</v>
      </c>
      <c r="AZ279" s="35">
        <f t="shared" si="206"/>
        <v>40646.641442174543</v>
      </c>
      <c r="BB279" s="52">
        <f t="shared" si="207"/>
        <v>272</v>
      </c>
      <c r="BC279" s="80">
        <f t="shared" si="208"/>
        <v>484.86109835616071</v>
      </c>
      <c r="BD279" s="35">
        <f t="shared" si="215"/>
        <v>1974.4301266255186</v>
      </c>
      <c r="BE279" s="35">
        <f t="shared" si="209"/>
        <v>20955.53671306161</v>
      </c>
      <c r="BF279" s="35">
        <f t="shared" si="210"/>
        <v>22929.966839687128</v>
      </c>
      <c r="BG279" s="35">
        <f t="shared" si="211"/>
        <v>24904.396966312645</v>
      </c>
    </row>
    <row r="280" spans="25:59" x14ac:dyDescent="0.4">
      <c r="Y280" s="35">
        <f t="shared" si="212"/>
        <v>272500</v>
      </c>
      <c r="Z280" s="52">
        <f t="shared" si="213"/>
        <v>273</v>
      </c>
      <c r="AA280" s="35"/>
      <c r="AB280" s="35"/>
      <c r="AC280" s="35"/>
      <c r="AD280" s="35"/>
      <c r="AE280" s="52">
        <v>441</v>
      </c>
      <c r="AH280" s="35"/>
      <c r="AI280" s="35"/>
      <c r="AU280" s="52">
        <f t="shared" si="202"/>
        <v>273</v>
      </c>
      <c r="AV280" s="80">
        <f t="shared" si="203"/>
        <v>746.59758535885624</v>
      </c>
      <c r="AW280" s="35">
        <f t="shared" si="214"/>
        <v>3040.2619843004422</v>
      </c>
      <c r="AX280" s="35">
        <f t="shared" si="204"/>
        <v>34665.306670814971</v>
      </c>
      <c r="AY280" s="35">
        <f t="shared" si="205"/>
        <v>37705.568655115414</v>
      </c>
      <c r="AZ280" s="35">
        <f t="shared" si="206"/>
        <v>40745.830639415857</v>
      </c>
      <c r="BB280" s="52">
        <f t="shared" si="207"/>
        <v>273</v>
      </c>
      <c r="BC280" s="80">
        <f t="shared" si="208"/>
        <v>484.83634592240895</v>
      </c>
      <c r="BD280" s="35">
        <f t="shared" si="215"/>
        <v>1974.3293308490117</v>
      </c>
      <c r="BE280" s="35">
        <f t="shared" si="209"/>
        <v>20998.519008819694</v>
      </c>
      <c r="BF280" s="35">
        <f t="shared" si="210"/>
        <v>22972.848339668704</v>
      </c>
      <c r="BG280" s="35">
        <f t="shared" si="211"/>
        <v>24947.177670517714</v>
      </c>
    </row>
    <row r="281" spans="25:59" x14ac:dyDescent="0.4">
      <c r="Y281" s="35">
        <f t="shared" si="212"/>
        <v>273500</v>
      </c>
      <c r="Z281" s="52">
        <f t="shared" si="213"/>
        <v>274</v>
      </c>
      <c r="AA281" s="35"/>
      <c r="AB281" s="35"/>
      <c r="AC281" s="35"/>
      <c r="AD281" s="35"/>
      <c r="AE281" s="52">
        <v>442</v>
      </c>
      <c r="AH281" s="35"/>
      <c r="AI281" s="35"/>
      <c r="AU281" s="52">
        <f t="shared" si="202"/>
        <v>274</v>
      </c>
      <c r="AV281" s="80">
        <f t="shared" si="203"/>
        <v>746.55959005593047</v>
      </c>
      <c r="AW281" s="35">
        <f t="shared" si="214"/>
        <v>3040.107261492155</v>
      </c>
      <c r="AX281" s="35">
        <f t="shared" si="204"/>
        <v>34764.805805885029</v>
      </c>
      <c r="AY281" s="35">
        <f t="shared" si="205"/>
        <v>37804.913067377187</v>
      </c>
      <c r="AZ281" s="35">
        <f t="shared" si="206"/>
        <v>40845.020328869345</v>
      </c>
      <c r="BB281" s="52">
        <f t="shared" si="207"/>
        <v>274</v>
      </c>
      <c r="BC281" s="80">
        <f t="shared" si="208"/>
        <v>484.81167198266689</v>
      </c>
      <c r="BD281" s="35">
        <f t="shared" si="215"/>
        <v>1974.228854712373</v>
      </c>
      <c r="BE281" s="35">
        <f t="shared" si="209"/>
        <v>21041.500984937909</v>
      </c>
      <c r="BF281" s="35">
        <f t="shared" si="210"/>
        <v>23015.729839650281</v>
      </c>
      <c r="BG281" s="35">
        <f t="shared" si="211"/>
        <v>24989.958694362653</v>
      </c>
    </row>
    <row r="282" spans="25:59" x14ac:dyDescent="0.4">
      <c r="Y282" s="35">
        <f t="shared" si="212"/>
        <v>274500</v>
      </c>
      <c r="Z282" s="52">
        <f t="shared" si="213"/>
        <v>275</v>
      </c>
      <c r="AA282" s="35"/>
      <c r="AB282" s="35"/>
      <c r="AC282" s="35"/>
      <c r="AD282" s="35"/>
      <c r="AE282" s="52">
        <v>443</v>
      </c>
      <c r="AH282" s="35"/>
      <c r="AI282" s="35"/>
      <c r="AU282" s="52">
        <f t="shared" si="202"/>
        <v>275</v>
      </c>
      <c r="AV282" s="80">
        <f t="shared" si="203"/>
        <v>746.52171564407774</v>
      </c>
      <c r="AW282" s="35">
        <f t="shared" si="214"/>
        <v>3039.9530309712</v>
      </c>
      <c r="AX282" s="35">
        <f t="shared" si="204"/>
        <v>34864.304448667768</v>
      </c>
      <c r="AY282" s="35">
        <f t="shared" si="205"/>
        <v>37904.257479638967</v>
      </c>
      <c r="AZ282" s="35">
        <f t="shared" si="206"/>
        <v>40944.210510610166</v>
      </c>
      <c r="BB282" s="52">
        <f t="shared" si="207"/>
        <v>275</v>
      </c>
      <c r="BC282" s="80">
        <f t="shared" si="208"/>
        <v>484.78707654891952</v>
      </c>
      <c r="BD282" s="35">
        <f t="shared" si="215"/>
        <v>1974.1286982644069</v>
      </c>
      <c r="BE282" s="35">
        <f t="shared" si="209"/>
        <v>21084.482641367453</v>
      </c>
      <c r="BF282" s="35">
        <f t="shared" si="210"/>
        <v>23058.611339631858</v>
      </c>
      <c r="BG282" s="35">
        <f t="shared" si="211"/>
        <v>25032.740037896263</v>
      </c>
    </row>
    <row r="283" spans="25:59" x14ac:dyDescent="0.4">
      <c r="Y283" s="35">
        <f t="shared" si="212"/>
        <v>275500</v>
      </c>
      <c r="Z283" s="52">
        <f t="shared" si="213"/>
        <v>276</v>
      </c>
      <c r="AA283" s="35"/>
      <c r="AB283" s="35"/>
      <c r="AC283" s="35"/>
      <c r="AD283" s="35"/>
      <c r="AE283" s="52">
        <v>444</v>
      </c>
      <c r="AH283" s="35"/>
      <c r="AI283" s="35"/>
      <c r="AU283" s="52">
        <f t="shared" si="202"/>
        <v>276</v>
      </c>
      <c r="AV283" s="80">
        <f t="shared" si="203"/>
        <v>746.48396214169918</v>
      </c>
      <c r="AW283" s="35">
        <f t="shared" si="214"/>
        <v>3039.7992928125095</v>
      </c>
      <c r="AX283" s="35">
        <f t="shared" si="204"/>
        <v>34963.802599088238</v>
      </c>
      <c r="AY283" s="35">
        <f t="shared" si="205"/>
        <v>38003.601891900747</v>
      </c>
      <c r="AZ283" s="35">
        <f t="shared" si="206"/>
        <v>41043.401184713257</v>
      </c>
      <c r="BB283" s="52">
        <f t="shared" si="207"/>
        <v>276</v>
      </c>
      <c r="BC283" s="80">
        <f t="shared" si="208"/>
        <v>484.76255963311644</v>
      </c>
      <c r="BD283" s="35">
        <f t="shared" si="215"/>
        <v>1974.0288615537745</v>
      </c>
      <c r="BE283" s="35">
        <f t="shared" si="209"/>
        <v>21127.463978059659</v>
      </c>
      <c r="BF283" s="35">
        <f t="shared" si="210"/>
        <v>23101.492839613435</v>
      </c>
      <c r="BG283" s="35">
        <f t="shared" si="211"/>
        <v>25075.52170116721</v>
      </c>
    </row>
    <row r="284" spans="25:59" x14ac:dyDescent="0.4">
      <c r="Y284" s="35">
        <f t="shared" si="212"/>
        <v>276500</v>
      </c>
      <c r="Z284" s="52">
        <f t="shared" si="213"/>
        <v>277</v>
      </c>
      <c r="AA284" s="35"/>
      <c r="AB284" s="35"/>
      <c r="AC284" s="35"/>
      <c r="AD284" s="35"/>
      <c r="AE284" s="52">
        <v>445</v>
      </c>
      <c r="AH284" s="35"/>
      <c r="AI284" s="35"/>
      <c r="AU284" s="52">
        <f t="shared" si="202"/>
        <v>277</v>
      </c>
      <c r="AV284" s="80">
        <f t="shared" si="203"/>
        <v>746.44632956714065</v>
      </c>
      <c r="AW284" s="35">
        <f t="shared" si="214"/>
        <v>3039.6460470907909</v>
      </c>
      <c r="AX284" s="35">
        <f t="shared" si="204"/>
        <v>35063.300257071736</v>
      </c>
      <c r="AY284" s="35">
        <f t="shared" si="205"/>
        <v>38102.946304162528</v>
      </c>
      <c r="AZ284" s="35">
        <f t="shared" si="206"/>
        <v>41142.592351253319</v>
      </c>
      <c r="BB284" s="52">
        <f t="shared" si="207"/>
        <v>277</v>
      </c>
      <c r="BC284" s="80">
        <f t="shared" si="208"/>
        <v>484.73812124717148</v>
      </c>
      <c r="BD284" s="35">
        <f t="shared" si="215"/>
        <v>1973.9293446289905</v>
      </c>
      <c r="BE284" s="35">
        <f t="shared" si="209"/>
        <v>21170.444994966019</v>
      </c>
      <c r="BF284" s="35">
        <f t="shared" si="210"/>
        <v>23144.374339595011</v>
      </c>
      <c r="BG284" s="35">
        <f t="shared" si="211"/>
        <v>25118.303684224004</v>
      </c>
    </row>
    <row r="285" spans="25:59" x14ac:dyDescent="0.4">
      <c r="Y285" s="35">
        <f t="shared" si="212"/>
        <v>277500</v>
      </c>
      <c r="Z285" s="52">
        <f t="shared" si="213"/>
        <v>278</v>
      </c>
      <c r="AA285" s="35"/>
      <c r="AB285" s="35"/>
      <c r="AC285" s="35"/>
      <c r="AD285" s="35"/>
      <c r="AE285" s="52">
        <v>446</v>
      </c>
      <c r="AH285" s="35"/>
      <c r="AI285" s="35"/>
      <c r="AU285" s="52">
        <f t="shared" si="202"/>
        <v>278</v>
      </c>
      <c r="AV285" s="80">
        <f t="shared" si="203"/>
        <v>746.40881793869312</v>
      </c>
      <c r="AW285" s="35">
        <f t="shared" si="214"/>
        <v>3039.4932938805277</v>
      </c>
      <c r="AX285" s="35">
        <f t="shared" si="204"/>
        <v>35162.797422543779</v>
      </c>
      <c r="AY285" s="35">
        <f t="shared" si="205"/>
        <v>38202.290716424308</v>
      </c>
      <c r="AZ285" s="35">
        <f t="shared" si="206"/>
        <v>41241.784010304837</v>
      </c>
      <c r="BB285" s="52">
        <f t="shared" si="207"/>
        <v>278</v>
      </c>
      <c r="BC285" s="80">
        <f t="shared" si="208"/>
        <v>484.71376140296258</v>
      </c>
      <c r="BD285" s="35">
        <f t="shared" si="215"/>
        <v>1973.8301475384235</v>
      </c>
      <c r="BE285" s="35">
        <f t="shared" si="209"/>
        <v>21213.425692038163</v>
      </c>
      <c r="BF285" s="35">
        <f t="shared" si="210"/>
        <v>23187.255839576588</v>
      </c>
      <c r="BG285" s="35">
        <f t="shared" si="211"/>
        <v>25161.085987115013</v>
      </c>
    </row>
    <row r="286" spans="25:59" x14ac:dyDescent="0.4">
      <c r="Y286" s="35">
        <f t="shared" si="212"/>
        <v>278500</v>
      </c>
      <c r="Z286" s="52">
        <f t="shared" si="213"/>
        <v>279</v>
      </c>
      <c r="AA286" s="35"/>
      <c r="AB286" s="35"/>
      <c r="AC286" s="35"/>
      <c r="AD286" s="35"/>
      <c r="AE286" s="52">
        <v>447</v>
      </c>
      <c r="AH286" s="35"/>
      <c r="AI286" s="35"/>
      <c r="AU286" s="52">
        <f t="shared" si="202"/>
        <v>279</v>
      </c>
      <c r="AV286" s="80">
        <f t="shared" si="203"/>
        <v>746.37142727459229</v>
      </c>
      <c r="AW286" s="35">
        <f t="shared" si="214"/>
        <v>3039.3410332559788</v>
      </c>
      <c r="AX286" s="35">
        <f t="shared" si="204"/>
        <v>35262.294095430101</v>
      </c>
      <c r="AY286" s="35">
        <f t="shared" si="205"/>
        <v>38301.635128686081</v>
      </c>
      <c r="AZ286" s="35">
        <f t="shared" si="206"/>
        <v>41340.976161942061</v>
      </c>
      <c r="BB286" s="52">
        <f t="shared" si="207"/>
        <v>279</v>
      </c>
      <c r="BC286" s="80">
        <f t="shared" si="208"/>
        <v>484.68948011233186</v>
      </c>
      <c r="BD286" s="35">
        <f t="shared" si="215"/>
        <v>1973.7312703302971</v>
      </c>
      <c r="BE286" s="35">
        <f t="shared" si="209"/>
        <v>21256.406069227869</v>
      </c>
      <c r="BF286" s="35">
        <f t="shared" si="210"/>
        <v>23230.137339558165</v>
      </c>
      <c r="BG286" s="35">
        <f t="shared" si="211"/>
        <v>25203.868609888461</v>
      </c>
    </row>
    <row r="287" spans="25:59" x14ac:dyDescent="0.4">
      <c r="Y287" s="35">
        <f t="shared" si="212"/>
        <v>279500</v>
      </c>
      <c r="Z287" s="52">
        <f t="shared" si="213"/>
        <v>280</v>
      </c>
      <c r="AA287" s="35"/>
      <c r="AB287" s="35"/>
      <c r="AC287" s="35"/>
      <c r="AD287" s="35"/>
      <c r="AE287" s="52">
        <v>448</v>
      </c>
      <c r="AH287" s="35"/>
      <c r="AI287" s="35"/>
      <c r="AU287" s="52">
        <f t="shared" si="202"/>
        <v>280</v>
      </c>
      <c r="AV287" s="80">
        <f t="shared" si="203"/>
        <v>746.33415759301863</v>
      </c>
      <c r="AW287" s="35">
        <f t="shared" si="214"/>
        <v>3039.1892652911779</v>
      </c>
      <c r="AX287" s="35">
        <f t="shared" si="204"/>
        <v>35361.790275656684</v>
      </c>
      <c r="AY287" s="35">
        <f t="shared" si="205"/>
        <v>38400.979540947861</v>
      </c>
      <c r="AZ287" s="35">
        <f t="shared" si="206"/>
        <v>41440.168806239039</v>
      </c>
      <c r="BB287" s="52">
        <f t="shared" si="207"/>
        <v>280</v>
      </c>
      <c r="BC287" s="80">
        <f t="shared" si="208"/>
        <v>484.66527738708578</v>
      </c>
      <c r="BD287" s="35">
        <f t="shared" si="215"/>
        <v>1973.6327130526884</v>
      </c>
      <c r="BE287" s="35">
        <f t="shared" si="209"/>
        <v>21299.386126487054</v>
      </c>
      <c r="BF287" s="35">
        <f t="shared" si="210"/>
        <v>23273.018839539742</v>
      </c>
      <c r="BG287" s="35">
        <f t="shared" si="211"/>
        <v>25246.65155259243</v>
      </c>
    </row>
    <row r="288" spans="25:59" x14ac:dyDescent="0.4">
      <c r="Y288" s="35">
        <f t="shared" si="212"/>
        <v>280500</v>
      </c>
      <c r="Z288" s="52">
        <f t="shared" si="213"/>
        <v>281</v>
      </c>
      <c r="AA288" s="35"/>
      <c r="AB288" s="35"/>
      <c r="AC288" s="35"/>
      <c r="AD288" s="35"/>
      <c r="AE288" s="52">
        <v>449</v>
      </c>
      <c r="AH288" s="35"/>
      <c r="AI288" s="35"/>
      <c r="AU288" s="52">
        <f t="shared" si="202"/>
        <v>281</v>
      </c>
      <c r="AV288" s="80">
        <f t="shared" si="203"/>
        <v>746.29700891209779</v>
      </c>
      <c r="AW288" s="35">
        <f t="shared" si="214"/>
        <v>3039.0379900599351</v>
      </c>
      <c r="AX288" s="35">
        <f t="shared" si="204"/>
        <v>35461.285963149698</v>
      </c>
      <c r="AY288" s="35">
        <f t="shared" si="205"/>
        <v>38500.323953209634</v>
      </c>
      <c r="AZ288" s="35">
        <f t="shared" si="206"/>
        <v>41539.36194326957</v>
      </c>
      <c r="BB288" s="52">
        <f t="shared" si="207"/>
        <v>281</v>
      </c>
      <c r="BC288" s="80">
        <f t="shared" si="208"/>
        <v>484.64115323899483</v>
      </c>
      <c r="BD288" s="35">
        <f t="shared" si="215"/>
        <v>1973.534475753529</v>
      </c>
      <c r="BE288" s="35">
        <f t="shared" si="209"/>
        <v>21342.365863767791</v>
      </c>
      <c r="BF288" s="35">
        <f t="shared" si="210"/>
        <v>23315.900339521319</v>
      </c>
      <c r="BG288" s="35">
        <f t="shared" si="211"/>
        <v>25289.434815274846</v>
      </c>
    </row>
    <row r="289" spans="25:59" x14ac:dyDescent="0.4">
      <c r="Y289" s="35">
        <f t="shared" si="212"/>
        <v>281500</v>
      </c>
      <c r="Z289" s="52">
        <f t="shared" si="213"/>
        <v>282</v>
      </c>
      <c r="AA289" s="35"/>
      <c r="AB289" s="35"/>
      <c r="AC289" s="35"/>
      <c r="AD289" s="35"/>
      <c r="AE289" s="52">
        <v>450</v>
      </c>
      <c r="AH289" s="35"/>
      <c r="AI289" s="35"/>
      <c r="AU289" s="52">
        <f t="shared" si="202"/>
        <v>282</v>
      </c>
      <c r="AV289" s="80">
        <f t="shared" si="203"/>
        <v>746.25998124989997</v>
      </c>
      <c r="AW289" s="35">
        <f t="shared" si="214"/>
        <v>3038.8872076358348</v>
      </c>
      <c r="AX289" s="35">
        <f t="shared" si="204"/>
        <v>35560.781157835576</v>
      </c>
      <c r="AY289" s="35">
        <f t="shared" si="205"/>
        <v>38599.668365471414</v>
      </c>
      <c r="AZ289" s="35">
        <f t="shared" si="206"/>
        <v>41638.555573107253</v>
      </c>
      <c r="BB289" s="52">
        <f t="shared" si="207"/>
        <v>282</v>
      </c>
      <c r="BC289" s="80">
        <f t="shared" si="208"/>
        <v>484.61710767979389</v>
      </c>
      <c r="BD289" s="35">
        <f t="shared" si="215"/>
        <v>1973.4365584806053</v>
      </c>
      <c r="BE289" s="35">
        <f t="shared" si="209"/>
        <v>21385.345281022292</v>
      </c>
      <c r="BF289" s="35">
        <f t="shared" si="210"/>
        <v>23358.781839502895</v>
      </c>
      <c r="BG289" s="35">
        <f t="shared" si="211"/>
        <v>25332.218397983499</v>
      </c>
    </row>
    <row r="290" spans="25:59" x14ac:dyDescent="0.4">
      <c r="Y290" s="35">
        <f t="shared" si="212"/>
        <v>282500</v>
      </c>
      <c r="Z290" s="52">
        <f t="shared" si="213"/>
        <v>283</v>
      </c>
      <c r="AA290" s="35"/>
      <c r="AB290" s="35"/>
      <c r="AC290" s="35"/>
      <c r="AD290" s="35"/>
      <c r="AE290" s="52">
        <v>451</v>
      </c>
      <c r="AH290" s="35"/>
      <c r="AI290" s="35"/>
      <c r="AU290" s="52">
        <f t="shared" si="202"/>
        <v>283</v>
      </c>
      <c r="AV290" s="80">
        <f t="shared" si="203"/>
        <v>746.22307462443985</v>
      </c>
      <c r="AW290" s="35">
        <f t="shared" si="214"/>
        <v>3038.7369180922365</v>
      </c>
      <c r="AX290" s="35">
        <f t="shared" si="204"/>
        <v>35660.275859640955</v>
      </c>
      <c r="AY290" s="35">
        <f t="shared" si="205"/>
        <v>38699.012777733195</v>
      </c>
      <c r="AZ290" s="35">
        <f t="shared" si="206"/>
        <v>41737.749695825434</v>
      </c>
      <c r="BB290" s="52">
        <f t="shared" si="207"/>
        <v>283</v>
      </c>
      <c r="BC290" s="80">
        <f t="shared" si="208"/>
        <v>484.5931407211815</v>
      </c>
      <c r="BD290" s="35">
        <f t="shared" si="215"/>
        <v>1973.3389612815552</v>
      </c>
      <c r="BE290" s="35">
        <f t="shared" si="209"/>
        <v>21428.324378202917</v>
      </c>
      <c r="BF290" s="35">
        <f t="shared" si="210"/>
        <v>23401.663339484472</v>
      </c>
      <c r="BG290" s="35">
        <f t="shared" si="211"/>
        <v>25375.002300766027</v>
      </c>
    </row>
    <row r="291" spans="25:59" x14ac:dyDescent="0.4">
      <c r="Y291" s="35">
        <f t="shared" si="212"/>
        <v>283500</v>
      </c>
      <c r="Z291" s="52">
        <f t="shared" si="213"/>
        <v>284</v>
      </c>
      <c r="AA291" s="35"/>
      <c r="AB291" s="35"/>
      <c r="AC291" s="35"/>
      <c r="AD291" s="35"/>
      <c r="AE291" s="52">
        <v>452</v>
      </c>
      <c r="AH291" s="35"/>
      <c r="AI291" s="35"/>
      <c r="AU291" s="52">
        <f t="shared" si="202"/>
        <v>284</v>
      </c>
      <c r="AV291" s="80">
        <f t="shared" si="203"/>
        <v>746.18628905367711</v>
      </c>
      <c r="AW291" s="35">
        <f t="shared" si="214"/>
        <v>3038.5871215022744</v>
      </c>
      <c r="AX291" s="35">
        <f t="shared" si="204"/>
        <v>35759.770068492697</v>
      </c>
      <c r="AY291" s="35">
        <f t="shared" si="205"/>
        <v>38798.357189994975</v>
      </c>
      <c r="AZ291" s="35">
        <f t="shared" si="206"/>
        <v>41836.944311497253</v>
      </c>
      <c r="BB291" s="52">
        <f t="shared" si="207"/>
        <v>284</v>
      </c>
      <c r="BC291" s="80">
        <f t="shared" si="208"/>
        <v>484.56925237482056</v>
      </c>
      <c r="BD291" s="35">
        <f t="shared" si="215"/>
        <v>1973.2416842038722</v>
      </c>
      <c r="BE291" s="35">
        <f t="shared" si="209"/>
        <v>21471.303155262176</v>
      </c>
      <c r="BF291" s="35">
        <f t="shared" si="210"/>
        <v>23444.544839466049</v>
      </c>
      <c r="BG291" s="35">
        <f t="shared" si="211"/>
        <v>25417.786523669922</v>
      </c>
    </row>
    <row r="292" spans="25:59" x14ac:dyDescent="0.4">
      <c r="Y292" s="35">
        <f t="shared" si="212"/>
        <v>284500</v>
      </c>
      <c r="Z292" s="52">
        <f t="shared" si="213"/>
        <v>285</v>
      </c>
      <c r="AA292" s="35"/>
      <c r="AB292" s="35"/>
      <c r="AC292" s="35"/>
      <c r="AD292" s="35"/>
      <c r="AE292" s="52">
        <v>453</v>
      </c>
      <c r="AH292" s="35"/>
      <c r="AI292" s="35"/>
      <c r="AU292" s="52">
        <f t="shared" si="202"/>
        <v>285</v>
      </c>
      <c r="AV292" s="80">
        <f t="shared" si="203"/>
        <v>746.14962455551574</v>
      </c>
      <c r="AW292" s="35">
        <f t="shared" si="214"/>
        <v>3038.4378179388564</v>
      </c>
      <c r="AX292" s="35">
        <f t="shared" si="204"/>
        <v>35859.263784317896</v>
      </c>
      <c r="AY292" s="35">
        <f t="shared" si="205"/>
        <v>38897.701602256755</v>
      </c>
      <c r="AZ292" s="35">
        <f t="shared" si="206"/>
        <v>41936.139420195614</v>
      </c>
      <c r="BB292" s="52">
        <f t="shared" si="207"/>
        <v>285</v>
      </c>
      <c r="BC292" s="80">
        <f t="shared" si="208"/>
        <v>484.5454426523379</v>
      </c>
      <c r="BD292" s="35">
        <f t="shared" si="215"/>
        <v>1973.1447272949022</v>
      </c>
      <c r="BE292" s="35">
        <f t="shared" si="209"/>
        <v>21514.281612152725</v>
      </c>
      <c r="BF292" s="35">
        <f t="shared" si="210"/>
        <v>23487.426339447626</v>
      </c>
      <c r="BG292" s="35">
        <f t="shared" si="211"/>
        <v>25460.571066742526</v>
      </c>
    </row>
    <row r="293" spans="25:59" x14ac:dyDescent="0.4">
      <c r="Y293" s="35">
        <f t="shared" si="212"/>
        <v>285500</v>
      </c>
      <c r="Z293" s="52">
        <f t="shared" si="213"/>
        <v>286</v>
      </c>
      <c r="AA293" s="35"/>
      <c r="AB293" s="35"/>
      <c r="AC293" s="35"/>
      <c r="AD293" s="35"/>
      <c r="AE293" s="52">
        <v>454</v>
      </c>
      <c r="AH293" s="35"/>
      <c r="AI293" s="35"/>
      <c r="AU293" s="52">
        <f t="shared" si="202"/>
        <v>286</v>
      </c>
      <c r="AV293" s="80">
        <f t="shared" si="203"/>
        <v>746.11308114780468</v>
      </c>
      <c r="AW293" s="35">
        <f t="shared" si="214"/>
        <v>3038.2890074746656</v>
      </c>
      <c r="AX293" s="35">
        <f t="shared" si="204"/>
        <v>35958.757007043867</v>
      </c>
      <c r="AY293" s="35">
        <f t="shared" si="205"/>
        <v>38997.046014518535</v>
      </c>
      <c r="AZ293" s="35">
        <f t="shared" si="206"/>
        <v>42035.335021993204</v>
      </c>
      <c r="BB293" s="52">
        <f t="shared" si="207"/>
        <v>286</v>
      </c>
      <c r="BC293" s="80">
        <f t="shared" si="208"/>
        <v>484.52171156532444</v>
      </c>
      <c r="BD293" s="35">
        <f t="shared" si="215"/>
        <v>1973.0480906018456</v>
      </c>
      <c r="BE293" s="35">
        <f t="shared" si="209"/>
        <v>21557.259748827357</v>
      </c>
      <c r="BF293" s="35">
        <f t="shared" si="210"/>
        <v>23530.307839429202</v>
      </c>
      <c r="BG293" s="35">
        <f t="shared" si="211"/>
        <v>25503.355930031048</v>
      </c>
    </row>
    <row r="294" spans="25:59" x14ac:dyDescent="0.4">
      <c r="Y294" s="35">
        <f t="shared" si="212"/>
        <v>286500</v>
      </c>
      <c r="Z294" s="52">
        <f t="shared" si="213"/>
        <v>287</v>
      </c>
      <c r="AA294" s="35"/>
      <c r="AB294" s="35"/>
      <c r="AC294" s="35"/>
      <c r="AD294" s="35"/>
      <c r="AE294" s="52">
        <v>455</v>
      </c>
      <c r="AH294" s="35"/>
      <c r="AI294" s="35"/>
      <c r="AU294" s="52">
        <f t="shared" si="202"/>
        <v>287</v>
      </c>
      <c r="AV294" s="80">
        <f t="shared" si="203"/>
        <v>746.0766588483375</v>
      </c>
      <c r="AW294" s="35">
        <f t="shared" si="214"/>
        <v>3038.1406901821611</v>
      </c>
      <c r="AX294" s="35">
        <f t="shared" si="204"/>
        <v>36058.249736598147</v>
      </c>
      <c r="AY294" s="35">
        <f t="shared" si="205"/>
        <v>39096.390426780308</v>
      </c>
      <c r="AZ294" s="35">
        <f t="shared" si="206"/>
        <v>42134.531116962469</v>
      </c>
      <c r="BB294" s="52">
        <f t="shared" si="207"/>
        <v>287</v>
      </c>
      <c r="BC294" s="80">
        <f t="shared" si="208"/>
        <v>484.49805912533526</v>
      </c>
      <c r="BD294" s="35">
        <f t="shared" si="215"/>
        <v>1972.9517741717564</v>
      </c>
      <c r="BE294" s="35">
        <f t="shared" si="209"/>
        <v>21600.237565239022</v>
      </c>
      <c r="BF294" s="35">
        <f t="shared" si="210"/>
        <v>23573.189339410779</v>
      </c>
      <c r="BG294" s="35">
        <f t="shared" si="211"/>
        <v>25546.141113582536</v>
      </c>
    </row>
    <row r="295" spans="25:59" x14ac:dyDescent="0.4">
      <c r="Y295" s="35">
        <f t="shared" si="212"/>
        <v>287500</v>
      </c>
      <c r="Z295" s="52">
        <f t="shared" si="213"/>
        <v>288</v>
      </c>
      <c r="AA295" s="35"/>
      <c r="AB295" s="35"/>
      <c r="AC295" s="35"/>
      <c r="AD295" s="35"/>
      <c r="AE295" s="52">
        <v>456</v>
      </c>
      <c r="AH295" s="35"/>
      <c r="AI295" s="35"/>
      <c r="AU295" s="52">
        <f t="shared" si="202"/>
        <v>288</v>
      </c>
      <c r="AV295" s="80">
        <f t="shared" si="203"/>
        <v>746.04035767485141</v>
      </c>
      <c r="AW295" s="35">
        <f t="shared" si="214"/>
        <v>3037.9928661335712</v>
      </c>
      <c r="AX295" s="35">
        <f t="shared" si="204"/>
        <v>36157.741972908509</v>
      </c>
      <c r="AY295" s="35">
        <f t="shared" si="205"/>
        <v>39195.734839042081</v>
      </c>
      <c r="AZ295" s="35">
        <f t="shared" si="206"/>
        <v>42233.727705175654</v>
      </c>
      <c r="BB295" s="52">
        <f t="shared" si="207"/>
        <v>288</v>
      </c>
      <c r="BC295" s="80">
        <f t="shared" si="208"/>
        <v>484.47448534388877</v>
      </c>
      <c r="BD295" s="35">
        <f t="shared" si="215"/>
        <v>1972.8557780515391</v>
      </c>
      <c r="BE295" s="35">
        <f t="shared" si="209"/>
        <v>21643.215061340816</v>
      </c>
      <c r="BF295" s="35">
        <f t="shared" si="210"/>
        <v>23616.070839392356</v>
      </c>
      <c r="BG295" s="35">
        <f t="shared" si="211"/>
        <v>25588.926617443896</v>
      </c>
    </row>
    <row r="296" spans="25:59" x14ac:dyDescent="0.4">
      <c r="Y296" s="35">
        <f t="shared" si="212"/>
        <v>288500</v>
      </c>
      <c r="Z296" s="52">
        <f t="shared" si="213"/>
        <v>289</v>
      </c>
      <c r="AA296" s="35"/>
      <c r="AB296" s="35"/>
      <c r="AC296" s="35"/>
      <c r="AD296" s="35"/>
      <c r="AE296" s="52">
        <v>457</v>
      </c>
      <c r="AH296" s="35"/>
      <c r="AI296" s="35"/>
      <c r="AU296" s="52">
        <f t="shared" si="202"/>
        <v>289</v>
      </c>
      <c r="AV296" s="80">
        <f t="shared" si="203"/>
        <v>746.00417764502913</v>
      </c>
      <c r="AW296" s="35">
        <f t="shared" si="214"/>
        <v>3037.8455354009025</v>
      </c>
      <c r="AX296" s="35">
        <f t="shared" si="204"/>
        <v>36257.233715902956</v>
      </c>
      <c r="AY296" s="35">
        <f t="shared" si="205"/>
        <v>39295.079251303861</v>
      </c>
      <c r="AZ296" s="35">
        <f t="shared" si="206"/>
        <v>42332.924786704767</v>
      </c>
      <c r="BB296" s="52">
        <f t="shared" si="207"/>
        <v>289</v>
      </c>
      <c r="BC296" s="80">
        <f t="shared" si="208"/>
        <v>484.45099023246814</v>
      </c>
      <c r="BD296" s="35">
        <f t="shared" si="215"/>
        <v>1972.7601022879553</v>
      </c>
      <c r="BE296" s="35">
        <f t="shared" si="209"/>
        <v>21686.192237085976</v>
      </c>
      <c r="BF296" s="35">
        <f t="shared" si="210"/>
        <v>23658.952339373933</v>
      </c>
      <c r="BG296" s="35">
        <f t="shared" si="211"/>
        <v>25631.71244166189</v>
      </c>
    </row>
    <row r="297" spans="25:59" x14ac:dyDescent="0.4">
      <c r="Y297" s="35">
        <f t="shared" si="212"/>
        <v>289500</v>
      </c>
      <c r="Z297" s="52">
        <f t="shared" si="213"/>
        <v>290</v>
      </c>
      <c r="AA297" s="35"/>
      <c r="AB297" s="35"/>
      <c r="AC297" s="35"/>
      <c r="AD297" s="35"/>
      <c r="AE297" s="52">
        <v>458</v>
      </c>
      <c r="AH297" s="35"/>
      <c r="AI297" s="35"/>
      <c r="AU297" s="52">
        <f t="shared" si="202"/>
        <v>290</v>
      </c>
      <c r="AV297" s="80">
        <f t="shared" si="203"/>
        <v>745.96811877649714</v>
      </c>
      <c r="AW297" s="35">
        <f t="shared" si="214"/>
        <v>3037.6986980559332</v>
      </c>
      <c r="AX297" s="35">
        <f t="shared" si="204"/>
        <v>36356.724965509711</v>
      </c>
      <c r="AY297" s="35">
        <f t="shared" si="205"/>
        <v>39394.423663565642</v>
      </c>
      <c r="AZ297" s="35">
        <f t="shared" si="206"/>
        <v>42432.122361621572</v>
      </c>
      <c r="BB297" s="52">
        <f t="shared" si="207"/>
        <v>290</v>
      </c>
      <c r="BC297" s="80">
        <f t="shared" si="208"/>
        <v>484.42757380251982</v>
      </c>
      <c r="BD297" s="35">
        <f t="shared" si="215"/>
        <v>1972.6647469276165</v>
      </c>
      <c r="BE297" s="35">
        <f t="shared" si="209"/>
        <v>21729.169092427892</v>
      </c>
      <c r="BF297" s="35">
        <f t="shared" si="210"/>
        <v>23701.83383935551</v>
      </c>
      <c r="BG297" s="35">
        <f t="shared" si="211"/>
        <v>25674.498586283127</v>
      </c>
    </row>
    <row r="298" spans="25:59" x14ac:dyDescent="0.4">
      <c r="Y298" s="35">
        <f t="shared" si="212"/>
        <v>290500</v>
      </c>
      <c r="Z298" s="52">
        <f t="shared" si="213"/>
        <v>291</v>
      </c>
      <c r="AA298" s="35"/>
      <c r="AB298" s="35"/>
      <c r="AC298" s="35"/>
      <c r="AD298" s="35"/>
      <c r="AE298" s="52">
        <v>459</v>
      </c>
      <c r="AH298" s="35"/>
      <c r="AI298" s="35"/>
      <c r="AU298" s="52">
        <f t="shared" si="202"/>
        <v>291</v>
      </c>
      <c r="AV298" s="80">
        <f t="shared" si="203"/>
        <v>745.93218108682674</v>
      </c>
      <c r="AW298" s="35">
        <f t="shared" si="214"/>
        <v>3037.5523541702159</v>
      </c>
      <c r="AX298" s="35">
        <f t="shared" si="204"/>
        <v>36456.215721657209</v>
      </c>
      <c r="AY298" s="35">
        <f t="shared" si="205"/>
        <v>39493.768075827422</v>
      </c>
      <c r="AZ298" s="35">
        <f t="shared" si="206"/>
        <v>42531.320429997635</v>
      </c>
      <c r="BB298" s="52">
        <f t="shared" si="207"/>
        <v>291</v>
      </c>
      <c r="BC298" s="80">
        <f t="shared" si="208"/>
        <v>484.40423606545448</v>
      </c>
      <c r="BD298" s="35">
        <f t="shared" si="215"/>
        <v>1972.5697120169889</v>
      </c>
      <c r="BE298" s="35">
        <f t="shared" si="209"/>
        <v>21772.145627320097</v>
      </c>
      <c r="BF298" s="35">
        <f t="shared" si="210"/>
        <v>23744.715339337086</v>
      </c>
      <c r="BG298" s="35">
        <f t="shared" si="211"/>
        <v>25717.285051354076</v>
      </c>
    </row>
    <row r="299" spans="25:59" x14ac:dyDescent="0.4">
      <c r="Y299" s="35">
        <f t="shared" si="212"/>
        <v>291500</v>
      </c>
      <c r="Z299" s="52">
        <f t="shared" si="213"/>
        <v>292</v>
      </c>
      <c r="AA299" s="35"/>
      <c r="AB299" s="35"/>
      <c r="AC299" s="35"/>
      <c r="AD299" s="35"/>
      <c r="AE299" s="52">
        <v>460</v>
      </c>
      <c r="AH299" s="35"/>
      <c r="AI299" s="35"/>
      <c r="AU299" s="52">
        <f t="shared" si="202"/>
        <v>292</v>
      </c>
      <c r="AV299" s="80">
        <f t="shared" si="203"/>
        <v>745.89636459353301</v>
      </c>
      <c r="AW299" s="35">
        <f t="shared" si="214"/>
        <v>3037.4065038150752</v>
      </c>
      <c r="AX299" s="35">
        <f t="shared" si="204"/>
        <v>36555.705984274129</v>
      </c>
      <c r="AY299" s="35">
        <f t="shared" si="205"/>
        <v>39593.112488089202</v>
      </c>
      <c r="AZ299" s="35">
        <f t="shared" si="206"/>
        <v>42630.518991904275</v>
      </c>
      <c r="BB299" s="52">
        <f t="shared" si="207"/>
        <v>292</v>
      </c>
      <c r="BC299" s="80">
        <f t="shared" si="208"/>
        <v>484.38097703264646</v>
      </c>
      <c r="BD299" s="35">
        <f t="shared" si="215"/>
        <v>1972.4749976023907</v>
      </c>
      <c r="BE299" s="35">
        <f t="shared" si="209"/>
        <v>21815.121841716271</v>
      </c>
      <c r="BF299" s="35">
        <f t="shared" si="210"/>
        <v>23787.596839318663</v>
      </c>
      <c r="BG299" s="35">
        <f t="shared" si="211"/>
        <v>25760.071836921055</v>
      </c>
    </row>
    <row r="300" spans="25:59" x14ac:dyDescent="0.4">
      <c r="Y300" s="35">
        <f t="shared" si="212"/>
        <v>292500</v>
      </c>
      <c r="Z300" s="52">
        <f t="shared" si="213"/>
        <v>293</v>
      </c>
      <c r="AA300" s="35"/>
      <c r="AB300" s="35"/>
      <c r="AC300" s="35"/>
      <c r="AD300" s="35"/>
      <c r="AE300" s="52">
        <v>461</v>
      </c>
      <c r="AH300" s="35"/>
      <c r="AI300" s="35"/>
      <c r="AU300" s="52">
        <f t="shared" si="202"/>
        <v>293</v>
      </c>
      <c r="AV300" s="80">
        <f t="shared" si="203"/>
        <v>745.86066931407572</v>
      </c>
      <c r="AW300" s="35">
        <f t="shared" si="214"/>
        <v>3037.2611470616098</v>
      </c>
      <c r="AX300" s="35">
        <f t="shared" si="204"/>
        <v>36655.195753289372</v>
      </c>
      <c r="AY300" s="35">
        <f t="shared" si="205"/>
        <v>39692.456900350982</v>
      </c>
      <c r="AZ300" s="35">
        <f t="shared" si="206"/>
        <v>42729.718047412593</v>
      </c>
      <c r="BB300" s="52">
        <f t="shared" si="207"/>
        <v>293</v>
      </c>
      <c r="BC300" s="80">
        <f t="shared" si="208"/>
        <v>484.35779671543389</v>
      </c>
      <c r="BD300" s="35">
        <f t="shared" si="215"/>
        <v>1972.3806037299921</v>
      </c>
      <c r="BE300" s="35">
        <f t="shared" si="209"/>
        <v>21858.097735570249</v>
      </c>
      <c r="BF300" s="35">
        <f t="shared" si="210"/>
        <v>23830.47833930024</v>
      </c>
      <c r="BG300" s="35">
        <f t="shared" si="211"/>
        <v>25802.858943030231</v>
      </c>
    </row>
    <row r="301" spans="25:59" x14ac:dyDescent="0.4">
      <c r="Y301" s="35">
        <f t="shared" si="212"/>
        <v>293500</v>
      </c>
      <c r="Z301" s="52">
        <f t="shared" si="213"/>
        <v>294</v>
      </c>
      <c r="AA301" s="35"/>
      <c r="AB301" s="35"/>
      <c r="AC301" s="35"/>
      <c r="AD301" s="35"/>
      <c r="AE301" s="52">
        <v>462</v>
      </c>
      <c r="AH301" s="35"/>
      <c r="AI301" s="35"/>
      <c r="AU301" s="52">
        <f t="shared" si="202"/>
        <v>294</v>
      </c>
      <c r="AV301" s="80">
        <f t="shared" si="203"/>
        <v>745.82509526585886</v>
      </c>
      <c r="AW301" s="35">
        <f t="shared" si="214"/>
        <v>3037.1162839806912</v>
      </c>
      <c r="AX301" s="35">
        <f t="shared" si="204"/>
        <v>36754.685028632062</v>
      </c>
      <c r="AY301" s="35">
        <f t="shared" si="205"/>
        <v>39791.801312612755</v>
      </c>
      <c r="AZ301" s="35">
        <f t="shared" si="206"/>
        <v>42828.917596593448</v>
      </c>
      <c r="BB301" s="52">
        <f t="shared" si="207"/>
        <v>294</v>
      </c>
      <c r="BC301" s="80">
        <f t="shared" si="208"/>
        <v>484.33469512511891</v>
      </c>
      <c r="BD301" s="35">
        <f t="shared" si="215"/>
        <v>1972.2865304458176</v>
      </c>
      <c r="BE301" s="35">
        <f t="shared" si="209"/>
        <v>21901.073308835999</v>
      </c>
      <c r="BF301" s="35">
        <f t="shared" si="210"/>
        <v>23873.359839281817</v>
      </c>
      <c r="BG301" s="35">
        <f t="shared" si="211"/>
        <v>25845.646369727634</v>
      </c>
    </row>
    <row r="302" spans="25:59" x14ac:dyDescent="0.4">
      <c r="Y302" s="35">
        <f t="shared" si="212"/>
        <v>294500</v>
      </c>
      <c r="Z302" s="52">
        <f t="shared" si="213"/>
        <v>295</v>
      </c>
      <c r="AA302" s="35"/>
      <c r="AB302" s="35"/>
      <c r="AC302" s="35"/>
      <c r="AD302" s="35"/>
      <c r="AE302" s="52">
        <v>463</v>
      </c>
      <c r="AH302" s="35"/>
      <c r="AI302" s="35"/>
      <c r="AU302" s="52">
        <f t="shared" si="202"/>
        <v>295</v>
      </c>
      <c r="AV302" s="80">
        <f t="shared" si="203"/>
        <v>745.78964246623059</v>
      </c>
      <c r="AW302" s="35">
        <f t="shared" si="214"/>
        <v>3036.9719146429643</v>
      </c>
      <c r="AX302" s="35">
        <f t="shared" si="204"/>
        <v>36854.173810231572</v>
      </c>
      <c r="AY302" s="35">
        <f t="shared" si="205"/>
        <v>39891.145724874536</v>
      </c>
      <c r="AZ302" s="35">
        <f t="shared" si="206"/>
        <v>42928.117639517499</v>
      </c>
      <c r="BB302" s="52">
        <f t="shared" si="207"/>
        <v>295</v>
      </c>
      <c r="BC302" s="80">
        <f t="shared" si="208"/>
        <v>484.31167227296726</v>
      </c>
      <c r="BD302" s="35">
        <f t="shared" si="215"/>
        <v>1972.1927777957428</v>
      </c>
      <c r="BE302" s="35">
        <f t="shared" si="209"/>
        <v>21944.048561467647</v>
      </c>
      <c r="BF302" s="35">
        <f t="shared" si="210"/>
        <v>23916.24133926339</v>
      </c>
      <c r="BG302" s="35">
        <f t="shared" si="211"/>
        <v>25888.434117059132</v>
      </c>
    </row>
    <row r="303" spans="25:59" x14ac:dyDescent="0.4">
      <c r="Y303" s="35">
        <f t="shared" si="212"/>
        <v>295500</v>
      </c>
      <c r="Z303" s="52">
        <f t="shared" si="213"/>
        <v>296</v>
      </c>
      <c r="AA303" s="35"/>
      <c r="AB303" s="35"/>
      <c r="AC303" s="35"/>
      <c r="AD303" s="35"/>
      <c r="AE303" s="52">
        <v>464</v>
      </c>
      <c r="AH303" s="35"/>
      <c r="AI303" s="35"/>
      <c r="AU303" s="52">
        <f t="shared" si="202"/>
        <v>296</v>
      </c>
      <c r="AV303" s="80">
        <f t="shared" si="203"/>
        <v>745.75431093248324</v>
      </c>
      <c r="AW303" s="35">
        <f t="shared" si="214"/>
        <v>3036.8280391188455</v>
      </c>
      <c r="AX303" s="35">
        <f t="shared" si="204"/>
        <v>36953.662098017463</v>
      </c>
      <c r="AY303" s="35">
        <f t="shared" si="205"/>
        <v>39990.490137136308</v>
      </c>
      <c r="AZ303" s="35">
        <f t="shared" si="206"/>
        <v>43027.318176255154</v>
      </c>
      <c r="BB303" s="52">
        <f t="shared" si="207"/>
        <v>296</v>
      </c>
      <c r="BC303" s="80">
        <f t="shared" si="208"/>
        <v>484.28872817020846</v>
      </c>
      <c r="BD303" s="35">
        <f t="shared" si="215"/>
        <v>1972.0993458254961</v>
      </c>
      <c r="BE303" s="35">
        <f t="shared" si="209"/>
        <v>21987.023493419474</v>
      </c>
      <c r="BF303" s="35">
        <f t="shared" si="210"/>
        <v>23959.12283924497</v>
      </c>
      <c r="BG303" s="35">
        <f t="shared" si="211"/>
        <v>25931.222185070466</v>
      </c>
    </row>
    <row r="304" spans="25:59" x14ac:dyDescent="0.4">
      <c r="Y304" s="35">
        <f t="shared" si="212"/>
        <v>296500</v>
      </c>
      <c r="Z304" s="52">
        <f t="shared" si="213"/>
        <v>297</v>
      </c>
      <c r="AA304" s="35"/>
      <c r="AB304" s="35"/>
      <c r="AC304" s="35"/>
      <c r="AD304" s="35"/>
      <c r="AE304" s="52">
        <v>465</v>
      </c>
      <c r="AH304" s="35"/>
      <c r="AI304" s="35"/>
      <c r="AU304" s="52">
        <f t="shared" si="202"/>
        <v>297</v>
      </c>
      <c r="AV304" s="80">
        <f t="shared" si="203"/>
        <v>745.71910068185298</v>
      </c>
      <c r="AW304" s="35">
        <f t="shared" si="214"/>
        <v>3036.6846574785241</v>
      </c>
      <c r="AX304" s="35">
        <f t="shared" si="204"/>
        <v>37053.149891919566</v>
      </c>
      <c r="AY304" s="35">
        <f t="shared" si="205"/>
        <v>40089.834549398089</v>
      </c>
      <c r="AZ304" s="35">
        <f t="shared" si="206"/>
        <v>43126.519206876612</v>
      </c>
      <c r="BB304" s="52">
        <f t="shared" si="207"/>
        <v>297</v>
      </c>
      <c r="BC304" s="80">
        <f t="shared" si="208"/>
        <v>484.26586282803578</v>
      </c>
      <c r="BD304" s="35">
        <f t="shared" si="215"/>
        <v>1972.0062345806584</v>
      </c>
      <c r="BE304" s="35">
        <f t="shared" si="209"/>
        <v>22029.998104645885</v>
      </c>
      <c r="BF304" s="35">
        <f t="shared" si="210"/>
        <v>24002.004339226543</v>
      </c>
      <c r="BG304" s="35">
        <f t="shared" si="211"/>
        <v>25974.010573807202</v>
      </c>
    </row>
    <row r="305" spans="25:59" x14ac:dyDescent="0.4">
      <c r="Y305" s="35">
        <f t="shared" si="212"/>
        <v>297500</v>
      </c>
      <c r="Z305" s="52">
        <f t="shared" si="213"/>
        <v>298</v>
      </c>
      <c r="AA305" s="35"/>
      <c r="AB305" s="35"/>
      <c r="AC305" s="35"/>
      <c r="AD305" s="35"/>
      <c r="AE305" s="52">
        <v>466</v>
      </c>
      <c r="AH305" s="35"/>
      <c r="AI305" s="35"/>
      <c r="AU305" s="52">
        <f t="shared" si="202"/>
        <v>298</v>
      </c>
      <c r="AV305" s="80">
        <f t="shared" si="203"/>
        <v>745.68401173152051</v>
      </c>
      <c r="AW305" s="35">
        <f t="shared" si="214"/>
        <v>3036.541769791962</v>
      </c>
      <c r="AX305" s="35">
        <f t="shared" si="204"/>
        <v>37152.637191867907</v>
      </c>
      <c r="AY305" s="35">
        <f t="shared" si="205"/>
        <v>40189.178961659869</v>
      </c>
      <c r="AZ305" s="35">
        <f t="shared" si="206"/>
        <v>43225.720731451831</v>
      </c>
      <c r="BB305" s="52">
        <f t="shared" si="207"/>
        <v>298</v>
      </c>
      <c r="BC305" s="80">
        <f t="shared" si="208"/>
        <v>484.24307625760605</v>
      </c>
      <c r="BD305" s="35">
        <f t="shared" si="215"/>
        <v>1971.9134441066619</v>
      </c>
      <c r="BE305" s="35">
        <f t="shared" si="209"/>
        <v>22072.97239510146</v>
      </c>
      <c r="BF305" s="35">
        <f t="shared" si="210"/>
        <v>24044.885839208124</v>
      </c>
      <c r="BG305" s="35">
        <f t="shared" si="211"/>
        <v>26016.799283314787</v>
      </c>
    </row>
    <row r="306" spans="25:59" x14ac:dyDescent="0.4">
      <c r="Y306" s="35">
        <f t="shared" si="212"/>
        <v>298500</v>
      </c>
      <c r="Z306" s="52">
        <f t="shared" si="213"/>
        <v>299</v>
      </c>
      <c r="AA306" s="35"/>
      <c r="AB306" s="35"/>
      <c r="AC306" s="35"/>
      <c r="AD306" s="35"/>
      <c r="AE306" s="52">
        <v>467</v>
      </c>
      <c r="AH306" s="35"/>
      <c r="AI306" s="35"/>
      <c r="AU306" s="52">
        <f t="shared" si="202"/>
        <v>299</v>
      </c>
      <c r="AV306" s="80">
        <f t="shared" si="203"/>
        <v>745.64904409861049</v>
      </c>
      <c r="AW306" s="35">
        <f t="shared" si="214"/>
        <v>3036.3993761288934</v>
      </c>
      <c r="AX306" s="35">
        <f t="shared" si="204"/>
        <v>37252.123997792754</v>
      </c>
      <c r="AY306" s="35">
        <f t="shared" si="205"/>
        <v>40288.523373921649</v>
      </c>
      <c r="AZ306" s="35">
        <f t="shared" si="206"/>
        <v>43324.922750050544</v>
      </c>
      <c r="BB306" s="52">
        <f t="shared" si="207"/>
        <v>299</v>
      </c>
      <c r="BC306" s="80">
        <f t="shared" si="208"/>
        <v>484.22036847003994</v>
      </c>
      <c r="BD306" s="35">
        <f t="shared" si="215"/>
        <v>1971.8209744487917</v>
      </c>
      <c r="BE306" s="35">
        <f t="shared" si="209"/>
        <v>22115.946364740907</v>
      </c>
      <c r="BF306" s="35">
        <f t="shared" si="210"/>
        <v>24087.767339189697</v>
      </c>
      <c r="BG306" s="35">
        <f t="shared" si="211"/>
        <v>26059.588313638487</v>
      </c>
    </row>
    <row r="307" spans="25:59" x14ac:dyDescent="0.4">
      <c r="Y307" s="35">
        <f t="shared" si="212"/>
        <v>299500</v>
      </c>
      <c r="Z307" s="52">
        <f t="shared" si="213"/>
        <v>300</v>
      </c>
      <c r="AA307" s="35"/>
      <c r="AB307" s="35"/>
      <c r="AC307" s="35"/>
      <c r="AD307" s="35"/>
      <c r="AE307" s="52">
        <v>468</v>
      </c>
      <c r="AH307" s="35"/>
      <c r="AI307" s="35"/>
      <c r="AU307" s="52">
        <f t="shared" si="202"/>
        <v>300</v>
      </c>
      <c r="AV307" s="80">
        <f t="shared" si="203"/>
        <v>745.61419780019116</v>
      </c>
      <c r="AW307" s="35">
        <f t="shared" si="214"/>
        <v>3036.2574765588233</v>
      </c>
      <c r="AX307" s="35">
        <f t="shared" si="204"/>
        <v>37351.610309624608</v>
      </c>
      <c r="AY307" s="35">
        <f t="shared" si="205"/>
        <v>40387.867786183429</v>
      </c>
      <c r="AZ307" s="35">
        <f t="shared" si="206"/>
        <v>43424.125262742251</v>
      </c>
      <c r="BB307" s="52">
        <f t="shared" si="207"/>
        <v>300</v>
      </c>
      <c r="BC307" s="80">
        <f t="shared" si="208"/>
        <v>484.19773947642165</v>
      </c>
      <c r="BD307" s="35">
        <f t="shared" si="215"/>
        <v>1971.7288256521845</v>
      </c>
      <c r="BE307" s="35">
        <f t="shared" si="209"/>
        <v>22158.920013519091</v>
      </c>
      <c r="BF307" s="35">
        <f t="shared" si="210"/>
        <v>24130.648839171277</v>
      </c>
      <c r="BG307" s="35">
        <f t="shared" si="211"/>
        <v>26102.377664823463</v>
      </c>
    </row>
    <row r="308" spans="25:59" x14ac:dyDescent="0.4">
      <c r="Y308" s="35">
        <f t="shared" si="212"/>
        <v>300500</v>
      </c>
      <c r="Z308" s="52">
        <f t="shared" si="213"/>
        <v>301</v>
      </c>
      <c r="AA308" s="35"/>
      <c r="AB308" s="35"/>
      <c r="AC308" s="35"/>
      <c r="AD308" s="35"/>
      <c r="AE308" s="52">
        <v>469</v>
      </c>
      <c r="AH308" s="35"/>
      <c r="AI308" s="35"/>
      <c r="AU308" s="52">
        <f t="shared" si="202"/>
        <v>301</v>
      </c>
      <c r="AV308" s="80">
        <f t="shared" si="203"/>
        <v>745.57947285327532</v>
      </c>
      <c r="AW308" s="35">
        <f t="shared" si="214"/>
        <v>3036.1160711510302</v>
      </c>
      <c r="AX308" s="35">
        <f t="shared" si="204"/>
        <v>37451.096127294171</v>
      </c>
      <c r="AY308" s="35">
        <f t="shared" si="205"/>
        <v>40487.212198445202</v>
      </c>
      <c r="AZ308" s="35">
        <f t="shared" si="206"/>
        <v>43523.328269596233</v>
      </c>
      <c r="BB308" s="52">
        <f t="shared" si="207"/>
        <v>301</v>
      </c>
      <c r="BC308" s="80">
        <f t="shared" si="208"/>
        <v>484.17518928779901</v>
      </c>
      <c r="BD308" s="35">
        <f t="shared" si="215"/>
        <v>1971.6369977618288</v>
      </c>
      <c r="BE308" s="35">
        <f t="shared" si="209"/>
        <v>22201.89334139102</v>
      </c>
      <c r="BF308" s="35">
        <f t="shared" si="210"/>
        <v>24173.530339152851</v>
      </c>
      <c r="BG308" s="35">
        <f t="shared" si="211"/>
        <v>26145.167336914681</v>
      </c>
    </row>
    <row r="309" spans="25:59" x14ac:dyDescent="0.4">
      <c r="Y309" s="35">
        <f t="shared" si="212"/>
        <v>301500</v>
      </c>
      <c r="Z309" s="52">
        <f t="shared" si="213"/>
        <v>302</v>
      </c>
      <c r="AA309" s="35"/>
      <c r="AB309" s="35"/>
      <c r="AC309" s="35"/>
      <c r="AD309" s="35"/>
      <c r="AE309" s="52">
        <v>470</v>
      </c>
      <c r="AH309" s="35"/>
      <c r="AI309" s="35"/>
      <c r="AU309" s="52">
        <f t="shared" si="202"/>
        <v>302</v>
      </c>
      <c r="AV309" s="80">
        <f t="shared" si="203"/>
        <v>745.54486927481923</v>
      </c>
      <c r="AW309" s="35">
        <f t="shared" si="214"/>
        <v>3035.9751599745623</v>
      </c>
      <c r="AX309" s="35">
        <f t="shared" si="204"/>
        <v>37550.581450732418</v>
      </c>
      <c r="AY309" s="35">
        <f t="shared" si="205"/>
        <v>40586.556610706983</v>
      </c>
      <c r="AZ309" s="35">
        <f t="shared" si="206"/>
        <v>43622.531770681548</v>
      </c>
      <c r="BB309" s="52">
        <f t="shared" si="207"/>
        <v>302</v>
      </c>
      <c r="BC309" s="80">
        <f t="shared" si="208"/>
        <v>484.15271791518347</v>
      </c>
      <c r="BD309" s="35">
        <f t="shared" si="215"/>
        <v>1971.5454908225647</v>
      </c>
      <c r="BE309" s="35">
        <f t="shared" si="209"/>
        <v>22244.866348311865</v>
      </c>
      <c r="BF309" s="35">
        <f t="shared" si="210"/>
        <v>24216.411839134431</v>
      </c>
      <c r="BG309" s="35">
        <f t="shared" si="211"/>
        <v>26187.957329956997</v>
      </c>
    </row>
    <row r="310" spans="25:59" x14ac:dyDescent="0.4">
      <c r="Y310" s="35">
        <f t="shared" si="212"/>
        <v>302500</v>
      </c>
      <c r="Z310" s="52">
        <f t="shared" si="213"/>
        <v>303</v>
      </c>
      <c r="AA310" s="35"/>
      <c r="AB310" s="35"/>
      <c r="AC310" s="35"/>
      <c r="AD310" s="35"/>
      <c r="AE310" s="52">
        <v>471</v>
      </c>
      <c r="AH310" s="35"/>
      <c r="AI310" s="35"/>
      <c r="AU310" s="52">
        <f t="shared" si="202"/>
        <v>303</v>
      </c>
      <c r="AV310" s="80">
        <f t="shared" si="203"/>
        <v>745.51038708172325</v>
      </c>
      <c r="AW310" s="35">
        <f t="shared" si="214"/>
        <v>3035.8347430982412</v>
      </c>
      <c r="AX310" s="35">
        <f t="shared" si="204"/>
        <v>37650.066279870516</v>
      </c>
      <c r="AY310" s="35">
        <f t="shared" si="205"/>
        <v>40685.901022968756</v>
      </c>
      <c r="AZ310" s="35">
        <f t="shared" si="206"/>
        <v>43721.735766066995</v>
      </c>
      <c r="BB310" s="52">
        <f t="shared" si="207"/>
        <v>303</v>
      </c>
      <c r="BC310" s="80">
        <f t="shared" si="208"/>
        <v>484.13032536954989</v>
      </c>
      <c r="BD310" s="35">
        <f t="shared" si="215"/>
        <v>1971.4543048790838</v>
      </c>
      <c r="BE310" s="35">
        <f t="shared" si="209"/>
        <v>22287.83903423692</v>
      </c>
      <c r="BF310" s="35">
        <f t="shared" si="210"/>
        <v>24259.293339116004</v>
      </c>
      <c r="BG310" s="35">
        <f t="shared" si="211"/>
        <v>26230.747643995088</v>
      </c>
    </row>
    <row r="311" spans="25:59" x14ac:dyDescent="0.4">
      <c r="Y311" s="35">
        <f t="shared" si="212"/>
        <v>303500</v>
      </c>
      <c r="Z311" s="52">
        <f t="shared" si="213"/>
        <v>304</v>
      </c>
      <c r="AA311" s="35"/>
      <c r="AB311" s="35"/>
      <c r="AC311" s="35"/>
      <c r="AD311" s="35"/>
      <c r="AE311" s="52">
        <v>472</v>
      </c>
      <c r="AH311" s="35"/>
      <c r="AI311" s="35"/>
      <c r="AU311" s="52">
        <f t="shared" si="202"/>
        <v>304</v>
      </c>
      <c r="AV311" s="80">
        <f t="shared" si="203"/>
        <v>745.47602629083144</v>
      </c>
      <c r="AW311" s="35">
        <f t="shared" si="214"/>
        <v>3035.6948205906583</v>
      </c>
      <c r="AX311" s="35">
        <f t="shared" si="204"/>
        <v>37749.550614639877</v>
      </c>
      <c r="AY311" s="35">
        <f t="shared" si="205"/>
        <v>40785.245435230536</v>
      </c>
      <c r="AZ311" s="35">
        <f t="shared" si="206"/>
        <v>43820.940255821195</v>
      </c>
      <c r="BB311" s="52">
        <f t="shared" si="207"/>
        <v>304</v>
      </c>
      <c r="BC311" s="80">
        <f t="shared" si="208"/>
        <v>484.10801166183683</v>
      </c>
      <c r="BD311" s="35">
        <f t="shared" si="215"/>
        <v>1971.3634399759296</v>
      </c>
      <c r="BE311" s="35">
        <f t="shared" si="209"/>
        <v>22330.811399121656</v>
      </c>
      <c r="BF311" s="35">
        <f t="shared" si="210"/>
        <v>24302.174839097584</v>
      </c>
      <c r="BG311" s="35">
        <f t="shared" si="211"/>
        <v>26273.538279073513</v>
      </c>
    </row>
    <row r="312" spans="25:59" x14ac:dyDescent="0.4">
      <c r="Y312" s="35">
        <f t="shared" si="212"/>
        <v>304500</v>
      </c>
      <c r="Z312" s="52">
        <f t="shared" si="213"/>
        <v>305</v>
      </c>
      <c r="AA312" s="35"/>
      <c r="AB312" s="35"/>
      <c r="AC312" s="35"/>
      <c r="AD312" s="35"/>
      <c r="AE312" s="52">
        <v>473</v>
      </c>
      <c r="AH312" s="35"/>
      <c r="AI312" s="35"/>
      <c r="AU312" s="52">
        <f t="shared" si="202"/>
        <v>305</v>
      </c>
      <c r="AV312" s="80">
        <f t="shared" si="203"/>
        <v>745.44178691893183</v>
      </c>
      <c r="AW312" s="35">
        <f t="shared" si="214"/>
        <v>3035.5553925201766</v>
      </c>
      <c r="AX312" s="35">
        <f t="shared" si="204"/>
        <v>37849.034454972141</v>
      </c>
      <c r="AY312" s="35">
        <f t="shared" si="205"/>
        <v>40884.589847492316</v>
      </c>
      <c r="AZ312" s="35">
        <f t="shared" si="206"/>
        <v>43920.145240012491</v>
      </c>
      <c r="BB312" s="52">
        <f t="shared" si="207"/>
        <v>305</v>
      </c>
      <c r="BC312" s="80">
        <f t="shared" si="208"/>
        <v>484.08577680294627</v>
      </c>
      <c r="BD312" s="35">
        <f t="shared" si="215"/>
        <v>1971.2728961574967</v>
      </c>
      <c r="BE312" s="35">
        <f t="shared" si="209"/>
        <v>22373.78344292166</v>
      </c>
      <c r="BF312" s="35">
        <f t="shared" si="210"/>
        <v>24345.056339079158</v>
      </c>
      <c r="BG312" s="35">
        <f t="shared" si="211"/>
        <v>26316.329235236655</v>
      </c>
    </row>
    <row r="313" spans="25:59" x14ac:dyDescent="0.4">
      <c r="Y313" s="35">
        <f t="shared" si="212"/>
        <v>305500</v>
      </c>
      <c r="Z313" s="52">
        <f t="shared" si="213"/>
        <v>306</v>
      </c>
      <c r="AA313" s="35"/>
      <c r="AB313" s="35"/>
      <c r="AC313" s="35"/>
      <c r="AD313" s="35"/>
      <c r="AE313" s="52">
        <v>474</v>
      </c>
      <c r="AH313" s="35"/>
      <c r="AI313" s="35"/>
      <c r="AU313" s="52">
        <f t="shared" si="202"/>
        <v>306</v>
      </c>
      <c r="AV313" s="80">
        <f t="shared" si="203"/>
        <v>745.40766898275604</v>
      </c>
      <c r="AW313" s="35">
        <f t="shared" si="214"/>
        <v>3035.4164589549305</v>
      </c>
      <c r="AX313" s="35">
        <f t="shared" si="204"/>
        <v>37948.517800799164</v>
      </c>
      <c r="AY313" s="35">
        <f t="shared" si="205"/>
        <v>40983.934259754096</v>
      </c>
      <c r="AZ313" s="35">
        <f t="shared" si="206"/>
        <v>44019.350718709029</v>
      </c>
      <c r="BB313" s="52">
        <f t="shared" si="207"/>
        <v>306</v>
      </c>
      <c r="BC313" s="80">
        <f t="shared" si="208"/>
        <v>484.06362080374362</v>
      </c>
      <c r="BD313" s="35">
        <f t="shared" si="215"/>
        <v>1971.1826734680305</v>
      </c>
      <c r="BE313" s="35">
        <f t="shared" si="209"/>
        <v>22416.755165592709</v>
      </c>
      <c r="BF313" s="35">
        <f t="shared" si="210"/>
        <v>24387.937839060738</v>
      </c>
      <c r="BG313" s="35">
        <f t="shared" si="211"/>
        <v>26359.120512528767</v>
      </c>
    </row>
    <row r="314" spans="25:59" x14ac:dyDescent="0.4">
      <c r="Y314" s="35">
        <f t="shared" si="212"/>
        <v>306500</v>
      </c>
      <c r="Z314" s="52">
        <f t="shared" si="213"/>
        <v>307</v>
      </c>
      <c r="AA314" s="35"/>
      <c r="AB314" s="35"/>
      <c r="AC314" s="35"/>
      <c r="AD314" s="35"/>
      <c r="AE314" s="52">
        <v>475</v>
      </c>
      <c r="AH314" s="35"/>
      <c r="AI314" s="35"/>
      <c r="AU314" s="52">
        <f t="shared" si="202"/>
        <v>307</v>
      </c>
      <c r="AV314" s="80">
        <f t="shared" si="203"/>
        <v>745.37367249897932</v>
      </c>
      <c r="AW314" s="35">
        <f t="shared" si="214"/>
        <v>3035.2780199628241</v>
      </c>
      <c r="AX314" s="35">
        <f t="shared" si="204"/>
        <v>38048.000652053051</v>
      </c>
      <c r="AY314" s="35">
        <f t="shared" si="205"/>
        <v>41083.278672015877</v>
      </c>
      <c r="AZ314" s="35">
        <f t="shared" si="206"/>
        <v>44118.556691978702</v>
      </c>
      <c r="BB314" s="52">
        <f t="shared" si="207"/>
        <v>307</v>
      </c>
      <c r="BC314" s="80">
        <f t="shared" si="208"/>
        <v>484.04154367505777</v>
      </c>
      <c r="BD314" s="35">
        <f t="shared" si="215"/>
        <v>1971.092771951628</v>
      </c>
      <c r="BE314" s="35">
        <f t="shared" si="209"/>
        <v>22459.726567090682</v>
      </c>
      <c r="BF314" s="35">
        <f t="shared" si="210"/>
        <v>24430.819339042311</v>
      </c>
      <c r="BG314" s="35">
        <f t="shared" si="211"/>
        <v>26401.912110993941</v>
      </c>
    </row>
    <row r="315" spans="25:59" x14ac:dyDescent="0.4">
      <c r="Y315" s="35">
        <f t="shared" si="212"/>
        <v>307500</v>
      </c>
      <c r="Z315" s="52">
        <f t="shared" si="213"/>
        <v>308</v>
      </c>
      <c r="AA315" s="35"/>
      <c r="AB315" s="35"/>
      <c r="AC315" s="35"/>
      <c r="AD315" s="35"/>
      <c r="AE315" s="52">
        <v>476</v>
      </c>
      <c r="AH315" s="35"/>
      <c r="AI315" s="35"/>
      <c r="AU315" s="52">
        <f t="shared" si="202"/>
        <v>308</v>
      </c>
      <c r="AV315" s="80">
        <f t="shared" si="203"/>
        <v>745.33979748422109</v>
      </c>
      <c r="AW315" s="35">
        <f t="shared" si="214"/>
        <v>3035.140075611534</v>
      </c>
      <c r="AX315" s="35">
        <f t="shared" si="204"/>
        <v>38147.483008666124</v>
      </c>
      <c r="AY315" s="35">
        <f t="shared" si="205"/>
        <v>41182.623084277657</v>
      </c>
      <c r="AZ315" s="35">
        <f t="shared" si="206"/>
        <v>44217.763159889189</v>
      </c>
      <c r="BB315" s="52">
        <f t="shared" si="207"/>
        <v>308</v>
      </c>
      <c r="BC315" s="80">
        <f t="shared" si="208"/>
        <v>484.01954542768124</v>
      </c>
      <c r="BD315" s="35">
        <f t="shared" si="215"/>
        <v>1971.0031916522385</v>
      </c>
      <c r="BE315" s="35">
        <f t="shared" si="209"/>
        <v>22502.697647371653</v>
      </c>
      <c r="BF315" s="35">
        <f t="shared" si="210"/>
        <v>24473.700839023892</v>
      </c>
      <c r="BG315" s="35">
        <f t="shared" si="211"/>
        <v>26444.70403067613</v>
      </c>
    </row>
    <row r="316" spans="25:59" x14ac:dyDescent="0.4">
      <c r="Y316" s="35">
        <f t="shared" si="212"/>
        <v>308500</v>
      </c>
      <c r="Z316" s="52">
        <f t="shared" si="213"/>
        <v>309</v>
      </c>
      <c r="AA316" s="35"/>
      <c r="AB316" s="35"/>
      <c r="AC316" s="35"/>
      <c r="AD316" s="35"/>
      <c r="AE316" s="52">
        <v>477</v>
      </c>
      <c r="AH316" s="35"/>
      <c r="AI316" s="35"/>
      <c r="AU316" s="52">
        <f t="shared" si="202"/>
        <v>309</v>
      </c>
      <c r="AV316" s="80">
        <f t="shared" si="203"/>
        <v>745.30604395504406</v>
      </c>
      <c r="AW316" s="35">
        <f t="shared" si="214"/>
        <v>3035.0026259685064</v>
      </c>
      <c r="AX316" s="35">
        <f t="shared" si="204"/>
        <v>38246.964870570926</v>
      </c>
      <c r="AY316" s="35">
        <f t="shared" si="205"/>
        <v>41281.96749653943</v>
      </c>
      <c r="AZ316" s="35">
        <f t="shared" si="206"/>
        <v>44316.970122507933</v>
      </c>
      <c r="BB316" s="52">
        <f t="shared" si="207"/>
        <v>309</v>
      </c>
      <c r="BC316" s="80">
        <f t="shared" si="208"/>
        <v>483.99762607236977</v>
      </c>
      <c r="BD316" s="35">
        <f t="shared" si="215"/>
        <v>1970.9139326136603</v>
      </c>
      <c r="BE316" s="35">
        <f t="shared" si="209"/>
        <v>22545.668406391804</v>
      </c>
      <c r="BF316" s="35">
        <f t="shared" si="210"/>
        <v>24516.582339005465</v>
      </c>
      <c r="BG316" s="35">
        <f t="shared" si="211"/>
        <v>26487.496271619126</v>
      </c>
    </row>
    <row r="317" spans="25:59" x14ac:dyDescent="0.4">
      <c r="Y317" s="35">
        <f t="shared" si="212"/>
        <v>309500</v>
      </c>
      <c r="Z317" s="52">
        <f t="shared" si="213"/>
        <v>310</v>
      </c>
      <c r="AA317" s="35"/>
      <c r="AB317" s="35"/>
      <c r="AC317" s="35"/>
      <c r="AD317" s="35"/>
      <c r="AE317" s="52">
        <v>478</v>
      </c>
      <c r="AH317" s="35"/>
      <c r="AI317" s="35"/>
      <c r="AU317" s="52">
        <f t="shared" si="202"/>
        <v>310</v>
      </c>
      <c r="AV317" s="80">
        <f t="shared" si="203"/>
        <v>745.27241192795418</v>
      </c>
      <c r="AW317" s="35">
        <f t="shared" si="214"/>
        <v>3034.8656711009558</v>
      </c>
      <c r="AX317" s="35">
        <f t="shared" si="204"/>
        <v>38346.446237700249</v>
      </c>
      <c r="AY317" s="35">
        <f t="shared" si="205"/>
        <v>41381.311908801203</v>
      </c>
      <c r="AZ317" s="35">
        <f t="shared" si="206"/>
        <v>44416.177579902156</v>
      </c>
      <c r="BB317" s="52">
        <f t="shared" si="207"/>
        <v>310</v>
      </c>
      <c r="BC317" s="80">
        <f t="shared" si="208"/>
        <v>483.97578561984221</v>
      </c>
      <c r="BD317" s="35">
        <f t="shared" si="215"/>
        <v>1970.8249948795428</v>
      </c>
      <c r="BE317" s="35">
        <f t="shared" si="209"/>
        <v>22588.638844107503</v>
      </c>
      <c r="BF317" s="35">
        <f t="shared" si="210"/>
        <v>24559.463838987045</v>
      </c>
      <c r="BG317" s="35">
        <f t="shared" si="211"/>
        <v>26530.288833866587</v>
      </c>
    </row>
    <row r="318" spans="25:59" x14ac:dyDescent="0.4">
      <c r="Y318" s="35">
        <f t="shared" si="212"/>
        <v>310500</v>
      </c>
      <c r="Z318" s="52">
        <f t="shared" si="213"/>
        <v>311</v>
      </c>
      <c r="AA318" s="35"/>
      <c r="AB318" s="35"/>
      <c r="AC318" s="35"/>
      <c r="AD318" s="35"/>
      <c r="AE318" s="52">
        <v>479</v>
      </c>
      <c r="AH318" s="35"/>
      <c r="AI318" s="35"/>
      <c r="AU318" s="52">
        <f t="shared" si="202"/>
        <v>311</v>
      </c>
      <c r="AV318" s="80">
        <f t="shared" si="203"/>
        <v>745.2389014194016</v>
      </c>
      <c r="AW318" s="35">
        <f t="shared" si="214"/>
        <v>3034.7292110758704</v>
      </c>
      <c r="AX318" s="35">
        <f t="shared" si="204"/>
        <v>38445.927109987111</v>
      </c>
      <c r="AY318" s="35">
        <f t="shared" si="205"/>
        <v>41480.656321062983</v>
      </c>
      <c r="AZ318" s="35">
        <f t="shared" si="206"/>
        <v>44515.385532138855</v>
      </c>
      <c r="BB318" s="52">
        <f t="shared" si="207"/>
        <v>311</v>
      </c>
      <c r="BC318" s="80">
        <f t="shared" si="208"/>
        <v>483.95402408078121</v>
      </c>
      <c r="BD318" s="35">
        <f t="shared" si="215"/>
        <v>1970.7363784933871</v>
      </c>
      <c r="BE318" s="35">
        <f t="shared" si="209"/>
        <v>22631.608960475231</v>
      </c>
      <c r="BF318" s="35">
        <f t="shared" si="210"/>
        <v>24602.345338968618</v>
      </c>
      <c r="BG318" s="35">
        <f t="shared" si="211"/>
        <v>26573.081717462006</v>
      </c>
    </row>
    <row r="319" spans="25:59" x14ac:dyDescent="0.4">
      <c r="Y319" s="35">
        <f t="shared" si="212"/>
        <v>311500</v>
      </c>
      <c r="Z319" s="52">
        <f t="shared" si="213"/>
        <v>312</v>
      </c>
      <c r="AA319" s="35"/>
      <c r="AB319" s="35"/>
      <c r="AC319" s="35"/>
      <c r="AD319" s="35"/>
      <c r="AE319" s="52">
        <v>480</v>
      </c>
      <c r="AH319" s="35"/>
      <c r="AI319" s="35"/>
      <c r="AU319" s="52">
        <f t="shared" si="202"/>
        <v>312</v>
      </c>
      <c r="AV319" s="80">
        <f t="shared" si="203"/>
        <v>745.20551244577962</v>
      </c>
      <c r="AW319" s="35">
        <f t="shared" si="214"/>
        <v>3034.5932459600053</v>
      </c>
      <c r="AX319" s="35">
        <f t="shared" si="204"/>
        <v>38545.407487364755</v>
      </c>
      <c r="AY319" s="35">
        <f t="shared" si="205"/>
        <v>41580.000733324763</v>
      </c>
      <c r="AZ319" s="35">
        <f t="shared" si="206"/>
        <v>44614.593979284771</v>
      </c>
      <c r="BB319" s="52">
        <f t="shared" si="207"/>
        <v>312</v>
      </c>
      <c r="BC319" s="80">
        <f t="shared" si="208"/>
        <v>483.93234146583251</v>
      </c>
      <c r="BD319" s="35">
        <f t="shared" si="215"/>
        <v>1970.6480834985446</v>
      </c>
      <c r="BE319" s="35">
        <f t="shared" si="209"/>
        <v>22674.578755451654</v>
      </c>
      <c r="BF319" s="35">
        <f t="shared" si="210"/>
        <v>24645.226838950199</v>
      </c>
      <c r="BG319" s="35">
        <f t="shared" si="211"/>
        <v>26615.874922448744</v>
      </c>
    </row>
    <row r="320" spans="25:59" x14ac:dyDescent="0.4">
      <c r="Y320" s="35">
        <f t="shared" si="212"/>
        <v>312500</v>
      </c>
      <c r="Z320" s="52">
        <f t="shared" si="213"/>
        <v>313</v>
      </c>
      <c r="AA320" s="35"/>
      <c r="AB320" s="35"/>
      <c r="AC320" s="35"/>
      <c r="AD320" s="35"/>
      <c r="AE320" s="52">
        <v>481</v>
      </c>
      <c r="AH320" s="35"/>
      <c r="AI320" s="35"/>
      <c r="AU320" s="52">
        <f t="shared" si="202"/>
        <v>313</v>
      </c>
      <c r="AV320" s="80">
        <f t="shared" si="203"/>
        <v>745.17224502342515</v>
      </c>
      <c r="AW320" s="35">
        <f t="shared" si="214"/>
        <v>3034.457775819888</v>
      </c>
      <c r="AX320" s="35">
        <f t="shared" si="204"/>
        <v>38644.887369766657</v>
      </c>
      <c r="AY320" s="35">
        <f t="shared" si="205"/>
        <v>41679.345145586543</v>
      </c>
      <c r="AZ320" s="35">
        <f t="shared" si="206"/>
        <v>44713.80292140643</v>
      </c>
      <c r="BB320" s="52">
        <f t="shared" si="207"/>
        <v>313</v>
      </c>
      <c r="BC320" s="80">
        <f t="shared" si="208"/>
        <v>483.91073778560514</v>
      </c>
      <c r="BD320" s="35">
        <f t="shared" si="215"/>
        <v>1970.5601099382166</v>
      </c>
      <c r="BE320" s="35">
        <f t="shared" si="209"/>
        <v>22717.548228993553</v>
      </c>
      <c r="BF320" s="35">
        <f t="shared" si="210"/>
        <v>24688.108338931772</v>
      </c>
      <c r="BG320" s="35">
        <f t="shared" si="211"/>
        <v>26658.66844886999</v>
      </c>
    </row>
    <row r="321" spans="25:59" x14ac:dyDescent="0.4">
      <c r="Y321" s="35">
        <f t="shared" si="212"/>
        <v>313500</v>
      </c>
      <c r="Z321" s="52">
        <f t="shared" si="213"/>
        <v>314</v>
      </c>
      <c r="AA321" s="35"/>
      <c r="AB321" s="35"/>
      <c r="AC321" s="35"/>
      <c r="AD321" s="35"/>
      <c r="AE321" s="52">
        <v>482</v>
      </c>
      <c r="AH321" s="35"/>
      <c r="AI321" s="35"/>
      <c r="AU321" s="52">
        <f t="shared" si="202"/>
        <v>314</v>
      </c>
      <c r="AV321" s="80">
        <f t="shared" si="203"/>
        <v>745.13909916861837</v>
      </c>
      <c r="AW321" s="35">
        <f t="shared" si="214"/>
        <v>3034.3228007218131</v>
      </c>
      <c r="AX321" s="35">
        <f t="shared" si="204"/>
        <v>38744.36675712651</v>
      </c>
      <c r="AY321" s="35">
        <f t="shared" si="205"/>
        <v>41778.689557848324</v>
      </c>
      <c r="AZ321" s="35">
        <f t="shared" si="206"/>
        <v>44813.012358570137</v>
      </c>
      <c r="BB321" s="52">
        <f t="shared" si="207"/>
        <v>314</v>
      </c>
      <c r="BC321" s="80">
        <f t="shared" si="208"/>
        <v>483.88921305067146</v>
      </c>
      <c r="BD321" s="35">
        <f t="shared" si="215"/>
        <v>1970.4724578554556</v>
      </c>
      <c r="BE321" s="35">
        <f t="shared" si="209"/>
        <v>22760.517381057896</v>
      </c>
      <c r="BF321" s="35">
        <f t="shared" si="210"/>
        <v>24730.989838913352</v>
      </c>
      <c r="BG321" s="35">
        <f t="shared" si="211"/>
        <v>26701.462296768808</v>
      </c>
    </row>
    <row r="322" spans="25:59" x14ac:dyDescent="0.4">
      <c r="Y322" s="35">
        <f t="shared" si="212"/>
        <v>314500</v>
      </c>
      <c r="Z322" s="52">
        <f t="shared" si="213"/>
        <v>315</v>
      </c>
      <c r="AA322" s="35"/>
      <c r="AB322" s="35"/>
      <c r="AC322" s="35"/>
      <c r="AD322" s="35"/>
      <c r="AE322" s="52">
        <v>483</v>
      </c>
      <c r="AH322" s="35"/>
      <c r="AI322" s="35"/>
      <c r="AU322" s="52">
        <f t="shared" si="202"/>
        <v>315</v>
      </c>
      <c r="AV322" s="80">
        <f t="shared" si="203"/>
        <v>745.10607489758331</v>
      </c>
      <c r="AW322" s="35">
        <f t="shared" si="214"/>
        <v>3034.1883207318479</v>
      </c>
      <c r="AX322" s="35">
        <f t="shared" si="204"/>
        <v>38843.845649378258</v>
      </c>
      <c r="AY322" s="35">
        <f t="shared" si="205"/>
        <v>41878.033970110104</v>
      </c>
      <c r="AZ322" s="35">
        <f t="shared" si="206"/>
        <v>44912.22229084195</v>
      </c>
      <c r="BB322" s="52">
        <f t="shared" si="207"/>
        <v>315</v>
      </c>
      <c r="BC322" s="80">
        <f t="shared" si="208"/>
        <v>483.86776727156723</v>
      </c>
      <c r="BD322" s="35">
        <f t="shared" si="215"/>
        <v>1970.3851272931649</v>
      </c>
      <c r="BE322" s="35">
        <f t="shared" si="209"/>
        <v>22803.486211601761</v>
      </c>
      <c r="BF322" s="35">
        <f t="shared" si="210"/>
        <v>24773.871338894925</v>
      </c>
      <c r="BG322" s="35">
        <f t="shared" si="211"/>
        <v>26744.25646618809</v>
      </c>
    </row>
    <row r="323" spans="25:59" x14ac:dyDescent="0.4">
      <c r="Y323" s="35">
        <f t="shared" si="212"/>
        <v>315500</v>
      </c>
      <c r="Z323" s="52">
        <f t="shared" si="213"/>
        <v>316</v>
      </c>
      <c r="AA323" s="35"/>
      <c r="AB323" s="35"/>
      <c r="AC323" s="35"/>
      <c r="AD323" s="35"/>
      <c r="AE323" s="52">
        <v>484</v>
      </c>
      <c r="AH323" s="35"/>
      <c r="AI323" s="35"/>
      <c r="AU323" s="52">
        <f t="shared" si="202"/>
        <v>316</v>
      </c>
      <c r="AV323" s="80">
        <f t="shared" si="203"/>
        <v>745.0731722264868</v>
      </c>
      <c r="AW323" s="35">
        <f t="shared" si="214"/>
        <v>3034.054335915826</v>
      </c>
      <c r="AX323" s="35">
        <f t="shared" si="204"/>
        <v>38943.324046456051</v>
      </c>
      <c r="AY323" s="35">
        <f t="shared" si="205"/>
        <v>41977.378382371877</v>
      </c>
      <c r="AZ323" s="35">
        <f t="shared" si="206"/>
        <v>45011.432718287702</v>
      </c>
      <c r="BB323" s="52">
        <f t="shared" si="207"/>
        <v>316</v>
      </c>
      <c r="BC323" s="80">
        <f t="shared" si="208"/>
        <v>483.84640045879098</v>
      </c>
      <c r="BD323" s="35">
        <f t="shared" si="215"/>
        <v>1970.298118294096</v>
      </c>
      <c r="BE323" s="35">
        <f t="shared" si="209"/>
        <v>22846.454720582409</v>
      </c>
      <c r="BF323" s="35">
        <f t="shared" si="210"/>
        <v>24816.752838876506</v>
      </c>
      <c r="BG323" s="35">
        <f t="shared" si="211"/>
        <v>26787.050957170602</v>
      </c>
    </row>
    <row r="324" spans="25:59" x14ac:dyDescent="0.4">
      <c r="Y324" s="35">
        <f t="shared" si="212"/>
        <v>316500</v>
      </c>
      <c r="Z324" s="52">
        <f t="shared" si="213"/>
        <v>317</v>
      </c>
      <c r="AA324" s="35"/>
      <c r="AB324" s="35"/>
      <c r="AC324" s="35"/>
      <c r="AD324" s="35"/>
      <c r="AE324" s="52">
        <v>485</v>
      </c>
      <c r="AH324" s="35"/>
      <c r="AI324" s="35"/>
      <c r="AU324" s="52">
        <f t="shared" si="202"/>
        <v>317</v>
      </c>
      <c r="AV324" s="80">
        <f t="shared" si="203"/>
        <v>745.04039117143907</v>
      </c>
      <c r="AW324" s="35">
        <f t="shared" si="214"/>
        <v>3033.9208463393511</v>
      </c>
      <c r="AX324" s="35">
        <f t="shared" si="204"/>
        <v>39042.801948294305</v>
      </c>
      <c r="AY324" s="35">
        <f t="shared" si="205"/>
        <v>42076.722794633657</v>
      </c>
      <c r="AZ324" s="35">
        <f t="shared" si="206"/>
        <v>45110.643640973009</v>
      </c>
      <c r="BB324" s="52">
        <f t="shared" si="207"/>
        <v>317</v>
      </c>
      <c r="BC324" s="80">
        <f t="shared" si="208"/>
        <v>483.82511262280474</v>
      </c>
      <c r="BD324" s="35">
        <f t="shared" si="215"/>
        <v>1970.2114309008521</v>
      </c>
      <c r="BE324" s="35">
        <f t="shared" si="209"/>
        <v>22889.422907957225</v>
      </c>
      <c r="BF324" s="35">
        <f t="shared" si="210"/>
        <v>24859.634338858079</v>
      </c>
      <c r="BG324" s="35">
        <f t="shared" si="211"/>
        <v>26829.845769758933</v>
      </c>
    </row>
    <row r="325" spans="25:59" x14ac:dyDescent="0.4">
      <c r="Y325" s="35">
        <f t="shared" si="212"/>
        <v>317500</v>
      </c>
      <c r="Z325" s="52">
        <f t="shared" si="213"/>
        <v>318</v>
      </c>
      <c r="AA325" s="35"/>
      <c r="AB325" s="35"/>
      <c r="AC325" s="35"/>
      <c r="AD325" s="35"/>
      <c r="AE325" s="52">
        <v>486</v>
      </c>
      <c r="AH325" s="35"/>
      <c r="AI325" s="35"/>
      <c r="AU325" s="52">
        <f t="shared" si="202"/>
        <v>318</v>
      </c>
      <c r="AV325" s="80">
        <f t="shared" si="203"/>
        <v>745.00773174849405</v>
      </c>
      <c r="AW325" s="35">
        <f t="shared" si="214"/>
        <v>3033.7878520677968</v>
      </c>
      <c r="AX325" s="35">
        <f t="shared" si="204"/>
        <v>39142.279354827631</v>
      </c>
      <c r="AY325" s="35">
        <f t="shared" si="205"/>
        <v>42176.06720689543</v>
      </c>
      <c r="AZ325" s="35">
        <f t="shared" si="206"/>
        <v>45209.855058963229</v>
      </c>
      <c r="BB325" s="52">
        <f t="shared" si="207"/>
        <v>318</v>
      </c>
      <c r="BC325" s="80">
        <f t="shared" si="208"/>
        <v>483.80390377403387</v>
      </c>
      <c r="BD325" s="35">
        <f t="shared" si="215"/>
        <v>1970.1250651558867</v>
      </c>
      <c r="BE325" s="35">
        <f t="shared" si="209"/>
        <v>22932.390773683772</v>
      </c>
      <c r="BF325" s="35">
        <f t="shared" si="210"/>
        <v>24902.515838839659</v>
      </c>
      <c r="BG325" s="35">
        <f t="shared" si="211"/>
        <v>26872.640903995547</v>
      </c>
    </row>
    <row r="326" spans="25:59" x14ac:dyDescent="0.4">
      <c r="Y326" s="35">
        <f t="shared" si="212"/>
        <v>318500</v>
      </c>
      <c r="Z326" s="52">
        <f t="shared" si="213"/>
        <v>319</v>
      </c>
      <c r="AA326" s="35"/>
      <c r="AB326" s="35"/>
      <c r="AC326" s="35"/>
      <c r="AD326" s="35"/>
      <c r="AE326" s="52">
        <v>487</v>
      </c>
      <c r="AH326" s="35"/>
      <c r="AI326" s="35"/>
      <c r="AU326" s="52">
        <f t="shared" si="202"/>
        <v>319</v>
      </c>
      <c r="AV326" s="80">
        <f t="shared" si="203"/>
        <v>744.97519397364863</v>
      </c>
      <c r="AW326" s="35">
        <f t="shared" si="214"/>
        <v>3033.6553531663053</v>
      </c>
      <c r="AX326" s="35">
        <f t="shared" si="204"/>
        <v>39241.756265990902</v>
      </c>
      <c r="AY326" s="35">
        <f t="shared" si="205"/>
        <v>42275.41161915721</v>
      </c>
      <c r="AZ326" s="35">
        <f t="shared" si="206"/>
        <v>45309.066972323519</v>
      </c>
      <c r="BB326" s="52">
        <f t="shared" si="207"/>
        <v>319</v>
      </c>
      <c r="BC326" s="80">
        <f t="shared" si="208"/>
        <v>483.78277392286662</v>
      </c>
      <c r="BD326" s="35">
        <f t="shared" si="215"/>
        <v>1970.0390211015026</v>
      </c>
      <c r="BE326" s="35">
        <f t="shared" si="209"/>
        <v>22975.358317719729</v>
      </c>
      <c r="BF326" s="35">
        <f t="shared" si="210"/>
        <v>24945.397338821233</v>
      </c>
      <c r="BG326" s="35">
        <f t="shared" si="211"/>
        <v>26915.436359922736</v>
      </c>
    </row>
    <row r="327" spans="25:59" x14ac:dyDescent="0.4">
      <c r="Y327" s="35">
        <f t="shared" si="212"/>
        <v>319500</v>
      </c>
      <c r="Z327" s="52">
        <f t="shared" si="213"/>
        <v>320</v>
      </c>
      <c r="AA327" s="35"/>
      <c r="AB327" s="35"/>
      <c r="AC327" s="35"/>
      <c r="AD327" s="35"/>
      <c r="AE327" s="52">
        <v>488</v>
      </c>
      <c r="AH327" s="35"/>
      <c r="AI327" s="35"/>
      <c r="AU327" s="52">
        <f t="shared" si="202"/>
        <v>320</v>
      </c>
      <c r="AV327" s="80">
        <f t="shared" si="203"/>
        <v>744.94277786284283</v>
      </c>
      <c r="AW327" s="35">
        <f t="shared" si="214"/>
        <v>3033.5233496997866</v>
      </c>
      <c r="AX327" s="35">
        <f t="shared" si="204"/>
        <v>39341.232681719201</v>
      </c>
      <c r="AY327" s="35">
        <f t="shared" si="205"/>
        <v>42374.75603141899</v>
      </c>
      <c r="AZ327" s="35">
        <f t="shared" si="206"/>
        <v>45408.27938111878</v>
      </c>
      <c r="BB327" s="52">
        <f t="shared" si="207"/>
        <v>320</v>
      </c>
      <c r="BC327" s="80">
        <f t="shared" si="208"/>
        <v>483.76172307965425</v>
      </c>
      <c r="BD327" s="35">
        <f t="shared" si="215"/>
        <v>1969.9532987798514</v>
      </c>
      <c r="BE327" s="35">
        <f t="shared" si="209"/>
        <v>23018.325540022961</v>
      </c>
      <c r="BF327" s="35">
        <f t="shared" si="210"/>
        <v>24988.278838802813</v>
      </c>
      <c r="BG327" s="35">
        <f t="shared" si="211"/>
        <v>26958.232137582665</v>
      </c>
    </row>
    <row r="328" spans="25:59" x14ac:dyDescent="0.4">
      <c r="Y328" s="35">
        <f t="shared" si="212"/>
        <v>320500</v>
      </c>
      <c r="Z328" s="52">
        <f t="shared" si="213"/>
        <v>321</v>
      </c>
      <c r="AA328" s="35"/>
      <c r="AB328" s="35"/>
      <c r="AC328" s="35"/>
      <c r="AD328" s="35"/>
      <c r="AE328" s="52">
        <v>489</v>
      </c>
      <c r="AH328" s="35"/>
      <c r="AI328" s="35"/>
      <c r="AU328" s="52">
        <f t="shared" ref="AU328:AU391" si="216">Z328</f>
        <v>321</v>
      </c>
      <c r="AV328" s="80">
        <f t="shared" ref="AV328:AV391" si="217">$AL$13*SQRT(1+(1/$AL$14)+(($AU328-$AE$3)^2)/(($AE$4^2)*$AL$20))</f>
        <v>744.91048343195985</v>
      </c>
      <c r="AW328" s="35">
        <f t="shared" si="214"/>
        <v>3033.3918417329201</v>
      </c>
      <c r="AX328" s="35">
        <f t="shared" ref="AX328:AX391" si="218">AY328-AW328</f>
        <v>39440.708601947852</v>
      </c>
      <c r="AY328" s="35">
        <f t="shared" ref="AY328:AY391" si="219">Z328*AY$1+AY$2</f>
        <v>42474.100443680771</v>
      </c>
      <c r="AZ328" s="35">
        <f t="shared" ref="AZ328:AZ391" si="220">AY328+AW328</f>
        <v>45507.492285413689</v>
      </c>
      <c r="BB328" s="52">
        <f t="shared" ref="BB328:BB391" si="221">AU328</f>
        <v>321</v>
      </c>
      <c r="BC328" s="80">
        <f t="shared" ref="BC328:BC391" si="222">$AL$36*SQRT(1+(1/$AL$37)+(($AU328-$AE$3)^2)/(($AE$4^2)*$AL$43))</f>
        <v>483.74075125471131</v>
      </c>
      <c r="BD328" s="35">
        <f t="shared" si="215"/>
        <v>1969.8678982329359</v>
      </c>
      <c r="BE328" s="35">
        <f t="shared" ref="BE328:BE391" si="223">BF328-BD328</f>
        <v>23061.29244055145</v>
      </c>
      <c r="BF328" s="35">
        <f t="shared" ref="BF328:BF391" si="224">Z328*BF$1+BF$2</f>
        <v>25031.160338784386</v>
      </c>
      <c r="BG328" s="35">
        <f t="shared" ref="BG328:BG391" si="225">BF328+BD328</f>
        <v>27001.028237017323</v>
      </c>
    </row>
    <row r="329" spans="25:59" x14ac:dyDescent="0.4">
      <c r="Y329" s="35">
        <f t="shared" ref="Y329:Y392" si="226">Y328+1000</f>
        <v>321500</v>
      </c>
      <c r="Z329" s="52">
        <f t="shared" ref="Z329:Z392" si="227">(Y329+500)/1000</f>
        <v>322</v>
      </c>
      <c r="AA329" s="35"/>
      <c r="AB329" s="35"/>
      <c r="AC329" s="35"/>
      <c r="AD329" s="35"/>
      <c r="AE329" s="52">
        <v>490</v>
      </c>
      <c r="AH329" s="35"/>
      <c r="AI329" s="35"/>
      <c r="AU329" s="52">
        <f t="shared" si="216"/>
        <v>322</v>
      </c>
      <c r="AV329" s="80">
        <f t="shared" si="217"/>
        <v>744.87831069682625</v>
      </c>
      <c r="AW329" s="35">
        <f t="shared" ref="AW329:AW392" si="228">AW$3*AV329</f>
        <v>3033.2608293301532</v>
      </c>
      <c r="AX329" s="35">
        <f t="shared" si="218"/>
        <v>39540.184026612398</v>
      </c>
      <c r="AY329" s="35">
        <f t="shared" si="219"/>
        <v>42573.444855942551</v>
      </c>
      <c r="AZ329" s="35">
        <f t="shared" si="220"/>
        <v>45606.705685272704</v>
      </c>
      <c r="BB329" s="52">
        <f t="shared" si="221"/>
        <v>322</v>
      </c>
      <c r="BC329" s="80">
        <f t="shared" si="222"/>
        <v>483.71985845831551</v>
      </c>
      <c r="BD329" s="35">
        <f t="shared" ref="BD329:BD392" si="229">BD$3*BC329</f>
        <v>1969.7828195026086</v>
      </c>
      <c r="BE329" s="35">
        <f t="shared" si="223"/>
        <v>23104.259019263354</v>
      </c>
      <c r="BF329" s="35">
        <f t="shared" si="224"/>
        <v>25074.041838765963</v>
      </c>
      <c r="BG329" s="35">
        <f t="shared" si="225"/>
        <v>27043.824658268572</v>
      </c>
    </row>
    <row r="330" spans="25:59" x14ac:dyDescent="0.4">
      <c r="Y330" s="35">
        <f t="shared" si="226"/>
        <v>322500</v>
      </c>
      <c r="Z330" s="52">
        <f t="shared" si="227"/>
        <v>323</v>
      </c>
      <c r="AA330" s="35"/>
      <c r="AB330" s="35"/>
      <c r="AC330" s="35"/>
      <c r="AD330" s="35"/>
      <c r="AE330" s="52">
        <v>491</v>
      </c>
      <c r="AH330" s="35"/>
      <c r="AI330" s="35"/>
      <c r="AU330" s="52">
        <f t="shared" si="216"/>
        <v>323</v>
      </c>
      <c r="AV330" s="80">
        <f t="shared" si="217"/>
        <v>744.84625967321176</v>
      </c>
      <c r="AW330" s="35">
        <f t="shared" si="228"/>
        <v>3033.1303125557033</v>
      </c>
      <c r="AX330" s="35">
        <f t="shared" si="218"/>
        <v>39639.658955648621</v>
      </c>
      <c r="AY330" s="35">
        <f t="shared" si="219"/>
        <v>42672.789268204324</v>
      </c>
      <c r="AZ330" s="35">
        <f t="shared" si="220"/>
        <v>45705.919580760026</v>
      </c>
      <c r="BB330" s="52">
        <f t="shared" si="221"/>
        <v>323</v>
      </c>
      <c r="BC330" s="80">
        <f t="shared" si="222"/>
        <v>483.69904470070753</v>
      </c>
      <c r="BD330" s="35">
        <f t="shared" si="229"/>
        <v>1969.6980626305708</v>
      </c>
      <c r="BE330" s="35">
        <f t="shared" si="223"/>
        <v>23147.225276116969</v>
      </c>
      <c r="BF330" s="35">
        <f t="shared" si="224"/>
        <v>25116.92333874754</v>
      </c>
      <c r="BG330" s="35">
        <f t="shared" si="225"/>
        <v>27086.62140137811</v>
      </c>
    </row>
    <row r="331" spans="25:59" x14ac:dyDescent="0.4">
      <c r="Y331" s="35">
        <f t="shared" si="226"/>
        <v>323500</v>
      </c>
      <c r="Z331" s="52">
        <f t="shared" si="227"/>
        <v>324</v>
      </c>
      <c r="AA331" s="35"/>
      <c r="AB331" s="35"/>
      <c r="AC331" s="35"/>
      <c r="AD331" s="35"/>
      <c r="AE331" s="52">
        <v>492</v>
      </c>
      <c r="AH331" s="35"/>
      <c r="AI331" s="35"/>
      <c r="AU331" s="52">
        <f t="shared" si="216"/>
        <v>324</v>
      </c>
      <c r="AV331" s="80">
        <f t="shared" si="217"/>
        <v>744.81433037682848</v>
      </c>
      <c r="AW331" s="35">
        <f t="shared" si="228"/>
        <v>3033.0002914735528</v>
      </c>
      <c r="AX331" s="35">
        <f t="shared" si="218"/>
        <v>39739.133388992552</v>
      </c>
      <c r="AY331" s="35">
        <f t="shared" si="219"/>
        <v>42772.133680466104</v>
      </c>
      <c r="AZ331" s="35">
        <f t="shared" si="220"/>
        <v>45805.133971939656</v>
      </c>
      <c r="BB331" s="52">
        <f t="shared" si="221"/>
        <v>324</v>
      </c>
      <c r="BC331" s="80">
        <f t="shared" si="222"/>
        <v>483.67830999209087</v>
      </c>
      <c r="BD331" s="35">
        <f t="shared" si="229"/>
        <v>1969.6136276583729</v>
      </c>
      <c r="BE331" s="35">
        <f t="shared" si="223"/>
        <v>23190.191211070742</v>
      </c>
      <c r="BF331" s="35">
        <f t="shared" si="224"/>
        <v>25159.804838729116</v>
      </c>
      <c r="BG331" s="35">
        <f t="shared" si="225"/>
        <v>27129.418466387491</v>
      </c>
    </row>
    <row r="332" spans="25:59" x14ac:dyDescent="0.4">
      <c r="Y332" s="35">
        <f t="shared" si="226"/>
        <v>324500</v>
      </c>
      <c r="Z332" s="52">
        <f t="shared" si="227"/>
        <v>325</v>
      </c>
      <c r="AA332" s="35"/>
      <c r="AB332" s="35"/>
      <c r="AC332" s="35"/>
      <c r="AD332" s="35"/>
      <c r="AE332" s="52">
        <v>493</v>
      </c>
      <c r="AH332" s="35"/>
      <c r="AI332" s="35"/>
      <c r="AU332" s="52">
        <f t="shared" si="216"/>
        <v>325</v>
      </c>
      <c r="AV332" s="80">
        <f t="shared" si="217"/>
        <v>744.7825228233321</v>
      </c>
      <c r="AW332" s="35">
        <f t="shared" si="228"/>
        <v>3032.8707661474532</v>
      </c>
      <c r="AX332" s="35">
        <f t="shared" si="218"/>
        <v>39838.607326580423</v>
      </c>
      <c r="AY332" s="35">
        <f t="shared" si="219"/>
        <v>42871.478092727877</v>
      </c>
      <c r="AZ332" s="35">
        <f t="shared" si="220"/>
        <v>45904.348858875332</v>
      </c>
      <c r="BB332" s="52">
        <f t="shared" si="221"/>
        <v>325</v>
      </c>
      <c r="BC332" s="80">
        <f t="shared" si="222"/>
        <v>483.6576543426321</v>
      </c>
      <c r="BD332" s="35">
        <f t="shared" si="229"/>
        <v>1969.5295146274148</v>
      </c>
      <c r="BE332" s="35">
        <f t="shared" si="223"/>
        <v>23233.156824083278</v>
      </c>
      <c r="BF332" s="35">
        <f t="shared" si="224"/>
        <v>25202.686338710693</v>
      </c>
      <c r="BG332" s="35">
        <f t="shared" si="225"/>
        <v>27172.215853338108</v>
      </c>
    </row>
    <row r="333" spans="25:59" x14ac:dyDescent="0.4">
      <c r="Y333" s="35">
        <f t="shared" si="226"/>
        <v>325500</v>
      </c>
      <c r="Z333" s="52">
        <f t="shared" si="227"/>
        <v>326</v>
      </c>
      <c r="AA333" s="35"/>
      <c r="AB333" s="35"/>
      <c r="AC333" s="35"/>
      <c r="AD333" s="35"/>
      <c r="AE333" s="52">
        <v>494</v>
      </c>
      <c r="AH333" s="35"/>
      <c r="AI333" s="35"/>
      <c r="AU333" s="52">
        <f t="shared" si="216"/>
        <v>326</v>
      </c>
      <c r="AV333" s="80">
        <f t="shared" si="217"/>
        <v>744.75083702832126</v>
      </c>
      <c r="AW333" s="35">
        <f t="shared" si="228"/>
        <v>3032.7417366409254</v>
      </c>
      <c r="AX333" s="35">
        <f t="shared" si="218"/>
        <v>39938.080768348729</v>
      </c>
      <c r="AY333" s="35">
        <f t="shared" si="219"/>
        <v>42970.822504989657</v>
      </c>
      <c r="AZ333" s="35">
        <f t="shared" si="220"/>
        <v>46003.564241630585</v>
      </c>
      <c r="BB333" s="52">
        <f t="shared" si="221"/>
        <v>326</v>
      </c>
      <c r="BC333" s="80">
        <f t="shared" si="222"/>
        <v>483.63707776246099</v>
      </c>
      <c r="BD333" s="35">
        <f t="shared" si="229"/>
        <v>1969.4457235789464</v>
      </c>
      <c r="BE333" s="35">
        <f t="shared" si="223"/>
        <v>23276.122115113325</v>
      </c>
      <c r="BF333" s="35">
        <f t="shared" si="224"/>
        <v>25245.56783869227</v>
      </c>
      <c r="BG333" s="35">
        <f t="shared" si="225"/>
        <v>27215.013562271215</v>
      </c>
    </row>
    <row r="334" spans="25:59" x14ac:dyDescent="0.4">
      <c r="Y334" s="35">
        <f t="shared" si="226"/>
        <v>326500</v>
      </c>
      <c r="Z334" s="52">
        <f t="shared" si="227"/>
        <v>327</v>
      </c>
      <c r="AA334" s="35"/>
      <c r="AB334" s="35"/>
      <c r="AC334" s="35"/>
      <c r="AD334" s="35"/>
      <c r="AE334" s="52">
        <v>495</v>
      </c>
      <c r="AH334" s="35"/>
      <c r="AI334" s="35"/>
      <c r="AU334" s="52">
        <f t="shared" si="216"/>
        <v>327</v>
      </c>
      <c r="AV334" s="80">
        <f t="shared" si="217"/>
        <v>744.71927300733751</v>
      </c>
      <c r="AW334" s="35">
        <f t="shared" si="228"/>
        <v>3032.6132030172566</v>
      </c>
      <c r="AX334" s="35">
        <f t="shared" si="218"/>
        <v>40037.553714234178</v>
      </c>
      <c r="AY334" s="35">
        <f t="shared" si="219"/>
        <v>43070.166917251438</v>
      </c>
      <c r="AZ334" s="35">
        <f t="shared" si="220"/>
        <v>46102.780120268697</v>
      </c>
      <c r="BB334" s="52">
        <f t="shared" si="221"/>
        <v>327</v>
      </c>
      <c r="BC334" s="80">
        <f t="shared" si="222"/>
        <v>483.61658026167009</v>
      </c>
      <c r="BD334" s="35">
        <f t="shared" si="229"/>
        <v>1969.3622545540663</v>
      </c>
      <c r="BE334" s="35">
        <f t="shared" si="223"/>
        <v>23319.087084119779</v>
      </c>
      <c r="BF334" s="35">
        <f t="shared" si="224"/>
        <v>25288.449338673847</v>
      </c>
      <c r="BG334" s="35">
        <f t="shared" si="225"/>
        <v>27257.811593227914</v>
      </c>
    </row>
    <row r="335" spans="25:59" x14ac:dyDescent="0.4">
      <c r="Y335" s="35">
        <f t="shared" si="226"/>
        <v>327500</v>
      </c>
      <c r="Z335" s="52">
        <f t="shared" si="227"/>
        <v>328</v>
      </c>
      <c r="AA335" s="35"/>
      <c r="AB335" s="35"/>
      <c r="AC335" s="35"/>
      <c r="AD335" s="35"/>
      <c r="AE335" s="52">
        <v>496</v>
      </c>
      <c r="AH335" s="35"/>
      <c r="AI335" s="35"/>
      <c r="AU335" s="52">
        <f t="shared" si="216"/>
        <v>328</v>
      </c>
      <c r="AV335" s="80">
        <f t="shared" si="217"/>
        <v>744.68783077586511</v>
      </c>
      <c r="AW335" s="35">
        <f t="shared" si="228"/>
        <v>3032.4851653395012</v>
      </c>
      <c r="AX335" s="35">
        <f t="shared" si="218"/>
        <v>40137.026164173716</v>
      </c>
      <c r="AY335" s="35">
        <f t="shared" si="219"/>
        <v>43169.511329513218</v>
      </c>
      <c r="AZ335" s="35">
        <f t="shared" si="220"/>
        <v>46201.996494852719</v>
      </c>
      <c r="BB335" s="52">
        <f t="shared" si="221"/>
        <v>328</v>
      </c>
      <c r="BC335" s="80">
        <f t="shared" si="222"/>
        <v>483.59616185031479</v>
      </c>
      <c r="BD335" s="35">
        <f t="shared" si="229"/>
        <v>1969.2791075937216</v>
      </c>
      <c r="BE335" s="35">
        <f t="shared" si="223"/>
        <v>23362.051731061703</v>
      </c>
      <c r="BF335" s="35">
        <f t="shared" si="224"/>
        <v>25331.330838655424</v>
      </c>
      <c r="BG335" s="35">
        <f t="shared" si="225"/>
        <v>27300.609946249144</v>
      </c>
    </row>
    <row r="336" spans="25:59" x14ac:dyDescent="0.4">
      <c r="Y336" s="35">
        <f t="shared" si="226"/>
        <v>328500</v>
      </c>
      <c r="Z336" s="52">
        <f t="shared" si="227"/>
        <v>329</v>
      </c>
      <c r="AA336" s="35"/>
      <c r="AB336" s="35"/>
      <c r="AC336" s="35"/>
      <c r="AD336" s="35"/>
      <c r="AE336" s="52">
        <v>497</v>
      </c>
      <c r="AH336" s="35"/>
      <c r="AI336" s="35"/>
      <c r="AU336" s="52">
        <f t="shared" si="216"/>
        <v>329</v>
      </c>
      <c r="AV336" s="80">
        <f t="shared" si="217"/>
        <v>744.65651034933137</v>
      </c>
      <c r="AW336" s="35">
        <f t="shared" si="228"/>
        <v>3032.3576236704816</v>
      </c>
      <c r="AX336" s="35">
        <f t="shared" si="218"/>
        <v>40236.498118104515</v>
      </c>
      <c r="AY336" s="35">
        <f t="shared" si="219"/>
        <v>43268.855741774998</v>
      </c>
      <c r="AZ336" s="35">
        <f t="shared" si="220"/>
        <v>46301.213365445481</v>
      </c>
      <c r="BB336" s="52">
        <f t="shared" si="221"/>
        <v>329</v>
      </c>
      <c r="BC336" s="80">
        <f t="shared" si="222"/>
        <v>483.57582253841355</v>
      </c>
      <c r="BD336" s="35">
        <f t="shared" si="229"/>
        <v>1969.1962827387088</v>
      </c>
      <c r="BE336" s="35">
        <f t="shared" si="223"/>
        <v>23405.01605589829</v>
      </c>
      <c r="BF336" s="35">
        <f t="shared" si="224"/>
        <v>25374.212338637</v>
      </c>
      <c r="BG336" s="35">
        <f t="shared" si="225"/>
        <v>27343.408621375711</v>
      </c>
    </row>
    <row r="337" spans="25:59" x14ac:dyDescent="0.4">
      <c r="Y337" s="35">
        <f t="shared" si="226"/>
        <v>329500</v>
      </c>
      <c r="Z337" s="52">
        <f t="shared" si="227"/>
        <v>330</v>
      </c>
      <c r="AA337" s="35"/>
      <c r="AB337" s="35"/>
      <c r="AC337" s="35"/>
      <c r="AD337" s="35"/>
      <c r="AE337" s="52">
        <v>498</v>
      </c>
      <c r="AH337" s="35"/>
      <c r="AI337" s="35"/>
      <c r="AU337" s="52">
        <f t="shared" si="216"/>
        <v>330</v>
      </c>
      <c r="AV337" s="80">
        <f t="shared" si="217"/>
        <v>744.62531174310641</v>
      </c>
      <c r="AW337" s="35">
        <f t="shared" si="228"/>
        <v>3032.2305780727875</v>
      </c>
      <c r="AX337" s="35">
        <f t="shared" si="218"/>
        <v>40335.969575963987</v>
      </c>
      <c r="AY337" s="35">
        <f t="shared" si="219"/>
        <v>43368.200154036778</v>
      </c>
      <c r="AZ337" s="35">
        <f t="shared" si="220"/>
        <v>46400.430732109569</v>
      </c>
      <c r="BB337" s="52">
        <f t="shared" si="221"/>
        <v>330</v>
      </c>
      <c r="BC337" s="80">
        <f t="shared" si="222"/>
        <v>483.55556233594763</v>
      </c>
      <c r="BD337" s="35">
        <f t="shared" si="229"/>
        <v>1969.1137800296735</v>
      </c>
      <c r="BE337" s="35">
        <f t="shared" si="223"/>
        <v>23447.980058588902</v>
      </c>
      <c r="BF337" s="35">
        <f t="shared" si="224"/>
        <v>25417.093838618577</v>
      </c>
      <c r="BG337" s="35">
        <f t="shared" si="225"/>
        <v>27386.207618648252</v>
      </c>
    </row>
    <row r="338" spans="25:59" x14ac:dyDescent="0.4">
      <c r="Y338" s="35">
        <f t="shared" si="226"/>
        <v>330500</v>
      </c>
      <c r="Z338" s="52">
        <f t="shared" si="227"/>
        <v>331</v>
      </c>
      <c r="AA338" s="35"/>
      <c r="AB338" s="35"/>
      <c r="AC338" s="35"/>
      <c r="AD338" s="35"/>
      <c r="AE338" s="52">
        <v>499</v>
      </c>
      <c r="AH338" s="35"/>
      <c r="AI338" s="35"/>
      <c r="AU338" s="52">
        <f t="shared" si="216"/>
        <v>331</v>
      </c>
      <c r="AV338" s="80">
        <f t="shared" si="217"/>
        <v>744.59423497250293</v>
      </c>
      <c r="AW338" s="35">
        <f t="shared" si="228"/>
        <v>3032.1040286087746</v>
      </c>
      <c r="AX338" s="35">
        <f t="shared" si="218"/>
        <v>40435.44053768977</v>
      </c>
      <c r="AY338" s="35">
        <f t="shared" si="219"/>
        <v>43467.544566298544</v>
      </c>
      <c r="AZ338" s="35">
        <f t="shared" si="220"/>
        <v>46499.648594907318</v>
      </c>
      <c r="BB338" s="52">
        <f t="shared" si="221"/>
        <v>331</v>
      </c>
      <c r="BC338" s="80">
        <f t="shared" si="222"/>
        <v>483.53538125286093</v>
      </c>
      <c r="BD338" s="35">
        <f t="shared" si="229"/>
        <v>1969.0315995071087</v>
      </c>
      <c r="BE338" s="35">
        <f t="shared" si="223"/>
        <v>23490.943739093047</v>
      </c>
      <c r="BF338" s="35">
        <f t="shared" si="224"/>
        <v>25459.975338600154</v>
      </c>
      <c r="BG338" s="35">
        <f t="shared" si="225"/>
        <v>27429.006938107261</v>
      </c>
    </row>
    <row r="339" spans="25:59" x14ac:dyDescent="0.4">
      <c r="Y339" s="35">
        <f t="shared" si="226"/>
        <v>331500</v>
      </c>
      <c r="Z339" s="52">
        <f t="shared" si="227"/>
        <v>332</v>
      </c>
      <c r="AA339" s="35"/>
      <c r="AB339" s="35"/>
      <c r="AC339" s="35"/>
      <c r="AD339" s="35"/>
      <c r="AE339" s="52">
        <v>500</v>
      </c>
      <c r="AH339" s="35"/>
      <c r="AI339" s="35"/>
      <c r="AU339" s="52">
        <f t="shared" si="216"/>
        <v>332</v>
      </c>
      <c r="AV339" s="80">
        <f t="shared" si="217"/>
        <v>744.56328005277669</v>
      </c>
      <c r="AW339" s="35">
        <f t="shared" si="228"/>
        <v>3031.9779753405664</v>
      </c>
      <c r="AX339" s="35">
        <f t="shared" si="218"/>
        <v>40534.911003219757</v>
      </c>
      <c r="AY339" s="35">
        <f t="shared" si="219"/>
        <v>43566.888978560324</v>
      </c>
      <c r="AZ339" s="35">
        <f t="shared" si="220"/>
        <v>46598.866953900892</v>
      </c>
      <c r="BB339" s="52">
        <f t="shared" si="221"/>
        <v>332</v>
      </c>
      <c r="BC339" s="80">
        <f t="shared" si="222"/>
        <v>483.51527929906041</v>
      </c>
      <c r="BD339" s="35">
        <f t="shared" si="229"/>
        <v>1968.9497412113567</v>
      </c>
      <c r="BE339" s="35">
        <f t="shared" si="223"/>
        <v>23533.907097370375</v>
      </c>
      <c r="BF339" s="35">
        <f t="shared" si="224"/>
        <v>25502.856838581731</v>
      </c>
      <c r="BG339" s="35">
        <f t="shared" si="225"/>
        <v>27471.806579793087</v>
      </c>
    </row>
    <row r="340" spans="25:59" x14ac:dyDescent="0.4">
      <c r="Y340" s="35">
        <f t="shared" si="226"/>
        <v>332500</v>
      </c>
      <c r="Z340" s="52">
        <f t="shared" si="227"/>
        <v>333</v>
      </c>
      <c r="AA340" s="35"/>
      <c r="AB340" s="35"/>
      <c r="AC340" s="35"/>
      <c r="AD340" s="35"/>
      <c r="AE340" s="52">
        <v>501</v>
      </c>
      <c r="AH340" s="35"/>
      <c r="AI340" s="35"/>
      <c r="AU340" s="52">
        <f t="shared" si="216"/>
        <v>333</v>
      </c>
      <c r="AV340" s="80">
        <f t="shared" si="217"/>
        <v>744.53244699912602</v>
      </c>
      <c r="AW340" s="35">
        <f t="shared" si="228"/>
        <v>3031.8524183300533</v>
      </c>
      <c r="AX340" s="35">
        <f t="shared" si="218"/>
        <v>40634.38097249205</v>
      </c>
      <c r="AY340" s="35">
        <f t="shared" si="219"/>
        <v>43666.233390822104</v>
      </c>
      <c r="AZ340" s="35">
        <f t="shared" si="220"/>
        <v>46698.085809152159</v>
      </c>
      <c r="BB340" s="52">
        <f t="shared" si="221"/>
        <v>333</v>
      </c>
      <c r="BC340" s="80">
        <f t="shared" si="222"/>
        <v>483.49525648441602</v>
      </c>
      <c r="BD340" s="35">
        <f t="shared" si="229"/>
        <v>1968.8682051826102</v>
      </c>
      <c r="BE340" s="35">
        <f t="shared" si="223"/>
        <v>23576.870133380697</v>
      </c>
      <c r="BF340" s="35">
        <f t="shared" si="224"/>
        <v>25545.738338563307</v>
      </c>
      <c r="BG340" s="35">
        <f t="shared" si="225"/>
        <v>27514.606543745918</v>
      </c>
    </row>
    <row r="341" spans="25:59" x14ac:dyDescent="0.4">
      <c r="Y341" s="35">
        <f t="shared" si="226"/>
        <v>333500</v>
      </c>
      <c r="Z341" s="52">
        <f t="shared" si="227"/>
        <v>334</v>
      </c>
      <c r="AA341" s="35"/>
      <c r="AB341" s="35"/>
      <c r="AC341" s="35"/>
      <c r="AD341" s="35"/>
      <c r="AE341" s="52">
        <v>502</v>
      </c>
      <c r="AH341" s="35"/>
      <c r="AI341" s="35"/>
      <c r="AU341" s="52">
        <f t="shared" si="216"/>
        <v>334</v>
      </c>
      <c r="AV341" s="80">
        <f t="shared" si="217"/>
        <v>744.50173582669174</v>
      </c>
      <c r="AW341" s="35">
        <f t="shared" si="228"/>
        <v>3031.7273576388907</v>
      </c>
      <c r="AX341" s="35">
        <f t="shared" si="218"/>
        <v>40733.850445444994</v>
      </c>
      <c r="AY341" s="35">
        <f t="shared" si="219"/>
        <v>43765.577803083885</v>
      </c>
      <c r="AZ341" s="35">
        <f t="shared" si="220"/>
        <v>46797.305160722775</v>
      </c>
      <c r="BB341" s="52">
        <f t="shared" si="221"/>
        <v>334</v>
      </c>
      <c r="BC341" s="80">
        <f t="shared" si="222"/>
        <v>483.47531281875996</v>
      </c>
      <c r="BD341" s="35">
        <f t="shared" si="229"/>
        <v>1968.7869914609068</v>
      </c>
      <c r="BE341" s="35">
        <f t="shared" si="223"/>
        <v>23619.832847083977</v>
      </c>
      <c r="BF341" s="35">
        <f t="shared" si="224"/>
        <v>25588.619838544884</v>
      </c>
      <c r="BG341" s="35">
        <f t="shared" si="225"/>
        <v>27557.406830005792</v>
      </c>
    </row>
    <row r="342" spans="25:59" x14ac:dyDescent="0.4">
      <c r="Y342" s="35">
        <f t="shared" si="226"/>
        <v>334500</v>
      </c>
      <c r="Z342" s="52">
        <f t="shared" si="227"/>
        <v>335</v>
      </c>
      <c r="AA342" s="35"/>
      <c r="AB342" s="35"/>
      <c r="AC342" s="35"/>
      <c r="AD342" s="35"/>
      <c r="AE342" s="52">
        <v>503</v>
      </c>
      <c r="AH342" s="35"/>
      <c r="AI342" s="35"/>
      <c r="AU342" s="52">
        <f t="shared" si="216"/>
        <v>335</v>
      </c>
      <c r="AV342" s="80">
        <f t="shared" si="217"/>
        <v>744.47114655055793</v>
      </c>
      <c r="AW342" s="35">
        <f t="shared" si="228"/>
        <v>3031.6027933285036</v>
      </c>
      <c r="AX342" s="35">
        <f t="shared" si="218"/>
        <v>40833.319422017164</v>
      </c>
      <c r="AY342" s="35">
        <f t="shared" si="219"/>
        <v>43864.922215345665</v>
      </c>
      <c r="AZ342" s="35">
        <f t="shared" si="220"/>
        <v>46896.525008674165</v>
      </c>
      <c r="BB342" s="52">
        <f t="shared" si="221"/>
        <v>335</v>
      </c>
      <c r="BC342" s="80">
        <f t="shared" si="222"/>
        <v>483.45544831188778</v>
      </c>
      <c r="BD342" s="35">
        <f t="shared" si="229"/>
        <v>1968.7061000861358</v>
      </c>
      <c r="BE342" s="35">
        <f t="shared" si="223"/>
        <v>23662.795238440325</v>
      </c>
      <c r="BF342" s="35">
        <f t="shared" si="224"/>
        <v>25631.501338526461</v>
      </c>
      <c r="BG342" s="35">
        <f t="shared" si="225"/>
        <v>27600.207438612597</v>
      </c>
    </row>
    <row r="343" spans="25:59" x14ac:dyDescent="0.4">
      <c r="Y343" s="35">
        <f t="shared" si="226"/>
        <v>335500</v>
      </c>
      <c r="Z343" s="52">
        <f t="shared" si="227"/>
        <v>336</v>
      </c>
      <c r="AA343" s="35"/>
      <c r="AB343" s="35"/>
      <c r="AC343" s="35"/>
      <c r="AD343" s="35"/>
      <c r="AE343" s="52">
        <v>504</v>
      </c>
      <c r="AH343" s="35"/>
      <c r="AI343" s="35"/>
      <c r="AU343" s="52">
        <f t="shared" si="216"/>
        <v>336</v>
      </c>
      <c r="AV343" s="80">
        <f t="shared" si="217"/>
        <v>744.44067918575047</v>
      </c>
      <c r="AW343" s="35">
        <f t="shared" si="228"/>
        <v>3031.4787254600797</v>
      </c>
      <c r="AX343" s="35">
        <f t="shared" si="218"/>
        <v>40932.787902147364</v>
      </c>
      <c r="AY343" s="35">
        <f t="shared" si="219"/>
        <v>43964.266627607445</v>
      </c>
      <c r="AZ343" s="35">
        <f t="shared" si="220"/>
        <v>46995.745353067527</v>
      </c>
      <c r="BB343" s="52">
        <f t="shared" si="221"/>
        <v>336</v>
      </c>
      <c r="BC343" s="80">
        <f t="shared" si="222"/>
        <v>483.43566297355716</v>
      </c>
      <c r="BD343" s="35">
        <f t="shared" si="229"/>
        <v>1968.6255310980321</v>
      </c>
      <c r="BE343" s="35">
        <f t="shared" si="223"/>
        <v>23705.757307410007</v>
      </c>
      <c r="BF343" s="35">
        <f t="shared" si="224"/>
        <v>25674.382838508038</v>
      </c>
      <c r="BG343" s="35">
        <f t="shared" si="225"/>
        <v>27643.008369606068</v>
      </c>
    </row>
    <row r="344" spans="25:59" x14ac:dyDescent="0.4">
      <c r="Y344" s="35">
        <f t="shared" si="226"/>
        <v>336500</v>
      </c>
      <c r="Z344" s="52">
        <f t="shared" si="227"/>
        <v>337</v>
      </c>
      <c r="AA344" s="35"/>
      <c r="AB344" s="35"/>
      <c r="AC344" s="35"/>
      <c r="AD344" s="35"/>
      <c r="AE344" s="52">
        <v>505</v>
      </c>
      <c r="AH344" s="35"/>
      <c r="AI344" s="35"/>
      <c r="AU344" s="52">
        <f t="shared" si="216"/>
        <v>337</v>
      </c>
      <c r="AV344" s="80">
        <f t="shared" si="217"/>
        <v>744.41033374723827</v>
      </c>
      <c r="AW344" s="35">
        <f t="shared" si="228"/>
        <v>3031.3551540945746</v>
      </c>
      <c r="AX344" s="35">
        <f t="shared" si="218"/>
        <v>41032.255885774648</v>
      </c>
      <c r="AY344" s="35">
        <f t="shared" si="219"/>
        <v>44063.611039869225</v>
      </c>
      <c r="AZ344" s="35">
        <f t="shared" si="220"/>
        <v>47094.966193963803</v>
      </c>
      <c r="BB344" s="52">
        <f t="shared" si="221"/>
        <v>337</v>
      </c>
      <c r="BC344" s="80">
        <f t="shared" si="222"/>
        <v>483.41595681348889</v>
      </c>
      <c r="BD344" s="35">
        <f t="shared" si="229"/>
        <v>1968.5452845361799</v>
      </c>
      <c r="BE344" s="35">
        <f t="shared" si="223"/>
        <v>23748.719053953435</v>
      </c>
      <c r="BF344" s="35">
        <f t="shared" si="224"/>
        <v>25717.264338489615</v>
      </c>
      <c r="BG344" s="35">
        <f t="shared" si="225"/>
        <v>27685.809623025794</v>
      </c>
    </row>
    <row r="345" spans="25:59" x14ac:dyDescent="0.4">
      <c r="Y345" s="35">
        <f t="shared" si="226"/>
        <v>337500</v>
      </c>
      <c r="Z345" s="52">
        <f t="shared" si="227"/>
        <v>338</v>
      </c>
      <c r="AA345" s="35"/>
      <c r="AB345" s="35"/>
      <c r="AC345" s="35"/>
      <c r="AD345" s="35"/>
      <c r="AE345" s="52">
        <v>506</v>
      </c>
      <c r="AH345" s="35"/>
      <c r="AI345" s="35"/>
      <c r="AU345" s="52">
        <f t="shared" si="216"/>
        <v>338</v>
      </c>
      <c r="AV345" s="80">
        <f t="shared" si="217"/>
        <v>744.38011024993261</v>
      </c>
      <c r="AW345" s="35">
        <f t="shared" si="228"/>
        <v>3031.2320792927094</v>
      </c>
      <c r="AX345" s="35">
        <f t="shared" si="218"/>
        <v>41131.7233728383</v>
      </c>
      <c r="AY345" s="35">
        <f t="shared" si="219"/>
        <v>44162.955452131006</v>
      </c>
      <c r="AZ345" s="35">
        <f t="shared" si="220"/>
        <v>47194.187531423711</v>
      </c>
      <c r="BB345" s="52">
        <f t="shared" si="221"/>
        <v>338</v>
      </c>
      <c r="BC345" s="80">
        <f t="shared" si="222"/>
        <v>483.39632984136625</v>
      </c>
      <c r="BD345" s="35">
        <f t="shared" si="229"/>
        <v>1968.4653604400114</v>
      </c>
      <c r="BE345" s="35">
        <f t="shared" si="223"/>
        <v>23791.68047803118</v>
      </c>
      <c r="BF345" s="35">
        <f t="shared" si="224"/>
        <v>25760.145838471191</v>
      </c>
      <c r="BG345" s="35">
        <f t="shared" si="225"/>
        <v>27728.611198911203</v>
      </c>
    </row>
    <row r="346" spans="25:59" x14ac:dyDescent="0.4">
      <c r="Y346" s="35">
        <f t="shared" si="226"/>
        <v>338500</v>
      </c>
      <c r="Z346" s="52">
        <f t="shared" si="227"/>
        <v>339</v>
      </c>
      <c r="AA346" s="35"/>
      <c r="AB346" s="35"/>
      <c r="AC346" s="35"/>
      <c r="AD346" s="35"/>
      <c r="AE346" s="52">
        <v>507</v>
      </c>
      <c r="AH346" s="35"/>
      <c r="AI346" s="35"/>
      <c r="AU346" s="52">
        <f t="shared" si="216"/>
        <v>339</v>
      </c>
      <c r="AV346" s="80">
        <f t="shared" si="217"/>
        <v>744.35000870868771</v>
      </c>
      <c r="AW346" s="35">
        <f t="shared" si="228"/>
        <v>3031.1095011149732</v>
      </c>
      <c r="AX346" s="35">
        <f t="shared" si="218"/>
        <v>41231.190363277798</v>
      </c>
      <c r="AY346" s="35">
        <f t="shared" si="219"/>
        <v>44262.299864392771</v>
      </c>
      <c r="AZ346" s="35">
        <f t="shared" si="220"/>
        <v>47293.409365507745</v>
      </c>
      <c r="BB346" s="52">
        <f t="shared" si="221"/>
        <v>339</v>
      </c>
      <c r="BC346" s="80">
        <f t="shared" si="222"/>
        <v>483.37678206683546</v>
      </c>
      <c r="BD346" s="35">
        <f t="shared" si="229"/>
        <v>1968.3857588488074</v>
      </c>
      <c r="BE346" s="35">
        <f t="shared" si="223"/>
        <v>23834.641579603962</v>
      </c>
      <c r="BF346" s="35">
        <f t="shared" si="224"/>
        <v>25803.027338452768</v>
      </c>
      <c r="BG346" s="35">
        <f t="shared" si="225"/>
        <v>27771.413097301574</v>
      </c>
    </row>
    <row r="347" spans="25:59" x14ac:dyDescent="0.4">
      <c r="Y347" s="35">
        <f t="shared" si="226"/>
        <v>339500</v>
      </c>
      <c r="Z347" s="52">
        <f t="shared" si="227"/>
        <v>340</v>
      </c>
      <c r="AA347" s="35"/>
      <c r="AB347" s="35"/>
      <c r="AC347" s="35"/>
      <c r="AD347" s="35"/>
      <c r="AE347" s="52">
        <v>508</v>
      </c>
      <c r="AH347" s="35"/>
      <c r="AI347" s="35"/>
      <c r="AU347" s="52">
        <f t="shared" si="216"/>
        <v>340</v>
      </c>
      <c r="AV347" s="80">
        <f t="shared" si="217"/>
        <v>744.32002913829945</v>
      </c>
      <c r="AW347" s="35">
        <f t="shared" si="228"/>
        <v>3030.9874196216165</v>
      </c>
      <c r="AX347" s="35">
        <f t="shared" si="218"/>
        <v>41330.656857032933</v>
      </c>
      <c r="AY347" s="35">
        <f t="shared" si="219"/>
        <v>44361.644276654552</v>
      </c>
      <c r="AZ347" s="35">
        <f t="shared" si="220"/>
        <v>47392.63169627617</v>
      </c>
      <c r="BB347" s="52">
        <f t="shared" si="221"/>
        <v>340</v>
      </c>
      <c r="BC347" s="80">
        <f t="shared" si="222"/>
        <v>483.35731349950493</v>
      </c>
      <c r="BD347" s="35">
        <f t="shared" si="229"/>
        <v>1968.3064798016949</v>
      </c>
      <c r="BE347" s="35">
        <f t="shared" si="223"/>
        <v>23877.602358632648</v>
      </c>
      <c r="BF347" s="35">
        <f t="shared" si="224"/>
        <v>25845.908838434345</v>
      </c>
      <c r="BG347" s="35">
        <f t="shared" si="225"/>
        <v>27814.215318236042</v>
      </c>
    </row>
    <row r="348" spans="25:59" x14ac:dyDescent="0.4">
      <c r="Y348" s="35">
        <f t="shared" si="226"/>
        <v>340500</v>
      </c>
      <c r="Z348" s="52">
        <f t="shared" si="227"/>
        <v>341</v>
      </c>
      <c r="AA348" s="35"/>
      <c r="AB348" s="35"/>
      <c r="AC348" s="35"/>
      <c r="AD348" s="35"/>
      <c r="AE348" s="52">
        <v>509</v>
      </c>
      <c r="AH348" s="35"/>
      <c r="AI348" s="35"/>
      <c r="AU348" s="52">
        <f t="shared" si="216"/>
        <v>341</v>
      </c>
      <c r="AV348" s="80">
        <f t="shared" si="217"/>
        <v>744.29017155350687</v>
      </c>
      <c r="AW348" s="35">
        <f t="shared" si="228"/>
        <v>3030.865834872659</v>
      </c>
      <c r="AX348" s="35">
        <f t="shared" si="218"/>
        <v>41430.122854043671</v>
      </c>
      <c r="AY348" s="35">
        <f t="shared" si="219"/>
        <v>44460.988688916332</v>
      </c>
      <c r="AZ348" s="35">
        <f t="shared" si="220"/>
        <v>47491.854523788992</v>
      </c>
      <c r="BB348" s="52">
        <f t="shared" si="221"/>
        <v>341</v>
      </c>
      <c r="BC348" s="80">
        <f t="shared" si="222"/>
        <v>483.33792414894612</v>
      </c>
      <c r="BD348" s="35">
        <f t="shared" si="229"/>
        <v>1968.2275233376502</v>
      </c>
      <c r="BE348" s="35">
        <f t="shared" si="223"/>
        <v>23920.562815078272</v>
      </c>
      <c r="BF348" s="35">
        <f t="shared" si="224"/>
        <v>25888.790338415922</v>
      </c>
      <c r="BG348" s="35">
        <f t="shared" si="225"/>
        <v>27857.017861753571</v>
      </c>
    </row>
    <row r="349" spans="25:59" x14ac:dyDescent="0.4">
      <c r="Y349" s="35">
        <f t="shared" si="226"/>
        <v>341500</v>
      </c>
      <c r="Z349" s="52">
        <f t="shared" si="227"/>
        <v>342</v>
      </c>
      <c r="AA349" s="35"/>
      <c r="AB349" s="35"/>
      <c r="AC349" s="35"/>
      <c r="AD349" s="35"/>
      <c r="AE349" s="52">
        <v>510</v>
      </c>
      <c r="AH349" s="35"/>
      <c r="AI349" s="35"/>
      <c r="AU349" s="52">
        <f t="shared" si="216"/>
        <v>342</v>
      </c>
      <c r="AV349" s="80">
        <f t="shared" si="217"/>
        <v>744.26043596899081</v>
      </c>
      <c r="AW349" s="35">
        <f t="shared" si="228"/>
        <v>3030.7447469278841</v>
      </c>
      <c r="AX349" s="35">
        <f t="shared" si="218"/>
        <v>41529.588354250227</v>
      </c>
      <c r="AY349" s="35">
        <f t="shared" si="219"/>
        <v>44560.333101178112</v>
      </c>
      <c r="AZ349" s="35">
        <f t="shared" si="220"/>
        <v>47591.077848105997</v>
      </c>
      <c r="BB349" s="52">
        <f t="shared" si="221"/>
        <v>342</v>
      </c>
      <c r="BC349" s="80">
        <f t="shared" si="222"/>
        <v>483.31861402469264</v>
      </c>
      <c r="BD349" s="35">
        <f t="shared" si="229"/>
        <v>1968.1488894954957</v>
      </c>
      <c r="BE349" s="35">
        <f t="shared" si="223"/>
        <v>23963.522948902002</v>
      </c>
      <c r="BF349" s="35">
        <f t="shared" si="224"/>
        <v>25931.671838397499</v>
      </c>
      <c r="BG349" s="35">
        <f t="shared" si="225"/>
        <v>27899.820727892995</v>
      </c>
    </row>
    <row r="350" spans="25:59" x14ac:dyDescent="0.4">
      <c r="Y350" s="35">
        <f t="shared" si="226"/>
        <v>342500</v>
      </c>
      <c r="Z350" s="52">
        <f t="shared" si="227"/>
        <v>343</v>
      </c>
      <c r="AA350" s="35"/>
      <c r="AB350" s="35"/>
      <c r="AC350" s="35"/>
      <c r="AD350" s="35"/>
      <c r="AE350" s="52">
        <v>511</v>
      </c>
      <c r="AH350" s="35"/>
      <c r="AI350" s="35"/>
      <c r="AU350" s="52">
        <f t="shared" si="216"/>
        <v>343</v>
      </c>
      <c r="AV350" s="80">
        <f t="shared" si="217"/>
        <v>744.23082239937514</v>
      </c>
      <c r="AW350" s="35">
        <f t="shared" si="228"/>
        <v>3030.6241558468419</v>
      </c>
      <c r="AX350" s="35">
        <f t="shared" si="218"/>
        <v>41629.053357593053</v>
      </c>
      <c r="AY350" s="35">
        <f t="shared" si="219"/>
        <v>44659.677513439892</v>
      </c>
      <c r="AZ350" s="35">
        <f t="shared" si="220"/>
        <v>47690.301669286731</v>
      </c>
      <c r="BB350" s="52">
        <f t="shared" si="221"/>
        <v>343</v>
      </c>
      <c r="BC350" s="80">
        <f t="shared" si="222"/>
        <v>483.29938313624109</v>
      </c>
      <c r="BD350" s="35">
        <f t="shared" si="229"/>
        <v>1968.0705783139033</v>
      </c>
      <c r="BE350" s="35">
        <f t="shared" si="223"/>
        <v>24006.482760065173</v>
      </c>
      <c r="BF350" s="35">
        <f t="shared" si="224"/>
        <v>25974.553338379075</v>
      </c>
      <c r="BG350" s="35">
        <f t="shared" si="225"/>
        <v>27942.623916692977</v>
      </c>
    </row>
    <row r="351" spans="25:59" x14ac:dyDescent="0.4">
      <c r="Y351" s="35">
        <f t="shared" si="226"/>
        <v>343500</v>
      </c>
      <c r="Z351" s="52">
        <f t="shared" si="227"/>
        <v>344</v>
      </c>
      <c r="AA351" s="35"/>
      <c r="AB351" s="35"/>
      <c r="AC351" s="35"/>
      <c r="AD351" s="35"/>
      <c r="AE351" s="52">
        <v>512</v>
      </c>
      <c r="AH351" s="35"/>
      <c r="AI351" s="35"/>
      <c r="AU351" s="52">
        <f t="shared" si="216"/>
        <v>344</v>
      </c>
      <c r="AV351" s="80">
        <f t="shared" si="217"/>
        <v>744.20133085922532</v>
      </c>
      <c r="AW351" s="35">
        <f t="shared" si="228"/>
        <v>3030.5040616888455</v>
      </c>
      <c r="AX351" s="35">
        <f t="shared" si="218"/>
        <v>41728.517864012829</v>
      </c>
      <c r="AY351" s="35">
        <f t="shared" si="219"/>
        <v>44759.021925701672</v>
      </c>
      <c r="AZ351" s="35">
        <f t="shared" si="220"/>
        <v>47789.525987390516</v>
      </c>
      <c r="BB351" s="52">
        <f t="shared" si="221"/>
        <v>344</v>
      </c>
      <c r="BC351" s="80">
        <f t="shared" si="222"/>
        <v>483.28023149305039</v>
      </c>
      <c r="BD351" s="35">
        <f t="shared" si="229"/>
        <v>1967.9925898313909</v>
      </c>
      <c r="BE351" s="35">
        <f t="shared" si="223"/>
        <v>24049.44224852926</v>
      </c>
      <c r="BF351" s="35">
        <f t="shared" si="224"/>
        <v>26017.434838360652</v>
      </c>
      <c r="BG351" s="35">
        <f t="shared" si="225"/>
        <v>27985.427428192044</v>
      </c>
    </row>
    <row r="352" spans="25:59" x14ac:dyDescent="0.4">
      <c r="Y352" s="35">
        <f t="shared" si="226"/>
        <v>344500</v>
      </c>
      <c r="Z352" s="52">
        <f t="shared" si="227"/>
        <v>345</v>
      </c>
      <c r="AA352" s="35"/>
      <c r="AB352" s="35"/>
      <c r="AC352" s="35"/>
      <c r="AD352" s="35"/>
      <c r="AE352" s="52">
        <v>513</v>
      </c>
      <c r="AH352" s="35"/>
      <c r="AI352" s="35"/>
      <c r="AU352" s="52">
        <f t="shared" si="216"/>
        <v>345</v>
      </c>
      <c r="AV352" s="80">
        <f t="shared" si="217"/>
        <v>744.17196136304972</v>
      </c>
      <c r="AW352" s="35">
        <f t="shared" si="228"/>
        <v>3030.3844645129748</v>
      </c>
      <c r="AX352" s="35">
        <f t="shared" si="218"/>
        <v>41827.981873450481</v>
      </c>
      <c r="AY352" s="35">
        <f t="shared" si="219"/>
        <v>44858.366337963453</v>
      </c>
      <c r="AZ352" s="35">
        <f t="shared" si="220"/>
        <v>47888.750802476425</v>
      </c>
      <c r="BB352" s="52">
        <f t="shared" si="221"/>
        <v>345</v>
      </c>
      <c r="BC352" s="80">
        <f t="shared" si="222"/>
        <v>483.26115910454206</v>
      </c>
      <c r="BD352" s="35">
        <f t="shared" si="229"/>
        <v>1967.9149240863244</v>
      </c>
      <c r="BE352" s="35">
        <f t="shared" si="223"/>
        <v>24092.401414255903</v>
      </c>
      <c r="BF352" s="35">
        <f t="shared" si="224"/>
        <v>26060.316338342229</v>
      </c>
      <c r="BG352" s="35">
        <f t="shared" si="225"/>
        <v>28028.231262428555</v>
      </c>
    </row>
    <row r="353" spans="25:59" x14ac:dyDescent="0.4">
      <c r="Y353" s="35">
        <f t="shared" si="226"/>
        <v>345500</v>
      </c>
      <c r="Z353" s="52">
        <f t="shared" si="227"/>
        <v>346</v>
      </c>
      <c r="AA353" s="35"/>
      <c r="AB353" s="35"/>
      <c r="AC353" s="35"/>
      <c r="AD353" s="35"/>
      <c r="AE353" s="52">
        <v>514</v>
      </c>
      <c r="AH353" s="35"/>
      <c r="AI353" s="35"/>
      <c r="AU353" s="52">
        <f t="shared" si="216"/>
        <v>346</v>
      </c>
      <c r="AV353" s="80">
        <f t="shared" si="217"/>
        <v>744.14271392529849</v>
      </c>
      <c r="AW353" s="35">
        <f t="shared" si="228"/>
        <v>3030.2653643780732</v>
      </c>
      <c r="AX353" s="35">
        <f t="shared" si="218"/>
        <v>41927.445385847146</v>
      </c>
      <c r="AY353" s="35">
        <f t="shared" si="219"/>
        <v>44957.710750225218</v>
      </c>
      <c r="AZ353" s="35">
        <f t="shared" si="220"/>
        <v>47987.976114603291</v>
      </c>
      <c r="BB353" s="52">
        <f t="shared" si="221"/>
        <v>346</v>
      </c>
      <c r="BC353" s="80">
        <f t="shared" si="222"/>
        <v>483.24216598009991</v>
      </c>
      <c r="BD353" s="35">
        <f t="shared" si="229"/>
        <v>1967.8375811169162</v>
      </c>
      <c r="BE353" s="35">
        <f t="shared" si="223"/>
        <v>24135.360257206885</v>
      </c>
      <c r="BF353" s="35">
        <f t="shared" si="224"/>
        <v>26103.197838323802</v>
      </c>
      <c r="BG353" s="35">
        <f t="shared" si="225"/>
        <v>28071.035419440719</v>
      </c>
    </row>
    <row r="354" spans="25:59" x14ac:dyDescent="0.4">
      <c r="Y354" s="35">
        <f t="shared" si="226"/>
        <v>346500</v>
      </c>
      <c r="Z354" s="52">
        <f t="shared" si="227"/>
        <v>347</v>
      </c>
      <c r="AA354" s="35"/>
      <c r="AB354" s="35"/>
      <c r="AC354" s="35"/>
      <c r="AD354" s="35"/>
      <c r="AE354" s="52">
        <v>515</v>
      </c>
      <c r="AH354" s="35"/>
      <c r="AI354" s="35"/>
      <c r="AU354" s="52">
        <f t="shared" si="216"/>
        <v>347</v>
      </c>
      <c r="AV354" s="80">
        <f t="shared" si="217"/>
        <v>744.11358856036429</v>
      </c>
      <c r="AW354" s="35">
        <f t="shared" si="228"/>
        <v>3030.1467613427503</v>
      </c>
      <c r="AX354" s="35">
        <f t="shared" si="218"/>
        <v>42026.908401144246</v>
      </c>
      <c r="AY354" s="35">
        <f t="shared" si="219"/>
        <v>45057.055162486999</v>
      </c>
      <c r="AZ354" s="35">
        <f t="shared" si="220"/>
        <v>48087.201923829751</v>
      </c>
      <c r="BB354" s="52">
        <f t="shared" si="221"/>
        <v>347</v>
      </c>
      <c r="BC354" s="80">
        <f t="shared" si="222"/>
        <v>483.22325212907054</v>
      </c>
      <c r="BD354" s="35">
        <f t="shared" si="229"/>
        <v>1967.7605609612274</v>
      </c>
      <c r="BE354" s="35">
        <f t="shared" si="223"/>
        <v>24178.318777344153</v>
      </c>
      <c r="BF354" s="35">
        <f t="shared" si="224"/>
        <v>26146.079338305382</v>
      </c>
      <c r="BG354" s="35">
        <f t="shared" si="225"/>
        <v>28113.839899266612</v>
      </c>
    </row>
    <row r="355" spans="25:59" x14ac:dyDescent="0.4">
      <c r="Y355" s="35">
        <f t="shared" si="226"/>
        <v>347500</v>
      </c>
      <c r="Z355" s="52">
        <f t="shared" si="227"/>
        <v>348</v>
      </c>
      <c r="AA355" s="35"/>
      <c r="AB355" s="35"/>
      <c r="AC355" s="35"/>
      <c r="AD355" s="35"/>
      <c r="AE355" s="52">
        <v>516</v>
      </c>
      <c r="AH355" s="35"/>
      <c r="AI355" s="35"/>
      <c r="AU355" s="52">
        <f t="shared" si="216"/>
        <v>348</v>
      </c>
      <c r="AV355" s="80">
        <f t="shared" si="217"/>
        <v>744.08458528258154</v>
      </c>
      <c r="AW355" s="35">
        <f t="shared" si="228"/>
        <v>3030.0286554653781</v>
      </c>
      <c r="AX355" s="35">
        <f t="shared" si="218"/>
        <v>42126.370919283399</v>
      </c>
      <c r="AY355" s="35">
        <f t="shared" si="219"/>
        <v>45156.399574748779</v>
      </c>
      <c r="AZ355" s="35">
        <f t="shared" si="220"/>
        <v>48186.428230214158</v>
      </c>
      <c r="BB355" s="52">
        <f t="shared" si="221"/>
        <v>348</v>
      </c>
      <c r="BC355" s="80">
        <f t="shared" si="222"/>
        <v>483.20441756076269</v>
      </c>
      <c r="BD355" s="35">
        <f t="shared" si="229"/>
        <v>1967.6838636571642</v>
      </c>
      <c r="BE355" s="35">
        <f t="shared" si="223"/>
        <v>24221.276974629793</v>
      </c>
      <c r="BF355" s="35">
        <f t="shared" si="224"/>
        <v>26188.960838286956</v>
      </c>
      <c r="BG355" s="35">
        <f t="shared" si="225"/>
        <v>28156.644701944118</v>
      </c>
    </row>
    <row r="356" spans="25:59" x14ac:dyDescent="0.4">
      <c r="Y356" s="35">
        <f t="shared" si="226"/>
        <v>348500</v>
      </c>
      <c r="Z356" s="52">
        <f t="shared" si="227"/>
        <v>349</v>
      </c>
      <c r="AA356" s="35"/>
      <c r="AB356" s="35"/>
      <c r="AC356" s="35"/>
      <c r="AD356" s="35"/>
      <c r="AE356" s="52">
        <v>517</v>
      </c>
      <c r="AH356" s="35"/>
      <c r="AI356" s="35"/>
      <c r="AU356" s="52">
        <f t="shared" si="216"/>
        <v>349</v>
      </c>
      <c r="AV356" s="80">
        <f t="shared" si="217"/>
        <v>744.05570410622749</v>
      </c>
      <c r="AW356" s="35">
        <f t="shared" si="228"/>
        <v>3029.9110468040949</v>
      </c>
      <c r="AX356" s="35">
        <f t="shared" si="218"/>
        <v>42225.832940206463</v>
      </c>
      <c r="AY356" s="35">
        <f t="shared" si="219"/>
        <v>45255.743987010559</v>
      </c>
      <c r="AZ356" s="35">
        <f t="shared" si="220"/>
        <v>48285.655033814655</v>
      </c>
      <c r="BB356" s="52">
        <f t="shared" si="221"/>
        <v>349</v>
      </c>
      <c r="BC356" s="80">
        <f t="shared" si="222"/>
        <v>483.1856622844478</v>
      </c>
      <c r="BD356" s="35">
        <f t="shared" si="229"/>
        <v>1967.6074892424817</v>
      </c>
      <c r="BE356" s="35">
        <f t="shared" si="223"/>
        <v>24264.234849026056</v>
      </c>
      <c r="BF356" s="35">
        <f t="shared" si="224"/>
        <v>26231.842338268536</v>
      </c>
      <c r="BG356" s="35">
        <f t="shared" si="225"/>
        <v>28199.449827511016</v>
      </c>
    </row>
    <row r="357" spans="25:59" x14ac:dyDescent="0.4">
      <c r="Y357" s="35">
        <f t="shared" si="226"/>
        <v>349500</v>
      </c>
      <c r="Z357" s="52">
        <f t="shared" si="227"/>
        <v>350</v>
      </c>
      <c r="AA357" s="35"/>
      <c r="AB357" s="35"/>
      <c r="AC357" s="35"/>
      <c r="AD357" s="35"/>
      <c r="AE357" s="52">
        <v>518</v>
      </c>
      <c r="AH357" s="35"/>
      <c r="AI357" s="35"/>
      <c r="AU357" s="52">
        <f t="shared" si="216"/>
        <v>350</v>
      </c>
      <c r="AV357" s="80">
        <f t="shared" si="217"/>
        <v>744.02694504552096</v>
      </c>
      <c r="AW357" s="35">
        <f t="shared" si="228"/>
        <v>3029.7939354168029</v>
      </c>
      <c r="AX357" s="35">
        <f t="shared" si="218"/>
        <v>42325.294463855535</v>
      </c>
      <c r="AY357" s="35">
        <f t="shared" si="219"/>
        <v>45355.088399272339</v>
      </c>
      <c r="AZ357" s="35">
        <f t="shared" si="220"/>
        <v>48384.882334689144</v>
      </c>
      <c r="BB357" s="52">
        <f t="shared" si="221"/>
        <v>350</v>
      </c>
      <c r="BC357" s="80">
        <f t="shared" si="222"/>
        <v>483.16698630935952</v>
      </c>
      <c r="BD357" s="35">
        <f t="shared" si="229"/>
        <v>1967.5314377547804</v>
      </c>
      <c r="BE357" s="35">
        <f t="shared" si="223"/>
        <v>24307.192400495329</v>
      </c>
      <c r="BF357" s="35">
        <f t="shared" si="224"/>
        <v>26274.723838250109</v>
      </c>
      <c r="BG357" s="35">
        <f t="shared" si="225"/>
        <v>28242.255276004889</v>
      </c>
    </row>
    <row r="358" spans="25:59" x14ac:dyDescent="0.4">
      <c r="Y358" s="35">
        <f t="shared" si="226"/>
        <v>350500</v>
      </c>
      <c r="Z358" s="52">
        <f t="shared" si="227"/>
        <v>351</v>
      </c>
      <c r="AA358" s="35"/>
      <c r="AB358" s="35"/>
      <c r="AC358" s="35"/>
      <c r="AD358" s="35"/>
      <c r="AE358" s="52">
        <v>519</v>
      </c>
      <c r="AH358" s="35"/>
      <c r="AI358" s="35"/>
      <c r="AU358" s="52">
        <f t="shared" si="216"/>
        <v>351</v>
      </c>
      <c r="AV358" s="80">
        <f t="shared" si="217"/>
        <v>743.998308114623</v>
      </c>
      <c r="AW358" s="35">
        <f t="shared" si="228"/>
        <v>3029.6773213611677</v>
      </c>
      <c r="AX358" s="35">
        <f t="shared" si="218"/>
        <v>42424.755490172953</v>
      </c>
      <c r="AY358" s="35">
        <f t="shared" si="219"/>
        <v>45454.43281153412</v>
      </c>
      <c r="AZ358" s="35">
        <f t="shared" si="220"/>
        <v>48484.110132895286</v>
      </c>
      <c r="BB358" s="52">
        <f t="shared" si="221"/>
        <v>351</v>
      </c>
      <c r="BC358" s="80">
        <f t="shared" si="222"/>
        <v>483.14838964469402</v>
      </c>
      <c r="BD358" s="35">
        <f t="shared" si="229"/>
        <v>1967.455709231509</v>
      </c>
      <c r="BE358" s="35">
        <f t="shared" si="223"/>
        <v>24350.149629000181</v>
      </c>
      <c r="BF358" s="35">
        <f t="shared" si="224"/>
        <v>26317.60533823169</v>
      </c>
      <c r="BG358" s="35">
        <f t="shared" si="225"/>
        <v>28285.061047463198</v>
      </c>
    </row>
    <row r="359" spans="25:59" x14ac:dyDescent="0.4">
      <c r="Y359" s="35">
        <f t="shared" si="226"/>
        <v>351500</v>
      </c>
      <c r="Z359" s="52">
        <f t="shared" si="227"/>
        <v>352</v>
      </c>
      <c r="AA359" s="35"/>
      <c r="AB359" s="35"/>
      <c r="AC359" s="35"/>
      <c r="AD359" s="35"/>
      <c r="AE359" s="52">
        <v>520</v>
      </c>
      <c r="AH359" s="35"/>
      <c r="AI359" s="35"/>
      <c r="AU359" s="52">
        <f t="shared" si="216"/>
        <v>352</v>
      </c>
      <c r="AV359" s="80">
        <f t="shared" si="217"/>
        <v>743.96979332763658</v>
      </c>
      <c r="AW359" s="35">
        <f t="shared" si="228"/>
        <v>3029.5612046946189</v>
      </c>
      <c r="AX359" s="35">
        <f t="shared" si="218"/>
        <v>42524.216019101281</v>
      </c>
      <c r="AY359" s="35">
        <f t="shared" si="219"/>
        <v>45553.7772237959</v>
      </c>
      <c r="AZ359" s="35">
        <f t="shared" si="220"/>
        <v>48583.338428490519</v>
      </c>
      <c r="BB359" s="52">
        <f t="shared" si="221"/>
        <v>352</v>
      </c>
      <c r="BC359" s="80">
        <f t="shared" si="222"/>
        <v>483.12987229960964</v>
      </c>
      <c r="BD359" s="35">
        <f t="shared" si="229"/>
        <v>1967.3803037099613</v>
      </c>
      <c r="BE359" s="35">
        <f t="shared" si="223"/>
        <v>24393.106534503302</v>
      </c>
      <c r="BF359" s="35">
        <f t="shared" si="224"/>
        <v>26360.486838213263</v>
      </c>
      <c r="BG359" s="35">
        <f t="shared" si="225"/>
        <v>28327.867141923223</v>
      </c>
    </row>
    <row r="360" spans="25:59" x14ac:dyDescent="0.4">
      <c r="Y360" s="35">
        <f t="shared" si="226"/>
        <v>352500</v>
      </c>
      <c r="Z360" s="52">
        <f t="shared" si="227"/>
        <v>353</v>
      </c>
      <c r="AA360" s="35"/>
      <c r="AB360" s="35"/>
      <c r="AC360" s="35"/>
      <c r="AD360" s="35"/>
      <c r="AE360" s="52">
        <v>521</v>
      </c>
      <c r="AH360" s="35"/>
      <c r="AI360" s="35"/>
      <c r="AU360" s="52">
        <f t="shared" si="216"/>
        <v>353</v>
      </c>
      <c r="AV360" s="80">
        <f t="shared" si="217"/>
        <v>743.94140069860703</v>
      </c>
      <c r="AW360" s="35">
        <f t="shared" si="228"/>
        <v>3029.4455854743514</v>
      </c>
      <c r="AX360" s="35">
        <f t="shared" si="218"/>
        <v>42623.676050583315</v>
      </c>
      <c r="AY360" s="35">
        <f t="shared" si="219"/>
        <v>45653.121636057665</v>
      </c>
      <c r="AZ360" s="35">
        <f t="shared" si="220"/>
        <v>48682.567221532016</v>
      </c>
      <c r="BB360" s="52">
        <f t="shared" si="221"/>
        <v>353</v>
      </c>
      <c r="BC360" s="80">
        <f t="shared" si="222"/>
        <v>483.11143428322731</v>
      </c>
      <c r="BD360" s="35">
        <f t="shared" si="229"/>
        <v>1967.3052212272794</v>
      </c>
      <c r="BE360" s="35">
        <f t="shared" si="223"/>
        <v>24436.063116967565</v>
      </c>
      <c r="BF360" s="35">
        <f t="shared" si="224"/>
        <v>26403.368338194843</v>
      </c>
      <c r="BG360" s="35">
        <f t="shared" si="225"/>
        <v>28370.673559422121</v>
      </c>
    </row>
    <row r="361" spans="25:59" x14ac:dyDescent="0.4">
      <c r="Y361" s="35">
        <f t="shared" si="226"/>
        <v>353500</v>
      </c>
      <c r="Z361" s="52">
        <f t="shared" si="227"/>
        <v>354</v>
      </c>
      <c r="AA361" s="35"/>
      <c r="AB361" s="35"/>
      <c r="AC361" s="35"/>
      <c r="AD361" s="35"/>
      <c r="AE361" s="52">
        <v>522</v>
      </c>
      <c r="AH361" s="35"/>
      <c r="AI361" s="35"/>
      <c r="AU361" s="52">
        <f t="shared" si="216"/>
        <v>354</v>
      </c>
      <c r="AV361" s="80">
        <f t="shared" si="217"/>
        <v>743.91313024152123</v>
      </c>
      <c r="AW361" s="35">
        <f t="shared" si="228"/>
        <v>3029.3304637573215</v>
      </c>
      <c r="AX361" s="35">
        <f t="shared" si="218"/>
        <v>42723.135584562122</v>
      </c>
      <c r="AY361" s="35">
        <f t="shared" si="219"/>
        <v>45752.466048319446</v>
      </c>
      <c r="AZ361" s="35">
        <f t="shared" si="220"/>
        <v>48781.796512076769</v>
      </c>
      <c r="BB361" s="52">
        <f t="shared" si="221"/>
        <v>354</v>
      </c>
      <c r="BC361" s="80">
        <f t="shared" si="222"/>
        <v>483.09307560463014</v>
      </c>
      <c r="BD361" s="35">
        <f t="shared" si="229"/>
        <v>1967.230461820451</v>
      </c>
      <c r="BE361" s="35">
        <f t="shared" si="223"/>
        <v>24479.019376355966</v>
      </c>
      <c r="BF361" s="35">
        <f t="shared" si="224"/>
        <v>26446.249838176416</v>
      </c>
      <c r="BG361" s="35">
        <f t="shared" si="225"/>
        <v>28413.480299996867</v>
      </c>
    </row>
    <row r="362" spans="25:59" x14ac:dyDescent="0.4">
      <c r="Y362" s="35">
        <f t="shared" si="226"/>
        <v>354500</v>
      </c>
      <c r="Z362" s="52">
        <f t="shared" si="227"/>
        <v>355</v>
      </c>
      <c r="AA362" s="35"/>
      <c r="AB362" s="35"/>
      <c r="AC362" s="35"/>
      <c r="AD362" s="35"/>
      <c r="AE362" s="52">
        <v>523</v>
      </c>
      <c r="AH362" s="35"/>
      <c r="AI362" s="35"/>
      <c r="AU362" s="52">
        <f t="shared" si="216"/>
        <v>355</v>
      </c>
      <c r="AV362" s="80">
        <f t="shared" si="217"/>
        <v>743.88498197030799</v>
      </c>
      <c r="AW362" s="35">
        <f t="shared" si="228"/>
        <v>3029.2158396002501</v>
      </c>
      <c r="AX362" s="35">
        <f t="shared" si="218"/>
        <v>42822.594620980977</v>
      </c>
      <c r="AY362" s="35">
        <f t="shared" si="219"/>
        <v>45851.810460581226</v>
      </c>
      <c r="AZ362" s="35">
        <f t="shared" si="220"/>
        <v>48881.026300181475</v>
      </c>
      <c r="BB362" s="52">
        <f t="shared" si="221"/>
        <v>355</v>
      </c>
      <c r="BC362" s="80">
        <f t="shared" si="222"/>
        <v>483.07479627286341</v>
      </c>
      <c r="BD362" s="35">
        <f t="shared" si="229"/>
        <v>1967.1560255263098</v>
      </c>
      <c r="BE362" s="35">
        <f t="shared" si="223"/>
        <v>24521.975312631686</v>
      </c>
      <c r="BF362" s="35">
        <f t="shared" si="224"/>
        <v>26489.131338157997</v>
      </c>
      <c r="BG362" s="35">
        <f t="shared" si="225"/>
        <v>28456.287363684307</v>
      </c>
    </row>
    <row r="363" spans="25:59" x14ac:dyDescent="0.4">
      <c r="Y363" s="35">
        <f t="shared" si="226"/>
        <v>355500</v>
      </c>
      <c r="Z363" s="52">
        <f t="shared" si="227"/>
        <v>356</v>
      </c>
      <c r="AA363" s="35"/>
      <c r="AB363" s="35"/>
      <c r="AC363" s="35"/>
      <c r="AD363" s="35"/>
      <c r="AE363" s="52">
        <v>524</v>
      </c>
      <c r="AH363" s="35"/>
      <c r="AI363" s="35"/>
      <c r="AU363" s="52">
        <f t="shared" si="216"/>
        <v>356</v>
      </c>
      <c r="AV363" s="80">
        <f t="shared" si="217"/>
        <v>743.85695589883869</v>
      </c>
      <c r="AW363" s="35">
        <f t="shared" si="228"/>
        <v>3029.1017130596233</v>
      </c>
      <c r="AX363" s="35">
        <f t="shared" si="218"/>
        <v>42922.053159783383</v>
      </c>
      <c r="AY363" s="35">
        <f t="shared" si="219"/>
        <v>45951.154872843006</v>
      </c>
      <c r="AZ363" s="35">
        <f t="shared" si="220"/>
        <v>48980.256585902629</v>
      </c>
      <c r="BB363" s="52">
        <f t="shared" si="221"/>
        <v>356</v>
      </c>
      <c r="BC363" s="80">
        <f t="shared" si="222"/>
        <v>483.05659629693497</v>
      </c>
      <c r="BD363" s="35">
        <f t="shared" si="229"/>
        <v>1967.0819123815374</v>
      </c>
      <c r="BE363" s="35">
        <f t="shared" si="223"/>
        <v>24564.930925758032</v>
      </c>
      <c r="BF363" s="35">
        <f t="shared" si="224"/>
        <v>26532.01283813957</v>
      </c>
      <c r="BG363" s="35">
        <f t="shared" si="225"/>
        <v>28499.094750521108</v>
      </c>
    </row>
    <row r="364" spans="25:59" x14ac:dyDescent="0.4">
      <c r="Y364" s="35">
        <f t="shared" si="226"/>
        <v>356500</v>
      </c>
      <c r="Z364" s="52">
        <f t="shared" si="227"/>
        <v>357</v>
      </c>
      <c r="AA364" s="35"/>
      <c r="AB364" s="35"/>
      <c r="AC364" s="35"/>
      <c r="AD364" s="35"/>
      <c r="AE364" s="52">
        <v>525</v>
      </c>
      <c r="AH364" s="35"/>
      <c r="AI364" s="35"/>
      <c r="AU364" s="52">
        <f t="shared" si="216"/>
        <v>357</v>
      </c>
      <c r="AV364" s="80">
        <f t="shared" si="217"/>
        <v>743.82905204092583</v>
      </c>
      <c r="AW364" s="35">
        <f t="shared" si="228"/>
        <v>3028.9880841916874</v>
      </c>
      <c r="AX364" s="35">
        <f t="shared" si="218"/>
        <v>43021.511200913097</v>
      </c>
      <c r="AY364" s="35">
        <f t="shared" si="219"/>
        <v>46050.499285104786</v>
      </c>
      <c r="AZ364" s="35">
        <f t="shared" si="220"/>
        <v>49079.487369296476</v>
      </c>
      <c r="BB364" s="52">
        <f t="shared" si="221"/>
        <v>357</v>
      </c>
      <c r="BC364" s="80">
        <f t="shared" si="222"/>
        <v>483.03847568581472</v>
      </c>
      <c r="BD364" s="35">
        <f t="shared" si="229"/>
        <v>1967.0081224226606</v>
      </c>
      <c r="BE364" s="35">
        <f t="shared" si="223"/>
        <v>24607.886215698491</v>
      </c>
      <c r="BF364" s="35">
        <f t="shared" si="224"/>
        <v>26574.89433812115</v>
      </c>
      <c r="BG364" s="35">
        <f t="shared" si="225"/>
        <v>28541.90246054381</v>
      </c>
    </row>
    <row r="365" spans="25:59" x14ac:dyDescent="0.4">
      <c r="Y365" s="35">
        <f t="shared" si="226"/>
        <v>357500</v>
      </c>
      <c r="Z365" s="52">
        <f t="shared" si="227"/>
        <v>358</v>
      </c>
      <c r="AA365" s="35"/>
      <c r="AB365" s="35"/>
      <c r="AC365" s="35"/>
      <c r="AD365" s="35"/>
      <c r="AE365" s="52">
        <v>526</v>
      </c>
      <c r="AH365" s="35"/>
      <c r="AI365" s="35"/>
      <c r="AU365" s="52">
        <f t="shared" si="216"/>
        <v>358</v>
      </c>
      <c r="AV365" s="80">
        <f t="shared" si="217"/>
        <v>743.80127041032404</v>
      </c>
      <c r="AW365" s="35">
        <f t="shared" si="228"/>
        <v>3028.8749530524542</v>
      </c>
      <c r="AX365" s="35">
        <f t="shared" si="218"/>
        <v>43120.968744314116</v>
      </c>
      <c r="AY365" s="35">
        <f t="shared" si="219"/>
        <v>46149.843697366567</v>
      </c>
      <c r="AZ365" s="35">
        <f t="shared" si="220"/>
        <v>49178.718650419018</v>
      </c>
      <c r="BB365" s="52">
        <f t="shared" si="221"/>
        <v>358</v>
      </c>
      <c r="BC365" s="80">
        <f t="shared" si="222"/>
        <v>483.0204344484348</v>
      </c>
      <c r="BD365" s="35">
        <f t="shared" si="229"/>
        <v>1966.9346556860523</v>
      </c>
      <c r="BE365" s="35">
        <f t="shared" si="223"/>
        <v>24650.841182416672</v>
      </c>
      <c r="BF365" s="35">
        <f t="shared" si="224"/>
        <v>26617.775838102723</v>
      </c>
      <c r="BG365" s="35">
        <f t="shared" si="225"/>
        <v>28584.710493788774</v>
      </c>
    </row>
    <row r="366" spans="25:59" x14ac:dyDescent="0.4">
      <c r="Y366" s="35">
        <f t="shared" si="226"/>
        <v>358500</v>
      </c>
      <c r="Z366" s="52">
        <f t="shared" si="227"/>
        <v>359</v>
      </c>
      <c r="AA366" s="35"/>
      <c r="AB366" s="35"/>
      <c r="AC366" s="35"/>
      <c r="AD366" s="35"/>
      <c r="AE366" s="52">
        <v>527</v>
      </c>
      <c r="AH366" s="35"/>
      <c r="AI366" s="35"/>
      <c r="AU366" s="52">
        <f t="shared" si="216"/>
        <v>359</v>
      </c>
      <c r="AV366" s="80">
        <f t="shared" si="217"/>
        <v>743.7736110207295</v>
      </c>
      <c r="AW366" s="35">
        <f t="shared" si="228"/>
        <v>3028.7623196976961</v>
      </c>
      <c r="AX366" s="35">
        <f t="shared" si="218"/>
        <v>43220.425789930654</v>
      </c>
      <c r="AY366" s="35">
        <f t="shared" si="219"/>
        <v>46249.188109628347</v>
      </c>
      <c r="AZ366" s="35">
        <f t="shared" si="220"/>
        <v>49277.95042932604</v>
      </c>
      <c r="BB366" s="52">
        <f t="shared" si="221"/>
        <v>359</v>
      </c>
      <c r="BC366" s="80">
        <f t="shared" si="222"/>
        <v>483.00247259368939</v>
      </c>
      <c r="BD366" s="35">
        <f t="shared" si="229"/>
        <v>1966.8615122079311</v>
      </c>
      <c r="BE366" s="35">
        <f t="shared" si="223"/>
        <v>24693.795825876372</v>
      </c>
      <c r="BF366" s="35">
        <f t="shared" si="224"/>
        <v>26660.657338084304</v>
      </c>
      <c r="BG366" s="35">
        <f t="shared" si="225"/>
        <v>28627.518850292236</v>
      </c>
    </row>
    <row r="367" spans="25:59" x14ac:dyDescent="0.4">
      <c r="Y367" s="35">
        <f t="shared" si="226"/>
        <v>359500</v>
      </c>
      <c r="Z367" s="52">
        <f t="shared" si="227"/>
        <v>360</v>
      </c>
      <c r="AA367" s="35"/>
      <c r="AB367" s="35"/>
      <c r="AC367" s="35"/>
      <c r="AD367" s="35"/>
      <c r="AE367" s="52">
        <v>528</v>
      </c>
      <c r="AH367" s="35"/>
      <c r="AI367" s="35"/>
      <c r="AU367" s="52">
        <f t="shared" si="216"/>
        <v>360</v>
      </c>
      <c r="AV367" s="80">
        <f t="shared" si="217"/>
        <v>743.7460738857809</v>
      </c>
      <c r="AW367" s="35">
        <f t="shared" si="228"/>
        <v>3028.6501841829522</v>
      </c>
      <c r="AX367" s="35">
        <f t="shared" si="218"/>
        <v>43319.882337707175</v>
      </c>
      <c r="AY367" s="35">
        <f t="shared" si="219"/>
        <v>46348.532521890127</v>
      </c>
      <c r="AZ367" s="35">
        <f t="shared" si="220"/>
        <v>49377.182706073079</v>
      </c>
      <c r="BB367" s="52">
        <f t="shared" si="221"/>
        <v>360</v>
      </c>
      <c r="BC367" s="80">
        <f t="shared" si="222"/>
        <v>482.98459013043544</v>
      </c>
      <c r="BD367" s="35">
        <f t="shared" si="229"/>
        <v>1966.7886920243641</v>
      </c>
      <c r="BE367" s="35">
        <f t="shared" si="223"/>
        <v>24736.750146041511</v>
      </c>
      <c r="BF367" s="35">
        <f t="shared" si="224"/>
        <v>26703.538838065877</v>
      </c>
      <c r="BG367" s="35">
        <f t="shared" si="225"/>
        <v>28670.327530090242</v>
      </c>
    </row>
    <row r="368" spans="25:59" x14ac:dyDescent="0.4">
      <c r="Y368" s="35">
        <f t="shared" si="226"/>
        <v>360500</v>
      </c>
      <c r="Z368" s="52">
        <f t="shared" si="227"/>
        <v>361</v>
      </c>
      <c r="AA368" s="35"/>
      <c r="AB368" s="35"/>
      <c r="AC368" s="35"/>
      <c r="AD368" s="35"/>
      <c r="AE368" s="52">
        <v>529</v>
      </c>
      <c r="AH368" s="35"/>
      <c r="AI368" s="35"/>
      <c r="AU368" s="52">
        <f t="shared" si="216"/>
        <v>361</v>
      </c>
      <c r="AV368" s="80">
        <f t="shared" si="217"/>
        <v>743.71865901905755</v>
      </c>
      <c r="AW368" s="35">
        <f t="shared" si="228"/>
        <v>3028.5385465635195</v>
      </c>
      <c r="AX368" s="35">
        <f t="shared" si="218"/>
        <v>43419.338387588374</v>
      </c>
      <c r="AY368" s="35">
        <f t="shared" si="219"/>
        <v>46447.876934151893</v>
      </c>
      <c r="AZ368" s="35">
        <f t="shared" si="220"/>
        <v>49476.415480715412</v>
      </c>
      <c r="BB368" s="52">
        <f t="shared" si="221"/>
        <v>361</v>
      </c>
      <c r="BC368" s="80">
        <f t="shared" si="222"/>
        <v>482.96678706749134</v>
      </c>
      <c r="BD368" s="35">
        <f t="shared" si="229"/>
        <v>1966.7161951712608</v>
      </c>
      <c r="BE368" s="35">
        <f t="shared" si="223"/>
        <v>24779.704142876195</v>
      </c>
      <c r="BF368" s="35">
        <f t="shared" si="224"/>
        <v>26746.420338047457</v>
      </c>
      <c r="BG368" s="35">
        <f t="shared" si="225"/>
        <v>28713.13653321872</v>
      </c>
    </row>
    <row r="369" spans="25:59" x14ac:dyDescent="0.4">
      <c r="Y369" s="35">
        <f t="shared" si="226"/>
        <v>361500</v>
      </c>
      <c r="Z369" s="52">
        <f t="shared" si="227"/>
        <v>362</v>
      </c>
      <c r="AA369" s="35"/>
      <c r="AB369" s="35"/>
      <c r="AC369" s="35"/>
      <c r="AD369" s="35"/>
      <c r="AE369" s="52">
        <v>530</v>
      </c>
      <c r="AH369" s="35"/>
      <c r="AI369" s="35"/>
      <c r="AU369" s="52">
        <f t="shared" si="216"/>
        <v>362</v>
      </c>
      <c r="AV369" s="80">
        <f t="shared" si="217"/>
        <v>743.69136643408137</v>
      </c>
      <c r="AW369" s="35">
        <f t="shared" si="228"/>
        <v>3028.4274068944615</v>
      </c>
      <c r="AX369" s="35">
        <f t="shared" si="218"/>
        <v>43518.793939519208</v>
      </c>
      <c r="AY369" s="35">
        <f t="shared" si="219"/>
        <v>46547.221346413673</v>
      </c>
      <c r="AZ369" s="35">
        <f t="shared" si="220"/>
        <v>49575.648753308138</v>
      </c>
      <c r="BB369" s="52">
        <f t="shared" si="221"/>
        <v>362</v>
      </c>
      <c r="BC369" s="80">
        <f t="shared" si="222"/>
        <v>482.94906341363804</v>
      </c>
      <c r="BD369" s="35">
        <f t="shared" si="229"/>
        <v>1966.6440216843787</v>
      </c>
      <c r="BE369" s="35">
        <f t="shared" si="223"/>
        <v>24822.65781634465</v>
      </c>
      <c r="BF369" s="35">
        <f t="shared" si="224"/>
        <v>26789.30183802903</v>
      </c>
      <c r="BG369" s="35">
        <f t="shared" si="225"/>
        <v>28755.945859713411</v>
      </c>
    </row>
    <row r="370" spans="25:59" x14ac:dyDescent="0.4">
      <c r="Y370" s="35">
        <f t="shared" si="226"/>
        <v>362500</v>
      </c>
      <c r="Z370" s="52">
        <f t="shared" si="227"/>
        <v>363</v>
      </c>
      <c r="AA370" s="35"/>
      <c r="AB370" s="35"/>
      <c r="AC370" s="35"/>
      <c r="AD370" s="35"/>
      <c r="AE370" s="52">
        <v>531</v>
      </c>
      <c r="AH370" s="35"/>
      <c r="AI370" s="35"/>
      <c r="AU370" s="52">
        <f t="shared" si="216"/>
        <v>363</v>
      </c>
      <c r="AV370" s="80">
        <f t="shared" si="217"/>
        <v>743.66419614431572</v>
      </c>
      <c r="AW370" s="35">
        <f t="shared" si="228"/>
        <v>3028.3167652306029</v>
      </c>
      <c r="AX370" s="35">
        <f t="shared" si="218"/>
        <v>43618.248993444853</v>
      </c>
      <c r="AY370" s="35">
        <f t="shared" si="219"/>
        <v>46646.565758675453</v>
      </c>
      <c r="AZ370" s="35">
        <f t="shared" si="220"/>
        <v>49674.882523906053</v>
      </c>
      <c r="BB370" s="52">
        <f t="shared" si="221"/>
        <v>363</v>
      </c>
      <c r="BC370" s="80">
        <f t="shared" si="222"/>
        <v>482.93141917761858</v>
      </c>
      <c r="BD370" s="35">
        <f t="shared" si="229"/>
        <v>1966.5721715993209</v>
      </c>
      <c r="BE370" s="35">
        <f t="shared" si="223"/>
        <v>24865.61116641129</v>
      </c>
      <c r="BF370" s="35">
        <f t="shared" si="224"/>
        <v>26832.183338010611</v>
      </c>
      <c r="BG370" s="35">
        <f t="shared" si="225"/>
        <v>28798.755509609931</v>
      </c>
    </row>
    <row r="371" spans="25:59" x14ac:dyDescent="0.4">
      <c r="Y371" s="35">
        <f t="shared" si="226"/>
        <v>363500</v>
      </c>
      <c r="Z371" s="52">
        <f t="shared" si="227"/>
        <v>364</v>
      </c>
      <c r="AA371" s="35"/>
      <c r="AB371" s="35"/>
      <c r="AC371" s="35"/>
      <c r="AD371" s="35"/>
      <c r="AE371" s="52">
        <v>532</v>
      </c>
      <c r="AH371" s="35"/>
      <c r="AI371" s="35"/>
      <c r="AU371" s="52">
        <f t="shared" si="216"/>
        <v>364</v>
      </c>
      <c r="AV371" s="80">
        <f t="shared" si="217"/>
        <v>743.63714816316542</v>
      </c>
      <c r="AW371" s="35">
        <f t="shared" si="228"/>
        <v>3028.2066216265303</v>
      </c>
      <c r="AX371" s="35">
        <f t="shared" si="218"/>
        <v>43717.703549310703</v>
      </c>
      <c r="AY371" s="35">
        <f t="shared" si="219"/>
        <v>46745.910170937233</v>
      </c>
      <c r="AZ371" s="35">
        <f t="shared" si="220"/>
        <v>49774.116792563764</v>
      </c>
      <c r="BB371" s="52">
        <f t="shared" si="221"/>
        <v>364</v>
      </c>
      <c r="BC371" s="80">
        <f t="shared" si="222"/>
        <v>482.91385436813795</v>
      </c>
      <c r="BD371" s="35">
        <f t="shared" si="229"/>
        <v>1966.5006449515354</v>
      </c>
      <c r="BE371" s="35">
        <f t="shared" si="223"/>
        <v>24908.564193040649</v>
      </c>
      <c r="BF371" s="35">
        <f t="shared" si="224"/>
        <v>26875.064837992184</v>
      </c>
      <c r="BG371" s="35">
        <f t="shared" si="225"/>
        <v>28841.565482943719</v>
      </c>
    </row>
    <row r="372" spans="25:59" x14ac:dyDescent="0.4">
      <c r="Y372" s="35">
        <f t="shared" si="226"/>
        <v>364500</v>
      </c>
      <c r="Z372" s="52">
        <f t="shared" si="227"/>
        <v>365</v>
      </c>
      <c r="AA372" s="35"/>
      <c r="AB372" s="35"/>
      <c r="AC372" s="35"/>
      <c r="AD372" s="35"/>
      <c r="AE372" s="52">
        <v>533</v>
      </c>
      <c r="AH372" s="35"/>
      <c r="AI372" s="35"/>
      <c r="AU372" s="52">
        <f t="shared" si="216"/>
        <v>365</v>
      </c>
      <c r="AV372" s="80">
        <f t="shared" si="217"/>
        <v>743.61022250397673</v>
      </c>
      <c r="AW372" s="35">
        <f t="shared" si="228"/>
        <v>3028.0969761365918</v>
      </c>
      <c r="AX372" s="35">
        <f t="shared" si="218"/>
        <v>43817.157607062421</v>
      </c>
      <c r="AY372" s="35">
        <f t="shared" si="219"/>
        <v>46845.254583199014</v>
      </c>
      <c r="AZ372" s="35">
        <f t="shared" si="220"/>
        <v>49873.351559335606</v>
      </c>
      <c r="BB372" s="52">
        <f t="shared" si="221"/>
        <v>365</v>
      </c>
      <c r="BC372" s="80">
        <f t="shared" si="222"/>
        <v>482.89636899386329</v>
      </c>
      <c r="BD372" s="35">
        <f t="shared" si="229"/>
        <v>1966.4294417763163</v>
      </c>
      <c r="BE372" s="35">
        <f t="shared" si="223"/>
        <v>24951.516896197449</v>
      </c>
      <c r="BF372" s="35">
        <f t="shared" si="224"/>
        <v>26917.946337973764</v>
      </c>
      <c r="BG372" s="35">
        <f t="shared" si="225"/>
        <v>28884.37577975008</v>
      </c>
    </row>
    <row r="373" spans="25:59" x14ac:dyDescent="0.4">
      <c r="Y373" s="35">
        <f t="shared" si="226"/>
        <v>365500</v>
      </c>
      <c r="Z373" s="52">
        <f t="shared" si="227"/>
        <v>366</v>
      </c>
      <c r="AA373" s="35"/>
      <c r="AB373" s="35"/>
      <c r="AC373" s="35"/>
      <c r="AD373" s="35"/>
      <c r="AE373" s="52">
        <v>534</v>
      </c>
      <c r="AH373" s="35"/>
      <c r="AI373" s="35"/>
      <c r="AU373" s="52">
        <f t="shared" si="216"/>
        <v>366</v>
      </c>
      <c r="AV373" s="80">
        <f t="shared" si="217"/>
        <v>743.58341918003816</v>
      </c>
      <c r="AW373" s="35">
        <f t="shared" si="228"/>
        <v>3027.9878288149002</v>
      </c>
      <c r="AX373" s="35">
        <f t="shared" si="218"/>
        <v>43916.611166645896</v>
      </c>
      <c r="AY373" s="35">
        <f t="shared" si="219"/>
        <v>46944.598995460794</v>
      </c>
      <c r="AZ373" s="35">
        <f t="shared" si="220"/>
        <v>49972.586824275691</v>
      </c>
      <c r="BB373" s="52">
        <f t="shared" si="221"/>
        <v>366</v>
      </c>
      <c r="BC373" s="80">
        <f t="shared" si="222"/>
        <v>482.8789630634239</v>
      </c>
      <c r="BD373" s="35">
        <f t="shared" si="229"/>
        <v>1966.3585621088032</v>
      </c>
      <c r="BE373" s="35">
        <f t="shared" si="223"/>
        <v>24994.469275846535</v>
      </c>
      <c r="BF373" s="35">
        <f t="shared" si="224"/>
        <v>26960.827837955338</v>
      </c>
      <c r="BG373" s="35">
        <f t="shared" si="225"/>
        <v>28927.18640006414</v>
      </c>
    </row>
    <row r="374" spans="25:59" x14ac:dyDescent="0.4">
      <c r="Y374" s="35">
        <f t="shared" si="226"/>
        <v>366500</v>
      </c>
      <c r="Z374" s="52">
        <f t="shared" si="227"/>
        <v>367</v>
      </c>
      <c r="AA374" s="35"/>
      <c r="AB374" s="35"/>
      <c r="AC374" s="35"/>
      <c r="AD374" s="35"/>
      <c r="AE374" s="52">
        <v>535</v>
      </c>
      <c r="AH374" s="35"/>
      <c r="AI374" s="35"/>
      <c r="AU374" s="52">
        <f t="shared" si="216"/>
        <v>367</v>
      </c>
      <c r="AV374" s="80">
        <f t="shared" si="217"/>
        <v>743.55673820457901</v>
      </c>
      <c r="AW374" s="35">
        <f t="shared" si="228"/>
        <v>3027.8791797153272</v>
      </c>
      <c r="AX374" s="35">
        <f t="shared" si="218"/>
        <v>44016.06422800725</v>
      </c>
      <c r="AY374" s="35">
        <f t="shared" si="219"/>
        <v>47043.943407722574</v>
      </c>
      <c r="AZ374" s="35">
        <f t="shared" si="220"/>
        <v>50071.822587437899</v>
      </c>
      <c r="BB374" s="52">
        <f t="shared" si="221"/>
        <v>367</v>
      </c>
      <c r="BC374" s="80">
        <f t="shared" si="222"/>
        <v>482.86163658541091</v>
      </c>
      <c r="BD374" s="35">
        <f t="shared" si="229"/>
        <v>1966.2880059839808</v>
      </c>
      <c r="BE374" s="35">
        <f t="shared" si="223"/>
        <v>25037.421331952937</v>
      </c>
      <c r="BF374" s="35">
        <f t="shared" si="224"/>
        <v>27003.709337936918</v>
      </c>
      <c r="BG374" s="35">
        <f t="shared" si="225"/>
        <v>28969.997343920899</v>
      </c>
    </row>
    <row r="375" spans="25:59" x14ac:dyDescent="0.4">
      <c r="Y375" s="35">
        <f t="shared" si="226"/>
        <v>367500</v>
      </c>
      <c r="Z375" s="52">
        <f t="shared" si="227"/>
        <v>368</v>
      </c>
      <c r="AA375" s="35"/>
      <c r="AB375" s="35"/>
      <c r="AC375" s="35"/>
      <c r="AD375" s="35"/>
      <c r="AE375" s="52">
        <v>536</v>
      </c>
      <c r="AH375" s="35"/>
      <c r="AI375" s="35"/>
      <c r="AU375" s="52">
        <f t="shared" si="216"/>
        <v>368</v>
      </c>
      <c r="AV375" s="80">
        <f t="shared" si="217"/>
        <v>743.53017959077056</v>
      </c>
      <c r="AW375" s="35">
        <f t="shared" si="228"/>
        <v>3027.7710288915086</v>
      </c>
      <c r="AX375" s="35">
        <f t="shared" si="218"/>
        <v>44115.516791092828</v>
      </c>
      <c r="AY375" s="35">
        <f t="shared" si="219"/>
        <v>47143.28781998434</v>
      </c>
      <c r="AZ375" s="35">
        <f t="shared" si="220"/>
        <v>50171.058848875851</v>
      </c>
      <c r="BB375" s="52">
        <f t="shared" si="221"/>
        <v>368</v>
      </c>
      <c r="BC375" s="80">
        <f t="shared" si="222"/>
        <v>482.84438956837772</v>
      </c>
      <c r="BD375" s="35">
        <f t="shared" si="229"/>
        <v>1966.2177734366796</v>
      </c>
      <c r="BE375" s="35">
        <f t="shared" si="223"/>
        <v>25080.373064481813</v>
      </c>
      <c r="BF375" s="35">
        <f t="shared" si="224"/>
        <v>27046.590837918491</v>
      </c>
      <c r="BG375" s="35">
        <f t="shared" si="225"/>
        <v>29012.808611355169</v>
      </c>
    </row>
    <row r="376" spans="25:59" x14ac:dyDescent="0.4">
      <c r="Y376" s="35">
        <f t="shared" si="226"/>
        <v>368500</v>
      </c>
      <c r="Z376" s="52">
        <f t="shared" si="227"/>
        <v>369</v>
      </c>
      <c r="AA376" s="35"/>
      <c r="AB376" s="35"/>
      <c r="AC376" s="35"/>
      <c r="AD376" s="35"/>
      <c r="AE376" s="52">
        <v>537</v>
      </c>
      <c r="AH376" s="35"/>
      <c r="AI376" s="35"/>
      <c r="AU376" s="52">
        <f t="shared" si="216"/>
        <v>369</v>
      </c>
      <c r="AV376" s="80">
        <f t="shared" si="217"/>
        <v>743.50374335172535</v>
      </c>
      <c r="AW376" s="35">
        <f t="shared" si="228"/>
        <v>3027.6633763968407</v>
      </c>
      <c r="AX376" s="35">
        <f t="shared" si="218"/>
        <v>44214.968855849278</v>
      </c>
      <c r="AY376" s="35">
        <f t="shared" si="219"/>
        <v>47242.63223224612</v>
      </c>
      <c r="AZ376" s="35">
        <f t="shared" si="220"/>
        <v>50270.295608642962</v>
      </c>
      <c r="BB376" s="52">
        <f t="shared" si="221"/>
        <v>369</v>
      </c>
      <c r="BC376" s="80">
        <f t="shared" si="222"/>
        <v>482.82722202083943</v>
      </c>
      <c r="BD376" s="35">
        <f t="shared" si="229"/>
        <v>1966.1478645015748</v>
      </c>
      <c r="BE376" s="35">
        <f t="shared" si="223"/>
        <v>25123.324473398498</v>
      </c>
      <c r="BF376" s="35">
        <f t="shared" si="224"/>
        <v>27089.472337900072</v>
      </c>
      <c r="BG376" s="35">
        <f t="shared" si="225"/>
        <v>29055.620202401646</v>
      </c>
    </row>
    <row r="377" spans="25:59" x14ac:dyDescent="0.4">
      <c r="Y377" s="35">
        <f t="shared" si="226"/>
        <v>369500</v>
      </c>
      <c r="Z377" s="52">
        <f t="shared" si="227"/>
        <v>370</v>
      </c>
      <c r="AA377" s="35"/>
      <c r="AB377" s="35"/>
      <c r="AC377" s="35"/>
      <c r="AD377" s="35"/>
      <c r="AE377" s="52">
        <v>538</v>
      </c>
      <c r="AH377" s="35"/>
      <c r="AI377" s="35"/>
      <c r="AU377" s="52">
        <f t="shared" si="216"/>
        <v>370</v>
      </c>
      <c r="AV377" s="80">
        <f t="shared" si="217"/>
        <v>743.47742950049746</v>
      </c>
      <c r="AW377" s="35">
        <f t="shared" si="228"/>
        <v>3027.5562222844815</v>
      </c>
      <c r="AX377" s="35">
        <f t="shared" si="218"/>
        <v>44314.420422223418</v>
      </c>
      <c r="AY377" s="35">
        <f t="shared" si="219"/>
        <v>47341.9766445079</v>
      </c>
      <c r="AZ377" s="35">
        <f t="shared" si="220"/>
        <v>50369.532866792382</v>
      </c>
      <c r="BB377" s="52">
        <f t="shared" si="221"/>
        <v>370</v>
      </c>
      <c r="BC377" s="80">
        <f t="shared" si="222"/>
        <v>482.81013395127331</v>
      </c>
      <c r="BD377" s="35">
        <f t="shared" si="229"/>
        <v>1966.0782792131868</v>
      </c>
      <c r="BE377" s="35">
        <f t="shared" si="223"/>
        <v>25166.275558668458</v>
      </c>
      <c r="BF377" s="35">
        <f t="shared" si="224"/>
        <v>27132.353837881645</v>
      </c>
      <c r="BG377" s="35">
        <f t="shared" si="225"/>
        <v>29098.432117094831</v>
      </c>
    </row>
    <row r="378" spans="25:59" x14ac:dyDescent="0.4">
      <c r="Y378" s="35">
        <f t="shared" si="226"/>
        <v>370500</v>
      </c>
      <c r="Z378" s="52">
        <f t="shared" si="227"/>
        <v>371</v>
      </c>
      <c r="AA378" s="35"/>
      <c r="AB378" s="35"/>
      <c r="AC378" s="35"/>
      <c r="AD378" s="35"/>
      <c r="AE378" s="52">
        <v>539</v>
      </c>
      <c r="AH378" s="35"/>
      <c r="AI378" s="35"/>
      <c r="AU378" s="52">
        <f t="shared" si="216"/>
        <v>371</v>
      </c>
      <c r="AV378" s="80">
        <f t="shared" si="217"/>
        <v>743.45123805008234</v>
      </c>
      <c r="AW378" s="35">
        <f t="shared" si="228"/>
        <v>3027.4495666073503</v>
      </c>
      <c r="AX378" s="35">
        <f t="shared" si="218"/>
        <v>44413.871490162332</v>
      </c>
      <c r="AY378" s="35">
        <f t="shared" si="219"/>
        <v>47441.321056769681</v>
      </c>
      <c r="AZ378" s="35">
        <f t="shared" si="220"/>
        <v>50468.77062337703</v>
      </c>
      <c r="BB378" s="52">
        <f t="shared" si="221"/>
        <v>371</v>
      </c>
      <c r="BC378" s="80">
        <f t="shared" si="222"/>
        <v>482.79312536811864</v>
      </c>
      <c r="BD378" s="35">
        <f t="shared" si="229"/>
        <v>1966.0090176058818</v>
      </c>
      <c r="BE378" s="35">
        <f t="shared" si="223"/>
        <v>25209.226320257345</v>
      </c>
      <c r="BF378" s="35">
        <f t="shared" si="224"/>
        <v>27175.235337863225</v>
      </c>
      <c r="BG378" s="35">
        <f t="shared" si="225"/>
        <v>29141.244355469105</v>
      </c>
    </row>
    <row r="379" spans="25:59" x14ac:dyDescent="0.4">
      <c r="Y379" s="35">
        <f t="shared" si="226"/>
        <v>371500</v>
      </c>
      <c r="Z379" s="52">
        <f t="shared" si="227"/>
        <v>372</v>
      </c>
      <c r="AA379" s="35"/>
      <c r="AB379" s="35"/>
      <c r="AC379" s="35"/>
      <c r="AD379" s="35"/>
      <c r="AE379" s="52">
        <v>540</v>
      </c>
      <c r="AH379" s="35"/>
      <c r="AI379" s="35"/>
      <c r="AU379" s="52">
        <f t="shared" si="216"/>
        <v>372</v>
      </c>
      <c r="AV379" s="80">
        <f t="shared" si="217"/>
        <v>743.42516901341673</v>
      </c>
      <c r="AW379" s="35">
        <f t="shared" si="228"/>
        <v>3027.3434094181284</v>
      </c>
      <c r="AX379" s="35">
        <f t="shared" si="218"/>
        <v>44513.322059613332</v>
      </c>
      <c r="AY379" s="35">
        <f t="shared" si="219"/>
        <v>47540.665469031461</v>
      </c>
      <c r="AZ379" s="35">
        <f t="shared" si="220"/>
        <v>50568.008878449589</v>
      </c>
      <c r="BB379" s="52">
        <f t="shared" si="221"/>
        <v>372</v>
      </c>
      <c r="BC379" s="80">
        <f t="shared" si="222"/>
        <v>482.77619627977634</v>
      </c>
      <c r="BD379" s="35">
        <f t="shared" si="229"/>
        <v>1965.9400797138699</v>
      </c>
      <c r="BE379" s="35">
        <f t="shared" si="223"/>
        <v>25252.176758130929</v>
      </c>
      <c r="BF379" s="35">
        <f t="shared" si="224"/>
        <v>27218.116837844798</v>
      </c>
      <c r="BG379" s="35">
        <f t="shared" si="225"/>
        <v>29184.056917558668</v>
      </c>
    </row>
    <row r="380" spans="25:59" x14ac:dyDescent="0.4">
      <c r="Y380" s="35">
        <f t="shared" si="226"/>
        <v>372500</v>
      </c>
      <c r="Z380" s="52">
        <f t="shared" si="227"/>
        <v>373</v>
      </c>
      <c r="AA380" s="35"/>
      <c r="AB380" s="35"/>
      <c r="AC380" s="35"/>
      <c r="AD380" s="35"/>
      <c r="AE380" s="52">
        <v>541</v>
      </c>
      <c r="AH380" s="35"/>
      <c r="AI380" s="35"/>
      <c r="AU380" s="52">
        <f t="shared" si="216"/>
        <v>373</v>
      </c>
      <c r="AV380" s="80">
        <f t="shared" si="217"/>
        <v>743.39922240337887</v>
      </c>
      <c r="AW380" s="35">
        <f t="shared" si="228"/>
        <v>3027.2377507692568</v>
      </c>
      <c r="AX380" s="35">
        <f t="shared" si="218"/>
        <v>44612.772130523983</v>
      </c>
      <c r="AY380" s="35">
        <f t="shared" si="219"/>
        <v>47640.009881293241</v>
      </c>
      <c r="AZ380" s="35">
        <f t="shared" si="220"/>
        <v>50667.247632062499</v>
      </c>
      <c r="BB380" s="52">
        <f t="shared" si="221"/>
        <v>373</v>
      </c>
      <c r="BC380" s="80">
        <f t="shared" si="222"/>
        <v>482.75934669460952</v>
      </c>
      <c r="BD380" s="35">
        <f t="shared" si="229"/>
        <v>1965.8714655712065</v>
      </c>
      <c r="BE380" s="35">
        <f t="shared" si="223"/>
        <v>25295.126872255169</v>
      </c>
      <c r="BF380" s="35">
        <f t="shared" si="224"/>
        <v>27260.998337826375</v>
      </c>
      <c r="BG380" s="35">
        <f t="shared" si="225"/>
        <v>29226.869803397582</v>
      </c>
    </row>
    <row r="381" spans="25:59" x14ac:dyDescent="0.4">
      <c r="Y381" s="35">
        <f t="shared" si="226"/>
        <v>373500</v>
      </c>
      <c r="Z381" s="52">
        <f t="shared" si="227"/>
        <v>374</v>
      </c>
      <c r="AA381" s="35"/>
      <c r="AB381" s="35"/>
      <c r="AC381" s="35"/>
      <c r="AD381" s="35"/>
      <c r="AE381" s="52">
        <v>542</v>
      </c>
      <c r="AH381" s="35"/>
      <c r="AI381" s="35"/>
      <c r="AU381" s="52">
        <f t="shared" si="216"/>
        <v>374</v>
      </c>
      <c r="AV381" s="80">
        <f t="shared" si="217"/>
        <v>743.37339823278842</v>
      </c>
      <c r="AW381" s="35">
        <f t="shared" si="228"/>
        <v>3027.1325907129403</v>
      </c>
      <c r="AX381" s="35">
        <f t="shared" si="218"/>
        <v>44712.221702842078</v>
      </c>
      <c r="AY381" s="35">
        <f t="shared" si="219"/>
        <v>47739.354293555021</v>
      </c>
      <c r="AZ381" s="35">
        <f t="shared" si="220"/>
        <v>50766.486884267964</v>
      </c>
      <c r="BB381" s="52">
        <f t="shared" si="221"/>
        <v>374</v>
      </c>
      <c r="BC381" s="80">
        <f t="shared" si="222"/>
        <v>482.74257662094323</v>
      </c>
      <c r="BD381" s="35">
        <f t="shared" si="229"/>
        <v>1965.8031752117927</v>
      </c>
      <c r="BE381" s="35">
        <f t="shared" si="223"/>
        <v>25338.076662596159</v>
      </c>
      <c r="BF381" s="35">
        <f t="shared" si="224"/>
        <v>27303.879837807952</v>
      </c>
      <c r="BG381" s="35">
        <f t="shared" si="225"/>
        <v>29269.683013019745</v>
      </c>
    </row>
    <row r="382" spans="25:59" x14ac:dyDescent="0.4">
      <c r="Y382" s="35">
        <f t="shared" si="226"/>
        <v>374500</v>
      </c>
      <c r="Z382" s="52">
        <f t="shared" si="227"/>
        <v>375</v>
      </c>
      <c r="AA382" s="35"/>
      <c r="AB382" s="35"/>
      <c r="AC382" s="35"/>
      <c r="AD382" s="35"/>
      <c r="AE382" s="52">
        <v>543</v>
      </c>
      <c r="AH382" s="35"/>
      <c r="AI382" s="35"/>
      <c r="AU382" s="52">
        <f t="shared" si="216"/>
        <v>375</v>
      </c>
      <c r="AV382" s="80">
        <f t="shared" si="217"/>
        <v>743.34769651440581</v>
      </c>
      <c r="AW382" s="35">
        <f t="shared" si="228"/>
        <v>3027.0279293011408</v>
      </c>
      <c r="AX382" s="35">
        <f t="shared" si="218"/>
        <v>44811.670776515646</v>
      </c>
      <c r="AY382" s="35">
        <f t="shared" si="219"/>
        <v>47838.698705816787</v>
      </c>
      <c r="AZ382" s="35">
        <f t="shared" si="220"/>
        <v>50865.726635117928</v>
      </c>
      <c r="BB382" s="52">
        <f t="shared" si="221"/>
        <v>375</v>
      </c>
      <c r="BC382" s="80">
        <f t="shared" si="222"/>
        <v>482.72588606706398</v>
      </c>
      <c r="BD382" s="35">
        <f t="shared" si="229"/>
        <v>1965.7352086693727</v>
      </c>
      <c r="BE382" s="35">
        <f t="shared" si="223"/>
        <v>25381.026129120157</v>
      </c>
      <c r="BF382" s="35">
        <f t="shared" si="224"/>
        <v>27346.761337789529</v>
      </c>
      <c r="BG382" s="35">
        <f t="shared" si="225"/>
        <v>29312.4965464589</v>
      </c>
    </row>
    <row r="383" spans="25:59" x14ac:dyDescent="0.4">
      <c r="Y383" s="35">
        <f t="shared" si="226"/>
        <v>375500</v>
      </c>
      <c r="Z383" s="52">
        <f t="shared" si="227"/>
        <v>376</v>
      </c>
      <c r="AA383" s="35"/>
      <c r="AB383" s="35"/>
      <c r="AC383" s="35"/>
      <c r="AD383" s="35"/>
      <c r="AE383" s="52">
        <v>544</v>
      </c>
      <c r="AH383" s="35"/>
      <c r="AI383" s="35"/>
      <c r="AU383" s="52">
        <f t="shared" si="216"/>
        <v>376</v>
      </c>
      <c r="AV383" s="80">
        <f t="shared" si="217"/>
        <v>743.32211726093328</v>
      </c>
      <c r="AW383" s="35">
        <f t="shared" si="228"/>
        <v>3026.9237665855835</v>
      </c>
      <c r="AX383" s="35">
        <f t="shared" si="218"/>
        <v>44911.119351492984</v>
      </c>
      <c r="AY383" s="35">
        <f t="shared" si="219"/>
        <v>47938.043118078567</v>
      </c>
      <c r="AZ383" s="35">
        <f t="shared" si="220"/>
        <v>50964.966884664151</v>
      </c>
      <c r="BB383" s="52">
        <f t="shared" si="221"/>
        <v>376</v>
      </c>
      <c r="BC383" s="80">
        <f t="shared" si="222"/>
        <v>482.70927504122056</v>
      </c>
      <c r="BD383" s="35">
        <f t="shared" si="229"/>
        <v>1965.6675659775367</v>
      </c>
      <c r="BE383" s="35">
        <f t="shared" si="223"/>
        <v>25423.97527179357</v>
      </c>
      <c r="BF383" s="35">
        <f t="shared" si="224"/>
        <v>27389.642837771105</v>
      </c>
      <c r="BG383" s="35">
        <f t="shared" si="225"/>
        <v>29355.310403748641</v>
      </c>
    </row>
    <row r="384" spans="25:59" x14ac:dyDescent="0.4">
      <c r="Y384" s="35">
        <f t="shared" si="226"/>
        <v>376500</v>
      </c>
      <c r="Z384" s="52">
        <f t="shared" si="227"/>
        <v>377</v>
      </c>
      <c r="AA384" s="35"/>
      <c r="AB384" s="35"/>
      <c r="AC384" s="35"/>
      <c r="AD384" s="35"/>
      <c r="AE384" s="52">
        <v>545</v>
      </c>
      <c r="AH384" s="35"/>
      <c r="AI384" s="35"/>
      <c r="AU384" s="52">
        <f t="shared" si="216"/>
        <v>377</v>
      </c>
      <c r="AV384" s="80">
        <f t="shared" si="217"/>
        <v>743.29666048501417</v>
      </c>
      <c r="AW384" s="35">
        <f t="shared" si="228"/>
        <v>3026.8201026177549</v>
      </c>
      <c r="AX384" s="35">
        <f t="shared" si="218"/>
        <v>45010.567427722592</v>
      </c>
      <c r="AY384" s="35">
        <f t="shared" si="219"/>
        <v>48037.387530340347</v>
      </c>
      <c r="AZ384" s="35">
        <f t="shared" si="220"/>
        <v>51064.207632958103</v>
      </c>
      <c r="BB384" s="52">
        <f t="shared" si="221"/>
        <v>377</v>
      </c>
      <c r="BC384" s="80">
        <f t="shared" si="222"/>
        <v>482.69274355162344</v>
      </c>
      <c r="BD384" s="35">
        <f t="shared" si="229"/>
        <v>1965.6002471697188</v>
      </c>
      <c r="BE384" s="35">
        <f t="shared" si="223"/>
        <v>25466.924090582965</v>
      </c>
      <c r="BF384" s="35">
        <f t="shared" si="224"/>
        <v>27432.524337752682</v>
      </c>
      <c r="BG384" s="35">
        <f t="shared" si="225"/>
        <v>29398.1245849224</v>
      </c>
    </row>
    <row r="385" spans="25:59" x14ac:dyDescent="0.4">
      <c r="Y385" s="35">
        <f t="shared" si="226"/>
        <v>377500</v>
      </c>
      <c r="Z385" s="52">
        <f t="shared" si="227"/>
        <v>378</v>
      </c>
      <c r="AA385" s="35"/>
      <c r="AB385" s="35"/>
      <c r="AC385" s="35"/>
      <c r="AD385" s="35"/>
      <c r="AE385" s="52">
        <v>546</v>
      </c>
      <c r="AH385" s="35"/>
      <c r="AI385" s="35"/>
      <c r="AU385" s="52">
        <f t="shared" si="216"/>
        <v>378</v>
      </c>
      <c r="AV385" s="80">
        <f t="shared" si="217"/>
        <v>743.27132619923259</v>
      </c>
      <c r="AW385" s="35">
        <f t="shared" si="228"/>
        <v>3026.7169374488985</v>
      </c>
      <c r="AX385" s="35">
        <f t="shared" si="218"/>
        <v>45110.015005153226</v>
      </c>
      <c r="AY385" s="35">
        <f t="shared" si="219"/>
        <v>48136.731942602128</v>
      </c>
      <c r="AZ385" s="35">
        <f t="shared" si="220"/>
        <v>51163.44888005103</v>
      </c>
      <c r="BB385" s="52">
        <f t="shared" si="221"/>
        <v>378</v>
      </c>
      <c r="BC385" s="80">
        <f t="shared" si="222"/>
        <v>482.67629160644475</v>
      </c>
      <c r="BD385" s="35">
        <f t="shared" si="229"/>
        <v>1965.5332522791975</v>
      </c>
      <c r="BE385" s="35">
        <f t="shared" si="223"/>
        <v>25509.872585455061</v>
      </c>
      <c r="BF385" s="35">
        <f t="shared" si="224"/>
        <v>27475.405837734259</v>
      </c>
      <c r="BG385" s="35">
        <f t="shared" si="225"/>
        <v>29440.939090013457</v>
      </c>
    </row>
    <row r="386" spans="25:59" x14ac:dyDescent="0.4">
      <c r="Y386" s="35">
        <f t="shared" si="226"/>
        <v>378500</v>
      </c>
      <c r="Z386" s="52">
        <f t="shared" si="227"/>
        <v>379</v>
      </c>
      <c r="AA386" s="35"/>
      <c r="AB386" s="35"/>
      <c r="AC386" s="35"/>
      <c r="AD386" s="35"/>
      <c r="AE386" s="52">
        <v>547</v>
      </c>
      <c r="AH386" s="35"/>
      <c r="AI386" s="35"/>
      <c r="AU386" s="52">
        <f t="shared" si="216"/>
        <v>379</v>
      </c>
      <c r="AV386" s="80">
        <f t="shared" si="217"/>
        <v>743.24611441611455</v>
      </c>
      <c r="AW386" s="35">
        <f t="shared" si="228"/>
        <v>3026.6142711300231</v>
      </c>
      <c r="AX386" s="35">
        <f t="shared" si="218"/>
        <v>45209.462083733888</v>
      </c>
      <c r="AY386" s="35">
        <f t="shared" si="219"/>
        <v>48236.076354863908</v>
      </c>
      <c r="AZ386" s="35">
        <f t="shared" si="220"/>
        <v>51262.690625993928</v>
      </c>
      <c r="BB386" s="52">
        <f t="shared" si="221"/>
        <v>379</v>
      </c>
      <c r="BC386" s="80">
        <f t="shared" si="222"/>
        <v>482.65991921381868</v>
      </c>
      <c r="BD386" s="35">
        <f t="shared" si="229"/>
        <v>1965.4665813390966</v>
      </c>
      <c r="BE386" s="35">
        <f t="shared" si="223"/>
        <v>25552.820756376739</v>
      </c>
      <c r="BF386" s="35">
        <f t="shared" si="224"/>
        <v>27518.287337715836</v>
      </c>
      <c r="BG386" s="35">
        <f t="shared" si="225"/>
        <v>29483.753919054932</v>
      </c>
    </row>
    <row r="387" spans="25:59" x14ac:dyDescent="0.4">
      <c r="Y387" s="35">
        <f t="shared" si="226"/>
        <v>379500</v>
      </c>
      <c r="Z387" s="52">
        <f t="shared" si="227"/>
        <v>380</v>
      </c>
      <c r="AA387" s="35"/>
      <c r="AB387" s="35"/>
      <c r="AC387" s="35"/>
      <c r="AD387" s="35"/>
      <c r="AE387" s="52">
        <v>548</v>
      </c>
      <c r="AH387" s="35"/>
      <c r="AI387" s="35"/>
      <c r="AU387" s="52">
        <f t="shared" si="216"/>
        <v>380</v>
      </c>
      <c r="AV387" s="80">
        <f t="shared" si="217"/>
        <v>743.22102514812639</v>
      </c>
      <c r="AW387" s="35">
        <f t="shared" si="228"/>
        <v>3026.5121037118929</v>
      </c>
      <c r="AX387" s="35">
        <f t="shared" si="218"/>
        <v>45308.908663413793</v>
      </c>
      <c r="AY387" s="35">
        <f t="shared" si="219"/>
        <v>48335.420767125688</v>
      </c>
      <c r="AZ387" s="35">
        <f t="shared" si="220"/>
        <v>51361.932870837583</v>
      </c>
      <c r="BB387" s="52">
        <f t="shared" si="221"/>
        <v>380</v>
      </c>
      <c r="BC387" s="80">
        <f t="shared" si="222"/>
        <v>482.64362638184099</v>
      </c>
      <c r="BD387" s="35">
        <f t="shared" si="229"/>
        <v>1965.4002343823827</v>
      </c>
      <c r="BE387" s="35">
        <f t="shared" si="223"/>
        <v>25595.768603315031</v>
      </c>
      <c r="BF387" s="35">
        <f t="shared" si="224"/>
        <v>27561.168837697413</v>
      </c>
      <c r="BG387" s="35">
        <f t="shared" si="225"/>
        <v>29526.569072079794</v>
      </c>
    </row>
    <row r="388" spans="25:59" x14ac:dyDescent="0.4">
      <c r="Y388" s="35">
        <f t="shared" si="226"/>
        <v>380500</v>
      </c>
      <c r="Z388" s="52">
        <f t="shared" si="227"/>
        <v>381</v>
      </c>
      <c r="AA388" s="35"/>
      <c r="AB388" s="35"/>
      <c r="AC388" s="35"/>
      <c r="AD388" s="35"/>
      <c r="AE388" s="52">
        <v>549</v>
      </c>
      <c r="AH388" s="35"/>
      <c r="AI388" s="35"/>
      <c r="AU388" s="52">
        <f t="shared" si="216"/>
        <v>381</v>
      </c>
      <c r="AV388" s="80">
        <f t="shared" si="217"/>
        <v>743.19605840767611</v>
      </c>
      <c r="AW388" s="35">
        <f t="shared" si="228"/>
        <v>3026.4104352450354</v>
      </c>
      <c r="AX388" s="35">
        <f t="shared" si="218"/>
        <v>45408.354744142431</v>
      </c>
      <c r="AY388" s="35">
        <f t="shared" si="219"/>
        <v>48434.765179387468</v>
      </c>
      <c r="AZ388" s="35">
        <f t="shared" si="220"/>
        <v>51461.175614632506</v>
      </c>
      <c r="BB388" s="52">
        <f t="shared" si="221"/>
        <v>381</v>
      </c>
      <c r="BC388" s="80">
        <f t="shared" si="222"/>
        <v>482.62741311856917</v>
      </c>
      <c r="BD388" s="35">
        <f t="shared" si="229"/>
        <v>1965.3342114418679</v>
      </c>
      <c r="BE388" s="35">
        <f t="shared" si="223"/>
        <v>25638.716126237123</v>
      </c>
      <c r="BF388" s="35">
        <f t="shared" si="224"/>
        <v>27604.050337678989</v>
      </c>
      <c r="BG388" s="35">
        <f t="shared" si="225"/>
        <v>29569.384549120856</v>
      </c>
    </row>
    <row r="389" spans="25:59" x14ac:dyDescent="0.4">
      <c r="Y389" s="35">
        <f t="shared" si="226"/>
        <v>381500</v>
      </c>
      <c r="Z389" s="52">
        <f t="shared" si="227"/>
        <v>382</v>
      </c>
      <c r="AA389" s="35"/>
      <c r="AB389" s="35"/>
      <c r="AC389" s="35"/>
      <c r="AD389" s="35"/>
      <c r="AE389" s="52">
        <v>550</v>
      </c>
      <c r="AH389" s="35"/>
      <c r="AI389" s="35"/>
      <c r="AU389" s="52">
        <f t="shared" si="216"/>
        <v>382</v>
      </c>
      <c r="AV389" s="80">
        <f t="shared" si="217"/>
        <v>743.17121420711271</v>
      </c>
      <c r="AW389" s="35">
        <f t="shared" si="228"/>
        <v>3026.3092657797379</v>
      </c>
      <c r="AX389" s="35">
        <f t="shared" si="218"/>
        <v>45507.80032586951</v>
      </c>
      <c r="AY389" s="35">
        <f t="shared" si="219"/>
        <v>48534.109591649249</v>
      </c>
      <c r="AZ389" s="35">
        <f t="shared" si="220"/>
        <v>51560.418857428987</v>
      </c>
      <c r="BB389" s="52">
        <f t="shared" si="221"/>
        <v>382</v>
      </c>
      <c r="BC389" s="80">
        <f t="shared" si="222"/>
        <v>482.61127943202274</v>
      </c>
      <c r="BD389" s="35">
        <f t="shared" si="229"/>
        <v>1965.2685125502082</v>
      </c>
      <c r="BE389" s="35">
        <f t="shared" si="223"/>
        <v>25681.663325110359</v>
      </c>
      <c r="BF389" s="35">
        <f t="shared" si="224"/>
        <v>27646.931837660566</v>
      </c>
      <c r="BG389" s="35">
        <f t="shared" si="225"/>
        <v>29612.200350210773</v>
      </c>
    </row>
    <row r="390" spans="25:59" x14ac:dyDescent="0.4">
      <c r="Y390" s="35">
        <f t="shared" si="226"/>
        <v>382500</v>
      </c>
      <c r="Z390" s="52">
        <f t="shared" si="227"/>
        <v>383</v>
      </c>
      <c r="AA390" s="35"/>
      <c r="AB390" s="35"/>
      <c r="AC390" s="35"/>
      <c r="AD390" s="35"/>
      <c r="AE390" s="52">
        <v>551</v>
      </c>
      <c r="AH390" s="35"/>
      <c r="AI390" s="35"/>
      <c r="AU390" s="52">
        <f t="shared" si="216"/>
        <v>383</v>
      </c>
      <c r="AV390" s="80">
        <f t="shared" si="217"/>
        <v>743.14649255872587</v>
      </c>
      <c r="AW390" s="35">
        <f t="shared" si="228"/>
        <v>3026.2085953660453</v>
      </c>
      <c r="AX390" s="35">
        <f t="shared" si="218"/>
        <v>45607.245408544972</v>
      </c>
      <c r="AY390" s="35">
        <f t="shared" si="219"/>
        <v>48633.454003911014</v>
      </c>
      <c r="AZ390" s="35">
        <f t="shared" si="220"/>
        <v>51659.662599277057</v>
      </c>
      <c r="BB390" s="52">
        <f t="shared" si="221"/>
        <v>383</v>
      </c>
      <c r="BC390" s="80">
        <f t="shared" si="222"/>
        <v>482.59522533018242</v>
      </c>
      <c r="BD390" s="35">
        <f t="shared" si="229"/>
        <v>1965.203137739903</v>
      </c>
      <c r="BE390" s="35">
        <f t="shared" si="223"/>
        <v>25724.610199902243</v>
      </c>
      <c r="BF390" s="35">
        <f t="shared" si="224"/>
        <v>27689.813337642147</v>
      </c>
      <c r="BG390" s="35">
        <f t="shared" si="225"/>
        <v>29655.01647538205</v>
      </c>
    </row>
    <row r="391" spans="25:59" x14ac:dyDescent="0.4">
      <c r="Y391" s="35">
        <f t="shared" si="226"/>
        <v>383500</v>
      </c>
      <c r="Z391" s="52">
        <f t="shared" si="227"/>
        <v>384</v>
      </c>
      <c r="AA391" s="35"/>
      <c r="AB391" s="35"/>
      <c r="AC391" s="35"/>
      <c r="AD391" s="35"/>
      <c r="AE391" s="52">
        <v>552</v>
      </c>
      <c r="AH391" s="35"/>
      <c r="AI391" s="35"/>
      <c r="AU391" s="52">
        <f t="shared" si="216"/>
        <v>384</v>
      </c>
      <c r="AV391" s="80">
        <f t="shared" si="217"/>
        <v>743.12189347474691</v>
      </c>
      <c r="AW391" s="35">
        <f t="shared" si="228"/>
        <v>3026.1084240537662</v>
      </c>
      <c r="AX391" s="35">
        <f t="shared" si="218"/>
        <v>45706.689992119027</v>
      </c>
      <c r="AY391" s="35">
        <f t="shared" si="219"/>
        <v>48732.798416172795</v>
      </c>
      <c r="AZ391" s="35">
        <f t="shared" si="220"/>
        <v>51758.906840226562</v>
      </c>
      <c r="BB391" s="52">
        <f t="shared" si="221"/>
        <v>384</v>
      </c>
      <c r="BC391" s="80">
        <f t="shared" si="222"/>
        <v>482.57925082099126</v>
      </c>
      <c r="BD391" s="35">
        <f t="shared" si="229"/>
        <v>1965.1380870432972</v>
      </c>
      <c r="BE391" s="35">
        <f t="shared" si="223"/>
        <v>25767.556750580421</v>
      </c>
      <c r="BF391" s="35">
        <f t="shared" si="224"/>
        <v>27732.69483762372</v>
      </c>
      <c r="BG391" s="35">
        <f t="shared" si="225"/>
        <v>29697.832924667018</v>
      </c>
    </row>
    <row r="392" spans="25:59" x14ac:dyDescent="0.4">
      <c r="Y392" s="35">
        <f t="shared" si="226"/>
        <v>384500</v>
      </c>
      <c r="Z392" s="52">
        <f t="shared" si="227"/>
        <v>385</v>
      </c>
      <c r="AA392" s="35"/>
      <c r="AB392" s="35"/>
      <c r="AC392" s="35"/>
      <c r="AD392" s="35"/>
      <c r="AE392" s="52">
        <v>553</v>
      </c>
      <c r="AH392" s="35"/>
      <c r="AI392" s="35"/>
      <c r="AU392" s="52">
        <f t="shared" ref="AU392:AU455" si="230">Z392</f>
        <v>385</v>
      </c>
      <c r="AV392" s="80">
        <f t="shared" ref="AV392:AV455" si="231">$AL$13*SQRT(1+(1/$AL$14)+(($AU392-$AE$3)^2)/(($AE$4^2)*$AL$20))</f>
        <v>743.09741696734727</v>
      </c>
      <c r="AW392" s="35">
        <f t="shared" si="228"/>
        <v>3026.0087518924643</v>
      </c>
      <c r="AX392" s="35">
        <f t="shared" ref="AX392:AX455" si="232">AY392-AW392</f>
        <v>45806.134076542112</v>
      </c>
      <c r="AY392" s="35">
        <f t="shared" ref="AY392:AY455" si="233">Z392*AY$1+AY$2</f>
        <v>48832.142828434575</v>
      </c>
      <c r="AZ392" s="35">
        <f t="shared" ref="AZ392:AZ455" si="234">AY392+AW392</f>
        <v>51858.151580327038</v>
      </c>
      <c r="BB392" s="52">
        <f t="shared" ref="BB392:BB455" si="235">AU392</f>
        <v>385</v>
      </c>
      <c r="BC392" s="80">
        <f t="shared" ref="BC392:BC455" si="236">$AL$36*SQRT(1+(1/$AL$37)+(($AU392-$AE$3)^2)/(($AE$4^2)*$AL$43))</f>
        <v>482.56335591235336</v>
      </c>
      <c r="BD392" s="35">
        <f t="shared" si="229"/>
        <v>1965.0733604925779</v>
      </c>
      <c r="BE392" s="35">
        <f t="shared" ref="BE392:BE455" si="237">BF392-BD392</f>
        <v>25810.502977112716</v>
      </c>
      <c r="BF392" s="35">
        <f t="shared" ref="BF392:BF455" si="238">Z392*BF$1+BF$2</f>
        <v>27775.576337605293</v>
      </c>
      <c r="BG392" s="35">
        <f t="shared" ref="BG392:BG455" si="239">BF392+BD392</f>
        <v>29740.64969809787</v>
      </c>
    </row>
    <row r="393" spans="25:59" x14ac:dyDescent="0.4">
      <c r="Y393" s="35">
        <f t="shared" ref="Y393:Y456" si="240">Y392+1000</f>
        <v>385500</v>
      </c>
      <c r="Z393" s="52">
        <f t="shared" ref="Z393:Z456" si="241">(Y393+500)/1000</f>
        <v>386</v>
      </c>
      <c r="AA393" s="35"/>
      <c r="AB393" s="35"/>
      <c r="AC393" s="35"/>
      <c r="AD393" s="35"/>
      <c r="AE393" s="52">
        <v>554</v>
      </c>
      <c r="AH393" s="35"/>
      <c r="AI393" s="35"/>
      <c r="AU393" s="52">
        <f t="shared" si="230"/>
        <v>386</v>
      </c>
      <c r="AV393" s="80">
        <f t="shared" si="231"/>
        <v>743.07306304864005</v>
      </c>
      <c r="AW393" s="35">
        <f t="shared" ref="AW393:AW456" si="242">AW$3*AV393</f>
        <v>3025.9095789314661</v>
      </c>
      <c r="AX393" s="35">
        <f t="shared" si="232"/>
        <v>45905.577661764888</v>
      </c>
      <c r="AY393" s="35">
        <f t="shared" si="233"/>
        <v>48931.487240696355</v>
      </c>
      <c r="AZ393" s="35">
        <f t="shared" si="234"/>
        <v>51957.396819627822</v>
      </c>
      <c r="BB393" s="52">
        <f t="shared" si="235"/>
        <v>386</v>
      </c>
      <c r="BC393" s="80">
        <f t="shared" si="236"/>
        <v>482.54754061213481</v>
      </c>
      <c r="BD393" s="35">
        <f t="shared" ref="BD393:BD456" si="243">BD$3*BC393</f>
        <v>1965.0089581197767</v>
      </c>
      <c r="BE393" s="35">
        <f t="shared" si="237"/>
        <v>25853.448879467098</v>
      </c>
      <c r="BF393" s="35">
        <f t="shared" si="238"/>
        <v>27818.457837586873</v>
      </c>
      <c r="BG393" s="35">
        <f t="shared" si="239"/>
        <v>29783.466795706649</v>
      </c>
    </row>
    <row r="394" spans="25:59" x14ac:dyDescent="0.4">
      <c r="Y394" s="35">
        <f t="shared" si="240"/>
        <v>386500</v>
      </c>
      <c r="Z394" s="52">
        <f t="shared" si="241"/>
        <v>387</v>
      </c>
      <c r="AA394" s="35"/>
      <c r="AB394" s="35"/>
      <c r="AC394" s="35"/>
      <c r="AD394" s="35"/>
      <c r="AE394" s="52">
        <v>555</v>
      </c>
      <c r="AH394" s="35"/>
      <c r="AI394" s="35"/>
      <c r="AU394" s="52">
        <f t="shared" si="230"/>
        <v>387</v>
      </c>
      <c r="AV394" s="80">
        <f t="shared" si="231"/>
        <v>743.0488317306789</v>
      </c>
      <c r="AW394" s="35">
        <f t="shared" si="242"/>
        <v>3025.8109052198556</v>
      </c>
      <c r="AX394" s="35">
        <f t="shared" si="232"/>
        <v>46005.020747738279</v>
      </c>
      <c r="AY394" s="35">
        <f t="shared" si="233"/>
        <v>49030.831652958135</v>
      </c>
      <c r="AZ394" s="35">
        <f t="shared" si="234"/>
        <v>52056.642558177991</v>
      </c>
      <c r="BB394" s="52">
        <f t="shared" si="235"/>
        <v>387</v>
      </c>
      <c r="BC394" s="80">
        <f t="shared" si="236"/>
        <v>482.53180492816318</v>
      </c>
      <c r="BD394" s="35">
        <f t="shared" si="243"/>
        <v>1964.9448799567688</v>
      </c>
      <c r="BE394" s="35">
        <f t="shared" si="237"/>
        <v>25896.394457611677</v>
      </c>
      <c r="BF394" s="35">
        <f t="shared" si="238"/>
        <v>27861.339337568446</v>
      </c>
      <c r="BG394" s="35">
        <f t="shared" si="239"/>
        <v>29826.284217525215</v>
      </c>
    </row>
    <row r="395" spans="25:59" x14ac:dyDescent="0.4">
      <c r="Y395" s="35">
        <f t="shared" si="240"/>
        <v>387500</v>
      </c>
      <c r="Z395" s="52">
        <f t="shared" si="241"/>
        <v>388</v>
      </c>
      <c r="AA395" s="35"/>
      <c r="AB395" s="35"/>
      <c r="AC395" s="35"/>
      <c r="AD395" s="35"/>
      <c r="AE395" s="52">
        <v>556</v>
      </c>
      <c r="AH395" s="35"/>
      <c r="AI395" s="35"/>
      <c r="AU395" s="52">
        <f t="shared" si="230"/>
        <v>388</v>
      </c>
      <c r="AV395" s="80">
        <f t="shared" si="231"/>
        <v>743.0247230254588</v>
      </c>
      <c r="AW395" s="35">
        <f t="shared" si="242"/>
        <v>3025.7127308064782</v>
      </c>
      <c r="AX395" s="35">
        <f t="shared" si="232"/>
        <v>46104.463334413434</v>
      </c>
      <c r="AY395" s="35">
        <f t="shared" si="233"/>
        <v>49130.176065219915</v>
      </c>
      <c r="AZ395" s="35">
        <f t="shared" si="234"/>
        <v>52155.888796026396</v>
      </c>
      <c r="BB395" s="52">
        <f t="shared" si="235"/>
        <v>388</v>
      </c>
      <c r="BC395" s="80">
        <f t="shared" si="236"/>
        <v>482.51614886822802</v>
      </c>
      <c r="BD395" s="35">
        <f t="shared" si="243"/>
        <v>1964.8811260352745</v>
      </c>
      <c r="BE395" s="35">
        <f t="shared" si="237"/>
        <v>25939.339711514753</v>
      </c>
      <c r="BF395" s="35">
        <f t="shared" si="238"/>
        <v>27904.220837550027</v>
      </c>
      <c r="BG395" s="35">
        <f t="shared" si="239"/>
        <v>29869.101963585301</v>
      </c>
    </row>
    <row r="396" spans="25:59" x14ac:dyDescent="0.4">
      <c r="Y396" s="35">
        <f t="shared" si="240"/>
        <v>388500</v>
      </c>
      <c r="Z396" s="52">
        <f t="shared" si="241"/>
        <v>389</v>
      </c>
      <c r="AA396" s="35"/>
      <c r="AB396" s="35"/>
      <c r="AC396" s="35"/>
      <c r="AD396" s="35"/>
      <c r="AE396" s="52">
        <v>557</v>
      </c>
      <c r="AH396" s="35"/>
      <c r="AI396" s="35"/>
      <c r="AU396" s="52">
        <f t="shared" si="230"/>
        <v>389</v>
      </c>
      <c r="AV396" s="80">
        <f t="shared" si="231"/>
        <v>743.00073694491505</v>
      </c>
      <c r="AW396" s="35">
        <f t="shared" si="242"/>
        <v>3025.6150557399369</v>
      </c>
      <c r="AX396" s="35">
        <f t="shared" si="232"/>
        <v>46203.905421741758</v>
      </c>
      <c r="AY396" s="35">
        <f t="shared" si="233"/>
        <v>49229.520477481696</v>
      </c>
      <c r="AZ396" s="35">
        <f t="shared" si="234"/>
        <v>52255.135533221634</v>
      </c>
      <c r="BB396" s="52">
        <f t="shared" si="235"/>
        <v>389</v>
      </c>
      <c r="BC396" s="80">
        <f t="shared" si="236"/>
        <v>482.50057244007996</v>
      </c>
      <c r="BD396" s="35">
        <f t="shared" si="243"/>
        <v>1964.8176963868557</v>
      </c>
      <c r="BE396" s="35">
        <f t="shared" si="237"/>
        <v>25982.284641144743</v>
      </c>
      <c r="BF396" s="35">
        <f t="shared" si="238"/>
        <v>27947.1023375316</v>
      </c>
      <c r="BG396" s="35">
        <f t="shared" si="239"/>
        <v>29911.920033918457</v>
      </c>
    </row>
    <row r="397" spans="25:59" x14ac:dyDescent="0.4">
      <c r="Y397" s="35">
        <f t="shared" si="240"/>
        <v>389500</v>
      </c>
      <c r="Z397" s="52">
        <f t="shared" si="241"/>
        <v>390</v>
      </c>
      <c r="AA397" s="35"/>
      <c r="AB397" s="35"/>
      <c r="AC397" s="35"/>
      <c r="AD397" s="35"/>
      <c r="AE397" s="52">
        <v>558</v>
      </c>
      <c r="AH397" s="35"/>
      <c r="AI397" s="35"/>
      <c r="AU397" s="52">
        <f t="shared" si="230"/>
        <v>390</v>
      </c>
      <c r="AV397" s="80">
        <f t="shared" si="231"/>
        <v>742.97687350092394</v>
      </c>
      <c r="AW397" s="35">
        <f t="shared" si="242"/>
        <v>3025.5178800685935</v>
      </c>
      <c r="AX397" s="35">
        <f t="shared" si="232"/>
        <v>46303.347009674864</v>
      </c>
      <c r="AY397" s="35">
        <f t="shared" si="233"/>
        <v>49328.864889743461</v>
      </c>
      <c r="AZ397" s="35">
        <f t="shared" si="234"/>
        <v>52354.382769812059</v>
      </c>
      <c r="BB397" s="52">
        <f t="shared" si="235"/>
        <v>390</v>
      </c>
      <c r="BC397" s="80">
        <f t="shared" si="236"/>
        <v>482.48507565143149</v>
      </c>
      <c r="BD397" s="35">
        <f t="shared" si="243"/>
        <v>1964.7545910429185</v>
      </c>
      <c r="BE397" s="35">
        <f t="shared" si="237"/>
        <v>26025.229246470262</v>
      </c>
      <c r="BF397" s="35">
        <f t="shared" si="238"/>
        <v>27989.98383751318</v>
      </c>
      <c r="BG397" s="35">
        <f t="shared" si="239"/>
        <v>29954.738428556098</v>
      </c>
    </row>
    <row r="398" spans="25:59" x14ac:dyDescent="0.4">
      <c r="Y398" s="35">
        <f t="shared" si="240"/>
        <v>390500</v>
      </c>
      <c r="Z398" s="52">
        <f t="shared" si="241"/>
        <v>391</v>
      </c>
      <c r="AA398" s="35"/>
      <c r="AB398" s="35"/>
      <c r="AC398" s="35"/>
      <c r="AD398" s="35"/>
      <c r="AE398" s="52">
        <v>559</v>
      </c>
      <c r="AH398" s="35"/>
      <c r="AI398" s="35"/>
      <c r="AU398" s="52">
        <f t="shared" si="230"/>
        <v>391</v>
      </c>
      <c r="AV398" s="80">
        <f t="shared" si="231"/>
        <v>742.95313270530255</v>
      </c>
      <c r="AW398" s="35">
        <f t="shared" si="242"/>
        <v>3025.421203840569</v>
      </c>
      <c r="AX398" s="35">
        <f t="shared" si="232"/>
        <v>46402.788098164674</v>
      </c>
      <c r="AY398" s="35">
        <f t="shared" si="233"/>
        <v>49428.209302005242</v>
      </c>
      <c r="AZ398" s="35">
        <f t="shared" si="234"/>
        <v>52453.630505845809</v>
      </c>
      <c r="BB398" s="52">
        <f t="shared" si="235"/>
        <v>391</v>
      </c>
      <c r="BC398" s="80">
        <f t="shared" si="236"/>
        <v>482.4696585099565</v>
      </c>
      <c r="BD398" s="35">
        <f t="shared" si="243"/>
        <v>1964.6918100347125</v>
      </c>
      <c r="BE398" s="35">
        <f t="shared" si="237"/>
        <v>26068.17352746004</v>
      </c>
      <c r="BF398" s="35">
        <f t="shared" si="238"/>
        <v>28032.865337494753</v>
      </c>
      <c r="BG398" s="35">
        <f t="shared" si="239"/>
        <v>29997.557147529467</v>
      </c>
    </row>
    <row r="399" spans="25:59" x14ac:dyDescent="0.4">
      <c r="Y399" s="35">
        <f t="shared" si="240"/>
        <v>391500</v>
      </c>
      <c r="Z399" s="52">
        <f t="shared" si="241"/>
        <v>392</v>
      </c>
      <c r="AA399" s="35"/>
      <c r="AB399" s="35"/>
      <c r="AC399" s="35"/>
      <c r="AD399" s="35"/>
      <c r="AE399" s="52">
        <v>560</v>
      </c>
      <c r="AH399" s="35"/>
      <c r="AI399" s="35"/>
      <c r="AU399" s="52">
        <f t="shared" si="230"/>
        <v>392</v>
      </c>
      <c r="AV399" s="80">
        <f t="shared" si="231"/>
        <v>742.92951456980916</v>
      </c>
      <c r="AW399" s="35">
        <f t="shared" si="242"/>
        <v>3025.3250271037446</v>
      </c>
      <c r="AX399" s="35">
        <f t="shared" si="232"/>
        <v>46502.228687163275</v>
      </c>
      <c r="AY399" s="35">
        <f t="shared" si="233"/>
        <v>49527.553714267022</v>
      </c>
      <c r="AZ399" s="35">
        <f t="shared" si="234"/>
        <v>52552.878741370769</v>
      </c>
      <c r="BB399" s="52">
        <f t="shared" si="235"/>
        <v>392</v>
      </c>
      <c r="BC399" s="80">
        <f t="shared" si="236"/>
        <v>482.45432102329073</v>
      </c>
      <c r="BD399" s="35">
        <f t="shared" si="243"/>
        <v>1964.6293533933315</v>
      </c>
      <c r="BE399" s="35">
        <f t="shared" si="237"/>
        <v>26111.117484083003</v>
      </c>
      <c r="BF399" s="35">
        <f t="shared" si="238"/>
        <v>28075.746837476334</v>
      </c>
      <c r="BG399" s="35">
        <f t="shared" si="239"/>
        <v>30040.376190869665</v>
      </c>
    </row>
    <row r="400" spans="25:59" x14ac:dyDescent="0.4">
      <c r="Y400" s="35">
        <f t="shared" si="240"/>
        <v>392500</v>
      </c>
      <c r="Z400" s="52">
        <f t="shared" si="241"/>
        <v>393</v>
      </c>
      <c r="AA400" s="35"/>
      <c r="AB400" s="35"/>
      <c r="AC400" s="35"/>
      <c r="AD400" s="35"/>
      <c r="AE400" s="52">
        <v>561</v>
      </c>
      <c r="AH400" s="35"/>
      <c r="AI400" s="35"/>
      <c r="AU400" s="52">
        <f t="shared" si="230"/>
        <v>393</v>
      </c>
      <c r="AV400" s="80">
        <f t="shared" si="231"/>
        <v>742.90601910614225</v>
      </c>
      <c r="AW400" s="35">
        <f t="shared" si="242"/>
        <v>3025.2293499057591</v>
      </c>
      <c r="AX400" s="35">
        <f t="shared" si="232"/>
        <v>46601.668776623046</v>
      </c>
      <c r="AY400" s="35">
        <f t="shared" si="233"/>
        <v>49626.898126528802</v>
      </c>
      <c r="AZ400" s="35">
        <f t="shared" si="234"/>
        <v>52652.127476434558</v>
      </c>
      <c r="BB400" s="52">
        <f t="shared" si="235"/>
        <v>393</v>
      </c>
      <c r="BC400" s="80">
        <f t="shared" si="236"/>
        <v>482.43906319903124</v>
      </c>
      <c r="BD400" s="35">
        <f t="shared" si="243"/>
        <v>1964.5672211497119</v>
      </c>
      <c r="BE400" s="35">
        <f t="shared" si="237"/>
        <v>26154.061116308196</v>
      </c>
      <c r="BF400" s="35">
        <f t="shared" si="238"/>
        <v>28118.628337457907</v>
      </c>
      <c r="BG400" s="35">
        <f t="shared" si="239"/>
        <v>30083.195558607618</v>
      </c>
    </row>
    <row r="401" spans="25:59" x14ac:dyDescent="0.4">
      <c r="Y401" s="35">
        <f t="shared" si="240"/>
        <v>393500</v>
      </c>
      <c r="Z401" s="52">
        <f t="shared" si="241"/>
        <v>394</v>
      </c>
      <c r="AA401" s="35"/>
      <c r="AB401" s="35"/>
      <c r="AC401" s="35"/>
      <c r="AD401" s="35"/>
      <c r="AE401" s="52">
        <v>562</v>
      </c>
      <c r="AH401" s="35"/>
      <c r="AI401" s="35"/>
      <c r="AU401" s="52">
        <f t="shared" si="230"/>
        <v>394</v>
      </c>
      <c r="AV401" s="80">
        <f t="shared" si="231"/>
        <v>742.8826463259411</v>
      </c>
      <c r="AW401" s="35">
        <f t="shared" si="242"/>
        <v>3025.1341722940087</v>
      </c>
      <c r="AX401" s="35">
        <f t="shared" si="232"/>
        <v>46701.10836649657</v>
      </c>
      <c r="AY401" s="35">
        <f t="shared" si="233"/>
        <v>49726.242538790582</v>
      </c>
      <c r="AZ401" s="35">
        <f t="shared" si="234"/>
        <v>52751.376711084595</v>
      </c>
      <c r="BB401" s="52">
        <f t="shared" si="235"/>
        <v>394</v>
      </c>
      <c r="BC401" s="80">
        <f t="shared" si="236"/>
        <v>482.42388504473632</v>
      </c>
      <c r="BD401" s="35">
        <f t="shared" si="243"/>
        <v>1964.5054133346325</v>
      </c>
      <c r="BE401" s="35">
        <f t="shared" si="237"/>
        <v>26197.004424104856</v>
      </c>
      <c r="BF401" s="35">
        <f t="shared" si="238"/>
        <v>28161.509837439487</v>
      </c>
      <c r="BG401" s="35">
        <f t="shared" si="239"/>
        <v>30126.015250774119</v>
      </c>
    </row>
    <row r="402" spans="25:59" x14ac:dyDescent="0.4">
      <c r="Y402" s="35">
        <f t="shared" si="240"/>
        <v>394500</v>
      </c>
      <c r="Z402" s="52">
        <f t="shared" si="241"/>
        <v>395</v>
      </c>
      <c r="AA402" s="35"/>
      <c r="AB402" s="35"/>
      <c r="AC402" s="35"/>
      <c r="AD402" s="35"/>
      <c r="AE402" s="52">
        <v>563</v>
      </c>
      <c r="AH402" s="35"/>
      <c r="AI402" s="35"/>
      <c r="AU402" s="52">
        <f t="shared" si="230"/>
        <v>395</v>
      </c>
      <c r="AV402" s="80">
        <f t="shared" si="231"/>
        <v>742.85939624078594</v>
      </c>
      <c r="AW402" s="35">
        <f t="shared" si="242"/>
        <v>3025.0394943156507</v>
      </c>
      <c r="AX402" s="35">
        <f t="shared" si="232"/>
        <v>46800.547456736713</v>
      </c>
      <c r="AY402" s="35">
        <f t="shared" si="233"/>
        <v>49825.586951052363</v>
      </c>
      <c r="AZ402" s="35">
        <f t="shared" si="234"/>
        <v>52850.626445368012</v>
      </c>
      <c r="BB402" s="52">
        <f t="shared" si="235"/>
        <v>395</v>
      </c>
      <c r="BC402" s="80">
        <f t="shared" si="236"/>
        <v>482.4087865679262</v>
      </c>
      <c r="BD402" s="35">
        <f t="shared" si="243"/>
        <v>1964.4439299787164</v>
      </c>
      <c r="BE402" s="35">
        <f t="shared" si="237"/>
        <v>26239.947407442345</v>
      </c>
      <c r="BF402" s="35">
        <f t="shared" si="238"/>
        <v>28204.391337421061</v>
      </c>
      <c r="BG402" s="35">
        <f t="shared" si="239"/>
        <v>30168.835267399776</v>
      </c>
    </row>
    <row r="403" spans="25:59" x14ac:dyDescent="0.4">
      <c r="Y403" s="35">
        <f t="shared" si="240"/>
        <v>395500</v>
      </c>
      <c r="Z403" s="52">
        <f t="shared" si="241"/>
        <v>396</v>
      </c>
      <c r="AA403" s="35"/>
      <c r="AB403" s="35"/>
      <c r="AC403" s="35"/>
      <c r="AD403" s="35"/>
      <c r="AE403" s="52">
        <v>564</v>
      </c>
      <c r="AH403" s="35"/>
      <c r="AI403" s="35"/>
      <c r="AU403" s="52">
        <f t="shared" si="230"/>
        <v>396</v>
      </c>
      <c r="AV403" s="80">
        <f t="shared" si="231"/>
        <v>742.83626886219736</v>
      </c>
      <c r="AW403" s="35">
        <f t="shared" si="242"/>
        <v>3024.9453160175976</v>
      </c>
      <c r="AX403" s="35">
        <f t="shared" si="232"/>
        <v>46899.986047296545</v>
      </c>
      <c r="AY403" s="35">
        <f t="shared" si="233"/>
        <v>49924.931363314143</v>
      </c>
      <c r="AZ403" s="35">
        <f t="shared" si="234"/>
        <v>52949.876679331741</v>
      </c>
      <c r="BB403" s="52">
        <f t="shared" si="235"/>
        <v>396</v>
      </c>
      <c r="BC403" s="80">
        <f t="shared" si="236"/>
        <v>482.39376777608231</v>
      </c>
      <c r="BD403" s="35">
        <f t="shared" si="243"/>
        <v>1964.3827711124295</v>
      </c>
      <c r="BE403" s="35">
        <f t="shared" si="237"/>
        <v>26282.890066290212</v>
      </c>
      <c r="BF403" s="35">
        <f t="shared" si="238"/>
        <v>28247.272837402641</v>
      </c>
      <c r="BG403" s="35">
        <f t="shared" si="239"/>
        <v>30211.65560851507</v>
      </c>
    </row>
    <row r="404" spans="25:59" x14ac:dyDescent="0.4">
      <c r="Y404" s="35">
        <f t="shared" si="240"/>
        <v>396500</v>
      </c>
      <c r="Z404" s="52">
        <f t="shared" si="241"/>
        <v>397</v>
      </c>
      <c r="AA404" s="35"/>
      <c r="AB404" s="35"/>
      <c r="AC404" s="35"/>
      <c r="AD404" s="35"/>
      <c r="AE404" s="52">
        <v>565</v>
      </c>
      <c r="AH404" s="35"/>
      <c r="AI404" s="35"/>
      <c r="AU404" s="52">
        <f t="shared" si="230"/>
        <v>397</v>
      </c>
      <c r="AV404" s="80">
        <f t="shared" si="231"/>
        <v>742.81326420163668</v>
      </c>
      <c r="AW404" s="35">
        <f t="shared" si="242"/>
        <v>3024.851637446523</v>
      </c>
      <c r="AX404" s="35">
        <f t="shared" si="232"/>
        <v>46999.424138129383</v>
      </c>
      <c r="AY404" s="35">
        <f t="shared" si="233"/>
        <v>50024.275775575908</v>
      </c>
      <c r="AZ404" s="35">
        <f t="shared" si="234"/>
        <v>53049.127413022434</v>
      </c>
      <c r="BB404" s="52">
        <f t="shared" si="235"/>
        <v>397</v>
      </c>
      <c r="BC404" s="80">
        <f t="shared" si="236"/>
        <v>482.37882867664757</v>
      </c>
      <c r="BD404" s="35">
        <f t="shared" si="243"/>
        <v>1964.3219367660804</v>
      </c>
      <c r="BE404" s="35">
        <f t="shared" si="237"/>
        <v>26325.832400618136</v>
      </c>
      <c r="BF404" s="35">
        <f t="shared" si="238"/>
        <v>28290.154337384214</v>
      </c>
      <c r="BG404" s="35">
        <f t="shared" si="239"/>
        <v>30254.476274150293</v>
      </c>
    </row>
    <row r="405" spans="25:59" x14ac:dyDescent="0.4">
      <c r="Y405" s="35">
        <f t="shared" si="240"/>
        <v>397500</v>
      </c>
      <c r="Z405" s="52">
        <f t="shared" si="241"/>
        <v>398</v>
      </c>
      <c r="AA405" s="35"/>
      <c r="AB405" s="35"/>
      <c r="AC405" s="35"/>
      <c r="AD405" s="35"/>
      <c r="AE405" s="52">
        <v>566</v>
      </c>
      <c r="AH405" s="35"/>
      <c r="AI405" s="35"/>
      <c r="AU405" s="52">
        <f t="shared" si="230"/>
        <v>398</v>
      </c>
      <c r="AV405" s="80">
        <f t="shared" si="231"/>
        <v>742.79038227050603</v>
      </c>
      <c r="AW405" s="35">
        <f t="shared" si="242"/>
        <v>3024.758458648857</v>
      </c>
      <c r="AX405" s="35">
        <f t="shared" si="232"/>
        <v>47098.861729188829</v>
      </c>
      <c r="AY405" s="35">
        <f t="shared" si="233"/>
        <v>50123.620187837689</v>
      </c>
      <c r="AZ405" s="35">
        <f t="shared" si="234"/>
        <v>53148.378646486548</v>
      </c>
      <c r="BB405" s="52">
        <f t="shared" si="235"/>
        <v>398</v>
      </c>
      <c r="BC405" s="80">
        <f t="shared" si="236"/>
        <v>482.3639692770264</v>
      </c>
      <c r="BD405" s="35">
        <f t="shared" si="243"/>
        <v>1964.2614269698211</v>
      </c>
      <c r="BE405" s="35">
        <f t="shared" si="237"/>
        <v>26368.774410395974</v>
      </c>
      <c r="BF405" s="35">
        <f t="shared" si="238"/>
        <v>28333.035837365795</v>
      </c>
      <c r="BG405" s="35">
        <f t="shared" si="239"/>
        <v>30297.297264335615</v>
      </c>
    </row>
    <row r="406" spans="25:59" x14ac:dyDescent="0.4">
      <c r="Y406" s="35">
        <f t="shared" si="240"/>
        <v>398500</v>
      </c>
      <c r="Z406" s="52">
        <f t="shared" si="241"/>
        <v>399</v>
      </c>
      <c r="AA406" s="35"/>
      <c r="AB406" s="35"/>
      <c r="AC406" s="35"/>
      <c r="AD406" s="35"/>
      <c r="AE406" s="52">
        <v>567</v>
      </c>
      <c r="AH406" s="35"/>
      <c r="AI406" s="35"/>
      <c r="AU406" s="52">
        <f t="shared" si="230"/>
        <v>399</v>
      </c>
      <c r="AV406" s="80">
        <f t="shared" si="231"/>
        <v>742.76762308014781</v>
      </c>
      <c r="AW406" s="35">
        <f t="shared" si="242"/>
        <v>3024.6657796707887</v>
      </c>
      <c r="AX406" s="35">
        <f t="shared" si="232"/>
        <v>47198.298820428681</v>
      </c>
      <c r="AY406" s="35">
        <f t="shared" si="233"/>
        <v>50222.964600099469</v>
      </c>
      <c r="AZ406" s="35">
        <f t="shared" si="234"/>
        <v>53247.630379770257</v>
      </c>
      <c r="BB406" s="52">
        <f t="shared" si="235"/>
        <v>399</v>
      </c>
      <c r="BC406" s="80">
        <f t="shared" si="236"/>
        <v>482.34918958458456</v>
      </c>
      <c r="BD406" s="35">
        <f t="shared" si="243"/>
        <v>1964.2012417536462</v>
      </c>
      <c r="BE406" s="35">
        <f t="shared" si="237"/>
        <v>26411.716095593722</v>
      </c>
      <c r="BF406" s="35">
        <f t="shared" si="238"/>
        <v>28375.917337347368</v>
      </c>
      <c r="BG406" s="35">
        <f t="shared" si="239"/>
        <v>30340.118579101014</v>
      </c>
    </row>
    <row r="407" spans="25:59" x14ac:dyDescent="0.4">
      <c r="Y407" s="35">
        <f t="shared" si="240"/>
        <v>399500</v>
      </c>
      <c r="Z407" s="52">
        <f t="shared" si="241"/>
        <v>400</v>
      </c>
      <c r="AA407" s="35"/>
      <c r="AB407" s="35"/>
      <c r="AC407" s="35"/>
      <c r="AD407" s="35"/>
      <c r="AE407" s="52">
        <v>568</v>
      </c>
      <c r="AH407" s="35"/>
      <c r="AI407" s="35"/>
      <c r="AU407" s="52">
        <f t="shared" si="230"/>
        <v>400</v>
      </c>
      <c r="AV407" s="80">
        <f t="shared" si="231"/>
        <v>742.74498664184512</v>
      </c>
      <c r="AW407" s="35">
        <f t="shared" si="242"/>
        <v>3024.5736005582635</v>
      </c>
      <c r="AX407" s="35">
        <f t="shared" si="232"/>
        <v>47297.735411802983</v>
      </c>
      <c r="AY407" s="35">
        <f t="shared" si="233"/>
        <v>50322.309012361249</v>
      </c>
      <c r="AZ407" s="35">
        <f t="shared" si="234"/>
        <v>53346.882612919515</v>
      </c>
      <c r="BB407" s="52">
        <f t="shared" si="235"/>
        <v>400</v>
      </c>
      <c r="BC407" s="80">
        <f t="shared" si="236"/>
        <v>482.33448960664919</v>
      </c>
      <c r="BD407" s="35">
        <f t="shared" si="243"/>
        <v>1964.1413811473926</v>
      </c>
      <c r="BE407" s="35">
        <f t="shared" si="237"/>
        <v>26454.657456181554</v>
      </c>
      <c r="BF407" s="35">
        <f t="shared" si="238"/>
        <v>28418.798837328948</v>
      </c>
      <c r="BG407" s="35">
        <f t="shared" si="239"/>
        <v>30382.940218476342</v>
      </c>
    </row>
    <row r="408" spans="25:59" x14ac:dyDescent="0.4">
      <c r="Y408" s="35">
        <f t="shared" si="240"/>
        <v>400500</v>
      </c>
      <c r="Z408" s="52">
        <f t="shared" si="241"/>
        <v>401</v>
      </c>
      <c r="AA408" s="35"/>
      <c r="AB408" s="35"/>
      <c r="AC408" s="35"/>
      <c r="AD408" s="35"/>
      <c r="AE408" s="52">
        <v>569</v>
      </c>
      <c r="AH408" s="35"/>
      <c r="AI408" s="35"/>
      <c r="AU408" s="52">
        <f t="shared" si="230"/>
        <v>401</v>
      </c>
      <c r="AV408" s="80">
        <f t="shared" si="231"/>
        <v>742.72247296682167</v>
      </c>
      <c r="AW408" s="35">
        <f t="shared" si="242"/>
        <v>3024.4819213569872</v>
      </c>
      <c r="AX408" s="35">
        <f t="shared" si="232"/>
        <v>47397.171503266043</v>
      </c>
      <c r="AY408" s="35">
        <f t="shared" si="233"/>
        <v>50421.653424623029</v>
      </c>
      <c r="AZ408" s="35">
        <f t="shared" si="234"/>
        <v>53446.135345980016</v>
      </c>
      <c r="BB408" s="52">
        <f t="shared" si="235"/>
        <v>401</v>
      </c>
      <c r="BC408" s="80">
        <f t="shared" si="236"/>
        <v>482.31986935050895</v>
      </c>
      <c r="BD408" s="35">
        <f t="shared" si="243"/>
        <v>1964.0818451807413</v>
      </c>
      <c r="BE408" s="35">
        <f t="shared" si="237"/>
        <v>26497.598492129779</v>
      </c>
      <c r="BF408" s="35">
        <f t="shared" si="238"/>
        <v>28461.680337310521</v>
      </c>
      <c r="BG408" s="35">
        <f t="shared" si="239"/>
        <v>30425.762182491264</v>
      </c>
    </row>
    <row r="409" spans="25:59" x14ac:dyDescent="0.4">
      <c r="Y409" s="35">
        <f t="shared" si="240"/>
        <v>401500</v>
      </c>
      <c r="Z409" s="52">
        <f t="shared" si="241"/>
        <v>402</v>
      </c>
      <c r="AA409" s="35"/>
      <c r="AB409" s="35"/>
      <c r="AC409" s="35"/>
      <c r="AD409" s="35"/>
      <c r="AE409" s="52">
        <v>570</v>
      </c>
      <c r="AH409" s="35"/>
      <c r="AI409" s="35"/>
      <c r="AU409" s="52">
        <f t="shared" si="230"/>
        <v>402</v>
      </c>
      <c r="AV409" s="80">
        <f t="shared" si="231"/>
        <v>742.70008206624118</v>
      </c>
      <c r="AW409" s="35">
        <f t="shared" si="242"/>
        <v>3024.3907421124195</v>
      </c>
      <c r="AX409" s="35">
        <f t="shared" si="232"/>
        <v>47496.607094772393</v>
      </c>
      <c r="AY409" s="35">
        <f t="shared" si="233"/>
        <v>50520.99783688481</v>
      </c>
      <c r="AZ409" s="35">
        <f t="shared" si="234"/>
        <v>53545.388578997226</v>
      </c>
      <c r="BB409" s="52">
        <f t="shared" si="235"/>
        <v>402</v>
      </c>
      <c r="BC409" s="80">
        <f t="shared" si="236"/>
        <v>482.30532882341345</v>
      </c>
      <c r="BD409" s="35">
        <f t="shared" si="243"/>
        <v>1964.0226338832135</v>
      </c>
      <c r="BE409" s="35">
        <f t="shared" si="237"/>
        <v>26540.539203408887</v>
      </c>
      <c r="BF409" s="35">
        <f t="shared" si="238"/>
        <v>28504.561837292102</v>
      </c>
      <c r="BG409" s="35">
        <f t="shared" si="239"/>
        <v>30468.584471175316</v>
      </c>
    </row>
    <row r="410" spans="25:59" x14ac:dyDescent="0.4">
      <c r="Y410" s="35">
        <f t="shared" si="240"/>
        <v>402500</v>
      </c>
      <c r="Z410" s="52">
        <f t="shared" si="241"/>
        <v>403</v>
      </c>
      <c r="AA410" s="35"/>
      <c r="AB410" s="35"/>
      <c r="AC410" s="35"/>
      <c r="AD410" s="35"/>
      <c r="AE410" s="52">
        <v>571</v>
      </c>
      <c r="AH410" s="35"/>
      <c r="AI410" s="35"/>
      <c r="AU410" s="52">
        <f t="shared" si="230"/>
        <v>403</v>
      </c>
      <c r="AV410" s="80">
        <f t="shared" si="231"/>
        <v>742.67781395120858</v>
      </c>
      <c r="AW410" s="35">
        <f t="shared" si="242"/>
        <v>3024.3000628697814</v>
      </c>
      <c r="AX410" s="35">
        <f t="shared" si="232"/>
        <v>47596.042186276805</v>
      </c>
      <c r="AY410" s="35">
        <f t="shared" si="233"/>
        <v>50620.34224914659</v>
      </c>
      <c r="AZ410" s="35">
        <f t="shared" si="234"/>
        <v>53644.642312016374</v>
      </c>
      <c r="BB410" s="52">
        <f t="shared" si="235"/>
        <v>403</v>
      </c>
      <c r="BC410" s="80">
        <f t="shared" si="236"/>
        <v>482.29086803257417</v>
      </c>
      <c r="BD410" s="35">
        <f t="shared" si="243"/>
        <v>1963.9637472841757</v>
      </c>
      <c r="BE410" s="35">
        <f t="shared" si="237"/>
        <v>26583.4795899895</v>
      </c>
      <c r="BF410" s="35">
        <f t="shared" si="238"/>
        <v>28547.443337273675</v>
      </c>
      <c r="BG410" s="35">
        <f t="shared" si="239"/>
        <v>30511.40708455785</v>
      </c>
    </row>
    <row r="411" spans="25:59" x14ac:dyDescent="0.4">
      <c r="Y411" s="35">
        <f t="shared" si="240"/>
        <v>403500</v>
      </c>
      <c r="Z411" s="52">
        <f t="shared" si="241"/>
        <v>404</v>
      </c>
      <c r="AA411" s="35"/>
      <c r="AB411" s="35"/>
      <c r="AC411" s="35"/>
      <c r="AD411" s="35"/>
      <c r="AE411" s="52">
        <v>572</v>
      </c>
      <c r="AH411" s="35"/>
      <c r="AI411" s="35"/>
      <c r="AU411" s="52">
        <f t="shared" si="230"/>
        <v>404</v>
      </c>
      <c r="AV411" s="80">
        <f t="shared" si="231"/>
        <v>742.65566863276854</v>
      </c>
      <c r="AW411" s="35">
        <f t="shared" si="242"/>
        <v>3024.2098836740488</v>
      </c>
      <c r="AX411" s="35">
        <f t="shared" si="232"/>
        <v>47695.476777734322</v>
      </c>
      <c r="AY411" s="35">
        <f t="shared" si="233"/>
        <v>50719.68666140837</v>
      </c>
      <c r="AZ411" s="35">
        <f t="shared" si="234"/>
        <v>53743.896545082418</v>
      </c>
      <c r="BB411" s="52">
        <f t="shared" si="235"/>
        <v>404</v>
      </c>
      <c r="BC411" s="80">
        <f t="shared" si="236"/>
        <v>482.27648698516344</v>
      </c>
      <c r="BD411" s="35">
        <f t="shared" si="243"/>
        <v>1963.9051854128347</v>
      </c>
      <c r="BE411" s="35">
        <f t="shared" si="237"/>
        <v>26626.419651842421</v>
      </c>
      <c r="BF411" s="35">
        <f t="shared" si="238"/>
        <v>28590.324837255255</v>
      </c>
      <c r="BG411" s="35">
        <f t="shared" si="239"/>
        <v>30554.230022668089</v>
      </c>
    </row>
    <row r="412" spans="25:59" x14ac:dyDescent="0.4">
      <c r="Y412" s="35">
        <f t="shared" si="240"/>
        <v>404500</v>
      </c>
      <c r="Z412" s="52">
        <f t="shared" si="241"/>
        <v>405</v>
      </c>
      <c r="AA412" s="35"/>
      <c r="AB412" s="35"/>
      <c r="AC412" s="35"/>
      <c r="AD412" s="35"/>
      <c r="AE412" s="52">
        <v>573</v>
      </c>
      <c r="AH412" s="35"/>
      <c r="AI412" s="35"/>
      <c r="AU412" s="52">
        <f t="shared" si="230"/>
        <v>405</v>
      </c>
      <c r="AV412" s="80">
        <f t="shared" si="231"/>
        <v>742.63364612190662</v>
      </c>
      <c r="AW412" s="35">
        <f t="shared" si="242"/>
        <v>3024.120204569957</v>
      </c>
      <c r="AX412" s="35">
        <f t="shared" si="232"/>
        <v>47794.910869100182</v>
      </c>
      <c r="AY412" s="35">
        <f t="shared" si="233"/>
        <v>50819.031073670136</v>
      </c>
      <c r="AZ412" s="35">
        <f t="shared" si="234"/>
        <v>53843.15127824009</v>
      </c>
      <c r="BB412" s="52">
        <f t="shared" si="235"/>
        <v>405</v>
      </c>
      <c r="BC412" s="80">
        <f t="shared" si="236"/>
        <v>482.26218568831536</v>
      </c>
      <c r="BD412" s="35">
        <f t="shared" si="243"/>
        <v>1963.8469482982418</v>
      </c>
      <c r="BE412" s="35">
        <f t="shared" si="237"/>
        <v>26669.359388938588</v>
      </c>
      <c r="BF412" s="35">
        <f t="shared" si="238"/>
        <v>28633.206337236828</v>
      </c>
      <c r="BG412" s="35">
        <f t="shared" si="239"/>
        <v>30597.053285535068</v>
      </c>
    </row>
    <row r="413" spans="25:59" x14ac:dyDescent="0.4">
      <c r="Y413" s="35">
        <f t="shared" si="240"/>
        <v>405500</v>
      </c>
      <c r="Z413" s="52">
        <f t="shared" si="241"/>
        <v>406</v>
      </c>
      <c r="AA413" s="35"/>
      <c r="AB413" s="35"/>
      <c r="AC413" s="35"/>
      <c r="AD413" s="35"/>
      <c r="AE413" s="52">
        <v>574</v>
      </c>
      <c r="AH413" s="35"/>
      <c r="AI413" s="35"/>
      <c r="AU413" s="52">
        <f t="shared" si="230"/>
        <v>406</v>
      </c>
      <c r="AV413" s="80">
        <f t="shared" si="231"/>
        <v>742.61174642954859</v>
      </c>
      <c r="AW413" s="35">
        <f t="shared" si="242"/>
        <v>3024.0310256019966</v>
      </c>
      <c r="AX413" s="35">
        <f t="shared" si="232"/>
        <v>47894.344460329921</v>
      </c>
      <c r="AY413" s="35">
        <f t="shared" si="233"/>
        <v>50918.375485931916</v>
      </c>
      <c r="AZ413" s="35">
        <f t="shared" si="234"/>
        <v>53942.406511533911</v>
      </c>
      <c r="BB413" s="52">
        <f t="shared" si="235"/>
        <v>406</v>
      </c>
      <c r="BC413" s="80">
        <f t="shared" si="236"/>
        <v>482.24796414912481</v>
      </c>
      <c r="BD413" s="35">
        <f t="shared" si="243"/>
        <v>1963.7890359692881</v>
      </c>
      <c r="BE413" s="35">
        <f t="shared" si="237"/>
        <v>26712.298801249122</v>
      </c>
      <c r="BF413" s="35">
        <f t="shared" si="238"/>
        <v>28676.087837218409</v>
      </c>
      <c r="BG413" s="35">
        <f t="shared" si="239"/>
        <v>30639.876873187695</v>
      </c>
    </row>
    <row r="414" spans="25:59" x14ac:dyDescent="0.4">
      <c r="Y414" s="35">
        <f t="shared" si="240"/>
        <v>406500</v>
      </c>
      <c r="Z414" s="52">
        <f t="shared" si="241"/>
        <v>407</v>
      </c>
      <c r="AA414" s="35"/>
      <c r="AB414" s="35"/>
      <c r="AC414" s="35"/>
      <c r="AD414" s="35"/>
      <c r="AE414" s="52">
        <v>575</v>
      </c>
      <c r="AH414" s="35"/>
      <c r="AI414" s="35"/>
      <c r="AU414" s="52">
        <f t="shared" si="230"/>
        <v>407</v>
      </c>
      <c r="AV414" s="80">
        <f t="shared" si="231"/>
        <v>742.58996956656051</v>
      </c>
      <c r="AW414" s="35">
        <f t="shared" si="242"/>
        <v>3023.9423468144164</v>
      </c>
      <c r="AX414" s="35">
        <f t="shared" si="232"/>
        <v>47993.77755137928</v>
      </c>
      <c r="AY414" s="35">
        <f t="shared" si="233"/>
        <v>51017.719898193696</v>
      </c>
      <c r="AZ414" s="35">
        <f t="shared" si="234"/>
        <v>54041.662245008112</v>
      </c>
      <c r="BB414" s="52">
        <f t="shared" si="235"/>
        <v>407</v>
      </c>
      <c r="BC414" s="80">
        <f t="shared" si="236"/>
        <v>482.23382237464841</v>
      </c>
      <c r="BD414" s="35">
        <f t="shared" si="243"/>
        <v>1963.7314484547096</v>
      </c>
      <c r="BE414" s="35">
        <f t="shared" si="237"/>
        <v>26755.237888745272</v>
      </c>
      <c r="BF414" s="35">
        <f t="shared" si="238"/>
        <v>28718.969337199982</v>
      </c>
      <c r="BG414" s="35">
        <f t="shared" si="239"/>
        <v>30682.700785654692</v>
      </c>
    </row>
    <row r="415" spans="25:59" x14ac:dyDescent="0.4">
      <c r="Y415" s="35">
        <f t="shared" si="240"/>
        <v>407500</v>
      </c>
      <c r="Z415" s="52">
        <f t="shared" si="241"/>
        <v>408</v>
      </c>
      <c r="AA415" s="35"/>
      <c r="AB415" s="35"/>
      <c r="AC415" s="35"/>
      <c r="AD415" s="35"/>
      <c r="AE415" s="52">
        <v>576</v>
      </c>
      <c r="AH415" s="35"/>
      <c r="AI415" s="35"/>
      <c r="AU415" s="52">
        <f t="shared" si="230"/>
        <v>408</v>
      </c>
      <c r="AV415" s="80">
        <f t="shared" si="231"/>
        <v>742.56831554374867</v>
      </c>
      <c r="AW415" s="35">
        <f t="shared" si="242"/>
        <v>3023.8541682512209</v>
      </c>
      <c r="AX415" s="35">
        <f t="shared" si="232"/>
        <v>48093.210142204254</v>
      </c>
      <c r="AY415" s="35">
        <f t="shared" si="233"/>
        <v>51117.064310455477</v>
      </c>
      <c r="AZ415" s="35">
        <f t="shared" si="234"/>
        <v>54140.918478706699</v>
      </c>
      <c r="BB415" s="52">
        <f t="shared" si="235"/>
        <v>408</v>
      </c>
      <c r="BC415" s="80">
        <f t="shared" si="236"/>
        <v>482.21976037190359</v>
      </c>
      <c r="BD415" s="35">
        <f t="shared" si="243"/>
        <v>1963.6741857830823</v>
      </c>
      <c r="BE415" s="35">
        <f t="shared" si="237"/>
        <v>26798.17665139848</v>
      </c>
      <c r="BF415" s="35">
        <f t="shared" si="238"/>
        <v>28761.850837181562</v>
      </c>
      <c r="BG415" s="35">
        <f t="shared" si="239"/>
        <v>30725.525022964644</v>
      </c>
    </row>
    <row r="416" spans="25:59" x14ac:dyDescent="0.4">
      <c r="Y416" s="35">
        <f t="shared" si="240"/>
        <v>408500</v>
      </c>
      <c r="Z416" s="52">
        <f t="shared" si="241"/>
        <v>409</v>
      </c>
      <c r="AA416" s="35"/>
      <c r="AB416" s="35"/>
      <c r="AC416" s="35"/>
      <c r="AD416" s="35"/>
      <c r="AE416" s="52">
        <v>577</v>
      </c>
      <c r="AH416" s="35"/>
      <c r="AI416" s="35"/>
      <c r="AU416" s="52">
        <f t="shared" si="230"/>
        <v>409</v>
      </c>
      <c r="AV416" s="80">
        <f t="shared" si="231"/>
        <v>742.54678437185999</v>
      </c>
      <c r="AW416" s="35">
        <f t="shared" si="242"/>
        <v>3023.7664899561737</v>
      </c>
      <c r="AX416" s="35">
        <f t="shared" si="232"/>
        <v>48192.642232761085</v>
      </c>
      <c r="AY416" s="35">
        <f t="shared" si="233"/>
        <v>51216.408722717257</v>
      </c>
      <c r="AZ416" s="35">
        <f t="shared" si="234"/>
        <v>54240.175212673428</v>
      </c>
      <c r="BB416" s="52">
        <f t="shared" si="235"/>
        <v>409</v>
      </c>
      <c r="BC416" s="80">
        <f t="shared" si="236"/>
        <v>482.20577814786924</v>
      </c>
      <c r="BD416" s="35">
        <f t="shared" si="243"/>
        <v>1963.6172479828251</v>
      </c>
      <c r="BE416" s="35">
        <f t="shared" si="237"/>
        <v>26841.115089180312</v>
      </c>
      <c r="BF416" s="35">
        <f t="shared" si="238"/>
        <v>28804.732337163136</v>
      </c>
      <c r="BG416" s="35">
        <f t="shared" si="239"/>
        <v>30768.349585145959</v>
      </c>
    </row>
    <row r="417" spans="25:59" x14ac:dyDescent="0.4">
      <c r="Y417" s="35">
        <f t="shared" si="240"/>
        <v>409500</v>
      </c>
      <c r="Z417" s="52">
        <f t="shared" si="241"/>
        <v>410</v>
      </c>
      <c r="AA417" s="35"/>
      <c r="AB417" s="35"/>
      <c r="AC417" s="35"/>
      <c r="AD417" s="35"/>
      <c r="AE417" s="52">
        <v>578</v>
      </c>
      <c r="AH417" s="35"/>
      <c r="AI417" s="35"/>
      <c r="AU417" s="52">
        <f t="shared" si="230"/>
        <v>410</v>
      </c>
      <c r="AV417" s="80">
        <f t="shared" si="231"/>
        <v>742.52537606158126</v>
      </c>
      <c r="AW417" s="35">
        <f t="shared" si="242"/>
        <v>3023.6793119727931</v>
      </c>
      <c r="AX417" s="35">
        <f t="shared" si="232"/>
        <v>48292.073823006242</v>
      </c>
      <c r="AY417" s="35">
        <f t="shared" si="233"/>
        <v>51315.753134979037</v>
      </c>
      <c r="AZ417" s="35">
        <f t="shared" si="234"/>
        <v>54339.432446951832</v>
      </c>
      <c r="BB417" s="52">
        <f t="shared" si="235"/>
        <v>410</v>
      </c>
      <c r="BC417" s="80">
        <f t="shared" si="236"/>
        <v>482.19187570948554</v>
      </c>
      <c r="BD417" s="35">
        <f t="shared" si="243"/>
        <v>1963.5606350821997</v>
      </c>
      <c r="BE417" s="35">
        <f t="shared" si="237"/>
        <v>26884.053202062518</v>
      </c>
      <c r="BF417" s="35">
        <f t="shared" si="238"/>
        <v>28847.613837144716</v>
      </c>
      <c r="BG417" s="35">
        <f t="shared" si="239"/>
        <v>30811.174472226914</v>
      </c>
    </row>
    <row r="418" spans="25:59" x14ac:dyDescent="0.4">
      <c r="Y418" s="35">
        <f t="shared" si="240"/>
        <v>410500</v>
      </c>
      <c r="Z418" s="52">
        <f t="shared" si="241"/>
        <v>411</v>
      </c>
      <c r="AA418" s="35"/>
      <c r="AB418" s="35"/>
      <c r="AC418" s="35"/>
      <c r="AD418" s="35"/>
      <c r="AE418" s="52">
        <v>579</v>
      </c>
      <c r="AH418" s="35"/>
      <c r="AI418" s="35"/>
      <c r="AU418" s="52">
        <f t="shared" si="230"/>
        <v>411</v>
      </c>
      <c r="AV418" s="80">
        <f t="shared" si="231"/>
        <v>742.50409062353992</v>
      </c>
      <c r="AW418" s="35">
        <f t="shared" si="242"/>
        <v>3023.5926343443552</v>
      </c>
      <c r="AX418" s="35">
        <f t="shared" si="232"/>
        <v>48391.50491289646</v>
      </c>
      <c r="AY418" s="35">
        <f t="shared" si="233"/>
        <v>51415.097547240817</v>
      </c>
      <c r="AZ418" s="35">
        <f t="shared" si="234"/>
        <v>54438.690181585174</v>
      </c>
      <c r="BB418" s="52">
        <f t="shared" si="235"/>
        <v>411</v>
      </c>
      <c r="BC418" s="80">
        <f t="shared" si="236"/>
        <v>482.17805306365369</v>
      </c>
      <c r="BD418" s="35">
        <f t="shared" si="243"/>
        <v>1963.504347109309</v>
      </c>
      <c r="BE418" s="35">
        <f t="shared" si="237"/>
        <v>26926.990990016981</v>
      </c>
      <c r="BF418" s="35">
        <f t="shared" si="238"/>
        <v>28890.495337126289</v>
      </c>
      <c r="BG418" s="35">
        <f t="shared" si="239"/>
        <v>30853.999684235598</v>
      </c>
    </row>
    <row r="419" spans="25:59" x14ac:dyDescent="0.4">
      <c r="Y419" s="35">
        <f t="shared" si="240"/>
        <v>411500</v>
      </c>
      <c r="Z419" s="52">
        <f t="shared" si="241"/>
        <v>412</v>
      </c>
      <c r="AA419" s="35"/>
      <c r="AB419" s="35"/>
      <c r="AC419" s="35"/>
      <c r="AD419" s="35"/>
      <c r="AE419" s="52">
        <v>580</v>
      </c>
      <c r="AH419" s="35"/>
      <c r="AI419" s="35"/>
      <c r="AU419" s="52">
        <f t="shared" si="230"/>
        <v>412</v>
      </c>
      <c r="AV419" s="80">
        <f t="shared" si="231"/>
        <v>742.48292806830352</v>
      </c>
      <c r="AW419" s="35">
        <f t="shared" si="242"/>
        <v>3023.5064571138932</v>
      </c>
      <c r="AX419" s="35">
        <f t="shared" si="232"/>
        <v>48490.935502388689</v>
      </c>
      <c r="AY419" s="35">
        <f t="shared" si="233"/>
        <v>51514.441959502583</v>
      </c>
      <c r="AZ419" s="35">
        <f t="shared" si="234"/>
        <v>54537.948416616477</v>
      </c>
      <c r="BB419" s="52">
        <f t="shared" si="235"/>
        <v>412</v>
      </c>
      <c r="BC419" s="80">
        <f t="shared" si="236"/>
        <v>482.16431021723628</v>
      </c>
      <c r="BD419" s="35">
        <f t="shared" si="243"/>
        <v>1963.4483840920982</v>
      </c>
      <c r="BE419" s="35">
        <f t="shared" si="237"/>
        <v>26969.928453015771</v>
      </c>
      <c r="BF419" s="35">
        <f t="shared" si="238"/>
        <v>28933.37683710787</v>
      </c>
      <c r="BG419" s="35">
        <f t="shared" si="239"/>
        <v>30896.825221199968</v>
      </c>
    </row>
    <row r="420" spans="25:59" x14ac:dyDescent="0.4">
      <c r="Y420" s="35">
        <f t="shared" si="240"/>
        <v>412500</v>
      </c>
      <c r="Z420" s="52">
        <f t="shared" si="241"/>
        <v>413</v>
      </c>
      <c r="AA420" s="35"/>
      <c r="AB420" s="35"/>
      <c r="AC420" s="35"/>
      <c r="AD420" s="35"/>
      <c r="AE420" s="52">
        <v>581</v>
      </c>
      <c r="AH420" s="35"/>
      <c r="AI420" s="35"/>
      <c r="AU420" s="52">
        <f t="shared" si="230"/>
        <v>413</v>
      </c>
      <c r="AV420" s="80">
        <f t="shared" si="231"/>
        <v>742.46188840637944</v>
      </c>
      <c r="AW420" s="35">
        <f t="shared" si="242"/>
        <v>3023.4207803241943</v>
      </c>
      <c r="AX420" s="35">
        <f t="shared" si="232"/>
        <v>48590.365591440168</v>
      </c>
      <c r="AY420" s="35">
        <f t="shared" si="233"/>
        <v>51613.786371764363</v>
      </c>
      <c r="AZ420" s="35">
        <f t="shared" si="234"/>
        <v>54637.207152088558</v>
      </c>
      <c r="BB420" s="52">
        <f t="shared" si="235"/>
        <v>413</v>
      </c>
      <c r="BC420" s="80">
        <f t="shared" si="236"/>
        <v>482.15064717705678</v>
      </c>
      <c r="BD420" s="35">
        <f t="shared" si="243"/>
        <v>1963.3927460583539</v>
      </c>
      <c r="BE420" s="35">
        <f t="shared" si="237"/>
        <v>27012.865591031088</v>
      </c>
      <c r="BF420" s="35">
        <f t="shared" si="238"/>
        <v>28976.258337089443</v>
      </c>
      <c r="BG420" s="35">
        <f t="shared" si="239"/>
        <v>30939.651083147797</v>
      </c>
    </row>
    <row r="421" spans="25:59" x14ac:dyDescent="0.4">
      <c r="Y421" s="35">
        <f t="shared" si="240"/>
        <v>413500</v>
      </c>
      <c r="Z421" s="52">
        <f t="shared" si="241"/>
        <v>414</v>
      </c>
      <c r="AA421" s="35"/>
      <c r="AB421" s="35"/>
      <c r="AC421" s="35"/>
      <c r="AD421" s="35"/>
      <c r="AE421" s="52">
        <v>582</v>
      </c>
      <c r="AH421" s="35"/>
      <c r="AI421" s="35"/>
      <c r="AU421" s="52">
        <f t="shared" si="230"/>
        <v>414</v>
      </c>
      <c r="AV421" s="80">
        <f t="shared" si="231"/>
        <v>742.44097164821585</v>
      </c>
      <c r="AW421" s="35">
        <f t="shared" si="242"/>
        <v>3023.335604017806</v>
      </c>
      <c r="AX421" s="35">
        <f t="shared" si="232"/>
        <v>48689.795180008339</v>
      </c>
      <c r="AY421" s="35">
        <f t="shared" si="233"/>
        <v>51713.130784026143</v>
      </c>
      <c r="AZ421" s="35">
        <f t="shared" si="234"/>
        <v>54736.466388043948</v>
      </c>
      <c r="BB421" s="52">
        <f t="shared" si="235"/>
        <v>414</v>
      </c>
      <c r="BC421" s="80">
        <f t="shared" si="236"/>
        <v>482.13706394990004</v>
      </c>
      <c r="BD421" s="35">
        <f t="shared" si="243"/>
        <v>1963.3374330357046</v>
      </c>
      <c r="BE421" s="35">
        <f t="shared" si="237"/>
        <v>27055.802404035319</v>
      </c>
      <c r="BF421" s="35">
        <f t="shared" si="238"/>
        <v>29019.139837071023</v>
      </c>
      <c r="BG421" s="35">
        <f t="shared" si="239"/>
        <v>30982.477270106727</v>
      </c>
    </row>
    <row r="422" spans="25:59" x14ac:dyDescent="0.4">
      <c r="Y422" s="35">
        <f t="shared" si="240"/>
        <v>414500</v>
      </c>
      <c r="Z422" s="52">
        <f t="shared" si="241"/>
        <v>415</v>
      </c>
      <c r="AA422" s="35"/>
      <c r="AB422" s="35"/>
      <c r="AC422" s="35"/>
      <c r="AD422" s="35"/>
      <c r="AE422" s="52">
        <v>583</v>
      </c>
      <c r="AH422" s="35"/>
      <c r="AI422" s="35"/>
      <c r="AU422" s="52">
        <f t="shared" si="230"/>
        <v>415</v>
      </c>
      <c r="AV422" s="80">
        <f t="shared" si="231"/>
        <v>742.42017780420065</v>
      </c>
      <c r="AW422" s="35">
        <f t="shared" si="242"/>
        <v>3023.2509282370283</v>
      </c>
      <c r="AX422" s="35">
        <f t="shared" si="232"/>
        <v>48789.224268050893</v>
      </c>
      <c r="AY422" s="35">
        <f t="shared" si="233"/>
        <v>51812.475196287924</v>
      </c>
      <c r="AZ422" s="35">
        <f t="shared" si="234"/>
        <v>54835.726124524954</v>
      </c>
      <c r="BB422" s="52">
        <f t="shared" si="235"/>
        <v>415</v>
      </c>
      <c r="BC422" s="80">
        <f t="shared" si="236"/>
        <v>482.123560542512</v>
      </c>
      <c r="BD422" s="35">
        <f t="shared" si="243"/>
        <v>1963.2824450516214</v>
      </c>
      <c r="BE422" s="35">
        <f t="shared" si="237"/>
        <v>27098.738892000976</v>
      </c>
      <c r="BF422" s="35">
        <f t="shared" si="238"/>
        <v>29062.021337052596</v>
      </c>
      <c r="BG422" s="35">
        <f t="shared" si="239"/>
        <v>31025.303782104216</v>
      </c>
    </row>
    <row r="423" spans="25:59" x14ac:dyDescent="0.4">
      <c r="Y423" s="35">
        <f t="shared" si="240"/>
        <v>415500</v>
      </c>
      <c r="Z423" s="52">
        <f t="shared" si="241"/>
        <v>416</v>
      </c>
      <c r="AA423" s="35"/>
      <c r="AB423" s="35"/>
      <c r="AC423" s="35"/>
      <c r="AD423" s="35"/>
      <c r="AE423" s="52">
        <v>584</v>
      </c>
      <c r="AH423" s="35"/>
      <c r="AI423" s="35"/>
      <c r="AU423" s="52">
        <f t="shared" si="230"/>
        <v>416</v>
      </c>
      <c r="AV423" s="80">
        <f t="shared" si="231"/>
        <v>742.3995068846616</v>
      </c>
      <c r="AW423" s="35">
        <f t="shared" si="242"/>
        <v>3023.1667530239183</v>
      </c>
      <c r="AX423" s="35">
        <f t="shared" si="232"/>
        <v>48888.652855525783</v>
      </c>
      <c r="AY423" s="35">
        <f t="shared" si="233"/>
        <v>51911.819608549704</v>
      </c>
      <c r="AZ423" s="35">
        <f t="shared" si="234"/>
        <v>54934.986361573625</v>
      </c>
      <c r="BB423" s="52">
        <f t="shared" si="235"/>
        <v>416</v>
      </c>
      <c r="BC423" s="80">
        <f t="shared" si="236"/>
        <v>482.11013696159949</v>
      </c>
      <c r="BD423" s="35">
        <f t="shared" si="243"/>
        <v>1963.2277821334151</v>
      </c>
      <c r="BE423" s="35">
        <f t="shared" si="237"/>
        <v>27141.675054900763</v>
      </c>
      <c r="BF423" s="35">
        <f t="shared" si="238"/>
        <v>29104.902837034177</v>
      </c>
      <c r="BG423" s="35">
        <f t="shared" si="239"/>
        <v>31068.13061916759</v>
      </c>
    </row>
    <row r="424" spans="25:59" x14ac:dyDescent="0.4">
      <c r="Y424" s="35">
        <f t="shared" si="240"/>
        <v>416500</v>
      </c>
      <c r="Z424" s="52">
        <f t="shared" si="241"/>
        <v>417</v>
      </c>
      <c r="AA424" s="35"/>
      <c r="AB424" s="35"/>
      <c r="AC424" s="35"/>
      <c r="AD424" s="35"/>
      <c r="AE424" s="52">
        <v>585</v>
      </c>
      <c r="AH424" s="35"/>
      <c r="AI424" s="35"/>
      <c r="AU424" s="52">
        <f t="shared" si="230"/>
        <v>417</v>
      </c>
      <c r="AV424" s="80">
        <f t="shared" si="231"/>
        <v>742.37895889986737</v>
      </c>
      <c r="AW424" s="35">
        <f t="shared" si="242"/>
        <v>3023.0830784202908</v>
      </c>
      <c r="AX424" s="35">
        <f t="shared" si="232"/>
        <v>48988.080942391192</v>
      </c>
      <c r="AY424" s="35">
        <f t="shared" si="233"/>
        <v>52011.164020811484</v>
      </c>
      <c r="AZ424" s="35">
        <f t="shared" si="234"/>
        <v>55034.247099231776</v>
      </c>
      <c r="BB424" s="52">
        <f t="shared" si="235"/>
        <v>417</v>
      </c>
      <c r="BC424" s="80">
        <f t="shared" si="236"/>
        <v>482.09679321383084</v>
      </c>
      <c r="BD424" s="35">
        <f t="shared" si="243"/>
        <v>1963.1734443082403</v>
      </c>
      <c r="BE424" s="35">
        <f t="shared" si="237"/>
        <v>27184.610892707511</v>
      </c>
      <c r="BF424" s="35">
        <f t="shared" si="238"/>
        <v>29147.78433701575</v>
      </c>
      <c r="BG424" s="35">
        <f t="shared" si="239"/>
        <v>31110.957781323988</v>
      </c>
    </row>
    <row r="425" spans="25:59" x14ac:dyDescent="0.4">
      <c r="Y425" s="35">
        <f t="shared" si="240"/>
        <v>417500</v>
      </c>
      <c r="Z425" s="52">
        <f t="shared" si="241"/>
        <v>418</v>
      </c>
      <c r="AA425" s="35"/>
      <c r="AB425" s="35"/>
      <c r="AC425" s="35"/>
      <c r="AD425" s="35"/>
      <c r="AE425" s="52">
        <v>586</v>
      </c>
      <c r="AH425" s="35"/>
      <c r="AI425" s="35"/>
      <c r="AU425" s="52">
        <f t="shared" si="230"/>
        <v>418</v>
      </c>
      <c r="AV425" s="80">
        <f t="shared" si="231"/>
        <v>742.35853386002577</v>
      </c>
      <c r="AW425" s="35">
        <f t="shared" si="242"/>
        <v>3022.9999044677147</v>
      </c>
      <c r="AX425" s="35">
        <f t="shared" si="232"/>
        <v>49087.508528605547</v>
      </c>
      <c r="AY425" s="35">
        <f t="shared" si="233"/>
        <v>52110.508433073264</v>
      </c>
      <c r="AZ425" s="35">
        <f t="shared" si="234"/>
        <v>55133.508337540981</v>
      </c>
      <c r="BB425" s="52">
        <f t="shared" si="235"/>
        <v>418</v>
      </c>
      <c r="BC425" s="80">
        <f t="shared" si="236"/>
        <v>482.08352930583493</v>
      </c>
      <c r="BD425" s="35">
        <f t="shared" si="243"/>
        <v>1963.119431603091</v>
      </c>
      <c r="BE425" s="35">
        <f t="shared" si="237"/>
        <v>27227.546405394238</v>
      </c>
      <c r="BF425" s="35">
        <f t="shared" si="238"/>
        <v>29190.66583699733</v>
      </c>
      <c r="BG425" s="35">
        <f t="shared" si="239"/>
        <v>31153.785268600423</v>
      </c>
    </row>
    <row r="426" spans="25:59" x14ac:dyDescent="0.4">
      <c r="Y426" s="35">
        <f t="shared" si="240"/>
        <v>418500</v>
      </c>
      <c r="Z426" s="52">
        <f t="shared" si="241"/>
        <v>419</v>
      </c>
      <c r="AA426" s="35"/>
      <c r="AB426" s="35"/>
      <c r="AC426" s="35"/>
      <c r="AD426" s="35"/>
      <c r="AE426" s="52">
        <v>587</v>
      </c>
      <c r="AH426" s="35"/>
      <c r="AI426" s="35"/>
      <c r="AU426" s="52">
        <f t="shared" si="230"/>
        <v>419</v>
      </c>
      <c r="AV426" s="80">
        <f t="shared" si="231"/>
        <v>742.33823177528529</v>
      </c>
      <c r="AW426" s="35">
        <f t="shared" si="242"/>
        <v>3022.9172312075152</v>
      </c>
      <c r="AX426" s="35">
        <f t="shared" si="232"/>
        <v>49186.935614127513</v>
      </c>
      <c r="AY426" s="35">
        <f t="shared" si="233"/>
        <v>52209.85284533503</v>
      </c>
      <c r="AZ426" s="35">
        <f t="shared" si="234"/>
        <v>55232.770076542547</v>
      </c>
      <c r="BB426" s="52">
        <f t="shared" si="235"/>
        <v>419</v>
      </c>
      <c r="BC426" s="80">
        <f t="shared" si="236"/>
        <v>482.07034524420226</v>
      </c>
      <c r="BD426" s="35">
        <f t="shared" si="243"/>
        <v>1963.0657440448044</v>
      </c>
      <c r="BE426" s="35">
        <f t="shared" si="237"/>
        <v>27270.481592934098</v>
      </c>
      <c r="BF426" s="35">
        <f t="shared" si="238"/>
        <v>29233.547336978903</v>
      </c>
      <c r="BG426" s="35">
        <f t="shared" si="239"/>
        <v>31196.613081023708</v>
      </c>
    </row>
    <row r="427" spans="25:59" x14ac:dyDescent="0.4">
      <c r="Y427" s="35">
        <f t="shared" si="240"/>
        <v>419500</v>
      </c>
      <c r="Z427" s="52">
        <f t="shared" si="241"/>
        <v>420</v>
      </c>
      <c r="AA427" s="35"/>
      <c r="AB427" s="35"/>
      <c r="AC427" s="35"/>
      <c r="AD427" s="35"/>
      <c r="AE427" s="52">
        <v>588</v>
      </c>
      <c r="AH427" s="35"/>
      <c r="AI427" s="35"/>
      <c r="AU427" s="52">
        <f t="shared" si="230"/>
        <v>420</v>
      </c>
      <c r="AV427" s="80">
        <f t="shared" si="231"/>
        <v>742.31805265573439</v>
      </c>
      <c r="AW427" s="35">
        <f t="shared" si="242"/>
        <v>3022.8350586807751</v>
      </c>
      <c r="AX427" s="35">
        <f t="shared" si="232"/>
        <v>49286.362198916038</v>
      </c>
      <c r="AY427" s="35">
        <f t="shared" si="233"/>
        <v>52309.19725759681</v>
      </c>
      <c r="AZ427" s="35">
        <f t="shared" si="234"/>
        <v>55332.032316277582</v>
      </c>
      <c r="BB427" s="52">
        <f t="shared" si="235"/>
        <v>420</v>
      </c>
      <c r="BC427" s="80">
        <f t="shared" si="236"/>
        <v>482.0572410354842</v>
      </c>
      <c r="BD427" s="35">
        <f t="shared" si="243"/>
        <v>1963.0123816600592</v>
      </c>
      <c r="BE427" s="35">
        <f t="shared" si="237"/>
        <v>27313.416455300423</v>
      </c>
      <c r="BF427" s="35">
        <f t="shared" si="238"/>
        <v>29276.428836960484</v>
      </c>
      <c r="BG427" s="35">
        <f t="shared" si="239"/>
        <v>31239.441218620545</v>
      </c>
    </row>
    <row r="428" spans="25:59" x14ac:dyDescent="0.4">
      <c r="Y428" s="35">
        <f t="shared" si="240"/>
        <v>420500</v>
      </c>
      <c r="Z428" s="52">
        <f t="shared" si="241"/>
        <v>421</v>
      </c>
      <c r="AA428" s="35"/>
      <c r="AB428" s="35"/>
      <c r="AC428" s="35"/>
      <c r="AD428" s="35"/>
      <c r="AE428" s="52">
        <v>589</v>
      </c>
      <c r="AH428" s="35"/>
      <c r="AI428" s="35"/>
      <c r="AU428" s="52">
        <f t="shared" si="230"/>
        <v>421</v>
      </c>
      <c r="AV428" s="80">
        <f t="shared" si="231"/>
        <v>742.29799651140115</v>
      </c>
      <c r="AW428" s="35">
        <f t="shared" si="242"/>
        <v>3022.7533869283293</v>
      </c>
      <c r="AX428" s="35">
        <f t="shared" si="232"/>
        <v>49385.788282930262</v>
      </c>
      <c r="AY428" s="35">
        <f t="shared" si="233"/>
        <v>52408.54166985859</v>
      </c>
      <c r="AZ428" s="35">
        <f t="shared" si="234"/>
        <v>55431.295056786919</v>
      </c>
      <c r="BB428" s="52">
        <f t="shared" si="235"/>
        <v>421</v>
      </c>
      <c r="BC428" s="80">
        <f t="shared" si="236"/>
        <v>482.04421668619284</v>
      </c>
      <c r="BD428" s="35">
        <f t="shared" si="243"/>
        <v>1962.9593444753732</v>
      </c>
      <c r="BE428" s="35">
        <f t="shared" si="237"/>
        <v>27356.350992466683</v>
      </c>
      <c r="BF428" s="35">
        <f t="shared" si="238"/>
        <v>29319.310336942057</v>
      </c>
      <c r="BG428" s="35">
        <f t="shared" si="239"/>
        <v>31282.269681417431</v>
      </c>
    </row>
    <row r="429" spans="25:59" x14ac:dyDescent="0.4">
      <c r="Y429" s="35">
        <f t="shared" si="240"/>
        <v>421500</v>
      </c>
      <c r="Z429" s="52">
        <f t="shared" si="241"/>
        <v>422</v>
      </c>
      <c r="AA429" s="35"/>
      <c r="AB429" s="35"/>
      <c r="AC429" s="35"/>
      <c r="AD429" s="35"/>
      <c r="AE429" s="52">
        <v>590</v>
      </c>
      <c r="AH429" s="35"/>
      <c r="AI429" s="35"/>
      <c r="AU429" s="52">
        <f t="shared" si="230"/>
        <v>422</v>
      </c>
      <c r="AV429" s="80">
        <f t="shared" si="231"/>
        <v>742.27806335225398</v>
      </c>
      <c r="AW429" s="35">
        <f t="shared" si="242"/>
        <v>3022.6722159907713</v>
      </c>
      <c r="AX429" s="35">
        <f t="shared" si="232"/>
        <v>49485.213866129598</v>
      </c>
      <c r="AY429" s="35">
        <f t="shared" si="233"/>
        <v>52507.886082120371</v>
      </c>
      <c r="AZ429" s="35">
        <f t="shared" si="234"/>
        <v>55530.558298111144</v>
      </c>
      <c r="BB429" s="52">
        <f t="shared" si="235"/>
        <v>422</v>
      </c>
      <c r="BC429" s="80">
        <f t="shared" si="236"/>
        <v>482.03127220280152</v>
      </c>
      <c r="BD429" s="35">
        <f t="shared" si="243"/>
        <v>1962.906632517107</v>
      </c>
      <c r="BE429" s="35">
        <f t="shared" si="237"/>
        <v>27399.285204406529</v>
      </c>
      <c r="BF429" s="35">
        <f t="shared" si="238"/>
        <v>29362.191836923637</v>
      </c>
      <c r="BG429" s="35">
        <f t="shared" si="239"/>
        <v>31325.098469440745</v>
      </c>
    </row>
    <row r="430" spans="25:59" x14ac:dyDescent="0.4">
      <c r="Y430" s="35">
        <f t="shared" si="240"/>
        <v>422500</v>
      </c>
      <c r="Z430" s="52">
        <f t="shared" si="241"/>
        <v>423</v>
      </c>
      <c r="AA430" s="35"/>
      <c r="AB430" s="35"/>
      <c r="AC430" s="35"/>
      <c r="AD430" s="35"/>
      <c r="AE430" s="52">
        <v>591</v>
      </c>
      <c r="AH430" s="35"/>
      <c r="AI430" s="35"/>
      <c r="AU430" s="52">
        <f t="shared" si="230"/>
        <v>423</v>
      </c>
      <c r="AV430" s="80">
        <f t="shared" si="231"/>
        <v>742.25825318820102</v>
      </c>
      <c r="AW430" s="35">
        <f t="shared" si="242"/>
        <v>3022.5915459084481</v>
      </c>
      <c r="AX430" s="35">
        <f t="shared" si="232"/>
        <v>49584.638948473701</v>
      </c>
      <c r="AY430" s="35">
        <f t="shared" si="233"/>
        <v>52607.230494382151</v>
      </c>
      <c r="AZ430" s="35">
        <f t="shared" si="234"/>
        <v>55629.822040290601</v>
      </c>
      <c r="BB430" s="52">
        <f t="shared" si="235"/>
        <v>423</v>
      </c>
      <c r="BC430" s="80">
        <f t="shared" si="236"/>
        <v>482.01840759174485</v>
      </c>
      <c r="BD430" s="35">
        <f t="shared" si="243"/>
        <v>1962.8542458114634</v>
      </c>
      <c r="BE430" s="35">
        <f t="shared" si="237"/>
        <v>27442.219091093746</v>
      </c>
      <c r="BF430" s="35">
        <f t="shared" si="238"/>
        <v>29405.07333690521</v>
      </c>
      <c r="BG430" s="35">
        <f t="shared" si="239"/>
        <v>31367.927582716675</v>
      </c>
    </row>
    <row r="431" spans="25:59" x14ac:dyDescent="0.4">
      <c r="Y431" s="35">
        <f t="shared" si="240"/>
        <v>423500</v>
      </c>
      <c r="Z431" s="52">
        <f t="shared" si="241"/>
        <v>424</v>
      </c>
      <c r="AA431" s="35"/>
      <c r="AB431" s="35"/>
      <c r="AC431" s="35"/>
      <c r="AD431" s="35"/>
      <c r="AE431" s="52">
        <v>592</v>
      </c>
      <c r="AH431" s="35"/>
      <c r="AI431" s="35"/>
      <c r="AU431" s="52">
        <f t="shared" si="230"/>
        <v>424</v>
      </c>
      <c r="AV431" s="80">
        <f t="shared" si="231"/>
        <v>742.23856602909041</v>
      </c>
      <c r="AW431" s="35">
        <f t="shared" si="242"/>
        <v>3022.5113767214639</v>
      </c>
      <c r="AX431" s="35">
        <f t="shared" si="232"/>
        <v>49684.063529922467</v>
      </c>
      <c r="AY431" s="35">
        <f t="shared" si="233"/>
        <v>52706.574906643931</v>
      </c>
      <c r="AZ431" s="35">
        <f t="shared" si="234"/>
        <v>55729.086283365396</v>
      </c>
      <c r="BB431" s="52">
        <f t="shared" si="235"/>
        <v>424</v>
      </c>
      <c r="BC431" s="80">
        <f t="shared" si="236"/>
        <v>482.00562285941783</v>
      </c>
      <c r="BD431" s="35">
        <f t="shared" si="243"/>
        <v>1962.8021843844838</v>
      </c>
      <c r="BE431" s="35">
        <f t="shared" si="237"/>
        <v>27485.152652502307</v>
      </c>
      <c r="BF431" s="35">
        <f t="shared" si="238"/>
        <v>29447.954836886791</v>
      </c>
      <c r="BG431" s="35">
        <f t="shared" si="239"/>
        <v>31410.757021271274</v>
      </c>
    </row>
    <row r="432" spans="25:59" x14ac:dyDescent="0.4">
      <c r="Y432" s="35">
        <f t="shared" si="240"/>
        <v>424500</v>
      </c>
      <c r="Z432" s="52">
        <f t="shared" si="241"/>
        <v>425</v>
      </c>
      <c r="AA432" s="35"/>
      <c r="AB432" s="35"/>
      <c r="AC432" s="35"/>
      <c r="AD432" s="35"/>
      <c r="AE432" s="52">
        <v>593</v>
      </c>
      <c r="AH432" s="35"/>
      <c r="AI432" s="35"/>
      <c r="AU432" s="52">
        <f t="shared" si="230"/>
        <v>425</v>
      </c>
      <c r="AV432" s="80">
        <f t="shared" si="231"/>
        <v>742.21900188471011</v>
      </c>
      <c r="AW432" s="35">
        <f t="shared" si="242"/>
        <v>3022.4317084696754</v>
      </c>
      <c r="AX432" s="35">
        <f t="shared" si="232"/>
        <v>49783.487610436037</v>
      </c>
      <c r="AY432" s="35">
        <f t="shared" si="233"/>
        <v>52805.919318905711</v>
      </c>
      <c r="AZ432" s="35">
        <f t="shared" si="234"/>
        <v>55828.351027375385</v>
      </c>
      <c r="BB432" s="52">
        <f t="shared" si="235"/>
        <v>425</v>
      </c>
      <c r="BC432" s="80">
        <f t="shared" si="236"/>
        <v>481.99291801217691</v>
      </c>
      <c r="BD432" s="35">
        <f t="shared" si="243"/>
        <v>1962.7504482620527</v>
      </c>
      <c r="BE432" s="35">
        <f t="shared" si="237"/>
        <v>27528.085888606311</v>
      </c>
      <c r="BF432" s="35">
        <f t="shared" si="238"/>
        <v>29490.836336868364</v>
      </c>
      <c r="BG432" s="35">
        <f t="shared" si="239"/>
        <v>31453.586785130417</v>
      </c>
    </row>
    <row r="433" spans="25:59" x14ac:dyDescent="0.4">
      <c r="Y433" s="35">
        <f t="shared" si="240"/>
        <v>425500</v>
      </c>
      <c r="Z433" s="52">
        <f t="shared" si="241"/>
        <v>426</v>
      </c>
      <c r="AA433" s="35"/>
      <c r="AB433" s="35"/>
      <c r="AC433" s="35"/>
      <c r="AD433" s="35"/>
      <c r="AE433" s="52">
        <v>594</v>
      </c>
      <c r="AH433" s="35"/>
      <c r="AI433" s="35"/>
      <c r="AU433" s="52">
        <f t="shared" si="230"/>
        <v>426</v>
      </c>
      <c r="AV433" s="80">
        <f t="shared" si="231"/>
        <v>742.1995607647882</v>
      </c>
      <c r="AW433" s="35">
        <f t="shared" si="242"/>
        <v>3022.352541192698</v>
      </c>
      <c r="AX433" s="35">
        <f t="shared" si="232"/>
        <v>49882.911189974795</v>
      </c>
      <c r="AY433" s="35">
        <f t="shared" si="233"/>
        <v>52905.263731167492</v>
      </c>
      <c r="AZ433" s="35">
        <f t="shared" si="234"/>
        <v>55927.616272360188</v>
      </c>
      <c r="BB433" s="52">
        <f t="shared" si="235"/>
        <v>426</v>
      </c>
      <c r="BC433" s="80">
        <f t="shared" si="236"/>
        <v>481.98029305633929</v>
      </c>
      <c r="BD433" s="35">
        <f t="shared" si="243"/>
        <v>1962.6990374698946</v>
      </c>
      <c r="BE433" s="35">
        <f t="shared" si="237"/>
        <v>27571.01879938005</v>
      </c>
      <c r="BF433" s="35">
        <f t="shared" si="238"/>
        <v>29533.717836849944</v>
      </c>
      <c r="BG433" s="35">
        <f t="shared" si="239"/>
        <v>31496.416874319839</v>
      </c>
    </row>
    <row r="434" spans="25:59" x14ac:dyDescent="0.4">
      <c r="Y434" s="35">
        <f t="shared" si="240"/>
        <v>426500</v>
      </c>
      <c r="Z434" s="52">
        <f t="shared" si="241"/>
        <v>427</v>
      </c>
      <c r="AA434" s="35"/>
      <c r="AB434" s="35"/>
      <c r="AC434" s="35"/>
      <c r="AD434" s="35"/>
      <c r="AE434" s="52">
        <v>595</v>
      </c>
      <c r="AH434" s="35"/>
      <c r="AI434" s="35"/>
      <c r="AU434" s="52">
        <f t="shared" si="230"/>
        <v>427</v>
      </c>
      <c r="AV434" s="80">
        <f t="shared" si="231"/>
        <v>742.18024267899204</v>
      </c>
      <c r="AW434" s="35">
        <f t="shared" si="242"/>
        <v>3022.2738749298983</v>
      </c>
      <c r="AX434" s="35">
        <f t="shared" si="232"/>
        <v>49982.334268499362</v>
      </c>
      <c r="AY434" s="35">
        <f t="shared" si="233"/>
        <v>53004.608143429257</v>
      </c>
      <c r="AZ434" s="35">
        <f t="shared" si="234"/>
        <v>56026.882018359152</v>
      </c>
      <c r="BB434" s="52">
        <f t="shared" si="235"/>
        <v>427</v>
      </c>
      <c r="BC434" s="80">
        <f t="shared" si="236"/>
        <v>481.96774799818309</v>
      </c>
      <c r="BD434" s="35">
        <f t="shared" si="243"/>
        <v>1962.6479520335752</v>
      </c>
      <c r="BE434" s="35">
        <f t="shared" si="237"/>
        <v>27613.951384797943</v>
      </c>
      <c r="BF434" s="35">
        <f t="shared" si="238"/>
        <v>29576.599336831518</v>
      </c>
      <c r="BG434" s="35">
        <f t="shared" si="239"/>
        <v>31539.247288865092</v>
      </c>
    </row>
    <row r="435" spans="25:59" x14ac:dyDescent="0.4">
      <c r="Y435" s="35">
        <f t="shared" si="240"/>
        <v>427500</v>
      </c>
      <c r="Z435" s="52">
        <f t="shared" si="241"/>
        <v>428</v>
      </c>
      <c r="AA435" s="35"/>
      <c r="AB435" s="35"/>
      <c r="AC435" s="35"/>
      <c r="AD435" s="35"/>
      <c r="AE435" s="52">
        <v>596</v>
      </c>
      <c r="AH435" s="35"/>
      <c r="AI435" s="35"/>
      <c r="AU435" s="52">
        <f t="shared" si="230"/>
        <v>428</v>
      </c>
      <c r="AV435" s="80">
        <f t="shared" si="231"/>
        <v>742.16104763692954</v>
      </c>
      <c r="AW435" s="35">
        <f t="shared" si="242"/>
        <v>3022.1957097204013</v>
      </c>
      <c r="AX435" s="35">
        <f t="shared" si="232"/>
        <v>50081.756845970638</v>
      </c>
      <c r="AY435" s="35">
        <f t="shared" si="233"/>
        <v>53103.952555691038</v>
      </c>
      <c r="AZ435" s="35">
        <f t="shared" si="234"/>
        <v>56126.148265411437</v>
      </c>
      <c r="BB435" s="52">
        <f t="shared" si="235"/>
        <v>428</v>
      </c>
      <c r="BC435" s="80">
        <f t="shared" si="236"/>
        <v>481.95528284394749</v>
      </c>
      <c r="BD435" s="35">
        <f t="shared" si="243"/>
        <v>1962.5971919785011</v>
      </c>
      <c r="BE435" s="35">
        <f t="shared" si="237"/>
        <v>27656.883644834597</v>
      </c>
      <c r="BF435" s="35">
        <f t="shared" si="238"/>
        <v>29619.480836813098</v>
      </c>
      <c r="BG435" s="35">
        <f t="shared" si="239"/>
        <v>31582.078028791599</v>
      </c>
    </row>
    <row r="436" spans="25:59" x14ac:dyDescent="0.4">
      <c r="Y436" s="35">
        <f t="shared" si="240"/>
        <v>428500</v>
      </c>
      <c r="Z436" s="52">
        <f t="shared" si="241"/>
        <v>429</v>
      </c>
      <c r="AA436" s="35"/>
      <c r="AB436" s="35"/>
      <c r="AC436" s="35"/>
      <c r="AD436" s="35"/>
      <c r="AE436" s="52">
        <v>597</v>
      </c>
      <c r="AH436" s="35"/>
      <c r="AI436" s="35"/>
      <c r="AU436" s="52">
        <f t="shared" si="230"/>
        <v>429</v>
      </c>
      <c r="AV436" s="80">
        <f t="shared" si="231"/>
        <v>742.14197564814788</v>
      </c>
      <c r="AW436" s="35">
        <f t="shared" si="242"/>
        <v>3022.1180456030843</v>
      </c>
      <c r="AX436" s="35">
        <f t="shared" si="232"/>
        <v>50181.178922349733</v>
      </c>
      <c r="AY436" s="35">
        <f t="shared" si="233"/>
        <v>53203.296967952818</v>
      </c>
      <c r="AZ436" s="35">
        <f t="shared" si="234"/>
        <v>56225.415013555903</v>
      </c>
      <c r="BB436" s="52">
        <f t="shared" si="235"/>
        <v>429</v>
      </c>
      <c r="BC436" s="80">
        <f t="shared" si="236"/>
        <v>481.94289759983246</v>
      </c>
      <c r="BD436" s="35">
        <f t="shared" si="243"/>
        <v>1962.54675732992</v>
      </c>
      <c r="BE436" s="35">
        <f t="shared" si="237"/>
        <v>27699.81557946475</v>
      </c>
      <c r="BF436" s="35">
        <f t="shared" si="238"/>
        <v>29662.362336794671</v>
      </c>
      <c r="BG436" s="35">
        <f t="shared" si="239"/>
        <v>31624.909094124592</v>
      </c>
    </row>
    <row r="437" spans="25:59" x14ac:dyDescent="0.4">
      <c r="Y437" s="35">
        <f t="shared" si="240"/>
        <v>429500</v>
      </c>
      <c r="Z437" s="52">
        <f t="shared" si="241"/>
        <v>430</v>
      </c>
      <c r="AA437" s="35"/>
      <c r="AB437" s="35"/>
      <c r="AC437" s="35"/>
      <c r="AD437" s="35"/>
      <c r="AE437" s="52">
        <v>598</v>
      </c>
      <c r="AH437" s="35"/>
      <c r="AI437" s="35"/>
      <c r="AU437" s="52">
        <f t="shared" si="230"/>
        <v>430</v>
      </c>
      <c r="AV437" s="80">
        <f t="shared" si="231"/>
        <v>742.12302672213423</v>
      </c>
      <c r="AW437" s="35">
        <f t="shared" si="242"/>
        <v>3022.0408826165808</v>
      </c>
      <c r="AX437" s="35">
        <f t="shared" si="232"/>
        <v>50280.600497598018</v>
      </c>
      <c r="AY437" s="35">
        <f t="shared" si="233"/>
        <v>53302.641380214598</v>
      </c>
      <c r="AZ437" s="35">
        <f t="shared" si="234"/>
        <v>56324.682262831178</v>
      </c>
      <c r="BB437" s="52">
        <f t="shared" si="235"/>
        <v>430</v>
      </c>
      <c r="BC437" s="80">
        <f t="shared" si="236"/>
        <v>481.93059227199888</v>
      </c>
      <c r="BD437" s="35">
        <f t="shared" si="243"/>
        <v>1962.4966481129193</v>
      </c>
      <c r="BE437" s="35">
        <f t="shared" si="237"/>
        <v>27742.747188663332</v>
      </c>
      <c r="BF437" s="35">
        <f t="shared" si="238"/>
        <v>29705.243836776252</v>
      </c>
      <c r="BG437" s="35">
        <f t="shared" si="239"/>
        <v>31667.740484889171</v>
      </c>
    </row>
    <row r="438" spans="25:59" x14ac:dyDescent="0.4">
      <c r="Y438" s="35">
        <f t="shared" si="240"/>
        <v>430500</v>
      </c>
      <c r="Z438" s="52">
        <f t="shared" si="241"/>
        <v>431</v>
      </c>
      <c r="AA438" s="35"/>
      <c r="AB438" s="35"/>
      <c r="AC438" s="35"/>
      <c r="AD438" s="35"/>
      <c r="AE438" s="52">
        <v>599</v>
      </c>
      <c r="AH438" s="35"/>
      <c r="AI438" s="35"/>
      <c r="AU438" s="52">
        <f t="shared" si="230"/>
        <v>431</v>
      </c>
      <c r="AV438" s="80">
        <f t="shared" si="231"/>
        <v>742.10420086831562</v>
      </c>
      <c r="AW438" s="35">
        <f t="shared" si="242"/>
        <v>3021.9642207992788</v>
      </c>
      <c r="AX438" s="35">
        <f t="shared" si="232"/>
        <v>50380.021571677098</v>
      </c>
      <c r="AY438" s="35">
        <f t="shared" si="233"/>
        <v>53401.985792476378</v>
      </c>
      <c r="AZ438" s="35">
        <f t="shared" si="234"/>
        <v>56423.950013275658</v>
      </c>
      <c r="BB438" s="52">
        <f t="shared" si="235"/>
        <v>431</v>
      </c>
      <c r="BC438" s="80">
        <f t="shared" si="236"/>
        <v>481.91836686656859</v>
      </c>
      <c r="BD438" s="35">
        <f t="shared" si="243"/>
        <v>1962.4468643524287</v>
      </c>
      <c r="BE438" s="35">
        <f t="shared" si="237"/>
        <v>27785.678472405394</v>
      </c>
      <c r="BF438" s="35">
        <f t="shared" si="238"/>
        <v>29748.125336757825</v>
      </c>
      <c r="BG438" s="35">
        <f t="shared" si="239"/>
        <v>31710.572201110255</v>
      </c>
    </row>
    <row r="439" spans="25:59" x14ac:dyDescent="0.4">
      <c r="Y439" s="35">
        <f t="shared" si="240"/>
        <v>431500</v>
      </c>
      <c r="Z439" s="52">
        <f t="shared" si="241"/>
        <v>432</v>
      </c>
      <c r="AA439" s="35"/>
      <c r="AB439" s="35"/>
      <c r="AC439" s="35"/>
      <c r="AD439" s="35"/>
      <c r="AE439" s="52">
        <v>600</v>
      </c>
      <c r="AH439" s="35"/>
      <c r="AI439" s="35"/>
      <c r="AU439" s="52">
        <f t="shared" si="230"/>
        <v>432</v>
      </c>
      <c r="AV439" s="80">
        <f t="shared" si="231"/>
        <v>742.08549809605836</v>
      </c>
      <c r="AW439" s="35">
        <f t="shared" si="242"/>
        <v>3021.8880601893197</v>
      </c>
      <c r="AX439" s="35">
        <f t="shared" si="232"/>
        <v>50479.442144548841</v>
      </c>
      <c r="AY439" s="35">
        <f t="shared" si="233"/>
        <v>53501.330204738158</v>
      </c>
      <c r="AZ439" s="35">
        <f t="shared" si="234"/>
        <v>56523.218264927476</v>
      </c>
      <c r="BB439" s="52">
        <f t="shared" si="235"/>
        <v>432</v>
      </c>
      <c r="BC439" s="80">
        <f t="shared" si="236"/>
        <v>481.90622138962408</v>
      </c>
      <c r="BD439" s="35">
        <f t="shared" si="243"/>
        <v>1962.3974060732169</v>
      </c>
      <c r="BE439" s="35">
        <f t="shared" si="237"/>
        <v>27828.609430666187</v>
      </c>
      <c r="BF439" s="35">
        <f t="shared" si="238"/>
        <v>29791.006836739405</v>
      </c>
      <c r="BG439" s="35">
        <f t="shared" si="239"/>
        <v>31753.404242812623</v>
      </c>
    </row>
    <row r="440" spans="25:59" x14ac:dyDescent="0.4">
      <c r="Y440" s="35">
        <f t="shared" si="240"/>
        <v>432500</v>
      </c>
      <c r="Z440" s="52">
        <f t="shared" si="241"/>
        <v>433</v>
      </c>
      <c r="AA440" s="35"/>
      <c r="AB440" s="35"/>
      <c r="AC440" s="35"/>
      <c r="AD440" s="35"/>
      <c r="AE440" s="52">
        <v>601</v>
      </c>
      <c r="AH440" s="35"/>
      <c r="AI440" s="35"/>
      <c r="AU440" s="52">
        <f t="shared" si="230"/>
        <v>433</v>
      </c>
      <c r="AV440" s="80">
        <f t="shared" si="231"/>
        <v>742.06691841466898</v>
      </c>
      <c r="AW440" s="35">
        <f t="shared" si="242"/>
        <v>3021.8124008246014</v>
      </c>
      <c r="AX440" s="35">
        <f t="shared" si="232"/>
        <v>50578.862216175337</v>
      </c>
      <c r="AY440" s="35">
        <f t="shared" si="233"/>
        <v>53600.674616999939</v>
      </c>
      <c r="AZ440" s="35">
        <f t="shared" si="234"/>
        <v>56622.48701782454</v>
      </c>
      <c r="BB440" s="52">
        <f t="shared" si="235"/>
        <v>433</v>
      </c>
      <c r="BC440" s="80">
        <f t="shared" si="236"/>
        <v>481.89415584720882</v>
      </c>
      <c r="BD440" s="35">
        <f t="shared" si="243"/>
        <v>1962.3482732998937</v>
      </c>
      <c r="BE440" s="35">
        <f t="shared" si="237"/>
        <v>27871.540063421086</v>
      </c>
      <c r="BF440" s="35">
        <f t="shared" si="238"/>
        <v>29833.888336720978</v>
      </c>
      <c r="BG440" s="35">
        <f t="shared" si="239"/>
        <v>31796.236610020871</v>
      </c>
    </row>
    <row r="441" spans="25:59" x14ac:dyDescent="0.4">
      <c r="Y441" s="35">
        <f t="shared" si="240"/>
        <v>433500</v>
      </c>
      <c r="Z441" s="52">
        <f t="shared" si="241"/>
        <v>434</v>
      </c>
      <c r="AA441" s="35"/>
      <c r="AB441" s="35"/>
      <c r="AC441" s="35"/>
      <c r="AD441" s="35"/>
      <c r="AE441" s="52">
        <v>602</v>
      </c>
      <c r="AH441" s="35"/>
      <c r="AI441" s="35"/>
      <c r="AU441" s="52">
        <f t="shared" si="230"/>
        <v>434</v>
      </c>
      <c r="AV441" s="80">
        <f t="shared" si="231"/>
        <v>742.04846183339316</v>
      </c>
      <c r="AW441" s="35">
        <f t="shared" si="242"/>
        <v>3021.7372427427736</v>
      </c>
      <c r="AX441" s="35">
        <f t="shared" si="232"/>
        <v>50678.281786518928</v>
      </c>
      <c r="AY441" s="35">
        <f t="shared" si="233"/>
        <v>53700.019029261704</v>
      </c>
      <c r="AZ441" s="35">
        <f t="shared" si="234"/>
        <v>56721.756272004481</v>
      </c>
      <c r="BB441" s="52">
        <f t="shared" si="235"/>
        <v>434</v>
      </c>
      <c r="BC441" s="80">
        <f t="shared" si="236"/>
        <v>481.88217024532707</v>
      </c>
      <c r="BD441" s="35">
        <f t="shared" si="243"/>
        <v>1962.2994660569095</v>
      </c>
      <c r="BE441" s="35">
        <f t="shared" si="237"/>
        <v>27914.470370645649</v>
      </c>
      <c r="BF441" s="35">
        <f t="shared" si="238"/>
        <v>29876.769836702559</v>
      </c>
      <c r="BG441" s="35">
        <f t="shared" si="239"/>
        <v>31839.069302759468</v>
      </c>
    </row>
    <row r="442" spans="25:59" x14ac:dyDescent="0.4">
      <c r="Y442" s="35">
        <f t="shared" si="240"/>
        <v>434500</v>
      </c>
      <c r="Z442" s="52">
        <f t="shared" si="241"/>
        <v>435</v>
      </c>
      <c r="AA442" s="35"/>
      <c r="AB442" s="35"/>
      <c r="AC442" s="35"/>
      <c r="AD442" s="35"/>
      <c r="AE442" s="52">
        <v>603</v>
      </c>
      <c r="AH442" s="35"/>
      <c r="AI442" s="35"/>
      <c r="AU442" s="52">
        <f t="shared" si="230"/>
        <v>435</v>
      </c>
      <c r="AV442" s="80">
        <f t="shared" si="231"/>
        <v>742.03012836141704</v>
      </c>
      <c r="AW442" s="35">
        <f t="shared" si="242"/>
        <v>3021.6625859812434</v>
      </c>
      <c r="AX442" s="35">
        <f t="shared" si="232"/>
        <v>50777.700855542244</v>
      </c>
      <c r="AY442" s="35">
        <f t="shared" si="233"/>
        <v>53799.363441523485</v>
      </c>
      <c r="AZ442" s="35">
        <f t="shared" si="234"/>
        <v>56821.026027504726</v>
      </c>
      <c r="BB442" s="52">
        <f t="shared" si="235"/>
        <v>435</v>
      </c>
      <c r="BC442" s="80">
        <f t="shared" si="236"/>
        <v>481.87026458994421</v>
      </c>
      <c r="BD442" s="35">
        <f t="shared" si="243"/>
        <v>1962.2509843685561</v>
      </c>
      <c r="BE442" s="35">
        <f t="shared" si="237"/>
        <v>27957.400352315577</v>
      </c>
      <c r="BF442" s="35">
        <f t="shared" si="238"/>
        <v>29919.651336684132</v>
      </c>
      <c r="BG442" s="35">
        <f t="shared" si="239"/>
        <v>31881.902321052687</v>
      </c>
    </row>
    <row r="443" spans="25:59" x14ac:dyDescent="0.4">
      <c r="Y443" s="35">
        <f t="shared" si="240"/>
        <v>435500</v>
      </c>
      <c r="Z443" s="52">
        <f t="shared" si="241"/>
        <v>436</v>
      </c>
      <c r="AA443" s="35"/>
      <c r="AB443" s="35"/>
      <c r="AC443" s="35"/>
      <c r="AD443" s="35"/>
      <c r="AE443" s="52">
        <v>604</v>
      </c>
      <c r="AH443" s="35"/>
      <c r="AI443" s="35"/>
      <c r="AU443" s="52">
        <f t="shared" si="230"/>
        <v>436</v>
      </c>
      <c r="AV443" s="80">
        <f t="shared" si="231"/>
        <v>742.01191800786535</v>
      </c>
      <c r="AW443" s="35">
        <f t="shared" si="242"/>
        <v>3021.5884305771679</v>
      </c>
      <c r="AX443" s="35">
        <f t="shared" si="232"/>
        <v>50877.119423208096</v>
      </c>
      <c r="AY443" s="35">
        <f t="shared" si="233"/>
        <v>53898.707853785265</v>
      </c>
      <c r="AZ443" s="35">
        <f t="shared" si="234"/>
        <v>56920.296284362434</v>
      </c>
      <c r="BB443" s="52">
        <f t="shared" si="235"/>
        <v>436</v>
      </c>
      <c r="BC443" s="80">
        <f t="shared" si="236"/>
        <v>481.85843888698571</v>
      </c>
      <c r="BD443" s="35">
        <f t="shared" si="243"/>
        <v>1962.2028282589633</v>
      </c>
      <c r="BE443" s="35">
        <f t="shared" si="237"/>
        <v>28000.330008406741</v>
      </c>
      <c r="BF443" s="35">
        <f t="shared" si="238"/>
        <v>29962.532836665705</v>
      </c>
      <c r="BG443" s="35">
        <f t="shared" si="239"/>
        <v>31924.735664924669</v>
      </c>
    </row>
    <row r="444" spans="25:59" x14ac:dyDescent="0.4">
      <c r="Y444" s="35">
        <f t="shared" si="240"/>
        <v>436500</v>
      </c>
      <c r="Z444" s="52">
        <f t="shared" si="241"/>
        <v>437</v>
      </c>
      <c r="AA444" s="35"/>
      <c r="AB444" s="35"/>
      <c r="AC444" s="35"/>
      <c r="AD444" s="35"/>
      <c r="AE444" s="52">
        <v>605</v>
      </c>
      <c r="AH444" s="35"/>
      <c r="AI444" s="35"/>
      <c r="AU444" s="52">
        <f t="shared" si="230"/>
        <v>437</v>
      </c>
      <c r="AV444" s="80">
        <f t="shared" si="231"/>
        <v>741.99383078180324</v>
      </c>
      <c r="AW444" s="35">
        <f t="shared" si="242"/>
        <v>3021.5147765674624</v>
      </c>
      <c r="AX444" s="35">
        <f t="shared" si="232"/>
        <v>50976.537489479582</v>
      </c>
      <c r="AY444" s="35">
        <f t="shared" si="233"/>
        <v>53998.052266047045</v>
      </c>
      <c r="AZ444" s="35">
        <f t="shared" si="234"/>
        <v>57019.567042614508</v>
      </c>
      <c r="BB444" s="52">
        <f t="shared" si="235"/>
        <v>437</v>
      </c>
      <c r="BC444" s="80">
        <f t="shared" si="236"/>
        <v>481.84669314233861</v>
      </c>
      <c r="BD444" s="35">
        <f t="shared" si="243"/>
        <v>1962.1549977521036</v>
      </c>
      <c r="BE444" s="35">
        <f t="shared" si="237"/>
        <v>28043.259338895183</v>
      </c>
      <c r="BF444" s="35">
        <f t="shared" si="238"/>
        <v>30005.414336647285</v>
      </c>
      <c r="BG444" s="35">
        <f t="shared" si="239"/>
        <v>31967.569334399388</v>
      </c>
    </row>
    <row r="445" spans="25:59" x14ac:dyDescent="0.4">
      <c r="Y445" s="35">
        <f t="shared" si="240"/>
        <v>437500</v>
      </c>
      <c r="Z445" s="52">
        <f t="shared" si="241"/>
        <v>438</v>
      </c>
      <c r="AA445" s="35"/>
      <c r="AB445" s="35"/>
      <c r="AC445" s="35"/>
      <c r="AD445" s="35"/>
      <c r="AE445" s="52">
        <v>606</v>
      </c>
      <c r="AH445" s="35"/>
      <c r="AI445" s="35"/>
      <c r="AU445" s="52">
        <f t="shared" si="230"/>
        <v>438</v>
      </c>
      <c r="AV445" s="80">
        <f t="shared" si="231"/>
        <v>741.97586669223529</v>
      </c>
      <c r="AW445" s="35">
        <f t="shared" si="242"/>
        <v>3021.4416239887951</v>
      </c>
      <c r="AX445" s="35">
        <f t="shared" si="232"/>
        <v>51075.955054320031</v>
      </c>
      <c r="AY445" s="35">
        <f t="shared" si="233"/>
        <v>54097.396678308825</v>
      </c>
      <c r="AZ445" s="35">
        <f t="shared" si="234"/>
        <v>57118.83830229762</v>
      </c>
      <c r="BB445" s="52">
        <f t="shared" si="235"/>
        <v>438</v>
      </c>
      <c r="BC445" s="80">
        <f t="shared" si="236"/>
        <v>481.83502736185022</v>
      </c>
      <c r="BD445" s="35">
        <f t="shared" si="243"/>
        <v>1962.1074928717885</v>
      </c>
      <c r="BE445" s="35">
        <f t="shared" si="237"/>
        <v>28086.188343757069</v>
      </c>
      <c r="BF445" s="35">
        <f t="shared" si="238"/>
        <v>30048.295836628859</v>
      </c>
      <c r="BG445" s="35">
        <f t="shared" si="239"/>
        <v>32010.403329500648</v>
      </c>
    </row>
    <row r="446" spans="25:59" x14ac:dyDescent="0.4">
      <c r="Y446" s="35">
        <f t="shared" si="240"/>
        <v>438500</v>
      </c>
      <c r="Z446" s="52">
        <f t="shared" si="241"/>
        <v>439</v>
      </c>
      <c r="AA446" s="35"/>
      <c r="AB446" s="35"/>
      <c r="AC446" s="35"/>
      <c r="AD446" s="35"/>
      <c r="AE446" s="52">
        <v>607</v>
      </c>
      <c r="AH446" s="35"/>
      <c r="AI446" s="35"/>
      <c r="AU446" s="52">
        <f t="shared" si="230"/>
        <v>439</v>
      </c>
      <c r="AV446" s="80">
        <f t="shared" si="231"/>
        <v>741.95802574810534</v>
      </c>
      <c r="AW446" s="35">
        <f t="shared" si="242"/>
        <v>3021.3689728775857</v>
      </c>
      <c r="AX446" s="35">
        <f t="shared" si="232"/>
        <v>51175.372117693019</v>
      </c>
      <c r="AY446" s="35">
        <f t="shared" si="233"/>
        <v>54196.741090570606</v>
      </c>
      <c r="AZ446" s="35">
        <f t="shared" si="234"/>
        <v>57218.110063448192</v>
      </c>
      <c r="BB446" s="52">
        <f t="shared" si="235"/>
        <v>439</v>
      </c>
      <c r="BC446" s="80">
        <f t="shared" si="236"/>
        <v>481.8234415513287</v>
      </c>
      <c r="BD446" s="35">
        <f t="shared" si="243"/>
        <v>1962.0603136416696</v>
      </c>
      <c r="BE446" s="35">
        <f t="shared" si="237"/>
        <v>28129.11702296877</v>
      </c>
      <c r="BF446" s="35">
        <f t="shared" si="238"/>
        <v>30091.177336610439</v>
      </c>
      <c r="BG446" s="35">
        <f t="shared" si="239"/>
        <v>32053.237650252107</v>
      </c>
    </row>
    <row r="447" spans="25:59" x14ac:dyDescent="0.4">
      <c r="Y447" s="35">
        <f t="shared" si="240"/>
        <v>439500</v>
      </c>
      <c r="Z447" s="52">
        <f t="shared" si="241"/>
        <v>440</v>
      </c>
      <c r="AA447" s="35"/>
      <c r="AB447" s="35"/>
      <c r="AC447" s="35"/>
      <c r="AD447" s="35"/>
      <c r="AE447" s="52">
        <v>608</v>
      </c>
      <c r="AH447" s="35"/>
      <c r="AI447" s="35"/>
      <c r="AU447" s="52">
        <f t="shared" si="230"/>
        <v>440</v>
      </c>
      <c r="AV447" s="80">
        <f t="shared" si="231"/>
        <v>741.94030795829724</v>
      </c>
      <c r="AW447" s="35">
        <f t="shared" si="242"/>
        <v>3021.2968232700118</v>
      </c>
      <c r="AX447" s="35">
        <f t="shared" si="232"/>
        <v>51274.788679562371</v>
      </c>
      <c r="AY447" s="35">
        <f t="shared" si="233"/>
        <v>54296.085502832386</v>
      </c>
      <c r="AZ447" s="35">
        <f t="shared" si="234"/>
        <v>57317.382326102401</v>
      </c>
      <c r="BB447" s="52">
        <f t="shared" si="235"/>
        <v>440</v>
      </c>
      <c r="BC447" s="80">
        <f t="shared" si="236"/>
        <v>481.81193571654319</v>
      </c>
      <c r="BD447" s="35">
        <f t="shared" si="243"/>
        <v>1962.0134600852398</v>
      </c>
      <c r="BE447" s="35">
        <f t="shared" si="237"/>
        <v>28172.045376506772</v>
      </c>
      <c r="BF447" s="35">
        <f t="shared" si="238"/>
        <v>30134.058836592012</v>
      </c>
      <c r="BG447" s="35">
        <f t="shared" si="239"/>
        <v>32096.072296677252</v>
      </c>
    </row>
    <row r="448" spans="25:59" x14ac:dyDescent="0.4">
      <c r="Y448" s="35">
        <f t="shared" si="240"/>
        <v>440500</v>
      </c>
      <c r="Z448" s="52">
        <f t="shared" si="241"/>
        <v>441</v>
      </c>
      <c r="AA448" s="35"/>
      <c r="AB448" s="35"/>
      <c r="AC448" s="35"/>
      <c r="AD448" s="35"/>
      <c r="AE448" s="52">
        <v>609</v>
      </c>
      <c r="AH448" s="35"/>
      <c r="AI448" s="35"/>
      <c r="AU448" s="52">
        <f t="shared" si="230"/>
        <v>441</v>
      </c>
      <c r="AV448" s="80">
        <f t="shared" si="231"/>
        <v>741.92271333163376</v>
      </c>
      <c r="AW448" s="35">
        <f t="shared" si="242"/>
        <v>3021.2251752020002</v>
      </c>
      <c r="AX448" s="35">
        <f t="shared" si="232"/>
        <v>51374.20473989215</v>
      </c>
      <c r="AY448" s="35">
        <f t="shared" si="233"/>
        <v>54395.429915094152</v>
      </c>
      <c r="AZ448" s="35">
        <f t="shared" si="234"/>
        <v>57416.655090296154</v>
      </c>
      <c r="BB448" s="52">
        <f t="shared" si="235"/>
        <v>441</v>
      </c>
      <c r="BC448" s="80">
        <f t="shared" si="236"/>
        <v>481.80050986322323</v>
      </c>
      <c r="BD448" s="35">
        <f t="shared" si="243"/>
        <v>1961.9669322258305</v>
      </c>
      <c r="BE448" s="35">
        <f t="shared" si="237"/>
        <v>28214.973404347762</v>
      </c>
      <c r="BF448" s="35">
        <f t="shared" si="238"/>
        <v>30176.940336573593</v>
      </c>
      <c r="BG448" s="35">
        <f t="shared" si="239"/>
        <v>32138.907268799423</v>
      </c>
    </row>
    <row r="449" spans="25:59" x14ac:dyDescent="0.4">
      <c r="Y449" s="35">
        <f t="shared" si="240"/>
        <v>441500</v>
      </c>
      <c r="Z449" s="52">
        <f t="shared" si="241"/>
        <v>442</v>
      </c>
      <c r="AA449" s="35"/>
      <c r="AB449" s="35"/>
      <c r="AC449" s="35"/>
      <c r="AD449" s="35"/>
      <c r="AE449" s="52">
        <v>610</v>
      </c>
      <c r="AH449" s="35"/>
      <c r="AI449" s="35"/>
      <c r="AU449" s="52">
        <f t="shared" si="230"/>
        <v>442</v>
      </c>
      <c r="AV449" s="80">
        <f t="shared" si="231"/>
        <v>741.90524187687765</v>
      </c>
      <c r="AW449" s="35">
        <f t="shared" si="242"/>
        <v>3021.1540287092348</v>
      </c>
      <c r="AX449" s="35">
        <f t="shared" si="232"/>
        <v>51473.620298646696</v>
      </c>
      <c r="AY449" s="35">
        <f t="shared" si="233"/>
        <v>54494.774327355932</v>
      </c>
      <c r="AZ449" s="35">
        <f t="shared" si="234"/>
        <v>57515.928356065167</v>
      </c>
      <c r="BB449" s="52">
        <f t="shared" si="235"/>
        <v>442</v>
      </c>
      <c r="BC449" s="80">
        <f t="shared" si="236"/>
        <v>481.78916399705918</v>
      </c>
      <c r="BD449" s="35">
        <f t="shared" si="243"/>
        <v>1961.9207300866137</v>
      </c>
      <c r="BE449" s="35">
        <f t="shared" si="237"/>
        <v>28257.901106468551</v>
      </c>
      <c r="BF449" s="35">
        <f t="shared" si="238"/>
        <v>30219.821836555166</v>
      </c>
      <c r="BG449" s="35">
        <f t="shared" si="239"/>
        <v>32181.74256664178</v>
      </c>
    </row>
    <row r="450" spans="25:59" x14ac:dyDescent="0.4">
      <c r="Y450" s="35">
        <f t="shared" si="240"/>
        <v>442500</v>
      </c>
      <c r="Z450" s="52">
        <f t="shared" si="241"/>
        <v>443</v>
      </c>
      <c r="AA450" s="35"/>
      <c r="AB450" s="35"/>
      <c r="AC450" s="35"/>
      <c r="AD450" s="35"/>
      <c r="AE450" s="52">
        <v>611</v>
      </c>
      <c r="AH450" s="35"/>
      <c r="AI450" s="35"/>
      <c r="AU450" s="52">
        <f t="shared" si="230"/>
        <v>443</v>
      </c>
      <c r="AV450" s="80">
        <f t="shared" si="231"/>
        <v>741.88789360273108</v>
      </c>
      <c r="AW450" s="35">
        <f t="shared" si="242"/>
        <v>3021.0833838271519</v>
      </c>
      <c r="AX450" s="35">
        <f t="shared" si="232"/>
        <v>51573.035355790562</v>
      </c>
      <c r="AY450" s="35">
        <f t="shared" si="233"/>
        <v>54594.118739617712</v>
      </c>
      <c r="AZ450" s="35">
        <f t="shared" si="234"/>
        <v>57615.202123444862</v>
      </c>
      <c r="BB450" s="52">
        <f t="shared" si="235"/>
        <v>443</v>
      </c>
      <c r="BC450" s="80">
        <f t="shared" si="236"/>
        <v>481.77789812370213</v>
      </c>
      <c r="BD450" s="35">
        <f t="shared" si="243"/>
        <v>1961.8748536906021</v>
      </c>
      <c r="BE450" s="35">
        <f t="shared" si="237"/>
        <v>28300.828482846144</v>
      </c>
      <c r="BF450" s="35">
        <f t="shared" si="238"/>
        <v>30262.703336536746</v>
      </c>
      <c r="BG450" s="35">
        <f t="shared" si="239"/>
        <v>32224.578190227348</v>
      </c>
    </row>
    <row r="451" spans="25:59" x14ac:dyDescent="0.4">
      <c r="Y451" s="35">
        <f t="shared" si="240"/>
        <v>443500</v>
      </c>
      <c r="Z451" s="52">
        <f t="shared" si="241"/>
        <v>444</v>
      </c>
      <c r="AA451" s="35"/>
      <c r="AB451" s="35"/>
      <c r="AC451" s="35"/>
      <c r="AD451" s="35"/>
      <c r="AE451" s="52">
        <v>612</v>
      </c>
      <c r="AH451" s="35"/>
      <c r="AI451" s="35"/>
      <c r="AU451" s="52">
        <f t="shared" si="230"/>
        <v>444</v>
      </c>
      <c r="AV451" s="80">
        <f t="shared" si="231"/>
        <v>741.87066851783561</v>
      </c>
      <c r="AW451" s="35">
        <f t="shared" si="242"/>
        <v>3021.0132405909417</v>
      </c>
      <c r="AX451" s="35">
        <f t="shared" si="232"/>
        <v>51672.449911288553</v>
      </c>
      <c r="AY451" s="35">
        <f t="shared" si="233"/>
        <v>54693.463151879492</v>
      </c>
      <c r="AZ451" s="35">
        <f t="shared" si="234"/>
        <v>57714.476392470431</v>
      </c>
      <c r="BB451" s="52">
        <f t="shared" si="235"/>
        <v>444</v>
      </c>
      <c r="BC451" s="80">
        <f t="shared" si="236"/>
        <v>481.76671224876401</v>
      </c>
      <c r="BD451" s="35">
        <f t="shared" si="243"/>
        <v>1961.8293030606476</v>
      </c>
      <c r="BE451" s="35">
        <f t="shared" si="237"/>
        <v>28343.755533457672</v>
      </c>
      <c r="BF451" s="35">
        <f t="shared" si="238"/>
        <v>30305.584836518319</v>
      </c>
      <c r="BG451" s="35">
        <f t="shared" si="239"/>
        <v>32267.414139578967</v>
      </c>
    </row>
    <row r="452" spans="25:59" x14ac:dyDescent="0.4">
      <c r="Y452" s="35">
        <f t="shared" si="240"/>
        <v>444500</v>
      </c>
      <c r="Z452" s="52">
        <f t="shared" si="241"/>
        <v>445</v>
      </c>
      <c r="AA452" s="35"/>
      <c r="AB452" s="35"/>
      <c r="AC452" s="35"/>
      <c r="AD452" s="35"/>
      <c r="AE452" s="52">
        <v>613</v>
      </c>
      <c r="AH452" s="35"/>
      <c r="AI452" s="35"/>
      <c r="AU452" s="52">
        <f t="shared" si="230"/>
        <v>445</v>
      </c>
      <c r="AV452" s="80">
        <f t="shared" si="231"/>
        <v>741.85356663077221</v>
      </c>
      <c r="AW452" s="35">
        <f t="shared" si="242"/>
        <v>3020.9435990355464</v>
      </c>
      <c r="AX452" s="35">
        <f t="shared" si="232"/>
        <v>51771.863965105724</v>
      </c>
      <c r="AY452" s="35">
        <f t="shared" si="233"/>
        <v>54792.807564141272</v>
      </c>
      <c r="AZ452" s="35">
        <f t="shared" si="234"/>
        <v>57813.751163176821</v>
      </c>
      <c r="BB452" s="52">
        <f t="shared" si="235"/>
        <v>445</v>
      </c>
      <c r="BC452" s="80">
        <f t="shared" si="236"/>
        <v>481.75560637781723</v>
      </c>
      <c r="BD452" s="35">
        <f t="shared" si="243"/>
        <v>1961.7840782194426</v>
      </c>
      <c r="BE452" s="35">
        <f t="shared" si="237"/>
        <v>28386.682258280456</v>
      </c>
      <c r="BF452" s="35">
        <f t="shared" si="238"/>
        <v>30348.4663364999</v>
      </c>
      <c r="BG452" s="35">
        <f t="shared" si="239"/>
        <v>32310.250414719343</v>
      </c>
    </row>
    <row r="453" spans="25:59" x14ac:dyDescent="0.4">
      <c r="Y453" s="35">
        <f t="shared" si="240"/>
        <v>445500</v>
      </c>
      <c r="Z453" s="52">
        <f t="shared" si="241"/>
        <v>446</v>
      </c>
      <c r="AA453" s="35"/>
      <c r="AB453" s="35"/>
      <c r="AC453" s="35"/>
      <c r="AD453" s="35"/>
      <c r="AE453" s="52">
        <v>614</v>
      </c>
      <c r="AH453" s="35"/>
      <c r="AI453" s="35"/>
      <c r="AU453" s="52">
        <f t="shared" si="230"/>
        <v>446</v>
      </c>
      <c r="AV453" s="80">
        <f t="shared" si="231"/>
        <v>741.83658795006113</v>
      </c>
      <c r="AW453" s="35">
        <f t="shared" si="242"/>
        <v>3020.8744591956624</v>
      </c>
      <c r="AX453" s="35">
        <f t="shared" si="232"/>
        <v>51871.277517207389</v>
      </c>
      <c r="AY453" s="35">
        <f t="shared" si="233"/>
        <v>54892.151976403053</v>
      </c>
      <c r="AZ453" s="35">
        <f t="shared" si="234"/>
        <v>57913.026435598716</v>
      </c>
      <c r="BB453" s="52">
        <f t="shared" si="235"/>
        <v>446</v>
      </c>
      <c r="BC453" s="80">
        <f t="shared" si="236"/>
        <v>481.74458051639471</v>
      </c>
      <c r="BD453" s="35">
        <f t="shared" si="243"/>
        <v>1961.7391791895172</v>
      </c>
      <c r="BE453" s="35">
        <f t="shared" si="237"/>
        <v>28429.608657291956</v>
      </c>
      <c r="BF453" s="35">
        <f t="shared" si="238"/>
        <v>30391.347836481473</v>
      </c>
      <c r="BG453" s="35">
        <f t="shared" si="239"/>
        <v>32353.08701567099</v>
      </c>
    </row>
    <row r="454" spans="25:59" x14ac:dyDescent="0.4">
      <c r="Y454" s="35">
        <f t="shared" si="240"/>
        <v>446500</v>
      </c>
      <c r="Z454" s="52">
        <f t="shared" si="241"/>
        <v>447</v>
      </c>
      <c r="AA454" s="35"/>
      <c r="AB454" s="35"/>
      <c r="AC454" s="35"/>
      <c r="AD454" s="35"/>
      <c r="AE454" s="52">
        <v>615</v>
      </c>
      <c r="AH454" s="35"/>
      <c r="AI454" s="35"/>
      <c r="AU454" s="52">
        <f t="shared" si="230"/>
        <v>447</v>
      </c>
      <c r="AV454" s="80">
        <f t="shared" si="231"/>
        <v>741.81973248416227</v>
      </c>
      <c r="AW454" s="35">
        <f t="shared" si="242"/>
        <v>3020.8058211057396</v>
      </c>
      <c r="AX454" s="35">
        <f t="shared" si="232"/>
        <v>51970.690567559097</v>
      </c>
      <c r="AY454" s="35">
        <f t="shared" si="233"/>
        <v>54991.496388664833</v>
      </c>
      <c r="AZ454" s="35">
        <f t="shared" si="234"/>
        <v>58012.302209770569</v>
      </c>
      <c r="BB454" s="52">
        <f t="shared" si="235"/>
        <v>447</v>
      </c>
      <c r="BC454" s="80">
        <f t="shared" si="236"/>
        <v>481.73363466999035</v>
      </c>
      <c r="BD454" s="35">
        <f t="shared" si="243"/>
        <v>1961.6946059932443</v>
      </c>
      <c r="BE454" s="35">
        <f t="shared" si="237"/>
        <v>28472.534730469808</v>
      </c>
      <c r="BF454" s="35">
        <f t="shared" si="238"/>
        <v>30434.229336463053</v>
      </c>
      <c r="BG454" s="35">
        <f t="shared" si="239"/>
        <v>32395.923942456298</v>
      </c>
    </row>
    <row r="455" spans="25:59" x14ac:dyDescent="0.4">
      <c r="Y455" s="35">
        <f t="shared" si="240"/>
        <v>447500</v>
      </c>
      <c r="Z455" s="52">
        <f t="shared" si="241"/>
        <v>448</v>
      </c>
      <c r="AA455" s="35"/>
      <c r="AB455" s="35"/>
      <c r="AC455" s="35"/>
      <c r="AD455" s="35"/>
      <c r="AE455" s="52">
        <v>616</v>
      </c>
      <c r="AH455" s="35"/>
      <c r="AI455" s="35"/>
      <c r="AU455" s="52">
        <f t="shared" si="230"/>
        <v>448</v>
      </c>
      <c r="AV455" s="80">
        <f t="shared" si="231"/>
        <v>741.80300024147493</v>
      </c>
      <c r="AW455" s="35">
        <f t="shared" si="242"/>
        <v>3020.7376847999813</v>
      </c>
      <c r="AX455" s="35">
        <f t="shared" si="232"/>
        <v>52070.103116126629</v>
      </c>
      <c r="AY455" s="35">
        <f t="shared" si="233"/>
        <v>55090.840800926613</v>
      </c>
      <c r="AZ455" s="35">
        <f t="shared" si="234"/>
        <v>58111.578485726597</v>
      </c>
      <c r="BB455" s="52">
        <f t="shared" si="235"/>
        <v>448</v>
      </c>
      <c r="BC455" s="80">
        <f t="shared" si="236"/>
        <v>481.72276884405852</v>
      </c>
      <c r="BD455" s="35">
        <f t="shared" si="243"/>
        <v>1961.6503586528345</v>
      </c>
      <c r="BE455" s="35">
        <f t="shared" si="237"/>
        <v>28515.460477791792</v>
      </c>
      <c r="BF455" s="35">
        <f t="shared" si="238"/>
        <v>30477.110836444626</v>
      </c>
      <c r="BG455" s="35">
        <f t="shared" si="239"/>
        <v>32438.761195097461</v>
      </c>
    </row>
    <row r="456" spans="25:59" x14ac:dyDescent="0.4">
      <c r="Y456" s="35">
        <f t="shared" si="240"/>
        <v>448500</v>
      </c>
      <c r="Z456" s="52">
        <f t="shared" si="241"/>
        <v>449</v>
      </c>
      <c r="AA456" s="35"/>
      <c r="AB456" s="35"/>
      <c r="AC456" s="35"/>
      <c r="AD456" s="35"/>
      <c r="AE456" s="52">
        <v>617</v>
      </c>
      <c r="AH456" s="35"/>
      <c r="AI456" s="35"/>
      <c r="AU456" s="52">
        <f t="shared" ref="AU456:AU519" si="244">Z456</f>
        <v>449</v>
      </c>
      <c r="AV456" s="80">
        <f t="shared" ref="AV456:AV519" si="245">$AL$13*SQRT(1+(1/$AL$14)+(($AU456-$AE$3)^2)/(($AE$4^2)*$AL$20))</f>
        <v>741.78639123033747</v>
      </c>
      <c r="AW456" s="35">
        <f t="shared" si="242"/>
        <v>3020.6700503123425</v>
      </c>
      <c r="AX456" s="35">
        <f t="shared" ref="AX456:AX519" si="246">AY456-AW456</f>
        <v>52169.515162876036</v>
      </c>
      <c r="AY456" s="35">
        <f t="shared" ref="AY456:AY519" si="247">Z456*AY$1+AY$2</f>
        <v>55190.185213188379</v>
      </c>
      <c r="AZ456" s="35">
        <f t="shared" ref="AZ456:AZ519" si="248">AY456+AW456</f>
        <v>58210.855263500722</v>
      </c>
      <c r="BB456" s="52">
        <f t="shared" ref="BB456:BB519" si="249">AU456</f>
        <v>449</v>
      </c>
      <c r="BC456" s="80">
        <f t="shared" ref="BC456:BC519" si="250">$AL$36*SQRT(1+(1/$AL$37)+(($AU456-$AE$3)^2)/(($AE$4^2)*$AL$43))</f>
        <v>481.71198304401423</v>
      </c>
      <c r="BD456" s="35">
        <f t="shared" si="243"/>
        <v>1961.6064371903385</v>
      </c>
      <c r="BE456" s="35">
        <f t="shared" ref="BE456:BE519" si="251">BF456-BD456</f>
        <v>28558.385899235869</v>
      </c>
      <c r="BF456" s="35">
        <f t="shared" ref="BF456:BF519" si="252">Z456*BF$1+BF$2</f>
        <v>30519.992336426207</v>
      </c>
      <c r="BG456" s="35">
        <f t="shared" ref="BG456:BG519" si="253">BF456+BD456</f>
        <v>32481.598773616544</v>
      </c>
    </row>
    <row r="457" spans="25:59" x14ac:dyDescent="0.4">
      <c r="Y457" s="35">
        <f t="shared" ref="Y457:Y520" si="254">Y456+1000</f>
        <v>449500</v>
      </c>
      <c r="Z457" s="52">
        <f t="shared" ref="Z457:Z520" si="255">(Y457+500)/1000</f>
        <v>450</v>
      </c>
      <c r="AA457" s="35"/>
      <c r="AB457" s="35"/>
      <c r="AC457" s="35"/>
      <c r="AD457" s="35"/>
      <c r="AE457" s="52">
        <v>618</v>
      </c>
      <c r="AH457" s="35"/>
      <c r="AI457" s="35"/>
      <c r="AU457" s="52">
        <f t="shared" si="244"/>
        <v>450</v>
      </c>
      <c r="AV457" s="80">
        <f t="shared" si="245"/>
        <v>741.76990545902777</v>
      </c>
      <c r="AW457" s="35">
        <f t="shared" ref="AW457:AW520" si="256">AW$3*AV457</f>
        <v>3020.6029176765323</v>
      </c>
      <c r="AX457" s="35">
        <f t="shared" si="246"/>
        <v>52268.926707773629</v>
      </c>
      <c r="AY457" s="35">
        <f t="shared" si="247"/>
        <v>55289.529625450159</v>
      </c>
      <c r="AZ457" s="35">
        <f t="shared" si="248"/>
        <v>58310.132543126689</v>
      </c>
      <c r="BB457" s="52">
        <f t="shared" si="249"/>
        <v>450</v>
      </c>
      <c r="BC457" s="80">
        <f t="shared" si="250"/>
        <v>481.70127727523288</v>
      </c>
      <c r="BD457" s="35">
        <f t="shared" ref="BD457:BD520" si="257">BD$3*BC457</f>
        <v>1961.5628416276459</v>
      </c>
      <c r="BE457" s="35">
        <f t="shared" si="251"/>
        <v>28601.310994780135</v>
      </c>
      <c r="BF457" s="35">
        <f t="shared" si="252"/>
        <v>30562.87383640778</v>
      </c>
      <c r="BG457" s="35">
        <f t="shared" si="253"/>
        <v>32524.436678035425</v>
      </c>
    </row>
    <row r="458" spans="25:59" x14ac:dyDescent="0.4">
      <c r="Y458" s="35">
        <f t="shared" si="254"/>
        <v>450500</v>
      </c>
      <c r="Z458" s="52">
        <f t="shared" si="255"/>
        <v>451</v>
      </c>
      <c r="AA458" s="35"/>
      <c r="AB458" s="35"/>
      <c r="AC458" s="35"/>
      <c r="AD458" s="35"/>
      <c r="AE458" s="52">
        <v>619</v>
      </c>
      <c r="AH458" s="35"/>
      <c r="AI458" s="35"/>
      <c r="AU458" s="52">
        <f t="shared" si="244"/>
        <v>451</v>
      </c>
      <c r="AV458" s="80">
        <f t="shared" si="245"/>
        <v>741.75354293576299</v>
      </c>
      <c r="AW458" s="35">
        <f t="shared" si="256"/>
        <v>3020.5362869260121</v>
      </c>
      <c r="AX458" s="35">
        <f t="shared" si="246"/>
        <v>52368.337750785926</v>
      </c>
      <c r="AY458" s="35">
        <f t="shared" si="247"/>
        <v>55388.874037711939</v>
      </c>
      <c r="AZ458" s="35">
        <f t="shared" si="248"/>
        <v>58409.410324637953</v>
      </c>
      <c r="BB458" s="52">
        <f t="shared" si="249"/>
        <v>451</v>
      </c>
      <c r="BC458" s="80">
        <f t="shared" si="250"/>
        <v>481.69065154305088</v>
      </c>
      <c r="BD458" s="35">
        <f t="shared" si="257"/>
        <v>1961.5195719864873</v>
      </c>
      <c r="BE458" s="35">
        <f t="shared" si="251"/>
        <v>28644.235764402874</v>
      </c>
      <c r="BF458" s="35">
        <f t="shared" si="252"/>
        <v>30605.75533638936</v>
      </c>
      <c r="BG458" s="35">
        <f t="shared" si="253"/>
        <v>32567.274908375846</v>
      </c>
    </row>
    <row r="459" spans="25:59" x14ac:dyDescent="0.4">
      <c r="Y459" s="35">
        <f t="shared" si="254"/>
        <v>451500</v>
      </c>
      <c r="Z459" s="52">
        <f t="shared" si="255"/>
        <v>452</v>
      </c>
      <c r="AA459" s="35"/>
      <c r="AB459" s="35"/>
      <c r="AC459" s="35"/>
      <c r="AD459" s="35"/>
      <c r="AE459" s="52">
        <v>620</v>
      </c>
      <c r="AH459" s="35"/>
      <c r="AI459" s="35"/>
      <c r="AU459" s="52">
        <f t="shared" si="244"/>
        <v>452</v>
      </c>
      <c r="AV459" s="80">
        <f t="shared" si="245"/>
        <v>741.7373036686995</v>
      </c>
      <c r="AW459" s="35">
        <f t="shared" si="256"/>
        <v>3020.4701580939955</v>
      </c>
      <c r="AX459" s="35">
        <f t="shared" si="246"/>
        <v>52467.748291879725</v>
      </c>
      <c r="AY459" s="35">
        <f t="shared" si="247"/>
        <v>55488.21844997372</v>
      </c>
      <c r="AZ459" s="35">
        <f t="shared" si="248"/>
        <v>58508.688608067714</v>
      </c>
      <c r="BB459" s="52">
        <f t="shared" si="249"/>
        <v>452</v>
      </c>
      <c r="BC459" s="80">
        <f t="shared" si="250"/>
        <v>481.68010585276488</v>
      </c>
      <c r="BD459" s="35">
        <f t="shared" si="257"/>
        <v>1961.4766282884318</v>
      </c>
      <c r="BE459" s="35">
        <f t="shared" si="251"/>
        <v>28687.160208082503</v>
      </c>
      <c r="BF459" s="35">
        <f t="shared" si="252"/>
        <v>30648.636836370933</v>
      </c>
      <c r="BG459" s="35">
        <f t="shared" si="253"/>
        <v>32610.113464659364</v>
      </c>
    </row>
    <row r="460" spans="25:59" x14ac:dyDescent="0.4">
      <c r="Y460" s="35">
        <f t="shared" si="254"/>
        <v>452500</v>
      </c>
      <c r="Z460" s="52">
        <f t="shared" si="255"/>
        <v>453</v>
      </c>
      <c r="AA460" s="35"/>
      <c r="AB460" s="35"/>
      <c r="AC460" s="35"/>
      <c r="AD460" s="35"/>
      <c r="AE460" s="52">
        <v>621</v>
      </c>
      <c r="AH460" s="35"/>
      <c r="AI460" s="35"/>
      <c r="AU460" s="52">
        <f t="shared" si="244"/>
        <v>453</v>
      </c>
      <c r="AV460" s="80">
        <f t="shared" si="245"/>
        <v>741.72118766593337</v>
      </c>
      <c r="AW460" s="35">
        <f t="shared" si="256"/>
        <v>3020.4045312134517</v>
      </c>
      <c r="AX460" s="35">
        <f t="shared" si="246"/>
        <v>52567.158331022045</v>
      </c>
      <c r="AY460" s="35">
        <f t="shared" si="247"/>
        <v>55587.5628622355</v>
      </c>
      <c r="AZ460" s="35">
        <f t="shared" si="248"/>
        <v>58607.967393448955</v>
      </c>
      <c r="BB460" s="52">
        <f t="shared" si="249"/>
        <v>453</v>
      </c>
      <c r="BC460" s="80">
        <f t="shared" si="250"/>
        <v>481.66964020963223</v>
      </c>
      <c r="BD460" s="35">
        <f t="shared" si="257"/>
        <v>1961.4340105548877</v>
      </c>
      <c r="BE460" s="35">
        <f t="shared" si="251"/>
        <v>28730.084325797627</v>
      </c>
      <c r="BF460" s="35">
        <f t="shared" si="252"/>
        <v>30691.518336352514</v>
      </c>
      <c r="BG460" s="35">
        <f t="shared" si="253"/>
        <v>32652.952346907401</v>
      </c>
    </row>
    <row r="461" spans="25:59" x14ac:dyDescent="0.4">
      <c r="Y461" s="35">
        <f t="shared" si="254"/>
        <v>453500</v>
      </c>
      <c r="Z461" s="52">
        <f t="shared" si="255"/>
        <v>454</v>
      </c>
      <c r="AA461" s="35"/>
      <c r="AB461" s="35"/>
      <c r="AC461" s="35"/>
      <c r="AD461" s="35"/>
      <c r="AE461" s="52">
        <v>622</v>
      </c>
      <c r="AH461" s="35"/>
      <c r="AI461" s="35"/>
      <c r="AU461" s="52">
        <f t="shared" si="244"/>
        <v>454</v>
      </c>
      <c r="AV461" s="80">
        <f t="shared" si="245"/>
        <v>741.70519493549921</v>
      </c>
      <c r="AW461" s="35">
        <f t="shared" si="256"/>
        <v>3020.3394063170986</v>
      </c>
      <c r="AX461" s="35">
        <f t="shared" si="246"/>
        <v>52666.56786818018</v>
      </c>
      <c r="AY461" s="35">
        <f t="shared" si="247"/>
        <v>55686.90727449728</v>
      </c>
      <c r="AZ461" s="35">
        <f t="shared" si="248"/>
        <v>58707.24668081438</v>
      </c>
      <c r="BB461" s="52">
        <f t="shared" si="249"/>
        <v>454</v>
      </c>
      <c r="BC461" s="80">
        <f t="shared" si="250"/>
        <v>481.65925461887082</v>
      </c>
      <c r="BD461" s="35">
        <f t="shared" si="257"/>
        <v>1961.3917188071032</v>
      </c>
      <c r="BE461" s="35">
        <f t="shared" si="251"/>
        <v>28773.008117526984</v>
      </c>
      <c r="BF461" s="35">
        <f t="shared" si="252"/>
        <v>30734.399836334087</v>
      </c>
      <c r="BG461" s="35">
        <f t="shared" si="253"/>
        <v>32695.79155514119</v>
      </c>
    </row>
    <row r="462" spans="25:59" x14ac:dyDescent="0.4">
      <c r="Y462" s="35">
        <f t="shared" si="254"/>
        <v>454500</v>
      </c>
      <c r="Z462" s="52">
        <f t="shared" si="255"/>
        <v>455</v>
      </c>
      <c r="AA462" s="35"/>
      <c r="AB462" s="35"/>
      <c r="AC462" s="35"/>
      <c r="AD462" s="35"/>
      <c r="AE462" s="52">
        <v>623</v>
      </c>
      <c r="AH462" s="35"/>
      <c r="AI462" s="35"/>
      <c r="AU462" s="52">
        <f t="shared" si="244"/>
        <v>455</v>
      </c>
      <c r="AV462" s="80">
        <f t="shared" si="245"/>
        <v>741.68932548537134</v>
      </c>
      <c r="AW462" s="35">
        <f t="shared" si="256"/>
        <v>3020.2747834374081</v>
      </c>
      <c r="AX462" s="35">
        <f t="shared" si="246"/>
        <v>52765.976903321651</v>
      </c>
      <c r="AY462" s="35">
        <f t="shared" si="247"/>
        <v>55786.25168675906</v>
      </c>
      <c r="AZ462" s="35">
        <f t="shared" si="248"/>
        <v>58806.52647019647</v>
      </c>
      <c r="BB462" s="52">
        <f t="shared" si="249"/>
        <v>455</v>
      </c>
      <c r="BC462" s="80">
        <f t="shared" si="250"/>
        <v>481.64894908565896</v>
      </c>
      <c r="BD462" s="35">
        <f t="shared" si="257"/>
        <v>1961.3497530661655</v>
      </c>
      <c r="BE462" s="35">
        <f t="shared" si="251"/>
        <v>28815.931583249501</v>
      </c>
      <c r="BF462" s="35">
        <f t="shared" si="252"/>
        <v>30777.281336315667</v>
      </c>
      <c r="BG462" s="35">
        <f t="shared" si="253"/>
        <v>32738.631089381834</v>
      </c>
    </row>
    <row r="463" spans="25:59" x14ac:dyDescent="0.4">
      <c r="Y463" s="35">
        <f t="shared" si="254"/>
        <v>455500</v>
      </c>
      <c r="Z463" s="52">
        <f t="shared" si="255"/>
        <v>456</v>
      </c>
      <c r="AA463" s="35"/>
      <c r="AB463" s="35"/>
      <c r="AC463" s="35"/>
      <c r="AD463" s="35"/>
      <c r="AE463" s="52">
        <v>624</v>
      </c>
      <c r="AH463" s="35"/>
      <c r="AI463" s="35"/>
      <c r="AU463" s="52">
        <f t="shared" si="244"/>
        <v>456</v>
      </c>
      <c r="AV463" s="80">
        <f t="shared" si="245"/>
        <v>741.67357932346329</v>
      </c>
      <c r="AW463" s="35">
        <f t="shared" si="256"/>
        <v>3020.2106626066065</v>
      </c>
      <c r="AX463" s="35">
        <f t="shared" si="246"/>
        <v>52865.385436414217</v>
      </c>
      <c r="AY463" s="35">
        <f t="shared" si="247"/>
        <v>55885.596099020826</v>
      </c>
      <c r="AZ463" s="35">
        <f t="shared" si="248"/>
        <v>58905.806761627435</v>
      </c>
      <c r="BB463" s="52">
        <f t="shared" si="249"/>
        <v>456</v>
      </c>
      <c r="BC463" s="80">
        <f t="shared" si="250"/>
        <v>481.63872361513569</v>
      </c>
      <c r="BD463" s="35">
        <f t="shared" si="257"/>
        <v>1961.3081133530013</v>
      </c>
      <c r="BE463" s="35">
        <f t="shared" si="251"/>
        <v>28858.854722944241</v>
      </c>
      <c r="BF463" s="35">
        <f t="shared" si="252"/>
        <v>30820.162836297241</v>
      </c>
      <c r="BG463" s="35">
        <f t="shared" si="253"/>
        <v>32781.47094965024</v>
      </c>
    </row>
    <row r="464" spans="25:59" x14ac:dyDescent="0.4">
      <c r="Y464" s="35">
        <f t="shared" si="254"/>
        <v>456500</v>
      </c>
      <c r="Z464" s="52">
        <f t="shared" si="255"/>
        <v>457</v>
      </c>
      <c r="AA464" s="35"/>
      <c r="AB464" s="35"/>
      <c r="AC464" s="35"/>
      <c r="AD464" s="35"/>
      <c r="AE464" s="52">
        <v>625</v>
      </c>
      <c r="AH464" s="35"/>
      <c r="AI464" s="35"/>
      <c r="AU464" s="52">
        <f t="shared" si="244"/>
        <v>457</v>
      </c>
      <c r="AV464" s="80">
        <f t="shared" si="245"/>
        <v>741.65795645762751</v>
      </c>
      <c r="AW464" s="35">
        <f t="shared" si="256"/>
        <v>3020.1470438566698</v>
      </c>
      <c r="AX464" s="35">
        <f t="shared" si="246"/>
        <v>52964.793467425938</v>
      </c>
      <c r="AY464" s="35">
        <f t="shared" si="247"/>
        <v>55984.940511282606</v>
      </c>
      <c r="AZ464" s="35">
        <f t="shared" si="248"/>
        <v>59005.087555139275</v>
      </c>
      <c r="BB464" s="52">
        <f t="shared" si="249"/>
        <v>457</v>
      </c>
      <c r="BC464" s="80">
        <f t="shared" si="250"/>
        <v>481.62857821240044</v>
      </c>
      <c r="BD464" s="35">
        <f t="shared" si="257"/>
        <v>1961.2667996883761</v>
      </c>
      <c r="BE464" s="35">
        <f t="shared" si="251"/>
        <v>28901.777536590445</v>
      </c>
      <c r="BF464" s="35">
        <f t="shared" si="252"/>
        <v>30863.044336278821</v>
      </c>
      <c r="BG464" s="35">
        <f t="shared" si="253"/>
        <v>32824.311135967197</v>
      </c>
    </row>
    <row r="465" spans="25:59" x14ac:dyDescent="0.4">
      <c r="Y465" s="35">
        <f t="shared" si="254"/>
        <v>457500</v>
      </c>
      <c r="Z465" s="52">
        <f t="shared" si="255"/>
        <v>458</v>
      </c>
      <c r="AA465" s="35"/>
      <c r="AB465" s="35"/>
      <c r="AC465" s="35"/>
      <c r="AD465" s="35"/>
      <c r="AE465" s="52">
        <v>626</v>
      </c>
      <c r="AH465" s="35"/>
      <c r="AI465" s="35"/>
      <c r="AU465" s="52">
        <f t="shared" si="244"/>
        <v>458</v>
      </c>
      <c r="AV465" s="80">
        <f t="shared" si="245"/>
        <v>741.64245689565587</v>
      </c>
      <c r="AW465" s="35">
        <f t="shared" si="256"/>
        <v>3020.0839272193275</v>
      </c>
      <c r="AX465" s="35">
        <f t="shared" si="246"/>
        <v>53064.20099632506</v>
      </c>
      <c r="AY465" s="35">
        <f t="shared" si="247"/>
        <v>56084.284923544386</v>
      </c>
      <c r="AZ465" s="35">
        <f t="shared" si="248"/>
        <v>59104.368850763713</v>
      </c>
      <c r="BB465" s="52">
        <f t="shared" si="249"/>
        <v>458</v>
      </c>
      <c r="BC465" s="80">
        <f t="shared" si="250"/>
        <v>481.61851288251307</v>
      </c>
      <c r="BD465" s="35">
        <f t="shared" si="257"/>
        <v>1961.2258120928948</v>
      </c>
      <c r="BE465" s="35">
        <f t="shared" si="251"/>
        <v>28944.700024167498</v>
      </c>
      <c r="BF465" s="35">
        <f t="shared" si="252"/>
        <v>30905.925836260394</v>
      </c>
      <c r="BG465" s="35">
        <f t="shared" si="253"/>
        <v>32867.151648353291</v>
      </c>
    </row>
    <row r="466" spans="25:59" x14ac:dyDescent="0.4">
      <c r="Y466" s="35">
        <f t="shared" si="254"/>
        <v>458500</v>
      </c>
      <c r="Z466" s="52">
        <f t="shared" si="255"/>
        <v>459</v>
      </c>
      <c r="AA466" s="35"/>
      <c r="AB466" s="35"/>
      <c r="AC466" s="35"/>
      <c r="AD466" s="35"/>
      <c r="AE466" s="52">
        <v>627</v>
      </c>
      <c r="AH466" s="35"/>
      <c r="AI466" s="35"/>
      <c r="AU466" s="52">
        <f t="shared" si="244"/>
        <v>459</v>
      </c>
      <c r="AV466" s="80">
        <f t="shared" si="245"/>
        <v>741.62708064527908</v>
      </c>
      <c r="AW466" s="35">
        <f t="shared" si="256"/>
        <v>3020.0213127260608</v>
      </c>
      <c r="AX466" s="35">
        <f t="shared" si="246"/>
        <v>53163.608023080109</v>
      </c>
      <c r="AY466" s="35">
        <f t="shared" si="247"/>
        <v>56183.629335806167</v>
      </c>
      <c r="AZ466" s="35">
        <f t="shared" si="248"/>
        <v>59203.650648532224</v>
      </c>
      <c r="BB466" s="52">
        <f t="shared" si="249"/>
        <v>459</v>
      </c>
      <c r="BC466" s="80">
        <f t="shared" si="250"/>
        <v>481.608527630494</v>
      </c>
      <c r="BD466" s="35">
        <f t="shared" si="257"/>
        <v>1961.1851505870011</v>
      </c>
      <c r="BE466" s="35">
        <f t="shared" si="251"/>
        <v>28987.622185654975</v>
      </c>
      <c r="BF466" s="35">
        <f t="shared" si="252"/>
        <v>30948.807336241975</v>
      </c>
      <c r="BG466" s="35">
        <f t="shared" si="253"/>
        <v>32909.992486828975</v>
      </c>
    </row>
    <row r="467" spans="25:59" x14ac:dyDescent="0.4">
      <c r="Y467" s="35">
        <f t="shared" si="254"/>
        <v>459500</v>
      </c>
      <c r="Z467" s="52">
        <f t="shared" si="255"/>
        <v>460</v>
      </c>
      <c r="AA467" s="35"/>
      <c r="AB467" s="35"/>
      <c r="AC467" s="35"/>
      <c r="AD467" s="35"/>
      <c r="AE467" s="52">
        <v>628</v>
      </c>
      <c r="AH467" s="35"/>
      <c r="AI467" s="35"/>
      <c r="AU467" s="52">
        <f t="shared" si="244"/>
        <v>460</v>
      </c>
      <c r="AV467" s="80">
        <f t="shared" si="245"/>
        <v>741.61182771416759</v>
      </c>
      <c r="AW467" s="35">
        <f t="shared" si="256"/>
        <v>3019.9592004081042</v>
      </c>
      <c r="AX467" s="35">
        <f t="shared" si="246"/>
        <v>53263.014547659841</v>
      </c>
      <c r="AY467" s="35">
        <f t="shared" si="247"/>
        <v>56282.973748067947</v>
      </c>
      <c r="AZ467" s="35">
        <f t="shared" si="248"/>
        <v>59302.932948476053</v>
      </c>
      <c r="BB467" s="52">
        <f t="shared" si="249"/>
        <v>460</v>
      </c>
      <c r="BC467" s="80">
        <f t="shared" si="250"/>
        <v>481.59862246132423</v>
      </c>
      <c r="BD467" s="35">
        <f t="shared" si="257"/>
        <v>1961.1448151909788</v>
      </c>
      <c r="BE467" s="35">
        <f t="shared" si="251"/>
        <v>29030.544021032569</v>
      </c>
      <c r="BF467" s="35">
        <f t="shared" si="252"/>
        <v>30991.688836223548</v>
      </c>
      <c r="BG467" s="35">
        <f t="shared" si="253"/>
        <v>32952.833651414527</v>
      </c>
    </row>
    <row r="468" spans="25:59" x14ac:dyDescent="0.4">
      <c r="Y468" s="35">
        <f t="shared" si="254"/>
        <v>460500</v>
      </c>
      <c r="Z468" s="52">
        <f t="shared" si="255"/>
        <v>461</v>
      </c>
      <c r="AA468" s="35"/>
      <c r="AB468" s="35"/>
      <c r="AC468" s="35"/>
      <c r="AD468" s="35"/>
      <c r="AE468" s="52">
        <v>629</v>
      </c>
      <c r="AH468" s="35"/>
      <c r="AI468" s="35"/>
      <c r="AU468" s="52">
        <f t="shared" si="244"/>
        <v>461</v>
      </c>
      <c r="AV468" s="80">
        <f t="shared" si="245"/>
        <v>741.59669810993034</v>
      </c>
      <c r="AW468" s="35">
        <f t="shared" si="256"/>
        <v>3019.897590296443</v>
      </c>
      <c r="AX468" s="35">
        <f t="shared" si="246"/>
        <v>53362.420570033282</v>
      </c>
      <c r="AY468" s="35">
        <f t="shared" si="247"/>
        <v>56382.318160329727</v>
      </c>
      <c r="AZ468" s="35">
        <f t="shared" si="248"/>
        <v>59402.215750626172</v>
      </c>
      <c r="BB468" s="52">
        <f t="shared" si="249"/>
        <v>461</v>
      </c>
      <c r="BC468" s="80">
        <f t="shared" si="250"/>
        <v>481.58879737994511</v>
      </c>
      <c r="BD468" s="35">
        <f t="shared" si="257"/>
        <v>1961.1048059249492</v>
      </c>
      <c r="BE468" s="35">
        <f t="shared" si="251"/>
        <v>29073.46553028018</v>
      </c>
      <c r="BF468" s="35">
        <f t="shared" si="252"/>
        <v>31034.570336205128</v>
      </c>
      <c r="BG468" s="35">
        <f t="shared" si="253"/>
        <v>32995.67514213008</v>
      </c>
    </row>
    <row r="469" spans="25:59" x14ac:dyDescent="0.4">
      <c r="Y469" s="35">
        <f t="shared" si="254"/>
        <v>461500</v>
      </c>
      <c r="Z469" s="52">
        <f t="shared" si="255"/>
        <v>462</v>
      </c>
      <c r="AA469" s="35"/>
      <c r="AB469" s="35"/>
      <c r="AC469" s="35"/>
      <c r="AD469" s="35"/>
      <c r="AE469" s="52">
        <v>630</v>
      </c>
      <c r="AH469" s="35"/>
      <c r="AI469" s="35"/>
      <c r="AU469" s="52">
        <f t="shared" si="244"/>
        <v>462</v>
      </c>
      <c r="AV469" s="80">
        <f t="shared" si="245"/>
        <v>741.58169184011558</v>
      </c>
      <c r="AW469" s="35">
        <f t="shared" si="256"/>
        <v>3019.8364824218143</v>
      </c>
      <c r="AX469" s="35">
        <f t="shared" si="246"/>
        <v>53461.826090169692</v>
      </c>
      <c r="AY469" s="35">
        <f t="shared" si="247"/>
        <v>56481.662572591507</v>
      </c>
      <c r="AZ469" s="35">
        <f t="shared" si="248"/>
        <v>59501.499055013323</v>
      </c>
      <c r="BB469" s="52">
        <f t="shared" si="249"/>
        <v>462</v>
      </c>
      <c r="BC469" s="80">
        <f t="shared" si="250"/>
        <v>481.5790523912583</v>
      </c>
      <c r="BD469" s="35">
        <f t="shared" si="257"/>
        <v>1961.0651228088732</v>
      </c>
      <c r="BE469" s="35">
        <f t="shared" si="251"/>
        <v>29116.386713377829</v>
      </c>
      <c r="BF469" s="35">
        <f t="shared" si="252"/>
        <v>31077.451836186701</v>
      </c>
      <c r="BG469" s="35">
        <f t="shared" si="253"/>
        <v>33038.516958995577</v>
      </c>
    </row>
    <row r="470" spans="25:59" x14ac:dyDescent="0.4">
      <c r="Y470" s="35">
        <f t="shared" si="254"/>
        <v>462500</v>
      </c>
      <c r="Z470" s="52">
        <f t="shared" si="255"/>
        <v>463</v>
      </c>
      <c r="AA470" s="35"/>
      <c r="AB470" s="35"/>
      <c r="AC470" s="35"/>
      <c r="AD470" s="35"/>
      <c r="AE470" s="52">
        <v>631</v>
      </c>
      <c r="AH470" s="35"/>
      <c r="AI470" s="35"/>
      <c r="AU470" s="52">
        <f t="shared" si="244"/>
        <v>463</v>
      </c>
      <c r="AV470" s="80">
        <f t="shared" si="245"/>
        <v>741.56680891221072</v>
      </c>
      <c r="AW470" s="35">
        <f t="shared" si="256"/>
        <v>3019.7758768147087</v>
      </c>
      <c r="AX470" s="35">
        <f t="shared" si="246"/>
        <v>53561.231108038563</v>
      </c>
      <c r="AY470" s="35">
        <f t="shared" si="247"/>
        <v>56581.006984853273</v>
      </c>
      <c r="AZ470" s="35">
        <f t="shared" si="248"/>
        <v>59600.782861667984</v>
      </c>
      <c r="BB470" s="52">
        <f t="shared" si="249"/>
        <v>463</v>
      </c>
      <c r="BC470" s="80">
        <f t="shared" si="250"/>
        <v>481.56938750012608</v>
      </c>
      <c r="BD470" s="35">
        <f t="shared" si="257"/>
        <v>1961.0257658625503</v>
      </c>
      <c r="BE470" s="35">
        <f t="shared" si="251"/>
        <v>29159.307570305733</v>
      </c>
      <c r="BF470" s="35">
        <f t="shared" si="252"/>
        <v>31120.333336168282</v>
      </c>
      <c r="BG470" s="35">
        <f t="shared" si="253"/>
        <v>33081.35910203083</v>
      </c>
    </row>
    <row r="471" spans="25:59" x14ac:dyDescent="0.4">
      <c r="Y471" s="35">
        <f t="shared" si="254"/>
        <v>463500</v>
      </c>
      <c r="Z471" s="52">
        <f t="shared" si="255"/>
        <v>464</v>
      </c>
      <c r="AA471" s="35"/>
      <c r="AB471" s="35"/>
      <c r="AC471" s="35"/>
      <c r="AD471" s="35"/>
      <c r="AE471" s="52">
        <v>632</v>
      </c>
      <c r="AH471" s="35"/>
      <c r="AI471" s="35"/>
      <c r="AU471" s="52">
        <f t="shared" si="244"/>
        <v>464</v>
      </c>
      <c r="AV471" s="80">
        <f t="shared" si="245"/>
        <v>741.55204933364223</v>
      </c>
      <c r="AW471" s="35">
        <f t="shared" si="256"/>
        <v>3019.7157735053679</v>
      </c>
      <c r="AX471" s="35">
        <f t="shared" si="246"/>
        <v>53660.635623609684</v>
      </c>
      <c r="AY471" s="35">
        <f t="shared" si="247"/>
        <v>56680.351397115053</v>
      </c>
      <c r="AZ471" s="35">
        <f t="shared" si="248"/>
        <v>59700.067170620423</v>
      </c>
      <c r="BB471" s="52">
        <f t="shared" si="249"/>
        <v>464</v>
      </c>
      <c r="BC471" s="80">
        <f t="shared" si="250"/>
        <v>481.55980271137133</v>
      </c>
      <c r="BD471" s="35">
        <f t="shared" si="257"/>
        <v>1960.9867351056203</v>
      </c>
      <c r="BE471" s="35">
        <f t="shared" si="251"/>
        <v>29202.228101044235</v>
      </c>
      <c r="BF471" s="35">
        <f t="shared" si="252"/>
        <v>31163.214836149855</v>
      </c>
      <c r="BG471" s="35">
        <f t="shared" si="253"/>
        <v>33124.201571255478</v>
      </c>
    </row>
    <row r="472" spans="25:59" x14ac:dyDescent="0.4">
      <c r="Y472" s="35">
        <f t="shared" si="254"/>
        <v>464500</v>
      </c>
      <c r="Z472" s="52">
        <f t="shared" si="255"/>
        <v>465</v>
      </c>
      <c r="AA472" s="35"/>
      <c r="AB472" s="35"/>
      <c r="AC472" s="35"/>
      <c r="AD472" s="35"/>
      <c r="AE472" s="52">
        <v>633</v>
      </c>
      <c r="AH472" s="35"/>
      <c r="AI472" s="35"/>
      <c r="AU472" s="52">
        <f t="shared" si="244"/>
        <v>465</v>
      </c>
      <c r="AV472" s="80">
        <f t="shared" si="245"/>
        <v>741.53741311177544</v>
      </c>
      <c r="AW472" s="35">
        <f t="shared" si="256"/>
        <v>3019.6561725237839</v>
      </c>
      <c r="AX472" s="35">
        <f t="shared" si="246"/>
        <v>53760.039636853049</v>
      </c>
      <c r="AY472" s="35">
        <f t="shared" si="247"/>
        <v>56779.695809376833</v>
      </c>
      <c r="AZ472" s="35">
        <f t="shared" si="248"/>
        <v>59799.351981900618</v>
      </c>
      <c r="BB472" s="52">
        <f t="shared" si="249"/>
        <v>465</v>
      </c>
      <c r="BC472" s="80">
        <f t="shared" si="250"/>
        <v>481.55029802977691</v>
      </c>
      <c r="BD472" s="35">
        <f t="shared" si="257"/>
        <v>1960.9480305575598</v>
      </c>
      <c r="BE472" s="35">
        <f t="shared" si="251"/>
        <v>29245.148305573875</v>
      </c>
      <c r="BF472" s="35">
        <f t="shared" si="252"/>
        <v>31206.096336131435</v>
      </c>
      <c r="BG472" s="35">
        <f t="shared" si="253"/>
        <v>33167.044366688991</v>
      </c>
    </row>
    <row r="473" spans="25:59" x14ac:dyDescent="0.4">
      <c r="Y473" s="35">
        <f t="shared" si="254"/>
        <v>465500</v>
      </c>
      <c r="Z473" s="52">
        <f t="shared" si="255"/>
        <v>466</v>
      </c>
      <c r="AA473" s="35"/>
      <c r="AB473" s="35"/>
      <c r="AC473" s="35"/>
      <c r="AD473" s="35"/>
      <c r="AE473" s="52">
        <v>634</v>
      </c>
      <c r="AH473" s="35"/>
      <c r="AI473" s="35"/>
      <c r="AU473" s="52">
        <f t="shared" si="244"/>
        <v>466</v>
      </c>
      <c r="AV473" s="80">
        <f t="shared" si="245"/>
        <v>741.52290025391483</v>
      </c>
      <c r="AW473" s="35">
        <f t="shared" si="256"/>
        <v>3019.5970738997025</v>
      </c>
      <c r="AX473" s="35">
        <f t="shared" si="246"/>
        <v>53859.443147738908</v>
      </c>
      <c r="AY473" s="35">
        <f t="shared" si="247"/>
        <v>56879.040221638614</v>
      </c>
      <c r="AZ473" s="35">
        <f t="shared" si="248"/>
        <v>59898.637295538319</v>
      </c>
      <c r="BB473" s="52">
        <f t="shared" si="249"/>
        <v>466</v>
      </c>
      <c r="BC473" s="80">
        <f t="shared" si="250"/>
        <v>481.5408734600864</v>
      </c>
      <c r="BD473" s="35">
        <f t="shared" si="257"/>
        <v>1960.9096522376853</v>
      </c>
      <c r="BE473" s="35">
        <f t="shared" si="251"/>
        <v>29288.068183875323</v>
      </c>
      <c r="BF473" s="35">
        <f t="shared" si="252"/>
        <v>31248.977836113008</v>
      </c>
      <c r="BG473" s="35">
        <f t="shared" si="253"/>
        <v>33209.887488350694</v>
      </c>
    </row>
    <row r="474" spans="25:59" x14ac:dyDescent="0.4">
      <c r="Y474" s="35">
        <f t="shared" si="254"/>
        <v>466500</v>
      </c>
      <c r="Z474" s="52">
        <f t="shared" si="255"/>
        <v>467</v>
      </c>
      <c r="AA474" s="35"/>
      <c r="AB474" s="35"/>
      <c r="AC474" s="35"/>
      <c r="AD474" s="35"/>
      <c r="AE474" s="52">
        <v>635</v>
      </c>
      <c r="AH474" s="35"/>
      <c r="AI474" s="35"/>
      <c r="AU474" s="52">
        <f t="shared" si="244"/>
        <v>467</v>
      </c>
      <c r="AV474" s="80">
        <f t="shared" si="245"/>
        <v>741.50851076730396</v>
      </c>
      <c r="AW474" s="35">
        <f t="shared" si="256"/>
        <v>3019.5384776626206</v>
      </c>
      <c r="AX474" s="35">
        <f t="shared" si="246"/>
        <v>53958.846156237771</v>
      </c>
      <c r="AY474" s="35">
        <f t="shared" si="247"/>
        <v>56978.384633900394</v>
      </c>
      <c r="AZ474" s="35">
        <f t="shared" si="248"/>
        <v>59997.923111563017</v>
      </c>
      <c r="BB474" s="52">
        <f t="shared" si="249"/>
        <v>467</v>
      </c>
      <c r="BC474" s="80">
        <f t="shared" si="250"/>
        <v>481.53152900700354</v>
      </c>
      <c r="BD474" s="35">
        <f t="shared" si="257"/>
        <v>1960.8716001651512</v>
      </c>
      <c r="BE474" s="35">
        <f t="shared" si="251"/>
        <v>29330.987735929437</v>
      </c>
      <c r="BF474" s="35">
        <f t="shared" si="252"/>
        <v>31291.859336094589</v>
      </c>
      <c r="BG474" s="35">
        <f t="shared" si="253"/>
        <v>33252.730936259737</v>
      </c>
    </row>
    <row r="475" spans="25:59" x14ac:dyDescent="0.4">
      <c r="Y475" s="35">
        <f t="shared" si="254"/>
        <v>467500</v>
      </c>
      <c r="Z475" s="52">
        <f t="shared" si="255"/>
        <v>468</v>
      </c>
      <c r="AA475" s="35"/>
      <c r="AB475" s="35"/>
      <c r="AC475" s="35"/>
      <c r="AD475" s="35"/>
      <c r="AE475" s="52">
        <v>636</v>
      </c>
      <c r="AH475" s="35"/>
      <c r="AI475" s="35"/>
      <c r="AU475" s="52">
        <f t="shared" si="244"/>
        <v>468</v>
      </c>
      <c r="AV475" s="80">
        <f t="shared" si="245"/>
        <v>741.49424465912523</v>
      </c>
      <c r="AW475" s="35">
        <f t="shared" si="256"/>
        <v>3019.4803838417856</v>
      </c>
      <c r="AX475" s="35">
        <f t="shared" si="246"/>
        <v>54058.248662320388</v>
      </c>
      <c r="AY475" s="35">
        <f t="shared" si="247"/>
        <v>57077.729046162174</v>
      </c>
      <c r="AZ475" s="35">
        <f t="shared" si="248"/>
        <v>60097.209430003961</v>
      </c>
      <c r="BB475" s="52">
        <f t="shared" si="249"/>
        <v>468</v>
      </c>
      <c r="BC475" s="80">
        <f t="shared" si="250"/>
        <v>481.52226467519273</v>
      </c>
      <c r="BD475" s="35">
        <f t="shared" si="257"/>
        <v>1960.8338743589516</v>
      </c>
      <c r="BE475" s="35">
        <f t="shared" si="251"/>
        <v>29373.90696171721</v>
      </c>
      <c r="BF475" s="35">
        <f t="shared" si="252"/>
        <v>31334.740836076162</v>
      </c>
      <c r="BG475" s="35">
        <f t="shared" si="253"/>
        <v>33295.57471043511</v>
      </c>
    </row>
    <row r="476" spans="25:59" x14ac:dyDescent="0.4">
      <c r="Y476" s="35">
        <f t="shared" si="254"/>
        <v>468500</v>
      </c>
      <c r="Z476" s="52">
        <f t="shared" si="255"/>
        <v>469</v>
      </c>
      <c r="AA476" s="35"/>
      <c r="AB476" s="35"/>
      <c r="AC476" s="35"/>
      <c r="AD476" s="35"/>
      <c r="AE476" s="52">
        <v>637</v>
      </c>
      <c r="AH476" s="35"/>
      <c r="AI476" s="35"/>
      <c r="AU476" s="52">
        <f t="shared" si="244"/>
        <v>469</v>
      </c>
      <c r="AV476" s="80">
        <f t="shared" si="245"/>
        <v>741.48010193649998</v>
      </c>
      <c r="AW476" s="35">
        <f t="shared" si="256"/>
        <v>3019.4227924661968</v>
      </c>
      <c r="AX476" s="35">
        <f t="shared" si="246"/>
        <v>54157.650665957757</v>
      </c>
      <c r="AY476" s="35">
        <f t="shared" si="247"/>
        <v>57177.073458423954</v>
      </c>
      <c r="AZ476" s="35">
        <f t="shared" si="248"/>
        <v>60196.496250890152</v>
      </c>
      <c r="BB476" s="52">
        <f t="shared" si="249"/>
        <v>469</v>
      </c>
      <c r="BC476" s="80">
        <f t="shared" si="250"/>
        <v>481.51308046927852</v>
      </c>
      <c r="BD476" s="35">
        <f t="shared" si="257"/>
        <v>1960.7964748379184</v>
      </c>
      <c r="BE476" s="35">
        <f t="shared" si="251"/>
        <v>29416.825861219822</v>
      </c>
      <c r="BF476" s="35">
        <f t="shared" si="252"/>
        <v>31377.622336057742</v>
      </c>
      <c r="BG476" s="35">
        <f t="shared" si="253"/>
        <v>33338.418810895659</v>
      </c>
    </row>
    <row r="477" spans="25:59" x14ac:dyDescent="0.4">
      <c r="Y477" s="35">
        <f t="shared" si="254"/>
        <v>469500</v>
      </c>
      <c r="Z477" s="52">
        <f t="shared" si="255"/>
        <v>470</v>
      </c>
      <c r="AA477" s="35"/>
      <c r="AB477" s="35"/>
      <c r="AC477" s="35"/>
      <c r="AD477" s="35"/>
      <c r="AE477" s="52">
        <v>638</v>
      </c>
      <c r="AH477" s="35"/>
      <c r="AI477" s="35"/>
      <c r="AU477" s="52">
        <f t="shared" si="244"/>
        <v>470</v>
      </c>
      <c r="AV477" s="80">
        <f t="shared" si="245"/>
        <v>741.46608260648873</v>
      </c>
      <c r="AW477" s="35">
        <f t="shared" si="256"/>
        <v>3019.3657035646061</v>
      </c>
      <c r="AX477" s="35">
        <f t="shared" si="246"/>
        <v>54257.052167121117</v>
      </c>
      <c r="AY477" s="35">
        <f t="shared" si="247"/>
        <v>57276.41787068572</v>
      </c>
      <c r="AZ477" s="35">
        <f t="shared" si="248"/>
        <v>60295.783574250323</v>
      </c>
      <c r="BB477" s="52">
        <f t="shared" si="249"/>
        <v>470</v>
      </c>
      <c r="BC477" s="80">
        <f t="shared" si="250"/>
        <v>481.50397639384585</v>
      </c>
      <c r="BD477" s="35">
        <f t="shared" si="257"/>
        <v>1960.7594016207222</v>
      </c>
      <c r="BE477" s="35">
        <f t="shared" si="251"/>
        <v>29459.744434418593</v>
      </c>
      <c r="BF477" s="35">
        <f t="shared" si="252"/>
        <v>31420.503836039316</v>
      </c>
      <c r="BG477" s="35">
        <f t="shared" si="253"/>
        <v>33381.263237660038</v>
      </c>
    </row>
    <row r="478" spans="25:59" x14ac:dyDescent="0.4">
      <c r="Y478" s="35">
        <f t="shared" si="254"/>
        <v>470500</v>
      </c>
      <c r="Z478" s="52">
        <f t="shared" si="255"/>
        <v>471</v>
      </c>
      <c r="AA478" s="35"/>
      <c r="AB478" s="35"/>
      <c r="AC478" s="35"/>
      <c r="AD478" s="35"/>
      <c r="AE478" s="52">
        <v>639</v>
      </c>
      <c r="AH478" s="35"/>
      <c r="AI478" s="35"/>
      <c r="AU478" s="52">
        <f t="shared" si="244"/>
        <v>471</v>
      </c>
      <c r="AV478" s="80">
        <f t="shared" si="245"/>
        <v>741.45218667609072</v>
      </c>
      <c r="AW478" s="35">
        <f t="shared" si="256"/>
        <v>3019.3091171655146</v>
      </c>
      <c r="AX478" s="35">
        <f t="shared" si="246"/>
        <v>54356.453165781983</v>
      </c>
      <c r="AY478" s="35">
        <f t="shared" si="247"/>
        <v>57375.7622829475</v>
      </c>
      <c r="AZ478" s="35">
        <f t="shared" si="248"/>
        <v>60395.071400113018</v>
      </c>
      <c r="BB478" s="52">
        <f t="shared" si="249"/>
        <v>471</v>
      </c>
      <c r="BC478" s="80">
        <f t="shared" si="250"/>
        <v>481.49495245344013</v>
      </c>
      <c r="BD478" s="35">
        <f t="shared" si="257"/>
        <v>1960.7226547258726</v>
      </c>
      <c r="BE478" s="35">
        <f t="shared" si="251"/>
        <v>29502.662681295024</v>
      </c>
      <c r="BF478" s="35">
        <f t="shared" si="252"/>
        <v>31463.385336020896</v>
      </c>
      <c r="BG478" s="35">
        <f t="shared" si="253"/>
        <v>33424.107990746772</v>
      </c>
    </row>
    <row r="479" spans="25:59" x14ac:dyDescent="0.4">
      <c r="Y479" s="35">
        <f t="shared" si="254"/>
        <v>471500</v>
      </c>
      <c r="Z479" s="52">
        <f t="shared" si="255"/>
        <v>472</v>
      </c>
      <c r="AA479" s="35"/>
      <c r="AB479" s="35"/>
      <c r="AC479" s="35"/>
      <c r="AD479" s="35"/>
      <c r="AE479" s="52">
        <v>640</v>
      </c>
      <c r="AH479" s="35"/>
      <c r="AI479" s="35"/>
      <c r="AU479" s="52">
        <f t="shared" si="244"/>
        <v>472</v>
      </c>
      <c r="AV479" s="80">
        <f t="shared" si="245"/>
        <v>741.43841415224404</v>
      </c>
      <c r="AW479" s="35">
        <f t="shared" si="256"/>
        <v>3019.2530332971764</v>
      </c>
      <c r="AX479" s="35">
        <f t="shared" si="246"/>
        <v>54455.853661912101</v>
      </c>
      <c r="AY479" s="35">
        <f t="shared" si="247"/>
        <v>57475.106695209281</v>
      </c>
      <c r="AZ479" s="35">
        <f t="shared" si="248"/>
        <v>60494.359728506461</v>
      </c>
      <c r="BB479" s="52">
        <f t="shared" si="249"/>
        <v>472</v>
      </c>
      <c r="BC479" s="80">
        <f t="shared" si="250"/>
        <v>481.4860086525668</v>
      </c>
      <c r="BD479" s="35">
        <f t="shared" si="257"/>
        <v>1960.6862341717165</v>
      </c>
      <c r="BE479" s="35">
        <f t="shared" si="251"/>
        <v>29545.580601830752</v>
      </c>
      <c r="BF479" s="35">
        <f t="shared" si="252"/>
        <v>31506.266836002469</v>
      </c>
      <c r="BG479" s="35">
        <f t="shared" si="253"/>
        <v>33466.953070174182</v>
      </c>
    </row>
    <row r="480" spans="25:59" x14ac:dyDescent="0.4">
      <c r="Y480" s="35">
        <f t="shared" si="254"/>
        <v>472500</v>
      </c>
      <c r="Z480" s="52">
        <f t="shared" si="255"/>
        <v>473</v>
      </c>
      <c r="AA480" s="35"/>
      <c r="AB480" s="35"/>
      <c r="AC480" s="35"/>
      <c r="AD480" s="35"/>
      <c r="AE480" s="52">
        <v>641</v>
      </c>
      <c r="AH480" s="35"/>
      <c r="AI480" s="35"/>
      <c r="AU480" s="52">
        <f t="shared" si="244"/>
        <v>473</v>
      </c>
      <c r="AV480" s="80">
        <f t="shared" si="245"/>
        <v>741.42476504182594</v>
      </c>
      <c r="AW480" s="35">
        <f t="shared" si="256"/>
        <v>3019.1974519875962</v>
      </c>
      <c r="AX480" s="35">
        <f t="shared" si="246"/>
        <v>54555.253655483466</v>
      </c>
      <c r="AY480" s="35">
        <f t="shared" si="247"/>
        <v>57574.451107471061</v>
      </c>
      <c r="AZ480" s="35">
        <f t="shared" si="248"/>
        <v>60593.648559458656</v>
      </c>
      <c r="BB480" s="52">
        <f t="shared" si="249"/>
        <v>473</v>
      </c>
      <c r="BC480" s="80">
        <f t="shared" si="250"/>
        <v>481.47714499569196</v>
      </c>
      <c r="BD480" s="35">
        <f t="shared" si="257"/>
        <v>1960.6501399764406</v>
      </c>
      <c r="BE480" s="35">
        <f t="shared" si="251"/>
        <v>29588.498196007607</v>
      </c>
      <c r="BF480" s="35">
        <f t="shared" si="252"/>
        <v>31549.148335984049</v>
      </c>
      <c r="BG480" s="35">
        <f t="shared" si="253"/>
        <v>33509.798475960488</v>
      </c>
    </row>
    <row r="481" spans="25:59" x14ac:dyDescent="0.4">
      <c r="Y481" s="35">
        <f t="shared" si="254"/>
        <v>473500</v>
      </c>
      <c r="Z481" s="52">
        <f t="shared" si="255"/>
        <v>474</v>
      </c>
      <c r="AA481" s="35"/>
      <c r="AB481" s="35"/>
      <c r="AC481" s="35"/>
      <c r="AD481" s="35"/>
      <c r="AE481" s="52">
        <v>642</v>
      </c>
      <c r="AH481" s="35"/>
      <c r="AI481" s="35"/>
      <c r="AU481" s="52">
        <f t="shared" si="244"/>
        <v>474</v>
      </c>
      <c r="AV481" s="80">
        <f t="shared" si="245"/>
        <v>741.4112393516524</v>
      </c>
      <c r="AW481" s="35">
        <f t="shared" si="256"/>
        <v>3019.1423732645299</v>
      </c>
      <c r="AX481" s="35">
        <f t="shared" si="246"/>
        <v>54654.653146468314</v>
      </c>
      <c r="AY481" s="35">
        <f t="shared" si="247"/>
        <v>57673.795519732841</v>
      </c>
      <c r="AZ481" s="35">
        <f t="shared" si="248"/>
        <v>60692.937892997368</v>
      </c>
      <c r="BB481" s="52">
        <f t="shared" si="249"/>
        <v>474</v>
      </c>
      <c r="BC481" s="80">
        <f t="shared" si="250"/>
        <v>481.46836148724185</v>
      </c>
      <c r="BD481" s="35">
        <f t="shared" si="257"/>
        <v>1960.6143721580693</v>
      </c>
      <c r="BE481" s="35">
        <f t="shared" si="251"/>
        <v>29631.415463807552</v>
      </c>
      <c r="BF481" s="35">
        <f t="shared" si="252"/>
        <v>31592.029835965623</v>
      </c>
      <c r="BG481" s="35">
        <f t="shared" si="253"/>
        <v>33552.644208123689</v>
      </c>
    </row>
    <row r="482" spans="25:59" x14ac:dyDescent="0.4">
      <c r="Y482" s="35">
        <f t="shared" si="254"/>
        <v>474500</v>
      </c>
      <c r="Z482" s="52">
        <f t="shared" si="255"/>
        <v>475</v>
      </c>
      <c r="AA482" s="35"/>
      <c r="AB482" s="35"/>
      <c r="AC482" s="35"/>
      <c r="AD482" s="35"/>
      <c r="AE482" s="52">
        <v>643</v>
      </c>
      <c r="AH482" s="35"/>
      <c r="AI482" s="35"/>
      <c r="AU482" s="52">
        <f t="shared" si="244"/>
        <v>475</v>
      </c>
      <c r="AV482" s="80">
        <f t="shared" si="245"/>
        <v>741.39783708847813</v>
      </c>
      <c r="AW482" s="35">
        <f t="shared" si="256"/>
        <v>3019.0877971554837</v>
      </c>
      <c r="AX482" s="35">
        <f t="shared" si="246"/>
        <v>54754.052134839134</v>
      </c>
      <c r="AY482" s="35">
        <f t="shared" si="247"/>
        <v>57773.139931994621</v>
      </c>
      <c r="AZ482" s="35">
        <f t="shared" si="248"/>
        <v>60792.227729150109</v>
      </c>
      <c r="BB482" s="52">
        <f t="shared" si="249"/>
        <v>475</v>
      </c>
      <c r="BC482" s="80">
        <f t="shared" si="250"/>
        <v>481.45965813160296</v>
      </c>
      <c r="BD482" s="35">
        <f t="shared" si="257"/>
        <v>1960.5789307344648</v>
      </c>
      <c r="BE482" s="35">
        <f t="shared" si="251"/>
        <v>29674.332405212739</v>
      </c>
      <c r="BF482" s="35">
        <f t="shared" si="252"/>
        <v>31634.911335947203</v>
      </c>
      <c r="BG482" s="35">
        <f t="shared" si="253"/>
        <v>33595.490266681671</v>
      </c>
    </row>
    <row r="483" spans="25:59" x14ac:dyDescent="0.4">
      <c r="Y483" s="35">
        <f t="shared" si="254"/>
        <v>475500</v>
      </c>
      <c r="Z483" s="52">
        <f t="shared" si="255"/>
        <v>476</v>
      </c>
      <c r="AA483" s="35"/>
      <c r="AB483" s="35"/>
      <c r="AC483" s="35"/>
      <c r="AD483" s="35"/>
      <c r="AE483" s="52">
        <v>644</v>
      </c>
      <c r="AH483" s="35"/>
      <c r="AI483" s="35"/>
      <c r="AU483" s="52">
        <f t="shared" si="244"/>
        <v>476</v>
      </c>
      <c r="AV483" s="80">
        <f t="shared" si="245"/>
        <v>741.38455825899712</v>
      </c>
      <c r="AW483" s="35">
        <f t="shared" si="256"/>
        <v>3019.0337236877162</v>
      </c>
      <c r="AX483" s="35">
        <f t="shared" si="246"/>
        <v>54853.450620568685</v>
      </c>
      <c r="AY483" s="35">
        <f t="shared" si="247"/>
        <v>57872.484344256402</v>
      </c>
      <c r="AZ483" s="35">
        <f t="shared" si="248"/>
        <v>60891.518067944118</v>
      </c>
      <c r="BB483" s="52">
        <f t="shared" si="249"/>
        <v>476</v>
      </c>
      <c r="BC483" s="80">
        <f t="shared" si="250"/>
        <v>481.45103493312234</v>
      </c>
      <c r="BD483" s="35">
        <f t="shared" si="257"/>
        <v>1960.5438157233291</v>
      </c>
      <c r="BE483" s="35">
        <f t="shared" si="251"/>
        <v>29717.249020205447</v>
      </c>
      <c r="BF483" s="35">
        <f t="shared" si="252"/>
        <v>31677.792835928776</v>
      </c>
      <c r="BG483" s="35">
        <f t="shared" si="253"/>
        <v>33638.336651652106</v>
      </c>
    </row>
    <row r="484" spans="25:59" x14ac:dyDescent="0.4">
      <c r="Y484" s="35">
        <f t="shared" si="254"/>
        <v>476500</v>
      </c>
      <c r="Z484" s="52">
        <f t="shared" si="255"/>
        <v>477</v>
      </c>
      <c r="AA484" s="35"/>
      <c r="AB484" s="35"/>
      <c r="AC484" s="35"/>
      <c r="AD484" s="35"/>
      <c r="AE484" s="52">
        <v>645</v>
      </c>
      <c r="AH484" s="35"/>
      <c r="AI484" s="35"/>
      <c r="AU484" s="52">
        <f t="shared" si="244"/>
        <v>477</v>
      </c>
      <c r="AV484" s="80">
        <f t="shared" si="245"/>
        <v>741.37140286984163</v>
      </c>
      <c r="AW484" s="35">
        <f t="shared" si="256"/>
        <v>3018.9801528882354</v>
      </c>
      <c r="AX484" s="35">
        <f t="shared" si="246"/>
        <v>54952.848603629944</v>
      </c>
      <c r="AY484" s="35">
        <f t="shared" si="247"/>
        <v>57971.828756518182</v>
      </c>
      <c r="AZ484" s="35">
        <f t="shared" si="248"/>
        <v>60990.80890940642</v>
      </c>
      <c r="BB484" s="52">
        <f t="shared" si="249"/>
        <v>477</v>
      </c>
      <c r="BC484" s="80">
        <f t="shared" si="250"/>
        <v>481.44249189610696</v>
      </c>
      <c r="BD484" s="35">
        <f t="shared" si="257"/>
        <v>1960.5090271422009</v>
      </c>
      <c r="BE484" s="35">
        <f t="shared" si="251"/>
        <v>29760.165308768155</v>
      </c>
      <c r="BF484" s="35">
        <f t="shared" si="252"/>
        <v>31720.674335910357</v>
      </c>
      <c r="BG484" s="35">
        <f t="shared" si="253"/>
        <v>33681.183363052558</v>
      </c>
    </row>
    <row r="485" spans="25:59" x14ac:dyDescent="0.4">
      <c r="Y485" s="35">
        <f t="shared" si="254"/>
        <v>477500</v>
      </c>
      <c r="Z485" s="52">
        <f t="shared" si="255"/>
        <v>478</v>
      </c>
      <c r="AA485" s="35"/>
      <c r="AB485" s="35"/>
      <c r="AC485" s="35"/>
      <c r="AD485" s="35"/>
      <c r="AE485" s="52">
        <v>646</v>
      </c>
      <c r="AH485" s="35"/>
      <c r="AI485" s="35"/>
      <c r="AU485" s="52">
        <f t="shared" si="244"/>
        <v>478</v>
      </c>
      <c r="AV485" s="80">
        <f t="shared" si="245"/>
        <v>741.358370927583</v>
      </c>
      <c r="AW485" s="35">
        <f t="shared" si="256"/>
        <v>3018.9270847838006</v>
      </c>
      <c r="AX485" s="35">
        <f t="shared" si="246"/>
        <v>55052.24608399615</v>
      </c>
      <c r="AY485" s="35">
        <f t="shared" si="247"/>
        <v>58071.173168779947</v>
      </c>
      <c r="AZ485" s="35">
        <f t="shared" si="248"/>
        <v>61090.100253563745</v>
      </c>
      <c r="BB485" s="52">
        <f t="shared" si="249"/>
        <v>478</v>
      </c>
      <c r="BC485" s="80">
        <f t="shared" si="250"/>
        <v>481.43402902482416</v>
      </c>
      <c r="BD485" s="35">
        <f t="shared" si="257"/>
        <v>1960.4745650084576</v>
      </c>
      <c r="BE485" s="35">
        <f t="shared" si="251"/>
        <v>29803.081270883471</v>
      </c>
      <c r="BF485" s="35">
        <f t="shared" si="252"/>
        <v>31763.55583589193</v>
      </c>
      <c r="BG485" s="35">
        <f t="shared" si="253"/>
        <v>33724.030400900388</v>
      </c>
    </row>
    <row r="486" spans="25:59" x14ac:dyDescent="0.4">
      <c r="Y486" s="35">
        <f t="shared" si="254"/>
        <v>478500</v>
      </c>
      <c r="Z486" s="52">
        <f t="shared" si="255"/>
        <v>479</v>
      </c>
      <c r="AA486" s="35"/>
      <c r="AB486" s="35"/>
      <c r="AC486" s="35"/>
      <c r="AD486" s="35"/>
      <c r="AE486" s="52">
        <v>647</v>
      </c>
      <c r="AH486" s="35"/>
      <c r="AI486" s="35"/>
      <c r="AU486" s="52">
        <f t="shared" si="244"/>
        <v>479</v>
      </c>
      <c r="AV486" s="80">
        <f t="shared" si="245"/>
        <v>741.34546243873149</v>
      </c>
      <c r="AW486" s="35">
        <f t="shared" si="256"/>
        <v>3018.874519400923</v>
      </c>
      <c r="AX486" s="35">
        <f t="shared" si="246"/>
        <v>55151.643061640803</v>
      </c>
      <c r="AY486" s="35">
        <f t="shared" si="247"/>
        <v>58170.517581041728</v>
      </c>
      <c r="AZ486" s="35">
        <f t="shared" si="248"/>
        <v>61189.392100442652</v>
      </c>
      <c r="BB486" s="52">
        <f t="shared" si="249"/>
        <v>479</v>
      </c>
      <c r="BC486" s="80">
        <f t="shared" si="250"/>
        <v>481.42564632350167</v>
      </c>
      <c r="BD486" s="35">
        <f t="shared" si="257"/>
        <v>1960.440429339315</v>
      </c>
      <c r="BE486" s="35">
        <f t="shared" si="251"/>
        <v>29845.996906534194</v>
      </c>
      <c r="BF486" s="35">
        <f t="shared" si="252"/>
        <v>31806.43733587351</v>
      </c>
      <c r="BG486" s="35">
        <f t="shared" si="253"/>
        <v>33766.877765212826</v>
      </c>
    </row>
    <row r="487" spans="25:59" x14ac:dyDescent="0.4">
      <c r="Y487" s="35">
        <f t="shared" si="254"/>
        <v>479500</v>
      </c>
      <c r="Z487" s="52">
        <f t="shared" si="255"/>
        <v>480</v>
      </c>
      <c r="AA487" s="35"/>
      <c r="AB487" s="35"/>
      <c r="AC487" s="35"/>
      <c r="AD487" s="35"/>
      <c r="AE487" s="52">
        <v>648</v>
      </c>
      <c r="AH487" s="35"/>
      <c r="AI487" s="35"/>
      <c r="AU487" s="52">
        <f t="shared" si="244"/>
        <v>480</v>
      </c>
      <c r="AV487" s="80">
        <f t="shared" si="245"/>
        <v>741.33267740973599</v>
      </c>
      <c r="AW487" s="35">
        <f t="shared" si="256"/>
        <v>3018.8224567658631</v>
      </c>
      <c r="AX487" s="35">
        <f t="shared" si="246"/>
        <v>55251.039536537646</v>
      </c>
      <c r="AY487" s="35">
        <f t="shared" si="247"/>
        <v>58269.861993303508</v>
      </c>
      <c r="AZ487" s="35">
        <f t="shared" si="248"/>
        <v>61288.68445006937</v>
      </c>
      <c r="BB487" s="52">
        <f t="shared" si="249"/>
        <v>480</v>
      </c>
      <c r="BC487" s="80">
        <f t="shared" si="250"/>
        <v>481.41734379632743</v>
      </c>
      <c r="BD487" s="35">
        <f t="shared" si="257"/>
        <v>1960.4066201518269</v>
      </c>
      <c r="BE487" s="35">
        <f t="shared" si="251"/>
        <v>29888.912215703258</v>
      </c>
      <c r="BF487" s="35">
        <f t="shared" si="252"/>
        <v>31849.318835855083</v>
      </c>
      <c r="BG487" s="35">
        <f t="shared" si="253"/>
        <v>33809.725456006912</v>
      </c>
    </row>
    <row r="488" spans="25:59" x14ac:dyDescent="0.4">
      <c r="Y488" s="35">
        <f t="shared" si="254"/>
        <v>480500</v>
      </c>
      <c r="Z488" s="52">
        <f t="shared" si="255"/>
        <v>481</v>
      </c>
      <c r="AA488" s="35"/>
      <c r="AB488" s="35"/>
      <c r="AC488" s="35"/>
      <c r="AD488" s="35"/>
      <c r="AE488" s="52">
        <v>649</v>
      </c>
      <c r="AH488" s="35"/>
      <c r="AI488" s="35"/>
      <c r="AU488" s="52">
        <f t="shared" si="244"/>
        <v>481</v>
      </c>
      <c r="AV488" s="80">
        <f t="shared" si="245"/>
        <v>741.32001584698423</v>
      </c>
      <c r="AW488" s="35">
        <f t="shared" si="256"/>
        <v>3018.7708969046325</v>
      </c>
      <c r="AX488" s="35">
        <f t="shared" si="246"/>
        <v>55350.435508660652</v>
      </c>
      <c r="AY488" s="35">
        <f t="shared" si="247"/>
        <v>58369.206405565288</v>
      </c>
      <c r="AZ488" s="35">
        <f t="shared" si="248"/>
        <v>61387.977302469924</v>
      </c>
      <c r="BB488" s="52">
        <f t="shared" si="249"/>
        <v>481</v>
      </c>
      <c r="BC488" s="80">
        <f t="shared" si="250"/>
        <v>481.40912144744942</v>
      </c>
      <c r="BD488" s="35">
        <f t="shared" si="257"/>
        <v>1960.3731374628849</v>
      </c>
      <c r="BE488" s="35">
        <f t="shared" si="251"/>
        <v>29931.82719837378</v>
      </c>
      <c r="BF488" s="35">
        <f t="shared" si="252"/>
        <v>31892.200335836664</v>
      </c>
      <c r="BG488" s="35">
        <f t="shared" si="253"/>
        <v>33852.573473299548</v>
      </c>
    </row>
    <row r="489" spans="25:59" x14ac:dyDescent="0.4">
      <c r="Y489" s="35">
        <f t="shared" si="254"/>
        <v>481500</v>
      </c>
      <c r="Z489" s="52">
        <f t="shared" si="255"/>
        <v>482</v>
      </c>
      <c r="AA489" s="35"/>
      <c r="AB489" s="35"/>
      <c r="AC489" s="35"/>
      <c r="AD489" s="35"/>
      <c r="AE489" s="52">
        <v>650</v>
      </c>
      <c r="AH489" s="35"/>
      <c r="AI489" s="35"/>
      <c r="AU489" s="52">
        <f t="shared" si="244"/>
        <v>482</v>
      </c>
      <c r="AV489" s="80">
        <f t="shared" si="245"/>
        <v>741.30747775680231</v>
      </c>
      <c r="AW489" s="35">
        <f t="shared" si="256"/>
        <v>3018.7198398429928</v>
      </c>
      <c r="AX489" s="35">
        <f t="shared" si="246"/>
        <v>55449.830977984078</v>
      </c>
      <c r="AY489" s="35">
        <f t="shared" si="247"/>
        <v>58468.550817827068</v>
      </c>
      <c r="AZ489" s="35">
        <f t="shared" si="248"/>
        <v>61487.270657670058</v>
      </c>
      <c r="BB489" s="52">
        <f t="shared" si="249"/>
        <v>482</v>
      </c>
      <c r="BC489" s="80">
        <f t="shared" si="250"/>
        <v>481.40097928097606</v>
      </c>
      <c r="BD489" s="35">
        <f t="shared" si="257"/>
        <v>1960.3399812892189</v>
      </c>
      <c r="BE489" s="35">
        <f t="shared" si="251"/>
        <v>29974.741854529017</v>
      </c>
      <c r="BF489" s="35">
        <f t="shared" si="252"/>
        <v>31935.081835818237</v>
      </c>
      <c r="BG489" s="35">
        <f t="shared" si="253"/>
        <v>33895.421817107454</v>
      </c>
    </row>
    <row r="490" spans="25:59" x14ac:dyDescent="0.4">
      <c r="Y490" s="35">
        <f t="shared" si="254"/>
        <v>482500</v>
      </c>
      <c r="Z490" s="52">
        <f t="shared" si="255"/>
        <v>483</v>
      </c>
      <c r="AA490" s="35"/>
      <c r="AB490" s="35"/>
      <c r="AC490" s="35"/>
      <c r="AD490" s="35"/>
      <c r="AE490" s="52">
        <v>651</v>
      </c>
      <c r="AH490" s="35"/>
      <c r="AI490" s="35"/>
      <c r="AU490" s="52">
        <f t="shared" si="244"/>
        <v>483</v>
      </c>
      <c r="AV490" s="80">
        <f t="shared" si="245"/>
        <v>741.29506314545586</v>
      </c>
      <c r="AW490" s="35">
        <f t="shared" si="256"/>
        <v>3018.6692856064578</v>
      </c>
      <c r="AX490" s="35">
        <f t="shared" si="246"/>
        <v>55549.225944482394</v>
      </c>
      <c r="AY490" s="35">
        <f t="shared" si="247"/>
        <v>58567.895230088849</v>
      </c>
      <c r="AZ490" s="35">
        <f t="shared" si="248"/>
        <v>61586.564515695303</v>
      </c>
      <c r="BB490" s="52">
        <f t="shared" si="249"/>
        <v>483</v>
      </c>
      <c r="BC490" s="80">
        <f t="shared" si="250"/>
        <v>481.39291730097602</v>
      </c>
      <c r="BD490" s="35">
        <f t="shared" si="257"/>
        <v>1960.3071516473972</v>
      </c>
      <c r="BE490" s="35">
        <f t="shared" si="251"/>
        <v>30017.65618415242</v>
      </c>
      <c r="BF490" s="35">
        <f t="shared" si="252"/>
        <v>31977.963335799817</v>
      </c>
      <c r="BG490" s="35">
        <f t="shared" si="253"/>
        <v>33938.270487447211</v>
      </c>
    </row>
    <row r="491" spans="25:59" x14ac:dyDescent="0.4">
      <c r="Y491" s="35">
        <f t="shared" si="254"/>
        <v>483500</v>
      </c>
      <c r="Z491" s="52">
        <f t="shared" si="255"/>
        <v>484</v>
      </c>
      <c r="AA491" s="35"/>
      <c r="AB491" s="35"/>
      <c r="AC491" s="35"/>
      <c r="AD491" s="35"/>
      <c r="AE491" s="52">
        <v>652</v>
      </c>
      <c r="AH491" s="35"/>
      <c r="AI491" s="35"/>
      <c r="AU491" s="52">
        <f t="shared" si="244"/>
        <v>484</v>
      </c>
      <c r="AV491" s="80">
        <f t="shared" si="245"/>
        <v>741.28277201914852</v>
      </c>
      <c r="AW491" s="35">
        <f t="shared" si="256"/>
        <v>3018.6192342202908</v>
      </c>
      <c r="AX491" s="35">
        <f t="shared" si="246"/>
        <v>55648.620408130337</v>
      </c>
      <c r="AY491" s="35">
        <f t="shared" si="247"/>
        <v>58667.239642350629</v>
      </c>
      <c r="AZ491" s="35">
        <f t="shared" si="248"/>
        <v>61685.858876570921</v>
      </c>
      <c r="BB491" s="52">
        <f t="shared" si="249"/>
        <v>484</v>
      </c>
      <c r="BC491" s="80">
        <f t="shared" si="250"/>
        <v>481.38493551147792</v>
      </c>
      <c r="BD491" s="35">
        <f t="shared" si="257"/>
        <v>1960.2746485538248</v>
      </c>
      <c r="BE491" s="35">
        <f t="shared" si="251"/>
        <v>30060.570187227564</v>
      </c>
      <c r="BF491" s="35">
        <f t="shared" si="252"/>
        <v>32020.84483578139</v>
      </c>
      <c r="BG491" s="35">
        <f t="shared" si="253"/>
        <v>33981.119484335213</v>
      </c>
    </row>
    <row r="492" spans="25:59" x14ac:dyDescent="0.4">
      <c r="Y492" s="35">
        <f t="shared" si="254"/>
        <v>484500</v>
      </c>
      <c r="Z492" s="52">
        <f t="shared" si="255"/>
        <v>485</v>
      </c>
      <c r="AA492" s="35"/>
      <c r="AB492" s="35"/>
      <c r="AC492" s="35"/>
      <c r="AD492" s="35"/>
      <c r="AE492" s="52">
        <v>653</v>
      </c>
      <c r="AH492" s="35"/>
      <c r="AI492" s="35"/>
      <c r="AU492" s="52">
        <f t="shared" si="244"/>
        <v>485</v>
      </c>
      <c r="AV492" s="80">
        <f t="shared" si="245"/>
        <v>741.27060438402282</v>
      </c>
      <c r="AW492" s="35">
        <f t="shared" si="256"/>
        <v>3018.569685709504</v>
      </c>
      <c r="AX492" s="35">
        <f t="shared" si="246"/>
        <v>55748.014368902892</v>
      </c>
      <c r="AY492" s="35">
        <f t="shared" si="247"/>
        <v>58766.584054612395</v>
      </c>
      <c r="AZ492" s="35">
        <f t="shared" si="248"/>
        <v>61785.153740321897</v>
      </c>
      <c r="BB492" s="52">
        <f t="shared" si="249"/>
        <v>485</v>
      </c>
      <c r="BC492" s="80">
        <f t="shared" si="250"/>
        <v>481.37703391647068</v>
      </c>
      <c r="BD492" s="35">
        <f t="shared" si="257"/>
        <v>1960.2424720247457</v>
      </c>
      <c r="BE492" s="35">
        <f t="shared" si="251"/>
        <v>30103.483863738224</v>
      </c>
      <c r="BF492" s="35">
        <f t="shared" si="252"/>
        <v>32063.726335762971</v>
      </c>
      <c r="BG492" s="35">
        <f t="shared" si="253"/>
        <v>34023.968807787714</v>
      </c>
    </row>
    <row r="493" spans="25:59" x14ac:dyDescent="0.4">
      <c r="Y493" s="35">
        <f t="shared" si="254"/>
        <v>485500</v>
      </c>
      <c r="Z493" s="52">
        <f t="shared" si="255"/>
        <v>486</v>
      </c>
      <c r="AA493" s="35"/>
      <c r="AB493" s="35"/>
      <c r="AC493" s="35"/>
      <c r="AD493" s="35"/>
      <c r="AE493" s="52">
        <v>654</v>
      </c>
      <c r="AH493" s="35"/>
      <c r="AI493" s="35"/>
      <c r="AU493" s="52">
        <f t="shared" si="244"/>
        <v>486</v>
      </c>
      <c r="AV493" s="80">
        <f t="shared" si="245"/>
        <v>741.25856024616007</v>
      </c>
      <c r="AW493" s="35">
        <f t="shared" si="256"/>
        <v>3018.5206400988618</v>
      </c>
      <c r="AX493" s="35">
        <f t="shared" si="246"/>
        <v>55847.407826775314</v>
      </c>
      <c r="AY493" s="35">
        <f t="shared" si="247"/>
        <v>58865.928466874175</v>
      </c>
      <c r="AZ493" s="35">
        <f t="shared" si="248"/>
        <v>61884.449106973036</v>
      </c>
      <c r="BB493" s="52">
        <f t="shared" si="249"/>
        <v>486</v>
      </c>
      <c r="BC493" s="80">
        <f t="shared" si="250"/>
        <v>481.36921251990356</v>
      </c>
      <c r="BD493" s="35">
        <f t="shared" si="257"/>
        <v>1960.2106220762412</v>
      </c>
      <c r="BE493" s="35">
        <f t="shared" si="251"/>
        <v>30146.397213668304</v>
      </c>
      <c r="BF493" s="35">
        <f t="shared" si="252"/>
        <v>32106.607835744544</v>
      </c>
      <c r="BG493" s="35">
        <f t="shared" si="253"/>
        <v>34066.818457820787</v>
      </c>
    </row>
    <row r="494" spans="25:59" x14ac:dyDescent="0.4">
      <c r="Y494" s="35">
        <f t="shared" si="254"/>
        <v>486500</v>
      </c>
      <c r="Z494" s="52">
        <f t="shared" si="255"/>
        <v>487</v>
      </c>
      <c r="AA494" s="35"/>
      <c r="AB494" s="35"/>
      <c r="AC494" s="35"/>
      <c r="AD494" s="35"/>
      <c r="AE494" s="52">
        <v>655</v>
      </c>
      <c r="AH494" s="35"/>
      <c r="AI494" s="35"/>
      <c r="AU494" s="52">
        <f t="shared" si="244"/>
        <v>487</v>
      </c>
      <c r="AV494" s="80">
        <f t="shared" si="245"/>
        <v>741.24663961158024</v>
      </c>
      <c r="AW494" s="35">
        <f t="shared" si="256"/>
        <v>3018.4720974128786</v>
      </c>
      <c r="AX494" s="35">
        <f t="shared" si="246"/>
        <v>55946.800781723075</v>
      </c>
      <c r="AY494" s="35">
        <f t="shared" si="247"/>
        <v>58965.272879135955</v>
      </c>
      <c r="AZ494" s="35">
        <f t="shared" si="248"/>
        <v>61983.744976548835</v>
      </c>
      <c r="BB494" s="52">
        <f t="shared" si="249"/>
        <v>487</v>
      </c>
      <c r="BC494" s="80">
        <f t="shared" si="250"/>
        <v>481.36147132568578</v>
      </c>
      <c r="BD494" s="35">
        <f t="shared" si="257"/>
        <v>1960.1790987242307</v>
      </c>
      <c r="BE494" s="35">
        <f t="shared" si="251"/>
        <v>30189.310237001886</v>
      </c>
      <c r="BF494" s="35">
        <f t="shared" si="252"/>
        <v>32149.489335726117</v>
      </c>
      <c r="BG494" s="35">
        <f t="shared" si="253"/>
        <v>34109.668434450345</v>
      </c>
    </row>
    <row r="495" spans="25:59" x14ac:dyDescent="0.4">
      <c r="Y495" s="35">
        <f t="shared" si="254"/>
        <v>487500</v>
      </c>
      <c r="Z495" s="52">
        <f t="shared" si="255"/>
        <v>488</v>
      </c>
      <c r="AA495" s="35"/>
      <c r="AB495" s="35"/>
      <c r="AC495" s="35"/>
      <c r="AD495" s="35"/>
      <c r="AE495" s="52">
        <v>656</v>
      </c>
      <c r="AH495" s="35"/>
      <c r="AI495" s="35"/>
      <c r="AU495" s="52">
        <f t="shared" si="244"/>
        <v>488</v>
      </c>
      <c r="AV495" s="80">
        <f t="shared" si="245"/>
        <v>741.23484248624197</v>
      </c>
      <c r="AW495" s="35">
        <f t="shared" si="256"/>
        <v>3018.4240576758193</v>
      </c>
      <c r="AX495" s="35">
        <f t="shared" si="246"/>
        <v>56046.193233721919</v>
      </c>
      <c r="AY495" s="35">
        <f t="shared" si="247"/>
        <v>59064.617291397735</v>
      </c>
      <c r="AZ495" s="35">
        <f t="shared" si="248"/>
        <v>62083.041349073552</v>
      </c>
      <c r="BB495" s="52">
        <f t="shared" si="249"/>
        <v>488</v>
      </c>
      <c r="BC495" s="80">
        <f t="shared" si="250"/>
        <v>481.35381033768692</v>
      </c>
      <c r="BD495" s="35">
        <f t="shared" si="257"/>
        <v>1960.1479019844719</v>
      </c>
      <c r="BE495" s="35">
        <f t="shared" si="251"/>
        <v>30232.222933723227</v>
      </c>
      <c r="BF495" s="35">
        <f t="shared" si="252"/>
        <v>32192.370835707698</v>
      </c>
      <c r="BG495" s="35">
        <f t="shared" si="253"/>
        <v>34152.518737692168</v>
      </c>
    </row>
    <row r="496" spans="25:59" x14ac:dyDescent="0.4">
      <c r="Y496" s="35">
        <f t="shared" si="254"/>
        <v>488500</v>
      </c>
      <c r="Z496" s="52">
        <f t="shared" si="255"/>
        <v>489</v>
      </c>
      <c r="AA496" s="35"/>
      <c r="AB496" s="35"/>
      <c r="AC496" s="35"/>
      <c r="AD496" s="35"/>
      <c r="AE496" s="52">
        <v>657</v>
      </c>
      <c r="AH496" s="35"/>
      <c r="AI496" s="35"/>
      <c r="AU496" s="52">
        <f t="shared" si="244"/>
        <v>489</v>
      </c>
      <c r="AV496" s="80">
        <f t="shared" si="245"/>
        <v>741.22316887604222</v>
      </c>
      <c r="AW496" s="35">
        <f t="shared" si="256"/>
        <v>3018.3765209116964</v>
      </c>
      <c r="AX496" s="35">
        <f t="shared" si="246"/>
        <v>56145.585182747818</v>
      </c>
      <c r="AY496" s="35">
        <f t="shared" si="247"/>
        <v>59163.961703659515</v>
      </c>
      <c r="AZ496" s="35">
        <f t="shared" si="248"/>
        <v>62182.338224571213</v>
      </c>
      <c r="BB496" s="52">
        <f t="shared" si="249"/>
        <v>489</v>
      </c>
      <c r="BC496" s="80">
        <f t="shared" si="250"/>
        <v>481.34622955973646</v>
      </c>
      <c r="BD496" s="35">
        <f t="shared" si="257"/>
        <v>1960.1170318725585</v>
      </c>
      <c r="BE496" s="35">
        <f t="shared" si="251"/>
        <v>30275.135303816711</v>
      </c>
      <c r="BF496" s="35">
        <f t="shared" si="252"/>
        <v>32235.252335689271</v>
      </c>
      <c r="BG496" s="35">
        <f t="shared" si="253"/>
        <v>34195.369367561827</v>
      </c>
    </row>
    <row r="497" spans="25:59" x14ac:dyDescent="0.4">
      <c r="Y497" s="35">
        <f t="shared" si="254"/>
        <v>489500</v>
      </c>
      <c r="Z497" s="52">
        <f t="shared" si="255"/>
        <v>490</v>
      </c>
      <c r="AA497" s="35"/>
      <c r="AB497" s="35"/>
      <c r="AC497" s="35"/>
      <c r="AD497" s="35"/>
      <c r="AE497" s="52">
        <v>658</v>
      </c>
      <c r="AH497" s="35"/>
      <c r="AI497" s="35"/>
      <c r="AU497" s="52">
        <f t="shared" si="244"/>
        <v>490</v>
      </c>
      <c r="AV497" s="80">
        <f t="shared" si="245"/>
        <v>741.21161878681721</v>
      </c>
      <c r="AW497" s="35">
        <f t="shared" si="256"/>
        <v>3018.3294871442763</v>
      </c>
      <c r="AX497" s="35">
        <f t="shared" si="246"/>
        <v>56244.976628777018</v>
      </c>
      <c r="AY497" s="35">
        <f t="shared" si="247"/>
        <v>59263.306115921296</v>
      </c>
      <c r="AZ497" s="35">
        <f t="shared" si="248"/>
        <v>62281.635603065573</v>
      </c>
      <c r="BB497" s="52">
        <f t="shared" si="249"/>
        <v>490</v>
      </c>
      <c r="BC497" s="80">
        <f t="shared" si="250"/>
        <v>481.33872899562436</v>
      </c>
      <c r="BD497" s="35">
        <f t="shared" si="257"/>
        <v>1960.0864884039242</v>
      </c>
      <c r="BE497" s="35">
        <f t="shared" si="251"/>
        <v>30318.047347266925</v>
      </c>
      <c r="BF497" s="35">
        <f t="shared" si="252"/>
        <v>32278.133835670851</v>
      </c>
      <c r="BG497" s="35">
        <f t="shared" si="253"/>
        <v>34238.220324074777</v>
      </c>
    </row>
    <row r="498" spans="25:59" x14ac:dyDescent="0.4">
      <c r="Y498" s="35">
        <f t="shared" si="254"/>
        <v>490500</v>
      </c>
      <c r="Z498" s="52">
        <f t="shared" si="255"/>
        <v>491</v>
      </c>
      <c r="AA498" s="35"/>
      <c r="AB498" s="35"/>
      <c r="AC498" s="35"/>
      <c r="AD498" s="35"/>
      <c r="AE498" s="52">
        <v>659</v>
      </c>
      <c r="AH498" s="35"/>
      <c r="AI498" s="35"/>
      <c r="AU498" s="52">
        <f t="shared" si="244"/>
        <v>491</v>
      </c>
      <c r="AV498" s="80">
        <f t="shared" si="245"/>
        <v>741.20019222434109</v>
      </c>
      <c r="AW498" s="35">
        <f t="shared" si="256"/>
        <v>3018.2829563970727</v>
      </c>
      <c r="AX498" s="35">
        <f t="shared" si="246"/>
        <v>56344.367571786002</v>
      </c>
      <c r="AY498" s="35">
        <f t="shared" si="247"/>
        <v>59362.650528183076</v>
      </c>
      <c r="AZ498" s="35">
        <f t="shared" si="248"/>
        <v>62380.93348458015</v>
      </c>
      <c r="BB498" s="52">
        <f t="shared" si="249"/>
        <v>491</v>
      </c>
      <c r="BC498" s="80">
        <f t="shared" si="250"/>
        <v>481.33130864910032</v>
      </c>
      <c r="BD498" s="35">
        <f t="shared" si="257"/>
        <v>1960.0562715938383</v>
      </c>
      <c r="BE498" s="35">
        <f t="shared" si="251"/>
        <v>30360.959064058585</v>
      </c>
      <c r="BF498" s="35">
        <f t="shared" si="252"/>
        <v>32321.015335652424</v>
      </c>
      <c r="BG498" s="35">
        <f t="shared" si="253"/>
        <v>34281.07160724626</v>
      </c>
    </row>
    <row r="499" spans="25:59" x14ac:dyDescent="0.4">
      <c r="Y499" s="35">
        <f t="shared" si="254"/>
        <v>491500</v>
      </c>
      <c r="Z499" s="52">
        <f t="shared" si="255"/>
        <v>492</v>
      </c>
      <c r="AA499" s="35"/>
      <c r="AB499" s="35"/>
      <c r="AC499" s="35"/>
      <c r="AD499" s="35"/>
      <c r="AE499" s="52">
        <v>660</v>
      </c>
      <c r="AH499" s="35"/>
      <c r="AI499" s="35"/>
      <c r="AU499" s="52">
        <f t="shared" si="244"/>
        <v>492</v>
      </c>
      <c r="AV499" s="80">
        <f t="shared" si="245"/>
        <v>741.1888891943272</v>
      </c>
      <c r="AW499" s="35">
        <f t="shared" si="256"/>
        <v>3018.2369286933504</v>
      </c>
      <c r="AX499" s="35">
        <f t="shared" si="246"/>
        <v>56443.758011751488</v>
      </c>
      <c r="AY499" s="35">
        <f t="shared" si="247"/>
        <v>59461.994940444842</v>
      </c>
      <c r="AZ499" s="35">
        <f t="shared" si="248"/>
        <v>62480.231869138195</v>
      </c>
      <c r="BB499" s="52">
        <f t="shared" si="249"/>
        <v>492</v>
      </c>
      <c r="BC499" s="80">
        <f t="shared" si="250"/>
        <v>481.32396852387456</v>
      </c>
      <c r="BD499" s="35">
        <f t="shared" si="257"/>
        <v>1960.0263814574093</v>
      </c>
      <c r="BE499" s="35">
        <f t="shared" si="251"/>
        <v>30403.870454176595</v>
      </c>
      <c r="BF499" s="35">
        <f t="shared" si="252"/>
        <v>32363.896835634005</v>
      </c>
      <c r="BG499" s="35">
        <f t="shared" si="253"/>
        <v>34323.923217091411</v>
      </c>
    </row>
    <row r="500" spans="25:59" x14ac:dyDescent="0.4">
      <c r="Y500" s="35">
        <f t="shared" si="254"/>
        <v>492500</v>
      </c>
      <c r="Z500" s="52">
        <f t="shared" si="255"/>
        <v>493</v>
      </c>
      <c r="AA500" s="35"/>
      <c r="AB500" s="35"/>
      <c r="AC500" s="35"/>
      <c r="AD500" s="35"/>
      <c r="AE500" s="52">
        <v>661</v>
      </c>
      <c r="AH500" s="35"/>
      <c r="AI500" s="35"/>
      <c r="AU500" s="52">
        <f t="shared" si="244"/>
        <v>493</v>
      </c>
      <c r="AV500" s="80">
        <f t="shared" si="245"/>
        <v>741.1777097024268</v>
      </c>
      <c r="AW500" s="35">
        <f t="shared" si="256"/>
        <v>3018.1914040561223</v>
      </c>
      <c r="AX500" s="35">
        <f t="shared" si="246"/>
        <v>56543.147948650498</v>
      </c>
      <c r="AY500" s="35">
        <f t="shared" si="247"/>
        <v>59561.339352706622</v>
      </c>
      <c r="AZ500" s="35">
        <f t="shared" si="248"/>
        <v>62579.530756762746</v>
      </c>
      <c r="BB500" s="52">
        <f t="shared" si="249"/>
        <v>493</v>
      </c>
      <c r="BC500" s="80">
        <f t="shared" si="250"/>
        <v>481.31670862361699</v>
      </c>
      <c r="BD500" s="35">
        <f t="shared" si="257"/>
        <v>1959.9968180095821</v>
      </c>
      <c r="BE500" s="35">
        <f t="shared" si="251"/>
        <v>30446.781517605996</v>
      </c>
      <c r="BF500" s="35">
        <f t="shared" si="252"/>
        <v>32406.778335615578</v>
      </c>
      <c r="BG500" s="35">
        <f t="shared" si="253"/>
        <v>34366.77515362516</v>
      </c>
    </row>
    <row r="501" spans="25:59" x14ac:dyDescent="0.4">
      <c r="Y501" s="35">
        <f t="shared" si="254"/>
        <v>493500</v>
      </c>
      <c r="Z501" s="52">
        <f t="shared" si="255"/>
        <v>494</v>
      </c>
      <c r="AA501" s="35"/>
      <c r="AB501" s="35"/>
      <c r="AC501" s="35"/>
      <c r="AD501" s="35"/>
      <c r="AE501" s="52">
        <v>662</v>
      </c>
      <c r="AH501" s="35"/>
      <c r="AI501" s="35"/>
      <c r="AU501" s="52">
        <f t="shared" si="244"/>
        <v>494</v>
      </c>
      <c r="AV501" s="80">
        <f t="shared" si="245"/>
        <v>741.16665375423065</v>
      </c>
      <c r="AW501" s="35">
        <f t="shared" si="256"/>
        <v>3018.1463825081555</v>
      </c>
      <c r="AX501" s="35">
        <f t="shared" si="246"/>
        <v>56642.537382460243</v>
      </c>
      <c r="AY501" s="35">
        <f t="shared" si="247"/>
        <v>59660.683764968402</v>
      </c>
      <c r="AZ501" s="35">
        <f t="shared" si="248"/>
        <v>62678.830147476561</v>
      </c>
      <c r="BB501" s="52">
        <f t="shared" si="249"/>
        <v>494</v>
      </c>
      <c r="BC501" s="80">
        <f t="shared" si="250"/>
        <v>481.30952895195821</v>
      </c>
      <c r="BD501" s="35">
        <f t="shared" si="257"/>
        <v>1959.9675812651403</v>
      </c>
      <c r="BE501" s="35">
        <f t="shared" si="251"/>
        <v>30489.692254332018</v>
      </c>
      <c r="BF501" s="35">
        <f t="shared" si="252"/>
        <v>32449.659835597158</v>
      </c>
      <c r="BG501" s="35">
        <f t="shared" si="253"/>
        <v>34409.627416862299</v>
      </c>
    </row>
    <row r="502" spans="25:59" x14ac:dyDescent="0.4">
      <c r="Y502" s="35">
        <f t="shared" si="254"/>
        <v>494500</v>
      </c>
      <c r="Z502" s="52">
        <f t="shared" si="255"/>
        <v>495</v>
      </c>
      <c r="AA502" s="35"/>
      <c r="AB502" s="35"/>
      <c r="AC502" s="35"/>
      <c r="AD502" s="35"/>
      <c r="AE502" s="52">
        <v>663</v>
      </c>
      <c r="AH502" s="35"/>
      <c r="AI502" s="35"/>
      <c r="AU502" s="52">
        <f t="shared" si="244"/>
        <v>495</v>
      </c>
      <c r="AV502" s="80">
        <f t="shared" si="245"/>
        <v>741.15572135526713</v>
      </c>
      <c r="AW502" s="35">
        <f t="shared" si="256"/>
        <v>3018.1018640719622</v>
      </c>
      <c r="AX502" s="35">
        <f t="shared" si="246"/>
        <v>56741.926313158219</v>
      </c>
      <c r="AY502" s="35">
        <f t="shared" si="247"/>
        <v>59760.028177230182</v>
      </c>
      <c r="AZ502" s="35">
        <f t="shared" si="248"/>
        <v>62778.130041302145</v>
      </c>
      <c r="BB502" s="52">
        <f t="shared" si="249"/>
        <v>495</v>
      </c>
      <c r="BC502" s="80">
        <f t="shared" si="250"/>
        <v>481.30242951248823</v>
      </c>
      <c r="BD502" s="35">
        <f t="shared" si="257"/>
        <v>1959.9386712387034</v>
      </c>
      <c r="BE502" s="35">
        <f t="shared" si="251"/>
        <v>30532.602664340029</v>
      </c>
      <c r="BF502" s="35">
        <f t="shared" si="252"/>
        <v>32492.541335578731</v>
      </c>
      <c r="BG502" s="35">
        <f t="shared" si="253"/>
        <v>34452.480006817437</v>
      </c>
    </row>
    <row r="503" spans="25:59" x14ac:dyDescent="0.4">
      <c r="Y503" s="35">
        <f t="shared" si="254"/>
        <v>495500</v>
      </c>
      <c r="Z503" s="52">
        <f t="shared" si="255"/>
        <v>496</v>
      </c>
      <c r="AA503" s="35"/>
      <c r="AB503" s="35"/>
      <c r="AC503" s="35"/>
      <c r="AD503" s="35"/>
      <c r="AE503" s="52">
        <v>664</v>
      </c>
      <c r="AH503" s="35"/>
      <c r="AI503" s="35"/>
      <c r="AU503" s="52">
        <f t="shared" si="244"/>
        <v>496</v>
      </c>
      <c r="AV503" s="80">
        <f t="shared" si="245"/>
        <v>741.14491251100344</v>
      </c>
      <c r="AW503" s="35">
        <f t="shared" si="256"/>
        <v>3018.0578487698053</v>
      </c>
      <c r="AX503" s="35">
        <f t="shared" si="246"/>
        <v>56841.314740722155</v>
      </c>
      <c r="AY503" s="35">
        <f t="shared" si="247"/>
        <v>59859.372589491963</v>
      </c>
      <c r="AZ503" s="35">
        <f t="shared" si="248"/>
        <v>62877.43043826177</v>
      </c>
      <c r="BB503" s="52">
        <f t="shared" si="249"/>
        <v>496</v>
      </c>
      <c r="BC503" s="80">
        <f t="shared" si="250"/>
        <v>481.29541030875765</v>
      </c>
      <c r="BD503" s="35">
        <f t="shared" si="257"/>
        <v>1959.9100879447299</v>
      </c>
      <c r="BE503" s="35">
        <f t="shared" si="251"/>
        <v>30575.512747615583</v>
      </c>
      <c r="BF503" s="35">
        <f t="shared" si="252"/>
        <v>32535.422835560312</v>
      </c>
      <c r="BG503" s="35">
        <f t="shared" si="253"/>
        <v>34495.332923505041</v>
      </c>
    </row>
    <row r="504" spans="25:59" x14ac:dyDescent="0.4">
      <c r="Y504" s="35">
        <f t="shared" si="254"/>
        <v>496500</v>
      </c>
      <c r="Z504" s="52">
        <f t="shared" si="255"/>
        <v>497</v>
      </c>
      <c r="AA504" s="35"/>
      <c r="AB504" s="35"/>
      <c r="AC504" s="35"/>
      <c r="AD504" s="35"/>
      <c r="AE504" s="52">
        <v>665</v>
      </c>
      <c r="AH504" s="35"/>
      <c r="AI504" s="35"/>
      <c r="AU504" s="52">
        <f t="shared" si="244"/>
        <v>497</v>
      </c>
      <c r="AV504" s="80">
        <f t="shared" si="245"/>
        <v>741.13422722684595</v>
      </c>
      <c r="AW504" s="35">
        <f t="shared" si="256"/>
        <v>3018.0143366237007</v>
      </c>
      <c r="AX504" s="35">
        <f t="shared" si="246"/>
        <v>56940.70266513004</v>
      </c>
      <c r="AY504" s="35">
        <f t="shared" si="247"/>
        <v>59958.717001753743</v>
      </c>
      <c r="AZ504" s="35">
        <f t="shared" si="248"/>
        <v>62976.731338377445</v>
      </c>
      <c r="BB504" s="52">
        <f t="shared" si="249"/>
        <v>497</v>
      </c>
      <c r="BC504" s="80">
        <f t="shared" si="250"/>
        <v>481.28847134427707</v>
      </c>
      <c r="BD504" s="35">
        <f t="shared" si="257"/>
        <v>1959.8818313975157</v>
      </c>
      <c r="BE504" s="35">
        <f t="shared" si="251"/>
        <v>30618.422504144368</v>
      </c>
      <c r="BF504" s="35">
        <f t="shared" si="252"/>
        <v>32578.304335541885</v>
      </c>
      <c r="BG504" s="35">
        <f t="shared" si="253"/>
        <v>34538.186166939398</v>
      </c>
    </row>
    <row r="505" spans="25:59" x14ac:dyDescent="0.4">
      <c r="Y505" s="35">
        <f t="shared" si="254"/>
        <v>497500</v>
      </c>
      <c r="Z505" s="52">
        <f t="shared" si="255"/>
        <v>498</v>
      </c>
      <c r="AA505" s="35"/>
      <c r="AB505" s="35"/>
      <c r="AC505" s="35"/>
      <c r="AD505" s="35"/>
      <c r="AE505" s="52">
        <v>666</v>
      </c>
      <c r="AH505" s="35"/>
      <c r="AI505" s="35"/>
      <c r="AU505" s="52">
        <f t="shared" si="244"/>
        <v>498</v>
      </c>
      <c r="AV505" s="80">
        <f t="shared" si="245"/>
        <v>741.1236655081384</v>
      </c>
      <c r="AW505" s="35">
        <f t="shared" si="256"/>
        <v>3017.9713276554089</v>
      </c>
      <c r="AX505" s="35">
        <f t="shared" si="246"/>
        <v>57040.090086360113</v>
      </c>
      <c r="AY505" s="35">
        <f t="shared" si="247"/>
        <v>60058.061414015523</v>
      </c>
      <c r="AZ505" s="35">
        <f t="shared" si="248"/>
        <v>63076.032741670933</v>
      </c>
      <c r="BB505" s="52">
        <f t="shared" si="249"/>
        <v>498</v>
      </c>
      <c r="BC505" s="80">
        <f t="shared" si="250"/>
        <v>481.28161262251689</v>
      </c>
      <c r="BD505" s="35">
        <f t="shared" si="257"/>
        <v>1959.8539016111927</v>
      </c>
      <c r="BE505" s="35">
        <f t="shared" si="251"/>
        <v>30661.331933912272</v>
      </c>
      <c r="BF505" s="35">
        <f t="shared" si="252"/>
        <v>32621.185835523465</v>
      </c>
      <c r="BG505" s="35">
        <f t="shared" si="253"/>
        <v>34581.039737134655</v>
      </c>
    </row>
    <row r="506" spans="25:59" x14ac:dyDescent="0.4">
      <c r="Y506" s="35">
        <f t="shared" si="254"/>
        <v>498500</v>
      </c>
      <c r="Z506" s="52">
        <f t="shared" si="255"/>
        <v>499</v>
      </c>
      <c r="AA506" s="35"/>
      <c r="AB506" s="35"/>
      <c r="AC506" s="35"/>
      <c r="AD506" s="35"/>
      <c r="AE506" s="52">
        <v>667</v>
      </c>
      <c r="AH506" s="35"/>
      <c r="AI506" s="35"/>
      <c r="AU506" s="52">
        <f t="shared" si="244"/>
        <v>499</v>
      </c>
      <c r="AV506" s="80">
        <f t="shared" si="245"/>
        <v>741.11322736016405</v>
      </c>
      <c r="AW506" s="35">
        <f t="shared" si="256"/>
        <v>3017.9288218864444</v>
      </c>
      <c r="AX506" s="35">
        <f t="shared" si="246"/>
        <v>57139.477004390857</v>
      </c>
      <c r="AY506" s="35">
        <f t="shared" si="247"/>
        <v>60157.405826277303</v>
      </c>
      <c r="AZ506" s="35">
        <f t="shared" si="248"/>
        <v>63175.334648163749</v>
      </c>
      <c r="BB506" s="52">
        <f t="shared" si="249"/>
        <v>499</v>
      </c>
      <c r="BC506" s="80">
        <f t="shared" si="250"/>
        <v>481.27483414690789</v>
      </c>
      <c r="BD506" s="35">
        <f t="shared" si="257"/>
        <v>1959.8262985997314</v>
      </c>
      <c r="BE506" s="35">
        <f t="shared" si="251"/>
        <v>30704.241036905307</v>
      </c>
      <c r="BF506" s="35">
        <f t="shared" si="252"/>
        <v>32664.067335505038</v>
      </c>
      <c r="BG506" s="35">
        <f t="shared" si="253"/>
        <v>34623.893634104767</v>
      </c>
    </row>
    <row r="507" spans="25:59" x14ac:dyDescent="0.4">
      <c r="Y507" s="35">
        <f t="shared" si="254"/>
        <v>499500</v>
      </c>
      <c r="Z507" s="52">
        <f t="shared" si="255"/>
        <v>500</v>
      </c>
      <c r="AA507" s="35"/>
      <c r="AB507" s="35"/>
      <c r="AC507" s="35"/>
      <c r="AD507" s="35"/>
      <c r="AE507" s="52">
        <v>668</v>
      </c>
      <c r="AH507" s="35"/>
      <c r="AI507" s="35"/>
      <c r="AU507" s="52">
        <f t="shared" si="244"/>
        <v>500</v>
      </c>
      <c r="AV507" s="80">
        <f t="shared" si="245"/>
        <v>741.10291278814395</v>
      </c>
      <c r="AW507" s="35">
        <f t="shared" si="256"/>
        <v>3017.8868193380677</v>
      </c>
      <c r="AX507" s="35">
        <f t="shared" si="246"/>
        <v>57238.863419200999</v>
      </c>
      <c r="AY507" s="35">
        <f t="shared" si="247"/>
        <v>60256.750238539069</v>
      </c>
      <c r="AZ507" s="35">
        <f t="shared" si="248"/>
        <v>63274.637057877138</v>
      </c>
      <c r="BB507" s="52">
        <f t="shared" si="249"/>
        <v>500</v>
      </c>
      <c r="BC507" s="80">
        <f t="shared" si="250"/>
        <v>481.26813592084062</v>
      </c>
      <c r="BD507" s="35">
        <f t="shared" si="257"/>
        <v>1959.7990223769391</v>
      </c>
      <c r="BE507" s="35">
        <f t="shared" si="251"/>
        <v>30747.149813109681</v>
      </c>
      <c r="BF507" s="35">
        <f t="shared" si="252"/>
        <v>32706.948835486619</v>
      </c>
      <c r="BG507" s="35">
        <f t="shared" si="253"/>
        <v>34666.747857863556</v>
      </c>
    </row>
    <row r="508" spans="25:59" x14ac:dyDescent="0.4">
      <c r="Y508" s="35">
        <f t="shared" si="254"/>
        <v>500500</v>
      </c>
      <c r="Z508" s="52">
        <f t="shared" si="255"/>
        <v>501</v>
      </c>
      <c r="AA508" s="35"/>
      <c r="AB508" s="35"/>
      <c r="AC508" s="35"/>
      <c r="AD508" s="35"/>
      <c r="AE508" s="52">
        <v>669</v>
      </c>
      <c r="AH508" s="35"/>
      <c r="AI508" s="35"/>
      <c r="AU508" s="52">
        <f t="shared" si="244"/>
        <v>501</v>
      </c>
      <c r="AV508" s="80">
        <f t="shared" si="245"/>
        <v>741.09272179723826</v>
      </c>
      <c r="AW508" s="35">
        <f t="shared" si="256"/>
        <v>3017.8453200312915</v>
      </c>
      <c r="AX508" s="35">
        <f t="shared" si="246"/>
        <v>57338.249330769555</v>
      </c>
      <c r="AY508" s="35">
        <f t="shared" si="247"/>
        <v>60356.094650800849</v>
      </c>
      <c r="AZ508" s="35">
        <f t="shared" si="248"/>
        <v>63373.939970832143</v>
      </c>
      <c r="BB508" s="52">
        <f t="shared" si="249"/>
        <v>501</v>
      </c>
      <c r="BC508" s="80">
        <f t="shared" si="250"/>
        <v>481.26151794766616</v>
      </c>
      <c r="BD508" s="35">
        <f t="shared" si="257"/>
        <v>1959.7720729564614</v>
      </c>
      <c r="BE508" s="35">
        <f t="shared" si="251"/>
        <v>30790.058262511731</v>
      </c>
      <c r="BF508" s="35">
        <f t="shared" si="252"/>
        <v>32749.830335468192</v>
      </c>
      <c r="BG508" s="35">
        <f t="shared" si="253"/>
        <v>34709.602408424653</v>
      </c>
    </row>
    <row r="509" spans="25:59" x14ac:dyDescent="0.4">
      <c r="Y509" s="35">
        <f t="shared" si="254"/>
        <v>501500</v>
      </c>
      <c r="Z509" s="52">
        <f t="shared" si="255"/>
        <v>502</v>
      </c>
      <c r="AA509" s="35"/>
      <c r="AB509" s="35"/>
      <c r="AC509" s="35"/>
      <c r="AD509" s="35"/>
      <c r="AE509" s="52">
        <v>670</v>
      </c>
      <c r="AH509" s="35"/>
      <c r="AI509" s="35"/>
      <c r="AU509" s="52">
        <f t="shared" si="244"/>
        <v>502</v>
      </c>
      <c r="AV509" s="80">
        <f t="shared" si="245"/>
        <v>741.0826543925449</v>
      </c>
      <c r="AW509" s="35">
        <f t="shared" si="256"/>
        <v>3017.8043239868762</v>
      </c>
      <c r="AX509" s="35">
        <f t="shared" si="246"/>
        <v>57437.634739075751</v>
      </c>
      <c r="AY509" s="35">
        <f t="shared" si="247"/>
        <v>60455.439063062629</v>
      </c>
      <c r="AZ509" s="35">
        <f t="shared" si="248"/>
        <v>63473.243387049508</v>
      </c>
      <c r="BB509" s="52">
        <f t="shared" si="249"/>
        <v>502</v>
      </c>
      <c r="BC509" s="80">
        <f t="shared" si="250"/>
        <v>481.25498023069497</v>
      </c>
      <c r="BD509" s="35">
        <f t="shared" si="257"/>
        <v>1959.7454503517793</v>
      </c>
      <c r="BE509" s="35">
        <f t="shared" si="251"/>
        <v>30832.966385097992</v>
      </c>
      <c r="BF509" s="35">
        <f t="shared" si="252"/>
        <v>32792.711835449772</v>
      </c>
      <c r="BG509" s="35">
        <f t="shared" si="253"/>
        <v>34752.457285801553</v>
      </c>
    </row>
    <row r="510" spans="25:59" x14ac:dyDescent="0.4">
      <c r="Y510" s="35">
        <f t="shared" si="254"/>
        <v>502500</v>
      </c>
      <c r="Z510" s="52">
        <f t="shared" si="255"/>
        <v>503</v>
      </c>
      <c r="AA510" s="35"/>
      <c r="AB510" s="35"/>
      <c r="AC510" s="35"/>
      <c r="AD510" s="35"/>
      <c r="AE510" s="52">
        <v>671</v>
      </c>
      <c r="AH510" s="35"/>
      <c r="AI510" s="35"/>
      <c r="AU510" s="52">
        <f t="shared" si="244"/>
        <v>503</v>
      </c>
      <c r="AV510" s="80">
        <f t="shared" si="245"/>
        <v>741.07271057910089</v>
      </c>
      <c r="AW510" s="35">
        <f t="shared" si="256"/>
        <v>3017.763831225333</v>
      </c>
      <c r="AX510" s="35">
        <f t="shared" si="246"/>
        <v>57537.019644099077</v>
      </c>
      <c r="AY510" s="35">
        <f t="shared" si="247"/>
        <v>60554.78347532441</v>
      </c>
      <c r="AZ510" s="35">
        <f t="shared" si="248"/>
        <v>63572.547306549743</v>
      </c>
      <c r="BB510" s="52">
        <f t="shared" si="249"/>
        <v>503</v>
      </c>
      <c r="BC510" s="80">
        <f t="shared" si="250"/>
        <v>481.24852277319803</v>
      </c>
      <c r="BD510" s="35">
        <f t="shared" si="257"/>
        <v>1959.7191545762128</v>
      </c>
      <c r="BE510" s="35">
        <f t="shared" si="251"/>
        <v>30875.874180855131</v>
      </c>
      <c r="BF510" s="35">
        <f t="shared" si="252"/>
        <v>32835.593335431346</v>
      </c>
      <c r="BG510" s="35">
        <f t="shared" si="253"/>
        <v>34795.312490007556</v>
      </c>
    </row>
    <row r="511" spans="25:59" x14ac:dyDescent="0.4">
      <c r="Y511" s="35">
        <f t="shared" si="254"/>
        <v>503500</v>
      </c>
      <c r="Z511" s="52">
        <f t="shared" si="255"/>
        <v>504</v>
      </c>
      <c r="AA511" s="35"/>
      <c r="AB511" s="35"/>
      <c r="AC511" s="35"/>
      <c r="AD511" s="35"/>
      <c r="AE511" s="52">
        <v>672</v>
      </c>
      <c r="AH511" s="35"/>
      <c r="AI511" s="35"/>
      <c r="AU511" s="52">
        <f t="shared" si="244"/>
        <v>504</v>
      </c>
      <c r="AV511" s="80">
        <f t="shared" si="245"/>
        <v>741.06289036188105</v>
      </c>
      <c r="AW511" s="35">
        <f t="shared" si="256"/>
        <v>3017.7238417669196</v>
      </c>
      <c r="AX511" s="35">
        <f t="shared" si="246"/>
        <v>57636.404045819269</v>
      </c>
      <c r="AY511" s="35">
        <f t="shared" si="247"/>
        <v>60654.12788758619</v>
      </c>
      <c r="AZ511" s="35">
        <f t="shared" si="248"/>
        <v>63671.851729353111</v>
      </c>
      <c r="BB511" s="52">
        <f t="shared" si="249"/>
        <v>504</v>
      </c>
      <c r="BC511" s="80">
        <f t="shared" si="250"/>
        <v>481.24214557840617</v>
      </c>
      <c r="BD511" s="35">
        <f t="shared" si="257"/>
        <v>1959.693185642918</v>
      </c>
      <c r="BE511" s="35">
        <f t="shared" si="251"/>
        <v>30918.781649770008</v>
      </c>
      <c r="BF511" s="35">
        <f t="shared" si="252"/>
        <v>32878.474835412926</v>
      </c>
      <c r="BG511" s="35">
        <f t="shared" si="253"/>
        <v>34838.168021055841</v>
      </c>
    </row>
    <row r="512" spans="25:59" x14ac:dyDescent="0.4">
      <c r="Y512" s="35">
        <f t="shared" si="254"/>
        <v>504500</v>
      </c>
      <c r="Z512" s="52">
        <f t="shared" si="255"/>
        <v>505</v>
      </c>
      <c r="AA512" s="35"/>
      <c r="AB512" s="35"/>
      <c r="AC512" s="35"/>
      <c r="AD512" s="35"/>
      <c r="AE512" s="52">
        <v>673</v>
      </c>
      <c r="AH512" s="35"/>
      <c r="AI512" s="35"/>
      <c r="AU512" s="52">
        <f t="shared" si="244"/>
        <v>505</v>
      </c>
      <c r="AV512" s="80">
        <f t="shared" si="245"/>
        <v>741.05319374579938</v>
      </c>
      <c r="AW512" s="35">
        <f t="shared" si="256"/>
        <v>3017.6843556316476</v>
      </c>
      <c r="AX512" s="35">
        <f t="shared" si="246"/>
        <v>57735.787944216325</v>
      </c>
      <c r="AY512" s="35">
        <f t="shared" si="247"/>
        <v>60753.47229984797</v>
      </c>
      <c r="AZ512" s="35">
        <f t="shared" si="248"/>
        <v>63771.156655479615</v>
      </c>
      <c r="BB512" s="52">
        <f t="shared" si="249"/>
        <v>505</v>
      </c>
      <c r="BC512" s="80">
        <f t="shared" si="250"/>
        <v>481.23584864951022</v>
      </c>
      <c r="BD512" s="35">
        <f t="shared" si="257"/>
        <v>1959.6675435648888</v>
      </c>
      <c r="BE512" s="35">
        <f t="shared" si="251"/>
        <v>30961.688791829609</v>
      </c>
      <c r="BF512" s="35">
        <f t="shared" si="252"/>
        <v>32921.356335394499</v>
      </c>
      <c r="BG512" s="35">
        <f t="shared" si="253"/>
        <v>34881.023878959386</v>
      </c>
    </row>
    <row r="513" spans="25:59" x14ac:dyDescent="0.4">
      <c r="Y513" s="35">
        <f t="shared" si="254"/>
        <v>505500</v>
      </c>
      <c r="Z513" s="52">
        <f t="shared" si="255"/>
        <v>506</v>
      </c>
      <c r="AA513" s="35"/>
      <c r="AB513" s="35"/>
      <c r="AC513" s="35"/>
      <c r="AD513" s="35"/>
      <c r="AE513" s="52">
        <v>674</v>
      </c>
      <c r="AH513" s="35"/>
      <c r="AI513" s="35"/>
      <c r="AU513" s="52">
        <f t="shared" si="244"/>
        <v>506</v>
      </c>
      <c r="AV513" s="80">
        <f t="shared" si="245"/>
        <v>741.04362073570746</v>
      </c>
      <c r="AW513" s="35">
        <f t="shared" si="256"/>
        <v>3017.6453728392721</v>
      </c>
      <c r="AX513" s="35">
        <f t="shared" si="246"/>
        <v>57835.171339270477</v>
      </c>
      <c r="AY513" s="35">
        <f t="shared" si="247"/>
        <v>60852.81671210975</v>
      </c>
      <c r="AZ513" s="35">
        <f t="shared" si="248"/>
        <v>63870.462084949024</v>
      </c>
      <c r="BB513" s="52">
        <f t="shared" si="249"/>
        <v>506</v>
      </c>
      <c r="BC513" s="80">
        <f t="shared" si="250"/>
        <v>481.22963198966096</v>
      </c>
      <c r="BD513" s="35">
        <f t="shared" si="257"/>
        <v>1959.6422283549555</v>
      </c>
      <c r="BE513" s="35">
        <f t="shared" si="251"/>
        <v>31004.595607021125</v>
      </c>
      <c r="BF513" s="35">
        <f t="shared" si="252"/>
        <v>32964.23783537608</v>
      </c>
      <c r="BG513" s="35">
        <f t="shared" si="253"/>
        <v>34923.880063731034</v>
      </c>
    </row>
    <row r="514" spans="25:59" x14ac:dyDescent="0.4">
      <c r="Y514" s="35">
        <f t="shared" si="254"/>
        <v>506500</v>
      </c>
      <c r="Z514" s="52">
        <f t="shared" si="255"/>
        <v>507</v>
      </c>
      <c r="AA514" s="35"/>
      <c r="AB514" s="35"/>
      <c r="AC514" s="35"/>
      <c r="AD514" s="35"/>
      <c r="AE514" s="52">
        <v>675</v>
      </c>
      <c r="AH514" s="35"/>
      <c r="AI514" s="35"/>
      <c r="AU514" s="52">
        <f t="shared" si="244"/>
        <v>507</v>
      </c>
      <c r="AV514" s="80">
        <f t="shared" si="245"/>
        <v>741.03417133639607</v>
      </c>
      <c r="AW514" s="35">
        <f t="shared" si="256"/>
        <v>3017.6068934093032</v>
      </c>
      <c r="AX514" s="35">
        <f t="shared" si="246"/>
        <v>57934.554230962211</v>
      </c>
      <c r="AY514" s="35">
        <f t="shared" si="247"/>
        <v>60952.161124371516</v>
      </c>
      <c r="AZ514" s="35">
        <f t="shared" si="248"/>
        <v>63969.768017780822</v>
      </c>
      <c r="BB514" s="52">
        <f t="shared" si="249"/>
        <v>507</v>
      </c>
      <c r="BC514" s="80">
        <f t="shared" si="250"/>
        <v>481.22349560196949</v>
      </c>
      <c r="BD514" s="35">
        <f t="shared" si="257"/>
        <v>1959.6172400257869</v>
      </c>
      <c r="BE514" s="35">
        <f t="shared" si="251"/>
        <v>31047.502095331867</v>
      </c>
      <c r="BF514" s="35">
        <f t="shared" si="252"/>
        <v>33007.119335357653</v>
      </c>
      <c r="BG514" s="35">
        <f t="shared" si="253"/>
        <v>34966.736575383438</v>
      </c>
    </row>
    <row r="515" spans="25:59" x14ac:dyDescent="0.4">
      <c r="Y515" s="35">
        <f t="shared" si="254"/>
        <v>507500</v>
      </c>
      <c r="Z515" s="52">
        <f t="shared" si="255"/>
        <v>508</v>
      </c>
      <c r="AA515" s="35"/>
      <c r="AB515" s="35"/>
      <c r="AC515" s="35"/>
      <c r="AD515" s="35"/>
      <c r="AE515" s="52">
        <v>676</v>
      </c>
      <c r="AH515" s="35"/>
      <c r="AI515" s="35"/>
      <c r="AU515" s="52">
        <f t="shared" si="244"/>
        <v>508</v>
      </c>
      <c r="AV515" s="80">
        <f t="shared" si="245"/>
        <v>741.02484555259366</v>
      </c>
      <c r="AW515" s="35">
        <f t="shared" si="256"/>
        <v>3017.5689173609953</v>
      </c>
      <c r="AX515" s="35">
        <f t="shared" si="246"/>
        <v>58033.936619272303</v>
      </c>
      <c r="AY515" s="35">
        <f t="shared" si="247"/>
        <v>61051.505536633296</v>
      </c>
      <c r="AZ515" s="35">
        <f t="shared" si="248"/>
        <v>64069.07445399429</v>
      </c>
      <c r="BB515" s="52">
        <f t="shared" si="249"/>
        <v>508</v>
      </c>
      <c r="BC515" s="80">
        <f t="shared" si="250"/>
        <v>481.21743948950638</v>
      </c>
      <c r="BD515" s="35">
        <f t="shared" si="257"/>
        <v>1959.5925785898874</v>
      </c>
      <c r="BE515" s="35">
        <f t="shared" si="251"/>
        <v>31090.408256749346</v>
      </c>
      <c r="BF515" s="35">
        <f t="shared" si="252"/>
        <v>33050.000835339233</v>
      </c>
      <c r="BG515" s="35">
        <f t="shared" si="253"/>
        <v>35009.59341392912</v>
      </c>
    </row>
    <row r="516" spans="25:59" x14ac:dyDescent="0.4">
      <c r="Y516" s="35">
        <f t="shared" si="254"/>
        <v>508500</v>
      </c>
      <c r="Z516" s="52">
        <f t="shared" si="255"/>
        <v>509</v>
      </c>
      <c r="AA516" s="35"/>
      <c r="AB516" s="35"/>
      <c r="AC516" s="35"/>
      <c r="AD516" s="35"/>
      <c r="AE516" s="52">
        <v>677</v>
      </c>
      <c r="AH516" s="35"/>
      <c r="AI516" s="35"/>
      <c r="AU516" s="52">
        <f t="shared" si="244"/>
        <v>509</v>
      </c>
      <c r="AV516" s="80">
        <f t="shared" si="245"/>
        <v>741.01564338896765</v>
      </c>
      <c r="AW516" s="35">
        <f t="shared" si="256"/>
        <v>3017.5314447133546</v>
      </c>
      <c r="AX516" s="35">
        <f t="shared" si="246"/>
        <v>58133.31850418172</v>
      </c>
      <c r="AY516" s="35">
        <f t="shared" si="247"/>
        <v>61150.849948895077</v>
      </c>
      <c r="AZ516" s="35">
        <f t="shared" si="248"/>
        <v>64168.381393608433</v>
      </c>
      <c r="BB516" s="52">
        <f t="shared" si="249"/>
        <v>509</v>
      </c>
      <c r="BC516" s="80">
        <f t="shared" si="250"/>
        <v>481.21146365530262</v>
      </c>
      <c r="BD516" s="35">
        <f t="shared" si="257"/>
        <v>1959.5682440595988</v>
      </c>
      <c r="BE516" s="35">
        <f t="shared" si="251"/>
        <v>31133.314091261207</v>
      </c>
      <c r="BF516" s="35">
        <f t="shared" si="252"/>
        <v>33092.882335320806</v>
      </c>
      <c r="BG516" s="35">
        <f t="shared" si="253"/>
        <v>35052.450579380406</v>
      </c>
    </row>
    <row r="517" spans="25:59" x14ac:dyDescent="0.4">
      <c r="Y517" s="35">
        <f t="shared" si="254"/>
        <v>509500</v>
      </c>
      <c r="Z517" s="52">
        <f t="shared" si="255"/>
        <v>510</v>
      </c>
      <c r="AA517" s="35"/>
      <c r="AB517" s="35"/>
      <c r="AC517" s="35"/>
      <c r="AD517" s="35"/>
      <c r="AE517" s="52">
        <v>678</v>
      </c>
      <c r="AH517" s="35"/>
      <c r="AI517" s="35"/>
      <c r="AU517" s="52">
        <f t="shared" si="244"/>
        <v>510</v>
      </c>
      <c r="AV517" s="80">
        <f t="shared" si="245"/>
        <v>741.00656485012325</v>
      </c>
      <c r="AW517" s="35">
        <f t="shared" si="256"/>
        <v>3017.4944754851344</v>
      </c>
      <c r="AX517" s="35">
        <f t="shared" si="246"/>
        <v>58232.699885671725</v>
      </c>
      <c r="AY517" s="35">
        <f t="shared" si="247"/>
        <v>61250.194361156857</v>
      </c>
      <c r="AZ517" s="35">
        <f t="shared" si="248"/>
        <v>64267.688836641988</v>
      </c>
      <c r="BB517" s="52">
        <f t="shared" si="249"/>
        <v>510</v>
      </c>
      <c r="BC517" s="80">
        <f t="shared" si="250"/>
        <v>481.20556810234888</v>
      </c>
      <c r="BD517" s="35">
        <f t="shared" si="257"/>
        <v>1959.5442364471003</v>
      </c>
      <c r="BE517" s="35">
        <f t="shared" si="251"/>
        <v>31176.219598855285</v>
      </c>
      <c r="BF517" s="35">
        <f t="shared" si="252"/>
        <v>33135.763835302387</v>
      </c>
      <c r="BG517" s="35">
        <f t="shared" si="253"/>
        <v>35095.308071749489</v>
      </c>
    </row>
    <row r="518" spans="25:59" x14ac:dyDescent="0.4">
      <c r="Y518" s="35">
        <f t="shared" si="254"/>
        <v>510500</v>
      </c>
      <c r="Z518" s="52">
        <f t="shared" si="255"/>
        <v>511</v>
      </c>
      <c r="AA518" s="35"/>
      <c r="AB518" s="35"/>
      <c r="AC518" s="35"/>
      <c r="AD518" s="35"/>
      <c r="AE518" s="52">
        <v>679</v>
      </c>
      <c r="AH518" s="35"/>
      <c r="AI518" s="35"/>
      <c r="AU518" s="52">
        <f t="shared" si="244"/>
        <v>511</v>
      </c>
      <c r="AV518" s="80">
        <f t="shared" si="245"/>
        <v>740.99760994060443</v>
      </c>
      <c r="AW518" s="35">
        <f t="shared" si="256"/>
        <v>3017.4580096948389</v>
      </c>
      <c r="AX518" s="35">
        <f t="shared" si="246"/>
        <v>58332.080763723796</v>
      </c>
      <c r="AY518" s="35">
        <f t="shared" si="247"/>
        <v>61349.538773418637</v>
      </c>
      <c r="AZ518" s="35">
        <f t="shared" si="248"/>
        <v>64366.996783113478</v>
      </c>
      <c r="BB518" s="52">
        <f t="shared" si="249"/>
        <v>511</v>
      </c>
      <c r="BC518" s="80">
        <f t="shared" si="250"/>
        <v>481.19975283359594</v>
      </c>
      <c r="BD518" s="35">
        <f t="shared" si="257"/>
        <v>1959.5205557644074</v>
      </c>
      <c r="BE518" s="35">
        <f t="shared" si="251"/>
        <v>31219.124779519552</v>
      </c>
      <c r="BF518" s="35">
        <f t="shared" si="252"/>
        <v>33178.64533528396</v>
      </c>
      <c r="BG518" s="35">
        <f t="shared" si="253"/>
        <v>35138.165891048367</v>
      </c>
    </row>
    <row r="519" spans="25:59" x14ac:dyDescent="0.4">
      <c r="Y519" s="35">
        <f t="shared" si="254"/>
        <v>511500</v>
      </c>
      <c r="Z519" s="52">
        <f t="shared" si="255"/>
        <v>512</v>
      </c>
      <c r="AA519" s="35"/>
      <c r="AB519" s="35"/>
      <c r="AC519" s="35"/>
      <c r="AD519" s="35"/>
      <c r="AE519" s="52">
        <v>680</v>
      </c>
      <c r="AH519" s="35"/>
      <c r="AI519" s="35"/>
      <c r="AU519" s="52">
        <f t="shared" si="244"/>
        <v>512</v>
      </c>
      <c r="AV519" s="80">
        <f t="shared" si="245"/>
        <v>740.98877866489374</v>
      </c>
      <c r="AW519" s="35">
        <f t="shared" si="256"/>
        <v>3017.4220473607215</v>
      </c>
      <c r="AX519" s="35">
        <f t="shared" si="246"/>
        <v>58431.461138319697</v>
      </c>
      <c r="AY519" s="35">
        <f t="shared" si="247"/>
        <v>61448.883185680417</v>
      </c>
      <c r="AZ519" s="35">
        <f t="shared" si="248"/>
        <v>64466.305233041137</v>
      </c>
      <c r="BB519" s="52">
        <f t="shared" si="249"/>
        <v>512</v>
      </c>
      <c r="BC519" s="80">
        <f t="shared" si="250"/>
        <v>481.1940178519547</v>
      </c>
      <c r="BD519" s="35">
        <f t="shared" si="257"/>
        <v>1959.4972020233743</v>
      </c>
      <c r="BE519" s="35">
        <f t="shared" si="251"/>
        <v>31262.029633242168</v>
      </c>
      <c r="BF519" s="35">
        <f t="shared" si="252"/>
        <v>33221.52683526554</v>
      </c>
      <c r="BG519" s="35">
        <f t="shared" si="253"/>
        <v>35181.024037288917</v>
      </c>
    </row>
    <row r="520" spans="25:59" x14ac:dyDescent="0.4">
      <c r="Y520" s="35">
        <f t="shared" si="254"/>
        <v>512500</v>
      </c>
      <c r="Z520" s="52">
        <f t="shared" si="255"/>
        <v>513</v>
      </c>
      <c r="AA520" s="35"/>
      <c r="AB520" s="35"/>
      <c r="AC520" s="35"/>
      <c r="AD520" s="35"/>
      <c r="AE520" s="52">
        <v>681</v>
      </c>
      <c r="AH520" s="35"/>
      <c r="AI520" s="35"/>
      <c r="AU520" s="52">
        <f t="shared" ref="AU520:AU583" si="258">Z520</f>
        <v>513</v>
      </c>
      <c r="AV520" s="80">
        <f t="shared" ref="AV520:AV583" si="259">$AL$13*SQRT(1+(1/$AL$14)+(($AU520-$AE$3)^2)/(($AE$4^2)*$AL$20))</f>
        <v>740.98007102741121</v>
      </c>
      <c r="AW520" s="35">
        <f t="shared" si="256"/>
        <v>3017.3865885007808</v>
      </c>
      <c r="AX520" s="35">
        <f t="shared" ref="AX520:AX583" si="260">AY520-AW520</f>
        <v>58530.841009441414</v>
      </c>
      <c r="AY520" s="35">
        <f t="shared" ref="AY520:AY583" si="261">Z520*AY$1+AY$2</f>
        <v>61548.227597942197</v>
      </c>
      <c r="AZ520" s="35">
        <f t="shared" ref="AZ520:AZ583" si="262">AY520+AW520</f>
        <v>64565.614186442981</v>
      </c>
      <c r="BB520" s="52">
        <f t="shared" ref="BB520:BB583" si="263">AU520</f>
        <v>513</v>
      </c>
      <c r="BC520" s="80">
        <f t="shared" ref="BC520:BC583" si="264">$AL$36*SQRT(1+(1/$AL$37)+(($AU520-$AE$3)^2)/(($AE$4^2)*$AL$43))</f>
        <v>481.18836316029564</v>
      </c>
      <c r="BD520" s="35">
        <f t="shared" si="257"/>
        <v>1959.4741752356895</v>
      </c>
      <c r="BE520" s="35">
        <f t="shared" ref="BE520:BE583" si="265">BF520-BD520</f>
        <v>31304.934160011424</v>
      </c>
      <c r="BF520" s="35">
        <f t="shared" ref="BF520:BF583" si="266">Z520*BF$1+BF$2</f>
        <v>33264.408335247113</v>
      </c>
      <c r="BG520" s="35">
        <f t="shared" ref="BG520:BG583" si="267">BF520+BD520</f>
        <v>35223.882510482799</v>
      </c>
    </row>
    <row r="521" spans="25:59" x14ac:dyDescent="0.4">
      <c r="Y521" s="35">
        <f t="shared" ref="Y521:Y584" si="268">Y520+1000</f>
        <v>513500</v>
      </c>
      <c r="Z521" s="52">
        <f t="shared" ref="Z521:Z584" si="269">(Y521+500)/1000</f>
        <v>514</v>
      </c>
      <c r="AA521" s="35"/>
      <c r="AB521" s="35"/>
      <c r="AC521" s="35"/>
      <c r="AD521" s="35"/>
      <c r="AE521" s="52">
        <v>682</v>
      </c>
      <c r="AH521" s="35"/>
      <c r="AI521" s="35"/>
      <c r="AU521" s="52">
        <f t="shared" si="258"/>
        <v>514</v>
      </c>
      <c r="AV521" s="80">
        <f t="shared" si="259"/>
        <v>740.97148703251628</v>
      </c>
      <c r="AW521" s="35">
        <f t="shared" ref="AW521:AW584" si="270">AW$3*AV521</f>
        <v>3017.3516331327696</v>
      </c>
      <c r="AX521" s="35">
        <f t="shared" si="260"/>
        <v>58630.220377071193</v>
      </c>
      <c r="AY521" s="35">
        <f t="shared" si="261"/>
        <v>61647.572010203963</v>
      </c>
      <c r="AZ521" s="35">
        <f t="shared" si="262"/>
        <v>64664.923643336733</v>
      </c>
      <c r="BB521" s="52">
        <f t="shared" si="263"/>
        <v>514</v>
      </c>
      <c r="BC521" s="80">
        <f t="shared" si="264"/>
        <v>481.1827887614495</v>
      </c>
      <c r="BD521" s="35">
        <f t="shared" ref="BD521:BD584" si="271">BD$3*BC521</f>
        <v>1959.4514754128807</v>
      </c>
      <c r="BE521" s="35">
        <f t="shared" si="265"/>
        <v>31347.838359815814</v>
      </c>
      <c r="BF521" s="35">
        <f t="shared" si="266"/>
        <v>33307.289835228694</v>
      </c>
      <c r="BG521" s="35">
        <f t="shared" si="267"/>
        <v>35266.741310641577</v>
      </c>
    </row>
    <row r="522" spans="25:59" x14ac:dyDescent="0.4">
      <c r="Y522" s="35">
        <f t="shared" si="268"/>
        <v>514500</v>
      </c>
      <c r="Z522" s="52">
        <f t="shared" si="269"/>
        <v>515</v>
      </c>
      <c r="AA522" s="35"/>
      <c r="AB522" s="35"/>
      <c r="AC522" s="35"/>
      <c r="AD522" s="35"/>
      <c r="AE522" s="52">
        <v>683</v>
      </c>
      <c r="AH522" s="35"/>
      <c r="AI522" s="35"/>
      <c r="AU522" s="52">
        <f t="shared" si="258"/>
        <v>515</v>
      </c>
      <c r="AV522" s="80">
        <f t="shared" si="259"/>
        <v>740.96302668450539</v>
      </c>
      <c r="AW522" s="35">
        <f t="shared" si="270"/>
        <v>3017.3171812741834</v>
      </c>
      <c r="AX522" s="35">
        <f t="shared" si="260"/>
        <v>58729.599241191558</v>
      </c>
      <c r="AY522" s="35">
        <f t="shared" si="261"/>
        <v>61746.916422465743</v>
      </c>
      <c r="AZ522" s="35">
        <f t="shared" si="262"/>
        <v>64764.233603739929</v>
      </c>
      <c r="BB522" s="52">
        <f t="shared" si="263"/>
        <v>515</v>
      </c>
      <c r="BC522" s="80">
        <f t="shared" si="264"/>
        <v>481.17729465820673</v>
      </c>
      <c r="BD522" s="35">
        <f t="shared" si="271"/>
        <v>1959.4291025663106</v>
      </c>
      <c r="BE522" s="35">
        <f t="shared" si="265"/>
        <v>31390.742232643956</v>
      </c>
      <c r="BF522" s="35">
        <f t="shared" si="266"/>
        <v>33350.171335210267</v>
      </c>
      <c r="BG522" s="35">
        <f t="shared" si="267"/>
        <v>35309.600437776578</v>
      </c>
    </row>
    <row r="523" spans="25:59" x14ac:dyDescent="0.4">
      <c r="Y523" s="35">
        <f t="shared" si="268"/>
        <v>515500</v>
      </c>
      <c r="Z523" s="52">
        <f t="shared" si="269"/>
        <v>516</v>
      </c>
      <c r="AA523" s="35"/>
      <c r="AB523" s="35"/>
      <c r="AC523" s="35"/>
      <c r="AD523" s="35"/>
      <c r="AE523" s="52">
        <v>684</v>
      </c>
      <c r="AH523" s="35"/>
      <c r="AI523" s="35"/>
      <c r="AU523" s="52">
        <f t="shared" si="258"/>
        <v>516</v>
      </c>
      <c r="AV523" s="80">
        <f t="shared" si="259"/>
        <v>740.95468998761476</v>
      </c>
      <c r="AW523" s="35">
        <f t="shared" si="270"/>
        <v>3017.2832329422731</v>
      </c>
      <c r="AX523" s="35">
        <f t="shared" si="260"/>
        <v>58828.977601785249</v>
      </c>
      <c r="AY523" s="35">
        <f t="shared" si="261"/>
        <v>61846.260834727524</v>
      </c>
      <c r="AZ523" s="35">
        <f t="shared" si="262"/>
        <v>64863.544067669798</v>
      </c>
      <c r="BB523" s="52">
        <f t="shared" si="263"/>
        <v>516</v>
      </c>
      <c r="BC523" s="80">
        <f t="shared" si="264"/>
        <v>481.17188085331799</v>
      </c>
      <c r="BD523" s="35">
        <f t="shared" si="271"/>
        <v>1959.4070567071803</v>
      </c>
      <c r="BE523" s="35">
        <f t="shared" si="265"/>
        <v>31433.645778484668</v>
      </c>
      <c r="BF523" s="35">
        <f t="shared" si="266"/>
        <v>33393.052835191847</v>
      </c>
      <c r="BG523" s="35">
        <f t="shared" si="267"/>
        <v>35352.45989189903</v>
      </c>
    </row>
    <row r="524" spans="25:59" x14ac:dyDescent="0.4">
      <c r="Y524" s="35">
        <f t="shared" si="268"/>
        <v>516500</v>
      </c>
      <c r="Z524" s="52">
        <f t="shared" si="269"/>
        <v>517</v>
      </c>
      <c r="AA524" s="35"/>
      <c r="AB524" s="35"/>
      <c r="AC524" s="35"/>
      <c r="AD524" s="35"/>
      <c r="AE524" s="52">
        <v>685</v>
      </c>
      <c r="AH524" s="35"/>
      <c r="AI524" s="35"/>
      <c r="AU524" s="52">
        <f t="shared" si="258"/>
        <v>517</v>
      </c>
      <c r="AV524" s="80">
        <f t="shared" si="259"/>
        <v>740.94647694601747</v>
      </c>
      <c r="AW524" s="35">
        <f t="shared" si="270"/>
        <v>3017.2497881540321</v>
      </c>
      <c r="AX524" s="35">
        <f t="shared" si="260"/>
        <v>58928.355458835271</v>
      </c>
      <c r="AY524" s="35">
        <f t="shared" si="261"/>
        <v>61945.605246989304</v>
      </c>
      <c r="AZ524" s="35">
        <f t="shared" si="262"/>
        <v>64962.855035143337</v>
      </c>
      <c r="BB524" s="52">
        <f t="shared" si="263"/>
        <v>517</v>
      </c>
      <c r="BC524" s="80">
        <f t="shared" si="264"/>
        <v>481.16654734949338</v>
      </c>
      <c r="BD524" s="35">
        <f t="shared" si="271"/>
        <v>1959.3853378465265</v>
      </c>
      <c r="BE524" s="35">
        <f t="shared" si="265"/>
        <v>31476.548997326892</v>
      </c>
      <c r="BF524" s="35">
        <f t="shared" si="266"/>
        <v>33435.934335173421</v>
      </c>
      <c r="BG524" s="35">
        <f t="shared" si="267"/>
        <v>35395.319673019949</v>
      </c>
    </row>
    <row r="525" spans="25:59" x14ac:dyDescent="0.4">
      <c r="Y525" s="35">
        <f t="shared" si="268"/>
        <v>517500</v>
      </c>
      <c r="Z525" s="52">
        <f t="shared" si="269"/>
        <v>518</v>
      </c>
      <c r="AA525" s="35"/>
      <c r="AB525" s="35"/>
      <c r="AC525" s="35"/>
      <c r="AD525" s="35"/>
      <c r="AE525" s="52">
        <v>686</v>
      </c>
      <c r="AH525" s="35"/>
      <c r="AI525" s="35"/>
      <c r="AU525" s="52">
        <f t="shared" si="258"/>
        <v>518</v>
      </c>
      <c r="AV525" s="80">
        <f t="shared" si="259"/>
        <v>740.93838756382604</v>
      </c>
      <c r="AW525" s="35">
        <f t="shared" si="270"/>
        <v>3017.2168469262069</v>
      </c>
      <c r="AX525" s="35">
        <f t="shared" si="260"/>
        <v>59027.732812324874</v>
      </c>
      <c r="AY525" s="35">
        <f t="shared" si="261"/>
        <v>62044.949659251084</v>
      </c>
      <c r="AZ525" s="35">
        <f t="shared" si="262"/>
        <v>65062.166506177295</v>
      </c>
      <c r="BB525" s="52">
        <f t="shared" si="263"/>
        <v>518</v>
      </c>
      <c r="BC525" s="80">
        <f t="shared" si="264"/>
        <v>481.1612941494036</v>
      </c>
      <c r="BD525" s="35">
        <f t="shared" si="271"/>
        <v>1959.3639459952237</v>
      </c>
      <c r="BE525" s="35">
        <f t="shared" si="265"/>
        <v>31519.451889159776</v>
      </c>
      <c r="BF525" s="35">
        <f t="shared" si="266"/>
        <v>33478.815835155001</v>
      </c>
      <c r="BG525" s="35">
        <f t="shared" si="267"/>
        <v>35438.179781150226</v>
      </c>
    </row>
    <row r="526" spans="25:59" x14ac:dyDescent="0.4">
      <c r="Y526" s="35">
        <f t="shared" si="268"/>
        <v>518500</v>
      </c>
      <c r="Z526" s="52">
        <f t="shared" si="269"/>
        <v>519</v>
      </c>
      <c r="AA526" s="35"/>
      <c r="AB526" s="35"/>
      <c r="AC526" s="35"/>
      <c r="AD526" s="35"/>
      <c r="AE526" s="52">
        <v>687</v>
      </c>
      <c r="AH526" s="35"/>
      <c r="AI526" s="35"/>
      <c r="AU526" s="52">
        <f t="shared" si="258"/>
        <v>519</v>
      </c>
      <c r="AV526" s="80">
        <f t="shared" si="259"/>
        <v>740.93042184509056</v>
      </c>
      <c r="AW526" s="35">
        <f t="shared" si="270"/>
        <v>3017.1844092752899</v>
      </c>
      <c r="AX526" s="35">
        <f t="shared" si="260"/>
        <v>59127.109662237577</v>
      </c>
      <c r="AY526" s="35">
        <f t="shared" si="261"/>
        <v>62144.294071512864</v>
      </c>
      <c r="AZ526" s="35">
        <f t="shared" si="262"/>
        <v>65161.478480788152</v>
      </c>
      <c r="BB526" s="52">
        <f t="shared" si="263"/>
        <v>519</v>
      </c>
      <c r="BC526" s="80">
        <f t="shared" si="264"/>
        <v>481.15612125567867</v>
      </c>
      <c r="BD526" s="35">
        <f t="shared" si="271"/>
        <v>1959.3428811639824</v>
      </c>
      <c r="BE526" s="35">
        <f t="shared" si="265"/>
        <v>31562.354453972592</v>
      </c>
      <c r="BF526" s="35">
        <f t="shared" si="266"/>
        <v>33521.697335136574</v>
      </c>
      <c r="BG526" s="35">
        <f t="shared" si="267"/>
        <v>35481.040216300556</v>
      </c>
    </row>
    <row r="527" spans="25:59" x14ac:dyDescent="0.4">
      <c r="Y527" s="35">
        <f t="shared" si="268"/>
        <v>519500</v>
      </c>
      <c r="Z527" s="52">
        <f t="shared" si="269"/>
        <v>520</v>
      </c>
      <c r="AA527" s="35"/>
      <c r="AB527" s="35"/>
      <c r="AC527" s="35"/>
      <c r="AD527" s="35"/>
      <c r="AE527" s="52">
        <v>688</v>
      </c>
      <c r="AH527" s="35"/>
      <c r="AI527" s="35"/>
      <c r="AU527" s="52">
        <f t="shared" si="258"/>
        <v>520</v>
      </c>
      <c r="AV527" s="80">
        <f t="shared" si="259"/>
        <v>740.92257979379951</v>
      </c>
      <c r="AW527" s="35">
        <f t="shared" si="270"/>
        <v>3017.1524752175237</v>
      </c>
      <c r="AX527" s="35">
        <f t="shared" si="260"/>
        <v>59226.48600855712</v>
      </c>
      <c r="AY527" s="35">
        <f t="shared" si="261"/>
        <v>62243.638483774645</v>
      </c>
      <c r="AZ527" s="35">
        <f t="shared" si="262"/>
        <v>65260.790958992169</v>
      </c>
      <c r="BB527" s="52">
        <f t="shared" si="263"/>
        <v>520</v>
      </c>
      <c r="BC527" s="80">
        <f t="shared" si="264"/>
        <v>481.15102867090872</v>
      </c>
      <c r="BD527" s="35">
        <f t="shared" si="271"/>
        <v>1959.3221433633501</v>
      </c>
      <c r="BE527" s="35">
        <f t="shared" si="265"/>
        <v>31605.256691754803</v>
      </c>
      <c r="BF527" s="35">
        <f t="shared" si="266"/>
        <v>33564.578835118155</v>
      </c>
      <c r="BG527" s="35">
        <f t="shared" si="267"/>
        <v>35523.900978481506</v>
      </c>
    </row>
    <row r="528" spans="25:59" x14ac:dyDescent="0.4">
      <c r="Y528" s="35">
        <f t="shared" si="268"/>
        <v>520500</v>
      </c>
      <c r="Z528" s="52">
        <f t="shared" si="269"/>
        <v>521</v>
      </c>
      <c r="AA528" s="35"/>
      <c r="AB528" s="35"/>
      <c r="AC528" s="35"/>
      <c r="AD528" s="35"/>
      <c r="AE528" s="52">
        <v>689</v>
      </c>
      <c r="AH528" s="35"/>
      <c r="AI528" s="35"/>
      <c r="AU528" s="52">
        <f t="shared" si="258"/>
        <v>521</v>
      </c>
      <c r="AV528" s="80">
        <f t="shared" si="259"/>
        <v>740.91486141387986</v>
      </c>
      <c r="AW528" s="35">
        <f t="shared" si="270"/>
        <v>3017.1210447688986</v>
      </c>
      <c r="AX528" s="35">
        <f t="shared" si="260"/>
        <v>59325.861851267524</v>
      </c>
      <c r="AY528" s="35">
        <f t="shared" si="261"/>
        <v>62342.982896036425</v>
      </c>
      <c r="AZ528" s="35">
        <f t="shared" si="262"/>
        <v>65360.103940805326</v>
      </c>
      <c r="BB528" s="52">
        <f t="shared" si="263"/>
        <v>521</v>
      </c>
      <c r="BC528" s="80">
        <f t="shared" si="264"/>
        <v>481.14601639764385</v>
      </c>
      <c r="BD528" s="35">
        <f t="shared" si="271"/>
        <v>1959.3017326037107</v>
      </c>
      <c r="BE528" s="35">
        <f t="shared" si="265"/>
        <v>31648.158602496016</v>
      </c>
      <c r="BF528" s="35">
        <f t="shared" si="266"/>
        <v>33607.460335099728</v>
      </c>
      <c r="BG528" s="35">
        <f t="shared" si="267"/>
        <v>35566.762067703436</v>
      </c>
    </row>
    <row r="529" spans="25:59" x14ac:dyDescent="0.4">
      <c r="Y529" s="35">
        <f t="shared" si="268"/>
        <v>521500</v>
      </c>
      <c r="Z529" s="52">
        <f t="shared" si="269"/>
        <v>522</v>
      </c>
      <c r="AA529" s="35"/>
      <c r="AB529" s="35"/>
      <c r="AC529" s="35"/>
      <c r="AD529" s="35"/>
      <c r="AE529" s="52">
        <v>690</v>
      </c>
      <c r="AH529" s="35"/>
      <c r="AI529" s="35"/>
      <c r="AU529" s="52">
        <f t="shared" si="258"/>
        <v>522</v>
      </c>
      <c r="AV529" s="80">
        <f t="shared" si="259"/>
        <v>740.90726670919651</v>
      </c>
      <c r="AW529" s="35">
        <f t="shared" si="270"/>
        <v>3017.0901179451539</v>
      </c>
      <c r="AX529" s="35">
        <f t="shared" si="260"/>
        <v>59425.237190353037</v>
      </c>
      <c r="AY529" s="35">
        <f t="shared" si="261"/>
        <v>62442.32730829819</v>
      </c>
      <c r="AZ529" s="35">
        <f t="shared" si="262"/>
        <v>65459.417426243344</v>
      </c>
      <c r="BB529" s="52">
        <f t="shared" si="263"/>
        <v>522</v>
      </c>
      <c r="BC529" s="80">
        <f t="shared" si="264"/>
        <v>481.14108443839405</v>
      </c>
      <c r="BD529" s="35">
        <f t="shared" si="271"/>
        <v>1959.2816488952853</v>
      </c>
      <c r="BE529" s="35">
        <f t="shared" si="265"/>
        <v>31691.060186186023</v>
      </c>
      <c r="BF529" s="35">
        <f t="shared" si="266"/>
        <v>33650.341835081308</v>
      </c>
      <c r="BG529" s="35">
        <f t="shared" si="267"/>
        <v>35609.623483976597</v>
      </c>
    </row>
    <row r="530" spans="25:59" x14ac:dyDescent="0.4">
      <c r="Y530" s="35">
        <f t="shared" si="268"/>
        <v>522500</v>
      </c>
      <c r="Z530" s="52">
        <f t="shared" si="269"/>
        <v>523</v>
      </c>
      <c r="AA530" s="35"/>
      <c r="AB530" s="35"/>
      <c r="AC530" s="35"/>
      <c r="AD530" s="35"/>
      <c r="AE530" s="52">
        <v>691</v>
      </c>
      <c r="AH530" s="35"/>
      <c r="AI530" s="35"/>
      <c r="AU530" s="52">
        <f t="shared" si="258"/>
        <v>523</v>
      </c>
      <c r="AV530" s="80">
        <f t="shared" si="259"/>
        <v>740.89979568355284</v>
      </c>
      <c r="AW530" s="35">
        <f t="shared" si="270"/>
        <v>3017.0596947617769</v>
      </c>
      <c r="AX530" s="35">
        <f t="shared" si="260"/>
        <v>59524.612025798197</v>
      </c>
      <c r="AY530" s="35">
        <f t="shared" si="261"/>
        <v>62541.671720559971</v>
      </c>
      <c r="AZ530" s="35">
        <f t="shared" si="262"/>
        <v>65558.731415321745</v>
      </c>
      <c r="BB530" s="52">
        <f t="shared" si="263"/>
        <v>523</v>
      </c>
      <c r="BC530" s="80">
        <f t="shared" si="264"/>
        <v>481.13623279562898</v>
      </c>
      <c r="BD530" s="35">
        <f t="shared" si="271"/>
        <v>1959.2618922481313</v>
      </c>
      <c r="BE530" s="35">
        <f t="shared" si="265"/>
        <v>31733.961442814751</v>
      </c>
      <c r="BF530" s="35">
        <f t="shared" si="266"/>
        <v>33693.223335062881</v>
      </c>
      <c r="BG530" s="35">
        <f t="shared" si="267"/>
        <v>35652.485227311015</v>
      </c>
    </row>
    <row r="531" spans="25:59" x14ac:dyDescent="0.4">
      <c r="Y531" s="35">
        <f t="shared" si="268"/>
        <v>523500</v>
      </c>
      <c r="Z531" s="52">
        <f t="shared" si="269"/>
        <v>524</v>
      </c>
      <c r="AA531" s="35"/>
      <c r="AB531" s="35"/>
      <c r="AC531" s="35"/>
      <c r="AD531" s="35"/>
      <c r="AE531" s="52">
        <v>692</v>
      </c>
      <c r="AH531" s="35"/>
      <c r="AI531" s="35"/>
      <c r="AU531" s="52">
        <f t="shared" si="258"/>
        <v>524</v>
      </c>
      <c r="AV531" s="80">
        <f t="shared" si="259"/>
        <v>740.89244834069018</v>
      </c>
      <c r="AW531" s="35">
        <f t="shared" si="270"/>
        <v>3017.029775234003</v>
      </c>
      <c r="AX531" s="35">
        <f t="shared" si="260"/>
        <v>59623.986357587746</v>
      </c>
      <c r="AY531" s="35">
        <f t="shared" si="261"/>
        <v>62641.016132821751</v>
      </c>
      <c r="AZ531" s="35">
        <f t="shared" si="262"/>
        <v>65658.045908055748</v>
      </c>
      <c r="BB531" s="52">
        <f t="shared" si="263"/>
        <v>524</v>
      </c>
      <c r="BC531" s="80">
        <f t="shared" si="264"/>
        <v>481.13146147177844</v>
      </c>
      <c r="BD531" s="35">
        <f t="shared" si="271"/>
        <v>1959.2424626721427</v>
      </c>
      <c r="BE531" s="35">
        <f t="shared" si="265"/>
        <v>31776.862372372318</v>
      </c>
      <c r="BF531" s="35">
        <f t="shared" si="266"/>
        <v>33736.104835044462</v>
      </c>
      <c r="BG531" s="35">
        <f t="shared" si="267"/>
        <v>35695.347297716602</v>
      </c>
    </row>
    <row r="532" spans="25:59" x14ac:dyDescent="0.4">
      <c r="Y532" s="35">
        <f t="shared" si="268"/>
        <v>524500</v>
      </c>
      <c r="Z532" s="52">
        <f t="shared" si="269"/>
        <v>525</v>
      </c>
      <c r="AA532" s="35"/>
      <c r="AB532" s="35"/>
      <c r="AC532" s="35"/>
      <c r="AD532" s="35"/>
      <c r="AE532" s="52">
        <v>693</v>
      </c>
      <c r="AH532" s="35"/>
      <c r="AI532" s="35"/>
      <c r="AU532" s="52">
        <f t="shared" si="258"/>
        <v>525</v>
      </c>
      <c r="AV532" s="80">
        <f t="shared" si="259"/>
        <v>740.88522468428823</v>
      </c>
      <c r="AW532" s="35">
        <f t="shared" si="270"/>
        <v>3017.000359376817</v>
      </c>
      <c r="AX532" s="35">
        <f t="shared" si="260"/>
        <v>59723.360185706711</v>
      </c>
      <c r="AY532" s="35">
        <f t="shared" si="261"/>
        <v>62740.360545083531</v>
      </c>
      <c r="AZ532" s="35">
        <f t="shared" si="262"/>
        <v>65757.360904460351</v>
      </c>
      <c r="BB532" s="52">
        <f t="shared" si="263"/>
        <v>525</v>
      </c>
      <c r="BC532" s="80">
        <f t="shared" si="264"/>
        <v>481.12677046923193</v>
      </c>
      <c r="BD532" s="35">
        <f t="shared" si="271"/>
        <v>1959.2233601770502</v>
      </c>
      <c r="BE532" s="35">
        <f t="shared" si="265"/>
        <v>31819.762974848985</v>
      </c>
      <c r="BF532" s="35">
        <f t="shared" si="266"/>
        <v>33778.986335026035</v>
      </c>
      <c r="BG532" s="35">
        <f t="shared" si="267"/>
        <v>35738.209695203084</v>
      </c>
    </row>
    <row r="533" spans="25:59" x14ac:dyDescent="0.4">
      <c r="Y533" s="35">
        <f t="shared" si="268"/>
        <v>525500</v>
      </c>
      <c r="Z533" s="52">
        <f t="shared" si="269"/>
        <v>526</v>
      </c>
      <c r="AA533" s="35"/>
      <c r="AB533" s="35"/>
      <c r="AC533" s="35"/>
      <c r="AD533" s="35"/>
      <c r="AE533" s="52">
        <v>694</v>
      </c>
      <c r="AH533" s="35"/>
      <c r="AI533" s="35"/>
      <c r="AU533" s="52">
        <f t="shared" si="258"/>
        <v>526</v>
      </c>
      <c r="AV533" s="80">
        <f t="shared" si="259"/>
        <v>740.87812471796474</v>
      </c>
      <c r="AW533" s="35">
        <f t="shared" si="270"/>
        <v>3016.9714472049504</v>
      </c>
      <c r="AX533" s="35">
        <f t="shared" si="260"/>
        <v>59822.733510140359</v>
      </c>
      <c r="AY533" s="35">
        <f t="shared" si="261"/>
        <v>62839.704957345311</v>
      </c>
      <c r="AZ533" s="35">
        <f t="shared" si="262"/>
        <v>65856.676404550264</v>
      </c>
      <c r="BB533" s="52">
        <f t="shared" si="263"/>
        <v>526</v>
      </c>
      <c r="BC533" s="80">
        <f t="shared" si="264"/>
        <v>481.12215979033891</v>
      </c>
      <c r="BD533" s="35">
        <f t="shared" si="271"/>
        <v>1959.204584772421</v>
      </c>
      <c r="BE533" s="35">
        <f t="shared" si="265"/>
        <v>31862.663250235193</v>
      </c>
      <c r="BF533" s="35">
        <f t="shared" si="266"/>
        <v>33821.867835007615</v>
      </c>
      <c r="BG533" s="35">
        <f t="shared" si="267"/>
        <v>35781.072419780037</v>
      </c>
    </row>
    <row r="534" spans="25:59" x14ac:dyDescent="0.4">
      <c r="Y534" s="35">
        <f t="shared" si="268"/>
        <v>526500</v>
      </c>
      <c r="Z534" s="52">
        <f t="shared" si="269"/>
        <v>527</v>
      </c>
      <c r="AA534" s="35"/>
      <c r="AB534" s="35"/>
      <c r="AC534" s="35"/>
      <c r="AD534" s="35"/>
      <c r="AE534" s="52">
        <v>695</v>
      </c>
      <c r="AH534" s="35"/>
      <c r="AI534" s="35"/>
      <c r="AU534" s="52">
        <f t="shared" si="258"/>
        <v>527</v>
      </c>
      <c r="AV534" s="80">
        <f t="shared" si="259"/>
        <v>740.87114844527628</v>
      </c>
      <c r="AW534" s="35">
        <f t="shared" si="270"/>
        <v>3016.9430387328862</v>
      </c>
      <c r="AX534" s="35">
        <f t="shared" si="260"/>
        <v>59922.106330874209</v>
      </c>
      <c r="AY534" s="35">
        <f t="shared" si="261"/>
        <v>62939.049369607092</v>
      </c>
      <c r="AZ534" s="35">
        <f t="shared" si="262"/>
        <v>65955.992408339982</v>
      </c>
      <c r="BB534" s="52">
        <f t="shared" si="263"/>
        <v>527</v>
      </c>
      <c r="BC534" s="80">
        <f t="shared" si="264"/>
        <v>481.11762943740877</v>
      </c>
      <c r="BD534" s="35">
        <f t="shared" si="271"/>
        <v>1959.1861364676595</v>
      </c>
      <c r="BE534" s="35">
        <f t="shared" si="265"/>
        <v>31905.56319852153</v>
      </c>
      <c r="BF534" s="35">
        <f t="shared" si="266"/>
        <v>33864.749334989188</v>
      </c>
      <c r="BG534" s="35">
        <f t="shared" si="267"/>
        <v>35823.935471456847</v>
      </c>
    </row>
    <row r="535" spans="25:59" x14ac:dyDescent="0.4">
      <c r="Y535" s="35">
        <f t="shared" si="268"/>
        <v>527500</v>
      </c>
      <c r="Z535" s="52">
        <f t="shared" si="269"/>
        <v>528</v>
      </c>
      <c r="AA535" s="35"/>
      <c r="AB535" s="35"/>
      <c r="AC535" s="35"/>
      <c r="AD535" s="35"/>
      <c r="AE535" s="52">
        <v>696</v>
      </c>
      <c r="AH535" s="35"/>
      <c r="AI535" s="35"/>
      <c r="AU535" s="52">
        <f t="shared" si="258"/>
        <v>528</v>
      </c>
      <c r="AV535" s="80">
        <f t="shared" si="259"/>
        <v>740.86429586971644</v>
      </c>
      <c r="AW535" s="35">
        <f t="shared" si="270"/>
        <v>3016.915133974851</v>
      </c>
      <c r="AX535" s="35">
        <f t="shared" si="260"/>
        <v>60021.478647894022</v>
      </c>
      <c r="AY535" s="35">
        <f t="shared" si="261"/>
        <v>63038.393781868872</v>
      </c>
      <c r="AZ535" s="35">
        <f t="shared" si="262"/>
        <v>66055.308915843721</v>
      </c>
      <c r="BB535" s="52">
        <f t="shared" si="263"/>
        <v>528</v>
      </c>
      <c r="BC535" s="80">
        <f t="shared" si="264"/>
        <v>481.11317941271039</v>
      </c>
      <c r="BD535" s="35">
        <f t="shared" si="271"/>
        <v>1959.1680152720046</v>
      </c>
      <c r="BE535" s="35">
        <f t="shared" si="265"/>
        <v>31948.462819698765</v>
      </c>
      <c r="BF535" s="35">
        <f t="shared" si="266"/>
        <v>33907.630834970769</v>
      </c>
      <c r="BG535" s="35">
        <f t="shared" si="267"/>
        <v>35866.798850242776</v>
      </c>
    </row>
    <row r="536" spans="25:59" x14ac:dyDescent="0.4">
      <c r="Y536" s="35">
        <f t="shared" si="268"/>
        <v>528500</v>
      </c>
      <c r="Z536" s="52">
        <f t="shared" si="269"/>
        <v>529</v>
      </c>
      <c r="AA536" s="35"/>
      <c r="AB536" s="35"/>
      <c r="AC536" s="35"/>
      <c r="AD536" s="35"/>
      <c r="AE536" s="52">
        <v>697</v>
      </c>
      <c r="AH536" s="35"/>
      <c r="AI536" s="35"/>
      <c r="AU536" s="52">
        <f t="shared" si="258"/>
        <v>529</v>
      </c>
      <c r="AV536" s="80">
        <f t="shared" si="259"/>
        <v>740.85756699471813</v>
      </c>
      <c r="AW536" s="35">
        <f t="shared" si="270"/>
        <v>3016.8877329448237</v>
      </c>
      <c r="AX536" s="35">
        <f t="shared" si="260"/>
        <v>60120.850461185815</v>
      </c>
      <c r="AY536" s="35">
        <f t="shared" si="261"/>
        <v>63137.738194130638</v>
      </c>
      <c r="AZ536" s="35">
        <f t="shared" si="262"/>
        <v>66154.625927075467</v>
      </c>
      <c r="BB536" s="52">
        <f t="shared" si="263"/>
        <v>529</v>
      </c>
      <c r="BC536" s="80">
        <f t="shared" si="264"/>
        <v>481.10880971847308</v>
      </c>
      <c r="BD536" s="35">
        <f t="shared" si="271"/>
        <v>1959.1502211945349</v>
      </c>
      <c r="BE536" s="35">
        <f t="shared" si="265"/>
        <v>31991.362113757808</v>
      </c>
      <c r="BF536" s="35">
        <f t="shared" si="266"/>
        <v>33950.512334952342</v>
      </c>
      <c r="BG536" s="35">
        <f t="shared" si="267"/>
        <v>35909.662556146875</v>
      </c>
    </row>
    <row r="537" spans="25:59" x14ac:dyDescent="0.4">
      <c r="Y537" s="35">
        <f t="shared" si="268"/>
        <v>529500</v>
      </c>
      <c r="Z537" s="52">
        <f t="shared" si="269"/>
        <v>530</v>
      </c>
      <c r="AA537" s="35"/>
      <c r="AB537" s="35"/>
      <c r="AC537" s="35"/>
      <c r="AD537" s="35"/>
      <c r="AE537" s="52">
        <v>698</v>
      </c>
      <c r="AH537" s="35"/>
      <c r="AI537" s="35"/>
      <c r="AU537" s="52">
        <f t="shared" si="258"/>
        <v>530</v>
      </c>
      <c r="AV537" s="80">
        <f t="shared" si="259"/>
        <v>740.85096182365169</v>
      </c>
      <c r="AW537" s="35">
        <f t="shared" si="270"/>
        <v>3016.8608356565296</v>
      </c>
      <c r="AX537" s="35">
        <f t="shared" si="260"/>
        <v>60220.221770735887</v>
      </c>
      <c r="AY537" s="35">
        <f t="shared" si="261"/>
        <v>63237.082606392418</v>
      </c>
      <c r="AZ537" s="35">
        <f t="shared" si="262"/>
        <v>66253.943442048942</v>
      </c>
      <c r="BB537" s="52">
        <f t="shared" si="263"/>
        <v>530</v>
      </c>
      <c r="BC537" s="80">
        <f t="shared" si="264"/>
        <v>481.10452035688547</v>
      </c>
      <c r="BD537" s="35">
        <f t="shared" si="271"/>
        <v>1959.1327542441622</v>
      </c>
      <c r="BE537" s="35">
        <f t="shared" si="265"/>
        <v>32034.261080689761</v>
      </c>
      <c r="BF537" s="35">
        <f t="shared" si="266"/>
        <v>33993.393834933922</v>
      </c>
      <c r="BG537" s="35">
        <f t="shared" si="267"/>
        <v>35952.526589178087</v>
      </c>
    </row>
    <row r="538" spans="25:59" x14ac:dyDescent="0.4">
      <c r="Y538" s="35">
        <f t="shared" si="268"/>
        <v>530500</v>
      </c>
      <c r="Z538" s="52">
        <f t="shared" si="269"/>
        <v>531</v>
      </c>
      <c r="AA538" s="35"/>
      <c r="AB538" s="35"/>
      <c r="AC538" s="35"/>
      <c r="AD538" s="35"/>
      <c r="AE538" s="52">
        <v>699</v>
      </c>
      <c r="AH538" s="35"/>
      <c r="AI538" s="35"/>
      <c r="AU538" s="52">
        <f t="shared" si="258"/>
        <v>531</v>
      </c>
      <c r="AV538" s="80">
        <f t="shared" si="259"/>
        <v>740.84448035982587</v>
      </c>
      <c r="AW538" s="35">
        <f t="shared" si="270"/>
        <v>3016.8344421234424</v>
      </c>
      <c r="AX538" s="35">
        <f t="shared" si="260"/>
        <v>60319.592576530755</v>
      </c>
      <c r="AY538" s="35">
        <f t="shared" si="261"/>
        <v>63336.427018654198</v>
      </c>
      <c r="AZ538" s="35">
        <f t="shared" si="262"/>
        <v>66353.261460777634</v>
      </c>
      <c r="BB538" s="52">
        <f t="shared" si="263"/>
        <v>531</v>
      </c>
      <c r="BC538" s="80">
        <f t="shared" si="264"/>
        <v>481.10031133009625</v>
      </c>
      <c r="BD538" s="35">
        <f t="shared" si="271"/>
        <v>1959.1156144296367</v>
      </c>
      <c r="BE538" s="35">
        <f t="shared" si="265"/>
        <v>32077.159720485859</v>
      </c>
      <c r="BF538" s="35">
        <f t="shared" si="266"/>
        <v>34036.275334915495</v>
      </c>
      <c r="BG538" s="35">
        <f t="shared" si="267"/>
        <v>35995.390949345136</v>
      </c>
    </row>
    <row r="539" spans="25:59" x14ac:dyDescent="0.4">
      <c r="Y539" s="35">
        <f t="shared" si="268"/>
        <v>531500</v>
      </c>
      <c r="Z539" s="52">
        <f t="shared" si="269"/>
        <v>532</v>
      </c>
      <c r="AA539" s="35"/>
      <c r="AB539" s="35"/>
      <c r="AC539" s="35"/>
      <c r="AD539" s="35"/>
      <c r="AE539" s="52">
        <v>700</v>
      </c>
      <c r="AH539" s="35"/>
      <c r="AI539" s="35"/>
      <c r="AU539" s="52">
        <f t="shared" si="258"/>
        <v>532</v>
      </c>
      <c r="AV539" s="80">
        <f t="shared" si="259"/>
        <v>740.83812260648767</v>
      </c>
      <c r="AW539" s="35">
        <f t="shared" si="270"/>
        <v>3016.8085523587833</v>
      </c>
      <c r="AX539" s="35">
        <f t="shared" si="260"/>
        <v>60418.962878557199</v>
      </c>
      <c r="AY539" s="35">
        <f t="shared" si="261"/>
        <v>63435.771430915978</v>
      </c>
      <c r="AZ539" s="35">
        <f t="shared" si="262"/>
        <v>66452.579983274758</v>
      </c>
      <c r="BB539" s="52">
        <f t="shared" si="263"/>
        <v>532</v>
      </c>
      <c r="BC539" s="80">
        <f t="shared" si="264"/>
        <v>481.09618264021401</v>
      </c>
      <c r="BD539" s="35">
        <f t="shared" si="271"/>
        <v>1959.098801759545</v>
      </c>
      <c r="BE539" s="35">
        <f t="shared" si="265"/>
        <v>32120.058033137531</v>
      </c>
      <c r="BF539" s="35">
        <f t="shared" si="266"/>
        <v>34079.156834897076</v>
      </c>
      <c r="BG539" s="35">
        <f t="shared" si="267"/>
        <v>36038.25563665662</v>
      </c>
    </row>
    <row r="540" spans="25:59" x14ac:dyDescent="0.4">
      <c r="Y540" s="35">
        <f t="shared" si="268"/>
        <v>532500</v>
      </c>
      <c r="Z540" s="52">
        <f t="shared" si="269"/>
        <v>533</v>
      </c>
      <c r="AA540" s="35"/>
      <c r="AB540" s="35"/>
      <c r="AC540" s="35"/>
      <c r="AD540" s="35"/>
      <c r="AE540" s="52">
        <v>701</v>
      </c>
      <c r="AH540" s="35"/>
      <c r="AI540" s="35"/>
      <c r="AU540" s="52">
        <f t="shared" si="258"/>
        <v>533</v>
      </c>
      <c r="AV540" s="80">
        <f t="shared" si="259"/>
        <v>740.83188856682193</v>
      </c>
      <c r="AW540" s="35">
        <f t="shared" si="270"/>
        <v>3016.7831663755228</v>
      </c>
      <c r="AX540" s="35">
        <f t="shared" si="260"/>
        <v>60518.332676802238</v>
      </c>
      <c r="AY540" s="35">
        <f t="shared" si="261"/>
        <v>63535.115843177759</v>
      </c>
      <c r="AZ540" s="35">
        <f t="shared" si="262"/>
        <v>66551.899009553279</v>
      </c>
      <c r="BB540" s="52">
        <f t="shared" si="263"/>
        <v>533</v>
      </c>
      <c r="BC540" s="80">
        <f t="shared" si="264"/>
        <v>481.09213428930701</v>
      </c>
      <c r="BD540" s="35">
        <f t="shared" si="271"/>
        <v>1959.0823162423092</v>
      </c>
      <c r="BE540" s="35">
        <f t="shared" si="265"/>
        <v>32162.956018636341</v>
      </c>
      <c r="BF540" s="35">
        <f t="shared" si="266"/>
        <v>34122.038334878649</v>
      </c>
      <c r="BG540" s="35">
        <f t="shared" si="267"/>
        <v>36081.12065112096</v>
      </c>
    </row>
    <row r="541" spans="25:59" x14ac:dyDescent="0.4">
      <c r="Y541" s="35">
        <f t="shared" si="268"/>
        <v>533500</v>
      </c>
      <c r="Z541" s="52">
        <f t="shared" si="269"/>
        <v>534</v>
      </c>
      <c r="AA541" s="35"/>
      <c r="AB541" s="35"/>
      <c r="AC541" s="35"/>
      <c r="AD541" s="35"/>
      <c r="AE541" s="52">
        <v>702</v>
      </c>
      <c r="AH541" s="35"/>
      <c r="AI541" s="35"/>
      <c r="AU541" s="52">
        <f t="shared" si="258"/>
        <v>534</v>
      </c>
      <c r="AV541" s="80">
        <f t="shared" si="259"/>
        <v>740.82577824395185</v>
      </c>
      <c r="AW541" s="35">
        <f t="shared" si="270"/>
        <v>3016.7582841863782</v>
      </c>
      <c r="AX541" s="35">
        <f t="shared" si="260"/>
        <v>60617.701971253162</v>
      </c>
      <c r="AY541" s="35">
        <f t="shared" si="261"/>
        <v>63634.460255439539</v>
      </c>
      <c r="AZ541" s="35">
        <f t="shared" si="262"/>
        <v>66651.218539625916</v>
      </c>
      <c r="BB541" s="52">
        <f t="shared" si="263"/>
        <v>534</v>
      </c>
      <c r="BC541" s="80">
        <f t="shared" si="264"/>
        <v>481.08816627940337</v>
      </c>
      <c r="BD541" s="35">
        <f t="shared" si="271"/>
        <v>1959.0661578861882</v>
      </c>
      <c r="BE541" s="35">
        <f t="shared" si="265"/>
        <v>32205.853676974042</v>
      </c>
      <c r="BF541" s="35">
        <f t="shared" si="266"/>
        <v>34164.919834860229</v>
      </c>
      <c r="BG541" s="35">
        <f t="shared" si="267"/>
        <v>36123.98599274642</v>
      </c>
    </row>
    <row r="542" spans="25:59" x14ac:dyDescent="0.4">
      <c r="Y542" s="35">
        <f t="shared" si="268"/>
        <v>534500</v>
      </c>
      <c r="Z542" s="52">
        <f t="shared" si="269"/>
        <v>535</v>
      </c>
      <c r="AA542" s="35"/>
      <c r="AB542" s="35"/>
      <c r="AC542" s="35"/>
      <c r="AD542" s="35"/>
      <c r="AE542" s="52">
        <v>703</v>
      </c>
      <c r="AH542" s="35"/>
      <c r="AI542" s="35"/>
      <c r="AU542" s="52">
        <f t="shared" si="258"/>
        <v>535</v>
      </c>
      <c r="AV542" s="80">
        <f t="shared" si="259"/>
        <v>740.81979164093889</v>
      </c>
      <c r="AW542" s="35">
        <f t="shared" si="270"/>
        <v>3016.7339058038169</v>
      </c>
      <c r="AX542" s="35">
        <f t="shared" si="260"/>
        <v>60717.070761897499</v>
      </c>
      <c r="AY542" s="35">
        <f t="shared" si="261"/>
        <v>63733.804667701319</v>
      </c>
      <c r="AZ542" s="35">
        <f t="shared" si="262"/>
        <v>66750.538573505139</v>
      </c>
      <c r="BB542" s="52">
        <f t="shared" si="263"/>
        <v>535</v>
      </c>
      <c r="BC542" s="80">
        <f t="shared" si="264"/>
        <v>481.08427861249123</v>
      </c>
      <c r="BD542" s="35">
        <f t="shared" si="271"/>
        <v>1959.0503266992778</v>
      </c>
      <c r="BE542" s="35">
        <f t="shared" si="265"/>
        <v>32248.751008142524</v>
      </c>
      <c r="BF542" s="35">
        <f t="shared" si="266"/>
        <v>34207.801334841803</v>
      </c>
      <c r="BG542" s="35">
        <f t="shared" si="267"/>
        <v>36166.851661541077</v>
      </c>
    </row>
    <row r="543" spans="25:59" x14ac:dyDescent="0.4">
      <c r="Y543" s="35">
        <f t="shared" si="268"/>
        <v>535500</v>
      </c>
      <c r="Z543" s="52">
        <f t="shared" si="269"/>
        <v>536</v>
      </c>
      <c r="AA543" s="35"/>
      <c r="AB543" s="35"/>
      <c r="AC543" s="35"/>
      <c r="AD543" s="35"/>
      <c r="AE543" s="52">
        <v>704</v>
      </c>
      <c r="AH543" s="35"/>
      <c r="AI543" s="35"/>
      <c r="AU543" s="52">
        <f t="shared" si="258"/>
        <v>536</v>
      </c>
      <c r="AV543" s="80">
        <f t="shared" si="259"/>
        <v>740.81392876078223</v>
      </c>
      <c r="AW543" s="35">
        <f t="shared" si="270"/>
        <v>3016.7100312400512</v>
      </c>
      <c r="AX543" s="35">
        <f t="shared" si="260"/>
        <v>60816.439048723034</v>
      </c>
      <c r="AY543" s="35">
        <f t="shared" si="261"/>
        <v>63833.149079963085</v>
      </c>
      <c r="AZ543" s="35">
        <f t="shared" si="262"/>
        <v>66849.859111203143</v>
      </c>
      <c r="BB543" s="52">
        <f t="shared" si="263"/>
        <v>536</v>
      </c>
      <c r="BC543" s="80">
        <f t="shared" si="264"/>
        <v>481.08047129051823</v>
      </c>
      <c r="BD543" s="35">
        <f t="shared" si="271"/>
        <v>1959.0348226895094</v>
      </c>
      <c r="BE543" s="35">
        <f t="shared" si="265"/>
        <v>32291.648012133875</v>
      </c>
      <c r="BF543" s="35">
        <f t="shared" si="266"/>
        <v>34250.682834823383</v>
      </c>
      <c r="BG543" s="35">
        <f t="shared" si="267"/>
        <v>36209.717657512891</v>
      </c>
    </row>
    <row r="544" spans="25:59" x14ac:dyDescent="0.4">
      <c r="Y544" s="35">
        <f t="shared" si="268"/>
        <v>536500</v>
      </c>
      <c r="Z544" s="52">
        <f t="shared" si="269"/>
        <v>537</v>
      </c>
      <c r="AA544" s="35"/>
      <c r="AB544" s="35"/>
      <c r="AC544" s="35"/>
      <c r="AD544" s="35"/>
      <c r="AE544" s="52">
        <v>705</v>
      </c>
      <c r="AH544" s="35"/>
      <c r="AI544" s="35"/>
      <c r="AU544" s="52">
        <f t="shared" si="258"/>
        <v>537</v>
      </c>
      <c r="AV544" s="80">
        <f t="shared" si="259"/>
        <v>740.80818960641955</v>
      </c>
      <c r="AW544" s="35">
        <f t="shared" si="270"/>
        <v>3016.6866605070445</v>
      </c>
      <c r="AX544" s="35">
        <f t="shared" si="260"/>
        <v>60915.806831717819</v>
      </c>
      <c r="AY544" s="35">
        <f t="shared" si="261"/>
        <v>63932.493492224865</v>
      </c>
      <c r="AZ544" s="35">
        <f t="shared" si="262"/>
        <v>66949.180152731904</v>
      </c>
      <c r="BB544" s="52">
        <f t="shared" si="263"/>
        <v>537</v>
      </c>
      <c r="BC544" s="80">
        <f t="shared" si="264"/>
        <v>481.07674431539198</v>
      </c>
      <c r="BD544" s="35">
        <f t="shared" si="271"/>
        <v>1959.0196458646508</v>
      </c>
      <c r="BE544" s="35">
        <f t="shared" si="265"/>
        <v>32334.544688940307</v>
      </c>
      <c r="BF544" s="35">
        <f t="shared" si="266"/>
        <v>34293.564334804956</v>
      </c>
      <c r="BG544" s="35">
        <f t="shared" si="267"/>
        <v>36252.583980669609</v>
      </c>
    </row>
    <row r="545" spans="25:59" x14ac:dyDescent="0.4">
      <c r="Y545" s="35">
        <f t="shared" si="268"/>
        <v>537500</v>
      </c>
      <c r="Z545" s="52">
        <f t="shared" si="269"/>
        <v>538</v>
      </c>
      <c r="AA545" s="35"/>
      <c r="AB545" s="35"/>
      <c r="AC545" s="35"/>
      <c r="AD545" s="35"/>
      <c r="AE545" s="52">
        <v>706</v>
      </c>
      <c r="AH545" s="35"/>
      <c r="AI545" s="35"/>
      <c r="AU545" s="52">
        <f t="shared" si="258"/>
        <v>538</v>
      </c>
      <c r="AV545" s="80">
        <f t="shared" si="259"/>
        <v>740.80257418072608</v>
      </c>
      <c r="AW545" s="35">
        <f t="shared" si="270"/>
        <v>3016.6637936165052</v>
      </c>
      <c r="AX545" s="35">
        <f t="shared" si="260"/>
        <v>61015.174110870139</v>
      </c>
      <c r="AY545" s="35">
        <f t="shared" si="261"/>
        <v>64031.837904486645</v>
      </c>
      <c r="AZ545" s="35">
        <f t="shared" si="262"/>
        <v>67048.501698103151</v>
      </c>
      <c r="BB545" s="52">
        <f t="shared" si="263"/>
        <v>538</v>
      </c>
      <c r="BC545" s="80">
        <f t="shared" si="264"/>
        <v>481.07309768897983</v>
      </c>
      <c r="BD545" s="35">
        <f t="shared" si="271"/>
        <v>1959.0047962323065</v>
      </c>
      <c r="BE545" s="35">
        <f t="shared" si="265"/>
        <v>32377.441038554221</v>
      </c>
      <c r="BF545" s="35">
        <f t="shared" si="266"/>
        <v>34336.445834786529</v>
      </c>
      <c r="BG545" s="35">
        <f t="shared" si="267"/>
        <v>36295.450631018837</v>
      </c>
    </row>
    <row r="546" spans="25:59" x14ac:dyDescent="0.4">
      <c r="Y546" s="35">
        <f t="shared" si="268"/>
        <v>538500</v>
      </c>
      <c r="Z546" s="52">
        <f t="shared" si="269"/>
        <v>539</v>
      </c>
      <c r="AA546" s="35"/>
      <c r="AB546" s="35"/>
      <c r="AC546" s="35"/>
      <c r="AD546" s="35"/>
      <c r="AE546" s="52">
        <v>707</v>
      </c>
      <c r="AH546" s="35"/>
      <c r="AI546" s="35"/>
      <c r="AU546" s="52">
        <f t="shared" si="258"/>
        <v>539</v>
      </c>
      <c r="AV546" s="80">
        <f t="shared" si="259"/>
        <v>740.79708248651571</v>
      </c>
      <c r="AW546" s="35">
        <f t="shared" si="270"/>
        <v>3016.6414305798912</v>
      </c>
      <c r="AX546" s="35">
        <f t="shared" si="260"/>
        <v>61114.540886168536</v>
      </c>
      <c r="AY546" s="35">
        <f t="shared" si="261"/>
        <v>64131.182316748425</v>
      </c>
      <c r="AZ546" s="35">
        <f t="shared" si="262"/>
        <v>67147.823747328322</v>
      </c>
      <c r="BB546" s="52">
        <f t="shared" si="263"/>
        <v>539</v>
      </c>
      <c r="BC546" s="80">
        <f t="shared" si="264"/>
        <v>481.06953141310908</v>
      </c>
      <c r="BD546" s="35">
        <f t="shared" si="271"/>
        <v>1958.9902737999173</v>
      </c>
      <c r="BE546" s="35">
        <f t="shared" si="265"/>
        <v>32420.337060968192</v>
      </c>
      <c r="BF546" s="35">
        <f t="shared" si="266"/>
        <v>34379.32733476811</v>
      </c>
      <c r="BG546" s="35">
        <f t="shared" si="267"/>
        <v>36338.317608568024</v>
      </c>
    </row>
    <row r="547" spans="25:59" x14ac:dyDescent="0.4">
      <c r="Y547" s="35">
        <f t="shared" si="268"/>
        <v>539500</v>
      </c>
      <c r="Z547" s="52">
        <f t="shared" si="269"/>
        <v>540</v>
      </c>
      <c r="AA547" s="35"/>
      <c r="AB547" s="35"/>
      <c r="AC547" s="35"/>
      <c r="AD547" s="35"/>
      <c r="AE547" s="52">
        <v>708</v>
      </c>
      <c r="AH547" s="35"/>
      <c r="AI547" s="35"/>
      <c r="AU547" s="52">
        <f t="shared" si="258"/>
        <v>540</v>
      </c>
      <c r="AV547" s="80">
        <f t="shared" si="259"/>
        <v>740.79171452654043</v>
      </c>
      <c r="AW547" s="35">
        <f t="shared" si="270"/>
        <v>3016.6195714084097</v>
      </c>
      <c r="AX547" s="35">
        <f t="shared" si="260"/>
        <v>61213.907157601796</v>
      </c>
      <c r="AY547" s="35">
        <f t="shared" si="261"/>
        <v>64230.526729010206</v>
      </c>
      <c r="AZ547" s="35">
        <f t="shared" si="262"/>
        <v>67247.146300418623</v>
      </c>
      <c r="BB547" s="52">
        <f t="shared" si="263"/>
        <v>540</v>
      </c>
      <c r="BC547" s="80">
        <f t="shared" si="264"/>
        <v>481.06604548956665</v>
      </c>
      <c r="BD547" s="35">
        <f t="shared" si="271"/>
        <v>1958.9760785747596</v>
      </c>
      <c r="BE547" s="35">
        <f t="shared" si="265"/>
        <v>32463.232756174923</v>
      </c>
      <c r="BF547" s="35">
        <f t="shared" si="266"/>
        <v>34422.208834749683</v>
      </c>
      <c r="BG547" s="35">
        <f t="shared" si="267"/>
        <v>36381.18491332444</v>
      </c>
    </row>
    <row r="548" spans="25:59" x14ac:dyDescent="0.4">
      <c r="Y548" s="35">
        <f t="shared" si="268"/>
        <v>540500</v>
      </c>
      <c r="Z548" s="52">
        <f t="shared" si="269"/>
        <v>541</v>
      </c>
      <c r="AA548" s="35"/>
      <c r="AB548" s="35"/>
      <c r="AC548" s="35"/>
      <c r="AD548" s="35"/>
      <c r="AE548" s="52">
        <v>709</v>
      </c>
      <c r="AH548" s="35"/>
      <c r="AI548" s="35"/>
      <c r="AU548" s="52">
        <f t="shared" si="258"/>
        <v>541</v>
      </c>
      <c r="AV548" s="80">
        <f t="shared" si="259"/>
        <v>740.78647030348975</v>
      </c>
      <c r="AW548" s="35">
        <f t="shared" si="270"/>
        <v>3016.5982161130123</v>
      </c>
      <c r="AX548" s="35">
        <f t="shared" si="260"/>
        <v>61313.272925158977</v>
      </c>
      <c r="AY548" s="35">
        <f t="shared" si="261"/>
        <v>64329.871141271986</v>
      </c>
      <c r="AZ548" s="35">
        <f t="shared" si="262"/>
        <v>67346.469357384995</v>
      </c>
      <c r="BB548" s="52">
        <f t="shared" si="263"/>
        <v>541</v>
      </c>
      <c r="BC548" s="80">
        <f t="shared" si="264"/>
        <v>481.06263992009934</v>
      </c>
      <c r="BD548" s="35">
        <f t="shared" si="271"/>
        <v>1958.9622105639471</v>
      </c>
      <c r="BE548" s="35">
        <f t="shared" si="265"/>
        <v>32506.128124167317</v>
      </c>
      <c r="BF548" s="35">
        <f t="shared" si="266"/>
        <v>34465.090334731263</v>
      </c>
      <c r="BG548" s="35">
        <f t="shared" si="267"/>
        <v>36424.052545295213</v>
      </c>
    </row>
    <row r="549" spans="25:59" x14ac:dyDescent="0.4">
      <c r="Y549" s="35">
        <f t="shared" si="268"/>
        <v>541500</v>
      </c>
      <c r="Z549" s="52">
        <f t="shared" si="269"/>
        <v>542</v>
      </c>
      <c r="AA549" s="35"/>
      <c r="AB549" s="35"/>
      <c r="AC549" s="35"/>
      <c r="AD549" s="35"/>
      <c r="AE549" s="52">
        <v>710</v>
      </c>
      <c r="AH549" s="35"/>
      <c r="AI549" s="35"/>
      <c r="AU549" s="52">
        <f t="shared" si="258"/>
        <v>542</v>
      </c>
      <c r="AV549" s="80">
        <f t="shared" si="259"/>
        <v>740.78134981999165</v>
      </c>
      <c r="AW549" s="35">
        <f t="shared" si="270"/>
        <v>3016.5773647044011</v>
      </c>
      <c r="AX549" s="35">
        <f t="shared" si="260"/>
        <v>61412.638188829362</v>
      </c>
      <c r="AY549" s="35">
        <f t="shared" si="261"/>
        <v>64429.215553533766</v>
      </c>
      <c r="AZ549" s="35">
        <f t="shared" si="262"/>
        <v>67445.792918238163</v>
      </c>
      <c r="BB549" s="52">
        <f t="shared" si="263"/>
        <v>542</v>
      </c>
      <c r="BC549" s="80">
        <f t="shared" si="264"/>
        <v>481.05931470641366</v>
      </c>
      <c r="BD549" s="35">
        <f t="shared" si="271"/>
        <v>1958.9486697744289</v>
      </c>
      <c r="BE549" s="35">
        <f t="shared" si="265"/>
        <v>32549.023164938408</v>
      </c>
      <c r="BF549" s="35">
        <f t="shared" si="266"/>
        <v>34507.971834712836</v>
      </c>
      <c r="BG549" s="35">
        <f t="shared" si="267"/>
        <v>36466.920504487265</v>
      </c>
    </row>
    <row r="550" spans="25:59" x14ac:dyDescent="0.4">
      <c r="Y550" s="35">
        <f t="shared" si="268"/>
        <v>542500</v>
      </c>
      <c r="Z550" s="52">
        <f t="shared" si="269"/>
        <v>543</v>
      </c>
      <c r="AA550" s="35"/>
      <c r="AB550" s="35"/>
      <c r="AC550" s="35"/>
      <c r="AD550" s="35"/>
      <c r="AE550" s="52">
        <v>711</v>
      </c>
      <c r="AH550" s="35"/>
      <c r="AI550" s="35"/>
      <c r="AU550" s="52">
        <f t="shared" si="258"/>
        <v>543</v>
      </c>
      <c r="AV550" s="80">
        <f t="shared" si="259"/>
        <v>740.77635307861237</v>
      </c>
      <c r="AW550" s="35">
        <f t="shared" si="270"/>
        <v>3016.5570171930258</v>
      </c>
      <c r="AX550" s="35">
        <f t="shared" si="260"/>
        <v>61512.002948602523</v>
      </c>
      <c r="AY550" s="35">
        <f t="shared" si="261"/>
        <v>64528.559965795546</v>
      </c>
      <c r="AZ550" s="35">
        <f t="shared" si="262"/>
        <v>67545.116982988577</v>
      </c>
      <c r="BB550" s="52">
        <f t="shared" si="263"/>
        <v>543</v>
      </c>
      <c r="BC550" s="80">
        <f t="shared" si="264"/>
        <v>481.05606985017596</v>
      </c>
      <c r="BD550" s="35">
        <f t="shared" si="271"/>
        <v>1958.9354562129904</v>
      </c>
      <c r="BE550" s="35">
        <f t="shared" si="265"/>
        <v>32591.917878481425</v>
      </c>
      <c r="BF550" s="35">
        <f t="shared" si="266"/>
        <v>34550.853334694417</v>
      </c>
      <c r="BG550" s="35">
        <f t="shared" si="267"/>
        <v>36509.788790907405</v>
      </c>
    </row>
    <row r="551" spans="25:59" x14ac:dyDescent="0.4">
      <c r="Y551" s="35">
        <f t="shared" si="268"/>
        <v>543500</v>
      </c>
      <c r="Z551" s="52">
        <f t="shared" si="269"/>
        <v>544</v>
      </c>
      <c r="AA551" s="35"/>
      <c r="AB551" s="35"/>
      <c r="AC551" s="35"/>
      <c r="AD551" s="35"/>
      <c r="AE551" s="52">
        <v>712</v>
      </c>
      <c r="AH551" s="35"/>
      <c r="AI551" s="35"/>
      <c r="AU551" s="52">
        <f t="shared" si="258"/>
        <v>544</v>
      </c>
      <c r="AV551" s="80">
        <f t="shared" si="259"/>
        <v>740.77148008185566</v>
      </c>
      <c r="AW551" s="35">
        <f t="shared" si="270"/>
        <v>3016.5371735890822</v>
      </c>
      <c r="AX551" s="35">
        <f t="shared" si="260"/>
        <v>61611.367204468232</v>
      </c>
      <c r="AY551" s="35">
        <f t="shared" si="261"/>
        <v>64627.904378057312</v>
      </c>
      <c r="AZ551" s="35">
        <f t="shared" si="262"/>
        <v>67644.441551646392</v>
      </c>
      <c r="BB551" s="52">
        <f t="shared" si="263"/>
        <v>544</v>
      </c>
      <c r="BC551" s="80">
        <f t="shared" si="264"/>
        <v>481.05290535301242</v>
      </c>
      <c r="BD551" s="35">
        <f t="shared" si="271"/>
        <v>1958.9225698862535</v>
      </c>
      <c r="BE551" s="35">
        <f t="shared" si="265"/>
        <v>32634.812264789736</v>
      </c>
      <c r="BF551" s="35">
        <f t="shared" si="266"/>
        <v>34593.73483467599</v>
      </c>
      <c r="BG551" s="35">
        <f t="shared" si="267"/>
        <v>36552.65740456224</v>
      </c>
    </row>
    <row r="552" spans="25:59" x14ac:dyDescent="0.4">
      <c r="Y552" s="35">
        <f t="shared" si="268"/>
        <v>544500</v>
      </c>
      <c r="Z552" s="52">
        <f t="shared" si="269"/>
        <v>545</v>
      </c>
      <c r="AA552" s="35"/>
      <c r="AB552" s="35"/>
      <c r="AC552" s="35"/>
      <c r="AD552" s="35"/>
      <c r="AE552" s="52">
        <v>713</v>
      </c>
      <c r="AH552" s="35"/>
      <c r="AI552" s="35"/>
      <c r="AU552" s="52">
        <f t="shared" si="258"/>
        <v>545</v>
      </c>
      <c r="AV552" s="80">
        <f t="shared" si="259"/>
        <v>740.7667308321636</v>
      </c>
      <c r="AW552" s="35">
        <f t="shared" si="270"/>
        <v>3016.5178339025151</v>
      </c>
      <c r="AX552" s="35">
        <f t="shared" si="260"/>
        <v>61710.730956416577</v>
      </c>
      <c r="AY552" s="35">
        <f t="shared" si="261"/>
        <v>64727.248790319092</v>
      </c>
      <c r="AZ552" s="35">
        <f t="shared" si="262"/>
        <v>67743.766624221607</v>
      </c>
      <c r="BB552" s="52">
        <f t="shared" si="263"/>
        <v>545</v>
      </c>
      <c r="BC552" s="80">
        <f t="shared" si="264"/>
        <v>481.04982121650875</v>
      </c>
      <c r="BD552" s="35">
        <f t="shared" si="271"/>
        <v>1958.910010800676</v>
      </c>
      <c r="BE552" s="35">
        <f t="shared" si="265"/>
        <v>32677.706323856895</v>
      </c>
      <c r="BF552" s="35">
        <f t="shared" si="266"/>
        <v>34636.61633465757</v>
      </c>
      <c r="BG552" s="35">
        <f t="shared" si="267"/>
        <v>36595.526345458245</v>
      </c>
    </row>
    <row r="553" spans="25:59" x14ac:dyDescent="0.4">
      <c r="Y553" s="35">
        <f t="shared" si="268"/>
        <v>545500</v>
      </c>
      <c r="Z553" s="52">
        <f t="shared" si="269"/>
        <v>546</v>
      </c>
      <c r="AA553" s="35"/>
      <c r="AB553" s="35"/>
      <c r="AC553" s="35"/>
      <c r="AD553" s="35"/>
      <c r="AE553" s="52">
        <v>714</v>
      </c>
      <c r="AH553" s="35"/>
      <c r="AI553" s="35"/>
      <c r="AU553" s="52">
        <f t="shared" si="258"/>
        <v>546</v>
      </c>
      <c r="AV553" s="80">
        <f t="shared" si="259"/>
        <v>740.7621053319167</v>
      </c>
      <c r="AW553" s="35">
        <f t="shared" si="270"/>
        <v>3016.4989981430181</v>
      </c>
      <c r="AX553" s="35">
        <f t="shared" si="260"/>
        <v>61810.094204437853</v>
      </c>
      <c r="AY553" s="35">
        <f t="shared" si="261"/>
        <v>64826.593202580872</v>
      </c>
      <c r="AZ553" s="35">
        <f t="shared" si="262"/>
        <v>67843.092200723884</v>
      </c>
      <c r="BB553" s="52">
        <f t="shared" si="263"/>
        <v>546</v>
      </c>
      <c r="BC553" s="80">
        <f t="shared" si="264"/>
        <v>481.04681744221079</v>
      </c>
      <c r="BD553" s="35">
        <f t="shared" si="271"/>
        <v>1958.8977789625526</v>
      </c>
      <c r="BE553" s="35">
        <f t="shared" si="265"/>
        <v>32720.60005567659</v>
      </c>
      <c r="BF553" s="35">
        <f t="shared" si="266"/>
        <v>34679.497834639144</v>
      </c>
      <c r="BG553" s="35">
        <f t="shared" si="267"/>
        <v>36638.395613601693</v>
      </c>
    </row>
    <row r="554" spans="25:59" x14ac:dyDescent="0.4">
      <c r="Y554" s="35">
        <f t="shared" si="268"/>
        <v>546500</v>
      </c>
      <c r="Z554" s="52">
        <f t="shared" si="269"/>
        <v>547</v>
      </c>
      <c r="AA554" s="35"/>
      <c r="AB554" s="35"/>
      <c r="AC554" s="35"/>
      <c r="AD554" s="35"/>
      <c r="AE554" s="52">
        <v>715</v>
      </c>
      <c r="AH554" s="35"/>
      <c r="AI554" s="35"/>
      <c r="AU554" s="52">
        <f t="shared" si="258"/>
        <v>547</v>
      </c>
      <c r="AV554" s="80">
        <f t="shared" si="259"/>
        <v>740.75760358343257</v>
      </c>
      <c r="AW554" s="35">
        <f t="shared" si="270"/>
        <v>3016.4806663200284</v>
      </c>
      <c r="AX554" s="35">
        <f t="shared" si="260"/>
        <v>61909.456948522624</v>
      </c>
      <c r="AY554" s="35">
        <f t="shared" si="261"/>
        <v>64925.937614842653</v>
      </c>
      <c r="AZ554" s="35">
        <f t="shared" si="262"/>
        <v>67942.418281162682</v>
      </c>
      <c r="BB554" s="52">
        <f t="shared" si="263"/>
        <v>547</v>
      </c>
      <c r="BC554" s="80">
        <f t="shared" si="264"/>
        <v>481.04389403162378</v>
      </c>
      <c r="BD554" s="35">
        <f t="shared" si="271"/>
        <v>1958.8858743780127</v>
      </c>
      <c r="BE554" s="35">
        <f t="shared" si="265"/>
        <v>32763.493460242713</v>
      </c>
      <c r="BF554" s="35">
        <f t="shared" si="266"/>
        <v>34722.379334620724</v>
      </c>
      <c r="BG554" s="35">
        <f t="shared" si="267"/>
        <v>36681.265208998739</v>
      </c>
    </row>
    <row r="555" spans="25:59" x14ac:dyDescent="0.4">
      <c r="Y555" s="35">
        <f t="shared" si="268"/>
        <v>547500</v>
      </c>
      <c r="Z555" s="52">
        <f t="shared" si="269"/>
        <v>548</v>
      </c>
      <c r="AA555" s="35"/>
      <c r="AB555" s="35"/>
      <c r="AC555" s="35"/>
      <c r="AD555" s="35"/>
      <c r="AE555" s="52">
        <v>716</v>
      </c>
      <c r="AH555" s="35"/>
      <c r="AI555" s="35"/>
      <c r="AU555" s="52">
        <f t="shared" si="258"/>
        <v>548</v>
      </c>
      <c r="AV555" s="80">
        <f t="shared" si="259"/>
        <v>740.75322558896801</v>
      </c>
      <c r="AW555" s="35">
        <f t="shared" si="270"/>
        <v>3016.4628384427365</v>
      </c>
      <c r="AX555" s="35">
        <f t="shared" si="260"/>
        <v>62008.819188661699</v>
      </c>
      <c r="AY555" s="35">
        <f t="shared" si="261"/>
        <v>65025.282027104433</v>
      </c>
      <c r="AZ555" s="35">
        <f t="shared" si="262"/>
        <v>68041.744865547167</v>
      </c>
      <c r="BB555" s="52">
        <f t="shared" si="263"/>
        <v>548</v>
      </c>
      <c r="BC555" s="80">
        <f t="shared" si="264"/>
        <v>481.04105098621307</v>
      </c>
      <c r="BD555" s="35">
        <f t="shared" si="271"/>
        <v>1958.8742970530236</v>
      </c>
      <c r="BE555" s="35">
        <f t="shared" si="265"/>
        <v>32806.386537549275</v>
      </c>
      <c r="BF555" s="35">
        <f t="shared" si="266"/>
        <v>34765.260834602297</v>
      </c>
      <c r="BG555" s="35">
        <f t="shared" si="267"/>
        <v>36724.135131655319</v>
      </c>
    </row>
    <row r="556" spans="25:59" x14ac:dyDescent="0.4">
      <c r="Y556" s="35">
        <f t="shared" si="268"/>
        <v>548500</v>
      </c>
      <c r="Z556" s="52">
        <f t="shared" si="269"/>
        <v>549</v>
      </c>
      <c r="AA556" s="35"/>
      <c r="AB556" s="35"/>
      <c r="AC556" s="35"/>
      <c r="AD556" s="35"/>
      <c r="AE556" s="52">
        <v>717</v>
      </c>
      <c r="AH556" s="35"/>
      <c r="AI556" s="35"/>
      <c r="AU556" s="52">
        <f t="shared" si="258"/>
        <v>549</v>
      </c>
      <c r="AV556" s="80">
        <f t="shared" si="259"/>
        <v>740.74897135071694</v>
      </c>
      <c r="AW556" s="35">
        <f t="shared" si="270"/>
        <v>3016.4455145200768</v>
      </c>
      <c r="AX556" s="35">
        <f t="shared" si="260"/>
        <v>62108.180924846136</v>
      </c>
      <c r="AY556" s="35">
        <f t="shared" si="261"/>
        <v>65124.626439366213</v>
      </c>
      <c r="AZ556" s="35">
        <f t="shared" si="262"/>
        <v>68141.07195388629</v>
      </c>
      <c r="BB556" s="52">
        <f t="shared" si="263"/>
        <v>549</v>
      </c>
      <c r="BC556" s="80">
        <f t="shared" si="264"/>
        <v>481.03828830740349</v>
      </c>
      <c r="BD556" s="35">
        <f t="shared" si="271"/>
        <v>1958.8630469933873</v>
      </c>
      <c r="BE556" s="35">
        <f t="shared" si="265"/>
        <v>32849.279287590492</v>
      </c>
      <c r="BF556" s="35">
        <f t="shared" si="266"/>
        <v>34808.142334583878</v>
      </c>
      <c r="BG556" s="35">
        <f t="shared" si="267"/>
        <v>36767.005381577263</v>
      </c>
    </row>
    <row r="557" spans="25:59" x14ac:dyDescent="0.4">
      <c r="Y557" s="35">
        <f t="shared" si="268"/>
        <v>549500</v>
      </c>
      <c r="Z557" s="52">
        <f t="shared" si="269"/>
        <v>550</v>
      </c>
      <c r="AA557" s="35"/>
      <c r="AB557" s="35"/>
      <c r="AC557" s="35"/>
      <c r="AD557" s="35"/>
      <c r="AE557" s="52">
        <v>718</v>
      </c>
      <c r="AH557" s="35"/>
      <c r="AI557" s="35"/>
      <c r="AU557" s="52">
        <f t="shared" si="258"/>
        <v>550</v>
      </c>
      <c r="AV557" s="80">
        <f t="shared" si="259"/>
        <v>740.74484087081157</v>
      </c>
      <c r="AW557" s="35">
        <f t="shared" si="270"/>
        <v>3016.4286945607309</v>
      </c>
      <c r="AX557" s="35">
        <f t="shared" si="260"/>
        <v>62207.542157067262</v>
      </c>
      <c r="AY557" s="35">
        <f t="shared" si="261"/>
        <v>65223.970851627993</v>
      </c>
      <c r="AZ557" s="35">
        <f t="shared" si="262"/>
        <v>68240.399546188724</v>
      </c>
      <c r="BB557" s="52">
        <f t="shared" si="263"/>
        <v>550</v>
      </c>
      <c r="BC557" s="80">
        <f t="shared" si="264"/>
        <v>481.0356059965797</v>
      </c>
      <c r="BD557" s="35">
        <f t="shared" si="271"/>
        <v>1958.8521242047425</v>
      </c>
      <c r="BE557" s="35">
        <f t="shared" si="265"/>
        <v>32892.171710360708</v>
      </c>
      <c r="BF557" s="35">
        <f t="shared" si="266"/>
        <v>34851.023834565451</v>
      </c>
      <c r="BG557" s="35">
        <f t="shared" si="267"/>
        <v>36809.875958770193</v>
      </c>
    </row>
    <row r="558" spans="25:59" x14ac:dyDescent="0.4">
      <c r="Y558" s="35">
        <f t="shared" si="268"/>
        <v>550500</v>
      </c>
      <c r="Z558" s="52">
        <f t="shared" si="269"/>
        <v>551</v>
      </c>
      <c r="AA558" s="35"/>
      <c r="AB558" s="35"/>
      <c r="AC558" s="35"/>
      <c r="AD558" s="35"/>
      <c r="AE558" s="52">
        <v>719</v>
      </c>
      <c r="AH558" s="35"/>
      <c r="AI558" s="35"/>
      <c r="AU558" s="52">
        <f t="shared" si="258"/>
        <v>551</v>
      </c>
      <c r="AV558" s="80">
        <f t="shared" si="259"/>
        <v>740.74083415132236</v>
      </c>
      <c r="AW558" s="35">
        <f t="shared" si="270"/>
        <v>3016.4123785731313</v>
      </c>
      <c r="AX558" s="35">
        <f t="shared" si="260"/>
        <v>62306.902885316631</v>
      </c>
      <c r="AY558" s="35">
        <f t="shared" si="261"/>
        <v>65323.315263889759</v>
      </c>
      <c r="AZ558" s="35">
        <f t="shared" si="262"/>
        <v>68339.727642462894</v>
      </c>
      <c r="BB558" s="52">
        <f t="shared" si="263"/>
        <v>551</v>
      </c>
      <c r="BC558" s="80">
        <f t="shared" si="264"/>
        <v>481.03300405508622</v>
      </c>
      <c r="BD558" s="35">
        <f t="shared" si="271"/>
        <v>1958.841528692564</v>
      </c>
      <c r="BE558" s="35">
        <f t="shared" si="265"/>
        <v>32935.063805854465</v>
      </c>
      <c r="BF558" s="35">
        <f t="shared" si="266"/>
        <v>34893.905334547031</v>
      </c>
      <c r="BG558" s="35">
        <f t="shared" si="267"/>
        <v>36852.746863239598</v>
      </c>
    </row>
    <row r="559" spans="25:59" x14ac:dyDescent="0.4">
      <c r="Y559" s="35">
        <f t="shared" si="268"/>
        <v>551500</v>
      </c>
      <c r="Z559" s="52">
        <f t="shared" si="269"/>
        <v>552</v>
      </c>
      <c r="AA559" s="35"/>
      <c r="AB559" s="35"/>
      <c r="AC559" s="35"/>
      <c r="AD559" s="35"/>
      <c r="AE559" s="52">
        <v>720</v>
      </c>
      <c r="AH559" s="35"/>
      <c r="AI559" s="35"/>
      <c r="AU559" s="52">
        <f t="shared" si="258"/>
        <v>552</v>
      </c>
      <c r="AV559" s="80">
        <f t="shared" si="259"/>
        <v>740.73695119425736</v>
      </c>
      <c r="AW559" s="35">
        <f t="shared" si="270"/>
        <v>3016.3965665654541</v>
      </c>
      <c r="AX559" s="35">
        <f t="shared" si="260"/>
        <v>62406.263109586085</v>
      </c>
      <c r="AY559" s="35">
        <f t="shared" si="261"/>
        <v>65422.659676151539</v>
      </c>
      <c r="AZ559" s="35">
        <f t="shared" si="262"/>
        <v>68439.056242716993</v>
      </c>
      <c r="BB559" s="52">
        <f t="shared" si="263"/>
        <v>552</v>
      </c>
      <c r="BC559" s="80">
        <f t="shared" si="264"/>
        <v>481.03048248422709</v>
      </c>
      <c r="BD559" s="35">
        <f t="shared" si="271"/>
        <v>1958.8312604621624</v>
      </c>
      <c r="BE559" s="35">
        <f t="shared" si="265"/>
        <v>32977.955574066444</v>
      </c>
      <c r="BF559" s="35">
        <f t="shared" si="266"/>
        <v>34936.786834528604</v>
      </c>
      <c r="BG559" s="35">
        <f t="shared" si="267"/>
        <v>36895.618094990765</v>
      </c>
    </row>
    <row r="560" spans="25:59" x14ac:dyDescent="0.4">
      <c r="Y560" s="35">
        <f t="shared" si="268"/>
        <v>552500</v>
      </c>
      <c r="Z560" s="52">
        <f t="shared" si="269"/>
        <v>553</v>
      </c>
      <c r="AA560" s="35"/>
      <c r="AB560" s="35"/>
      <c r="AC560" s="35"/>
      <c r="AD560" s="35"/>
      <c r="AE560" s="52">
        <v>721</v>
      </c>
      <c r="AH560" s="35"/>
      <c r="AI560" s="35"/>
      <c r="AU560" s="52">
        <f t="shared" si="258"/>
        <v>553</v>
      </c>
      <c r="AV560" s="80">
        <f t="shared" si="259"/>
        <v>740.73319200156334</v>
      </c>
      <c r="AW560" s="35">
        <f t="shared" si="270"/>
        <v>3016.3812585456276</v>
      </c>
      <c r="AX560" s="35">
        <f t="shared" si="260"/>
        <v>62505.622829867694</v>
      </c>
      <c r="AY560" s="35">
        <f t="shared" si="261"/>
        <v>65522.00408841332</v>
      </c>
      <c r="AZ560" s="35">
        <f t="shared" si="262"/>
        <v>68538.385346958952</v>
      </c>
      <c r="BB560" s="52">
        <f t="shared" si="263"/>
        <v>553</v>
      </c>
      <c r="BC560" s="80">
        <f t="shared" si="264"/>
        <v>481.02804128526645</v>
      </c>
      <c r="BD560" s="35">
        <f t="shared" si="271"/>
        <v>1958.8213195186854</v>
      </c>
      <c r="BE560" s="35">
        <f t="shared" si="265"/>
        <v>33020.847014991501</v>
      </c>
      <c r="BF560" s="35">
        <f t="shared" si="266"/>
        <v>34979.668334510185</v>
      </c>
      <c r="BG560" s="35">
        <f t="shared" si="267"/>
        <v>36938.489654028868</v>
      </c>
    </row>
    <row r="561" spans="25:59" x14ac:dyDescent="0.4">
      <c r="Y561" s="35">
        <f t="shared" si="268"/>
        <v>553500</v>
      </c>
      <c r="Z561" s="52">
        <f t="shared" si="269"/>
        <v>554</v>
      </c>
      <c r="AA561" s="35"/>
      <c r="AB561" s="35"/>
      <c r="AC561" s="35"/>
      <c r="AD561" s="35"/>
      <c r="AE561" s="52">
        <v>722</v>
      </c>
      <c r="AH561" s="35"/>
      <c r="AI561" s="35"/>
      <c r="AU561" s="52">
        <f t="shared" si="258"/>
        <v>554</v>
      </c>
      <c r="AV561" s="80">
        <f t="shared" si="259"/>
        <v>740.72955657512421</v>
      </c>
      <c r="AW561" s="35">
        <f t="shared" si="270"/>
        <v>3016.3664545213223</v>
      </c>
      <c r="AX561" s="35">
        <f t="shared" si="260"/>
        <v>62604.982046153775</v>
      </c>
      <c r="AY561" s="35">
        <f t="shared" si="261"/>
        <v>65621.3485006751</v>
      </c>
      <c r="AZ561" s="35">
        <f t="shared" si="262"/>
        <v>68637.714955196425</v>
      </c>
      <c r="BB561" s="52">
        <f t="shared" si="263"/>
        <v>554</v>
      </c>
      <c r="BC561" s="80">
        <f t="shared" si="264"/>
        <v>481.02568045942775</v>
      </c>
      <c r="BD561" s="35">
        <f t="shared" si="271"/>
        <v>1958.8117058671151</v>
      </c>
      <c r="BE561" s="35">
        <f t="shared" si="265"/>
        <v>33063.738128624645</v>
      </c>
      <c r="BF561" s="35">
        <f t="shared" si="266"/>
        <v>35022.549834491758</v>
      </c>
      <c r="BG561" s="35">
        <f t="shared" si="267"/>
        <v>36981.36154035887</v>
      </c>
    </row>
    <row r="562" spans="25:59" x14ac:dyDescent="0.4">
      <c r="Y562" s="35">
        <f t="shared" si="268"/>
        <v>554500</v>
      </c>
      <c r="Z562" s="52">
        <f t="shared" si="269"/>
        <v>555</v>
      </c>
      <c r="AA562" s="35"/>
      <c r="AB562" s="35"/>
      <c r="AC562" s="35"/>
      <c r="AD562" s="35"/>
      <c r="AE562" s="52">
        <v>723</v>
      </c>
      <c r="AH562" s="35"/>
      <c r="AI562" s="35"/>
      <c r="AU562" s="52">
        <f t="shared" si="258"/>
        <v>555</v>
      </c>
      <c r="AV562" s="80">
        <f t="shared" si="259"/>
        <v>740.72604491676225</v>
      </c>
      <c r="AW562" s="35">
        <f t="shared" si="270"/>
        <v>3016.3521544999603</v>
      </c>
      <c r="AX562" s="35">
        <f t="shared" si="260"/>
        <v>62704.34075843692</v>
      </c>
      <c r="AY562" s="35">
        <f t="shared" si="261"/>
        <v>65720.69291293688</v>
      </c>
      <c r="AZ562" s="35">
        <f t="shared" si="262"/>
        <v>68737.045067436848</v>
      </c>
      <c r="BB562" s="52">
        <f t="shared" si="263"/>
        <v>555</v>
      </c>
      <c r="BC562" s="80">
        <f t="shared" si="264"/>
        <v>481.0234000078944</v>
      </c>
      <c r="BD562" s="35">
        <f t="shared" si="271"/>
        <v>1958.8024195122703</v>
      </c>
      <c r="BE562" s="35">
        <f t="shared" si="265"/>
        <v>33106.628914961067</v>
      </c>
      <c r="BF562" s="35">
        <f t="shared" si="266"/>
        <v>35065.431334473338</v>
      </c>
      <c r="BG562" s="35">
        <f t="shared" si="267"/>
        <v>37024.233753985609</v>
      </c>
    </row>
    <row r="563" spans="25:59" x14ac:dyDescent="0.4">
      <c r="Y563" s="35">
        <f t="shared" si="268"/>
        <v>555500</v>
      </c>
      <c r="Z563" s="52">
        <f t="shared" si="269"/>
        <v>556</v>
      </c>
      <c r="AA563" s="35"/>
      <c r="AB563" s="35"/>
      <c r="AC563" s="35"/>
      <c r="AD563" s="35"/>
      <c r="AE563" s="52">
        <v>724</v>
      </c>
      <c r="AH563" s="35"/>
      <c r="AI563" s="35"/>
      <c r="AU563" s="52">
        <f t="shared" si="258"/>
        <v>556</v>
      </c>
      <c r="AV563" s="80">
        <f t="shared" si="259"/>
        <v>740.72265702823802</v>
      </c>
      <c r="AW563" s="35">
        <f t="shared" si="270"/>
        <v>3016.3383584887097</v>
      </c>
      <c r="AX563" s="35">
        <f t="shared" si="260"/>
        <v>62803.698966709948</v>
      </c>
      <c r="AY563" s="35">
        <f t="shared" si="261"/>
        <v>65820.03732519866</v>
      </c>
      <c r="AZ563" s="35">
        <f t="shared" si="262"/>
        <v>68836.375683687365</v>
      </c>
      <c r="BB563" s="52">
        <f t="shared" si="263"/>
        <v>556</v>
      </c>
      <c r="BC563" s="80">
        <f t="shared" si="264"/>
        <v>481.02119993180963</v>
      </c>
      <c r="BD563" s="35">
        <f t="shared" si="271"/>
        <v>1958.7934604588065</v>
      </c>
      <c r="BE563" s="35">
        <f t="shared" si="265"/>
        <v>33149.519373996103</v>
      </c>
      <c r="BF563" s="35">
        <f t="shared" si="266"/>
        <v>35108.312834454911</v>
      </c>
      <c r="BG563" s="35">
        <f t="shared" si="267"/>
        <v>37067.106294913719</v>
      </c>
    </row>
    <row r="564" spans="25:59" x14ac:dyDescent="0.4">
      <c r="Y564" s="35">
        <f t="shared" si="268"/>
        <v>556500</v>
      </c>
      <c r="Z564" s="52">
        <f t="shared" si="269"/>
        <v>557</v>
      </c>
      <c r="AA564" s="35"/>
      <c r="AB564" s="35"/>
      <c r="AC564" s="35"/>
      <c r="AD564" s="35"/>
      <c r="AE564" s="52">
        <v>725</v>
      </c>
      <c r="AH564" s="35"/>
      <c r="AI564" s="35"/>
      <c r="AU564" s="52">
        <f t="shared" si="258"/>
        <v>557</v>
      </c>
      <c r="AV564" s="80">
        <f t="shared" si="259"/>
        <v>740.71939291124977</v>
      </c>
      <c r="AW564" s="35">
        <f t="shared" si="270"/>
        <v>3016.3250664944862</v>
      </c>
      <c r="AX564" s="35">
        <f t="shared" si="260"/>
        <v>62903.056670965954</v>
      </c>
      <c r="AY564" s="35">
        <f t="shared" si="261"/>
        <v>65919.38173746044</v>
      </c>
      <c r="AZ564" s="35">
        <f t="shared" si="262"/>
        <v>68935.706803954934</v>
      </c>
      <c r="BB564" s="52">
        <f t="shared" si="263"/>
        <v>557</v>
      </c>
      <c r="BC564" s="80">
        <f t="shared" si="264"/>
        <v>481.01908023227634</v>
      </c>
      <c r="BD564" s="35">
        <f t="shared" si="271"/>
        <v>1958.7848287112151</v>
      </c>
      <c r="BE564" s="35">
        <f t="shared" si="265"/>
        <v>33192.409505725278</v>
      </c>
      <c r="BF564" s="35">
        <f t="shared" si="266"/>
        <v>35151.194334436492</v>
      </c>
      <c r="BG564" s="35">
        <f t="shared" si="267"/>
        <v>37109.979163147706</v>
      </c>
    </row>
    <row r="565" spans="25:59" x14ac:dyDescent="0.4">
      <c r="Y565" s="35">
        <f t="shared" si="268"/>
        <v>557500</v>
      </c>
      <c r="Z565" s="52">
        <f t="shared" si="269"/>
        <v>558</v>
      </c>
      <c r="AA565" s="35"/>
      <c r="AB565" s="35"/>
      <c r="AC565" s="35"/>
      <c r="AD565" s="35"/>
      <c r="AE565" s="52">
        <v>726</v>
      </c>
      <c r="AH565" s="35"/>
      <c r="AI565" s="35"/>
      <c r="AU565" s="52">
        <f t="shared" si="258"/>
        <v>558</v>
      </c>
      <c r="AV565" s="80">
        <f t="shared" si="259"/>
        <v>740.71625256743346</v>
      </c>
      <c r="AW565" s="35">
        <f t="shared" si="270"/>
        <v>3016.3122785239525</v>
      </c>
      <c r="AX565" s="35">
        <f t="shared" si="260"/>
        <v>63002.413871198252</v>
      </c>
      <c r="AY565" s="35">
        <f t="shared" si="261"/>
        <v>66018.726149722206</v>
      </c>
      <c r="AZ565" s="35">
        <f t="shared" si="262"/>
        <v>69035.03842824616</v>
      </c>
      <c r="BB565" s="52">
        <f t="shared" si="263"/>
        <v>558</v>
      </c>
      <c r="BC565" s="80">
        <f t="shared" si="264"/>
        <v>481.01704091035691</v>
      </c>
      <c r="BD565" s="35">
        <f t="shared" si="271"/>
        <v>1958.7765242738221</v>
      </c>
      <c r="BE565" s="35">
        <f t="shared" si="265"/>
        <v>33235.299310144241</v>
      </c>
      <c r="BF565" s="35">
        <f t="shared" si="266"/>
        <v>35194.075834418065</v>
      </c>
      <c r="BG565" s="35">
        <f t="shared" si="267"/>
        <v>37152.852358691889</v>
      </c>
    </row>
    <row r="566" spans="25:59" x14ac:dyDescent="0.4">
      <c r="Y566" s="35">
        <f t="shared" si="268"/>
        <v>558500</v>
      </c>
      <c r="Z566" s="52">
        <f t="shared" si="269"/>
        <v>559</v>
      </c>
      <c r="AA566" s="35"/>
      <c r="AB566" s="35"/>
      <c r="AC566" s="35"/>
      <c r="AD566" s="35"/>
      <c r="AE566" s="52">
        <v>727</v>
      </c>
      <c r="AH566" s="35"/>
      <c r="AI566" s="35"/>
      <c r="AU566" s="52">
        <f t="shared" si="258"/>
        <v>559</v>
      </c>
      <c r="AV566" s="80">
        <f t="shared" si="259"/>
        <v>740.71323599836364</v>
      </c>
      <c r="AW566" s="35">
        <f t="shared" si="270"/>
        <v>3016.2999945835195</v>
      </c>
      <c r="AX566" s="35">
        <f t="shared" si="260"/>
        <v>63101.770567400468</v>
      </c>
      <c r="AY566" s="35">
        <f t="shared" si="261"/>
        <v>66118.070561983986</v>
      </c>
      <c r="AZ566" s="35">
        <f t="shared" si="262"/>
        <v>69134.370556567505</v>
      </c>
      <c r="BB566" s="52">
        <f t="shared" si="263"/>
        <v>559</v>
      </c>
      <c r="BC566" s="80">
        <f t="shared" si="264"/>
        <v>481.0150819670738</v>
      </c>
      <c r="BD566" s="35">
        <f t="shared" si="271"/>
        <v>1958.7685471507912</v>
      </c>
      <c r="BE566" s="35">
        <f t="shared" si="265"/>
        <v>33278.188787248851</v>
      </c>
      <c r="BF566" s="35">
        <f t="shared" si="266"/>
        <v>35236.957334399645</v>
      </c>
      <c r="BG566" s="35">
        <f t="shared" si="267"/>
        <v>37195.725881550439</v>
      </c>
    </row>
    <row r="567" spans="25:59" x14ac:dyDescent="0.4">
      <c r="Y567" s="35">
        <f t="shared" si="268"/>
        <v>559500</v>
      </c>
      <c r="Z567" s="52">
        <f t="shared" si="269"/>
        <v>560</v>
      </c>
      <c r="AA567" s="35"/>
      <c r="AB567" s="35"/>
      <c r="AC567" s="35"/>
      <c r="AD567" s="35"/>
      <c r="AE567" s="52">
        <v>728</v>
      </c>
      <c r="AH567" s="35"/>
      <c r="AI567" s="35"/>
      <c r="AU567" s="52">
        <f t="shared" si="258"/>
        <v>560</v>
      </c>
      <c r="AV567" s="80">
        <f t="shared" si="259"/>
        <v>740.71034320555259</v>
      </c>
      <c r="AW567" s="35">
        <f t="shared" si="270"/>
        <v>3016.2882146793454</v>
      </c>
      <c r="AX567" s="35">
        <f t="shared" si="260"/>
        <v>63201.126759566425</v>
      </c>
      <c r="AY567" s="35">
        <f t="shared" si="261"/>
        <v>66217.414974245767</v>
      </c>
      <c r="AZ567" s="35">
        <f t="shared" si="262"/>
        <v>69233.703188925108</v>
      </c>
      <c r="BB567" s="52">
        <f t="shared" si="263"/>
        <v>560</v>
      </c>
      <c r="BC567" s="80">
        <f t="shared" si="264"/>
        <v>481.01320340340908</v>
      </c>
      <c r="BD567" s="35">
        <f t="shared" si="271"/>
        <v>1958.7608973461213</v>
      </c>
      <c r="BE567" s="35">
        <f t="shared" si="265"/>
        <v>33321.077937035094</v>
      </c>
      <c r="BF567" s="35">
        <f t="shared" si="266"/>
        <v>35279.838834381218</v>
      </c>
      <c r="BG567" s="35">
        <f t="shared" si="267"/>
        <v>37238.599731727343</v>
      </c>
    </row>
    <row r="568" spans="25:59" x14ac:dyDescent="0.4">
      <c r="Y568" s="35">
        <f t="shared" si="268"/>
        <v>560500</v>
      </c>
      <c r="Z568" s="52">
        <f t="shared" si="269"/>
        <v>561</v>
      </c>
      <c r="AA568" s="35"/>
      <c r="AB568" s="35"/>
      <c r="AC568" s="35"/>
      <c r="AD568" s="35"/>
      <c r="AE568" s="52">
        <v>729</v>
      </c>
      <c r="AH568" s="35"/>
      <c r="AI568" s="35"/>
      <c r="AU568" s="52">
        <f t="shared" si="258"/>
        <v>561</v>
      </c>
      <c r="AV568" s="80">
        <f t="shared" si="259"/>
        <v>740.70757419045037</v>
      </c>
      <c r="AW568" s="35">
        <f t="shared" si="270"/>
        <v>3016.276938817336</v>
      </c>
      <c r="AX568" s="35">
        <f t="shared" si="260"/>
        <v>63300.482447690214</v>
      </c>
      <c r="AY568" s="35">
        <f t="shared" si="261"/>
        <v>66316.759386507547</v>
      </c>
      <c r="AZ568" s="35">
        <f t="shared" si="262"/>
        <v>69333.03632532488</v>
      </c>
      <c r="BB568" s="52">
        <f t="shared" si="263"/>
        <v>561</v>
      </c>
      <c r="BC568" s="80">
        <f t="shared" si="264"/>
        <v>481.01140522030443</v>
      </c>
      <c r="BD568" s="35">
        <f t="shared" si="271"/>
        <v>1958.7535748636474</v>
      </c>
      <c r="BE568" s="35">
        <f t="shared" si="265"/>
        <v>33363.966759499148</v>
      </c>
      <c r="BF568" s="35">
        <f t="shared" si="266"/>
        <v>35322.720334362799</v>
      </c>
      <c r="BG568" s="35">
        <f t="shared" si="267"/>
        <v>37281.47390922645</v>
      </c>
    </row>
    <row r="569" spans="25:59" x14ac:dyDescent="0.4">
      <c r="Y569" s="35">
        <f t="shared" si="268"/>
        <v>561500</v>
      </c>
      <c r="Z569" s="52">
        <f t="shared" si="269"/>
        <v>562</v>
      </c>
      <c r="AA569" s="35"/>
      <c r="AB569" s="35"/>
      <c r="AC569" s="35"/>
      <c r="AD569" s="35"/>
      <c r="AE569" s="52">
        <v>730</v>
      </c>
      <c r="AH569" s="35"/>
      <c r="AI569" s="35"/>
      <c r="AU569" s="52">
        <f t="shared" si="258"/>
        <v>562</v>
      </c>
      <c r="AV569" s="80">
        <f t="shared" si="259"/>
        <v>740.70492895444511</v>
      </c>
      <c r="AW569" s="35">
        <f t="shared" si="270"/>
        <v>3016.266167003143</v>
      </c>
      <c r="AX569" s="35">
        <f t="shared" si="260"/>
        <v>63399.837631766182</v>
      </c>
      <c r="AY569" s="35">
        <f t="shared" si="261"/>
        <v>66416.103798769327</v>
      </c>
      <c r="AZ569" s="35">
        <f t="shared" si="262"/>
        <v>69432.369965772465</v>
      </c>
      <c r="BB569" s="52">
        <f t="shared" si="263"/>
        <v>562</v>
      </c>
      <c r="BC569" s="80">
        <f t="shared" si="264"/>
        <v>481.00968741866126</v>
      </c>
      <c r="BD569" s="35">
        <f t="shared" si="271"/>
        <v>1958.7465797070399</v>
      </c>
      <c r="BE569" s="35">
        <f t="shared" si="265"/>
        <v>33406.855254637332</v>
      </c>
      <c r="BF569" s="35">
        <f t="shared" si="266"/>
        <v>35365.601834344372</v>
      </c>
      <c r="BG569" s="35">
        <f t="shared" si="267"/>
        <v>37324.348414051412</v>
      </c>
    </row>
    <row r="570" spans="25:59" x14ac:dyDescent="0.4">
      <c r="Y570" s="35">
        <f t="shared" si="268"/>
        <v>562500</v>
      </c>
      <c r="Z570" s="52">
        <f t="shared" si="269"/>
        <v>563</v>
      </c>
      <c r="AA570" s="35"/>
      <c r="AB570" s="35"/>
      <c r="AC570" s="35"/>
      <c r="AD570" s="35"/>
      <c r="AE570" s="52">
        <v>731</v>
      </c>
      <c r="AH570" s="35"/>
      <c r="AI570" s="35"/>
      <c r="AU570" s="52">
        <f t="shared" si="258"/>
        <v>563</v>
      </c>
      <c r="AV570" s="80">
        <f t="shared" si="259"/>
        <v>740.70240749886295</v>
      </c>
      <c r="AW570" s="35">
        <f t="shared" si="270"/>
        <v>3016.2558992421673</v>
      </c>
      <c r="AX570" s="35">
        <f t="shared" si="260"/>
        <v>63499.192311788938</v>
      </c>
      <c r="AY570" s="35">
        <f t="shared" si="261"/>
        <v>66515.448211031107</v>
      </c>
      <c r="AZ570" s="35">
        <f t="shared" si="262"/>
        <v>69531.704110273276</v>
      </c>
      <c r="BB570" s="52">
        <f t="shared" si="263"/>
        <v>563</v>
      </c>
      <c r="BC570" s="80">
        <f t="shared" si="264"/>
        <v>481.00804999934081</v>
      </c>
      <c r="BD570" s="35">
        <f t="shared" si="271"/>
        <v>1958.7399118798062</v>
      </c>
      <c r="BE570" s="35">
        <f t="shared" si="265"/>
        <v>33449.743422446147</v>
      </c>
      <c r="BF570" s="35">
        <f t="shared" si="266"/>
        <v>35408.483334325952</v>
      </c>
      <c r="BG570" s="35">
        <f t="shared" si="267"/>
        <v>37367.223246205758</v>
      </c>
    </row>
    <row r="571" spans="25:59" x14ac:dyDescent="0.4">
      <c r="Y571" s="35">
        <f t="shared" si="268"/>
        <v>563500</v>
      </c>
      <c r="Z571" s="52">
        <f t="shared" si="269"/>
        <v>564</v>
      </c>
      <c r="AA571" s="35"/>
      <c r="AB571" s="35"/>
      <c r="AC571" s="35"/>
      <c r="AD571" s="35"/>
      <c r="AE571" s="52">
        <v>732</v>
      </c>
      <c r="AH571" s="35"/>
      <c r="AI571" s="35"/>
      <c r="AU571" s="52">
        <f t="shared" si="258"/>
        <v>564</v>
      </c>
      <c r="AV571" s="80">
        <f t="shared" si="259"/>
        <v>740.70000982496833</v>
      </c>
      <c r="AW571" s="35">
        <f t="shared" si="270"/>
        <v>3016.2461355395576</v>
      </c>
      <c r="AX571" s="35">
        <f t="shared" si="260"/>
        <v>63598.54648775333</v>
      </c>
      <c r="AY571" s="35">
        <f t="shared" si="261"/>
        <v>66614.792623292888</v>
      </c>
      <c r="AZ571" s="35">
        <f t="shared" si="262"/>
        <v>69631.038758832452</v>
      </c>
      <c r="BB571" s="52">
        <f t="shared" si="263"/>
        <v>564</v>
      </c>
      <c r="BC571" s="80">
        <f t="shared" si="264"/>
        <v>481.00649296316419</v>
      </c>
      <c r="BD571" s="35">
        <f t="shared" si="271"/>
        <v>1958.7335713852897</v>
      </c>
      <c r="BE571" s="35">
        <f t="shared" si="265"/>
        <v>33492.631262922238</v>
      </c>
      <c r="BF571" s="35">
        <f t="shared" si="266"/>
        <v>35451.364834307526</v>
      </c>
      <c r="BG571" s="35">
        <f t="shared" si="267"/>
        <v>37410.098405692814</v>
      </c>
    </row>
    <row r="572" spans="25:59" x14ac:dyDescent="0.4">
      <c r="Y572" s="35">
        <f t="shared" si="268"/>
        <v>564500</v>
      </c>
      <c r="Z572" s="52">
        <f t="shared" si="269"/>
        <v>565</v>
      </c>
      <c r="AA572" s="35"/>
      <c r="AB572" s="35"/>
      <c r="AC572" s="35"/>
      <c r="AD572" s="35"/>
      <c r="AE572" s="52">
        <v>733</v>
      </c>
      <c r="AH572" s="35"/>
      <c r="AI572" s="35"/>
      <c r="AU572" s="52">
        <f t="shared" si="258"/>
        <v>565</v>
      </c>
      <c r="AV572" s="80">
        <f t="shared" si="259"/>
        <v>740.6977359339628</v>
      </c>
      <c r="AW572" s="35">
        <f t="shared" si="270"/>
        <v>3016.236875900207</v>
      </c>
      <c r="AX572" s="35">
        <f t="shared" si="260"/>
        <v>63697.900159654462</v>
      </c>
      <c r="AY572" s="35">
        <f t="shared" si="261"/>
        <v>66714.137035554668</v>
      </c>
      <c r="AZ572" s="35">
        <f t="shared" si="262"/>
        <v>69730.373911454881</v>
      </c>
      <c r="BB572" s="52">
        <f t="shared" si="263"/>
        <v>565</v>
      </c>
      <c r="BC572" s="80">
        <f t="shared" si="264"/>
        <v>481.00501631091169</v>
      </c>
      <c r="BD572" s="35">
        <f t="shared" si="271"/>
        <v>1958.727558226668</v>
      </c>
      <c r="BE572" s="35">
        <f t="shared" si="265"/>
        <v>33535.518776062439</v>
      </c>
      <c r="BF572" s="35">
        <f t="shared" si="266"/>
        <v>35494.246334289106</v>
      </c>
      <c r="BG572" s="35">
        <f t="shared" si="267"/>
        <v>37452.973892515773</v>
      </c>
    </row>
    <row r="573" spans="25:59" x14ac:dyDescent="0.4">
      <c r="Y573" s="35">
        <f t="shared" si="268"/>
        <v>565500</v>
      </c>
      <c r="Z573" s="52">
        <f t="shared" si="269"/>
        <v>566</v>
      </c>
      <c r="AA573" s="35"/>
      <c r="AB573" s="35"/>
      <c r="AC573" s="35"/>
      <c r="AD573" s="35"/>
      <c r="AE573" s="52">
        <v>734</v>
      </c>
      <c r="AH573" s="35"/>
      <c r="AI573" s="35"/>
      <c r="AU573" s="52">
        <f t="shared" si="258"/>
        <v>566</v>
      </c>
      <c r="AV573" s="80">
        <f t="shared" si="259"/>
        <v>740.69558582698676</v>
      </c>
      <c r="AW573" s="35">
        <f t="shared" si="270"/>
        <v>3016.2281203287589</v>
      </c>
      <c r="AX573" s="35">
        <f t="shared" si="260"/>
        <v>63797.253327487677</v>
      </c>
      <c r="AY573" s="35">
        <f t="shared" si="261"/>
        <v>66813.481447816434</v>
      </c>
      <c r="AZ573" s="35">
        <f t="shared" si="262"/>
        <v>69829.70956814519</v>
      </c>
      <c r="BB573" s="52">
        <f t="shared" si="263"/>
        <v>566</v>
      </c>
      <c r="BC573" s="80">
        <f t="shared" si="264"/>
        <v>481.00362004332385</v>
      </c>
      <c r="BD573" s="35">
        <f t="shared" si="271"/>
        <v>1958.7218724069569</v>
      </c>
      <c r="BE573" s="35">
        <f t="shared" si="265"/>
        <v>33578.405961863726</v>
      </c>
      <c r="BF573" s="35">
        <f t="shared" si="266"/>
        <v>35537.127834270679</v>
      </c>
      <c r="BG573" s="35">
        <f t="shared" si="267"/>
        <v>37495.849706677633</v>
      </c>
    </row>
    <row r="574" spans="25:59" x14ac:dyDescent="0.4">
      <c r="Y574" s="35">
        <f t="shared" si="268"/>
        <v>566500</v>
      </c>
      <c r="Z574" s="52">
        <f t="shared" si="269"/>
        <v>567</v>
      </c>
      <c r="AA574" s="35"/>
      <c r="AB574" s="35"/>
      <c r="AC574" s="35"/>
      <c r="AD574" s="35"/>
      <c r="AE574" s="52">
        <v>735</v>
      </c>
      <c r="AH574" s="35"/>
      <c r="AI574" s="35"/>
      <c r="AU574" s="52">
        <f t="shared" si="258"/>
        <v>567</v>
      </c>
      <c r="AV574" s="80">
        <f t="shared" si="259"/>
        <v>740.69355950511795</v>
      </c>
      <c r="AW574" s="35">
        <f t="shared" si="270"/>
        <v>3016.2198688296025</v>
      </c>
      <c r="AX574" s="35">
        <f t="shared" si="260"/>
        <v>63896.605991248609</v>
      </c>
      <c r="AY574" s="35">
        <f t="shared" si="261"/>
        <v>66912.825860078214</v>
      </c>
      <c r="AZ574" s="35">
        <f t="shared" si="262"/>
        <v>69929.045728907819</v>
      </c>
      <c r="BB574" s="52">
        <f t="shared" si="263"/>
        <v>567</v>
      </c>
      <c r="BC574" s="80">
        <f t="shared" si="264"/>
        <v>481.00230416110054</v>
      </c>
      <c r="BD574" s="35">
        <f t="shared" si="271"/>
        <v>1958.7165139290059</v>
      </c>
      <c r="BE574" s="35">
        <f t="shared" si="265"/>
        <v>33621.292820323251</v>
      </c>
      <c r="BF574" s="35">
        <f t="shared" si="266"/>
        <v>35580.00933425226</v>
      </c>
      <c r="BG574" s="35">
        <f t="shared" si="267"/>
        <v>37538.725848181268</v>
      </c>
    </row>
    <row r="575" spans="25:59" x14ac:dyDescent="0.4">
      <c r="Y575" s="35">
        <f t="shared" si="268"/>
        <v>567500</v>
      </c>
      <c r="Z575" s="52">
        <f t="shared" si="269"/>
        <v>568</v>
      </c>
      <c r="AA575" s="35"/>
      <c r="AB575" s="35"/>
      <c r="AC575" s="35"/>
      <c r="AD575" s="35"/>
      <c r="AE575" s="52">
        <v>736</v>
      </c>
      <c r="AH575" s="35"/>
      <c r="AI575" s="35"/>
      <c r="AU575" s="52">
        <f t="shared" si="258"/>
        <v>568</v>
      </c>
      <c r="AV575" s="80">
        <f t="shared" si="259"/>
        <v>740.6916569693725</v>
      </c>
      <c r="AW575" s="35">
        <f t="shared" si="270"/>
        <v>3016.2121214068757</v>
      </c>
      <c r="AX575" s="35">
        <f t="shared" si="260"/>
        <v>63995.958150933118</v>
      </c>
      <c r="AY575" s="35">
        <f t="shared" si="261"/>
        <v>67012.170272339994</v>
      </c>
      <c r="AZ575" s="35">
        <f t="shared" si="262"/>
        <v>70028.38239374687</v>
      </c>
      <c r="BB575" s="52">
        <f t="shared" si="263"/>
        <v>568</v>
      </c>
      <c r="BC575" s="80">
        <f t="shared" si="264"/>
        <v>481.0010686649016</v>
      </c>
      <c r="BD575" s="35">
        <f t="shared" si="271"/>
        <v>1958.7114827955022</v>
      </c>
      <c r="BE575" s="35">
        <f t="shared" si="265"/>
        <v>33664.179351438332</v>
      </c>
      <c r="BF575" s="35">
        <f t="shared" si="266"/>
        <v>35622.890834233833</v>
      </c>
      <c r="BG575" s="35">
        <f t="shared" si="267"/>
        <v>37581.602317029334</v>
      </c>
    </row>
    <row r="576" spans="25:59" x14ac:dyDescent="0.4">
      <c r="Y576" s="35">
        <f t="shared" si="268"/>
        <v>568500</v>
      </c>
      <c r="Z576" s="52">
        <f t="shared" si="269"/>
        <v>569</v>
      </c>
      <c r="AA576" s="35"/>
      <c r="AB576" s="35"/>
      <c r="AC576" s="35"/>
      <c r="AD576" s="35"/>
      <c r="AE576" s="52">
        <v>737</v>
      </c>
      <c r="AH576" s="35"/>
      <c r="AI576" s="35"/>
      <c r="AU576" s="52">
        <f t="shared" si="258"/>
        <v>569</v>
      </c>
      <c r="AV576" s="80">
        <f t="shared" si="259"/>
        <v>740.68987822070392</v>
      </c>
      <c r="AW576" s="35">
        <f t="shared" si="270"/>
        <v>3016.2048780644609</v>
      </c>
      <c r="AX576" s="35">
        <f t="shared" si="260"/>
        <v>64095.309806537312</v>
      </c>
      <c r="AY576" s="35">
        <f t="shared" si="261"/>
        <v>67111.514684601774</v>
      </c>
      <c r="AZ576" s="35">
        <f t="shared" si="262"/>
        <v>70127.719562666229</v>
      </c>
      <c r="BB576" s="52">
        <f t="shared" si="263"/>
        <v>569</v>
      </c>
      <c r="BC576" s="80">
        <f t="shared" si="264"/>
        <v>480.99991355534638</v>
      </c>
      <c r="BD576" s="35">
        <f t="shared" si="271"/>
        <v>1958.7067790089682</v>
      </c>
      <c r="BE576" s="35">
        <f t="shared" si="265"/>
        <v>33707.065555206442</v>
      </c>
      <c r="BF576" s="35">
        <f t="shared" si="266"/>
        <v>35665.772334215413</v>
      </c>
      <c r="BG576" s="35">
        <f t="shared" si="267"/>
        <v>37624.479113224384</v>
      </c>
    </row>
    <row r="577" spans="25:59" x14ac:dyDescent="0.4">
      <c r="Y577" s="35">
        <f t="shared" si="268"/>
        <v>569500</v>
      </c>
      <c r="Z577" s="52">
        <f t="shared" si="269"/>
        <v>570</v>
      </c>
      <c r="AA577" s="35"/>
      <c r="AB577" s="35"/>
      <c r="AC577" s="35"/>
      <c r="AD577" s="35"/>
      <c r="AE577" s="52">
        <v>738</v>
      </c>
      <c r="AH577" s="35"/>
      <c r="AI577" s="35"/>
      <c r="AU577" s="52">
        <f t="shared" si="258"/>
        <v>570</v>
      </c>
      <c r="AV577" s="80">
        <f t="shared" si="259"/>
        <v>740.68822326000452</v>
      </c>
      <c r="AW577" s="35">
        <f t="shared" si="270"/>
        <v>3016.1981388059921</v>
      </c>
      <c r="AX577" s="35">
        <f t="shared" si="260"/>
        <v>64194.66095805756</v>
      </c>
      <c r="AY577" s="35">
        <f t="shared" si="261"/>
        <v>67210.859096863554</v>
      </c>
      <c r="AZ577" s="35">
        <f t="shared" si="262"/>
        <v>70227.057235669548</v>
      </c>
      <c r="BB577" s="52">
        <f t="shared" si="263"/>
        <v>570</v>
      </c>
      <c r="BC577" s="80">
        <f t="shared" si="264"/>
        <v>480.99883883301419</v>
      </c>
      <c r="BD577" s="35">
        <f t="shared" si="271"/>
        <v>1958.7024025717626</v>
      </c>
      <c r="BE577" s="35">
        <f t="shared" si="265"/>
        <v>33749.951431625224</v>
      </c>
      <c r="BF577" s="35">
        <f t="shared" si="266"/>
        <v>35708.653834196986</v>
      </c>
      <c r="BG577" s="35">
        <f t="shared" si="267"/>
        <v>37667.356236768748</v>
      </c>
    </row>
    <row r="578" spans="25:59" x14ac:dyDescent="0.4">
      <c r="Y578" s="35">
        <f t="shared" si="268"/>
        <v>570500</v>
      </c>
      <c r="Z578" s="52">
        <f t="shared" si="269"/>
        <v>571</v>
      </c>
      <c r="AA578" s="35"/>
      <c r="AB578" s="35"/>
      <c r="AC578" s="35"/>
      <c r="AD578" s="35"/>
      <c r="AE578" s="52">
        <v>739</v>
      </c>
      <c r="AH578" s="35"/>
      <c r="AI578" s="35"/>
      <c r="AU578" s="52">
        <f t="shared" si="258"/>
        <v>571</v>
      </c>
      <c r="AV578" s="80">
        <f t="shared" si="259"/>
        <v>740.68669208810365</v>
      </c>
      <c r="AW578" s="35">
        <f t="shared" si="270"/>
        <v>3016.1919036348468</v>
      </c>
      <c r="AX578" s="35">
        <f t="shared" si="260"/>
        <v>64294.011605490487</v>
      </c>
      <c r="AY578" s="35">
        <f t="shared" si="261"/>
        <v>67310.203509125335</v>
      </c>
      <c r="AZ578" s="35">
        <f t="shared" si="262"/>
        <v>70326.395412760176</v>
      </c>
      <c r="BB578" s="52">
        <f t="shared" si="263"/>
        <v>571</v>
      </c>
      <c r="BC578" s="80">
        <f t="shared" si="264"/>
        <v>480.99784449844361</v>
      </c>
      <c r="BD578" s="35">
        <f t="shared" si="271"/>
        <v>1958.6983534860785</v>
      </c>
      <c r="BE578" s="35">
        <f t="shared" si="265"/>
        <v>33792.836980692489</v>
      </c>
      <c r="BF578" s="35">
        <f t="shared" si="266"/>
        <v>35751.535334178567</v>
      </c>
      <c r="BG578" s="35">
        <f t="shared" si="267"/>
        <v>37710.233687664644</v>
      </c>
    </row>
    <row r="579" spans="25:59" x14ac:dyDescent="0.4">
      <c r="Y579" s="35">
        <f t="shared" si="268"/>
        <v>571500</v>
      </c>
      <c r="Z579" s="52">
        <f t="shared" si="269"/>
        <v>572</v>
      </c>
      <c r="AA579" s="35"/>
      <c r="AB579" s="35"/>
      <c r="AC579" s="35"/>
      <c r="AD579" s="35"/>
      <c r="AE579" s="52">
        <v>740</v>
      </c>
      <c r="AH579" s="35"/>
      <c r="AI579" s="35"/>
      <c r="AU579" s="52">
        <f t="shared" si="258"/>
        <v>572</v>
      </c>
      <c r="AV579" s="80">
        <f t="shared" si="259"/>
        <v>740.68528470576928</v>
      </c>
      <c r="AW579" s="35">
        <f t="shared" si="270"/>
        <v>3016.1861725541517</v>
      </c>
      <c r="AX579" s="35">
        <f t="shared" si="260"/>
        <v>64393.361748832962</v>
      </c>
      <c r="AY579" s="35">
        <f t="shared" si="261"/>
        <v>67409.547921387115</v>
      </c>
      <c r="AZ579" s="35">
        <f t="shared" si="262"/>
        <v>70425.734093941268</v>
      </c>
      <c r="BB579" s="52">
        <f t="shared" si="263"/>
        <v>572</v>
      </c>
      <c r="BC579" s="80">
        <f t="shared" si="264"/>
        <v>480.99693055213351</v>
      </c>
      <c r="BD579" s="35">
        <f t="shared" si="271"/>
        <v>1958.6946317539475</v>
      </c>
      <c r="BE579" s="35">
        <f t="shared" si="265"/>
        <v>33835.722202406192</v>
      </c>
      <c r="BF579" s="35">
        <f t="shared" si="266"/>
        <v>35794.41683416014</v>
      </c>
      <c r="BG579" s="35">
        <f t="shared" si="267"/>
        <v>37753.111465914088</v>
      </c>
    </row>
    <row r="580" spans="25:59" x14ac:dyDescent="0.4">
      <c r="Y580" s="35">
        <f t="shared" si="268"/>
        <v>572500</v>
      </c>
      <c r="Z580" s="52">
        <f t="shared" si="269"/>
        <v>573</v>
      </c>
      <c r="AA580" s="35"/>
      <c r="AB580" s="35"/>
      <c r="AC580" s="35"/>
      <c r="AD580" s="35"/>
      <c r="AE580" s="52">
        <v>741</v>
      </c>
      <c r="AH580" s="35"/>
      <c r="AI580" s="35"/>
      <c r="AU580" s="52">
        <f t="shared" si="258"/>
        <v>573</v>
      </c>
      <c r="AV580" s="80">
        <f t="shared" si="259"/>
        <v>740.68400111370693</v>
      </c>
      <c r="AW580" s="35">
        <f t="shared" si="270"/>
        <v>3016.1809455667794</v>
      </c>
      <c r="AX580" s="35">
        <f t="shared" si="260"/>
        <v>64492.711388082098</v>
      </c>
      <c r="AY580" s="35">
        <f t="shared" si="261"/>
        <v>67508.892333648881</v>
      </c>
      <c r="AZ580" s="35">
        <f t="shared" si="262"/>
        <v>70525.073279215663</v>
      </c>
      <c r="BB580" s="52">
        <f t="shared" si="263"/>
        <v>573</v>
      </c>
      <c r="BC580" s="80">
        <f t="shared" si="264"/>
        <v>480.99609699454186</v>
      </c>
      <c r="BD580" s="35">
        <f t="shared" si="271"/>
        <v>1958.6912373772348</v>
      </c>
      <c r="BE580" s="35">
        <f t="shared" si="265"/>
        <v>33878.607096764485</v>
      </c>
      <c r="BF580" s="35">
        <f t="shared" si="266"/>
        <v>35837.29833414172</v>
      </c>
      <c r="BG580" s="35">
        <f t="shared" si="267"/>
        <v>37795.989571518956</v>
      </c>
    </row>
    <row r="581" spans="25:59" x14ac:dyDescent="0.4">
      <c r="Y581" s="35">
        <f t="shared" si="268"/>
        <v>573500</v>
      </c>
      <c r="Z581" s="52">
        <f t="shared" si="269"/>
        <v>574</v>
      </c>
      <c r="AA581" s="35"/>
      <c r="AB581" s="35"/>
      <c r="AC581" s="35"/>
      <c r="AD581" s="35"/>
      <c r="AE581" s="52">
        <v>742</v>
      </c>
      <c r="AH581" s="35"/>
      <c r="AI581" s="35"/>
      <c r="AU581" s="52">
        <f t="shared" si="258"/>
        <v>574</v>
      </c>
      <c r="AV581" s="80">
        <f t="shared" si="259"/>
        <v>740.68284131256019</v>
      </c>
      <c r="AW581" s="35">
        <f t="shared" si="270"/>
        <v>3016.1762226753522</v>
      </c>
      <c r="AX581" s="35">
        <f t="shared" si="260"/>
        <v>64592.060523235312</v>
      </c>
      <c r="AY581" s="35">
        <f t="shared" si="261"/>
        <v>67608.236745910661</v>
      </c>
      <c r="AZ581" s="35">
        <f t="shared" si="262"/>
        <v>70624.41296858601</v>
      </c>
      <c r="BB581" s="52">
        <f t="shared" si="263"/>
        <v>574</v>
      </c>
      <c r="BC581" s="80">
        <f t="shared" si="264"/>
        <v>480.9953438260867</v>
      </c>
      <c r="BD581" s="35">
        <f t="shared" si="271"/>
        <v>1958.6881703576421</v>
      </c>
      <c r="BE581" s="35">
        <f t="shared" si="265"/>
        <v>33921.49166376565</v>
      </c>
      <c r="BF581" s="35">
        <f t="shared" si="266"/>
        <v>35880.179834123293</v>
      </c>
      <c r="BG581" s="35">
        <f t="shared" si="267"/>
        <v>37838.868004480937</v>
      </c>
    </row>
    <row r="582" spans="25:59" x14ac:dyDescent="0.4">
      <c r="Y582" s="35">
        <f t="shared" si="268"/>
        <v>574500</v>
      </c>
      <c r="Z582" s="52">
        <f t="shared" si="269"/>
        <v>575</v>
      </c>
      <c r="AA582" s="35"/>
      <c r="AB582" s="35"/>
      <c r="AC582" s="35"/>
      <c r="AD582" s="35"/>
      <c r="AE582" s="52">
        <v>743</v>
      </c>
      <c r="AH582" s="35"/>
      <c r="AI582" s="35"/>
      <c r="AU582" s="52">
        <f t="shared" si="258"/>
        <v>575</v>
      </c>
      <c r="AV582" s="80">
        <f t="shared" si="259"/>
        <v>740.68180530291067</v>
      </c>
      <c r="AW582" s="35">
        <f t="shared" si="270"/>
        <v>3016.1720038822368</v>
      </c>
      <c r="AX582" s="35">
        <f t="shared" si="260"/>
        <v>64691.409154290202</v>
      </c>
      <c r="AY582" s="35">
        <f t="shared" si="261"/>
        <v>67707.581158172441</v>
      </c>
      <c r="AZ582" s="35">
        <f t="shared" si="262"/>
        <v>70723.75316205468</v>
      </c>
      <c r="BB582" s="52">
        <f t="shared" si="263"/>
        <v>575</v>
      </c>
      <c r="BC582" s="80">
        <f t="shared" si="264"/>
        <v>480.99467104714574</v>
      </c>
      <c r="BD582" s="35">
        <f t="shared" si="271"/>
        <v>1958.6854306967082</v>
      </c>
      <c r="BE582" s="35">
        <f t="shared" si="265"/>
        <v>33964.375903408167</v>
      </c>
      <c r="BF582" s="35">
        <f t="shared" si="266"/>
        <v>35923.061334104874</v>
      </c>
      <c r="BG582" s="35">
        <f t="shared" si="267"/>
        <v>37881.746764801581</v>
      </c>
    </row>
    <row r="583" spans="25:59" x14ac:dyDescent="0.4">
      <c r="Y583" s="35">
        <f t="shared" si="268"/>
        <v>575500</v>
      </c>
      <c r="Z583" s="52">
        <f t="shared" si="269"/>
        <v>576</v>
      </c>
      <c r="AA583" s="35"/>
      <c r="AB583" s="35"/>
      <c r="AC583" s="35"/>
      <c r="AD583" s="35"/>
      <c r="AE583" s="52">
        <v>744</v>
      </c>
      <c r="AH583" s="35"/>
      <c r="AI583" s="35"/>
      <c r="AU583" s="52">
        <f t="shared" si="258"/>
        <v>576</v>
      </c>
      <c r="AV583" s="80">
        <f t="shared" si="259"/>
        <v>740.6808930852776</v>
      </c>
      <c r="AW583" s="35">
        <f t="shared" si="270"/>
        <v>3016.1682891895489</v>
      </c>
      <c r="AX583" s="35">
        <f t="shared" si="260"/>
        <v>64790.757281244674</v>
      </c>
      <c r="AY583" s="35">
        <f t="shared" si="261"/>
        <v>67806.925570434221</v>
      </c>
      <c r="AZ583" s="35">
        <f t="shared" si="262"/>
        <v>70823.093859623768</v>
      </c>
      <c r="BB583" s="52">
        <f t="shared" si="263"/>
        <v>576</v>
      </c>
      <c r="BC583" s="80">
        <f t="shared" si="264"/>
        <v>480.99407865805608</v>
      </c>
      <c r="BD583" s="35">
        <f t="shared" si="271"/>
        <v>1958.6830183958054</v>
      </c>
      <c r="BE583" s="35">
        <f t="shared" si="265"/>
        <v>34007.259815690639</v>
      </c>
      <c r="BF583" s="35">
        <f t="shared" si="266"/>
        <v>35965.942834086447</v>
      </c>
      <c r="BG583" s="35">
        <f t="shared" si="267"/>
        <v>37924.625852482255</v>
      </c>
    </row>
    <row r="584" spans="25:59" x14ac:dyDescent="0.4">
      <c r="Y584" s="35">
        <f t="shared" si="268"/>
        <v>576500</v>
      </c>
      <c r="Z584" s="52">
        <f t="shared" si="269"/>
        <v>577</v>
      </c>
      <c r="AA584" s="35"/>
      <c r="AB584" s="35"/>
      <c r="AC584" s="35"/>
      <c r="AD584" s="35"/>
      <c r="AE584" s="52">
        <v>745</v>
      </c>
      <c r="AH584" s="35"/>
      <c r="AI584" s="35"/>
      <c r="AU584" s="52">
        <f t="shared" ref="AU584:AU647" si="272">Z584</f>
        <v>577</v>
      </c>
      <c r="AV584" s="80">
        <f t="shared" ref="AV584:AV647" si="273">$AL$13*SQRT(1+(1/$AL$14)+(($AU584-$AE$3)^2)/(($AE$4^2)*$AL$20))</f>
        <v>740.68010466011856</v>
      </c>
      <c r="AW584" s="35">
        <f t="shared" si="270"/>
        <v>3016.165078599151</v>
      </c>
      <c r="AX584" s="35">
        <f t="shared" ref="AX584:AX647" si="274">AY584-AW584</f>
        <v>64890.10490409685</v>
      </c>
      <c r="AY584" s="35">
        <f t="shared" ref="AY584:AY647" si="275">Z584*AY$1+AY$2</f>
        <v>67906.269982696002</v>
      </c>
      <c r="AZ584" s="35">
        <f t="shared" ref="AZ584:AZ647" si="276">AY584+AW584</f>
        <v>70922.435061295153</v>
      </c>
      <c r="BB584" s="52">
        <f t="shared" ref="BB584:BB647" si="277">AU584</f>
        <v>577</v>
      </c>
      <c r="BC584" s="80">
        <f t="shared" ref="BC584:BC647" si="278">$AL$36*SQRT(1+(1/$AL$37)+(($AU584-$AE$3)^2)/(($AE$4^2)*$AL$43))</f>
        <v>480.993566659115</v>
      </c>
      <c r="BD584" s="35">
        <f t="shared" si="271"/>
        <v>1958.6809334561444</v>
      </c>
      <c r="BE584" s="35">
        <f t="shared" ref="BE584:BE647" si="279">BF584-BD584</f>
        <v>34050.14340061188</v>
      </c>
      <c r="BF584" s="35">
        <f t="shared" ref="BF584:BF647" si="280">Z584*BF$1+BF$2</f>
        <v>36008.824334068027</v>
      </c>
      <c r="BG584" s="35">
        <f t="shared" ref="BG584:BG647" si="281">BF584+BD584</f>
        <v>37967.505267524175</v>
      </c>
    </row>
    <row r="585" spans="25:59" x14ac:dyDescent="0.4">
      <c r="Y585" s="35">
        <f t="shared" ref="Y585:Y648" si="282">Y584+1000</f>
        <v>577500</v>
      </c>
      <c r="Z585" s="52">
        <f t="shared" ref="Z585:Z648" si="283">(Y585+500)/1000</f>
        <v>578</v>
      </c>
      <c r="AA585" s="35"/>
      <c r="AB585" s="35"/>
      <c r="AC585" s="35"/>
      <c r="AD585" s="35"/>
      <c r="AE585" s="52">
        <v>746</v>
      </c>
      <c r="AH585" s="35"/>
      <c r="AI585" s="35"/>
      <c r="AU585" s="52">
        <f t="shared" si="272"/>
        <v>578</v>
      </c>
      <c r="AV585" s="80">
        <f t="shared" si="273"/>
        <v>740.67944002782872</v>
      </c>
      <c r="AW585" s="35">
        <f t="shared" ref="AW585:AW648" si="284">AW$3*AV585</f>
        <v>3016.162372112653</v>
      </c>
      <c r="AX585" s="35">
        <f t="shared" si="274"/>
        <v>64989.452022845129</v>
      </c>
      <c r="AY585" s="35">
        <f t="shared" si="275"/>
        <v>68005.614394957782</v>
      </c>
      <c r="AZ585" s="35">
        <f t="shared" si="276"/>
        <v>71021.776767070434</v>
      </c>
      <c r="BB585" s="52">
        <f t="shared" si="277"/>
        <v>578</v>
      </c>
      <c r="BC585" s="80">
        <f t="shared" si="278"/>
        <v>480.99313505057904</v>
      </c>
      <c r="BD585" s="35">
        <f t="shared" ref="BD585:BD648" si="285">BD$3*BC585</f>
        <v>1958.6791758787697</v>
      </c>
      <c r="BE585" s="35">
        <f t="shared" si="279"/>
        <v>34093.026658170827</v>
      </c>
      <c r="BF585" s="35">
        <f t="shared" si="280"/>
        <v>36051.705834049601</v>
      </c>
      <c r="BG585" s="35">
        <f t="shared" si="281"/>
        <v>38010.385009928374</v>
      </c>
    </row>
    <row r="586" spans="25:59" x14ac:dyDescent="0.4">
      <c r="Y586" s="35">
        <f t="shared" si="282"/>
        <v>578500</v>
      </c>
      <c r="Z586" s="52">
        <f t="shared" si="283"/>
        <v>579</v>
      </c>
      <c r="AA586" s="35"/>
      <c r="AB586" s="35"/>
      <c r="AC586" s="35"/>
      <c r="AD586" s="35"/>
      <c r="AE586" s="52">
        <v>747</v>
      </c>
      <c r="AH586" s="35"/>
      <c r="AI586" s="35"/>
      <c r="AU586" s="52">
        <f t="shared" si="272"/>
        <v>579</v>
      </c>
      <c r="AV586" s="80">
        <f t="shared" si="273"/>
        <v>740.67889918874164</v>
      </c>
      <c r="AW586" s="35">
        <f t="shared" si="284"/>
        <v>3016.1601697314127</v>
      </c>
      <c r="AX586" s="35">
        <f t="shared" si="274"/>
        <v>65088.798637488151</v>
      </c>
      <c r="AY586" s="35">
        <f t="shared" si="275"/>
        <v>68104.958807219562</v>
      </c>
      <c r="AZ586" s="35">
        <f t="shared" si="276"/>
        <v>71121.11897695098</v>
      </c>
      <c r="BB586" s="52">
        <f t="shared" si="277"/>
        <v>579</v>
      </c>
      <c r="BC586" s="80">
        <f t="shared" si="278"/>
        <v>480.99278383266471</v>
      </c>
      <c r="BD586" s="35">
        <f t="shared" si="285"/>
        <v>1958.6777456645632</v>
      </c>
      <c r="BE586" s="35">
        <f t="shared" si="279"/>
        <v>34135.909588366616</v>
      </c>
      <c r="BF586" s="35">
        <f t="shared" si="280"/>
        <v>36094.587334031181</v>
      </c>
      <c r="BG586" s="35">
        <f t="shared" si="281"/>
        <v>38053.265079695746</v>
      </c>
    </row>
    <row r="587" spans="25:59" x14ac:dyDescent="0.4">
      <c r="Y587" s="35">
        <f t="shared" si="282"/>
        <v>579500</v>
      </c>
      <c r="Z587" s="52">
        <f t="shared" si="283"/>
        <v>580</v>
      </c>
      <c r="AA587" s="35"/>
      <c r="AB587" s="35"/>
      <c r="AC587" s="35"/>
      <c r="AD587" s="35"/>
      <c r="AE587" s="52">
        <v>748</v>
      </c>
      <c r="AH587" s="35"/>
      <c r="AI587" s="35"/>
      <c r="AU587" s="52">
        <f t="shared" si="272"/>
        <v>580</v>
      </c>
      <c r="AV587" s="80">
        <f t="shared" si="273"/>
        <v>740.67848214312801</v>
      </c>
      <c r="AW587" s="35">
        <f t="shared" si="284"/>
        <v>3016.1584714565324</v>
      </c>
      <c r="AX587" s="35">
        <f t="shared" si="274"/>
        <v>65188.144748024795</v>
      </c>
      <c r="AY587" s="35">
        <f t="shared" si="275"/>
        <v>68204.303219481328</v>
      </c>
      <c r="AZ587" s="35">
        <f t="shared" si="276"/>
        <v>71220.461690937867</v>
      </c>
      <c r="BB587" s="52">
        <f t="shared" si="277"/>
        <v>580</v>
      </c>
      <c r="BC587" s="80">
        <f t="shared" si="278"/>
        <v>480.99251300554806</v>
      </c>
      <c r="BD587" s="35">
        <f t="shared" si="285"/>
        <v>1958.6766428142416</v>
      </c>
      <c r="BE587" s="35">
        <f t="shared" si="279"/>
        <v>34178.79219119851</v>
      </c>
      <c r="BF587" s="35">
        <f t="shared" si="280"/>
        <v>36137.468834012754</v>
      </c>
      <c r="BG587" s="35">
        <f t="shared" si="281"/>
        <v>38096.145476826998</v>
      </c>
    </row>
    <row r="588" spans="25:59" x14ac:dyDescent="0.4">
      <c r="Y588" s="35">
        <f t="shared" si="282"/>
        <v>580500</v>
      </c>
      <c r="Z588" s="52">
        <f t="shared" si="283"/>
        <v>581</v>
      </c>
      <c r="AA588" s="35"/>
      <c r="AB588" s="35"/>
      <c r="AC588" s="35"/>
      <c r="AD588" s="35"/>
      <c r="AE588" s="52">
        <v>749</v>
      </c>
      <c r="AH588" s="35"/>
      <c r="AI588" s="35"/>
      <c r="AU588" s="52">
        <f t="shared" si="272"/>
        <v>581</v>
      </c>
      <c r="AV588" s="80">
        <f t="shared" si="273"/>
        <v>740.67818889119735</v>
      </c>
      <c r="AW588" s="35">
        <f t="shared" si="284"/>
        <v>3016.1572772888658</v>
      </c>
      <c r="AX588" s="35">
        <f t="shared" si="274"/>
        <v>65287.490354454239</v>
      </c>
      <c r="AY588" s="35">
        <f t="shared" si="275"/>
        <v>68303.647631743108</v>
      </c>
      <c r="AZ588" s="35">
        <f t="shared" si="276"/>
        <v>71319.804909031969</v>
      </c>
      <c r="BB588" s="52">
        <f t="shared" si="277"/>
        <v>581</v>
      </c>
      <c r="BC588" s="80">
        <f t="shared" si="278"/>
        <v>480.99232256936494</v>
      </c>
      <c r="BD588" s="35">
        <f t="shared" si="285"/>
        <v>1958.6758673283582</v>
      </c>
      <c r="BE588" s="35">
        <f t="shared" si="279"/>
        <v>34221.67446666598</v>
      </c>
      <c r="BF588" s="35">
        <f t="shared" si="280"/>
        <v>36180.350333994335</v>
      </c>
      <c r="BG588" s="35">
        <f t="shared" si="281"/>
        <v>38139.026201322689</v>
      </c>
    </row>
    <row r="589" spans="25:59" x14ac:dyDescent="0.4">
      <c r="Y589" s="35">
        <f t="shared" si="282"/>
        <v>581500</v>
      </c>
      <c r="Z589" s="52">
        <f t="shared" si="283"/>
        <v>582</v>
      </c>
      <c r="AA589" s="35"/>
      <c r="AB589" s="35"/>
      <c r="AC589" s="35"/>
      <c r="AD589" s="35"/>
      <c r="AE589" s="52">
        <v>750</v>
      </c>
      <c r="AH589" s="35"/>
      <c r="AI589" s="35"/>
      <c r="AU589" s="52">
        <f t="shared" si="272"/>
        <v>582</v>
      </c>
      <c r="AV589" s="80">
        <f t="shared" si="273"/>
        <v>740.67801943309655</v>
      </c>
      <c r="AW589" s="35">
        <f t="shared" si="284"/>
        <v>3016.1565872290103</v>
      </c>
      <c r="AX589" s="35">
        <f t="shared" si="274"/>
        <v>65386.83545677588</v>
      </c>
      <c r="AY589" s="35">
        <f t="shared" si="275"/>
        <v>68402.992044004888</v>
      </c>
      <c r="AZ589" s="35">
        <f t="shared" si="276"/>
        <v>71419.148631233897</v>
      </c>
      <c r="BB589" s="52">
        <f t="shared" si="277"/>
        <v>582</v>
      </c>
      <c r="BC589" s="80">
        <f t="shared" si="278"/>
        <v>480.99221252421074</v>
      </c>
      <c r="BD589" s="35">
        <f t="shared" si="285"/>
        <v>1958.6754192073015</v>
      </c>
      <c r="BE589" s="35">
        <f t="shared" si="279"/>
        <v>34264.556414768609</v>
      </c>
      <c r="BF589" s="35">
        <f t="shared" si="280"/>
        <v>36223.231833975908</v>
      </c>
      <c r="BG589" s="35">
        <f t="shared" si="281"/>
        <v>38181.907253183206</v>
      </c>
    </row>
    <row r="590" spans="25:59" x14ac:dyDescent="0.4">
      <c r="Y590" s="35">
        <f t="shared" si="282"/>
        <v>582500</v>
      </c>
      <c r="Z590" s="52">
        <f t="shared" si="283"/>
        <v>583</v>
      </c>
      <c r="AA590" s="35"/>
      <c r="AB590" s="35"/>
      <c r="AC590" s="35"/>
      <c r="AD590" s="35"/>
      <c r="AE590" s="52">
        <v>751</v>
      </c>
      <c r="AH590" s="35"/>
      <c r="AI590" s="35"/>
      <c r="AU590" s="52">
        <f t="shared" si="272"/>
        <v>583</v>
      </c>
      <c r="AV590" s="80">
        <f t="shared" si="273"/>
        <v>740.67797376891053</v>
      </c>
      <c r="AW590" s="35">
        <f t="shared" si="284"/>
        <v>3016.1564012773119</v>
      </c>
      <c r="AX590" s="35">
        <f t="shared" si="274"/>
        <v>65486.18005498936</v>
      </c>
      <c r="AY590" s="35">
        <f t="shared" si="275"/>
        <v>68502.336456266668</v>
      </c>
      <c r="AZ590" s="35">
        <f t="shared" si="276"/>
        <v>71518.492857543984</v>
      </c>
      <c r="BB590" s="52">
        <f t="shared" si="277"/>
        <v>583</v>
      </c>
      <c r="BC590" s="80">
        <f t="shared" si="278"/>
        <v>480.99218287014071</v>
      </c>
      <c r="BD590" s="35">
        <f t="shared" si="285"/>
        <v>1958.6752984512966</v>
      </c>
      <c r="BE590" s="35">
        <f t="shared" si="279"/>
        <v>34307.438035506195</v>
      </c>
      <c r="BF590" s="35">
        <f t="shared" si="280"/>
        <v>36266.113333957488</v>
      </c>
      <c r="BG590" s="35">
        <f t="shared" si="281"/>
        <v>38224.788632408781</v>
      </c>
    </row>
    <row r="591" spans="25:59" x14ac:dyDescent="0.4">
      <c r="Y591" s="35">
        <f t="shared" si="282"/>
        <v>583500</v>
      </c>
      <c r="Z591" s="52">
        <f t="shared" si="283"/>
        <v>584</v>
      </c>
      <c r="AA591" s="35"/>
      <c r="AB591" s="35"/>
      <c r="AC591" s="35"/>
      <c r="AD591" s="35"/>
      <c r="AE591" s="52">
        <v>752</v>
      </c>
      <c r="AH591" s="35"/>
      <c r="AI591" s="35"/>
      <c r="AU591" s="52">
        <f t="shared" si="272"/>
        <v>584</v>
      </c>
      <c r="AV591" s="80">
        <f t="shared" si="273"/>
        <v>740.67805189866226</v>
      </c>
      <c r="AW591" s="35">
        <f t="shared" si="284"/>
        <v>3016.156719433865</v>
      </c>
      <c r="AX591" s="35">
        <f t="shared" si="274"/>
        <v>65585.524149094577</v>
      </c>
      <c r="AY591" s="35">
        <f t="shared" si="275"/>
        <v>68601.680868528449</v>
      </c>
      <c r="AZ591" s="35">
        <f t="shared" si="276"/>
        <v>71617.83758796232</v>
      </c>
      <c r="BB591" s="52">
        <f t="shared" si="277"/>
        <v>584</v>
      </c>
      <c r="BC591" s="80">
        <f t="shared" si="278"/>
        <v>480.99223360716974</v>
      </c>
      <c r="BD591" s="35">
        <f t="shared" si="285"/>
        <v>1958.6755050604038</v>
      </c>
      <c r="BE591" s="35">
        <f t="shared" si="279"/>
        <v>34350.319328878657</v>
      </c>
      <c r="BF591" s="35">
        <f t="shared" si="280"/>
        <v>36308.994833939061</v>
      </c>
      <c r="BG591" s="35">
        <f t="shared" si="281"/>
        <v>38267.670338999465</v>
      </c>
    </row>
    <row r="592" spans="25:59" x14ac:dyDescent="0.4">
      <c r="Y592" s="35">
        <f t="shared" si="282"/>
        <v>584500</v>
      </c>
      <c r="Z592" s="52">
        <f t="shared" si="283"/>
        <v>585</v>
      </c>
      <c r="AA592" s="35"/>
      <c r="AB592" s="35"/>
      <c r="AC592" s="35"/>
      <c r="AD592" s="35"/>
      <c r="AE592" s="52">
        <v>753</v>
      </c>
      <c r="AH592" s="35"/>
      <c r="AI592" s="35"/>
      <c r="AU592" s="52">
        <f t="shared" si="272"/>
        <v>585</v>
      </c>
      <c r="AV592" s="80">
        <f t="shared" si="273"/>
        <v>740.6782538223124</v>
      </c>
      <c r="AW592" s="35">
        <f t="shared" si="284"/>
        <v>3016.1575416985083</v>
      </c>
      <c r="AX592" s="35">
        <f t="shared" si="274"/>
        <v>65684.867739091715</v>
      </c>
      <c r="AY592" s="35">
        <f t="shared" si="275"/>
        <v>68701.025280790229</v>
      </c>
      <c r="AZ592" s="35">
        <f t="shared" si="276"/>
        <v>71717.182822488743</v>
      </c>
      <c r="BB592" s="52">
        <f t="shared" si="277"/>
        <v>585</v>
      </c>
      <c r="BC592" s="80">
        <f t="shared" si="278"/>
        <v>480.99236473527219</v>
      </c>
      <c r="BD592" s="35">
        <f t="shared" si="285"/>
        <v>1958.6760390345189</v>
      </c>
      <c r="BE592" s="35">
        <f t="shared" si="279"/>
        <v>34393.200294886119</v>
      </c>
      <c r="BF592" s="35">
        <f t="shared" si="280"/>
        <v>36351.876333920642</v>
      </c>
      <c r="BG592" s="35">
        <f t="shared" si="281"/>
        <v>38310.552372955164</v>
      </c>
    </row>
    <row r="593" spans="25:59" x14ac:dyDescent="0.4">
      <c r="Y593" s="35">
        <f t="shared" si="282"/>
        <v>585500</v>
      </c>
      <c r="Z593" s="52">
        <f t="shared" si="283"/>
        <v>586</v>
      </c>
      <c r="AA593" s="35"/>
      <c r="AB593" s="35"/>
      <c r="AC593" s="35"/>
      <c r="AD593" s="35"/>
      <c r="AE593" s="52">
        <v>754</v>
      </c>
      <c r="AH593" s="35"/>
      <c r="AI593" s="35"/>
      <c r="AU593" s="52">
        <f t="shared" si="272"/>
        <v>586</v>
      </c>
      <c r="AV593" s="80">
        <f t="shared" si="273"/>
        <v>740.67857953975999</v>
      </c>
      <c r="AW593" s="35">
        <f t="shared" si="284"/>
        <v>3016.158868070831</v>
      </c>
      <c r="AX593" s="35">
        <f t="shared" si="274"/>
        <v>65784.210824981172</v>
      </c>
      <c r="AY593" s="35">
        <f t="shared" si="275"/>
        <v>68800.369693052009</v>
      </c>
      <c r="AZ593" s="35">
        <f t="shared" si="276"/>
        <v>71816.528561122846</v>
      </c>
      <c r="BB593" s="52">
        <f t="shared" si="277"/>
        <v>586</v>
      </c>
      <c r="BC593" s="80">
        <f t="shared" si="278"/>
        <v>480.99257625438258</v>
      </c>
      <c r="BD593" s="35">
        <f t="shared" si="285"/>
        <v>1958.676900373375</v>
      </c>
      <c r="BE593" s="35">
        <f t="shared" si="279"/>
        <v>34436.080933528843</v>
      </c>
      <c r="BF593" s="35">
        <f t="shared" si="280"/>
        <v>36394.757833902215</v>
      </c>
      <c r="BG593" s="35">
        <f t="shared" si="281"/>
        <v>38353.434734275586</v>
      </c>
    </row>
    <row r="594" spans="25:59" x14ac:dyDescent="0.4">
      <c r="Y594" s="35">
        <f t="shared" si="282"/>
        <v>586500</v>
      </c>
      <c r="Z594" s="52">
        <f t="shared" si="283"/>
        <v>587</v>
      </c>
      <c r="AA594" s="35"/>
      <c r="AB594" s="35"/>
      <c r="AC594" s="35"/>
      <c r="AD594" s="35"/>
      <c r="AE594" s="52">
        <v>755</v>
      </c>
      <c r="AH594" s="35"/>
      <c r="AI594" s="35"/>
      <c r="AU594" s="52">
        <f t="shared" si="272"/>
        <v>587</v>
      </c>
      <c r="AV594" s="80">
        <f t="shared" si="273"/>
        <v>740.67902905084168</v>
      </c>
      <c r="AW594" s="35">
        <f t="shared" si="284"/>
        <v>3016.160698550168</v>
      </c>
      <c r="AX594" s="35">
        <f t="shared" si="274"/>
        <v>65883.553406763604</v>
      </c>
      <c r="AY594" s="35">
        <f t="shared" si="275"/>
        <v>68899.714105313775</v>
      </c>
      <c r="AZ594" s="35">
        <f t="shared" si="276"/>
        <v>71915.874803863946</v>
      </c>
      <c r="BB594" s="52">
        <f t="shared" si="277"/>
        <v>587</v>
      </c>
      <c r="BC594" s="80">
        <f t="shared" si="278"/>
        <v>480.99286816439485</v>
      </c>
      <c r="BD594" s="35">
        <f t="shared" si="285"/>
        <v>1958.6780890765406</v>
      </c>
      <c r="BE594" s="35">
        <f t="shared" si="279"/>
        <v>34478.961244807251</v>
      </c>
      <c r="BF594" s="35">
        <f t="shared" si="280"/>
        <v>36437.639333883795</v>
      </c>
      <c r="BG594" s="35">
        <f t="shared" si="281"/>
        <v>38396.317422960339</v>
      </c>
    </row>
    <row r="595" spans="25:59" x14ac:dyDescent="0.4">
      <c r="Y595" s="35">
        <f t="shared" si="282"/>
        <v>587500</v>
      </c>
      <c r="Z595" s="52">
        <f t="shared" si="283"/>
        <v>588</v>
      </c>
      <c r="AA595" s="35"/>
      <c r="AB595" s="35"/>
      <c r="AC595" s="35"/>
      <c r="AD595" s="35"/>
      <c r="AE595" s="52">
        <v>756</v>
      </c>
      <c r="AH595" s="35"/>
      <c r="AI595" s="35"/>
      <c r="AU595" s="52">
        <f t="shared" si="272"/>
        <v>588</v>
      </c>
      <c r="AV595" s="80">
        <f t="shared" si="273"/>
        <v>740.67960235533189</v>
      </c>
      <c r="AW595" s="35">
        <f t="shared" si="284"/>
        <v>3016.1630331356009</v>
      </c>
      <c r="AX595" s="35">
        <f t="shared" si="274"/>
        <v>65982.895484439956</v>
      </c>
      <c r="AY595" s="35">
        <f t="shared" si="275"/>
        <v>68999.058517575555</v>
      </c>
      <c r="AZ595" s="35">
        <f t="shared" si="276"/>
        <v>72015.221550711154</v>
      </c>
      <c r="BB595" s="52">
        <f t="shared" si="277"/>
        <v>588</v>
      </c>
      <c r="BC595" s="80">
        <f t="shared" si="278"/>
        <v>480.9932404651625</v>
      </c>
      <c r="BD595" s="35">
        <f t="shared" si="285"/>
        <v>1958.6796051434189</v>
      </c>
      <c r="BE595" s="35">
        <f t="shared" si="279"/>
        <v>34521.841228721947</v>
      </c>
      <c r="BF595" s="35">
        <f t="shared" si="280"/>
        <v>36480.520833865368</v>
      </c>
      <c r="BG595" s="35">
        <f t="shared" si="281"/>
        <v>38439.20043900879</v>
      </c>
    </row>
    <row r="596" spans="25:59" x14ac:dyDescent="0.4">
      <c r="Y596" s="35">
        <f t="shared" si="282"/>
        <v>588500</v>
      </c>
      <c r="Z596" s="52">
        <f t="shared" si="283"/>
        <v>589</v>
      </c>
      <c r="AA596" s="35"/>
      <c r="AB596" s="35"/>
      <c r="AC596" s="35"/>
      <c r="AD596" s="35"/>
      <c r="AE596" s="52">
        <v>757</v>
      </c>
      <c r="AH596" s="35"/>
      <c r="AI596" s="35"/>
      <c r="AU596" s="52">
        <f t="shared" si="272"/>
        <v>589</v>
      </c>
      <c r="AV596" s="80">
        <f t="shared" si="273"/>
        <v>740.68029945294325</v>
      </c>
      <c r="AW596" s="35">
        <f t="shared" si="284"/>
        <v>3016.1658718259596</v>
      </c>
      <c r="AX596" s="35">
        <f t="shared" si="274"/>
        <v>66082.237058011378</v>
      </c>
      <c r="AY596" s="35">
        <f t="shared" si="275"/>
        <v>69098.402929837335</v>
      </c>
      <c r="AZ596" s="35">
        <f t="shared" si="276"/>
        <v>72114.568801663292</v>
      </c>
      <c r="BB596" s="52">
        <f t="shared" si="277"/>
        <v>589</v>
      </c>
      <c r="BC596" s="80">
        <f t="shared" si="278"/>
        <v>480.99369315649881</v>
      </c>
      <c r="BD596" s="35">
        <f t="shared" si="285"/>
        <v>1958.6814485732498</v>
      </c>
      <c r="BE596" s="35">
        <f t="shared" si="279"/>
        <v>34564.720885273695</v>
      </c>
      <c r="BF596" s="35">
        <f t="shared" si="280"/>
        <v>36523.402333846941</v>
      </c>
      <c r="BG596" s="35">
        <f t="shared" si="281"/>
        <v>38482.083782420188</v>
      </c>
    </row>
    <row r="597" spans="25:59" x14ac:dyDescent="0.4">
      <c r="Y597" s="35">
        <f t="shared" si="282"/>
        <v>589500</v>
      </c>
      <c r="Z597" s="52">
        <f t="shared" si="283"/>
        <v>590</v>
      </c>
      <c r="AA597" s="35"/>
      <c r="AB597" s="35"/>
      <c r="AC597" s="35"/>
      <c r="AD597" s="35"/>
      <c r="AE597" s="52">
        <v>758</v>
      </c>
      <c r="AH597" s="35"/>
      <c r="AI597" s="35"/>
      <c r="AU597" s="52">
        <f t="shared" si="272"/>
        <v>590</v>
      </c>
      <c r="AV597" s="80">
        <f t="shared" si="273"/>
        <v>740.68112034332614</v>
      </c>
      <c r="AW597" s="35">
        <f t="shared" si="284"/>
        <v>3016.1692146198197</v>
      </c>
      <c r="AX597" s="35">
        <f t="shared" si="274"/>
        <v>66181.578127479297</v>
      </c>
      <c r="AY597" s="35">
        <f t="shared" si="275"/>
        <v>69197.747342099115</v>
      </c>
      <c r="AZ597" s="35">
        <f t="shared" si="276"/>
        <v>72213.916556718934</v>
      </c>
      <c r="BB597" s="52">
        <f t="shared" si="277"/>
        <v>590</v>
      </c>
      <c r="BC597" s="80">
        <f t="shared" si="278"/>
        <v>480.99422623817696</v>
      </c>
      <c r="BD597" s="35">
        <f t="shared" si="285"/>
        <v>1958.6836193651093</v>
      </c>
      <c r="BE597" s="35">
        <f t="shared" si="279"/>
        <v>34607.600214463411</v>
      </c>
      <c r="BF597" s="35">
        <f t="shared" si="280"/>
        <v>36566.283833828522</v>
      </c>
      <c r="BG597" s="35">
        <f t="shared" si="281"/>
        <v>38524.967453193633</v>
      </c>
    </row>
    <row r="598" spans="25:59" x14ac:dyDescent="0.4">
      <c r="Y598" s="35">
        <f t="shared" si="282"/>
        <v>590500</v>
      </c>
      <c r="Z598" s="52">
        <f t="shared" si="283"/>
        <v>591</v>
      </c>
      <c r="AA598" s="35"/>
      <c r="AB598" s="35"/>
      <c r="AC598" s="35"/>
      <c r="AD598" s="35"/>
      <c r="AE598" s="52">
        <v>759</v>
      </c>
      <c r="AH598" s="35"/>
      <c r="AI598" s="35"/>
      <c r="AU598" s="52">
        <f t="shared" si="272"/>
        <v>591</v>
      </c>
      <c r="AV598" s="80">
        <f t="shared" si="273"/>
        <v>740.68206502606915</v>
      </c>
      <c r="AW598" s="35">
        <f t="shared" si="284"/>
        <v>3016.1730615155066</v>
      </c>
      <c r="AX598" s="35">
        <f t="shared" si="274"/>
        <v>66280.918692845386</v>
      </c>
      <c r="AY598" s="35">
        <f t="shared" si="275"/>
        <v>69297.091754360896</v>
      </c>
      <c r="AZ598" s="35">
        <f t="shared" si="276"/>
        <v>72313.264815876406</v>
      </c>
      <c r="BB598" s="52">
        <f t="shared" si="277"/>
        <v>591</v>
      </c>
      <c r="BC598" s="80">
        <f t="shared" si="278"/>
        <v>480.99483970992947</v>
      </c>
      <c r="BD598" s="35">
        <f t="shared" si="285"/>
        <v>1958.6861175179083</v>
      </c>
      <c r="BE598" s="35">
        <f t="shared" si="279"/>
        <v>34650.479216292188</v>
      </c>
      <c r="BF598" s="35">
        <f t="shared" si="280"/>
        <v>36609.165333810095</v>
      </c>
      <c r="BG598" s="35">
        <f t="shared" si="281"/>
        <v>38567.851451328002</v>
      </c>
    </row>
    <row r="599" spans="25:59" x14ac:dyDescent="0.4">
      <c r="Y599" s="35">
        <f t="shared" si="282"/>
        <v>591500</v>
      </c>
      <c r="Z599" s="52">
        <f t="shared" si="283"/>
        <v>592</v>
      </c>
      <c r="AA599" s="35"/>
      <c r="AB599" s="35"/>
      <c r="AC599" s="35"/>
      <c r="AD599" s="35"/>
      <c r="AE599" s="52">
        <v>760</v>
      </c>
      <c r="AH599" s="35"/>
      <c r="AI599" s="35"/>
      <c r="AU599" s="52">
        <f t="shared" si="272"/>
        <v>592</v>
      </c>
      <c r="AV599" s="80">
        <f t="shared" si="273"/>
        <v>740.68313350069843</v>
      </c>
      <c r="AW599" s="35">
        <f t="shared" si="284"/>
        <v>3016.1774125110901</v>
      </c>
      <c r="AX599" s="35">
        <f t="shared" si="274"/>
        <v>66380.258754111579</v>
      </c>
      <c r="AY599" s="35">
        <f t="shared" si="275"/>
        <v>69396.436166622676</v>
      </c>
      <c r="AZ599" s="35">
        <f t="shared" si="276"/>
        <v>72412.613579133773</v>
      </c>
      <c r="BB599" s="52">
        <f t="shared" si="277"/>
        <v>592</v>
      </c>
      <c r="BC599" s="80">
        <f t="shared" si="278"/>
        <v>480.9955335714489</v>
      </c>
      <c r="BD599" s="35">
        <f t="shared" si="285"/>
        <v>1958.688943030395</v>
      </c>
      <c r="BE599" s="35">
        <f t="shared" si="279"/>
        <v>34693.357890761283</v>
      </c>
      <c r="BF599" s="35">
        <f t="shared" si="280"/>
        <v>36652.046833791675</v>
      </c>
      <c r="BG599" s="35">
        <f t="shared" si="281"/>
        <v>38610.735776822068</v>
      </c>
    </row>
    <row r="600" spans="25:59" x14ac:dyDescent="0.4">
      <c r="Y600" s="35">
        <f t="shared" si="282"/>
        <v>592500</v>
      </c>
      <c r="Z600" s="52">
        <f t="shared" si="283"/>
        <v>593</v>
      </c>
      <c r="AA600" s="35"/>
      <c r="AB600" s="35"/>
      <c r="AC600" s="35"/>
      <c r="AD600" s="35"/>
      <c r="AE600" s="52">
        <v>761</v>
      </c>
      <c r="AH600" s="35"/>
      <c r="AI600" s="35"/>
      <c r="AU600" s="52">
        <f t="shared" si="272"/>
        <v>593</v>
      </c>
      <c r="AV600" s="80">
        <f t="shared" si="273"/>
        <v>740.6843257666784</v>
      </c>
      <c r="AW600" s="35">
        <f t="shared" si="284"/>
        <v>3016.1822676043894</v>
      </c>
      <c r="AX600" s="35">
        <f t="shared" si="274"/>
        <v>66479.59831128006</v>
      </c>
      <c r="AY600" s="35">
        <f t="shared" si="275"/>
        <v>69495.780578884456</v>
      </c>
      <c r="AZ600" s="35">
        <f t="shared" si="276"/>
        <v>72511.962846488852</v>
      </c>
      <c r="BB600" s="52">
        <f t="shared" si="277"/>
        <v>593</v>
      </c>
      <c r="BC600" s="80">
        <f t="shared" si="278"/>
        <v>480.99630782238734</v>
      </c>
      <c r="BD600" s="35">
        <f t="shared" si="285"/>
        <v>1958.6920959011522</v>
      </c>
      <c r="BE600" s="35">
        <f t="shared" si="279"/>
        <v>34736.236237872094</v>
      </c>
      <c r="BF600" s="35">
        <f t="shared" si="280"/>
        <v>36694.928333773249</v>
      </c>
      <c r="BG600" s="35">
        <f t="shared" si="281"/>
        <v>38653.620429674404</v>
      </c>
    </row>
    <row r="601" spans="25:59" x14ac:dyDescent="0.4">
      <c r="Y601" s="35">
        <f t="shared" si="282"/>
        <v>593500</v>
      </c>
      <c r="Z601" s="52">
        <f t="shared" si="283"/>
        <v>594</v>
      </c>
      <c r="AA601" s="35"/>
      <c r="AB601" s="35"/>
      <c r="AC601" s="35"/>
      <c r="AD601" s="35"/>
      <c r="AE601" s="52">
        <v>762</v>
      </c>
      <c r="AH601" s="35"/>
      <c r="AI601" s="35"/>
      <c r="AU601" s="52">
        <f t="shared" si="272"/>
        <v>594</v>
      </c>
      <c r="AV601" s="80">
        <f t="shared" si="273"/>
        <v>740.68564182341117</v>
      </c>
      <c r="AW601" s="35">
        <f t="shared" si="284"/>
        <v>3016.1876267929701</v>
      </c>
      <c r="AX601" s="35">
        <f t="shared" si="274"/>
        <v>66578.93736435326</v>
      </c>
      <c r="AY601" s="35">
        <f t="shared" si="275"/>
        <v>69595.124991146236</v>
      </c>
      <c r="AZ601" s="35">
        <f t="shared" si="276"/>
        <v>72611.312617939213</v>
      </c>
      <c r="BB601" s="52">
        <f t="shared" si="277"/>
        <v>594</v>
      </c>
      <c r="BC601" s="80">
        <f t="shared" si="278"/>
        <v>480.99716246235653</v>
      </c>
      <c r="BD601" s="35">
        <f t="shared" si="285"/>
        <v>1958.6955761285994</v>
      </c>
      <c r="BE601" s="35">
        <f t="shared" si="279"/>
        <v>34779.114257626228</v>
      </c>
      <c r="BF601" s="35">
        <f t="shared" si="280"/>
        <v>36737.809833754829</v>
      </c>
      <c r="BG601" s="35">
        <f t="shared" si="281"/>
        <v>38696.50540988343</v>
      </c>
    </row>
    <row r="602" spans="25:59" x14ac:dyDescent="0.4">
      <c r="Y602" s="35">
        <f t="shared" si="282"/>
        <v>594500</v>
      </c>
      <c r="Z602" s="52">
        <f t="shared" si="283"/>
        <v>595</v>
      </c>
      <c r="AA602" s="35"/>
      <c r="AB602" s="35"/>
      <c r="AC602" s="35"/>
      <c r="AD602" s="35"/>
      <c r="AE602" s="52">
        <v>763</v>
      </c>
      <c r="AH602" s="35"/>
      <c r="AI602" s="35"/>
      <c r="AU602" s="52">
        <f t="shared" si="272"/>
        <v>595</v>
      </c>
      <c r="AV602" s="80">
        <f t="shared" si="273"/>
        <v>740.68708167023703</v>
      </c>
      <c r="AW602" s="35">
        <f t="shared" si="284"/>
        <v>3016.1934900741458</v>
      </c>
      <c r="AX602" s="35">
        <f t="shared" si="274"/>
        <v>66678.275913333855</v>
      </c>
      <c r="AY602" s="35">
        <f t="shared" si="275"/>
        <v>69694.469403408002</v>
      </c>
      <c r="AZ602" s="35">
        <f t="shared" si="276"/>
        <v>72710.662893482149</v>
      </c>
      <c r="BB602" s="52">
        <f t="shared" si="277"/>
        <v>595</v>
      </c>
      <c r="BC602" s="80">
        <f t="shared" si="278"/>
        <v>480.99809749092805</v>
      </c>
      <c r="BD602" s="35">
        <f t="shared" si="285"/>
        <v>1958.6993837109919</v>
      </c>
      <c r="BE602" s="35">
        <f t="shared" si="279"/>
        <v>34821.991950025411</v>
      </c>
      <c r="BF602" s="35">
        <f t="shared" si="280"/>
        <v>36780.691333736402</v>
      </c>
      <c r="BG602" s="35">
        <f t="shared" si="281"/>
        <v>38739.390717447393</v>
      </c>
    </row>
    <row r="603" spans="25:59" x14ac:dyDescent="0.4">
      <c r="Y603" s="35">
        <f t="shared" si="282"/>
        <v>595500</v>
      </c>
      <c r="Z603" s="52">
        <f t="shared" si="283"/>
        <v>596</v>
      </c>
      <c r="AA603" s="35"/>
      <c r="AB603" s="35"/>
      <c r="AC603" s="35"/>
      <c r="AD603" s="35"/>
      <c r="AE603" s="52">
        <v>764</v>
      </c>
      <c r="AH603" s="35"/>
      <c r="AI603" s="35"/>
      <c r="AU603" s="52">
        <f t="shared" si="272"/>
        <v>596</v>
      </c>
      <c r="AV603" s="80">
        <f t="shared" si="273"/>
        <v>740.68864530643395</v>
      </c>
      <c r="AW603" s="35">
        <f t="shared" si="284"/>
        <v>3016.1998574449758</v>
      </c>
      <c r="AX603" s="35">
        <f t="shared" si="274"/>
        <v>66777.6139582248</v>
      </c>
      <c r="AY603" s="35">
        <f t="shared" si="275"/>
        <v>69793.813815669782</v>
      </c>
      <c r="AZ603" s="35">
        <f t="shared" si="276"/>
        <v>72810.013673114765</v>
      </c>
      <c r="BB603" s="52">
        <f t="shared" si="277"/>
        <v>596</v>
      </c>
      <c r="BC603" s="80">
        <f t="shared" si="278"/>
        <v>480.99911290763305</v>
      </c>
      <c r="BD603" s="35">
        <f t="shared" si="285"/>
        <v>1958.7035186464202</v>
      </c>
      <c r="BE603" s="35">
        <f t="shared" si="279"/>
        <v>34864.869315071563</v>
      </c>
      <c r="BF603" s="35">
        <f t="shared" si="280"/>
        <v>36823.572833717983</v>
      </c>
      <c r="BG603" s="35">
        <f t="shared" si="281"/>
        <v>38782.276352364403</v>
      </c>
    </row>
    <row r="604" spans="25:59" x14ac:dyDescent="0.4">
      <c r="Y604" s="35">
        <f t="shared" si="282"/>
        <v>596500</v>
      </c>
      <c r="Z604" s="52">
        <f t="shared" si="283"/>
        <v>597</v>
      </c>
      <c r="AA604" s="35"/>
      <c r="AB604" s="35"/>
      <c r="AC604" s="35"/>
      <c r="AD604" s="35"/>
      <c r="AE604" s="52">
        <v>765</v>
      </c>
      <c r="AH604" s="35"/>
      <c r="AI604" s="35"/>
      <c r="AU604" s="52">
        <f t="shared" si="272"/>
        <v>597</v>
      </c>
      <c r="AV604" s="80">
        <f t="shared" si="273"/>
        <v>740.69033273121772</v>
      </c>
      <c r="AW604" s="35">
        <f t="shared" si="284"/>
        <v>3016.2067289022666</v>
      </c>
      <c r="AX604" s="35">
        <f t="shared" si="274"/>
        <v>66876.951499029296</v>
      </c>
      <c r="AY604" s="35">
        <f t="shared" si="275"/>
        <v>69893.158227931563</v>
      </c>
      <c r="AZ604" s="35">
        <f t="shared" si="276"/>
        <v>72909.36495683383</v>
      </c>
      <c r="BB604" s="52">
        <f t="shared" si="277"/>
        <v>597</v>
      </c>
      <c r="BC604" s="80">
        <f t="shared" si="278"/>
        <v>481.00020871196222</v>
      </c>
      <c r="BD604" s="35">
        <f t="shared" si="285"/>
        <v>1958.7079809328106</v>
      </c>
      <c r="BE604" s="35">
        <f t="shared" si="279"/>
        <v>34907.746352766742</v>
      </c>
      <c r="BF604" s="35">
        <f t="shared" si="280"/>
        <v>36866.454333699556</v>
      </c>
      <c r="BG604" s="35">
        <f t="shared" si="281"/>
        <v>38825.162314632369</v>
      </c>
    </row>
    <row r="605" spans="25:59" x14ac:dyDescent="0.4">
      <c r="Y605" s="35">
        <f t="shared" si="282"/>
        <v>597500</v>
      </c>
      <c r="Z605" s="52">
        <f t="shared" si="283"/>
        <v>598</v>
      </c>
      <c r="AA605" s="35"/>
      <c r="AB605" s="35"/>
      <c r="AC605" s="35"/>
      <c r="AD605" s="35"/>
      <c r="AE605" s="52">
        <v>766</v>
      </c>
      <c r="AH605" s="35"/>
      <c r="AI605" s="35"/>
      <c r="AU605" s="52">
        <f t="shared" si="272"/>
        <v>598</v>
      </c>
      <c r="AV605" s="80">
        <f t="shared" si="273"/>
        <v>740.69214394374285</v>
      </c>
      <c r="AW605" s="35">
        <f t="shared" si="284"/>
        <v>3016.2141044425762</v>
      </c>
      <c r="AX605" s="35">
        <f t="shared" si="274"/>
        <v>66976.288535750762</v>
      </c>
      <c r="AY605" s="35">
        <f t="shared" si="275"/>
        <v>69992.502640193343</v>
      </c>
      <c r="AZ605" s="35">
        <f t="shared" si="276"/>
        <v>73008.716744635924</v>
      </c>
      <c r="BB605" s="52">
        <f t="shared" si="277"/>
        <v>598</v>
      </c>
      <c r="BC605" s="80">
        <f t="shared" si="278"/>
        <v>481.0013849033665</v>
      </c>
      <c r="BD605" s="35">
        <f t="shared" si="285"/>
        <v>1958.712770567927</v>
      </c>
      <c r="BE605" s="35">
        <f t="shared" si="279"/>
        <v>34950.623063113206</v>
      </c>
      <c r="BF605" s="35">
        <f t="shared" si="280"/>
        <v>36909.335833681136</v>
      </c>
      <c r="BG605" s="35">
        <f t="shared" si="281"/>
        <v>38868.048604249067</v>
      </c>
    </row>
    <row r="606" spans="25:59" x14ac:dyDescent="0.4">
      <c r="Y606" s="35">
        <f t="shared" si="282"/>
        <v>598500</v>
      </c>
      <c r="Z606" s="52">
        <f t="shared" si="283"/>
        <v>599</v>
      </c>
      <c r="AA606" s="35"/>
      <c r="AB606" s="35"/>
      <c r="AC606" s="35"/>
      <c r="AD606" s="35"/>
      <c r="AE606" s="52">
        <v>767</v>
      </c>
      <c r="AH606" s="35"/>
      <c r="AI606" s="35"/>
      <c r="AU606" s="52">
        <f t="shared" si="272"/>
        <v>599</v>
      </c>
      <c r="AV606" s="80">
        <f t="shared" si="273"/>
        <v>740.69407894310086</v>
      </c>
      <c r="AW606" s="35">
        <f t="shared" si="284"/>
        <v>3016.2219840622042</v>
      </c>
      <c r="AX606" s="35">
        <f t="shared" si="274"/>
        <v>67075.625068392925</v>
      </c>
      <c r="AY606" s="35">
        <f t="shared" si="275"/>
        <v>70091.847052455123</v>
      </c>
      <c r="AZ606" s="35">
        <f t="shared" si="276"/>
        <v>73108.069036517321</v>
      </c>
      <c r="BB606" s="52">
        <f t="shared" si="277"/>
        <v>599</v>
      </c>
      <c r="BC606" s="80">
        <f t="shared" si="278"/>
        <v>481.00264148125598</v>
      </c>
      <c r="BD606" s="35">
        <f t="shared" si="285"/>
        <v>1958.7178875493673</v>
      </c>
      <c r="BE606" s="35">
        <f t="shared" si="279"/>
        <v>34993.499446113339</v>
      </c>
      <c r="BF606" s="35">
        <f t="shared" si="280"/>
        <v>36952.217333662709</v>
      </c>
      <c r="BG606" s="35">
        <f t="shared" si="281"/>
        <v>38910.935221212079</v>
      </c>
    </row>
    <row r="607" spans="25:59" x14ac:dyDescent="0.4">
      <c r="Y607" s="35">
        <f t="shared" si="282"/>
        <v>599500</v>
      </c>
      <c r="Z607" s="52">
        <f t="shared" si="283"/>
        <v>600</v>
      </c>
      <c r="AA607" s="35"/>
      <c r="AB607" s="35"/>
      <c r="AC607" s="35"/>
      <c r="AD607" s="35"/>
      <c r="AE607" s="52">
        <v>768</v>
      </c>
      <c r="AH607" s="35"/>
      <c r="AI607" s="35"/>
      <c r="AU607" s="52">
        <f t="shared" si="272"/>
        <v>600</v>
      </c>
      <c r="AV607" s="80">
        <f t="shared" si="273"/>
        <v>740.69613772832156</v>
      </c>
      <c r="AW607" s="35">
        <f t="shared" si="284"/>
        <v>3016.2303677571999</v>
      </c>
      <c r="AX607" s="35">
        <f t="shared" si="274"/>
        <v>67174.961096959698</v>
      </c>
      <c r="AY607" s="35">
        <f t="shared" si="275"/>
        <v>70191.191464716903</v>
      </c>
      <c r="AZ607" s="35">
        <f t="shared" si="276"/>
        <v>73207.421832474109</v>
      </c>
      <c r="BB607" s="52">
        <f t="shared" si="277"/>
        <v>600</v>
      </c>
      <c r="BC607" s="80">
        <f t="shared" si="278"/>
        <v>481.00397844500066</v>
      </c>
      <c r="BD607" s="35">
        <f t="shared" si="285"/>
        <v>1958.7233318745662</v>
      </c>
      <c r="BE607" s="35">
        <f t="shared" si="279"/>
        <v>35036.375501769726</v>
      </c>
      <c r="BF607" s="35">
        <f t="shared" si="280"/>
        <v>36995.09883364429</v>
      </c>
      <c r="BG607" s="35">
        <f t="shared" si="281"/>
        <v>38953.822165518854</v>
      </c>
    </row>
    <row r="608" spans="25:59" x14ac:dyDescent="0.4">
      <c r="Y608" s="35">
        <f t="shared" si="282"/>
        <v>600500</v>
      </c>
      <c r="Z608" s="52">
        <f t="shared" si="283"/>
        <v>601</v>
      </c>
      <c r="AA608" s="35"/>
      <c r="AB608" s="35"/>
      <c r="AC608" s="35"/>
      <c r="AD608" s="35"/>
      <c r="AE608" s="52">
        <v>769</v>
      </c>
      <c r="AH608" s="35"/>
      <c r="AI608" s="35"/>
      <c r="AU608" s="52">
        <f t="shared" si="272"/>
        <v>601</v>
      </c>
      <c r="AV608" s="80">
        <f t="shared" si="273"/>
        <v>740.69832029837289</v>
      </c>
      <c r="AW608" s="35">
        <f t="shared" si="284"/>
        <v>3016.239255523361</v>
      </c>
      <c r="AX608" s="35">
        <f t="shared" si="274"/>
        <v>67274.296621455316</v>
      </c>
      <c r="AY608" s="35">
        <f t="shared" si="275"/>
        <v>70290.535876978684</v>
      </c>
      <c r="AZ608" s="35">
        <f t="shared" si="276"/>
        <v>73306.775132502051</v>
      </c>
      <c r="BB608" s="52">
        <f t="shared" si="277"/>
        <v>601</v>
      </c>
      <c r="BC608" s="80">
        <f t="shared" si="278"/>
        <v>481.00539579393018</v>
      </c>
      <c r="BD608" s="35">
        <f t="shared" si="285"/>
        <v>1958.7291035407936</v>
      </c>
      <c r="BE608" s="35">
        <f t="shared" si="279"/>
        <v>35079.251230085072</v>
      </c>
      <c r="BF608" s="35">
        <f t="shared" si="280"/>
        <v>37037.980333625863</v>
      </c>
      <c r="BG608" s="35">
        <f t="shared" si="281"/>
        <v>38996.709437166654</v>
      </c>
    </row>
    <row r="609" spans="25:59" x14ac:dyDescent="0.4">
      <c r="Y609" s="35">
        <f t="shared" si="282"/>
        <v>601500</v>
      </c>
      <c r="Z609" s="52">
        <f t="shared" si="283"/>
        <v>602</v>
      </c>
      <c r="AA609" s="35"/>
      <c r="AB609" s="35"/>
      <c r="AC609" s="35"/>
      <c r="AD609" s="35"/>
      <c r="AE609" s="52">
        <v>770</v>
      </c>
      <c r="AH609" s="35"/>
      <c r="AI609" s="35"/>
      <c r="AU609" s="52">
        <f t="shared" si="272"/>
        <v>602</v>
      </c>
      <c r="AV609" s="80">
        <f t="shared" si="273"/>
        <v>740.70062665216062</v>
      </c>
      <c r="AW609" s="35">
        <f t="shared" si="284"/>
        <v>3016.2486473562317</v>
      </c>
      <c r="AX609" s="35">
        <f t="shared" si="274"/>
        <v>67373.631641884218</v>
      </c>
      <c r="AY609" s="35">
        <f t="shared" si="275"/>
        <v>70389.880289240449</v>
      </c>
      <c r="AZ609" s="35">
        <f t="shared" si="276"/>
        <v>73406.12893659668</v>
      </c>
      <c r="BB609" s="52">
        <f t="shared" si="277"/>
        <v>602</v>
      </c>
      <c r="BC609" s="80">
        <f t="shared" si="278"/>
        <v>481.00689352733406</v>
      </c>
      <c r="BD609" s="35">
        <f t="shared" si="285"/>
        <v>1958.7352025451567</v>
      </c>
      <c r="BE609" s="35">
        <f t="shared" si="279"/>
        <v>35122.126631062289</v>
      </c>
      <c r="BF609" s="35">
        <f t="shared" si="280"/>
        <v>37080.861833607443</v>
      </c>
      <c r="BG609" s="35">
        <f t="shared" si="281"/>
        <v>39039.597036152598</v>
      </c>
    </row>
    <row r="610" spans="25:59" x14ac:dyDescent="0.4">
      <c r="Y610" s="35">
        <f t="shared" si="282"/>
        <v>602500</v>
      </c>
      <c r="Z610" s="52">
        <f t="shared" si="283"/>
        <v>603</v>
      </c>
      <c r="AA610" s="35"/>
      <c r="AB610" s="35"/>
      <c r="AC610" s="35"/>
      <c r="AD610" s="35"/>
      <c r="AE610" s="52">
        <v>771</v>
      </c>
      <c r="AH610" s="35"/>
      <c r="AI610" s="35"/>
      <c r="AU610" s="52">
        <f t="shared" si="272"/>
        <v>603</v>
      </c>
      <c r="AV610" s="80">
        <f t="shared" si="273"/>
        <v>740.70305678852867</v>
      </c>
      <c r="AW610" s="35">
        <f t="shared" si="284"/>
        <v>3016.2585432511037</v>
      </c>
      <c r="AX610" s="35">
        <f t="shared" si="274"/>
        <v>67472.966158251133</v>
      </c>
      <c r="AY610" s="35">
        <f t="shared" si="275"/>
        <v>70489.224701502229</v>
      </c>
      <c r="AZ610" s="35">
        <f t="shared" si="276"/>
        <v>73505.483244753326</v>
      </c>
      <c r="BB610" s="52">
        <f t="shared" si="277"/>
        <v>603</v>
      </c>
      <c r="BC610" s="80">
        <f t="shared" si="278"/>
        <v>481.00847164446145</v>
      </c>
      <c r="BD610" s="35">
        <f t="shared" si="285"/>
        <v>1958.7416288845973</v>
      </c>
      <c r="BE610" s="35">
        <f t="shared" si="279"/>
        <v>35165.001704704417</v>
      </c>
      <c r="BF610" s="35">
        <f t="shared" si="280"/>
        <v>37123.743333589016</v>
      </c>
      <c r="BG610" s="35">
        <f t="shared" si="281"/>
        <v>39082.484962473616</v>
      </c>
    </row>
    <row r="611" spans="25:59" x14ac:dyDescent="0.4">
      <c r="Y611" s="35">
        <f t="shared" si="282"/>
        <v>603500</v>
      </c>
      <c r="Z611" s="52">
        <f t="shared" si="283"/>
        <v>604</v>
      </c>
      <c r="AA611" s="35"/>
      <c r="AB611" s="35"/>
      <c r="AC611" s="35"/>
      <c r="AD611" s="35"/>
      <c r="AE611" s="52">
        <v>772</v>
      </c>
      <c r="AH611" s="35"/>
      <c r="AI611" s="35"/>
      <c r="AU611" s="52">
        <f t="shared" si="272"/>
        <v>604</v>
      </c>
      <c r="AV611" s="80">
        <f t="shared" si="273"/>
        <v>740.70561070625808</v>
      </c>
      <c r="AW611" s="35">
        <f t="shared" si="284"/>
        <v>3016.2689432030134</v>
      </c>
      <c r="AX611" s="35">
        <f t="shared" si="274"/>
        <v>67572.300170560993</v>
      </c>
      <c r="AY611" s="35">
        <f t="shared" si="275"/>
        <v>70588.56911376401</v>
      </c>
      <c r="AZ611" s="35">
        <f t="shared" si="276"/>
        <v>73604.838056967026</v>
      </c>
      <c r="BB611" s="52">
        <f t="shared" si="277"/>
        <v>604</v>
      </c>
      <c r="BC611" s="80">
        <f t="shared" si="278"/>
        <v>481.01013014452093</v>
      </c>
      <c r="BD611" s="35">
        <f t="shared" si="285"/>
        <v>1958.7483825558932</v>
      </c>
      <c r="BE611" s="35">
        <f t="shared" si="279"/>
        <v>35207.876451014701</v>
      </c>
      <c r="BF611" s="35">
        <f t="shared" si="280"/>
        <v>37166.624833570597</v>
      </c>
      <c r="BG611" s="35">
        <f t="shared" si="281"/>
        <v>39125.373216126492</v>
      </c>
    </row>
    <row r="612" spans="25:59" x14ac:dyDescent="0.4">
      <c r="Y612" s="35">
        <f t="shared" si="282"/>
        <v>604500</v>
      </c>
      <c r="Z612" s="52">
        <f t="shared" si="283"/>
        <v>605</v>
      </c>
      <c r="AA612" s="35"/>
      <c r="AB612" s="35"/>
      <c r="AC612" s="35"/>
      <c r="AD612" s="35"/>
      <c r="AE612" s="52">
        <v>773</v>
      </c>
      <c r="AH612" s="35"/>
      <c r="AI612" s="35"/>
      <c r="AU612" s="52">
        <f t="shared" si="272"/>
        <v>605</v>
      </c>
      <c r="AV612" s="80">
        <f t="shared" si="273"/>
        <v>740.70828840406921</v>
      </c>
      <c r="AW612" s="35">
        <f t="shared" si="284"/>
        <v>3016.2798472067502</v>
      </c>
      <c r="AX612" s="35">
        <f t="shared" si="274"/>
        <v>67671.633678819038</v>
      </c>
      <c r="AY612" s="35">
        <f t="shared" si="275"/>
        <v>70687.91352602579</v>
      </c>
      <c r="AZ612" s="35">
        <f t="shared" si="276"/>
        <v>73704.193373232541</v>
      </c>
      <c r="BB612" s="52">
        <f t="shared" si="277"/>
        <v>605</v>
      </c>
      <c r="BC612" s="80">
        <f t="shared" si="278"/>
        <v>481.01186902668144</v>
      </c>
      <c r="BD612" s="35">
        <f t="shared" si="285"/>
        <v>1958.7554635556598</v>
      </c>
      <c r="BE612" s="35">
        <f t="shared" si="279"/>
        <v>35250.750869996511</v>
      </c>
      <c r="BF612" s="35">
        <f t="shared" si="280"/>
        <v>37209.50633355217</v>
      </c>
      <c r="BG612" s="35">
        <f t="shared" si="281"/>
        <v>39168.261797107829</v>
      </c>
    </row>
    <row r="613" spans="25:59" x14ac:dyDescent="0.4">
      <c r="Y613" s="35">
        <f t="shared" si="282"/>
        <v>605500</v>
      </c>
      <c r="Z613" s="52">
        <f t="shared" si="283"/>
        <v>606</v>
      </c>
      <c r="AA613" s="35"/>
      <c r="AB613" s="35"/>
      <c r="AC613" s="35"/>
      <c r="AD613" s="35"/>
      <c r="AE613" s="52">
        <v>774</v>
      </c>
      <c r="AH613" s="35"/>
      <c r="AI613" s="35"/>
      <c r="AU613" s="52">
        <f t="shared" si="272"/>
        <v>606</v>
      </c>
      <c r="AV613" s="80">
        <f t="shared" si="273"/>
        <v>740.71108988061906</v>
      </c>
      <c r="AW613" s="35">
        <f t="shared" si="284"/>
        <v>3016.291255256845</v>
      </c>
      <c r="AX613" s="35">
        <f t="shared" si="274"/>
        <v>67770.966683030725</v>
      </c>
      <c r="AY613" s="35">
        <f t="shared" si="275"/>
        <v>70787.25793828757</v>
      </c>
      <c r="AZ613" s="35">
        <f t="shared" si="276"/>
        <v>73803.549193544415</v>
      </c>
      <c r="BB613" s="52">
        <f t="shared" si="277"/>
        <v>606</v>
      </c>
      <c r="BC613" s="80">
        <f t="shared" si="278"/>
        <v>481.01368829007077</v>
      </c>
      <c r="BD613" s="35">
        <f t="shared" si="285"/>
        <v>1958.7628718803458</v>
      </c>
      <c r="BE613" s="35">
        <f t="shared" si="279"/>
        <v>35293.624961653404</v>
      </c>
      <c r="BF613" s="35">
        <f t="shared" si="280"/>
        <v>37252.38783353375</v>
      </c>
      <c r="BG613" s="35">
        <f t="shared" si="281"/>
        <v>39211.150705414097</v>
      </c>
    </row>
    <row r="614" spans="25:59" x14ac:dyDescent="0.4">
      <c r="Y614" s="35">
        <f t="shared" si="282"/>
        <v>606500</v>
      </c>
      <c r="Z614" s="52">
        <f t="shared" si="283"/>
        <v>607</v>
      </c>
      <c r="AA614" s="35"/>
      <c r="AB614" s="35"/>
      <c r="AC614" s="35"/>
      <c r="AD614" s="35"/>
      <c r="AE614" s="52">
        <v>775</v>
      </c>
      <c r="AH614" s="35"/>
      <c r="AI614" s="35"/>
      <c r="AU614" s="52">
        <f t="shared" si="272"/>
        <v>607</v>
      </c>
      <c r="AV614" s="80">
        <f t="shared" si="273"/>
        <v>740.71401513450371</v>
      </c>
      <c r="AW614" s="35">
        <f t="shared" si="284"/>
        <v>3016.3031673475807</v>
      </c>
      <c r="AX614" s="35">
        <f t="shared" si="274"/>
        <v>67870.299183201772</v>
      </c>
      <c r="AY614" s="35">
        <f t="shared" si="275"/>
        <v>70886.60235054935</v>
      </c>
      <c r="AZ614" s="35">
        <f t="shared" si="276"/>
        <v>73902.905517896928</v>
      </c>
      <c r="BB614" s="52">
        <f t="shared" si="277"/>
        <v>607</v>
      </c>
      <c r="BC614" s="80">
        <f t="shared" si="278"/>
        <v>481.01558793377728</v>
      </c>
      <c r="BD614" s="35">
        <f t="shared" si="285"/>
        <v>1958.7706075262383</v>
      </c>
      <c r="BE614" s="35">
        <f t="shared" si="279"/>
        <v>35336.498725989084</v>
      </c>
      <c r="BF614" s="35">
        <f t="shared" si="280"/>
        <v>37295.269333515324</v>
      </c>
      <c r="BG614" s="35">
        <f t="shared" si="281"/>
        <v>39254.039941041563</v>
      </c>
    </row>
    <row r="615" spans="25:59" x14ac:dyDescent="0.4">
      <c r="Y615" s="35">
        <f t="shared" si="282"/>
        <v>607500</v>
      </c>
      <c r="Z615" s="52">
        <f t="shared" si="283"/>
        <v>608</v>
      </c>
      <c r="AA615" s="35"/>
      <c r="AB615" s="35"/>
      <c r="AC615" s="35"/>
      <c r="AD615" s="35"/>
      <c r="AE615" s="52">
        <v>776</v>
      </c>
      <c r="AH615" s="35"/>
      <c r="AI615" s="35"/>
      <c r="AU615" s="52">
        <f t="shared" si="272"/>
        <v>608</v>
      </c>
      <c r="AV615" s="80">
        <f t="shared" si="273"/>
        <v>740.71706416425627</v>
      </c>
      <c r="AW615" s="35">
        <f t="shared" si="284"/>
        <v>3016.3155834729841</v>
      </c>
      <c r="AX615" s="35">
        <f t="shared" si="274"/>
        <v>67969.631179338146</v>
      </c>
      <c r="AY615" s="35">
        <f t="shared" si="275"/>
        <v>70985.946762811131</v>
      </c>
      <c r="AZ615" s="35">
        <f t="shared" si="276"/>
        <v>74002.262346284115</v>
      </c>
      <c r="BB615" s="52">
        <f t="shared" si="277"/>
        <v>608</v>
      </c>
      <c r="BC615" s="80">
        <f t="shared" si="278"/>
        <v>481.01756795684838</v>
      </c>
      <c r="BD615" s="35">
        <f t="shared" si="285"/>
        <v>1958.7786704894588</v>
      </c>
      <c r="BE615" s="35">
        <f t="shared" si="279"/>
        <v>35379.372163007443</v>
      </c>
      <c r="BF615" s="35">
        <f t="shared" si="280"/>
        <v>37338.150833496904</v>
      </c>
      <c r="BG615" s="35">
        <f t="shared" si="281"/>
        <v>39296.929503986365</v>
      </c>
    </row>
    <row r="616" spans="25:59" x14ac:dyDescent="0.4">
      <c r="Y616" s="35">
        <f t="shared" si="282"/>
        <v>608500</v>
      </c>
      <c r="Z616" s="52">
        <f t="shared" si="283"/>
        <v>609</v>
      </c>
      <c r="AA616" s="35"/>
      <c r="AB616" s="35"/>
      <c r="AC616" s="35"/>
      <c r="AD616" s="35"/>
      <c r="AE616" s="52">
        <v>777</v>
      </c>
      <c r="AH616" s="35"/>
      <c r="AI616" s="35"/>
      <c r="AU616" s="52">
        <f t="shared" si="272"/>
        <v>609</v>
      </c>
      <c r="AV616" s="80">
        <f t="shared" si="273"/>
        <v>740.72023696834833</v>
      </c>
      <c r="AW616" s="35">
        <f t="shared" si="284"/>
        <v>3016.3285036268312</v>
      </c>
      <c r="AX616" s="35">
        <f t="shared" si="274"/>
        <v>68068.962671446061</v>
      </c>
      <c r="AY616" s="35">
        <f t="shared" si="275"/>
        <v>71085.291175072896</v>
      </c>
      <c r="AZ616" s="35">
        <f t="shared" si="276"/>
        <v>74101.619678699732</v>
      </c>
      <c r="BB616" s="52">
        <f t="shared" si="277"/>
        <v>609</v>
      </c>
      <c r="BC616" s="80">
        <f t="shared" si="278"/>
        <v>481.01962835829153</v>
      </c>
      <c r="BD616" s="35">
        <f t="shared" si="285"/>
        <v>1958.787060765965</v>
      </c>
      <c r="BE616" s="35">
        <f t="shared" si="279"/>
        <v>35422.245272712513</v>
      </c>
      <c r="BF616" s="35">
        <f t="shared" si="280"/>
        <v>37381.032333478477</v>
      </c>
      <c r="BG616" s="35">
        <f t="shared" si="281"/>
        <v>39339.819394244441</v>
      </c>
    </row>
    <row r="617" spans="25:59" x14ac:dyDescent="0.4">
      <c r="Y617" s="35">
        <f t="shared" si="282"/>
        <v>609500</v>
      </c>
      <c r="Z617" s="52">
        <f t="shared" si="283"/>
        <v>610</v>
      </c>
      <c r="AA617" s="35"/>
      <c r="AB617" s="35"/>
      <c r="AC617" s="35"/>
      <c r="AD617" s="35"/>
      <c r="AE617" s="52">
        <v>778</v>
      </c>
      <c r="AH617" s="35"/>
      <c r="AI617" s="35"/>
      <c r="AU617" s="52">
        <f t="shared" si="272"/>
        <v>610</v>
      </c>
      <c r="AV617" s="80">
        <f t="shared" si="273"/>
        <v>740.72353354518953</v>
      </c>
      <c r="AW617" s="35">
        <f t="shared" si="284"/>
        <v>3016.3419278026458</v>
      </c>
      <c r="AX617" s="35">
        <f t="shared" si="274"/>
        <v>68168.293659532035</v>
      </c>
      <c r="AY617" s="35">
        <f t="shared" si="275"/>
        <v>71184.635587334677</v>
      </c>
      <c r="AZ617" s="35">
        <f t="shared" si="276"/>
        <v>74200.977515137318</v>
      </c>
      <c r="BB617" s="52">
        <f t="shared" si="277"/>
        <v>610</v>
      </c>
      <c r="BC617" s="80">
        <f t="shared" si="278"/>
        <v>481.02176913707393</v>
      </c>
      <c r="BD617" s="35">
        <f t="shared" si="285"/>
        <v>1958.7957783515512</v>
      </c>
      <c r="BE617" s="35">
        <f t="shared" si="279"/>
        <v>35465.118055108505</v>
      </c>
      <c r="BF617" s="35">
        <f t="shared" si="280"/>
        <v>37423.913833460058</v>
      </c>
      <c r="BG617" s="35">
        <f t="shared" si="281"/>
        <v>39382.70961181161</v>
      </c>
    </row>
    <row r="618" spans="25:59" x14ac:dyDescent="0.4">
      <c r="Y618" s="35">
        <f t="shared" si="282"/>
        <v>610500</v>
      </c>
      <c r="Z618" s="52">
        <f t="shared" si="283"/>
        <v>611</v>
      </c>
      <c r="AA618" s="35"/>
      <c r="AB618" s="35"/>
      <c r="AC618" s="35"/>
      <c r="AD618" s="35"/>
      <c r="AE618" s="52">
        <v>779</v>
      </c>
      <c r="AH618" s="35"/>
      <c r="AI618" s="35"/>
      <c r="AU618" s="52">
        <f t="shared" si="272"/>
        <v>611</v>
      </c>
      <c r="AV618" s="80">
        <f t="shared" si="273"/>
        <v>740.72695389312719</v>
      </c>
      <c r="AW618" s="35">
        <f t="shared" si="284"/>
        <v>3016.3558559936982</v>
      </c>
      <c r="AX618" s="35">
        <f t="shared" si="274"/>
        <v>68267.624143602763</v>
      </c>
      <c r="AY618" s="35">
        <f t="shared" si="275"/>
        <v>71283.979999596457</v>
      </c>
      <c r="AZ618" s="35">
        <f t="shared" si="276"/>
        <v>74300.33585559015</v>
      </c>
      <c r="BB618" s="52">
        <f t="shared" si="277"/>
        <v>611</v>
      </c>
      <c r="BC618" s="80">
        <f t="shared" si="278"/>
        <v>481.02399029212239</v>
      </c>
      <c r="BD618" s="35">
        <f t="shared" si="285"/>
        <v>1958.8048232418475</v>
      </c>
      <c r="BE618" s="35">
        <f t="shared" si="279"/>
        <v>35507.990510199787</v>
      </c>
      <c r="BF618" s="35">
        <f t="shared" si="280"/>
        <v>37466.795333441631</v>
      </c>
      <c r="BG618" s="35">
        <f t="shared" si="281"/>
        <v>39425.600156683475</v>
      </c>
    </row>
    <row r="619" spans="25:59" x14ac:dyDescent="0.4">
      <c r="Y619" s="35">
        <f t="shared" si="282"/>
        <v>611500</v>
      </c>
      <c r="Z619" s="52">
        <f t="shared" si="283"/>
        <v>612</v>
      </c>
      <c r="AA619" s="35"/>
      <c r="AB619" s="35"/>
      <c r="AC619" s="35"/>
      <c r="AD619" s="35"/>
      <c r="AE619" s="52">
        <v>780</v>
      </c>
      <c r="AH619" s="35"/>
      <c r="AI619" s="35"/>
      <c r="AU619" s="52">
        <f t="shared" si="272"/>
        <v>612</v>
      </c>
      <c r="AV619" s="80">
        <f t="shared" si="273"/>
        <v>740.73049801044681</v>
      </c>
      <c r="AW619" s="35">
        <f t="shared" si="284"/>
        <v>3016.3702881930062</v>
      </c>
      <c r="AX619" s="35">
        <f t="shared" si="274"/>
        <v>68366.954123665229</v>
      </c>
      <c r="AY619" s="35">
        <f t="shared" si="275"/>
        <v>71383.324411858237</v>
      </c>
      <c r="AZ619" s="35">
        <f t="shared" si="276"/>
        <v>74399.694700051245</v>
      </c>
      <c r="BB619" s="52">
        <f t="shared" si="277"/>
        <v>612</v>
      </c>
      <c r="BC619" s="80">
        <f t="shared" si="278"/>
        <v>481.02629182232346</v>
      </c>
      <c r="BD619" s="35">
        <f t="shared" si="285"/>
        <v>1958.8141954323196</v>
      </c>
      <c r="BE619" s="35">
        <f t="shared" si="279"/>
        <v>35550.862637990889</v>
      </c>
      <c r="BF619" s="35">
        <f t="shared" si="280"/>
        <v>37509.676833423211</v>
      </c>
      <c r="BG619" s="35">
        <f t="shared" si="281"/>
        <v>39468.491028855533</v>
      </c>
    </row>
    <row r="620" spans="25:59" x14ac:dyDescent="0.4">
      <c r="Y620" s="35">
        <f t="shared" si="282"/>
        <v>612500</v>
      </c>
      <c r="Z620" s="52">
        <f t="shared" si="283"/>
        <v>613</v>
      </c>
      <c r="AA620" s="35"/>
      <c r="AB620" s="35"/>
      <c r="AC620" s="35"/>
      <c r="AD620" s="35"/>
      <c r="AE620" s="52">
        <v>781</v>
      </c>
      <c r="AH620" s="35"/>
      <c r="AI620" s="35"/>
      <c r="AU620" s="52">
        <f t="shared" si="272"/>
        <v>613</v>
      </c>
      <c r="AV620" s="80">
        <f t="shared" si="273"/>
        <v>740.73416589537192</v>
      </c>
      <c r="AW620" s="35">
        <f t="shared" si="284"/>
        <v>3016.3852243933356</v>
      </c>
      <c r="AX620" s="35">
        <f t="shared" si="274"/>
        <v>68466.283599726681</v>
      </c>
      <c r="AY620" s="35">
        <f t="shared" si="275"/>
        <v>71482.668824120017</v>
      </c>
      <c r="AZ620" s="35">
        <f t="shared" si="276"/>
        <v>74499.054048513353</v>
      </c>
      <c r="BB620" s="52">
        <f t="shared" si="277"/>
        <v>613</v>
      </c>
      <c r="BC620" s="80">
        <f t="shared" si="278"/>
        <v>481.02867372652355</v>
      </c>
      <c r="BD620" s="35">
        <f t="shared" si="285"/>
        <v>1958.8238949182701</v>
      </c>
      <c r="BE620" s="35">
        <f t="shared" si="279"/>
        <v>35593.734438486514</v>
      </c>
      <c r="BF620" s="35">
        <f t="shared" si="280"/>
        <v>37552.558333404784</v>
      </c>
      <c r="BG620" s="35">
        <f t="shared" si="281"/>
        <v>39511.382228323055</v>
      </c>
    </row>
    <row r="621" spans="25:59" x14ac:dyDescent="0.4">
      <c r="Y621" s="35">
        <f t="shared" si="282"/>
        <v>613500</v>
      </c>
      <c r="Z621" s="52">
        <f t="shared" si="283"/>
        <v>614</v>
      </c>
      <c r="AA621" s="35"/>
      <c r="AB621" s="35"/>
      <c r="AC621" s="35"/>
      <c r="AD621" s="35"/>
      <c r="AE621" s="52">
        <v>782</v>
      </c>
      <c r="AH621" s="35"/>
      <c r="AI621" s="35"/>
      <c r="AU621" s="52">
        <f t="shared" si="272"/>
        <v>614</v>
      </c>
      <c r="AV621" s="80">
        <f t="shared" si="273"/>
        <v>740.73795754606374</v>
      </c>
      <c r="AW621" s="35">
        <f t="shared" si="284"/>
        <v>3016.4006645871996</v>
      </c>
      <c r="AX621" s="35">
        <f t="shared" si="274"/>
        <v>68565.612571794598</v>
      </c>
      <c r="AY621" s="35">
        <f t="shared" si="275"/>
        <v>71582.013236381797</v>
      </c>
      <c r="AZ621" s="35">
        <f t="shared" si="276"/>
        <v>74598.413900968997</v>
      </c>
      <c r="BB621" s="52">
        <f t="shared" si="277"/>
        <v>614</v>
      </c>
      <c r="BC621" s="80">
        <f t="shared" si="278"/>
        <v>481.03113600352862</v>
      </c>
      <c r="BD621" s="35">
        <f t="shared" si="285"/>
        <v>1958.8339216948364</v>
      </c>
      <c r="BE621" s="35">
        <f t="shared" si="279"/>
        <v>35636.605911691528</v>
      </c>
      <c r="BF621" s="35">
        <f t="shared" si="280"/>
        <v>37595.439833386365</v>
      </c>
      <c r="BG621" s="35">
        <f t="shared" si="281"/>
        <v>39554.273755081202</v>
      </c>
    </row>
    <row r="622" spans="25:59" x14ac:dyDescent="0.4">
      <c r="Y622" s="35">
        <f t="shared" si="282"/>
        <v>614500</v>
      </c>
      <c r="Z622" s="52">
        <f t="shared" si="283"/>
        <v>615</v>
      </c>
      <c r="AA622" s="35"/>
      <c r="AB622" s="35"/>
      <c r="AC622" s="35"/>
      <c r="AD622" s="35"/>
      <c r="AE622" s="52">
        <v>783</v>
      </c>
      <c r="AH622" s="35"/>
      <c r="AI622" s="35"/>
      <c r="AU622" s="52">
        <f t="shared" si="272"/>
        <v>615</v>
      </c>
      <c r="AV622" s="80">
        <f t="shared" si="273"/>
        <v>740.74187296062189</v>
      </c>
      <c r="AW622" s="35">
        <f t="shared" si="284"/>
        <v>3016.4166087668586</v>
      </c>
      <c r="AX622" s="35">
        <f t="shared" si="274"/>
        <v>68664.941039876721</v>
      </c>
      <c r="AY622" s="35">
        <f t="shared" si="275"/>
        <v>71681.357648643578</v>
      </c>
      <c r="AZ622" s="35">
        <f t="shared" si="276"/>
        <v>74697.774257410434</v>
      </c>
      <c r="BB622" s="52">
        <f t="shared" si="277"/>
        <v>615</v>
      </c>
      <c r="BC622" s="80">
        <f t="shared" si="278"/>
        <v>481.03367865210447</v>
      </c>
      <c r="BD622" s="35">
        <f t="shared" si="285"/>
        <v>1958.8442757569928</v>
      </c>
      <c r="BE622" s="35">
        <f t="shared" si="279"/>
        <v>35679.477057610944</v>
      </c>
      <c r="BF622" s="35">
        <f t="shared" si="280"/>
        <v>37638.321333367938</v>
      </c>
      <c r="BG622" s="35">
        <f t="shared" si="281"/>
        <v>39597.165609124932</v>
      </c>
    </row>
    <row r="623" spans="25:59" x14ac:dyDescent="0.4">
      <c r="Y623" s="35">
        <f t="shared" si="282"/>
        <v>615500</v>
      </c>
      <c r="Z623" s="52">
        <f t="shared" si="283"/>
        <v>616</v>
      </c>
      <c r="AA623" s="35"/>
      <c r="AB623" s="35"/>
      <c r="AC623" s="35"/>
      <c r="AD623" s="35"/>
      <c r="AE623" s="52">
        <v>784</v>
      </c>
      <c r="AH623" s="35"/>
      <c r="AI623" s="35"/>
      <c r="AU623" s="52">
        <f t="shared" si="272"/>
        <v>616</v>
      </c>
      <c r="AV623" s="80">
        <f t="shared" si="273"/>
        <v>740.74591213708356</v>
      </c>
      <c r="AW623" s="35">
        <f t="shared" si="284"/>
        <v>3016.4330569243198</v>
      </c>
      <c r="AX623" s="35">
        <f t="shared" si="274"/>
        <v>68764.26900398104</v>
      </c>
      <c r="AY623" s="35">
        <f t="shared" si="275"/>
        <v>71780.702060905358</v>
      </c>
      <c r="AZ623" s="35">
        <f t="shared" si="276"/>
        <v>74797.135117829675</v>
      </c>
      <c r="BB623" s="52">
        <f t="shared" si="277"/>
        <v>616</v>
      </c>
      <c r="BC623" s="80">
        <f t="shared" si="278"/>
        <v>481.03630167097651</v>
      </c>
      <c r="BD623" s="35">
        <f t="shared" si="285"/>
        <v>1958.8549570995488</v>
      </c>
      <c r="BE623" s="35">
        <f t="shared" si="279"/>
        <v>35722.347876249973</v>
      </c>
      <c r="BF623" s="35">
        <f t="shared" si="280"/>
        <v>37681.202833349518</v>
      </c>
      <c r="BG623" s="35">
        <f t="shared" si="281"/>
        <v>39640.057790449064</v>
      </c>
    </row>
    <row r="624" spans="25:59" x14ac:dyDescent="0.4">
      <c r="Y624" s="35">
        <f t="shared" si="282"/>
        <v>616500</v>
      </c>
      <c r="Z624" s="52">
        <f t="shared" si="283"/>
        <v>617</v>
      </c>
      <c r="AA624" s="35"/>
      <c r="AB624" s="35"/>
      <c r="AC624" s="35"/>
      <c r="AD624" s="35"/>
      <c r="AE624" s="52">
        <v>785</v>
      </c>
      <c r="AH624" s="35"/>
      <c r="AI624" s="35"/>
      <c r="AU624" s="52">
        <f t="shared" si="272"/>
        <v>617</v>
      </c>
      <c r="AV624" s="80">
        <f t="shared" si="273"/>
        <v>740.7500750734248</v>
      </c>
      <c r="AW624" s="35">
        <f t="shared" si="284"/>
        <v>3016.450009051342</v>
      </c>
      <c r="AX624" s="35">
        <f t="shared" si="274"/>
        <v>68863.596464115777</v>
      </c>
      <c r="AY624" s="35">
        <f t="shared" si="275"/>
        <v>71880.046473167124</v>
      </c>
      <c r="AZ624" s="35">
        <f t="shared" si="276"/>
        <v>74896.49648221847</v>
      </c>
      <c r="BB624" s="52">
        <f t="shared" si="277"/>
        <v>617</v>
      </c>
      <c r="BC624" s="80">
        <f t="shared" si="278"/>
        <v>481.03900505883036</v>
      </c>
      <c r="BD624" s="35">
        <f t="shared" si="285"/>
        <v>1958.8659657171522</v>
      </c>
      <c r="BE624" s="35">
        <f t="shared" si="279"/>
        <v>35765.218367613939</v>
      </c>
      <c r="BF624" s="35">
        <f t="shared" si="280"/>
        <v>37724.084333331091</v>
      </c>
      <c r="BG624" s="35">
        <f t="shared" si="281"/>
        <v>39682.950299048243</v>
      </c>
    </row>
    <row r="625" spans="25:59" x14ac:dyDescent="0.4">
      <c r="Y625" s="35">
        <f t="shared" si="282"/>
        <v>617500</v>
      </c>
      <c r="Z625" s="52">
        <f t="shared" si="283"/>
        <v>618</v>
      </c>
      <c r="AA625" s="35"/>
      <c r="AB625" s="35"/>
      <c r="AC625" s="35"/>
      <c r="AD625" s="35"/>
      <c r="AE625" s="52">
        <v>786</v>
      </c>
      <c r="AH625" s="35"/>
      <c r="AI625" s="35"/>
      <c r="AU625" s="52">
        <f t="shared" si="272"/>
        <v>618</v>
      </c>
      <c r="AV625" s="80">
        <f t="shared" si="273"/>
        <v>740.75436176755829</v>
      </c>
      <c r="AW625" s="35">
        <f t="shared" si="284"/>
        <v>3016.4674651394248</v>
      </c>
      <c r="AX625" s="35">
        <f t="shared" si="274"/>
        <v>68962.923420289473</v>
      </c>
      <c r="AY625" s="35">
        <f t="shared" si="275"/>
        <v>71979.390885428904</v>
      </c>
      <c r="AZ625" s="35">
        <f t="shared" si="276"/>
        <v>74995.858350568335</v>
      </c>
      <c r="BB625" s="52">
        <f t="shared" si="277"/>
        <v>618</v>
      </c>
      <c r="BC625" s="80">
        <f t="shared" si="278"/>
        <v>481.04178881431062</v>
      </c>
      <c r="BD625" s="35">
        <f t="shared" si="285"/>
        <v>1958.8773016042837</v>
      </c>
      <c r="BE625" s="35">
        <f t="shared" si="279"/>
        <v>35808.088531708388</v>
      </c>
      <c r="BF625" s="35">
        <f t="shared" si="280"/>
        <v>37766.965833312672</v>
      </c>
      <c r="BG625" s="35">
        <f t="shared" si="281"/>
        <v>39725.843134916955</v>
      </c>
    </row>
    <row r="626" spans="25:59" x14ac:dyDescent="0.4">
      <c r="Y626" s="35">
        <f t="shared" si="282"/>
        <v>618500</v>
      </c>
      <c r="Z626" s="52">
        <f t="shared" si="283"/>
        <v>619</v>
      </c>
      <c r="AA626" s="35"/>
      <c r="AB626" s="35"/>
      <c r="AC626" s="35"/>
      <c r="AD626" s="35"/>
      <c r="AE626" s="52">
        <v>787</v>
      </c>
      <c r="AH626" s="35"/>
      <c r="AI626" s="35"/>
      <c r="AU626" s="52">
        <f t="shared" si="272"/>
        <v>619</v>
      </c>
      <c r="AV626" s="80">
        <f t="shared" si="273"/>
        <v>740.75877221733595</v>
      </c>
      <c r="AW626" s="35">
        <f t="shared" si="284"/>
        <v>3016.4854251798206</v>
      </c>
      <c r="AX626" s="35">
        <f t="shared" si="274"/>
        <v>69062.24987251086</v>
      </c>
      <c r="AY626" s="35">
        <f t="shared" si="275"/>
        <v>72078.735297690684</v>
      </c>
      <c r="AZ626" s="35">
        <f t="shared" si="276"/>
        <v>75095.220722870508</v>
      </c>
      <c r="BB626" s="52">
        <f t="shared" si="277"/>
        <v>619</v>
      </c>
      <c r="BC626" s="80">
        <f t="shared" si="278"/>
        <v>481.0446529360222</v>
      </c>
      <c r="BD626" s="35">
        <f t="shared" si="285"/>
        <v>1958.8889647552621</v>
      </c>
      <c r="BE626" s="35">
        <f t="shared" si="279"/>
        <v>35850.958368538981</v>
      </c>
      <c r="BF626" s="35">
        <f t="shared" si="280"/>
        <v>37809.847333294245</v>
      </c>
      <c r="BG626" s="35">
        <f t="shared" si="281"/>
        <v>39768.736298049509</v>
      </c>
    </row>
    <row r="627" spans="25:59" x14ac:dyDescent="0.4">
      <c r="Y627" s="35">
        <f t="shared" si="282"/>
        <v>619500</v>
      </c>
      <c r="Z627" s="52">
        <f t="shared" si="283"/>
        <v>620</v>
      </c>
      <c r="AA627" s="35"/>
      <c r="AB627" s="35"/>
      <c r="AC627" s="35"/>
      <c r="AD627" s="35"/>
      <c r="AE627" s="52">
        <v>788</v>
      </c>
      <c r="AH627" s="35"/>
      <c r="AI627" s="35"/>
      <c r="AU627" s="52">
        <f t="shared" si="272"/>
        <v>620</v>
      </c>
      <c r="AV627" s="80">
        <f t="shared" si="273"/>
        <v>740.76330642054722</v>
      </c>
      <c r="AW627" s="35">
        <f t="shared" si="284"/>
        <v>3016.5038891635286</v>
      </c>
      <c r="AX627" s="35">
        <f t="shared" si="274"/>
        <v>69161.57582078893</v>
      </c>
      <c r="AY627" s="35">
        <f t="shared" si="275"/>
        <v>72178.079709952464</v>
      </c>
      <c r="AZ627" s="35">
        <f t="shared" si="276"/>
        <v>75194.583599115998</v>
      </c>
      <c r="BB627" s="52">
        <f t="shared" si="277"/>
        <v>620</v>
      </c>
      <c r="BC627" s="80">
        <f t="shared" si="278"/>
        <v>481.04759742252975</v>
      </c>
      <c r="BD627" s="35">
        <f t="shared" si="285"/>
        <v>1958.9009551642425</v>
      </c>
      <c r="BE627" s="35">
        <f t="shared" si="279"/>
        <v>35893.827878111581</v>
      </c>
      <c r="BF627" s="35">
        <f t="shared" si="280"/>
        <v>37852.728833275825</v>
      </c>
      <c r="BG627" s="35">
        <f t="shared" si="281"/>
        <v>39811.62978844007</v>
      </c>
    </row>
    <row r="628" spans="25:59" x14ac:dyDescent="0.4">
      <c r="Y628" s="35">
        <f t="shared" si="282"/>
        <v>620500</v>
      </c>
      <c r="Z628" s="52">
        <f t="shared" si="283"/>
        <v>621</v>
      </c>
      <c r="AA628" s="35"/>
      <c r="AB628" s="35"/>
      <c r="AC628" s="35"/>
      <c r="AD628" s="35"/>
      <c r="AE628" s="52">
        <v>789</v>
      </c>
      <c r="AH628" s="35"/>
      <c r="AI628" s="35"/>
      <c r="AU628" s="52">
        <f t="shared" si="272"/>
        <v>621</v>
      </c>
      <c r="AV628" s="80">
        <f t="shared" si="273"/>
        <v>740.76796437491953</v>
      </c>
      <c r="AW628" s="35">
        <f t="shared" si="284"/>
        <v>3016.5228570812938</v>
      </c>
      <c r="AX628" s="35">
        <f t="shared" si="274"/>
        <v>69260.901265132954</v>
      </c>
      <c r="AY628" s="35">
        <f t="shared" si="275"/>
        <v>72277.424122214245</v>
      </c>
      <c r="AZ628" s="35">
        <f t="shared" si="276"/>
        <v>75293.946979295535</v>
      </c>
      <c r="BB628" s="52">
        <f t="shared" si="277"/>
        <v>621</v>
      </c>
      <c r="BC628" s="80">
        <f t="shared" si="278"/>
        <v>481.05062227235732</v>
      </c>
      <c r="BD628" s="35">
        <f t="shared" si="285"/>
        <v>1958.9132728252143</v>
      </c>
      <c r="BE628" s="35">
        <f t="shared" si="279"/>
        <v>35936.697060432183</v>
      </c>
      <c r="BF628" s="35">
        <f t="shared" si="280"/>
        <v>37895.610333257398</v>
      </c>
      <c r="BG628" s="35">
        <f t="shared" si="281"/>
        <v>39854.523606082614</v>
      </c>
    </row>
    <row r="629" spans="25:59" x14ac:dyDescent="0.4">
      <c r="Y629" s="35">
        <f t="shared" si="282"/>
        <v>621500</v>
      </c>
      <c r="Z629" s="52">
        <f t="shared" si="283"/>
        <v>622</v>
      </c>
      <c r="AA629" s="35"/>
      <c r="AB629" s="35"/>
      <c r="AC629" s="35"/>
      <c r="AD629" s="35"/>
      <c r="AE629" s="52">
        <v>790</v>
      </c>
      <c r="AH629" s="35"/>
      <c r="AI629" s="35"/>
      <c r="AU629" s="52">
        <f t="shared" si="272"/>
        <v>622</v>
      </c>
      <c r="AV629" s="80">
        <f t="shared" si="273"/>
        <v>740.77274607811853</v>
      </c>
      <c r="AW629" s="35">
        <f t="shared" si="284"/>
        <v>3016.5423289236105</v>
      </c>
      <c r="AX629" s="35">
        <f t="shared" si="274"/>
        <v>69360.226205552419</v>
      </c>
      <c r="AY629" s="35">
        <f t="shared" si="275"/>
        <v>72376.768534476025</v>
      </c>
      <c r="AZ629" s="35">
        <f t="shared" si="276"/>
        <v>75393.310863399631</v>
      </c>
      <c r="BB629" s="52">
        <f t="shared" si="277"/>
        <v>622</v>
      </c>
      <c r="BC629" s="80">
        <f t="shared" si="278"/>
        <v>481.05372748398906</v>
      </c>
      <c r="BD629" s="35">
        <f t="shared" si="285"/>
        <v>1958.9259177320055</v>
      </c>
      <c r="BE629" s="35">
        <f t="shared" si="279"/>
        <v>35979.565915506973</v>
      </c>
      <c r="BF629" s="35">
        <f t="shared" si="280"/>
        <v>37938.491833238979</v>
      </c>
      <c r="BG629" s="35">
        <f t="shared" si="281"/>
        <v>39897.417750970984</v>
      </c>
    </row>
    <row r="630" spans="25:59" x14ac:dyDescent="0.4">
      <c r="Y630" s="35">
        <f t="shared" si="282"/>
        <v>622500</v>
      </c>
      <c r="Z630" s="52">
        <f t="shared" si="283"/>
        <v>623</v>
      </c>
      <c r="AA630" s="35"/>
      <c r="AB630" s="35"/>
      <c r="AC630" s="35"/>
      <c r="AD630" s="35"/>
      <c r="AE630" s="52">
        <v>791</v>
      </c>
      <c r="AH630" s="35"/>
      <c r="AI630" s="35"/>
      <c r="AU630" s="52">
        <f t="shared" si="272"/>
        <v>623</v>
      </c>
      <c r="AV630" s="80">
        <f t="shared" si="273"/>
        <v>740.77765152774805</v>
      </c>
      <c r="AW630" s="35">
        <f t="shared" si="284"/>
        <v>3016.5623046807209</v>
      </c>
      <c r="AX630" s="35">
        <f t="shared" si="274"/>
        <v>69459.550642057089</v>
      </c>
      <c r="AY630" s="35">
        <f t="shared" si="275"/>
        <v>72476.112946737805</v>
      </c>
      <c r="AZ630" s="35">
        <f t="shared" si="276"/>
        <v>75492.675251418521</v>
      </c>
      <c r="BB630" s="52">
        <f t="shared" si="277"/>
        <v>623</v>
      </c>
      <c r="BC630" s="80">
        <f t="shared" si="278"/>
        <v>481.0569130558689</v>
      </c>
      <c r="BD630" s="35">
        <f t="shared" si="285"/>
        <v>1958.9388898782786</v>
      </c>
      <c r="BE630" s="35">
        <f t="shared" si="279"/>
        <v>36022.434443342274</v>
      </c>
      <c r="BF630" s="35">
        <f t="shared" si="280"/>
        <v>37981.373333220552</v>
      </c>
      <c r="BG630" s="35">
        <f t="shared" si="281"/>
        <v>39940.31222309883</v>
      </c>
    </row>
    <row r="631" spans="25:59" x14ac:dyDescent="0.4">
      <c r="Y631" s="35">
        <f t="shared" si="282"/>
        <v>623500</v>
      </c>
      <c r="Z631" s="52">
        <f t="shared" si="283"/>
        <v>624</v>
      </c>
      <c r="AA631" s="35"/>
      <c r="AB631" s="35"/>
      <c r="AC631" s="35"/>
      <c r="AD631" s="35"/>
      <c r="AE631" s="52">
        <v>792</v>
      </c>
      <c r="AH631" s="35"/>
      <c r="AI631" s="35"/>
      <c r="AU631" s="52">
        <f t="shared" si="272"/>
        <v>624</v>
      </c>
      <c r="AV631" s="80">
        <f t="shared" si="273"/>
        <v>740.78268072134927</v>
      </c>
      <c r="AW631" s="35">
        <f t="shared" si="284"/>
        <v>3016.5827843426127</v>
      </c>
      <c r="AX631" s="35">
        <f t="shared" si="274"/>
        <v>69558.874574656962</v>
      </c>
      <c r="AY631" s="35">
        <f t="shared" si="275"/>
        <v>72575.457358999571</v>
      </c>
      <c r="AZ631" s="35">
        <f t="shared" si="276"/>
        <v>75592.040143342179</v>
      </c>
      <c r="BB631" s="52">
        <f t="shared" si="277"/>
        <v>624</v>
      </c>
      <c r="BC631" s="80">
        <f t="shared" si="278"/>
        <v>481.0601789864001</v>
      </c>
      <c r="BD631" s="35">
        <f t="shared" si="285"/>
        <v>1958.9521892575322</v>
      </c>
      <c r="BE631" s="35">
        <f t="shared" si="279"/>
        <v>36065.302643944597</v>
      </c>
      <c r="BF631" s="35">
        <f t="shared" si="280"/>
        <v>38024.254833202132</v>
      </c>
      <c r="BG631" s="35">
        <f t="shared" si="281"/>
        <v>39983.207022459668</v>
      </c>
    </row>
    <row r="632" spans="25:59" x14ac:dyDescent="0.4">
      <c r="Y632" s="35">
        <f t="shared" si="282"/>
        <v>624500</v>
      </c>
      <c r="Z632" s="52">
        <f t="shared" si="283"/>
        <v>625</v>
      </c>
      <c r="AA632" s="35"/>
      <c r="AB632" s="35"/>
      <c r="AC632" s="35"/>
      <c r="AD632" s="35"/>
      <c r="AE632" s="52">
        <v>793</v>
      </c>
      <c r="AH632" s="35"/>
      <c r="AI632" s="35"/>
      <c r="AU632" s="52">
        <f t="shared" si="272"/>
        <v>625</v>
      </c>
      <c r="AV632" s="80">
        <f t="shared" si="273"/>
        <v>740.78783365640231</v>
      </c>
      <c r="AW632" s="35">
        <f t="shared" si="284"/>
        <v>3016.6037678990247</v>
      </c>
      <c r="AX632" s="35">
        <f t="shared" si="274"/>
        <v>69658.198003362326</v>
      </c>
      <c r="AY632" s="35">
        <f t="shared" si="275"/>
        <v>72674.801771261351</v>
      </c>
      <c r="AZ632" s="35">
        <f t="shared" si="276"/>
        <v>75691.405539160376</v>
      </c>
      <c r="BB632" s="52">
        <f t="shared" si="277"/>
        <v>625</v>
      </c>
      <c r="BC632" s="80">
        <f t="shared" si="278"/>
        <v>481.06352527394631</v>
      </c>
      <c r="BD632" s="35">
        <f t="shared" si="285"/>
        <v>1958.9658158631021</v>
      </c>
      <c r="BE632" s="35">
        <f t="shared" si="279"/>
        <v>36108.170517320606</v>
      </c>
      <c r="BF632" s="35">
        <f t="shared" si="280"/>
        <v>38067.136333183706</v>
      </c>
      <c r="BG632" s="35">
        <f t="shared" si="281"/>
        <v>40026.102149046805</v>
      </c>
    </row>
    <row r="633" spans="25:59" x14ac:dyDescent="0.4">
      <c r="Y633" s="35">
        <f t="shared" si="282"/>
        <v>625500</v>
      </c>
      <c r="Z633" s="52">
        <f t="shared" si="283"/>
        <v>626</v>
      </c>
      <c r="AA633" s="35"/>
      <c r="AB633" s="35"/>
      <c r="AC633" s="35"/>
      <c r="AD633" s="35"/>
      <c r="AE633" s="52">
        <v>794</v>
      </c>
      <c r="AH633" s="35"/>
      <c r="AI633" s="35"/>
      <c r="AU633" s="52">
        <f t="shared" si="272"/>
        <v>626</v>
      </c>
      <c r="AV633" s="80">
        <f t="shared" si="273"/>
        <v>740.79311033032468</v>
      </c>
      <c r="AW633" s="35">
        <f t="shared" si="284"/>
        <v>3016.6252553394402</v>
      </c>
      <c r="AX633" s="35">
        <f t="shared" si="274"/>
        <v>69757.520928183687</v>
      </c>
      <c r="AY633" s="35">
        <f t="shared" si="275"/>
        <v>72774.146183523131</v>
      </c>
      <c r="AZ633" s="35">
        <f t="shared" si="276"/>
        <v>75790.771438862575</v>
      </c>
      <c r="BB633" s="52">
        <f t="shared" si="277"/>
        <v>626</v>
      </c>
      <c r="BC633" s="80">
        <f t="shared" si="278"/>
        <v>481.06695191683042</v>
      </c>
      <c r="BD633" s="35">
        <f t="shared" si="285"/>
        <v>1958.9797696881594</v>
      </c>
      <c r="BE633" s="35">
        <f t="shared" si="279"/>
        <v>36151.038063477128</v>
      </c>
      <c r="BF633" s="35">
        <f t="shared" si="280"/>
        <v>38110.017833165286</v>
      </c>
      <c r="BG633" s="35">
        <f t="shared" si="281"/>
        <v>40068.997602853444</v>
      </c>
    </row>
    <row r="634" spans="25:59" x14ac:dyDescent="0.4">
      <c r="Y634" s="35">
        <f t="shared" si="282"/>
        <v>626500</v>
      </c>
      <c r="Z634" s="52">
        <f t="shared" si="283"/>
        <v>627</v>
      </c>
      <c r="AA634" s="35"/>
      <c r="AB634" s="35"/>
      <c r="AC634" s="35"/>
      <c r="AD634" s="35"/>
      <c r="AE634" s="52">
        <v>795</v>
      </c>
      <c r="AH634" s="35"/>
      <c r="AI634" s="35"/>
      <c r="AU634" s="52">
        <f t="shared" si="272"/>
        <v>627</v>
      </c>
      <c r="AV634" s="80">
        <f t="shared" si="273"/>
        <v>740.79851074047247</v>
      </c>
      <c r="AW634" s="35">
        <f t="shared" si="284"/>
        <v>3016.6472466530927</v>
      </c>
      <c r="AX634" s="35">
        <f t="shared" si="274"/>
        <v>69856.843349131814</v>
      </c>
      <c r="AY634" s="35">
        <f t="shared" si="275"/>
        <v>72873.490595784911</v>
      </c>
      <c r="AZ634" s="35">
        <f t="shared" si="276"/>
        <v>75890.137842438009</v>
      </c>
      <c r="BB634" s="52">
        <f t="shared" si="277"/>
        <v>627</v>
      </c>
      <c r="BC634" s="80">
        <f t="shared" si="278"/>
        <v>481.07045891333547</v>
      </c>
      <c r="BD634" s="35">
        <f t="shared" si="285"/>
        <v>1958.9940507257124</v>
      </c>
      <c r="BE634" s="35">
        <f t="shared" si="279"/>
        <v>36193.905282421147</v>
      </c>
      <c r="BF634" s="35">
        <f t="shared" si="280"/>
        <v>38152.899333146859</v>
      </c>
      <c r="BG634" s="35">
        <f t="shared" si="281"/>
        <v>40111.893383872572</v>
      </c>
    </row>
    <row r="635" spans="25:59" x14ac:dyDescent="0.4">
      <c r="Y635" s="35">
        <f t="shared" si="282"/>
        <v>627500</v>
      </c>
      <c r="Z635" s="52">
        <f t="shared" si="283"/>
        <v>628</v>
      </c>
      <c r="AA635" s="35"/>
      <c r="AB635" s="35"/>
      <c r="AC635" s="35"/>
      <c r="AD635" s="35"/>
      <c r="AE635" s="52">
        <v>796</v>
      </c>
      <c r="AH635" s="35"/>
      <c r="AI635" s="35"/>
      <c r="AU635" s="52">
        <f t="shared" si="272"/>
        <v>628</v>
      </c>
      <c r="AV635" s="80">
        <f t="shared" si="273"/>
        <v>740.80403488413947</v>
      </c>
      <c r="AW635" s="35">
        <f t="shared" si="284"/>
        <v>3016.6697418289627</v>
      </c>
      <c r="AX635" s="35">
        <f t="shared" si="274"/>
        <v>69956.165266217722</v>
      </c>
      <c r="AY635" s="35">
        <f t="shared" si="275"/>
        <v>72972.835008046692</v>
      </c>
      <c r="AZ635" s="35">
        <f t="shared" si="276"/>
        <v>75989.504749875661</v>
      </c>
      <c r="BB635" s="52">
        <f t="shared" si="277"/>
        <v>628</v>
      </c>
      <c r="BC635" s="80">
        <f t="shared" si="278"/>
        <v>481.0740462617041</v>
      </c>
      <c r="BD635" s="35">
        <f t="shared" si="285"/>
        <v>1959.0086589686045</v>
      </c>
      <c r="BE635" s="35">
        <f t="shared" si="279"/>
        <v>36236.772174159836</v>
      </c>
      <c r="BF635" s="35">
        <f t="shared" si="280"/>
        <v>38195.78083312844</v>
      </c>
      <c r="BG635" s="35">
        <f t="shared" si="281"/>
        <v>40154.789492097043</v>
      </c>
    </row>
    <row r="636" spans="25:59" x14ac:dyDescent="0.4">
      <c r="Y636" s="35">
        <f t="shared" si="282"/>
        <v>628500</v>
      </c>
      <c r="Z636" s="52">
        <f t="shared" si="283"/>
        <v>629</v>
      </c>
      <c r="AA636" s="35"/>
      <c r="AB636" s="35"/>
      <c r="AC636" s="35"/>
      <c r="AD636" s="35"/>
      <c r="AE636" s="52">
        <v>797</v>
      </c>
      <c r="AH636" s="35"/>
      <c r="AI636" s="35"/>
      <c r="AU636" s="52">
        <f t="shared" si="272"/>
        <v>629</v>
      </c>
      <c r="AV636" s="80">
        <f t="shared" si="273"/>
        <v>740.80968275855753</v>
      </c>
      <c r="AW636" s="35">
        <f t="shared" si="284"/>
        <v>3016.6927408557772</v>
      </c>
      <c r="AX636" s="35">
        <f t="shared" si="274"/>
        <v>70055.48667945269</v>
      </c>
      <c r="AY636" s="35">
        <f t="shared" si="275"/>
        <v>73072.179420308472</v>
      </c>
      <c r="AZ636" s="35">
        <f t="shared" si="276"/>
        <v>76088.872161164254</v>
      </c>
      <c r="BB636" s="52">
        <f t="shared" si="277"/>
        <v>629</v>
      </c>
      <c r="BC636" s="80">
        <f t="shared" si="278"/>
        <v>481.07771396013868</v>
      </c>
      <c r="BD636" s="35">
        <f t="shared" si="285"/>
        <v>1959.0235944095157</v>
      </c>
      <c r="BE636" s="35">
        <f t="shared" si="279"/>
        <v>36279.638738700494</v>
      </c>
      <c r="BF636" s="35">
        <f t="shared" si="280"/>
        <v>38238.662333110013</v>
      </c>
      <c r="BG636" s="35">
        <f t="shared" si="281"/>
        <v>40197.685927519531</v>
      </c>
    </row>
    <row r="637" spans="25:59" x14ac:dyDescent="0.4">
      <c r="Y637" s="35">
        <f t="shared" si="282"/>
        <v>629500</v>
      </c>
      <c r="Z637" s="52">
        <f t="shared" si="283"/>
        <v>630</v>
      </c>
      <c r="AA637" s="35"/>
      <c r="AB637" s="35"/>
      <c r="AC637" s="35"/>
      <c r="AD637" s="35"/>
      <c r="AE637" s="52">
        <v>798</v>
      </c>
      <c r="AH637" s="35"/>
      <c r="AI637" s="35"/>
      <c r="AU637" s="52">
        <f t="shared" si="272"/>
        <v>630</v>
      </c>
      <c r="AV637" s="80">
        <f t="shared" si="273"/>
        <v>740.81545436089709</v>
      </c>
      <c r="AW637" s="35">
        <f t="shared" si="284"/>
        <v>3016.716243722014</v>
      </c>
      <c r="AX637" s="35">
        <f t="shared" si="274"/>
        <v>70154.807588848242</v>
      </c>
      <c r="AY637" s="35">
        <f t="shared" si="275"/>
        <v>73171.523832570252</v>
      </c>
      <c r="AZ637" s="35">
        <f t="shared" si="276"/>
        <v>76188.240076292263</v>
      </c>
      <c r="BB637" s="52">
        <f t="shared" si="277"/>
        <v>630</v>
      </c>
      <c r="BC637" s="80">
        <f t="shared" si="278"/>
        <v>481.0814620068017</v>
      </c>
      <c r="BD637" s="35">
        <f t="shared" si="285"/>
        <v>1959.0388570409632</v>
      </c>
      <c r="BE637" s="35">
        <f t="shared" si="279"/>
        <v>36322.50497605063</v>
      </c>
      <c r="BF637" s="35">
        <f t="shared" si="280"/>
        <v>38281.543833091593</v>
      </c>
      <c r="BG637" s="35">
        <f t="shared" si="281"/>
        <v>40240.582690132556</v>
      </c>
    </row>
    <row r="638" spans="25:59" x14ac:dyDescent="0.4">
      <c r="Y638" s="35">
        <f t="shared" si="282"/>
        <v>630500</v>
      </c>
      <c r="Z638" s="52">
        <f t="shared" si="283"/>
        <v>631</v>
      </c>
      <c r="AA638" s="35"/>
      <c r="AB638" s="35"/>
      <c r="AC638" s="35"/>
      <c r="AD638" s="35"/>
      <c r="AE638" s="52">
        <v>799</v>
      </c>
      <c r="AH638" s="35"/>
      <c r="AI638" s="35"/>
      <c r="AU638" s="52">
        <f t="shared" si="272"/>
        <v>631</v>
      </c>
      <c r="AV638" s="80">
        <f t="shared" si="273"/>
        <v>740.82134968826597</v>
      </c>
      <c r="AW638" s="35">
        <f t="shared" si="284"/>
        <v>3016.7402504158958</v>
      </c>
      <c r="AX638" s="35">
        <f t="shared" si="274"/>
        <v>70254.127994416122</v>
      </c>
      <c r="AY638" s="35">
        <f t="shared" si="275"/>
        <v>73270.868244832018</v>
      </c>
      <c r="AZ638" s="35">
        <f t="shared" si="276"/>
        <v>76287.608495247914</v>
      </c>
      <c r="BB638" s="52">
        <f t="shared" si="277"/>
        <v>631</v>
      </c>
      <c r="BC638" s="80">
        <f t="shared" si="278"/>
        <v>481.08529039981499</v>
      </c>
      <c r="BD638" s="35">
        <f t="shared" si="285"/>
        <v>1959.0544468552989</v>
      </c>
      <c r="BE638" s="35">
        <f t="shared" si="279"/>
        <v>36365.370886217868</v>
      </c>
      <c r="BF638" s="35">
        <f t="shared" si="280"/>
        <v>38324.425333073166</v>
      </c>
      <c r="BG638" s="35">
        <f t="shared" si="281"/>
        <v>40283.479779928464</v>
      </c>
    </row>
    <row r="639" spans="25:59" x14ac:dyDescent="0.4">
      <c r="Y639" s="35">
        <f t="shared" si="282"/>
        <v>631500</v>
      </c>
      <c r="Z639" s="52">
        <f t="shared" si="283"/>
        <v>632</v>
      </c>
      <c r="AA639" s="35"/>
      <c r="AB639" s="35"/>
      <c r="AC639" s="35"/>
      <c r="AD639" s="35"/>
      <c r="AE639" s="52">
        <v>800</v>
      </c>
      <c r="AH639" s="35"/>
      <c r="AI639" s="35"/>
      <c r="AU639" s="52">
        <f t="shared" si="272"/>
        <v>632</v>
      </c>
      <c r="AV639" s="80">
        <f t="shared" si="273"/>
        <v>740.82736873771069</v>
      </c>
      <c r="AW639" s="35">
        <f t="shared" si="284"/>
        <v>3016.7647609253954</v>
      </c>
      <c r="AX639" s="35">
        <f t="shared" si="274"/>
        <v>70353.447896168407</v>
      </c>
      <c r="AY639" s="35">
        <f t="shared" si="275"/>
        <v>73370.212657093798</v>
      </c>
      <c r="AZ639" s="35">
        <f t="shared" si="276"/>
        <v>76386.977418019189</v>
      </c>
      <c r="BB639" s="52">
        <f t="shared" si="277"/>
        <v>632</v>
      </c>
      <c r="BC639" s="80">
        <f t="shared" si="278"/>
        <v>481.08919913726066</v>
      </c>
      <c r="BD639" s="35">
        <f t="shared" si="285"/>
        <v>1959.070363844713</v>
      </c>
      <c r="BE639" s="35">
        <f t="shared" si="279"/>
        <v>36408.236469210031</v>
      </c>
      <c r="BF639" s="35">
        <f t="shared" si="280"/>
        <v>38367.306833054747</v>
      </c>
      <c r="BG639" s="35">
        <f t="shared" si="281"/>
        <v>40326.377196899462</v>
      </c>
    </row>
    <row r="640" spans="25:59" x14ac:dyDescent="0.4">
      <c r="Y640" s="35">
        <f t="shared" si="282"/>
        <v>632500</v>
      </c>
      <c r="Z640" s="52">
        <f t="shared" si="283"/>
        <v>633</v>
      </c>
      <c r="AA640" s="35"/>
      <c r="AB640" s="35"/>
      <c r="AC640" s="35"/>
      <c r="AD640" s="35"/>
      <c r="AE640" s="52">
        <v>801</v>
      </c>
      <c r="AH640" s="35"/>
      <c r="AI640" s="35"/>
      <c r="AU640" s="52">
        <f t="shared" si="272"/>
        <v>633</v>
      </c>
      <c r="AV640" s="80">
        <f t="shared" si="273"/>
        <v>740.83351150621547</v>
      </c>
      <c r="AW640" s="35">
        <f t="shared" si="284"/>
        <v>3016.7897752382323</v>
      </c>
      <c r="AX640" s="35">
        <f t="shared" si="274"/>
        <v>70452.767294117351</v>
      </c>
      <c r="AY640" s="35">
        <f t="shared" si="275"/>
        <v>73469.557069355578</v>
      </c>
      <c r="AZ640" s="35">
        <f t="shared" si="276"/>
        <v>76486.346844593805</v>
      </c>
      <c r="BB640" s="52">
        <f t="shared" si="277"/>
        <v>633</v>
      </c>
      <c r="BC640" s="80">
        <f t="shared" si="278"/>
        <v>481.09318821718011</v>
      </c>
      <c r="BD640" s="35">
        <f t="shared" si="285"/>
        <v>1959.0866080012295</v>
      </c>
      <c r="BE640" s="35">
        <f t="shared" si="279"/>
        <v>36451.101725035092</v>
      </c>
      <c r="BF640" s="35">
        <f t="shared" si="280"/>
        <v>38410.18833303632</v>
      </c>
      <c r="BG640" s="35">
        <f t="shared" si="281"/>
        <v>40369.274941037547</v>
      </c>
    </row>
    <row r="641" spans="25:59" x14ac:dyDescent="0.4">
      <c r="Y641" s="35">
        <f t="shared" si="282"/>
        <v>633500</v>
      </c>
      <c r="Z641" s="52">
        <f t="shared" si="283"/>
        <v>634</v>
      </c>
      <c r="AA641" s="35"/>
      <c r="AB641" s="35"/>
      <c r="AC641" s="35"/>
      <c r="AD641" s="35"/>
      <c r="AE641" s="52">
        <v>802</v>
      </c>
      <c r="AH641" s="35"/>
      <c r="AI641" s="35"/>
      <c r="AU641" s="52">
        <f t="shared" si="272"/>
        <v>634</v>
      </c>
      <c r="AV641" s="80">
        <f t="shared" si="273"/>
        <v>740.83977799070283</v>
      </c>
      <c r="AW641" s="35">
        <f t="shared" si="284"/>
        <v>3016.8152933418746</v>
      </c>
      <c r="AX641" s="35">
        <f t="shared" si="274"/>
        <v>70552.086188275483</v>
      </c>
      <c r="AY641" s="35">
        <f t="shared" si="275"/>
        <v>73568.901481617359</v>
      </c>
      <c r="AZ641" s="35">
        <f t="shared" si="276"/>
        <v>76585.716774959234</v>
      </c>
      <c r="BB641" s="52">
        <f t="shared" si="277"/>
        <v>634</v>
      </c>
      <c r="BC641" s="80">
        <f t="shared" si="278"/>
        <v>481.09725763757501</v>
      </c>
      <c r="BD641" s="35">
        <f t="shared" si="285"/>
        <v>1959.103179316711</v>
      </c>
      <c r="BE641" s="35">
        <f t="shared" si="279"/>
        <v>36493.966653701187</v>
      </c>
      <c r="BF641" s="35">
        <f t="shared" si="280"/>
        <v>38453.0698330179</v>
      </c>
      <c r="BG641" s="35">
        <f t="shared" si="281"/>
        <v>40412.173012334613</v>
      </c>
    </row>
    <row r="642" spans="25:59" x14ac:dyDescent="0.4">
      <c r="Y642" s="35">
        <f t="shared" si="282"/>
        <v>634500</v>
      </c>
      <c r="Z642" s="52">
        <f t="shared" si="283"/>
        <v>635</v>
      </c>
      <c r="AA642" s="35"/>
      <c r="AB642" s="35"/>
      <c r="AC642" s="35"/>
      <c r="AD642" s="35"/>
      <c r="AE642" s="52">
        <v>803</v>
      </c>
      <c r="AH642" s="35"/>
      <c r="AI642" s="35"/>
      <c r="AU642" s="52">
        <f t="shared" si="272"/>
        <v>635</v>
      </c>
      <c r="AV642" s="80">
        <f t="shared" si="273"/>
        <v>740.84616818803352</v>
      </c>
      <c r="AW642" s="35">
        <f t="shared" si="284"/>
        <v>3016.8413152235385</v>
      </c>
      <c r="AX642" s="35">
        <f t="shared" si="274"/>
        <v>70651.404578655594</v>
      </c>
      <c r="AY642" s="35">
        <f t="shared" si="275"/>
        <v>73668.245893879139</v>
      </c>
      <c r="AZ642" s="35">
        <f t="shared" si="276"/>
        <v>76685.087209102683</v>
      </c>
      <c r="BB642" s="52">
        <f t="shared" si="277"/>
        <v>635</v>
      </c>
      <c r="BC642" s="80">
        <f t="shared" si="278"/>
        <v>481.10140739640667</v>
      </c>
      <c r="BD642" s="35">
        <f t="shared" si="285"/>
        <v>1959.1200777828558</v>
      </c>
      <c r="BE642" s="35">
        <f t="shared" si="279"/>
        <v>36536.831255216617</v>
      </c>
      <c r="BF642" s="35">
        <f t="shared" si="280"/>
        <v>38495.951332999473</v>
      </c>
      <c r="BG642" s="35">
        <f t="shared" si="281"/>
        <v>40455.07141078233</v>
      </c>
    </row>
    <row r="643" spans="25:59" x14ac:dyDescent="0.4">
      <c r="Y643" s="35">
        <f t="shared" si="282"/>
        <v>635500</v>
      </c>
      <c r="Z643" s="52">
        <f t="shared" si="283"/>
        <v>636</v>
      </c>
      <c r="AA643" s="35"/>
      <c r="AB643" s="35"/>
      <c r="AC643" s="35"/>
      <c r="AD643" s="35"/>
      <c r="AE643" s="52">
        <v>804</v>
      </c>
      <c r="AH643" s="35"/>
      <c r="AI643" s="35"/>
      <c r="AU643" s="52">
        <f t="shared" si="272"/>
        <v>636</v>
      </c>
      <c r="AV643" s="80">
        <f t="shared" si="273"/>
        <v>740.85268209500623</v>
      </c>
      <c r="AW643" s="35">
        <f t="shared" si="284"/>
        <v>3016.8678408701876</v>
      </c>
      <c r="AX643" s="35">
        <f t="shared" si="274"/>
        <v>70750.722465270737</v>
      </c>
      <c r="AY643" s="35">
        <f t="shared" si="275"/>
        <v>73767.590306140919</v>
      </c>
      <c r="AZ643" s="35">
        <f t="shared" si="276"/>
        <v>76784.458147011101</v>
      </c>
      <c r="BB643" s="52">
        <f t="shared" si="277"/>
        <v>636</v>
      </c>
      <c r="BC643" s="80">
        <f t="shared" si="278"/>
        <v>481.10563749159616</v>
      </c>
      <c r="BD643" s="35">
        <f t="shared" si="285"/>
        <v>1959.1373033911977</v>
      </c>
      <c r="BE643" s="35">
        <f t="shared" si="279"/>
        <v>36579.695529589859</v>
      </c>
      <c r="BF643" s="35">
        <f t="shared" si="280"/>
        <v>38538.832832981054</v>
      </c>
      <c r="BG643" s="35">
        <f t="shared" si="281"/>
        <v>40497.970136372249</v>
      </c>
    </row>
    <row r="644" spans="25:59" x14ac:dyDescent="0.4">
      <c r="Y644" s="35">
        <f t="shared" si="282"/>
        <v>636500</v>
      </c>
      <c r="Z644" s="52">
        <f t="shared" si="283"/>
        <v>637</v>
      </c>
      <c r="AA644" s="35"/>
      <c r="AB644" s="35"/>
      <c r="AC644" s="35"/>
      <c r="AD644" s="35"/>
      <c r="AE644" s="52">
        <v>805</v>
      </c>
      <c r="AH644" s="35"/>
      <c r="AI644" s="35"/>
      <c r="AU644" s="52">
        <f t="shared" si="272"/>
        <v>637</v>
      </c>
      <c r="AV644" s="80">
        <f t="shared" si="273"/>
        <v>740.8593197083577</v>
      </c>
      <c r="AW644" s="35">
        <f t="shared" si="284"/>
        <v>3016.8948702685339</v>
      </c>
      <c r="AX644" s="35">
        <f t="shared" si="274"/>
        <v>70850.039848134169</v>
      </c>
      <c r="AY644" s="35">
        <f t="shared" si="275"/>
        <v>73866.934718402699</v>
      </c>
      <c r="AZ644" s="35">
        <f t="shared" si="276"/>
        <v>76883.829588671229</v>
      </c>
      <c r="BB644" s="52">
        <f t="shared" si="277"/>
        <v>637</v>
      </c>
      <c r="BC644" s="80">
        <f t="shared" si="278"/>
        <v>481.10994792102446</v>
      </c>
      <c r="BD644" s="35">
        <f t="shared" si="285"/>
        <v>1959.1548561331085</v>
      </c>
      <c r="BE644" s="35">
        <f t="shared" si="279"/>
        <v>36622.55947682952</v>
      </c>
      <c r="BF644" s="35">
        <f t="shared" si="280"/>
        <v>38581.714332962627</v>
      </c>
      <c r="BG644" s="35">
        <f t="shared" si="281"/>
        <v>40540.869189095734</v>
      </c>
    </row>
    <row r="645" spans="25:59" x14ac:dyDescent="0.4">
      <c r="Y645" s="35">
        <f t="shared" si="282"/>
        <v>637500</v>
      </c>
      <c r="Z645" s="52">
        <f t="shared" si="283"/>
        <v>638</v>
      </c>
      <c r="AA645" s="35"/>
      <c r="AB645" s="35"/>
      <c r="AC645" s="35"/>
      <c r="AD645" s="35"/>
      <c r="AE645" s="52">
        <v>806</v>
      </c>
      <c r="AH645" s="35"/>
      <c r="AI645" s="35"/>
      <c r="AU645" s="52">
        <f t="shared" si="272"/>
        <v>638</v>
      </c>
      <c r="AV645" s="80">
        <f t="shared" si="273"/>
        <v>740.86608102476339</v>
      </c>
      <c r="AW645" s="35">
        <f t="shared" si="284"/>
        <v>3016.9224034050389</v>
      </c>
      <c r="AX645" s="35">
        <f t="shared" si="274"/>
        <v>70949.356727259437</v>
      </c>
      <c r="AY645" s="35">
        <f t="shared" si="275"/>
        <v>73966.279130664479</v>
      </c>
      <c r="AZ645" s="35">
        <f t="shared" si="276"/>
        <v>76983.201534069522</v>
      </c>
      <c r="BB645" s="52">
        <f t="shared" si="277"/>
        <v>638</v>
      </c>
      <c r="BC645" s="80">
        <f t="shared" si="278"/>
        <v>481.11433868253238</v>
      </c>
      <c r="BD645" s="35">
        <f t="shared" si="285"/>
        <v>1959.1727359997949</v>
      </c>
      <c r="BE645" s="35">
        <f t="shared" si="279"/>
        <v>36665.423096944411</v>
      </c>
      <c r="BF645" s="35">
        <f t="shared" si="280"/>
        <v>38624.595832944207</v>
      </c>
      <c r="BG645" s="35">
        <f t="shared" si="281"/>
        <v>40583.768568944004</v>
      </c>
    </row>
    <row r="646" spans="25:59" x14ac:dyDescent="0.4">
      <c r="Y646" s="35">
        <f t="shared" si="282"/>
        <v>638500</v>
      </c>
      <c r="Z646" s="52">
        <f t="shared" si="283"/>
        <v>639</v>
      </c>
      <c r="AA646" s="35"/>
      <c r="AB646" s="35"/>
      <c r="AC646" s="35"/>
      <c r="AD646" s="35"/>
      <c r="AE646" s="52">
        <v>807</v>
      </c>
      <c r="AH646" s="35"/>
      <c r="AI646" s="35"/>
      <c r="AU646" s="52">
        <f t="shared" si="272"/>
        <v>639</v>
      </c>
      <c r="AV646" s="80">
        <f t="shared" si="273"/>
        <v>740.87296604083599</v>
      </c>
      <c r="AW646" s="35">
        <f t="shared" si="284"/>
        <v>3016.950440265909</v>
      </c>
      <c r="AX646" s="35">
        <f t="shared" si="274"/>
        <v>71048.673102660337</v>
      </c>
      <c r="AY646" s="35">
        <f t="shared" si="275"/>
        <v>74065.623542926245</v>
      </c>
      <c r="AZ646" s="35">
        <f t="shared" si="276"/>
        <v>77082.573983192153</v>
      </c>
      <c r="BB646" s="52">
        <f t="shared" si="277"/>
        <v>639</v>
      </c>
      <c r="BC646" s="80">
        <f t="shared" si="278"/>
        <v>481.11880977392047</v>
      </c>
      <c r="BD646" s="35">
        <f t="shared" si="285"/>
        <v>1959.1909429823008</v>
      </c>
      <c r="BE646" s="35">
        <f t="shared" si="279"/>
        <v>36708.286389943481</v>
      </c>
      <c r="BF646" s="35">
        <f t="shared" si="280"/>
        <v>38667.477332925781</v>
      </c>
      <c r="BG646" s="35">
        <f t="shared" si="281"/>
        <v>40626.66827590808</v>
      </c>
    </row>
    <row r="647" spans="25:59" x14ac:dyDescent="0.4">
      <c r="Y647" s="35">
        <f t="shared" si="282"/>
        <v>639500</v>
      </c>
      <c r="Z647" s="52">
        <f t="shared" si="283"/>
        <v>640</v>
      </c>
      <c r="AA647" s="35"/>
      <c r="AB647" s="35"/>
      <c r="AC647" s="35"/>
      <c r="AD647" s="35"/>
      <c r="AE647" s="52">
        <v>808</v>
      </c>
      <c r="AH647" s="35"/>
      <c r="AI647" s="35"/>
      <c r="AU647" s="52">
        <f t="shared" si="272"/>
        <v>640</v>
      </c>
      <c r="AV647" s="80">
        <f t="shared" si="273"/>
        <v>740.87997475312727</v>
      </c>
      <c r="AW647" s="35">
        <f t="shared" si="284"/>
        <v>3016.9789808371029</v>
      </c>
      <c r="AX647" s="35">
        <f t="shared" si="274"/>
        <v>71147.988974350927</v>
      </c>
      <c r="AY647" s="35">
        <f t="shared" si="275"/>
        <v>74164.967955188025</v>
      </c>
      <c r="AZ647" s="35">
        <f t="shared" si="276"/>
        <v>77181.946936025124</v>
      </c>
      <c r="BB647" s="52">
        <f t="shared" si="277"/>
        <v>640</v>
      </c>
      <c r="BC647" s="80">
        <f t="shared" si="278"/>
        <v>481.1233611929494</v>
      </c>
      <c r="BD647" s="35">
        <f t="shared" si="285"/>
        <v>1959.2094770715071</v>
      </c>
      <c r="BE647" s="35">
        <f t="shared" si="279"/>
        <v>36751.149355835856</v>
      </c>
      <c r="BF647" s="35">
        <f t="shared" si="280"/>
        <v>38710.358832907361</v>
      </c>
      <c r="BG647" s="35">
        <f t="shared" si="281"/>
        <v>40669.568309978866</v>
      </c>
    </row>
    <row r="648" spans="25:59" x14ac:dyDescent="0.4">
      <c r="Y648" s="35">
        <f t="shared" si="282"/>
        <v>640500</v>
      </c>
      <c r="Z648" s="52">
        <f t="shared" si="283"/>
        <v>641</v>
      </c>
      <c r="AA648" s="35"/>
      <c r="AB648" s="35"/>
      <c r="AC648" s="35"/>
      <c r="AD648" s="35"/>
      <c r="AE648" s="52">
        <v>809</v>
      </c>
      <c r="AH648" s="35"/>
      <c r="AI648" s="35"/>
      <c r="AU648" s="52">
        <f t="shared" ref="AU648:AU711" si="286">Z648</f>
        <v>641</v>
      </c>
      <c r="AV648" s="80">
        <f t="shared" ref="AV648:AV711" si="287">$AL$13*SQRT(1+(1/$AL$14)+(($AU648-$AE$3)^2)/(($AE$4^2)*$AL$20))</f>
        <v>740.88710715812647</v>
      </c>
      <c r="AW648" s="35">
        <f t="shared" si="284"/>
        <v>3017.0080251043241</v>
      </c>
      <c r="AX648" s="35">
        <f t="shared" ref="AX648:AX711" si="288">AY648-AW648</f>
        <v>71247.30434234548</v>
      </c>
      <c r="AY648" s="35">
        <f t="shared" ref="AY648:AY711" si="289">Z648*AY$1+AY$2</f>
        <v>74264.312367449806</v>
      </c>
      <c r="AZ648" s="35">
        <f t="shared" ref="AZ648:AZ711" si="290">AY648+AW648</f>
        <v>77281.320392554131</v>
      </c>
      <c r="BB648" s="52">
        <f t="shared" ref="BB648:BB711" si="291">AU648</f>
        <v>641</v>
      </c>
      <c r="BC648" s="80">
        <f t="shared" ref="BC648:BC711" si="292">$AL$36*SQRT(1+(1/$AL$37)+(($AU648-$AE$3)^2)/(($AE$4^2)*$AL$43))</f>
        <v>481.12799293733923</v>
      </c>
      <c r="BD648" s="35">
        <f t="shared" si="285"/>
        <v>1959.2283382581297</v>
      </c>
      <c r="BE648" s="35">
        <f t="shared" ref="BE648:BE711" si="293">BF648-BD648</f>
        <v>36794.011994630804</v>
      </c>
      <c r="BF648" s="35">
        <f t="shared" ref="BF648:BF711" si="294">Z648*BF$1+BF$2</f>
        <v>38753.240332888934</v>
      </c>
      <c r="BG648" s="35">
        <f t="shared" ref="BG648:BG711" si="295">BF648+BD648</f>
        <v>40712.468671147064</v>
      </c>
    </row>
    <row r="649" spans="25:59" x14ac:dyDescent="0.4">
      <c r="Y649" s="35">
        <f t="shared" ref="Y649:Y712" si="296">Y648+1000</f>
        <v>641500</v>
      </c>
      <c r="Z649" s="52">
        <f t="shared" ref="Z649:Z712" si="297">(Y649+500)/1000</f>
        <v>642</v>
      </c>
      <c r="AA649" s="35"/>
      <c r="AB649" s="35"/>
      <c r="AC649" s="35"/>
      <c r="AD649" s="35"/>
      <c r="AE649" s="52">
        <v>810</v>
      </c>
      <c r="AH649" s="35"/>
      <c r="AI649" s="35"/>
      <c r="AU649" s="52">
        <f t="shared" si="286"/>
        <v>642</v>
      </c>
      <c r="AV649" s="80">
        <f t="shared" si="287"/>
        <v>740.89436325226154</v>
      </c>
      <c r="AW649" s="35">
        <f t="shared" ref="AW649:AW712" si="298">AW$3*AV649</f>
        <v>3017.0375730530263</v>
      </c>
      <c r="AX649" s="35">
        <f t="shared" si="288"/>
        <v>71346.619206658565</v>
      </c>
      <c r="AY649" s="35">
        <f t="shared" si="289"/>
        <v>74363.656779711586</v>
      </c>
      <c r="AZ649" s="35">
        <f t="shared" si="290"/>
        <v>77380.694352764607</v>
      </c>
      <c r="BB649" s="52">
        <f t="shared" si="291"/>
        <v>642</v>
      </c>
      <c r="BC649" s="80">
        <f t="shared" si="292"/>
        <v>481.13270500477029</v>
      </c>
      <c r="BD649" s="35">
        <f t="shared" ref="BD649:BD712" si="299">BD$3*BC649</f>
        <v>1959.2475265327223</v>
      </c>
      <c r="BE649" s="35">
        <f t="shared" si="293"/>
        <v>36836.874306337784</v>
      </c>
      <c r="BF649" s="35">
        <f t="shared" si="294"/>
        <v>38796.121832870507</v>
      </c>
      <c r="BG649" s="35">
        <f t="shared" si="295"/>
        <v>40755.36935940323</v>
      </c>
    </row>
    <row r="650" spans="25:59" x14ac:dyDescent="0.4">
      <c r="Y650" s="35">
        <f t="shared" si="296"/>
        <v>642500</v>
      </c>
      <c r="Z650" s="52">
        <f t="shared" si="297"/>
        <v>643</v>
      </c>
      <c r="AA650" s="35"/>
      <c r="AB650" s="35"/>
      <c r="AC650" s="35"/>
      <c r="AD650" s="35"/>
      <c r="AE650" s="52">
        <v>811</v>
      </c>
      <c r="AH650" s="35"/>
      <c r="AI650" s="35"/>
      <c r="AU650" s="52">
        <f t="shared" si="286"/>
        <v>643</v>
      </c>
      <c r="AV650" s="80">
        <f t="shared" si="287"/>
        <v>740.90174303189838</v>
      </c>
      <c r="AW650" s="35">
        <f t="shared" si="298"/>
        <v>3017.0676246684111</v>
      </c>
      <c r="AX650" s="35">
        <f t="shared" si="288"/>
        <v>71445.93356730495</v>
      </c>
      <c r="AY650" s="35">
        <f t="shared" si="289"/>
        <v>74463.001191973366</v>
      </c>
      <c r="AZ650" s="35">
        <f t="shared" si="290"/>
        <v>77480.068816641782</v>
      </c>
      <c r="BB650" s="52">
        <f t="shared" si="291"/>
        <v>643</v>
      </c>
      <c r="BC650" s="80">
        <f t="shared" si="292"/>
        <v>481.13749739288278</v>
      </c>
      <c r="BD650" s="35">
        <f t="shared" si="299"/>
        <v>1959.2670418856758</v>
      </c>
      <c r="BE650" s="35">
        <f t="shared" si="293"/>
        <v>36879.736290966415</v>
      </c>
      <c r="BF650" s="35">
        <f t="shared" si="294"/>
        <v>38839.003332852088</v>
      </c>
      <c r="BG650" s="35">
        <f t="shared" si="295"/>
        <v>40798.27037473776</v>
      </c>
    </row>
    <row r="651" spans="25:59" x14ac:dyDescent="0.4">
      <c r="Y651" s="35">
        <f t="shared" si="296"/>
        <v>643500</v>
      </c>
      <c r="Z651" s="52">
        <f t="shared" si="297"/>
        <v>644</v>
      </c>
      <c r="AA651" s="35"/>
      <c r="AB651" s="35"/>
      <c r="AC651" s="35"/>
      <c r="AD651" s="35"/>
      <c r="AE651" s="52">
        <v>812</v>
      </c>
      <c r="AH651" s="35"/>
      <c r="AI651" s="35"/>
      <c r="AU651" s="52">
        <f t="shared" si="286"/>
        <v>644</v>
      </c>
      <c r="AV651" s="80">
        <f t="shared" si="287"/>
        <v>740.90924649334113</v>
      </c>
      <c r="AW651" s="35">
        <f t="shared" si="298"/>
        <v>3017.0981799354281</v>
      </c>
      <c r="AX651" s="35">
        <f t="shared" si="288"/>
        <v>71545.247424299712</v>
      </c>
      <c r="AY651" s="35">
        <f t="shared" si="289"/>
        <v>74562.345604235146</v>
      </c>
      <c r="AZ651" s="35">
        <f t="shared" si="290"/>
        <v>77579.44378417058</v>
      </c>
      <c r="BB651" s="52">
        <f t="shared" si="291"/>
        <v>644</v>
      </c>
      <c r="BC651" s="80">
        <f t="shared" si="292"/>
        <v>481.14237009927638</v>
      </c>
      <c r="BD651" s="35">
        <f t="shared" si="299"/>
        <v>1959.2868843072154</v>
      </c>
      <c r="BE651" s="35">
        <f t="shared" si="293"/>
        <v>36922.597948526447</v>
      </c>
      <c r="BF651" s="35">
        <f t="shared" si="294"/>
        <v>38881.884832833661</v>
      </c>
      <c r="BG651" s="35">
        <f t="shared" si="295"/>
        <v>40841.171717140875</v>
      </c>
    </row>
    <row r="652" spans="25:59" x14ac:dyDescent="0.4">
      <c r="Y652" s="35">
        <f t="shared" si="296"/>
        <v>644500</v>
      </c>
      <c r="Z652" s="52">
        <f t="shared" si="297"/>
        <v>645</v>
      </c>
      <c r="AA652" s="35"/>
      <c r="AB652" s="35"/>
      <c r="AC652" s="35"/>
      <c r="AD652" s="35"/>
      <c r="AE652" s="52">
        <v>813</v>
      </c>
      <c r="AH652" s="35"/>
      <c r="AI652" s="35"/>
      <c r="AU652" s="52">
        <f t="shared" si="286"/>
        <v>645</v>
      </c>
      <c r="AV652" s="80">
        <f t="shared" si="287"/>
        <v>740.91687363283177</v>
      </c>
      <c r="AW652" s="35">
        <f t="shared" si="298"/>
        <v>3017.1292388387747</v>
      </c>
      <c r="AX652" s="35">
        <f t="shared" si="288"/>
        <v>71644.560777658146</v>
      </c>
      <c r="AY652" s="35">
        <f t="shared" si="289"/>
        <v>74661.690016496927</v>
      </c>
      <c r="AZ652" s="35">
        <f t="shared" si="290"/>
        <v>77678.819255335708</v>
      </c>
      <c r="BB652" s="52">
        <f t="shared" si="291"/>
        <v>645</v>
      </c>
      <c r="BC652" s="80">
        <f t="shared" si="292"/>
        <v>481.14732312151085</v>
      </c>
      <c r="BD652" s="35">
        <f t="shared" si="299"/>
        <v>1959.3070537874041</v>
      </c>
      <c r="BE652" s="35">
        <f t="shared" si="293"/>
        <v>36965.45927902784</v>
      </c>
      <c r="BF652" s="35">
        <f t="shared" si="294"/>
        <v>38924.766332815241</v>
      </c>
      <c r="BG652" s="35">
        <f t="shared" si="295"/>
        <v>40884.073386602642</v>
      </c>
    </row>
    <row r="653" spans="25:59" x14ac:dyDescent="0.4">
      <c r="Y653" s="35">
        <f t="shared" si="296"/>
        <v>645500</v>
      </c>
      <c r="Z653" s="52">
        <f t="shared" si="297"/>
        <v>646</v>
      </c>
      <c r="AA653" s="35"/>
      <c r="AB653" s="35"/>
      <c r="AC653" s="35"/>
      <c r="AD653" s="35"/>
      <c r="AE653" s="52">
        <v>814</v>
      </c>
      <c r="AH653" s="35"/>
      <c r="AI653" s="35"/>
      <c r="AU653" s="52">
        <f t="shared" si="286"/>
        <v>646</v>
      </c>
      <c r="AV653" s="80">
        <f t="shared" si="287"/>
        <v>740.92462444655132</v>
      </c>
      <c r="AW653" s="35">
        <f t="shared" si="298"/>
        <v>3017.1608013628988</v>
      </c>
      <c r="AX653" s="35">
        <f t="shared" si="288"/>
        <v>71743.873627395791</v>
      </c>
      <c r="AY653" s="35">
        <f t="shared" si="289"/>
        <v>74761.034428758692</v>
      </c>
      <c r="AZ653" s="35">
        <f t="shared" si="290"/>
        <v>77778.195230121593</v>
      </c>
      <c r="BB653" s="52">
        <f t="shared" si="291"/>
        <v>646</v>
      </c>
      <c r="BC653" s="80">
        <f t="shared" si="292"/>
        <v>481.15235645710607</v>
      </c>
      <c r="BD653" s="35">
        <f t="shared" si="299"/>
        <v>1959.3275503161426</v>
      </c>
      <c r="BE653" s="35">
        <f t="shared" si="293"/>
        <v>37008.320282480672</v>
      </c>
      <c r="BF653" s="35">
        <f t="shared" si="294"/>
        <v>38967.647832796814</v>
      </c>
      <c r="BG653" s="35">
        <f t="shared" si="295"/>
        <v>40926.975383112956</v>
      </c>
    </row>
    <row r="654" spans="25:59" x14ac:dyDescent="0.4">
      <c r="Y654" s="35">
        <f t="shared" si="296"/>
        <v>646500</v>
      </c>
      <c r="Z654" s="52">
        <f t="shared" si="297"/>
        <v>647</v>
      </c>
      <c r="AA654" s="35"/>
      <c r="AB654" s="35"/>
      <c r="AC654" s="35"/>
      <c r="AD654" s="35"/>
      <c r="AE654" s="52">
        <v>815</v>
      </c>
      <c r="AH654" s="35"/>
      <c r="AI654" s="35"/>
      <c r="AU654" s="52">
        <f t="shared" si="286"/>
        <v>647</v>
      </c>
      <c r="AV654" s="80">
        <f t="shared" si="287"/>
        <v>740.93249893061807</v>
      </c>
      <c r="AW654" s="35">
        <f t="shared" si="298"/>
        <v>3017.1928674919936</v>
      </c>
      <c r="AX654" s="35">
        <f t="shared" si="288"/>
        <v>71843.185973528482</v>
      </c>
      <c r="AY654" s="35">
        <f t="shared" si="289"/>
        <v>74860.378841020472</v>
      </c>
      <c r="AZ654" s="35">
        <f t="shared" si="290"/>
        <v>77877.571708512463</v>
      </c>
      <c r="BB654" s="52">
        <f t="shared" si="291"/>
        <v>647</v>
      </c>
      <c r="BC654" s="80">
        <f t="shared" si="292"/>
        <v>481.15747010354136</v>
      </c>
      <c r="BD654" s="35">
        <f t="shared" si="299"/>
        <v>1959.348373883166</v>
      </c>
      <c r="BE654" s="35">
        <f t="shared" si="293"/>
        <v>37051.180958895231</v>
      </c>
      <c r="BF654" s="35">
        <f t="shared" si="294"/>
        <v>39010.529332778395</v>
      </c>
      <c r="BG654" s="35">
        <f t="shared" si="295"/>
        <v>40969.877706661558</v>
      </c>
    </row>
    <row r="655" spans="25:59" x14ac:dyDescent="0.4">
      <c r="Y655" s="35">
        <f t="shared" si="296"/>
        <v>647500</v>
      </c>
      <c r="Z655" s="52">
        <f t="shared" si="297"/>
        <v>648</v>
      </c>
      <c r="AA655" s="35"/>
      <c r="AB655" s="35"/>
      <c r="AC655" s="35"/>
      <c r="AD655" s="35"/>
      <c r="AE655" s="52">
        <v>816</v>
      </c>
      <c r="AH655" s="35"/>
      <c r="AI655" s="35"/>
      <c r="AU655" s="52">
        <f t="shared" si="286"/>
        <v>648</v>
      </c>
      <c r="AV655" s="80">
        <f t="shared" si="287"/>
        <v>740.94049708108957</v>
      </c>
      <c r="AW655" s="35">
        <f t="shared" si="298"/>
        <v>3017.2254372100051</v>
      </c>
      <c r="AX655" s="35">
        <f t="shared" si="288"/>
        <v>71942.497816072253</v>
      </c>
      <c r="AY655" s="35">
        <f t="shared" si="289"/>
        <v>74959.723253282253</v>
      </c>
      <c r="AZ655" s="35">
        <f t="shared" si="290"/>
        <v>77976.948690492252</v>
      </c>
      <c r="BB655" s="52">
        <f t="shared" si="291"/>
        <v>648</v>
      </c>
      <c r="BC655" s="80">
        <f t="shared" si="292"/>
        <v>481.16266405825644</v>
      </c>
      <c r="BD655" s="35">
        <f t="shared" si="299"/>
        <v>1959.369524478049</v>
      </c>
      <c r="BE655" s="35">
        <f t="shared" si="293"/>
        <v>37094.041308281921</v>
      </c>
      <c r="BF655" s="35">
        <f t="shared" si="294"/>
        <v>39053.410832759968</v>
      </c>
      <c r="BG655" s="35">
        <f t="shared" si="295"/>
        <v>41012.780357238014</v>
      </c>
    </row>
    <row r="656" spans="25:59" x14ac:dyDescent="0.4">
      <c r="Y656" s="35">
        <f t="shared" si="296"/>
        <v>648500</v>
      </c>
      <c r="Z656" s="52">
        <f t="shared" si="297"/>
        <v>649</v>
      </c>
      <c r="AA656" s="35"/>
      <c r="AB656" s="35"/>
      <c r="AC656" s="35"/>
      <c r="AD656" s="35"/>
      <c r="AE656" s="52">
        <v>817</v>
      </c>
      <c r="AH656" s="35"/>
      <c r="AI656" s="35"/>
      <c r="AU656" s="52">
        <f t="shared" si="286"/>
        <v>649</v>
      </c>
      <c r="AV656" s="80">
        <f t="shared" si="287"/>
        <v>740.94861889396066</v>
      </c>
      <c r="AW656" s="35">
        <f t="shared" si="298"/>
        <v>3017.2585105006237</v>
      </c>
      <c r="AX656" s="35">
        <f t="shared" si="288"/>
        <v>72041.809155043404</v>
      </c>
      <c r="AY656" s="35">
        <f t="shared" si="289"/>
        <v>75059.067665544033</v>
      </c>
      <c r="AZ656" s="35">
        <f t="shared" si="290"/>
        <v>78076.326176044662</v>
      </c>
      <c r="BB656" s="52">
        <f t="shared" si="291"/>
        <v>649</v>
      </c>
      <c r="BC656" s="80">
        <f t="shared" si="292"/>
        <v>481.16793831865039</v>
      </c>
      <c r="BD656" s="35">
        <f t="shared" si="299"/>
        <v>1959.3910020901997</v>
      </c>
      <c r="BE656" s="35">
        <f t="shared" si="293"/>
        <v>37136.901330651352</v>
      </c>
      <c r="BF656" s="35">
        <f t="shared" si="294"/>
        <v>39096.292332741548</v>
      </c>
      <c r="BG656" s="35">
        <f t="shared" si="295"/>
        <v>41055.683334831745</v>
      </c>
    </row>
    <row r="657" spans="25:59" x14ac:dyDescent="0.4">
      <c r="Y657" s="35">
        <f t="shared" si="296"/>
        <v>649500</v>
      </c>
      <c r="Z657" s="52">
        <f t="shared" si="297"/>
        <v>650</v>
      </c>
      <c r="AA657" s="35"/>
      <c r="AB657" s="35"/>
      <c r="AC657" s="35"/>
      <c r="AD657" s="35"/>
      <c r="AE657" s="52">
        <v>818</v>
      </c>
      <c r="AH657" s="35"/>
      <c r="AI657" s="35"/>
      <c r="AU657" s="52">
        <f t="shared" si="286"/>
        <v>650</v>
      </c>
      <c r="AV657" s="80">
        <f t="shared" si="287"/>
        <v>740.95686436516496</v>
      </c>
      <c r="AW657" s="35">
        <f t="shared" si="298"/>
        <v>3017.2920873472899</v>
      </c>
      <c r="AX657" s="35">
        <f t="shared" si="288"/>
        <v>72141.119990458523</v>
      </c>
      <c r="AY657" s="35">
        <f t="shared" si="289"/>
        <v>75158.412077805813</v>
      </c>
      <c r="AZ657" s="35">
        <f t="shared" si="290"/>
        <v>78175.704165153104</v>
      </c>
      <c r="BB657" s="52">
        <f t="shared" si="291"/>
        <v>650</v>
      </c>
      <c r="BC657" s="80">
        <f t="shared" si="292"/>
        <v>481.17329288208259</v>
      </c>
      <c r="BD657" s="35">
        <f t="shared" si="299"/>
        <v>1959.4128067088654</v>
      </c>
      <c r="BE657" s="35">
        <f t="shared" si="293"/>
        <v>37179.761026014254</v>
      </c>
      <c r="BF657" s="35">
        <f t="shared" si="294"/>
        <v>39139.173832723121</v>
      </c>
      <c r="BG657" s="35">
        <f t="shared" si="295"/>
        <v>41098.586639431989</v>
      </c>
    </row>
    <row r="658" spans="25:59" x14ac:dyDescent="0.4">
      <c r="Y658" s="35">
        <f t="shared" si="296"/>
        <v>650500</v>
      </c>
      <c r="Z658" s="52">
        <f t="shared" si="297"/>
        <v>651</v>
      </c>
      <c r="AA658" s="35"/>
      <c r="AB658" s="35"/>
      <c r="AC658" s="35"/>
      <c r="AD658" s="35"/>
      <c r="AE658" s="52">
        <v>819</v>
      </c>
      <c r="AH658" s="35"/>
      <c r="AI658" s="35"/>
      <c r="AU658" s="52">
        <f t="shared" si="286"/>
        <v>651</v>
      </c>
      <c r="AV658" s="80">
        <f t="shared" si="287"/>
        <v>740.96523349057452</v>
      </c>
      <c r="AW658" s="35">
        <f t="shared" si="298"/>
        <v>3017.3261677331948</v>
      </c>
      <c r="AX658" s="35">
        <f t="shared" si="288"/>
        <v>72240.430322334403</v>
      </c>
      <c r="AY658" s="35">
        <f t="shared" si="289"/>
        <v>75257.756490067593</v>
      </c>
      <c r="AZ658" s="35">
        <f t="shared" si="290"/>
        <v>78275.082657800784</v>
      </c>
      <c r="BB658" s="52">
        <f t="shared" si="291"/>
        <v>651</v>
      </c>
      <c r="BC658" s="80">
        <f t="shared" si="292"/>
        <v>481.17872774587227</v>
      </c>
      <c r="BD658" s="35">
        <f t="shared" si="299"/>
        <v>1959.4349383231295</v>
      </c>
      <c r="BE658" s="35">
        <f t="shared" si="293"/>
        <v>37222.620394381571</v>
      </c>
      <c r="BF658" s="35">
        <f t="shared" si="294"/>
        <v>39182.055332704702</v>
      </c>
      <c r="BG658" s="35">
        <f t="shared" si="295"/>
        <v>41141.490271027833</v>
      </c>
    </row>
    <row r="659" spans="25:59" x14ac:dyDescent="0.4">
      <c r="Y659" s="35">
        <f t="shared" si="296"/>
        <v>651500</v>
      </c>
      <c r="Z659" s="52">
        <f t="shared" si="297"/>
        <v>652</v>
      </c>
      <c r="AA659" s="35"/>
      <c r="AB659" s="35"/>
      <c r="AC659" s="35"/>
      <c r="AD659" s="35"/>
      <c r="AE659" s="52">
        <v>820</v>
      </c>
      <c r="AH659" s="35"/>
      <c r="AI659" s="35"/>
      <c r="AU659" s="52">
        <f t="shared" si="286"/>
        <v>652</v>
      </c>
      <c r="AV659" s="80">
        <f t="shared" si="287"/>
        <v>740.97372626599895</v>
      </c>
      <c r="AW659" s="35">
        <f t="shared" si="298"/>
        <v>3017.360751641274</v>
      </c>
      <c r="AX659" s="35">
        <f t="shared" si="288"/>
        <v>72339.7401506881</v>
      </c>
      <c r="AY659" s="35">
        <f t="shared" si="289"/>
        <v>75357.100902329374</v>
      </c>
      <c r="AZ659" s="35">
        <f t="shared" si="290"/>
        <v>78374.461653970648</v>
      </c>
      <c r="BB659" s="52">
        <f t="shared" si="291"/>
        <v>652</v>
      </c>
      <c r="BC659" s="80">
        <f t="shared" si="292"/>
        <v>481.18424290729826</v>
      </c>
      <c r="BD659" s="35">
        <f t="shared" si="299"/>
        <v>1959.4573969219107</v>
      </c>
      <c r="BE659" s="35">
        <f t="shared" si="293"/>
        <v>37265.479435764362</v>
      </c>
      <c r="BF659" s="35">
        <f t="shared" si="294"/>
        <v>39224.936832686275</v>
      </c>
      <c r="BG659" s="35">
        <f t="shared" si="295"/>
        <v>41184.394229608188</v>
      </c>
    </row>
    <row r="660" spans="25:59" x14ac:dyDescent="0.4">
      <c r="Y660" s="35">
        <f t="shared" si="296"/>
        <v>652500</v>
      </c>
      <c r="Z660" s="52">
        <f t="shared" si="297"/>
        <v>653</v>
      </c>
      <c r="AA660" s="35"/>
      <c r="AB660" s="35"/>
      <c r="AC660" s="35"/>
      <c r="AD660" s="35"/>
      <c r="AE660" s="52">
        <v>821</v>
      </c>
      <c r="AH660" s="35"/>
      <c r="AI660" s="35"/>
      <c r="AU660" s="52">
        <f t="shared" si="286"/>
        <v>653</v>
      </c>
      <c r="AV660" s="80">
        <f t="shared" si="287"/>
        <v>740.98234268718682</v>
      </c>
      <c r="AW660" s="35">
        <f t="shared" si="298"/>
        <v>3017.3958390542148</v>
      </c>
      <c r="AX660" s="35">
        <f t="shared" si="288"/>
        <v>72439.049475536929</v>
      </c>
      <c r="AY660" s="35">
        <f t="shared" si="289"/>
        <v>75456.445314591139</v>
      </c>
      <c r="AZ660" s="35">
        <f t="shared" si="290"/>
        <v>78473.84115364535</v>
      </c>
      <c r="BB660" s="52">
        <f t="shared" si="291"/>
        <v>653</v>
      </c>
      <c r="BC660" s="80">
        <f t="shared" si="292"/>
        <v>481.18983836359973</v>
      </c>
      <c r="BD660" s="35">
        <f t="shared" si="299"/>
        <v>1959.480182493967</v>
      </c>
      <c r="BE660" s="35">
        <f t="shared" si="293"/>
        <v>37308.338150173891</v>
      </c>
      <c r="BF660" s="35">
        <f t="shared" si="294"/>
        <v>39267.818332667855</v>
      </c>
      <c r="BG660" s="35">
        <f t="shared" si="295"/>
        <v>41227.29851516182</v>
      </c>
    </row>
    <row r="661" spans="25:59" x14ac:dyDescent="0.4">
      <c r="Y661" s="35">
        <f t="shared" si="296"/>
        <v>653500</v>
      </c>
      <c r="Z661" s="52">
        <f t="shared" si="297"/>
        <v>654</v>
      </c>
      <c r="AA661" s="35"/>
      <c r="AB661" s="35"/>
      <c r="AC661" s="35"/>
      <c r="AD661" s="35"/>
      <c r="AE661" s="52">
        <v>822</v>
      </c>
      <c r="AH661" s="35"/>
      <c r="AI661" s="35"/>
      <c r="AU661" s="52">
        <f t="shared" si="286"/>
        <v>654</v>
      </c>
      <c r="AV661" s="80">
        <f t="shared" si="287"/>
        <v>740.99108274982495</v>
      </c>
      <c r="AW661" s="35">
        <f t="shared" si="298"/>
        <v>3017.4314299544535</v>
      </c>
      <c r="AX661" s="35">
        <f t="shared" si="288"/>
        <v>72538.35829689847</v>
      </c>
      <c r="AY661" s="35">
        <f t="shared" si="289"/>
        <v>75555.78972685292</v>
      </c>
      <c r="AZ661" s="35">
        <f t="shared" si="290"/>
        <v>78573.221156807369</v>
      </c>
      <c r="BB661" s="52">
        <f t="shared" si="291"/>
        <v>654</v>
      </c>
      <c r="BC661" s="80">
        <f t="shared" si="292"/>
        <v>481.19551411197568</v>
      </c>
      <c r="BD661" s="35">
        <f t="shared" si="299"/>
        <v>1959.5032950278919</v>
      </c>
      <c r="BE661" s="35">
        <f t="shared" si="293"/>
        <v>37351.196537621538</v>
      </c>
      <c r="BF661" s="35">
        <f t="shared" si="294"/>
        <v>39310.699832649429</v>
      </c>
      <c r="BG661" s="35">
        <f t="shared" si="295"/>
        <v>41270.20312767732</v>
      </c>
    </row>
    <row r="662" spans="25:59" x14ac:dyDescent="0.4">
      <c r="Y662" s="35">
        <f t="shared" si="296"/>
        <v>654500</v>
      </c>
      <c r="Z662" s="52">
        <f t="shared" si="297"/>
        <v>655</v>
      </c>
      <c r="AA662" s="35"/>
      <c r="AB662" s="35"/>
      <c r="AC662" s="35"/>
      <c r="AD662" s="35"/>
      <c r="AE662" s="52">
        <v>823</v>
      </c>
      <c r="AH662" s="35"/>
      <c r="AI662" s="35"/>
      <c r="AU662" s="52">
        <f t="shared" si="286"/>
        <v>655</v>
      </c>
      <c r="AV662" s="80">
        <f t="shared" si="287"/>
        <v>740.99994644953813</v>
      </c>
      <c r="AW662" s="35">
        <f t="shared" si="298"/>
        <v>3017.4675243241741</v>
      </c>
      <c r="AX662" s="35">
        <f t="shared" si="288"/>
        <v>72637.66661479052</v>
      </c>
      <c r="AY662" s="35">
        <f t="shared" si="289"/>
        <v>75655.1341391147</v>
      </c>
      <c r="AZ662" s="35">
        <f t="shared" si="290"/>
        <v>78672.60166343888</v>
      </c>
      <c r="BB662" s="52">
        <f t="shared" si="291"/>
        <v>655</v>
      </c>
      <c r="BC662" s="80">
        <f t="shared" si="292"/>
        <v>481.2012701495849</v>
      </c>
      <c r="BD662" s="35">
        <f t="shared" si="299"/>
        <v>1959.5267345121156</v>
      </c>
      <c r="BE662" s="35">
        <f t="shared" si="293"/>
        <v>37394.054598118892</v>
      </c>
      <c r="BF662" s="35">
        <f t="shared" si="294"/>
        <v>39353.581332631009</v>
      </c>
      <c r="BG662" s="35">
        <f t="shared" si="295"/>
        <v>41313.108067143126</v>
      </c>
    </row>
    <row r="663" spans="25:59" x14ac:dyDescent="0.4">
      <c r="Y663" s="35">
        <f t="shared" si="296"/>
        <v>655500</v>
      </c>
      <c r="Z663" s="52">
        <f t="shared" si="297"/>
        <v>656</v>
      </c>
      <c r="AA663" s="35"/>
      <c r="AB663" s="35"/>
      <c r="AC663" s="35"/>
      <c r="AD663" s="35"/>
      <c r="AE663" s="52">
        <v>824</v>
      </c>
      <c r="AH663" s="35"/>
      <c r="AI663" s="35"/>
      <c r="AU663" s="52">
        <f t="shared" si="286"/>
        <v>656</v>
      </c>
      <c r="AV663" s="80">
        <f t="shared" si="287"/>
        <v>741.0089337818896</v>
      </c>
      <c r="AW663" s="35">
        <f t="shared" si="298"/>
        <v>3017.5041221453084</v>
      </c>
      <c r="AX663" s="35">
        <f t="shared" si="288"/>
        <v>72736.974429231166</v>
      </c>
      <c r="AY663" s="35">
        <f t="shared" si="289"/>
        <v>75754.47855137648</v>
      </c>
      <c r="AZ663" s="35">
        <f t="shared" si="290"/>
        <v>78771.982673521794</v>
      </c>
      <c r="BB663" s="52">
        <f t="shared" si="291"/>
        <v>656</v>
      </c>
      <c r="BC663" s="80">
        <f t="shared" si="292"/>
        <v>481.20710647354622</v>
      </c>
      <c r="BD663" s="35">
        <f t="shared" si="299"/>
        <v>1959.5505009349056</v>
      </c>
      <c r="BE663" s="35">
        <f t="shared" si="293"/>
        <v>37436.912331677675</v>
      </c>
      <c r="BF663" s="35">
        <f t="shared" si="294"/>
        <v>39396.462832612582</v>
      </c>
      <c r="BG663" s="35">
        <f t="shared" si="295"/>
        <v>41356.013333547489</v>
      </c>
    </row>
    <row r="664" spans="25:59" x14ac:dyDescent="0.4">
      <c r="Y664" s="35">
        <f t="shared" si="296"/>
        <v>656500</v>
      </c>
      <c r="Z664" s="52">
        <f t="shared" si="297"/>
        <v>657</v>
      </c>
      <c r="AA664" s="35"/>
      <c r="AB664" s="35"/>
      <c r="AC664" s="35"/>
      <c r="AD664" s="35"/>
      <c r="AE664" s="52">
        <v>825</v>
      </c>
      <c r="AH664" s="35"/>
      <c r="AI664" s="35"/>
      <c r="AU664" s="52">
        <f t="shared" si="286"/>
        <v>657</v>
      </c>
      <c r="AV664" s="80">
        <f t="shared" si="287"/>
        <v>741.01804474238088</v>
      </c>
      <c r="AW664" s="35">
        <f t="shared" si="298"/>
        <v>3017.5412233995389</v>
      </c>
      <c r="AX664" s="35">
        <f t="shared" si="288"/>
        <v>72836.281740238715</v>
      </c>
      <c r="AY664" s="35">
        <f t="shared" si="289"/>
        <v>75853.82296363826</v>
      </c>
      <c r="AZ664" s="35">
        <f t="shared" si="290"/>
        <v>78871.364187037805</v>
      </c>
      <c r="BB664" s="52">
        <f t="shared" si="291"/>
        <v>657</v>
      </c>
      <c r="BC664" s="80">
        <f t="shared" si="292"/>
        <v>481.21302308093829</v>
      </c>
      <c r="BD664" s="35">
        <f t="shared" si="299"/>
        <v>1959.5745942843657</v>
      </c>
      <c r="BE664" s="35">
        <f t="shared" si="293"/>
        <v>37479.769738309798</v>
      </c>
      <c r="BF664" s="35">
        <f t="shared" si="294"/>
        <v>39439.344332594163</v>
      </c>
      <c r="BG664" s="35">
        <f t="shared" si="295"/>
        <v>41398.918926878527</v>
      </c>
    </row>
    <row r="665" spans="25:59" x14ac:dyDescent="0.4">
      <c r="Y665" s="35">
        <f t="shared" si="296"/>
        <v>657500</v>
      </c>
      <c r="Z665" s="52">
        <f t="shared" si="297"/>
        <v>658</v>
      </c>
      <c r="AA665" s="35"/>
      <c r="AB665" s="35"/>
      <c r="AC665" s="35"/>
      <c r="AD665" s="35"/>
      <c r="AE665" s="52">
        <v>826</v>
      </c>
      <c r="AH665" s="35"/>
      <c r="AI665" s="35"/>
      <c r="AU665" s="52">
        <f t="shared" si="286"/>
        <v>658</v>
      </c>
      <c r="AV665" s="80">
        <f t="shared" si="287"/>
        <v>741.02727932645223</v>
      </c>
      <c r="AW665" s="35">
        <f t="shared" si="298"/>
        <v>3017.5788280682968</v>
      </c>
      <c r="AX665" s="35">
        <f t="shared" si="288"/>
        <v>72935.58854783175</v>
      </c>
      <c r="AY665" s="35">
        <f t="shared" si="289"/>
        <v>75953.16737590004</v>
      </c>
      <c r="AZ665" s="35">
        <f t="shared" si="290"/>
        <v>78970.746203968331</v>
      </c>
      <c r="BB665" s="52">
        <f t="shared" si="291"/>
        <v>658</v>
      </c>
      <c r="BC665" s="80">
        <f t="shared" si="292"/>
        <v>481.21901996880013</v>
      </c>
      <c r="BD665" s="35">
        <f t="shared" si="299"/>
        <v>1959.5990145484384</v>
      </c>
      <c r="BE665" s="35">
        <f t="shared" si="293"/>
        <v>37522.626818027296</v>
      </c>
      <c r="BF665" s="35">
        <f t="shared" si="294"/>
        <v>39482.225832575736</v>
      </c>
      <c r="BG665" s="35">
        <f t="shared" si="295"/>
        <v>41441.824847124175</v>
      </c>
    </row>
    <row r="666" spans="25:59" x14ac:dyDescent="0.4">
      <c r="Y666" s="35">
        <f t="shared" si="296"/>
        <v>658500</v>
      </c>
      <c r="Z666" s="52">
        <f t="shared" si="297"/>
        <v>659</v>
      </c>
      <c r="AA666" s="35"/>
      <c r="AB666" s="35"/>
      <c r="AC666" s="35"/>
      <c r="AD666" s="35"/>
      <c r="AE666" s="52">
        <v>827</v>
      </c>
      <c r="AH666" s="35"/>
      <c r="AI666" s="35"/>
      <c r="AU666" s="52">
        <f t="shared" si="286"/>
        <v>659</v>
      </c>
      <c r="AV666" s="80">
        <f t="shared" si="287"/>
        <v>741.03663752948194</v>
      </c>
      <c r="AW666" s="35">
        <f t="shared" si="298"/>
        <v>3017.616936132762</v>
      </c>
      <c r="AX666" s="35">
        <f t="shared" si="288"/>
        <v>73034.894852029058</v>
      </c>
      <c r="AY666" s="35">
        <f t="shared" si="289"/>
        <v>76052.511788161821</v>
      </c>
      <c r="AZ666" s="35">
        <f t="shared" si="290"/>
        <v>79070.128724294584</v>
      </c>
      <c r="BB666" s="52">
        <f t="shared" si="291"/>
        <v>659</v>
      </c>
      <c r="BC666" s="80">
        <f t="shared" si="292"/>
        <v>481.22509713413024</v>
      </c>
      <c r="BD666" s="35">
        <f t="shared" si="299"/>
        <v>1959.6237617149011</v>
      </c>
      <c r="BE666" s="35">
        <f t="shared" si="293"/>
        <v>37565.483570842414</v>
      </c>
      <c r="BF666" s="35">
        <f t="shared" si="294"/>
        <v>39525.107332557316</v>
      </c>
      <c r="BG666" s="35">
        <f t="shared" si="295"/>
        <v>41484.731094272218</v>
      </c>
    </row>
    <row r="667" spans="25:59" x14ac:dyDescent="0.4">
      <c r="Y667" s="35">
        <f t="shared" si="296"/>
        <v>659500</v>
      </c>
      <c r="Z667" s="52">
        <f t="shared" si="297"/>
        <v>660</v>
      </c>
      <c r="AA667" s="35"/>
      <c r="AB667" s="35"/>
      <c r="AC667" s="35"/>
      <c r="AD667" s="35"/>
      <c r="AE667" s="52">
        <v>828</v>
      </c>
      <c r="AH667" s="35"/>
      <c r="AI667" s="35"/>
      <c r="AU667" s="52">
        <f t="shared" si="286"/>
        <v>660</v>
      </c>
      <c r="AV667" s="80">
        <f t="shared" si="287"/>
        <v>741.04611934678644</v>
      </c>
      <c r="AW667" s="35">
        <f t="shared" si="298"/>
        <v>3017.6555475738628</v>
      </c>
      <c r="AX667" s="35">
        <f t="shared" si="288"/>
        <v>73134.200652849744</v>
      </c>
      <c r="AY667" s="35">
        <f t="shared" si="289"/>
        <v>76151.856200423601</v>
      </c>
      <c r="AZ667" s="35">
        <f t="shared" si="290"/>
        <v>79169.511747997458</v>
      </c>
      <c r="BB667" s="52">
        <f t="shared" si="291"/>
        <v>660</v>
      </c>
      <c r="BC667" s="80">
        <f t="shared" si="292"/>
        <v>481.23125457388727</v>
      </c>
      <c r="BD667" s="35">
        <f t="shared" si="299"/>
        <v>1959.6488357713688</v>
      </c>
      <c r="BE667" s="35">
        <f t="shared" si="293"/>
        <v>37608.339996767521</v>
      </c>
      <c r="BF667" s="35">
        <f t="shared" si="294"/>
        <v>39567.988832538889</v>
      </c>
      <c r="BG667" s="35">
        <f t="shared" si="295"/>
        <v>41527.637668310257</v>
      </c>
    </row>
    <row r="668" spans="25:59" x14ac:dyDescent="0.4">
      <c r="Y668" s="35">
        <f t="shared" si="296"/>
        <v>660500</v>
      </c>
      <c r="Z668" s="52">
        <f t="shared" si="297"/>
        <v>661</v>
      </c>
      <c r="AA668" s="35"/>
      <c r="AB668" s="35"/>
      <c r="AC668" s="35"/>
      <c r="AD668" s="35"/>
      <c r="AE668" s="52">
        <v>829</v>
      </c>
      <c r="AH668" s="35"/>
      <c r="AI668" s="35"/>
      <c r="AU668" s="52">
        <f t="shared" si="286"/>
        <v>661</v>
      </c>
      <c r="AV668" s="80">
        <f t="shared" si="287"/>
        <v>741.05572477362102</v>
      </c>
      <c r="AW668" s="35">
        <f t="shared" si="298"/>
        <v>3017.6946623722774</v>
      </c>
      <c r="AX668" s="35">
        <f t="shared" si="288"/>
        <v>73233.505950313105</v>
      </c>
      <c r="AY668" s="35">
        <f t="shared" si="289"/>
        <v>76251.200612685381</v>
      </c>
      <c r="AZ668" s="35">
        <f t="shared" si="290"/>
        <v>79268.895275057657</v>
      </c>
      <c r="BB668" s="52">
        <f t="shared" si="291"/>
        <v>661</v>
      </c>
      <c r="BC668" s="80">
        <f t="shared" si="292"/>
        <v>481.23749228499008</v>
      </c>
      <c r="BD668" s="35">
        <f t="shared" si="299"/>
        <v>1959.6742367052946</v>
      </c>
      <c r="BE668" s="35">
        <f t="shared" si="293"/>
        <v>37651.196095815176</v>
      </c>
      <c r="BF668" s="35">
        <f t="shared" si="294"/>
        <v>39610.87033252047</v>
      </c>
      <c r="BG668" s="35">
        <f t="shared" si="295"/>
        <v>41570.544569225764</v>
      </c>
    </row>
    <row r="669" spans="25:59" x14ac:dyDescent="0.4">
      <c r="Y669" s="35">
        <f t="shared" si="296"/>
        <v>661500</v>
      </c>
      <c r="Z669" s="52">
        <f t="shared" si="297"/>
        <v>662</v>
      </c>
      <c r="AA669" s="35"/>
      <c r="AB669" s="35"/>
      <c r="AC669" s="35"/>
      <c r="AD669" s="35"/>
      <c r="AE669" s="52">
        <v>830</v>
      </c>
      <c r="AH669" s="35"/>
      <c r="AI669" s="35"/>
      <c r="AU669" s="52">
        <f t="shared" si="286"/>
        <v>662</v>
      </c>
      <c r="AV669" s="80">
        <f t="shared" si="287"/>
        <v>741.065453805179</v>
      </c>
      <c r="AW669" s="35">
        <f t="shared" si="298"/>
        <v>3017.7342805084327</v>
      </c>
      <c r="AX669" s="35">
        <f t="shared" si="288"/>
        <v>73332.810744438713</v>
      </c>
      <c r="AY669" s="35">
        <f t="shared" si="289"/>
        <v>76350.545024947147</v>
      </c>
      <c r="AZ669" s="35">
        <f t="shared" si="290"/>
        <v>79368.27930545558</v>
      </c>
      <c r="BB669" s="52">
        <f t="shared" si="291"/>
        <v>662</v>
      </c>
      <c r="BC669" s="80">
        <f t="shared" si="292"/>
        <v>481.24381026431712</v>
      </c>
      <c r="BD669" s="35">
        <f t="shared" si="299"/>
        <v>1959.6999645039673</v>
      </c>
      <c r="BE669" s="35">
        <f t="shared" si="293"/>
        <v>37694.051867998074</v>
      </c>
      <c r="BF669" s="35">
        <f t="shared" si="294"/>
        <v>39653.751832502043</v>
      </c>
      <c r="BG669" s="35">
        <f t="shared" si="295"/>
        <v>41613.451797006011</v>
      </c>
    </row>
    <row r="670" spans="25:59" x14ac:dyDescent="0.4">
      <c r="Y670" s="35">
        <f t="shared" si="296"/>
        <v>662500</v>
      </c>
      <c r="Z670" s="52">
        <f t="shared" si="297"/>
        <v>663</v>
      </c>
      <c r="AA670" s="35"/>
      <c r="AB670" s="35"/>
      <c r="AC670" s="35"/>
      <c r="AD670" s="35"/>
      <c r="AE670" s="52">
        <v>831</v>
      </c>
      <c r="AH670" s="35"/>
      <c r="AI670" s="35"/>
      <c r="AU670" s="52">
        <f t="shared" si="286"/>
        <v>663</v>
      </c>
      <c r="AV670" s="80">
        <f t="shared" si="287"/>
        <v>741.07530643659209</v>
      </c>
      <c r="AW670" s="35">
        <f t="shared" si="298"/>
        <v>3017.7744019625034</v>
      </c>
      <c r="AX670" s="35">
        <f t="shared" si="288"/>
        <v>73432.115035246417</v>
      </c>
      <c r="AY670" s="35">
        <f t="shared" si="289"/>
        <v>76449.889437208927</v>
      </c>
      <c r="AZ670" s="35">
        <f t="shared" si="290"/>
        <v>79467.663839171437</v>
      </c>
      <c r="BB670" s="52">
        <f t="shared" si="291"/>
        <v>663</v>
      </c>
      <c r="BC670" s="80">
        <f t="shared" si="292"/>
        <v>481.25020850870709</v>
      </c>
      <c r="BD670" s="35">
        <f t="shared" si="299"/>
        <v>1959.7260191545133</v>
      </c>
      <c r="BE670" s="35">
        <f t="shared" si="293"/>
        <v>37736.907313329109</v>
      </c>
      <c r="BF670" s="35">
        <f t="shared" si="294"/>
        <v>39696.633332483623</v>
      </c>
      <c r="BG670" s="35">
        <f t="shared" si="295"/>
        <v>41656.359351638137</v>
      </c>
    </row>
    <row r="671" spans="25:59" x14ac:dyDescent="0.4">
      <c r="Y671" s="35">
        <f t="shared" si="296"/>
        <v>663500</v>
      </c>
      <c r="Z671" s="52">
        <f t="shared" si="297"/>
        <v>664</v>
      </c>
      <c r="AA671" s="35"/>
      <c r="AB671" s="35"/>
      <c r="AC671" s="35"/>
      <c r="AD671" s="35"/>
      <c r="AE671" s="52">
        <v>832</v>
      </c>
      <c r="AH671" s="35"/>
      <c r="AI671" s="35"/>
      <c r="AU671" s="52">
        <f t="shared" si="286"/>
        <v>664</v>
      </c>
      <c r="AV671" s="80">
        <f t="shared" si="287"/>
        <v>741.08528266293115</v>
      </c>
      <c r="AW671" s="35">
        <f t="shared" si="298"/>
        <v>3017.8150267144183</v>
      </c>
      <c r="AX671" s="35">
        <f t="shared" si="288"/>
        <v>73531.418822756284</v>
      </c>
      <c r="AY671" s="35">
        <f t="shared" si="289"/>
        <v>76549.233849470707</v>
      </c>
      <c r="AZ671" s="35">
        <f t="shared" si="290"/>
        <v>79567.04887618513</v>
      </c>
      <c r="BB671" s="52">
        <f t="shared" si="291"/>
        <v>664</v>
      </c>
      <c r="BC671" s="80">
        <f t="shared" si="292"/>
        <v>481.25668701495886</v>
      </c>
      <c r="BD671" s="35">
        <f t="shared" si="299"/>
        <v>1959.7524006438973</v>
      </c>
      <c r="BE671" s="35">
        <f t="shared" si="293"/>
        <v>37779.762431821298</v>
      </c>
      <c r="BF671" s="35">
        <f t="shared" si="294"/>
        <v>39739.514832465196</v>
      </c>
      <c r="BG671" s="35">
        <f t="shared" si="295"/>
        <v>41699.267233109094</v>
      </c>
    </row>
    <row r="672" spans="25:59" x14ac:dyDescent="0.4">
      <c r="Y672" s="35">
        <f t="shared" si="296"/>
        <v>664500</v>
      </c>
      <c r="Z672" s="52">
        <f t="shared" si="297"/>
        <v>665</v>
      </c>
      <c r="AA672" s="35"/>
      <c r="AB672" s="35"/>
      <c r="AC672" s="35"/>
      <c r="AD672" s="35"/>
      <c r="AE672" s="52">
        <v>833</v>
      </c>
      <c r="AH672" s="35"/>
      <c r="AI672" s="35"/>
      <c r="AU672" s="52">
        <f t="shared" si="286"/>
        <v>665</v>
      </c>
      <c r="AV672" s="80">
        <f t="shared" si="287"/>
        <v>741.0953824792042</v>
      </c>
      <c r="AW672" s="35">
        <f t="shared" si="298"/>
        <v>3017.8561547438489</v>
      </c>
      <c r="AX672" s="35">
        <f t="shared" si="288"/>
        <v>73630.722106988644</v>
      </c>
      <c r="AY672" s="35">
        <f t="shared" si="289"/>
        <v>76648.578261732488</v>
      </c>
      <c r="AZ672" s="35">
        <f t="shared" si="290"/>
        <v>79666.434416476332</v>
      </c>
      <c r="BB672" s="52">
        <f t="shared" si="291"/>
        <v>665</v>
      </c>
      <c r="BC672" s="80">
        <f t="shared" si="292"/>
        <v>481.26324577983081</v>
      </c>
      <c r="BD672" s="35">
        <f t="shared" si="299"/>
        <v>1959.7791089589191</v>
      </c>
      <c r="BE672" s="35">
        <f t="shared" si="293"/>
        <v>37822.617223487861</v>
      </c>
      <c r="BF672" s="35">
        <f t="shared" si="294"/>
        <v>39782.396332446777</v>
      </c>
      <c r="BG672" s="35">
        <f t="shared" si="295"/>
        <v>41742.175441405692</v>
      </c>
    </row>
    <row r="673" spans="25:59" x14ac:dyDescent="0.4">
      <c r="Y673" s="35">
        <f t="shared" si="296"/>
        <v>665500</v>
      </c>
      <c r="Z673" s="52">
        <f t="shared" si="297"/>
        <v>666</v>
      </c>
      <c r="AA673" s="35"/>
      <c r="AB673" s="35"/>
      <c r="AC673" s="35"/>
      <c r="AD673" s="35"/>
      <c r="AE673" s="52">
        <v>834</v>
      </c>
      <c r="AH673" s="35"/>
      <c r="AI673" s="35"/>
      <c r="AU673" s="52">
        <f t="shared" si="286"/>
        <v>666</v>
      </c>
      <c r="AV673" s="80">
        <f t="shared" si="287"/>
        <v>741.10560588035855</v>
      </c>
      <c r="AW673" s="35">
        <f t="shared" si="298"/>
        <v>3017.8977860302198</v>
      </c>
      <c r="AX673" s="35">
        <f t="shared" si="288"/>
        <v>73730.024887964042</v>
      </c>
      <c r="AY673" s="35">
        <f t="shared" si="289"/>
        <v>76747.922673994268</v>
      </c>
      <c r="AZ673" s="35">
        <f t="shared" si="290"/>
        <v>79765.820460024494</v>
      </c>
      <c r="BB673" s="52">
        <f t="shared" si="291"/>
        <v>666</v>
      </c>
      <c r="BC673" s="80">
        <f t="shared" si="292"/>
        <v>481.26988480004167</v>
      </c>
      <c r="BD673" s="35">
        <f t="shared" si="299"/>
        <v>1959.8061440862164</v>
      </c>
      <c r="BE673" s="35">
        <f t="shared" si="293"/>
        <v>37865.471688342135</v>
      </c>
      <c r="BF673" s="35">
        <f t="shared" si="294"/>
        <v>39825.27783242835</v>
      </c>
      <c r="BG673" s="35">
        <f t="shared" si="295"/>
        <v>41785.083976514565</v>
      </c>
    </row>
    <row r="674" spans="25:59" x14ac:dyDescent="0.4">
      <c r="Y674" s="35">
        <f t="shared" si="296"/>
        <v>666500</v>
      </c>
      <c r="Z674" s="52">
        <f t="shared" si="297"/>
        <v>667</v>
      </c>
      <c r="AA674" s="35"/>
      <c r="AB674" s="35"/>
      <c r="AC674" s="35"/>
      <c r="AD674" s="35"/>
      <c r="AE674" s="52">
        <v>835</v>
      </c>
      <c r="AH674" s="35"/>
      <c r="AI674" s="35"/>
      <c r="AU674" s="52">
        <f t="shared" si="286"/>
        <v>667</v>
      </c>
      <c r="AV674" s="80">
        <f t="shared" si="287"/>
        <v>741.11595286128011</v>
      </c>
      <c r="AW674" s="35">
        <f t="shared" si="298"/>
        <v>3017.9399205527056</v>
      </c>
      <c r="AX674" s="35">
        <f t="shared" si="288"/>
        <v>73829.327165703347</v>
      </c>
      <c r="AY674" s="35">
        <f t="shared" si="289"/>
        <v>76847.267086256048</v>
      </c>
      <c r="AZ674" s="35">
        <f t="shared" si="290"/>
        <v>79865.207006808749</v>
      </c>
      <c r="BB674" s="52">
        <f t="shared" si="291"/>
        <v>667</v>
      </c>
      <c r="BC674" s="80">
        <f t="shared" si="292"/>
        <v>481.27660407227035</v>
      </c>
      <c r="BD674" s="35">
        <f t="shared" si="299"/>
        <v>1959.8335060122654</v>
      </c>
      <c r="BE674" s="35">
        <f t="shared" si="293"/>
        <v>37908.325826397668</v>
      </c>
      <c r="BF674" s="35">
        <f t="shared" si="294"/>
        <v>39868.15933240993</v>
      </c>
      <c r="BG674" s="35">
        <f t="shared" si="295"/>
        <v>41827.992838422193</v>
      </c>
    </row>
    <row r="675" spans="25:59" x14ac:dyDescent="0.4">
      <c r="Y675" s="35">
        <f t="shared" si="296"/>
        <v>667500</v>
      </c>
      <c r="Z675" s="52">
        <f t="shared" si="297"/>
        <v>668</v>
      </c>
      <c r="AA675" s="35"/>
      <c r="AB675" s="35"/>
      <c r="AC675" s="35"/>
      <c r="AD675" s="35"/>
      <c r="AE675" s="52">
        <v>836</v>
      </c>
      <c r="AH675" s="35"/>
      <c r="AI675" s="35"/>
      <c r="AU675" s="52">
        <f t="shared" si="286"/>
        <v>668</v>
      </c>
      <c r="AV675" s="80">
        <f t="shared" si="287"/>
        <v>741.12642341679248</v>
      </c>
      <c r="AW675" s="35">
        <f t="shared" si="298"/>
        <v>3017.9825582902272</v>
      </c>
      <c r="AX675" s="35">
        <f t="shared" si="288"/>
        <v>73928.628940227602</v>
      </c>
      <c r="AY675" s="35">
        <f t="shared" si="289"/>
        <v>76946.611498517828</v>
      </c>
      <c r="AZ675" s="35">
        <f t="shared" si="290"/>
        <v>79964.594056808055</v>
      </c>
      <c r="BB675" s="52">
        <f t="shared" si="291"/>
        <v>668</v>
      </c>
      <c r="BC675" s="80">
        <f t="shared" si="292"/>
        <v>481.28340359315547</v>
      </c>
      <c r="BD675" s="35">
        <f t="shared" si="299"/>
        <v>1959.8611947233783</v>
      </c>
      <c r="BE675" s="35">
        <f t="shared" si="293"/>
        <v>37951.179637668123</v>
      </c>
      <c r="BF675" s="35">
        <f t="shared" si="294"/>
        <v>39911.040832391503</v>
      </c>
      <c r="BG675" s="35">
        <f t="shared" si="295"/>
        <v>41870.902027114884</v>
      </c>
    </row>
    <row r="676" spans="25:59" x14ac:dyDescent="0.4">
      <c r="Y676" s="35">
        <f t="shared" si="296"/>
        <v>668500</v>
      </c>
      <c r="Z676" s="52">
        <f t="shared" si="297"/>
        <v>669</v>
      </c>
      <c r="AA676" s="35"/>
      <c r="AB676" s="35"/>
      <c r="AC676" s="35"/>
      <c r="AD676" s="35"/>
      <c r="AE676" s="52">
        <v>837</v>
      </c>
      <c r="AH676" s="35"/>
      <c r="AI676" s="35"/>
      <c r="AU676" s="52">
        <f t="shared" si="286"/>
        <v>669</v>
      </c>
      <c r="AV676" s="80">
        <f t="shared" si="287"/>
        <v>741.13701754165868</v>
      </c>
      <c r="AW676" s="35">
        <f t="shared" si="298"/>
        <v>3018.0256992214586</v>
      </c>
      <c r="AX676" s="35">
        <f t="shared" si="288"/>
        <v>74027.930211558152</v>
      </c>
      <c r="AY676" s="35">
        <f t="shared" si="289"/>
        <v>77045.955910779609</v>
      </c>
      <c r="AZ676" s="35">
        <f t="shared" si="290"/>
        <v>80063.981610001065</v>
      </c>
      <c r="BB676" s="52">
        <f t="shared" si="291"/>
        <v>669</v>
      </c>
      <c r="BC676" s="80">
        <f t="shared" si="292"/>
        <v>481.29028335929598</v>
      </c>
      <c r="BD676" s="35">
        <f t="shared" si="299"/>
        <v>1959.889210205705</v>
      </c>
      <c r="BE676" s="35">
        <f t="shared" si="293"/>
        <v>37994.033122167377</v>
      </c>
      <c r="BF676" s="35">
        <f t="shared" si="294"/>
        <v>39953.922332373084</v>
      </c>
      <c r="BG676" s="35">
        <f t="shared" si="295"/>
        <v>41913.811542578791</v>
      </c>
    </row>
    <row r="677" spans="25:59" x14ac:dyDescent="0.4">
      <c r="Y677" s="35">
        <f t="shared" si="296"/>
        <v>669500</v>
      </c>
      <c r="Z677" s="52">
        <f t="shared" si="297"/>
        <v>670</v>
      </c>
      <c r="AA677" s="35"/>
      <c r="AB677" s="35"/>
      <c r="AC677" s="35"/>
      <c r="AD677" s="35"/>
      <c r="AE677" s="52">
        <v>838</v>
      </c>
      <c r="AH677" s="35"/>
      <c r="AI677" s="35"/>
      <c r="AU677" s="52">
        <f t="shared" si="286"/>
        <v>670</v>
      </c>
      <c r="AV677" s="80">
        <f t="shared" si="287"/>
        <v>741.1477352305792</v>
      </c>
      <c r="AW677" s="35">
        <f t="shared" si="298"/>
        <v>3018.0693433248198</v>
      </c>
      <c r="AX677" s="35">
        <f t="shared" si="288"/>
        <v>74127.230979716551</v>
      </c>
      <c r="AY677" s="35">
        <f t="shared" si="289"/>
        <v>77145.300323041374</v>
      </c>
      <c r="AZ677" s="35">
        <f t="shared" si="290"/>
        <v>80163.369666366198</v>
      </c>
      <c r="BB677" s="52">
        <f t="shared" si="291"/>
        <v>670</v>
      </c>
      <c r="BC677" s="80">
        <f t="shared" si="292"/>
        <v>481.29724336725059</v>
      </c>
      <c r="BD677" s="35">
        <f t="shared" si="299"/>
        <v>1959.9175524452326</v>
      </c>
      <c r="BE677" s="35">
        <f t="shared" si="293"/>
        <v>38036.886279909428</v>
      </c>
      <c r="BF677" s="35">
        <f t="shared" si="294"/>
        <v>39996.803832354657</v>
      </c>
      <c r="BG677" s="35">
        <f t="shared" si="295"/>
        <v>41956.721384799886</v>
      </c>
    </row>
    <row r="678" spans="25:59" x14ac:dyDescent="0.4">
      <c r="Y678" s="35">
        <f t="shared" si="296"/>
        <v>670500</v>
      </c>
      <c r="Z678" s="52">
        <f t="shared" si="297"/>
        <v>671</v>
      </c>
      <c r="AA678" s="35"/>
      <c r="AB678" s="35"/>
      <c r="AC678" s="35"/>
      <c r="AD678" s="35"/>
      <c r="AE678" s="52">
        <v>839</v>
      </c>
      <c r="AH678" s="35"/>
      <c r="AI678" s="35"/>
      <c r="AU678" s="52">
        <f t="shared" si="286"/>
        <v>671</v>
      </c>
      <c r="AV678" s="80">
        <f t="shared" si="287"/>
        <v>741.15857647819394</v>
      </c>
      <c r="AW678" s="35">
        <f t="shared" si="298"/>
        <v>3018.1134905784834</v>
      </c>
      <c r="AX678" s="35">
        <f t="shared" si="288"/>
        <v>74226.531244724669</v>
      </c>
      <c r="AY678" s="35">
        <f t="shared" si="289"/>
        <v>77244.644735303154</v>
      </c>
      <c r="AZ678" s="35">
        <f t="shared" si="290"/>
        <v>80262.75822588164</v>
      </c>
      <c r="BB678" s="52">
        <f t="shared" si="291"/>
        <v>671</v>
      </c>
      <c r="BC678" s="80">
        <f t="shared" si="292"/>
        <v>481.30428361353836</v>
      </c>
      <c r="BD678" s="35">
        <f t="shared" si="299"/>
        <v>1959.9462214277855</v>
      </c>
      <c r="BE678" s="35">
        <f t="shared" si="293"/>
        <v>38079.739110908449</v>
      </c>
      <c r="BF678" s="35">
        <f t="shared" si="294"/>
        <v>40039.685332336237</v>
      </c>
      <c r="BG678" s="35">
        <f t="shared" si="295"/>
        <v>41999.631553764026</v>
      </c>
    </row>
    <row r="679" spans="25:59" x14ac:dyDescent="0.4">
      <c r="Y679" s="35">
        <f t="shared" si="296"/>
        <v>671500</v>
      </c>
      <c r="Z679" s="52">
        <f t="shared" si="297"/>
        <v>672</v>
      </c>
      <c r="AA679" s="35"/>
      <c r="AB679" s="35"/>
      <c r="AC679" s="35"/>
      <c r="AD679" s="35"/>
      <c r="AE679" s="52">
        <v>840</v>
      </c>
      <c r="AH679" s="35"/>
      <c r="AI679" s="35"/>
      <c r="AU679" s="52">
        <f t="shared" si="286"/>
        <v>672</v>
      </c>
      <c r="AV679" s="80">
        <f t="shared" si="287"/>
        <v>741.16954127908093</v>
      </c>
      <c r="AW679" s="35">
        <f t="shared" si="298"/>
        <v>3018.1581409603705</v>
      </c>
      <c r="AX679" s="35">
        <f t="shared" si="288"/>
        <v>74325.831006604567</v>
      </c>
      <c r="AY679" s="35">
        <f t="shared" si="289"/>
        <v>77343.989147564935</v>
      </c>
      <c r="AZ679" s="35">
        <f t="shared" si="290"/>
        <v>80362.147288525302</v>
      </c>
      <c r="BB679" s="52">
        <f t="shared" si="291"/>
        <v>672</v>
      </c>
      <c r="BC679" s="80">
        <f t="shared" si="292"/>
        <v>481.31140409463825</v>
      </c>
      <c r="BD679" s="35">
        <f t="shared" si="299"/>
        <v>1959.975217139026</v>
      </c>
      <c r="BE679" s="35">
        <f t="shared" si="293"/>
        <v>38122.591615178782</v>
      </c>
      <c r="BF679" s="35">
        <f t="shared" si="294"/>
        <v>40082.566832317811</v>
      </c>
      <c r="BG679" s="35">
        <f t="shared" si="295"/>
        <v>42042.542049456839</v>
      </c>
    </row>
    <row r="680" spans="25:59" x14ac:dyDescent="0.4">
      <c r="Y680" s="35">
        <f t="shared" si="296"/>
        <v>672500</v>
      </c>
      <c r="Z680" s="52">
        <f t="shared" si="297"/>
        <v>673</v>
      </c>
      <c r="AA680" s="35"/>
      <c r="AB680" s="35"/>
      <c r="AC680" s="35"/>
      <c r="AD680" s="35"/>
      <c r="AE680" s="52">
        <v>841</v>
      </c>
      <c r="AH680" s="35"/>
      <c r="AI680" s="35"/>
      <c r="AU680" s="52">
        <f t="shared" si="286"/>
        <v>673</v>
      </c>
      <c r="AV680" s="80">
        <f t="shared" si="287"/>
        <v>741.1806296277565</v>
      </c>
      <c r="AW680" s="35">
        <f t="shared" si="298"/>
        <v>3018.2032944481502</v>
      </c>
      <c r="AX680" s="35">
        <f t="shared" si="288"/>
        <v>74425.130265378568</v>
      </c>
      <c r="AY680" s="35">
        <f t="shared" si="289"/>
        <v>77443.333559826715</v>
      </c>
      <c r="AZ680" s="35">
        <f t="shared" si="290"/>
        <v>80461.536854274862</v>
      </c>
      <c r="BB680" s="52">
        <f t="shared" si="291"/>
        <v>673</v>
      </c>
      <c r="BC680" s="80">
        <f t="shared" si="292"/>
        <v>481.3186048069893</v>
      </c>
      <c r="BD680" s="35">
        <f t="shared" si="299"/>
        <v>1960.0045395644531</v>
      </c>
      <c r="BE680" s="35">
        <f t="shared" si="293"/>
        <v>38165.443792734935</v>
      </c>
      <c r="BF680" s="35">
        <f t="shared" si="294"/>
        <v>40125.448332299391</v>
      </c>
      <c r="BG680" s="35">
        <f t="shared" si="295"/>
        <v>42085.452871863847</v>
      </c>
    </row>
    <row r="681" spans="25:59" x14ac:dyDescent="0.4">
      <c r="Y681" s="35">
        <f t="shared" si="296"/>
        <v>673500</v>
      </c>
      <c r="Z681" s="52">
        <f t="shared" si="297"/>
        <v>674</v>
      </c>
      <c r="AA681" s="35"/>
      <c r="AB681" s="35"/>
      <c r="AC681" s="35"/>
      <c r="AD681" s="35"/>
      <c r="AE681" s="52">
        <v>842</v>
      </c>
      <c r="AH681" s="35"/>
      <c r="AI681" s="35"/>
      <c r="AU681" s="52">
        <f t="shared" si="286"/>
        <v>674</v>
      </c>
      <c r="AV681" s="80">
        <f t="shared" si="287"/>
        <v>741.19184151867591</v>
      </c>
      <c r="AW681" s="35">
        <f t="shared" si="298"/>
        <v>3018.248951019244</v>
      </c>
      <c r="AX681" s="35">
        <f t="shared" si="288"/>
        <v>74524.429021069256</v>
      </c>
      <c r="AY681" s="35">
        <f t="shared" si="289"/>
        <v>77542.677972088495</v>
      </c>
      <c r="AZ681" s="35">
        <f t="shared" si="290"/>
        <v>80560.926923107734</v>
      </c>
      <c r="BB681" s="52">
        <f t="shared" si="291"/>
        <v>674</v>
      </c>
      <c r="BC681" s="80">
        <f t="shared" si="292"/>
        <v>481.32588574699088</v>
      </c>
      <c r="BD681" s="35">
        <f t="shared" si="299"/>
        <v>1960.0341886894046</v>
      </c>
      <c r="BE681" s="35">
        <f t="shared" si="293"/>
        <v>38208.295643591562</v>
      </c>
      <c r="BF681" s="35">
        <f t="shared" si="294"/>
        <v>40168.329832280964</v>
      </c>
      <c r="BG681" s="35">
        <f t="shared" si="295"/>
        <v>42128.364020970366</v>
      </c>
    </row>
    <row r="682" spans="25:59" x14ac:dyDescent="0.4">
      <c r="Y682" s="35">
        <f t="shared" si="296"/>
        <v>674500</v>
      </c>
      <c r="Z682" s="52">
        <f t="shared" si="297"/>
        <v>675</v>
      </c>
      <c r="AA682" s="35"/>
      <c r="AB682" s="35"/>
      <c r="AC682" s="35"/>
      <c r="AD682" s="35"/>
      <c r="AE682" s="52">
        <v>843</v>
      </c>
      <c r="AH682" s="35"/>
      <c r="AI682" s="35"/>
      <c r="AU682" s="52">
        <f t="shared" si="286"/>
        <v>675</v>
      </c>
      <c r="AV682" s="80">
        <f t="shared" si="287"/>
        <v>741.20317694623282</v>
      </c>
      <c r="AW682" s="35">
        <f t="shared" si="298"/>
        <v>3018.2951106508217</v>
      </c>
      <c r="AX682" s="35">
        <f t="shared" si="288"/>
        <v>74623.727273699449</v>
      </c>
      <c r="AY682" s="35">
        <f t="shared" si="289"/>
        <v>77642.022384350275</v>
      </c>
      <c r="AZ682" s="35">
        <f t="shared" si="290"/>
        <v>80660.317495001102</v>
      </c>
      <c r="BB682" s="52">
        <f t="shared" si="291"/>
        <v>675</v>
      </c>
      <c r="BC682" s="80">
        <f t="shared" si="292"/>
        <v>481.33324691100194</v>
      </c>
      <c r="BD682" s="35">
        <f t="shared" si="299"/>
        <v>1960.0641644990535</v>
      </c>
      <c r="BE682" s="35">
        <f t="shared" si="293"/>
        <v>38251.147167763491</v>
      </c>
      <c r="BF682" s="35">
        <f t="shared" si="294"/>
        <v>40211.211332262545</v>
      </c>
      <c r="BG682" s="35">
        <f t="shared" si="295"/>
        <v>42171.275496761598</v>
      </c>
    </row>
    <row r="683" spans="25:59" x14ac:dyDescent="0.4">
      <c r="Y683" s="35">
        <f t="shared" si="296"/>
        <v>675500</v>
      </c>
      <c r="Z683" s="52">
        <f t="shared" si="297"/>
        <v>676</v>
      </c>
      <c r="AA683" s="35"/>
      <c r="AB683" s="35"/>
      <c r="AC683" s="35"/>
      <c r="AD683" s="35"/>
      <c r="AE683" s="52">
        <v>844</v>
      </c>
      <c r="AH683" s="35"/>
      <c r="AI683" s="35"/>
      <c r="AU683" s="52">
        <f t="shared" si="286"/>
        <v>676</v>
      </c>
      <c r="AV683" s="80">
        <f t="shared" si="287"/>
        <v>741.21463590475946</v>
      </c>
      <c r="AW683" s="35">
        <f t="shared" si="298"/>
        <v>3018.3417733198039</v>
      </c>
      <c r="AX683" s="35">
        <f t="shared" si="288"/>
        <v>74723.025023292255</v>
      </c>
      <c r="AY683" s="35">
        <f t="shared" si="289"/>
        <v>77741.366796612056</v>
      </c>
      <c r="AZ683" s="35">
        <f t="shared" si="290"/>
        <v>80759.708569931856</v>
      </c>
      <c r="BB683" s="52">
        <f t="shared" si="291"/>
        <v>676</v>
      </c>
      <c r="BC683" s="80">
        <f t="shared" si="292"/>
        <v>481.3406882953422</v>
      </c>
      <c r="BD683" s="35">
        <f t="shared" si="299"/>
        <v>1960.0944669784133</v>
      </c>
      <c r="BE683" s="35">
        <f t="shared" si="293"/>
        <v>38293.998365265703</v>
      </c>
      <c r="BF683" s="35">
        <f t="shared" si="294"/>
        <v>40254.092832244118</v>
      </c>
      <c r="BG683" s="35">
        <f t="shared" si="295"/>
        <v>42214.187299222533</v>
      </c>
    </row>
    <row r="684" spans="25:59" x14ac:dyDescent="0.4">
      <c r="Y684" s="35">
        <f t="shared" si="296"/>
        <v>676500</v>
      </c>
      <c r="Z684" s="52">
        <f t="shared" si="297"/>
        <v>677</v>
      </c>
      <c r="AA684" s="35"/>
      <c r="AB684" s="35"/>
      <c r="AC684" s="35"/>
      <c r="AD684" s="35"/>
      <c r="AE684" s="52">
        <v>845</v>
      </c>
      <c r="AH684" s="35"/>
      <c r="AI684" s="35"/>
      <c r="AU684" s="52">
        <f t="shared" si="286"/>
        <v>677</v>
      </c>
      <c r="AV684" s="80">
        <f t="shared" si="287"/>
        <v>741.22621838852672</v>
      </c>
      <c r="AW684" s="35">
        <f t="shared" si="298"/>
        <v>3018.3889390028598</v>
      </c>
      <c r="AX684" s="35">
        <f t="shared" si="288"/>
        <v>74822.322269870958</v>
      </c>
      <c r="AY684" s="35">
        <f t="shared" si="289"/>
        <v>77840.711208873821</v>
      </c>
      <c r="AZ684" s="35">
        <f t="shared" si="290"/>
        <v>80859.100147876685</v>
      </c>
      <c r="BB684" s="52">
        <f t="shared" si="291"/>
        <v>677</v>
      </c>
      <c r="BC684" s="80">
        <f t="shared" si="292"/>
        <v>481.34820989629105</v>
      </c>
      <c r="BD684" s="35">
        <f t="shared" si="299"/>
        <v>1960.1250961123326</v>
      </c>
      <c r="BE684" s="35">
        <f t="shared" si="293"/>
        <v>38336.849236113369</v>
      </c>
      <c r="BF684" s="35">
        <f t="shared" si="294"/>
        <v>40296.974332225698</v>
      </c>
      <c r="BG684" s="35">
        <f t="shared" si="295"/>
        <v>42257.099428338028</v>
      </c>
    </row>
    <row r="685" spans="25:59" x14ac:dyDescent="0.4">
      <c r="Y685" s="35">
        <f t="shared" si="296"/>
        <v>677500</v>
      </c>
      <c r="Z685" s="52">
        <f t="shared" si="297"/>
        <v>678</v>
      </c>
      <c r="AA685" s="35"/>
      <c r="AB685" s="35"/>
      <c r="AC685" s="35"/>
      <c r="AD685" s="35"/>
      <c r="AE685" s="52">
        <v>846</v>
      </c>
      <c r="AH685" s="35"/>
      <c r="AI685" s="35"/>
      <c r="AU685" s="52">
        <f t="shared" si="286"/>
        <v>678</v>
      </c>
      <c r="AV685" s="80">
        <f t="shared" si="287"/>
        <v>741.23792439174406</v>
      </c>
      <c r="AW685" s="35">
        <f t="shared" si="298"/>
        <v>3018.4366076764099</v>
      </c>
      <c r="AX685" s="35">
        <f t="shared" si="288"/>
        <v>74921.619013459189</v>
      </c>
      <c r="AY685" s="35">
        <f t="shared" si="289"/>
        <v>77940.055621135602</v>
      </c>
      <c r="AZ685" s="35">
        <f t="shared" si="290"/>
        <v>80958.492228812014</v>
      </c>
      <c r="BB685" s="52">
        <f t="shared" si="291"/>
        <v>678</v>
      </c>
      <c r="BC685" s="80">
        <f t="shared" si="292"/>
        <v>481.35581171008818</v>
      </c>
      <c r="BD685" s="35">
        <f t="shared" si="299"/>
        <v>1960.1560518854992</v>
      </c>
      <c r="BE685" s="35">
        <f t="shared" si="293"/>
        <v>38379.699780321775</v>
      </c>
      <c r="BF685" s="35">
        <f t="shared" si="294"/>
        <v>40339.855832207271</v>
      </c>
      <c r="BG685" s="35">
        <f t="shared" si="295"/>
        <v>42300.011884092768</v>
      </c>
    </row>
    <row r="686" spans="25:59" x14ac:dyDescent="0.4">
      <c r="Y686" s="35">
        <f t="shared" si="296"/>
        <v>678500</v>
      </c>
      <c r="Z686" s="52">
        <f t="shared" si="297"/>
        <v>679</v>
      </c>
      <c r="AA686" s="35"/>
      <c r="AB686" s="35"/>
      <c r="AC686" s="35"/>
      <c r="AD686" s="35"/>
      <c r="AE686" s="52">
        <v>847</v>
      </c>
      <c r="AH686" s="35"/>
      <c r="AI686" s="35"/>
      <c r="AU686" s="52">
        <f t="shared" si="286"/>
        <v>679</v>
      </c>
      <c r="AV686" s="80">
        <f t="shared" si="287"/>
        <v>741.24975390855934</v>
      </c>
      <c r="AW686" s="35">
        <f t="shared" si="298"/>
        <v>3018.4847793166232</v>
      </c>
      <c r="AX686" s="35">
        <f t="shared" si="288"/>
        <v>75020.915254080755</v>
      </c>
      <c r="AY686" s="35">
        <f t="shared" si="289"/>
        <v>78039.400033397382</v>
      </c>
      <c r="AZ686" s="35">
        <f t="shared" si="290"/>
        <v>81057.884812714008</v>
      </c>
      <c r="BB686" s="52">
        <f t="shared" si="291"/>
        <v>679</v>
      </c>
      <c r="BC686" s="80">
        <f t="shared" si="292"/>
        <v>481.36349373293314</v>
      </c>
      <c r="BD686" s="35">
        <f t="shared" si="299"/>
        <v>1960.1873342824372</v>
      </c>
      <c r="BE686" s="35">
        <f t="shared" si="293"/>
        <v>38422.549997906412</v>
      </c>
      <c r="BF686" s="35">
        <f t="shared" si="294"/>
        <v>40382.737332188852</v>
      </c>
      <c r="BG686" s="35">
        <f t="shared" si="295"/>
        <v>42342.924666471292</v>
      </c>
    </row>
    <row r="687" spans="25:59" x14ac:dyDescent="0.4">
      <c r="Y687" s="35">
        <f t="shared" si="296"/>
        <v>679500</v>
      </c>
      <c r="Z687" s="52">
        <f t="shared" si="297"/>
        <v>680</v>
      </c>
      <c r="AA687" s="35"/>
      <c r="AB687" s="35"/>
      <c r="AC687" s="35"/>
      <c r="AD687" s="35"/>
      <c r="AE687" s="52">
        <v>848</v>
      </c>
      <c r="AH687" s="35"/>
      <c r="AI687" s="35"/>
      <c r="AU687" s="52">
        <f t="shared" si="286"/>
        <v>680</v>
      </c>
      <c r="AV687" s="80">
        <f t="shared" si="287"/>
        <v>741.26170693305937</v>
      </c>
      <c r="AW687" s="35">
        <f t="shared" si="298"/>
        <v>3018.5334538994207</v>
      </c>
      <c r="AX687" s="35">
        <f t="shared" si="288"/>
        <v>75120.210991759741</v>
      </c>
      <c r="AY687" s="35">
        <f t="shared" si="289"/>
        <v>78138.744445659162</v>
      </c>
      <c r="AZ687" s="35">
        <f t="shared" si="290"/>
        <v>81157.277899558583</v>
      </c>
      <c r="BB687" s="52">
        <f t="shared" si="291"/>
        <v>680</v>
      </c>
      <c r="BC687" s="80">
        <f t="shared" si="292"/>
        <v>481.37125596098605</v>
      </c>
      <c r="BD687" s="35">
        <f t="shared" si="299"/>
        <v>1960.2189432875095</v>
      </c>
      <c r="BE687" s="35">
        <f t="shared" si="293"/>
        <v>38465.399888882916</v>
      </c>
      <c r="BF687" s="35">
        <f t="shared" si="294"/>
        <v>40425.618832170425</v>
      </c>
      <c r="BG687" s="35">
        <f t="shared" si="295"/>
        <v>42385.837775457934</v>
      </c>
    </row>
    <row r="688" spans="25:59" x14ac:dyDescent="0.4">
      <c r="Y688" s="35">
        <f t="shared" si="296"/>
        <v>680500</v>
      </c>
      <c r="Z688" s="52">
        <f t="shared" si="297"/>
        <v>681</v>
      </c>
      <c r="AA688" s="35"/>
      <c r="AB688" s="35"/>
      <c r="AC688" s="35"/>
      <c r="AD688" s="35"/>
      <c r="AE688" s="52">
        <v>849</v>
      </c>
      <c r="AH688" s="35"/>
      <c r="AI688" s="35"/>
      <c r="AU688" s="52">
        <f t="shared" si="286"/>
        <v>681</v>
      </c>
      <c r="AV688" s="80">
        <f t="shared" si="287"/>
        <v>741.27378345926968</v>
      </c>
      <c r="AW688" s="35">
        <f t="shared" si="298"/>
        <v>3018.582631400473</v>
      </c>
      <c r="AX688" s="35">
        <f t="shared" si="288"/>
        <v>75219.506226520476</v>
      </c>
      <c r="AY688" s="35">
        <f t="shared" si="289"/>
        <v>78238.088857920942</v>
      </c>
      <c r="AZ688" s="35">
        <f t="shared" si="290"/>
        <v>81256.671489321408</v>
      </c>
      <c r="BB688" s="52">
        <f t="shared" si="291"/>
        <v>681</v>
      </c>
      <c r="BC688" s="80">
        <f t="shared" si="292"/>
        <v>481.37909839036712</v>
      </c>
      <c r="BD688" s="35">
        <f t="shared" si="299"/>
        <v>1960.2508788849177</v>
      </c>
      <c r="BE688" s="35">
        <f t="shared" si="293"/>
        <v>38508.24945326709</v>
      </c>
      <c r="BF688" s="35">
        <f t="shared" si="294"/>
        <v>40468.500332152005</v>
      </c>
      <c r="BG688" s="35">
        <f t="shared" si="295"/>
        <v>42428.751211036921</v>
      </c>
    </row>
    <row r="689" spans="25:59" x14ac:dyDescent="0.4">
      <c r="Y689" s="35">
        <f t="shared" si="296"/>
        <v>681500</v>
      </c>
      <c r="Z689" s="52">
        <f t="shared" si="297"/>
        <v>682</v>
      </c>
      <c r="AA689" s="35"/>
      <c r="AB689" s="35"/>
      <c r="AC689" s="35"/>
      <c r="AD689" s="35"/>
      <c r="AE689" s="52">
        <v>850</v>
      </c>
      <c r="AH689" s="35"/>
      <c r="AI689" s="35"/>
      <c r="AU689" s="52">
        <f t="shared" si="286"/>
        <v>682</v>
      </c>
      <c r="AV689" s="80">
        <f t="shared" si="287"/>
        <v>741.28598348115383</v>
      </c>
      <c r="AW689" s="35">
        <f t="shared" si="298"/>
        <v>3018.6323117951988</v>
      </c>
      <c r="AX689" s="35">
        <f t="shared" si="288"/>
        <v>75318.800958387525</v>
      </c>
      <c r="AY689" s="35">
        <f t="shared" si="289"/>
        <v>78337.433270182722</v>
      </c>
      <c r="AZ689" s="35">
        <f t="shared" si="290"/>
        <v>81356.06558197792</v>
      </c>
      <c r="BB689" s="52">
        <f t="shared" si="291"/>
        <v>682</v>
      </c>
      <c r="BC689" s="80">
        <f t="shared" si="292"/>
        <v>481.38702101715626</v>
      </c>
      <c r="BD689" s="35">
        <f t="shared" si="299"/>
        <v>1960.283141058698</v>
      </c>
      <c r="BE689" s="35">
        <f t="shared" si="293"/>
        <v>38551.098691074883</v>
      </c>
      <c r="BF689" s="35">
        <f t="shared" si="294"/>
        <v>40511.381832133578</v>
      </c>
      <c r="BG689" s="35">
        <f t="shared" si="295"/>
        <v>42471.664973192273</v>
      </c>
    </row>
    <row r="690" spans="25:59" x14ac:dyDescent="0.4">
      <c r="Y690" s="35">
        <f t="shared" si="296"/>
        <v>682500</v>
      </c>
      <c r="Z690" s="52">
        <f t="shared" si="297"/>
        <v>683</v>
      </c>
      <c r="AA690" s="35"/>
      <c r="AB690" s="35"/>
      <c r="AC690" s="35"/>
      <c r="AD690" s="35"/>
      <c r="AE690" s="52">
        <v>851</v>
      </c>
      <c r="AH690" s="35"/>
      <c r="AI690" s="35"/>
      <c r="AU690" s="52">
        <f t="shared" si="286"/>
        <v>683</v>
      </c>
      <c r="AV690" s="80">
        <f t="shared" si="287"/>
        <v>741.29830699261481</v>
      </c>
      <c r="AW690" s="35">
        <f t="shared" si="298"/>
        <v>3018.6824950587702</v>
      </c>
      <c r="AX690" s="35">
        <f t="shared" si="288"/>
        <v>75418.095187385727</v>
      </c>
      <c r="AY690" s="35">
        <f t="shared" si="289"/>
        <v>78436.777682444503</v>
      </c>
      <c r="AZ690" s="35">
        <f t="shared" si="290"/>
        <v>81455.460177503279</v>
      </c>
      <c r="BB690" s="52">
        <f t="shared" si="291"/>
        <v>683</v>
      </c>
      <c r="BC690" s="80">
        <f t="shared" si="292"/>
        <v>481.39502383739415</v>
      </c>
      <c r="BD690" s="35">
        <f t="shared" si="299"/>
        <v>1960.3157297927276</v>
      </c>
      <c r="BE690" s="35">
        <f t="shared" si="293"/>
        <v>38593.947602322434</v>
      </c>
      <c r="BF690" s="35">
        <f t="shared" si="294"/>
        <v>40554.263332115159</v>
      </c>
      <c r="BG690" s="35">
        <f t="shared" si="295"/>
        <v>42514.579061907883</v>
      </c>
    </row>
    <row r="691" spans="25:59" x14ac:dyDescent="0.4">
      <c r="Y691" s="35">
        <f t="shared" si="296"/>
        <v>683500</v>
      </c>
      <c r="Z691" s="52">
        <f t="shared" si="297"/>
        <v>684</v>
      </c>
      <c r="AA691" s="35"/>
      <c r="AB691" s="35"/>
      <c r="AC691" s="35"/>
      <c r="AD691" s="35"/>
      <c r="AE691" s="52">
        <v>852</v>
      </c>
      <c r="AH691" s="35"/>
      <c r="AI691" s="35"/>
      <c r="AU691" s="52">
        <f t="shared" si="286"/>
        <v>684</v>
      </c>
      <c r="AV691" s="80">
        <f t="shared" si="287"/>
        <v>741.31075398749385</v>
      </c>
      <c r="AW691" s="35">
        <f t="shared" si="298"/>
        <v>3018.7331811661079</v>
      </c>
      <c r="AX691" s="35">
        <f t="shared" si="288"/>
        <v>75517.388913540155</v>
      </c>
      <c r="AY691" s="35">
        <f t="shared" si="289"/>
        <v>78536.122094706268</v>
      </c>
      <c r="AZ691" s="35">
        <f t="shared" si="290"/>
        <v>81554.855275872382</v>
      </c>
      <c r="BB691" s="52">
        <f t="shared" si="291"/>
        <v>684</v>
      </c>
      <c r="BC691" s="80">
        <f t="shared" si="292"/>
        <v>481.40310684708135</v>
      </c>
      <c r="BD691" s="35">
        <f t="shared" si="299"/>
        <v>1960.3486450707203</v>
      </c>
      <c r="BE691" s="35">
        <f t="shared" si="293"/>
        <v>38636.796187026011</v>
      </c>
      <c r="BF691" s="35">
        <f t="shared" si="294"/>
        <v>40597.144832096732</v>
      </c>
      <c r="BG691" s="35">
        <f t="shared" si="295"/>
        <v>42557.493477167453</v>
      </c>
    </row>
    <row r="692" spans="25:59" x14ac:dyDescent="0.4">
      <c r="Y692" s="35">
        <f t="shared" si="296"/>
        <v>684500</v>
      </c>
      <c r="Z692" s="52">
        <f t="shared" si="297"/>
        <v>685</v>
      </c>
      <c r="AA692" s="35"/>
      <c r="AB692" s="35"/>
      <c r="AC692" s="35"/>
      <c r="AD692" s="35"/>
      <c r="AE692" s="52">
        <v>853</v>
      </c>
      <c r="AH692" s="35"/>
      <c r="AI692" s="35"/>
      <c r="AU692" s="52">
        <f t="shared" si="286"/>
        <v>685</v>
      </c>
      <c r="AV692" s="80">
        <f t="shared" si="287"/>
        <v>741.32332445957093</v>
      </c>
      <c r="AW692" s="35">
        <f t="shared" si="298"/>
        <v>3018.7843700918829</v>
      </c>
      <c r="AX692" s="35">
        <f t="shared" si="288"/>
        <v>75616.682136876159</v>
      </c>
      <c r="AY692" s="35">
        <f t="shared" si="289"/>
        <v>78635.466506968049</v>
      </c>
      <c r="AZ692" s="35">
        <f t="shared" si="290"/>
        <v>81654.250877059938</v>
      </c>
      <c r="BB692" s="52">
        <f t="shared" si="291"/>
        <v>685</v>
      </c>
      <c r="BC692" s="80">
        <f t="shared" si="292"/>
        <v>481.41127004217844</v>
      </c>
      <c r="BD692" s="35">
        <f t="shared" si="299"/>
        <v>1960.3818868762269</v>
      </c>
      <c r="BE692" s="35">
        <f t="shared" si="293"/>
        <v>38679.644445202088</v>
      </c>
      <c r="BF692" s="35">
        <f t="shared" si="294"/>
        <v>40640.026332078312</v>
      </c>
      <c r="BG692" s="35">
        <f t="shared" si="295"/>
        <v>42600.408218954537</v>
      </c>
    </row>
    <row r="693" spans="25:59" x14ac:dyDescent="0.4">
      <c r="Y693" s="35">
        <f t="shared" si="296"/>
        <v>685500</v>
      </c>
      <c r="Z693" s="52">
        <f t="shared" si="297"/>
        <v>686</v>
      </c>
      <c r="AA693" s="35"/>
      <c r="AB693" s="35"/>
      <c r="AC693" s="35"/>
      <c r="AD693" s="35"/>
      <c r="AE693" s="52">
        <v>854</v>
      </c>
      <c r="AH693" s="35"/>
      <c r="AI693" s="35"/>
      <c r="AU693" s="52">
        <f t="shared" si="286"/>
        <v>686</v>
      </c>
      <c r="AV693" s="80">
        <f t="shared" si="287"/>
        <v>741.33601840256483</v>
      </c>
      <c r="AW693" s="35">
        <f t="shared" si="298"/>
        <v>3018.8360618105171</v>
      </c>
      <c r="AX693" s="35">
        <f t="shared" si="288"/>
        <v>75715.974857419307</v>
      </c>
      <c r="AY693" s="35">
        <f t="shared" si="289"/>
        <v>78734.810919229829</v>
      </c>
      <c r="AZ693" s="35">
        <f t="shared" si="290"/>
        <v>81753.646981040351</v>
      </c>
      <c r="BB693" s="52">
        <f t="shared" si="291"/>
        <v>686</v>
      </c>
      <c r="BC693" s="80">
        <f t="shared" si="292"/>
        <v>481.41951341860675</v>
      </c>
      <c r="BD693" s="35">
        <f t="shared" si="299"/>
        <v>1960.4154551926381</v>
      </c>
      <c r="BE693" s="35">
        <f t="shared" si="293"/>
        <v>38722.492376867245</v>
      </c>
      <c r="BF693" s="35">
        <f t="shared" si="294"/>
        <v>40682.907832059886</v>
      </c>
      <c r="BG693" s="35">
        <f t="shared" si="295"/>
        <v>42643.323287252526</v>
      </c>
    </row>
    <row r="694" spans="25:59" x14ac:dyDescent="0.4">
      <c r="Y694" s="35">
        <f t="shared" si="296"/>
        <v>686500</v>
      </c>
      <c r="Z694" s="52">
        <f t="shared" si="297"/>
        <v>687</v>
      </c>
      <c r="AA694" s="35"/>
      <c r="AB694" s="35"/>
      <c r="AC694" s="35"/>
      <c r="AD694" s="35"/>
      <c r="AE694" s="52">
        <v>855</v>
      </c>
      <c r="AH694" s="35"/>
      <c r="AI694" s="35"/>
      <c r="AU694" s="52">
        <f t="shared" si="286"/>
        <v>687</v>
      </c>
      <c r="AV694" s="80">
        <f t="shared" si="287"/>
        <v>741.34883581013321</v>
      </c>
      <c r="AW694" s="35">
        <f t="shared" si="298"/>
        <v>3018.888256296183</v>
      </c>
      <c r="AX694" s="35">
        <f t="shared" si="288"/>
        <v>75815.267075195428</v>
      </c>
      <c r="AY694" s="35">
        <f t="shared" si="289"/>
        <v>78834.155331491609</v>
      </c>
      <c r="AZ694" s="35">
        <f t="shared" si="290"/>
        <v>81853.04358778779</v>
      </c>
      <c r="BB694" s="52">
        <f t="shared" si="291"/>
        <v>687</v>
      </c>
      <c r="BC694" s="80">
        <f t="shared" si="292"/>
        <v>481.42783697224729</v>
      </c>
      <c r="BD694" s="35">
        <f t="shared" si="299"/>
        <v>1960.4493500031811</v>
      </c>
      <c r="BE694" s="35">
        <f t="shared" si="293"/>
        <v>38765.339982038284</v>
      </c>
      <c r="BF694" s="35">
        <f t="shared" si="294"/>
        <v>40725.789332041466</v>
      </c>
      <c r="BG694" s="35">
        <f t="shared" si="295"/>
        <v>42686.238682044648</v>
      </c>
    </row>
    <row r="695" spans="25:59" x14ac:dyDescent="0.4">
      <c r="Y695" s="35">
        <f t="shared" si="296"/>
        <v>687500</v>
      </c>
      <c r="Z695" s="52">
        <f t="shared" si="297"/>
        <v>688</v>
      </c>
      <c r="AA695" s="35"/>
      <c r="AB695" s="35"/>
      <c r="AC695" s="35"/>
      <c r="AD695" s="35"/>
      <c r="AE695" s="52">
        <v>856</v>
      </c>
      <c r="AH695" s="35"/>
      <c r="AI695" s="35"/>
      <c r="AU695" s="52">
        <f t="shared" si="286"/>
        <v>688</v>
      </c>
      <c r="AV695" s="80">
        <f t="shared" si="287"/>
        <v>741.36177667587231</v>
      </c>
      <c r="AW695" s="35">
        <f t="shared" si="298"/>
        <v>3018.9409535228042</v>
      </c>
      <c r="AX695" s="35">
        <f t="shared" si="288"/>
        <v>75914.558790230585</v>
      </c>
      <c r="AY695" s="35">
        <f t="shared" si="289"/>
        <v>78933.499743753389</v>
      </c>
      <c r="AZ695" s="35">
        <f t="shared" si="290"/>
        <v>81952.440697276194</v>
      </c>
      <c r="BB695" s="52">
        <f t="shared" si="291"/>
        <v>688</v>
      </c>
      <c r="BC695" s="80">
        <f t="shared" si="292"/>
        <v>481.43624069894162</v>
      </c>
      <c r="BD695" s="35">
        <f t="shared" si="299"/>
        <v>1960.4835712909221</v>
      </c>
      <c r="BE695" s="35">
        <f t="shared" si="293"/>
        <v>38808.18726073212</v>
      </c>
      <c r="BF695" s="35">
        <f t="shared" si="294"/>
        <v>40768.670832023039</v>
      </c>
      <c r="BG695" s="35">
        <f t="shared" si="295"/>
        <v>42729.154403313958</v>
      </c>
    </row>
    <row r="696" spans="25:59" x14ac:dyDescent="0.4">
      <c r="Y696" s="35">
        <f t="shared" si="296"/>
        <v>688500</v>
      </c>
      <c r="Z696" s="52">
        <f t="shared" si="297"/>
        <v>689</v>
      </c>
      <c r="AA696" s="35"/>
      <c r="AB696" s="35"/>
      <c r="AC696" s="35"/>
      <c r="AD696" s="35"/>
      <c r="AE696" s="52">
        <v>857</v>
      </c>
      <c r="AH696" s="35"/>
      <c r="AI696" s="35"/>
      <c r="AU696" s="52">
        <f t="shared" si="286"/>
        <v>689</v>
      </c>
      <c r="AV696" s="80">
        <f t="shared" si="287"/>
        <v>741.37484099331709</v>
      </c>
      <c r="AW696" s="35">
        <f t="shared" si="298"/>
        <v>3018.9941534640539</v>
      </c>
      <c r="AX696" s="35">
        <f t="shared" si="288"/>
        <v>76013.850002551117</v>
      </c>
      <c r="AY696" s="35">
        <f t="shared" si="289"/>
        <v>79032.84415601517</v>
      </c>
      <c r="AZ696" s="35">
        <f t="shared" si="290"/>
        <v>82051.838309479223</v>
      </c>
      <c r="BB696" s="52">
        <f t="shared" si="291"/>
        <v>689</v>
      </c>
      <c r="BC696" s="80">
        <f t="shared" si="292"/>
        <v>481.44472459449139</v>
      </c>
      <c r="BD696" s="35">
        <f t="shared" si="299"/>
        <v>1960.5181190387646</v>
      </c>
      <c r="BE696" s="35">
        <f t="shared" si="293"/>
        <v>38851.034212965853</v>
      </c>
      <c r="BF696" s="35">
        <f t="shared" si="294"/>
        <v>40811.55233200462</v>
      </c>
      <c r="BG696" s="35">
        <f t="shared" si="295"/>
        <v>42772.070451043386</v>
      </c>
    </row>
    <row r="697" spans="25:59" x14ac:dyDescent="0.4">
      <c r="Y697" s="35">
        <f t="shared" si="296"/>
        <v>689500</v>
      </c>
      <c r="Z697" s="52">
        <f t="shared" si="297"/>
        <v>690</v>
      </c>
      <c r="AA697" s="35"/>
      <c r="AB697" s="35"/>
      <c r="AC697" s="35"/>
      <c r="AD697" s="35"/>
      <c r="AE697" s="52">
        <v>858</v>
      </c>
      <c r="AH697" s="35"/>
      <c r="AI697" s="35"/>
      <c r="AU697" s="52">
        <f t="shared" si="286"/>
        <v>690</v>
      </c>
      <c r="AV697" s="80">
        <f t="shared" si="287"/>
        <v>741.38802875594115</v>
      </c>
      <c r="AW697" s="35">
        <f t="shared" si="298"/>
        <v>3019.0478560933552</v>
      </c>
      <c r="AX697" s="35">
        <f t="shared" si="288"/>
        <v>76113.140712183595</v>
      </c>
      <c r="AY697" s="35">
        <f t="shared" si="289"/>
        <v>79132.18856827695</v>
      </c>
      <c r="AZ697" s="35">
        <f t="shared" si="290"/>
        <v>82151.236424370305</v>
      </c>
      <c r="BB697" s="52">
        <f t="shared" si="291"/>
        <v>690</v>
      </c>
      <c r="BC697" s="80">
        <f t="shared" si="292"/>
        <v>481.45328865465842</v>
      </c>
      <c r="BD697" s="35">
        <f t="shared" si="299"/>
        <v>1960.5529932294498</v>
      </c>
      <c r="BE697" s="35">
        <f t="shared" si="293"/>
        <v>38893.880838756741</v>
      </c>
      <c r="BF697" s="35">
        <f t="shared" si="294"/>
        <v>40854.433831986193</v>
      </c>
      <c r="BG697" s="35">
        <f t="shared" si="295"/>
        <v>42814.986825215645</v>
      </c>
    </row>
    <row r="698" spans="25:59" x14ac:dyDescent="0.4">
      <c r="Y698" s="35">
        <f t="shared" si="296"/>
        <v>690500</v>
      </c>
      <c r="Z698" s="52">
        <f t="shared" si="297"/>
        <v>691</v>
      </c>
      <c r="AA698" s="35"/>
      <c r="AB698" s="35"/>
      <c r="AC698" s="35"/>
      <c r="AD698" s="35"/>
      <c r="AE698" s="52">
        <v>859</v>
      </c>
      <c r="AH698" s="35"/>
      <c r="AI698" s="35"/>
      <c r="AU698" s="52">
        <f t="shared" si="286"/>
        <v>691</v>
      </c>
      <c r="AV698" s="80">
        <f t="shared" si="287"/>
        <v>741.40133995715735</v>
      </c>
      <c r="AW698" s="35">
        <f t="shared" si="298"/>
        <v>3019.102061383885</v>
      </c>
      <c r="AX698" s="35">
        <f t="shared" si="288"/>
        <v>76212.430919154838</v>
      </c>
      <c r="AY698" s="35">
        <f t="shared" si="289"/>
        <v>79231.53298053873</v>
      </c>
      <c r="AZ698" s="35">
        <f t="shared" si="290"/>
        <v>82250.635041922622</v>
      </c>
      <c r="BB698" s="52">
        <f t="shared" si="291"/>
        <v>691</v>
      </c>
      <c r="BC698" s="80">
        <f t="shared" si="292"/>
        <v>481.46193287516496</v>
      </c>
      <c r="BD698" s="35">
        <f t="shared" si="299"/>
        <v>1960.5881938455586</v>
      </c>
      <c r="BE698" s="35">
        <f t="shared" si="293"/>
        <v>38936.727138122216</v>
      </c>
      <c r="BF698" s="35">
        <f t="shared" si="294"/>
        <v>40897.315331967773</v>
      </c>
      <c r="BG698" s="35">
        <f t="shared" si="295"/>
        <v>42857.90352581333</v>
      </c>
    </row>
    <row r="699" spans="25:59" x14ac:dyDescent="0.4">
      <c r="Y699" s="35">
        <f t="shared" si="296"/>
        <v>691500</v>
      </c>
      <c r="Z699" s="52">
        <f t="shared" si="297"/>
        <v>692</v>
      </c>
      <c r="AA699" s="35"/>
      <c r="AB699" s="35"/>
      <c r="AC699" s="35"/>
      <c r="AD699" s="35"/>
      <c r="AE699" s="52">
        <v>860</v>
      </c>
      <c r="AH699" s="35"/>
      <c r="AI699" s="35"/>
      <c r="AU699" s="52">
        <f t="shared" si="286"/>
        <v>692</v>
      </c>
      <c r="AV699" s="80">
        <f t="shared" si="287"/>
        <v>741.41477459031728</v>
      </c>
      <c r="AW699" s="35">
        <f t="shared" si="298"/>
        <v>3019.156769308569</v>
      </c>
      <c r="AX699" s="35">
        <f t="shared" si="288"/>
        <v>76311.720623491929</v>
      </c>
      <c r="AY699" s="35">
        <f t="shared" si="289"/>
        <v>79330.877392800496</v>
      </c>
      <c r="AZ699" s="35">
        <f t="shared" si="290"/>
        <v>82350.034162109063</v>
      </c>
      <c r="BB699" s="52">
        <f t="shared" si="291"/>
        <v>692</v>
      </c>
      <c r="BC699" s="80">
        <f t="shared" si="292"/>
        <v>481.47065725169358</v>
      </c>
      <c r="BD699" s="35">
        <f t="shared" si="299"/>
        <v>1960.6237208695095</v>
      </c>
      <c r="BE699" s="35">
        <f t="shared" si="293"/>
        <v>38979.573111079837</v>
      </c>
      <c r="BF699" s="35">
        <f t="shared" si="294"/>
        <v>40940.196831949346</v>
      </c>
      <c r="BG699" s="35">
        <f t="shared" si="295"/>
        <v>42900.820552818856</v>
      </c>
    </row>
    <row r="700" spans="25:59" x14ac:dyDescent="0.4">
      <c r="Y700" s="35">
        <f t="shared" si="296"/>
        <v>692500</v>
      </c>
      <c r="Z700" s="52">
        <f t="shared" si="297"/>
        <v>693</v>
      </c>
      <c r="AA700" s="35"/>
      <c r="AB700" s="35"/>
      <c r="AC700" s="35"/>
      <c r="AD700" s="35"/>
      <c r="AE700" s="52">
        <v>861</v>
      </c>
      <c r="AH700" s="35"/>
      <c r="AI700" s="35"/>
      <c r="AU700" s="52">
        <f t="shared" si="286"/>
        <v>693</v>
      </c>
      <c r="AV700" s="80">
        <f t="shared" si="287"/>
        <v>741.42833264871103</v>
      </c>
      <c r="AW700" s="35">
        <f t="shared" si="298"/>
        <v>3019.211979840084</v>
      </c>
      <c r="AX700" s="35">
        <f t="shared" si="288"/>
        <v>76411.009825222194</v>
      </c>
      <c r="AY700" s="35">
        <f t="shared" si="289"/>
        <v>79430.221805062276</v>
      </c>
      <c r="AZ700" s="35">
        <f t="shared" si="290"/>
        <v>82449.433784902358</v>
      </c>
      <c r="BB700" s="52">
        <f t="shared" si="291"/>
        <v>693</v>
      </c>
      <c r="BC700" s="80">
        <f t="shared" si="292"/>
        <v>481.479461779887</v>
      </c>
      <c r="BD700" s="35">
        <f t="shared" si="299"/>
        <v>1960.6595742835589</v>
      </c>
      <c r="BE700" s="35">
        <f t="shared" si="293"/>
        <v>39022.418757647363</v>
      </c>
      <c r="BF700" s="35">
        <f t="shared" si="294"/>
        <v>40983.078331930919</v>
      </c>
      <c r="BG700" s="35">
        <f t="shared" si="295"/>
        <v>42943.737906214476</v>
      </c>
    </row>
    <row r="701" spans="25:59" x14ac:dyDescent="0.4">
      <c r="Y701" s="35">
        <f t="shared" si="296"/>
        <v>693500</v>
      </c>
      <c r="Z701" s="52">
        <f t="shared" si="297"/>
        <v>694</v>
      </c>
      <c r="AA701" s="35"/>
      <c r="AB701" s="35"/>
      <c r="AC701" s="35"/>
      <c r="AD701" s="35"/>
      <c r="AE701" s="52">
        <v>862</v>
      </c>
      <c r="AH701" s="35"/>
      <c r="AI701" s="35"/>
      <c r="AU701" s="52">
        <f t="shared" si="286"/>
        <v>694</v>
      </c>
      <c r="AV701" s="80">
        <f t="shared" si="287"/>
        <v>741.44201412556754</v>
      </c>
      <c r="AW701" s="35">
        <f t="shared" si="298"/>
        <v>3019.2676929508571</v>
      </c>
      <c r="AX701" s="35">
        <f t="shared" si="288"/>
        <v>76510.298524373196</v>
      </c>
      <c r="AY701" s="35">
        <f t="shared" si="289"/>
        <v>79529.566217324056</v>
      </c>
      <c r="AZ701" s="35">
        <f t="shared" si="290"/>
        <v>82548.833910274916</v>
      </c>
      <c r="BB701" s="52">
        <f t="shared" si="291"/>
        <v>694</v>
      </c>
      <c r="BC701" s="80">
        <f t="shared" si="292"/>
        <v>481.48834645534811</v>
      </c>
      <c r="BD701" s="35">
        <f t="shared" si="299"/>
        <v>1960.6957540698011</v>
      </c>
      <c r="BE701" s="35">
        <f t="shared" si="293"/>
        <v>39065.264077842701</v>
      </c>
      <c r="BF701" s="35">
        <f t="shared" si="294"/>
        <v>41025.9598319125</v>
      </c>
      <c r="BG701" s="35">
        <f t="shared" si="295"/>
        <v>42986.655585982298</v>
      </c>
    </row>
    <row r="702" spans="25:59" x14ac:dyDescent="0.4">
      <c r="Y702" s="35">
        <f t="shared" si="296"/>
        <v>694500</v>
      </c>
      <c r="Z702" s="52">
        <f t="shared" si="297"/>
        <v>695</v>
      </c>
      <c r="AA702" s="35"/>
      <c r="AB702" s="35"/>
      <c r="AC702" s="35"/>
      <c r="AD702" s="35"/>
      <c r="AE702" s="52">
        <v>863</v>
      </c>
      <c r="AH702" s="35"/>
      <c r="AI702" s="35"/>
      <c r="AU702" s="52">
        <f t="shared" si="286"/>
        <v>695</v>
      </c>
      <c r="AV702" s="80">
        <f t="shared" si="287"/>
        <v>741.45581901405501</v>
      </c>
      <c r="AW702" s="35">
        <f t="shared" si="298"/>
        <v>3019.3239086130679</v>
      </c>
      <c r="AX702" s="35">
        <f t="shared" si="288"/>
        <v>76609.586720972773</v>
      </c>
      <c r="AY702" s="35">
        <f t="shared" si="289"/>
        <v>79628.910629585836</v>
      </c>
      <c r="AZ702" s="35">
        <f t="shared" si="290"/>
        <v>82648.2345381989</v>
      </c>
      <c r="BB702" s="52">
        <f t="shared" si="291"/>
        <v>695</v>
      </c>
      <c r="BC702" s="80">
        <f t="shared" si="292"/>
        <v>481.49731127364032</v>
      </c>
      <c r="BD702" s="35">
        <f t="shared" si="299"/>
        <v>1960.7322602101697</v>
      </c>
      <c r="BE702" s="35">
        <f t="shared" si="293"/>
        <v>39108.109071683903</v>
      </c>
      <c r="BF702" s="35">
        <f t="shared" si="294"/>
        <v>41068.841331894073</v>
      </c>
      <c r="BG702" s="35">
        <f t="shared" si="295"/>
        <v>43029.573592104243</v>
      </c>
    </row>
    <row r="703" spans="25:59" x14ac:dyDescent="0.4">
      <c r="Y703" s="35">
        <f t="shared" si="296"/>
        <v>695500</v>
      </c>
      <c r="Z703" s="52">
        <f t="shared" si="297"/>
        <v>696</v>
      </c>
      <c r="AA703" s="35"/>
      <c r="AB703" s="35"/>
      <c r="AC703" s="35"/>
      <c r="AD703" s="35"/>
      <c r="AE703" s="52">
        <v>864</v>
      </c>
      <c r="AH703" s="35"/>
      <c r="AI703" s="35"/>
      <c r="AU703" s="52">
        <f t="shared" si="286"/>
        <v>696</v>
      </c>
      <c r="AV703" s="80">
        <f t="shared" si="287"/>
        <v>741.46974730728016</v>
      </c>
      <c r="AW703" s="35">
        <f t="shared" si="298"/>
        <v>3019.3806267986461</v>
      </c>
      <c r="AX703" s="35">
        <f t="shared" si="288"/>
        <v>76708.874415048966</v>
      </c>
      <c r="AY703" s="35">
        <f t="shared" si="289"/>
        <v>79728.255041847617</v>
      </c>
      <c r="AZ703" s="35">
        <f t="shared" si="290"/>
        <v>82747.635668646268</v>
      </c>
      <c r="BB703" s="52">
        <f t="shared" si="291"/>
        <v>696</v>
      </c>
      <c r="BC703" s="80">
        <f t="shared" si="292"/>
        <v>481.50635623028711</v>
      </c>
      <c r="BD703" s="35">
        <f t="shared" si="299"/>
        <v>1960.7690926864357</v>
      </c>
      <c r="BE703" s="35">
        <f t="shared" si="293"/>
        <v>39150.953739189215</v>
      </c>
      <c r="BF703" s="35">
        <f t="shared" si="294"/>
        <v>41111.722831875653</v>
      </c>
      <c r="BG703" s="35">
        <f t="shared" si="295"/>
        <v>43072.491924562091</v>
      </c>
    </row>
    <row r="704" spans="25:59" x14ac:dyDescent="0.4">
      <c r="Y704" s="35">
        <f t="shared" si="296"/>
        <v>696500</v>
      </c>
      <c r="Z704" s="52">
        <f t="shared" si="297"/>
        <v>697</v>
      </c>
      <c r="AA704" s="35"/>
      <c r="AB704" s="35"/>
      <c r="AC704" s="35"/>
      <c r="AD704" s="35"/>
      <c r="AE704" s="52">
        <v>865</v>
      </c>
      <c r="AH704" s="35"/>
      <c r="AI704" s="35"/>
      <c r="AU704" s="52">
        <f t="shared" si="286"/>
        <v>697</v>
      </c>
      <c r="AV704" s="80">
        <f t="shared" si="287"/>
        <v>741.48379899828899</v>
      </c>
      <c r="AW704" s="35">
        <f t="shared" si="298"/>
        <v>3019.4378474792738</v>
      </c>
      <c r="AX704" s="35">
        <f t="shared" si="288"/>
        <v>76808.161606630121</v>
      </c>
      <c r="AY704" s="35">
        <f t="shared" si="289"/>
        <v>79827.599454109397</v>
      </c>
      <c r="AZ704" s="35">
        <f t="shared" si="290"/>
        <v>82847.037301588673</v>
      </c>
      <c r="BB704" s="52">
        <f t="shared" si="291"/>
        <v>697</v>
      </c>
      <c r="BC704" s="80">
        <f t="shared" si="292"/>
        <v>481.51548132077272</v>
      </c>
      <c r="BD704" s="35">
        <f t="shared" si="299"/>
        <v>1960.8062514802098</v>
      </c>
      <c r="BE704" s="35">
        <f t="shared" si="293"/>
        <v>39193.798080377019</v>
      </c>
      <c r="BF704" s="35">
        <f t="shared" si="294"/>
        <v>41154.604331857226</v>
      </c>
      <c r="BG704" s="35">
        <f t="shared" si="295"/>
        <v>43115.410583337434</v>
      </c>
    </row>
    <row r="705" spans="25:59" x14ac:dyDescent="0.4">
      <c r="Y705" s="35">
        <f t="shared" si="296"/>
        <v>697500</v>
      </c>
      <c r="Z705" s="52">
        <f t="shared" si="297"/>
        <v>698</v>
      </c>
      <c r="AA705" s="35"/>
      <c r="AB705" s="35"/>
      <c r="AC705" s="35"/>
      <c r="AD705" s="35"/>
      <c r="AE705" s="52">
        <v>866</v>
      </c>
      <c r="AH705" s="35"/>
      <c r="AI705" s="35"/>
      <c r="AU705" s="52">
        <f t="shared" si="286"/>
        <v>698</v>
      </c>
      <c r="AV705" s="80">
        <f t="shared" si="287"/>
        <v>741.49797408006577</v>
      </c>
      <c r="AW705" s="35">
        <f t="shared" si="298"/>
        <v>3019.4955706263818</v>
      </c>
      <c r="AX705" s="35">
        <f t="shared" si="288"/>
        <v>76907.448295744791</v>
      </c>
      <c r="AY705" s="35">
        <f t="shared" si="289"/>
        <v>79926.943866371177</v>
      </c>
      <c r="AZ705" s="35">
        <f t="shared" si="290"/>
        <v>82946.439436997563</v>
      </c>
      <c r="BB705" s="52">
        <f t="shared" si="291"/>
        <v>698</v>
      </c>
      <c r="BC705" s="80">
        <f t="shared" si="292"/>
        <v>481.52468654054121</v>
      </c>
      <c r="BD705" s="35">
        <f t="shared" si="299"/>
        <v>1960.8437365729401</v>
      </c>
      <c r="BE705" s="35">
        <f t="shared" si="293"/>
        <v>39236.642095265866</v>
      </c>
      <c r="BF705" s="35">
        <f t="shared" si="294"/>
        <v>41197.485831838807</v>
      </c>
      <c r="BG705" s="35">
        <f t="shared" si="295"/>
        <v>43158.329568411747</v>
      </c>
    </row>
    <row r="706" spans="25:59" x14ac:dyDescent="0.4">
      <c r="Y706" s="35">
        <f t="shared" si="296"/>
        <v>698500</v>
      </c>
      <c r="Z706" s="52">
        <f t="shared" si="297"/>
        <v>699</v>
      </c>
      <c r="AA706" s="35"/>
      <c r="AB706" s="35"/>
      <c r="AC706" s="35"/>
      <c r="AD706" s="35"/>
      <c r="AE706" s="52">
        <v>867</v>
      </c>
      <c r="AH706" s="35"/>
      <c r="AI706" s="35"/>
      <c r="AU706" s="52">
        <f t="shared" si="286"/>
        <v>699</v>
      </c>
      <c r="AV706" s="80">
        <f t="shared" si="287"/>
        <v>741.51227254553453</v>
      </c>
      <c r="AW706" s="35">
        <f t="shared" si="298"/>
        <v>3019.5537962111562</v>
      </c>
      <c r="AX706" s="35">
        <f t="shared" si="288"/>
        <v>77006.734482421787</v>
      </c>
      <c r="AY706" s="35">
        <f t="shared" si="289"/>
        <v>80026.288278632943</v>
      </c>
      <c r="AZ706" s="35">
        <f t="shared" si="290"/>
        <v>83045.842074844099</v>
      </c>
      <c r="BB706" s="52">
        <f t="shared" si="291"/>
        <v>699</v>
      </c>
      <c r="BC706" s="80">
        <f t="shared" si="292"/>
        <v>481.53397188499736</v>
      </c>
      <c r="BD706" s="35">
        <f t="shared" si="299"/>
        <v>1960.8815479459136</v>
      </c>
      <c r="BE706" s="35">
        <f t="shared" si="293"/>
        <v>39279.485783874465</v>
      </c>
      <c r="BF706" s="35">
        <f t="shared" si="294"/>
        <v>41240.36733182038</v>
      </c>
      <c r="BG706" s="35">
        <f t="shared" si="295"/>
        <v>43201.248879766295</v>
      </c>
    </row>
    <row r="707" spans="25:59" x14ac:dyDescent="0.4">
      <c r="Y707" s="35">
        <f t="shared" si="296"/>
        <v>699500</v>
      </c>
      <c r="Z707" s="52">
        <f t="shared" si="297"/>
        <v>700</v>
      </c>
      <c r="AA707" s="35"/>
      <c r="AB707" s="35"/>
      <c r="AC707" s="35"/>
      <c r="AD707" s="35"/>
      <c r="AE707" s="52">
        <v>868</v>
      </c>
      <c r="AH707" s="35"/>
      <c r="AI707" s="35"/>
      <c r="AU707" s="52">
        <f t="shared" si="286"/>
        <v>700</v>
      </c>
      <c r="AV707" s="80">
        <f t="shared" si="287"/>
        <v>741.52669438755788</v>
      </c>
      <c r="AW707" s="35">
        <f t="shared" si="298"/>
        <v>3019.6125242045318</v>
      </c>
      <c r="AX707" s="35">
        <f t="shared" si="288"/>
        <v>77106.020166690185</v>
      </c>
      <c r="AY707" s="35">
        <f t="shared" si="289"/>
        <v>80125.632690894723</v>
      </c>
      <c r="AZ707" s="35">
        <f t="shared" si="290"/>
        <v>83145.245215099261</v>
      </c>
      <c r="BB707" s="52">
        <f t="shared" si="291"/>
        <v>700</v>
      </c>
      <c r="BC707" s="80">
        <f t="shared" si="292"/>
        <v>481.5433373495062</v>
      </c>
      <c r="BD707" s="35">
        <f t="shared" si="299"/>
        <v>1960.9196855802563</v>
      </c>
      <c r="BE707" s="35">
        <f t="shared" si="293"/>
        <v>39322.329146221702</v>
      </c>
      <c r="BF707" s="35">
        <f t="shared" si="294"/>
        <v>41283.24883180196</v>
      </c>
      <c r="BG707" s="35">
        <f t="shared" si="295"/>
        <v>43244.168517382219</v>
      </c>
    </row>
    <row r="708" spans="25:59" x14ac:dyDescent="0.4">
      <c r="Y708" s="35">
        <f t="shared" si="296"/>
        <v>700500</v>
      </c>
      <c r="Z708" s="52">
        <f t="shared" si="297"/>
        <v>701</v>
      </c>
      <c r="AA708" s="35"/>
      <c r="AB708" s="35"/>
      <c r="AC708" s="35"/>
      <c r="AD708" s="35"/>
      <c r="AE708" s="52">
        <v>869</v>
      </c>
      <c r="AH708" s="35"/>
      <c r="AI708" s="35"/>
      <c r="AU708" s="52">
        <f t="shared" si="286"/>
        <v>701</v>
      </c>
      <c r="AV708" s="80">
        <f t="shared" si="287"/>
        <v>741.54123959893684</v>
      </c>
      <c r="AW708" s="35">
        <f t="shared" si="298"/>
        <v>3019.6717545771935</v>
      </c>
      <c r="AX708" s="35">
        <f t="shared" si="288"/>
        <v>77205.305348579306</v>
      </c>
      <c r="AY708" s="35">
        <f t="shared" si="289"/>
        <v>80224.977103156503</v>
      </c>
      <c r="AZ708" s="35">
        <f t="shared" si="290"/>
        <v>83244.6488577337</v>
      </c>
      <c r="BB708" s="52">
        <f t="shared" si="291"/>
        <v>701</v>
      </c>
      <c r="BC708" s="80">
        <f t="shared" si="292"/>
        <v>481.55278292939278</v>
      </c>
      <c r="BD708" s="35">
        <f t="shared" si="299"/>
        <v>1960.9581494569309</v>
      </c>
      <c r="BE708" s="35">
        <f t="shared" si="293"/>
        <v>39365.172182326605</v>
      </c>
      <c r="BF708" s="35">
        <f t="shared" si="294"/>
        <v>41326.130331783534</v>
      </c>
      <c r="BG708" s="35">
        <f t="shared" si="295"/>
        <v>43287.088481240462</v>
      </c>
    </row>
    <row r="709" spans="25:59" x14ac:dyDescent="0.4">
      <c r="Y709" s="35">
        <f t="shared" si="296"/>
        <v>701500</v>
      </c>
      <c r="Z709" s="52">
        <f t="shared" si="297"/>
        <v>702</v>
      </c>
      <c r="AA709" s="35"/>
      <c r="AB709" s="35"/>
      <c r="AC709" s="35"/>
      <c r="AD709" s="35"/>
      <c r="AE709" s="52">
        <v>870</v>
      </c>
      <c r="AH709" s="35"/>
      <c r="AI709" s="35"/>
      <c r="AU709" s="52">
        <f t="shared" si="286"/>
        <v>702</v>
      </c>
      <c r="AV709" s="80">
        <f t="shared" si="287"/>
        <v>741.55590817241261</v>
      </c>
      <c r="AW709" s="35">
        <f t="shared" si="298"/>
        <v>3019.7314872995821</v>
      </c>
      <c r="AX709" s="35">
        <f t="shared" si="288"/>
        <v>77304.590028118706</v>
      </c>
      <c r="AY709" s="35">
        <f t="shared" si="289"/>
        <v>80324.321515418284</v>
      </c>
      <c r="AZ709" s="35">
        <f t="shared" si="290"/>
        <v>83344.053002717861</v>
      </c>
      <c r="BB709" s="52">
        <f t="shared" si="291"/>
        <v>702</v>
      </c>
      <c r="BC709" s="80">
        <f t="shared" si="292"/>
        <v>481.56230861994328</v>
      </c>
      <c r="BD709" s="35">
        <f t="shared" si="299"/>
        <v>1960.9969395567421</v>
      </c>
      <c r="BE709" s="35">
        <f t="shared" si="293"/>
        <v>39408.014892208375</v>
      </c>
      <c r="BF709" s="35">
        <f t="shared" si="294"/>
        <v>41369.011831765114</v>
      </c>
      <c r="BG709" s="35">
        <f t="shared" si="295"/>
        <v>43330.008771321853</v>
      </c>
    </row>
    <row r="710" spans="25:59" x14ac:dyDescent="0.4">
      <c r="Y710" s="35">
        <f t="shared" si="296"/>
        <v>702500</v>
      </c>
      <c r="Z710" s="52">
        <f t="shared" si="297"/>
        <v>703</v>
      </c>
      <c r="AA710" s="35"/>
      <c r="AB710" s="35"/>
      <c r="AC710" s="35"/>
      <c r="AD710" s="35"/>
      <c r="AE710" s="52">
        <v>871</v>
      </c>
      <c r="AH710" s="35"/>
      <c r="AI710" s="35"/>
      <c r="AU710" s="52">
        <f t="shared" si="286"/>
        <v>703</v>
      </c>
      <c r="AV710" s="80">
        <f t="shared" si="287"/>
        <v>741.57070010066411</v>
      </c>
      <c r="AW710" s="35">
        <f t="shared" si="298"/>
        <v>3019.7917223418854</v>
      </c>
      <c r="AX710" s="35">
        <f t="shared" si="288"/>
        <v>77403.874205338172</v>
      </c>
      <c r="AY710" s="35">
        <f t="shared" si="289"/>
        <v>80423.665927680064</v>
      </c>
      <c r="AZ710" s="35">
        <f t="shared" si="290"/>
        <v>83443.457650021955</v>
      </c>
      <c r="BB710" s="52">
        <f t="shared" si="291"/>
        <v>703</v>
      </c>
      <c r="BC710" s="80">
        <f t="shared" si="292"/>
        <v>481.57191441640344</v>
      </c>
      <c r="BD710" s="35">
        <f t="shared" si="299"/>
        <v>1961.03605586033</v>
      </c>
      <c r="BE710" s="35">
        <f t="shared" si="293"/>
        <v>39450.857275886359</v>
      </c>
      <c r="BF710" s="35">
        <f t="shared" si="294"/>
        <v>41411.893331746687</v>
      </c>
      <c r="BG710" s="35">
        <f t="shared" si="295"/>
        <v>43372.929387607015</v>
      </c>
    </row>
    <row r="711" spans="25:59" x14ac:dyDescent="0.4">
      <c r="Y711" s="35">
        <f t="shared" si="296"/>
        <v>703500</v>
      </c>
      <c r="Z711" s="52">
        <f t="shared" si="297"/>
        <v>704</v>
      </c>
      <c r="AA711" s="35"/>
      <c r="AB711" s="35"/>
      <c r="AC711" s="35"/>
      <c r="AD711" s="35"/>
      <c r="AE711" s="52">
        <v>872</v>
      </c>
      <c r="AH711" s="35"/>
      <c r="AI711" s="35"/>
      <c r="AU711" s="52">
        <f t="shared" si="286"/>
        <v>704</v>
      </c>
      <c r="AV711" s="80">
        <f t="shared" si="287"/>
        <v>741.58561537631044</v>
      </c>
      <c r="AW711" s="35">
        <f t="shared" si="298"/>
        <v>3019.8524596740467</v>
      </c>
      <c r="AX711" s="35">
        <f t="shared" si="288"/>
        <v>77503.157880267798</v>
      </c>
      <c r="AY711" s="35">
        <f t="shared" si="289"/>
        <v>80523.010339941844</v>
      </c>
      <c r="AZ711" s="35">
        <f t="shared" si="290"/>
        <v>83542.86279961589</v>
      </c>
      <c r="BB711" s="52">
        <f t="shared" si="291"/>
        <v>704</v>
      </c>
      <c r="BC711" s="80">
        <f t="shared" si="292"/>
        <v>481.58160031398018</v>
      </c>
      <c r="BD711" s="35">
        <f t="shared" si="299"/>
        <v>1961.0754983481759</v>
      </c>
      <c r="BE711" s="35">
        <f t="shared" si="293"/>
        <v>39493.699333380093</v>
      </c>
      <c r="BF711" s="35">
        <f t="shared" si="294"/>
        <v>41454.774831728268</v>
      </c>
      <c r="BG711" s="35">
        <f t="shared" si="295"/>
        <v>43415.850330076442</v>
      </c>
    </row>
    <row r="712" spans="25:59" x14ac:dyDescent="0.4">
      <c r="Y712" s="35">
        <f t="shared" si="296"/>
        <v>704500</v>
      </c>
      <c r="Z712" s="52">
        <f t="shared" si="297"/>
        <v>705</v>
      </c>
      <c r="AA712" s="35"/>
      <c r="AB712" s="35"/>
      <c r="AC712" s="35"/>
      <c r="AD712" s="35"/>
      <c r="AE712" s="52">
        <v>873</v>
      </c>
      <c r="AH712" s="35"/>
      <c r="AI712" s="35"/>
      <c r="AU712" s="52">
        <f t="shared" ref="AU712:AU775" si="300">Z712</f>
        <v>705</v>
      </c>
      <c r="AV712" s="80">
        <f t="shared" ref="AV712:AV775" si="301">$AL$13*SQRT(1+(1/$AL$14)+(($AU712-$AE$3)^2)/(($AE$4^2)*$AL$20))</f>
        <v>741.60065399190876</v>
      </c>
      <c r="AW712" s="35">
        <f t="shared" si="298"/>
        <v>3019.9136992657582</v>
      </c>
      <c r="AX712" s="35">
        <f t="shared" ref="AX712:AX775" si="302">AY712-AW712</f>
        <v>77602.441052937866</v>
      </c>
      <c r="AY712" s="35">
        <f t="shared" ref="AY712:AY775" si="303">Z712*AY$1+AY$2</f>
        <v>80622.354752203624</v>
      </c>
      <c r="AZ712" s="35">
        <f t="shared" ref="AZ712:AZ775" si="304">AY712+AW712</f>
        <v>83642.268451469383</v>
      </c>
      <c r="BB712" s="52">
        <f t="shared" ref="BB712:BB775" si="305">AU712</f>
        <v>705</v>
      </c>
      <c r="BC712" s="80">
        <f t="shared" ref="BC712:BC775" si="306">$AL$36*SQRT(1+(1/$AL$37)+(($AU712-$AE$3)^2)/(($AE$4^2)*$AL$43))</f>
        <v>481.59136630784002</v>
      </c>
      <c r="BD712" s="35">
        <f t="shared" si="299"/>
        <v>1961.1152670005974</v>
      </c>
      <c r="BE712" s="35">
        <f t="shared" ref="BE712:BE775" si="307">BF712-BD712</f>
        <v>39536.541064709243</v>
      </c>
      <c r="BF712" s="35">
        <f t="shared" ref="BF712:BF775" si="308">Z712*BF$1+BF$2</f>
        <v>41497.656331709841</v>
      </c>
      <c r="BG712" s="35">
        <f t="shared" ref="BG712:BG775" si="309">BF712+BD712</f>
        <v>43458.771598710438</v>
      </c>
    </row>
    <row r="713" spans="25:59" x14ac:dyDescent="0.4">
      <c r="Y713" s="35">
        <f t="shared" ref="Y713:Y776" si="310">Y712+1000</f>
        <v>705500</v>
      </c>
      <c r="Z713" s="52">
        <f t="shared" ref="Z713:Z776" si="311">(Y713+500)/1000</f>
        <v>706</v>
      </c>
      <c r="AA713" s="35"/>
      <c r="AB713" s="35"/>
      <c r="AC713" s="35"/>
      <c r="AD713" s="35"/>
      <c r="AE713" s="52">
        <v>874</v>
      </c>
      <c r="AH713" s="35"/>
      <c r="AI713" s="35"/>
      <c r="AU713" s="52">
        <f t="shared" si="300"/>
        <v>706</v>
      </c>
      <c r="AV713" s="80">
        <f t="shared" si="301"/>
        <v>741.61581593995618</v>
      </c>
      <c r="AW713" s="35">
        <f t="shared" ref="AW713:AW776" si="312">AW$3*AV713</f>
        <v>3019.9754410864662</v>
      </c>
      <c r="AX713" s="35">
        <f t="shared" si="302"/>
        <v>77701.72372337892</v>
      </c>
      <c r="AY713" s="35">
        <f t="shared" si="303"/>
        <v>80721.69916446539</v>
      </c>
      <c r="AZ713" s="35">
        <f t="shared" si="304"/>
        <v>83741.67460555186</v>
      </c>
      <c r="BB713" s="52">
        <f t="shared" si="305"/>
        <v>706</v>
      </c>
      <c r="BC713" s="80">
        <f t="shared" si="306"/>
        <v>481.60121239311076</v>
      </c>
      <c r="BD713" s="35">
        <f t="shared" ref="BD713:BD776" si="313">BD$3*BC713</f>
        <v>1961.1553617977545</v>
      </c>
      <c r="BE713" s="35">
        <f t="shared" si="307"/>
        <v>39579.382469893666</v>
      </c>
      <c r="BF713" s="35">
        <f t="shared" si="308"/>
        <v>41540.537831691421</v>
      </c>
      <c r="BG713" s="35">
        <f t="shared" si="309"/>
        <v>43501.693193489176</v>
      </c>
    </row>
    <row r="714" spans="25:59" x14ac:dyDescent="0.4">
      <c r="Y714" s="35">
        <f t="shared" si="310"/>
        <v>706500</v>
      </c>
      <c r="Z714" s="52">
        <f t="shared" si="311"/>
        <v>707</v>
      </c>
      <c r="AA714" s="35"/>
      <c r="AB714" s="35"/>
      <c r="AC714" s="35"/>
      <c r="AD714" s="35"/>
      <c r="AE714" s="52">
        <v>875</v>
      </c>
      <c r="AH714" s="35"/>
      <c r="AI714" s="35"/>
      <c r="AU714" s="52">
        <f t="shared" si="300"/>
        <v>707</v>
      </c>
      <c r="AV714" s="80">
        <f t="shared" si="301"/>
        <v>741.63110121288798</v>
      </c>
      <c r="AW714" s="35">
        <f t="shared" si="312"/>
        <v>3020.037685105367</v>
      </c>
      <c r="AX714" s="35">
        <f t="shared" si="302"/>
        <v>77801.005891621797</v>
      </c>
      <c r="AY714" s="35">
        <f t="shared" si="303"/>
        <v>80821.04357672717</v>
      </c>
      <c r="AZ714" s="35">
        <f t="shared" si="304"/>
        <v>83841.081261832544</v>
      </c>
      <c r="BB714" s="52">
        <f t="shared" si="305"/>
        <v>707</v>
      </c>
      <c r="BC714" s="80">
        <f t="shared" si="306"/>
        <v>481.61113856487992</v>
      </c>
      <c r="BD714" s="35">
        <f t="shared" si="313"/>
        <v>1961.1957827196422</v>
      </c>
      <c r="BE714" s="35">
        <f t="shared" si="307"/>
        <v>39622.223548953349</v>
      </c>
      <c r="BF714" s="35">
        <f t="shared" si="308"/>
        <v>41583.419331672994</v>
      </c>
      <c r="BG714" s="35">
        <f t="shared" si="309"/>
        <v>43544.61511439264</v>
      </c>
    </row>
    <row r="715" spans="25:59" x14ac:dyDescent="0.4">
      <c r="Y715" s="35">
        <f t="shared" si="310"/>
        <v>707500</v>
      </c>
      <c r="Z715" s="52">
        <f t="shared" si="311"/>
        <v>708</v>
      </c>
      <c r="AA715" s="35"/>
      <c r="AB715" s="35"/>
      <c r="AC715" s="35"/>
      <c r="AD715" s="35"/>
      <c r="AE715" s="52">
        <v>876</v>
      </c>
      <c r="AH715" s="35"/>
      <c r="AI715" s="35"/>
      <c r="AU715" s="52">
        <f t="shared" si="300"/>
        <v>708</v>
      </c>
      <c r="AV715" s="80">
        <f t="shared" si="301"/>
        <v>741.64650980307943</v>
      </c>
      <c r="AW715" s="35">
        <f t="shared" si="312"/>
        <v>3020.1004312914106</v>
      </c>
      <c r="AX715" s="35">
        <f t="shared" si="302"/>
        <v>77900.287557697535</v>
      </c>
      <c r="AY715" s="35">
        <f t="shared" si="303"/>
        <v>80920.38798898895</v>
      </c>
      <c r="AZ715" s="35">
        <f t="shared" si="304"/>
        <v>83940.488420280366</v>
      </c>
      <c r="BB715" s="52">
        <f t="shared" si="305"/>
        <v>708</v>
      </c>
      <c r="BC715" s="80">
        <f t="shared" si="306"/>
        <v>481.62114481819594</v>
      </c>
      <c r="BD715" s="35">
        <f t="shared" si="313"/>
        <v>1961.2365297460974</v>
      </c>
      <c r="BE715" s="35">
        <f t="shared" si="307"/>
        <v>39665.064301908475</v>
      </c>
      <c r="BF715" s="35">
        <f t="shared" si="308"/>
        <v>41626.300831654575</v>
      </c>
      <c r="BG715" s="35">
        <f t="shared" si="309"/>
        <v>43587.537361400675</v>
      </c>
    </row>
    <row r="716" spans="25:59" x14ac:dyDescent="0.4">
      <c r="Y716" s="35">
        <f t="shared" si="310"/>
        <v>708500</v>
      </c>
      <c r="Z716" s="52">
        <f t="shared" si="311"/>
        <v>709</v>
      </c>
      <c r="AA716" s="35"/>
      <c r="AB716" s="35"/>
      <c r="AC716" s="35"/>
      <c r="AD716" s="35"/>
      <c r="AE716" s="52">
        <v>877</v>
      </c>
      <c r="AH716" s="35"/>
      <c r="AI716" s="35"/>
      <c r="AU716" s="52">
        <f t="shared" si="300"/>
        <v>709</v>
      </c>
      <c r="AV716" s="80">
        <f t="shared" si="301"/>
        <v>741.66204170284425</v>
      </c>
      <c r="AW716" s="35">
        <f t="shared" si="312"/>
        <v>3020.163679613298</v>
      </c>
      <c r="AX716" s="35">
        <f t="shared" si="302"/>
        <v>77999.568721637435</v>
      </c>
      <c r="AY716" s="35">
        <f t="shared" si="303"/>
        <v>81019.732401250731</v>
      </c>
      <c r="AZ716" s="35">
        <f t="shared" si="304"/>
        <v>84039.896080864026</v>
      </c>
      <c r="BB716" s="52">
        <f t="shared" si="305"/>
        <v>709</v>
      </c>
      <c r="BC716" s="80">
        <f t="shared" si="306"/>
        <v>481.63123114806746</v>
      </c>
      <c r="BD716" s="35">
        <f t="shared" si="313"/>
        <v>1961.2776028567944</v>
      </c>
      <c r="BE716" s="35">
        <f t="shared" si="307"/>
        <v>39707.904728779351</v>
      </c>
      <c r="BF716" s="35">
        <f t="shared" si="308"/>
        <v>41669.182331636148</v>
      </c>
      <c r="BG716" s="35">
        <f t="shared" si="309"/>
        <v>43630.459934492945</v>
      </c>
    </row>
    <row r="717" spans="25:59" x14ac:dyDescent="0.4">
      <c r="Y717" s="35">
        <f t="shared" si="310"/>
        <v>709500</v>
      </c>
      <c r="Z717" s="52">
        <f t="shared" si="311"/>
        <v>710</v>
      </c>
      <c r="AA717" s="35"/>
      <c r="AB717" s="35"/>
      <c r="AC717" s="35"/>
      <c r="AD717" s="35"/>
      <c r="AE717" s="52">
        <v>878</v>
      </c>
      <c r="AH717" s="35"/>
      <c r="AI717" s="35"/>
      <c r="AU717" s="52">
        <f t="shared" si="300"/>
        <v>710</v>
      </c>
      <c r="AV717" s="80">
        <f t="shared" si="301"/>
        <v>741.67769690443561</v>
      </c>
      <c r="AW717" s="35">
        <f t="shared" si="312"/>
        <v>3020.227430039482</v>
      </c>
      <c r="AX717" s="35">
        <f t="shared" si="302"/>
        <v>78098.849383473033</v>
      </c>
      <c r="AY717" s="35">
        <f t="shared" si="303"/>
        <v>81119.076813512511</v>
      </c>
      <c r="AZ717" s="35">
        <f t="shared" si="304"/>
        <v>84139.304243551989</v>
      </c>
      <c r="BB717" s="52">
        <f t="shared" si="305"/>
        <v>710</v>
      </c>
      <c r="BC717" s="80">
        <f t="shared" si="306"/>
        <v>481.6413975494637</v>
      </c>
      <c r="BD717" s="35">
        <f t="shared" si="313"/>
        <v>1961.319002031247</v>
      </c>
      <c r="BE717" s="35">
        <f t="shared" si="307"/>
        <v>39750.744829586482</v>
      </c>
      <c r="BF717" s="35">
        <f t="shared" si="308"/>
        <v>41712.063831617728</v>
      </c>
      <c r="BG717" s="35">
        <f t="shared" si="309"/>
        <v>43673.382833648975</v>
      </c>
    </row>
    <row r="718" spans="25:59" x14ac:dyDescent="0.4">
      <c r="Y718" s="35">
        <f t="shared" si="310"/>
        <v>710500</v>
      </c>
      <c r="Z718" s="52">
        <f t="shared" si="311"/>
        <v>711</v>
      </c>
      <c r="AA718" s="35"/>
      <c r="AB718" s="35"/>
      <c r="AC718" s="35"/>
      <c r="AD718" s="35"/>
      <c r="AE718" s="52">
        <v>879</v>
      </c>
      <c r="AH718" s="35"/>
      <c r="AI718" s="35"/>
      <c r="AU718" s="52">
        <f t="shared" si="300"/>
        <v>711</v>
      </c>
      <c r="AV718" s="80">
        <f t="shared" si="301"/>
        <v>741.69347540004583</v>
      </c>
      <c r="AW718" s="35">
        <f t="shared" si="312"/>
        <v>3020.2916825381694</v>
      </c>
      <c r="AX718" s="35">
        <f t="shared" si="302"/>
        <v>78198.129543236122</v>
      </c>
      <c r="AY718" s="35">
        <f t="shared" si="303"/>
        <v>81218.421225774291</v>
      </c>
      <c r="AZ718" s="35">
        <f t="shared" si="304"/>
        <v>84238.71290831246</v>
      </c>
      <c r="BB718" s="52">
        <f t="shared" si="305"/>
        <v>711</v>
      </c>
      <c r="BC718" s="80">
        <f t="shared" si="306"/>
        <v>481.65164401731437</v>
      </c>
      <c r="BD718" s="35">
        <f t="shared" si="313"/>
        <v>1961.360727248808</v>
      </c>
      <c r="BE718" s="35">
        <f t="shared" si="307"/>
        <v>39793.584604350493</v>
      </c>
      <c r="BF718" s="35">
        <f t="shared" si="308"/>
        <v>41754.945331599301</v>
      </c>
      <c r="BG718" s="35">
        <f t="shared" si="309"/>
        <v>43716.306058848109</v>
      </c>
    </row>
    <row r="719" spans="25:59" x14ac:dyDescent="0.4">
      <c r="Y719" s="35">
        <f t="shared" si="310"/>
        <v>711500</v>
      </c>
      <c r="Z719" s="52">
        <f t="shared" si="311"/>
        <v>712</v>
      </c>
      <c r="AA719" s="35"/>
      <c r="AB719" s="35"/>
      <c r="AC719" s="35"/>
      <c r="AD719" s="35"/>
      <c r="AE719" s="52">
        <v>880</v>
      </c>
      <c r="AH719" s="35"/>
      <c r="AI719" s="35"/>
      <c r="AU719" s="52">
        <f t="shared" si="300"/>
        <v>712</v>
      </c>
      <c r="AV719" s="80">
        <f t="shared" si="301"/>
        <v>741.70937718180642</v>
      </c>
      <c r="AW719" s="35">
        <f t="shared" si="312"/>
        <v>3020.3564370773179</v>
      </c>
      <c r="AX719" s="35">
        <f t="shared" si="302"/>
        <v>78297.409200958748</v>
      </c>
      <c r="AY719" s="35">
        <f t="shared" si="303"/>
        <v>81317.765638036071</v>
      </c>
      <c r="AZ719" s="35">
        <f t="shared" si="304"/>
        <v>84338.122075113395</v>
      </c>
      <c r="BB719" s="52">
        <f t="shared" si="305"/>
        <v>712</v>
      </c>
      <c r="BC719" s="80">
        <f t="shared" si="306"/>
        <v>481.66197054650991</v>
      </c>
      <c r="BD719" s="35">
        <f t="shared" si="313"/>
        <v>1961.4027784886709</v>
      </c>
      <c r="BE719" s="35">
        <f t="shared" si="307"/>
        <v>39836.424053092211</v>
      </c>
      <c r="BF719" s="35">
        <f t="shared" si="308"/>
        <v>41797.826831580882</v>
      </c>
      <c r="BG719" s="35">
        <f t="shared" si="309"/>
        <v>43759.229610069553</v>
      </c>
    </row>
    <row r="720" spans="25:59" x14ac:dyDescent="0.4">
      <c r="Y720" s="35">
        <f t="shared" si="310"/>
        <v>712500</v>
      </c>
      <c r="Z720" s="52">
        <f t="shared" si="311"/>
        <v>713</v>
      </c>
      <c r="AA720" s="35"/>
      <c r="AB720" s="35"/>
      <c r="AC720" s="35"/>
      <c r="AD720" s="35"/>
      <c r="AE720" s="52">
        <v>881</v>
      </c>
      <c r="AH720" s="35"/>
      <c r="AI720" s="35"/>
      <c r="AU720" s="52">
        <f t="shared" si="300"/>
        <v>713</v>
      </c>
      <c r="AV720" s="80">
        <f t="shared" si="301"/>
        <v>741.72540224178783</v>
      </c>
      <c r="AW720" s="35">
        <f t="shared" si="312"/>
        <v>3020.4216936246376</v>
      </c>
      <c r="AX720" s="35">
        <f t="shared" si="302"/>
        <v>78396.688356673214</v>
      </c>
      <c r="AY720" s="35">
        <f t="shared" si="303"/>
        <v>81417.110050297852</v>
      </c>
      <c r="AZ720" s="35">
        <f t="shared" si="304"/>
        <v>84437.531743922489</v>
      </c>
      <c r="BB720" s="52">
        <f t="shared" si="305"/>
        <v>713</v>
      </c>
      <c r="BC720" s="80">
        <f t="shared" si="306"/>
        <v>481.67237713190065</v>
      </c>
      <c r="BD720" s="35">
        <f t="shared" si="313"/>
        <v>1961.4451557298653</v>
      </c>
      <c r="BE720" s="35">
        <f t="shared" si="307"/>
        <v>39879.263175832588</v>
      </c>
      <c r="BF720" s="35">
        <f t="shared" si="308"/>
        <v>41840.708331562455</v>
      </c>
      <c r="BG720" s="35">
        <f t="shared" si="309"/>
        <v>43802.153487292322</v>
      </c>
    </row>
    <row r="721" spans="25:59" x14ac:dyDescent="0.4">
      <c r="Y721" s="35">
        <f t="shared" si="310"/>
        <v>713500</v>
      </c>
      <c r="Z721" s="52">
        <f t="shared" si="311"/>
        <v>714</v>
      </c>
      <c r="AA721" s="35"/>
      <c r="AB721" s="35"/>
      <c r="AC721" s="35"/>
      <c r="AD721" s="35"/>
      <c r="AE721" s="52">
        <v>882</v>
      </c>
      <c r="AH721" s="35"/>
      <c r="AI721" s="35"/>
      <c r="AU721" s="52">
        <f t="shared" si="300"/>
        <v>714</v>
      </c>
      <c r="AV721" s="80">
        <f t="shared" si="301"/>
        <v>741.74155057199994</v>
      </c>
      <c r="AW721" s="35">
        <f t="shared" si="312"/>
        <v>3020.4874521475908</v>
      </c>
      <c r="AX721" s="35">
        <f t="shared" si="302"/>
        <v>78495.967010412031</v>
      </c>
      <c r="AY721" s="35">
        <f t="shared" si="303"/>
        <v>81516.454462559617</v>
      </c>
      <c r="AZ721" s="35">
        <f t="shared" si="304"/>
        <v>84536.941914707204</v>
      </c>
      <c r="BB721" s="52">
        <f t="shared" si="305"/>
        <v>714</v>
      </c>
      <c r="BC721" s="80">
        <f t="shared" si="306"/>
        <v>481.68286376829798</v>
      </c>
      <c r="BD721" s="35">
        <f t="shared" si="313"/>
        <v>1961.4878589512621</v>
      </c>
      <c r="BE721" s="35">
        <f t="shared" si="307"/>
        <v>39922.101972592776</v>
      </c>
      <c r="BF721" s="35">
        <f t="shared" si="308"/>
        <v>41883.589831544035</v>
      </c>
      <c r="BG721" s="35">
        <f t="shared" si="309"/>
        <v>43845.077690495295</v>
      </c>
    </row>
    <row r="722" spans="25:59" x14ac:dyDescent="0.4">
      <c r="Y722" s="35">
        <f t="shared" si="310"/>
        <v>714500</v>
      </c>
      <c r="Z722" s="52">
        <f t="shared" si="311"/>
        <v>715</v>
      </c>
      <c r="AA722" s="35"/>
      <c r="AB722" s="35"/>
      <c r="AC722" s="35"/>
      <c r="AD722" s="35"/>
      <c r="AE722" s="52">
        <v>883</v>
      </c>
      <c r="AH722" s="35"/>
      <c r="AI722" s="35"/>
      <c r="AU722" s="52">
        <f t="shared" si="300"/>
        <v>715</v>
      </c>
      <c r="AV722" s="80">
        <f t="shared" si="301"/>
        <v>741.75782216439188</v>
      </c>
      <c r="AW722" s="35">
        <f t="shared" si="312"/>
        <v>3020.5537126133941</v>
      </c>
      <c r="AX722" s="35">
        <f t="shared" si="302"/>
        <v>78595.245162207997</v>
      </c>
      <c r="AY722" s="35">
        <f t="shared" si="303"/>
        <v>81615.798874821397</v>
      </c>
      <c r="AZ722" s="35">
        <f t="shared" si="304"/>
        <v>84636.352587434798</v>
      </c>
      <c r="BB722" s="52">
        <f t="shared" si="305"/>
        <v>715</v>
      </c>
      <c r="BC722" s="80">
        <f t="shared" si="306"/>
        <v>481.69343045047373</v>
      </c>
      <c r="BD722" s="35">
        <f t="shared" si="313"/>
        <v>1961.5308881315718</v>
      </c>
      <c r="BE722" s="35">
        <f t="shared" si="307"/>
        <v>39964.940443394036</v>
      </c>
      <c r="BF722" s="35">
        <f t="shared" si="308"/>
        <v>41926.471331525609</v>
      </c>
      <c r="BG722" s="35">
        <f t="shared" si="309"/>
        <v>43888.002219657181</v>
      </c>
    </row>
    <row r="723" spans="25:59" x14ac:dyDescent="0.4">
      <c r="Y723" s="35">
        <f t="shared" si="310"/>
        <v>715500</v>
      </c>
      <c r="Z723" s="52">
        <f t="shared" si="311"/>
        <v>716</v>
      </c>
      <c r="AA723" s="35"/>
      <c r="AB723" s="35"/>
      <c r="AC723" s="35"/>
      <c r="AD723" s="35"/>
      <c r="AE723" s="52">
        <v>884</v>
      </c>
      <c r="AH723" s="35"/>
      <c r="AI723" s="35"/>
      <c r="AU723" s="52">
        <f t="shared" si="300"/>
        <v>716</v>
      </c>
      <c r="AV723" s="80">
        <f t="shared" si="301"/>
        <v>741.77421701085223</v>
      </c>
      <c r="AW723" s="35">
        <f t="shared" si="312"/>
        <v>3020.6204749890153</v>
      </c>
      <c r="AX723" s="35">
        <f t="shared" si="302"/>
        <v>78694.522812094161</v>
      </c>
      <c r="AY723" s="35">
        <f t="shared" si="303"/>
        <v>81715.143287083178</v>
      </c>
      <c r="AZ723" s="35">
        <f t="shared" si="304"/>
        <v>84735.763762072194</v>
      </c>
      <c r="BB723" s="52">
        <f t="shared" si="305"/>
        <v>716</v>
      </c>
      <c r="BC723" s="80">
        <f t="shared" si="306"/>
        <v>481.70407717316027</v>
      </c>
      <c r="BD723" s="35">
        <f t="shared" si="313"/>
        <v>1961.5742432493435</v>
      </c>
      <c r="BE723" s="35">
        <f t="shared" si="307"/>
        <v>40007.778588257846</v>
      </c>
      <c r="BF723" s="35">
        <f t="shared" si="308"/>
        <v>41969.352831507189</v>
      </c>
      <c r="BG723" s="35">
        <f t="shared" si="309"/>
        <v>43930.927074756532</v>
      </c>
    </row>
    <row r="724" spans="25:59" x14ac:dyDescent="0.4">
      <c r="Y724" s="35">
        <f t="shared" si="310"/>
        <v>716500</v>
      </c>
      <c r="Z724" s="52">
        <f t="shared" si="311"/>
        <v>717</v>
      </c>
      <c r="AA724" s="35"/>
      <c r="AB724" s="35"/>
      <c r="AC724" s="35"/>
      <c r="AD724" s="35"/>
      <c r="AE724" s="52">
        <v>885</v>
      </c>
      <c r="AH724" s="35"/>
      <c r="AI724" s="35"/>
      <c r="AU724" s="52">
        <f t="shared" si="300"/>
        <v>717</v>
      </c>
      <c r="AV724" s="80">
        <f t="shared" si="301"/>
        <v>741.79073510320825</v>
      </c>
      <c r="AW724" s="35">
        <f t="shared" si="312"/>
        <v>3020.6877392411748</v>
      </c>
      <c r="AX724" s="35">
        <f t="shared" si="302"/>
        <v>78793.799960103788</v>
      </c>
      <c r="AY724" s="35">
        <f t="shared" si="303"/>
        <v>81814.487699344958</v>
      </c>
      <c r="AZ724" s="35">
        <f t="shared" si="304"/>
        <v>84835.175438586128</v>
      </c>
      <c r="BB724" s="52">
        <f t="shared" si="305"/>
        <v>717</v>
      </c>
      <c r="BC724" s="80">
        <f t="shared" si="306"/>
        <v>481.71480393105043</v>
      </c>
      <c r="BD724" s="35">
        <f t="shared" si="313"/>
        <v>1961.6179242829655</v>
      </c>
      <c r="BE724" s="35">
        <f t="shared" si="307"/>
        <v>40050.616407205795</v>
      </c>
      <c r="BF724" s="35">
        <f t="shared" si="308"/>
        <v>42012.234331488762</v>
      </c>
      <c r="BG724" s="35">
        <f t="shared" si="309"/>
        <v>43973.85225577173</v>
      </c>
    </row>
    <row r="725" spans="25:59" x14ac:dyDescent="0.4">
      <c r="Y725" s="35">
        <f t="shared" si="310"/>
        <v>717500</v>
      </c>
      <c r="Z725" s="52">
        <f t="shared" si="311"/>
        <v>718</v>
      </c>
      <c r="AA725" s="35"/>
      <c r="AB725" s="35"/>
      <c r="AC725" s="35"/>
      <c r="AD725" s="35"/>
      <c r="AE725" s="52">
        <v>886</v>
      </c>
      <c r="AH725" s="35"/>
      <c r="AI725" s="35"/>
      <c r="AU725" s="52">
        <f t="shared" si="300"/>
        <v>718</v>
      </c>
      <c r="AV725" s="80">
        <f t="shared" si="301"/>
        <v>741.80737643322709</v>
      </c>
      <c r="AW725" s="35">
        <f t="shared" si="312"/>
        <v>3020.7555053363467</v>
      </c>
      <c r="AX725" s="35">
        <f t="shared" si="302"/>
        <v>78893.076606270391</v>
      </c>
      <c r="AY725" s="35">
        <f t="shared" si="303"/>
        <v>81913.832111606738</v>
      </c>
      <c r="AZ725" s="35">
        <f t="shared" si="304"/>
        <v>84934.587616943085</v>
      </c>
      <c r="BB725" s="52">
        <f t="shared" si="305"/>
        <v>718</v>
      </c>
      <c r="BC725" s="80">
        <f t="shared" si="306"/>
        <v>481.72561071879767</v>
      </c>
      <c r="BD725" s="35">
        <f t="shared" si="313"/>
        <v>1961.6619312106661</v>
      </c>
      <c r="BE725" s="35">
        <f t="shared" si="307"/>
        <v>40093.453900259679</v>
      </c>
      <c r="BF725" s="35">
        <f t="shared" si="308"/>
        <v>42055.115831470343</v>
      </c>
      <c r="BG725" s="35">
        <f t="shared" si="309"/>
        <v>44016.777762681006</v>
      </c>
    </row>
    <row r="726" spans="25:59" x14ac:dyDescent="0.4">
      <c r="Y726" s="35">
        <f t="shared" si="310"/>
        <v>718500</v>
      </c>
      <c r="Z726" s="52">
        <f t="shared" si="311"/>
        <v>719</v>
      </c>
      <c r="AA726" s="35"/>
      <c r="AB726" s="35"/>
      <c r="AC726" s="35"/>
      <c r="AD726" s="35"/>
      <c r="AE726" s="52">
        <v>887</v>
      </c>
      <c r="AH726" s="35"/>
      <c r="AI726" s="35"/>
      <c r="AU726" s="52">
        <f t="shared" si="300"/>
        <v>719</v>
      </c>
      <c r="AV726" s="80">
        <f t="shared" si="301"/>
        <v>741.82414099261484</v>
      </c>
      <c r="AW726" s="35">
        <f t="shared" si="312"/>
        <v>3020.823773240757</v>
      </c>
      <c r="AX726" s="35">
        <f t="shared" si="302"/>
        <v>78992.352750627761</v>
      </c>
      <c r="AY726" s="35">
        <f t="shared" si="303"/>
        <v>82013.176523868518</v>
      </c>
      <c r="AZ726" s="35">
        <f t="shared" si="304"/>
        <v>85034.000297109276</v>
      </c>
      <c r="BB726" s="52">
        <f t="shared" si="305"/>
        <v>719</v>
      </c>
      <c r="BC726" s="80">
        <f t="shared" si="306"/>
        <v>481.73649753101614</v>
      </c>
      <c r="BD726" s="35">
        <f t="shared" si="313"/>
        <v>1961.7062640105132</v>
      </c>
      <c r="BE726" s="35">
        <f t="shared" si="307"/>
        <v>40136.291067441402</v>
      </c>
      <c r="BF726" s="35">
        <f t="shared" si="308"/>
        <v>42097.997331451916</v>
      </c>
      <c r="BG726" s="35">
        <f t="shared" si="309"/>
        <v>44059.70359546243</v>
      </c>
    </row>
    <row r="727" spans="25:59" x14ac:dyDescent="0.4">
      <c r="Y727" s="35">
        <f t="shared" si="310"/>
        <v>719500</v>
      </c>
      <c r="Z727" s="52">
        <f t="shared" si="311"/>
        <v>720</v>
      </c>
      <c r="AA727" s="35"/>
      <c r="AB727" s="35"/>
      <c r="AC727" s="35"/>
      <c r="AD727" s="35"/>
      <c r="AE727" s="52">
        <v>888</v>
      </c>
      <c r="AH727" s="35"/>
      <c r="AI727" s="35"/>
      <c r="AU727" s="52">
        <f t="shared" si="300"/>
        <v>720</v>
      </c>
      <c r="AV727" s="80">
        <f t="shared" si="301"/>
        <v>741.841028773017</v>
      </c>
      <c r="AW727" s="35">
        <f t="shared" si="312"/>
        <v>3020.8925429203846</v>
      </c>
      <c r="AX727" s="35">
        <f t="shared" si="302"/>
        <v>79091.628393209918</v>
      </c>
      <c r="AY727" s="35">
        <f t="shared" si="303"/>
        <v>82112.520936130299</v>
      </c>
      <c r="AZ727" s="35">
        <f t="shared" si="304"/>
        <v>85133.41347905068</v>
      </c>
      <c r="BB727" s="52">
        <f t="shared" si="305"/>
        <v>720</v>
      </c>
      <c r="BC727" s="80">
        <f t="shared" si="306"/>
        <v>481.74746436228043</v>
      </c>
      <c r="BD727" s="35">
        <f t="shared" si="313"/>
        <v>1961.7509226604136</v>
      </c>
      <c r="BE727" s="35">
        <f t="shared" si="307"/>
        <v>40179.12790877308</v>
      </c>
      <c r="BF727" s="35">
        <f t="shared" si="308"/>
        <v>42140.878831433496</v>
      </c>
      <c r="BG727" s="35">
        <f t="shared" si="309"/>
        <v>44102.629754093912</v>
      </c>
    </row>
    <row r="728" spans="25:59" x14ac:dyDescent="0.4">
      <c r="Y728" s="35">
        <f t="shared" si="310"/>
        <v>720500</v>
      </c>
      <c r="Z728" s="52">
        <f t="shared" si="311"/>
        <v>721</v>
      </c>
      <c r="AA728" s="35"/>
      <c r="AB728" s="35"/>
      <c r="AC728" s="35"/>
      <c r="AD728" s="35"/>
      <c r="AE728" s="52">
        <v>889</v>
      </c>
      <c r="AH728" s="35"/>
      <c r="AI728" s="35"/>
      <c r="AU728" s="52">
        <f t="shared" si="300"/>
        <v>721</v>
      </c>
      <c r="AV728" s="80">
        <f t="shared" si="301"/>
        <v>741.85803976601881</v>
      </c>
      <c r="AW728" s="35">
        <f t="shared" si="312"/>
        <v>3020.9618143409634</v>
      </c>
      <c r="AX728" s="35">
        <f t="shared" si="302"/>
        <v>79190.903534051104</v>
      </c>
      <c r="AY728" s="35">
        <f t="shared" si="303"/>
        <v>82211.865348392064</v>
      </c>
      <c r="AZ728" s="35">
        <f t="shared" si="304"/>
        <v>85232.827162733025</v>
      </c>
      <c r="BB728" s="52">
        <f t="shared" si="305"/>
        <v>721</v>
      </c>
      <c r="BC728" s="80">
        <f t="shared" si="306"/>
        <v>481.75851120712593</v>
      </c>
      <c r="BD728" s="35">
        <f t="shared" si="313"/>
        <v>1961.7959071381147</v>
      </c>
      <c r="BE728" s="35">
        <f t="shared" si="307"/>
        <v>40221.964424276957</v>
      </c>
      <c r="BF728" s="35">
        <f t="shared" si="308"/>
        <v>42183.760331415069</v>
      </c>
      <c r="BG728" s="35">
        <f t="shared" si="309"/>
        <v>44145.556238553181</v>
      </c>
    </row>
    <row r="729" spans="25:59" x14ac:dyDescent="0.4">
      <c r="Y729" s="35">
        <f t="shared" si="310"/>
        <v>721500</v>
      </c>
      <c r="Z729" s="52">
        <f t="shared" si="311"/>
        <v>722</v>
      </c>
      <c r="AA729" s="35"/>
      <c r="AB729" s="35"/>
      <c r="AC729" s="35"/>
      <c r="AD729" s="35"/>
      <c r="AE729" s="52">
        <v>890</v>
      </c>
      <c r="AH729" s="35"/>
      <c r="AI729" s="35"/>
      <c r="AU729" s="52">
        <f t="shared" si="300"/>
        <v>722</v>
      </c>
      <c r="AV729" s="80">
        <f t="shared" si="301"/>
        <v>741.87517396314433</v>
      </c>
      <c r="AW729" s="35">
        <f t="shared" si="312"/>
        <v>3021.0315874679782</v>
      </c>
      <c r="AX729" s="35">
        <f t="shared" si="302"/>
        <v>79290.178173185865</v>
      </c>
      <c r="AY729" s="35">
        <f t="shared" si="303"/>
        <v>82311.209760653845</v>
      </c>
      <c r="AZ729" s="35">
        <f t="shared" si="304"/>
        <v>85332.241348121825</v>
      </c>
      <c r="BB729" s="52">
        <f t="shared" si="305"/>
        <v>722</v>
      </c>
      <c r="BC729" s="80">
        <f t="shared" si="306"/>
        <v>481.76963806004858</v>
      </c>
      <c r="BD729" s="35">
        <f t="shared" si="313"/>
        <v>1961.8412174212031</v>
      </c>
      <c r="BE729" s="35">
        <f t="shared" si="307"/>
        <v>40264.800613975443</v>
      </c>
      <c r="BF729" s="35">
        <f t="shared" si="308"/>
        <v>42226.64183139665</v>
      </c>
      <c r="BG729" s="35">
        <f t="shared" si="309"/>
        <v>44188.483048817856</v>
      </c>
    </row>
    <row r="730" spans="25:59" x14ac:dyDescent="0.4">
      <c r="Y730" s="35">
        <f t="shared" si="310"/>
        <v>722500</v>
      </c>
      <c r="Z730" s="52">
        <f t="shared" si="311"/>
        <v>723</v>
      </c>
      <c r="AA730" s="35"/>
      <c r="AB730" s="35"/>
      <c r="AC730" s="35"/>
      <c r="AD730" s="35"/>
      <c r="AE730" s="52">
        <v>891</v>
      </c>
      <c r="AH730" s="35"/>
      <c r="AI730" s="35"/>
      <c r="AU730" s="52">
        <f t="shared" si="300"/>
        <v>723</v>
      </c>
      <c r="AV730" s="80">
        <f t="shared" si="301"/>
        <v>741.89243135585741</v>
      </c>
      <c r="AW730" s="35">
        <f t="shared" si="312"/>
        <v>3021.1018622666684</v>
      </c>
      <c r="AX730" s="35">
        <f t="shared" si="302"/>
        <v>79389.452310648951</v>
      </c>
      <c r="AY730" s="35">
        <f t="shared" si="303"/>
        <v>82410.554172915625</v>
      </c>
      <c r="AZ730" s="35">
        <f t="shared" si="304"/>
        <v>85431.656035182299</v>
      </c>
      <c r="BB730" s="52">
        <f t="shared" si="305"/>
        <v>723</v>
      </c>
      <c r="BC730" s="80">
        <f t="shared" si="306"/>
        <v>481.78084491550487</v>
      </c>
      <c r="BD730" s="35">
        <f t="shared" si="313"/>
        <v>1961.8868534871044</v>
      </c>
      <c r="BE730" s="35">
        <f t="shared" si="307"/>
        <v>40307.636477891116</v>
      </c>
      <c r="BF730" s="35">
        <f t="shared" si="308"/>
        <v>42269.523331378223</v>
      </c>
      <c r="BG730" s="35">
        <f t="shared" si="309"/>
        <v>44231.41018486533</v>
      </c>
    </row>
    <row r="731" spans="25:59" x14ac:dyDescent="0.4">
      <c r="Y731" s="35">
        <f t="shared" si="310"/>
        <v>723500</v>
      </c>
      <c r="Z731" s="52">
        <f t="shared" si="311"/>
        <v>724</v>
      </c>
      <c r="AA731" s="35"/>
      <c r="AB731" s="35"/>
      <c r="AC731" s="35"/>
      <c r="AD731" s="35"/>
      <c r="AE731" s="52">
        <v>892</v>
      </c>
      <c r="AH731" s="35"/>
      <c r="AI731" s="35"/>
      <c r="AU731" s="52">
        <f t="shared" si="300"/>
        <v>724</v>
      </c>
      <c r="AV731" s="80">
        <f t="shared" si="301"/>
        <v>741.90981193556104</v>
      </c>
      <c r="AW731" s="35">
        <f t="shared" si="312"/>
        <v>3021.1726387020258</v>
      </c>
      <c r="AX731" s="35">
        <f t="shared" si="302"/>
        <v>79488.725946475373</v>
      </c>
      <c r="AY731" s="35">
        <f t="shared" si="303"/>
        <v>82509.898585177405</v>
      </c>
      <c r="AZ731" s="35">
        <f t="shared" si="304"/>
        <v>85531.071223879437</v>
      </c>
      <c r="BB731" s="52">
        <f t="shared" si="305"/>
        <v>724</v>
      </c>
      <c r="BC731" s="80">
        <f t="shared" si="306"/>
        <v>481.79213176791205</v>
      </c>
      <c r="BD731" s="35">
        <f t="shared" si="313"/>
        <v>1961.9328153130853</v>
      </c>
      <c r="BE731" s="35">
        <f t="shared" si="307"/>
        <v>40350.472016046719</v>
      </c>
      <c r="BF731" s="35">
        <f t="shared" si="308"/>
        <v>42312.404831359803</v>
      </c>
      <c r="BG731" s="35">
        <f t="shared" si="309"/>
        <v>44274.337646672888</v>
      </c>
    </row>
    <row r="732" spans="25:59" x14ac:dyDescent="0.4">
      <c r="Y732" s="35">
        <f t="shared" si="310"/>
        <v>724500</v>
      </c>
      <c r="Z732" s="52">
        <f t="shared" si="311"/>
        <v>725</v>
      </c>
      <c r="AA732" s="35"/>
      <c r="AB732" s="35"/>
      <c r="AC732" s="35"/>
      <c r="AD732" s="35"/>
      <c r="AE732" s="52">
        <v>893</v>
      </c>
      <c r="AH732" s="35"/>
      <c r="AI732" s="35"/>
      <c r="AU732" s="52">
        <f t="shared" si="300"/>
        <v>725</v>
      </c>
      <c r="AV732" s="80">
        <f t="shared" si="301"/>
        <v>741.92731569359796</v>
      </c>
      <c r="AW732" s="35">
        <f t="shared" si="312"/>
        <v>3021.2439167387965</v>
      </c>
      <c r="AX732" s="35">
        <f t="shared" si="302"/>
        <v>79587.999080700392</v>
      </c>
      <c r="AY732" s="35">
        <f t="shared" si="303"/>
        <v>82609.242997439185</v>
      </c>
      <c r="AZ732" s="35">
        <f t="shared" si="304"/>
        <v>85630.486914177978</v>
      </c>
      <c r="BB732" s="52">
        <f t="shared" si="305"/>
        <v>725</v>
      </c>
      <c r="BC732" s="80">
        <f t="shared" si="306"/>
        <v>481.80349861164819</v>
      </c>
      <c r="BD732" s="35">
        <f t="shared" si="313"/>
        <v>1961.979102876252</v>
      </c>
      <c r="BE732" s="35">
        <f t="shared" si="307"/>
        <v>40393.307228465128</v>
      </c>
      <c r="BF732" s="35">
        <f t="shared" si="308"/>
        <v>42355.286331341376</v>
      </c>
      <c r="BG732" s="35">
        <f t="shared" si="309"/>
        <v>44317.265434217625</v>
      </c>
    </row>
    <row r="733" spans="25:59" x14ac:dyDescent="0.4">
      <c r="Y733" s="35">
        <f t="shared" si="310"/>
        <v>725500</v>
      </c>
      <c r="Z733" s="52">
        <f t="shared" si="311"/>
        <v>726</v>
      </c>
      <c r="AA733" s="35"/>
      <c r="AB733" s="35"/>
      <c r="AC733" s="35"/>
      <c r="AD733" s="35"/>
      <c r="AE733" s="52">
        <v>894</v>
      </c>
      <c r="AH733" s="35"/>
      <c r="AI733" s="35"/>
      <c r="AU733" s="52">
        <f t="shared" si="300"/>
        <v>726</v>
      </c>
      <c r="AV733" s="80">
        <f t="shared" si="301"/>
        <v>741.94494262124988</v>
      </c>
      <c r="AW733" s="35">
        <f t="shared" si="312"/>
        <v>3021.3156963414781</v>
      </c>
      <c r="AX733" s="35">
        <f t="shared" si="302"/>
        <v>79687.271713359485</v>
      </c>
      <c r="AY733" s="35">
        <f t="shared" si="303"/>
        <v>82708.587409700966</v>
      </c>
      <c r="AZ733" s="35">
        <f t="shared" si="304"/>
        <v>85729.903106042446</v>
      </c>
      <c r="BB733" s="52">
        <f t="shared" si="305"/>
        <v>726</v>
      </c>
      <c r="BC733" s="80">
        <f t="shared" si="306"/>
        <v>481.81494544105158</v>
      </c>
      <c r="BD733" s="35">
        <f t="shared" si="313"/>
        <v>1962.0257161535494</v>
      </c>
      <c r="BE733" s="35">
        <f t="shared" si="307"/>
        <v>40436.142115169408</v>
      </c>
      <c r="BF733" s="35">
        <f t="shared" si="308"/>
        <v>42398.167831322957</v>
      </c>
      <c r="BG733" s="35">
        <f t="shared" si="309"/>
        <v>44360.193547476505</v>
      </c>
    </row>
    <row r="734" spans="25:59" x14ac:dyDescent="0.4">
      <c r="Y734" s="35">
        <f t="shared" si="310"/>
        <v>726500</v>
      </c>
      <c r="Z734" s="52">
        <f t="shared" si="311"/>
        <v>727</v>
      </c>
      <c r="AA734" s="35"/>
      <c r="AB734" s="35"/>
      <c r="AC734" s="35"/>
      <c r="AD734" s="35"/>
      <c r="AE734" s="52">
        <v>895</v>
      </c>
      <c r="AH734" s="35"/>
      <c r="AI734" s="35"/>
      <c r="AU734" s="52">
        <f t="shared" si="300"/>
        <v>727</v>
      </c>
      <c r="AV734" s="80">
        <f t="shared" si="301"/>
        <v>741.96269270973869</v>
      </c>
      <c r="AW734" s="35">
        <f t="shared" si="312"/>
        <v>3021.387977474325</v>
      </c>
      <c r="AX734" s="35">
        <f t="shared" si="302"/>
        <v>79786.54384448842</v>
      </c>
      <c r="AY734" s="35">
        <f t="shared" si="303"/>
        <v>82807.931821962746</v>
      </c>
      <c r="AZ734" s="35">
        <f t="shared" si="304"/>
        <v>85829.319799437071</v>
      </c>
      <c r="BB734" s="52">
        <f t="shared" si="305"/>
        <v>727</v>
      </c>
      <c r="BC734" s="80">
        <f t="shared" si="306"/>
        <v>481.82647225042189</v>
      </c>
      <c r="BD734" s="35">
        <f t="shared" si="313"/>
        <v>1962.0726551217649</v>
      </c>
      <c r="BE734" s="35">
        <f t="shared" si="307"/>
        <v>40478.976676182763</v>
      </c>
      <c r="BF734" s="35">
        <f t="shared" si="308"/>
        <v>42441.04933130453</v>
      </c>
      <c r="BG734" s="35">
        <f t="shared" si="309"/>
        <v>44403.121986426297</v>
      </c>
    </row>
    <row r="735" spans="25:59" x14ac:dyDescent="0.4">
      <c r="Y735" s="35">
        <f t="shared" si="310"/>
        <v>727500</v>
      </c>
      <c r="Z735" s="52">
        <f t="shared" si="311"/>
        <v>728</v>
      </c>
      <c r="AA735" s="35"/>
      <c r="AB735" s="35"/>
      <c r="AC735" s="35"/>
      <c r="AD735" s="35"/>
      <c r="AE735" s="52">
        <v>896</v>
      </c>
      <c r="AH735" s="35"/>
      <c r="AI735" s="35"/>
      <c r="AU735" s="52">
        <f t="shared" si="300"/>
        <v>728</v>
      </c>
      <c r="AV735" s="80">
        <f t="shared" si="301"/>
        <v>741.98056595022513</v>
      </c>
      <c r="AW735" s="35">
        <f t="shared" si="312"/>
        <v>3021.4607601013422</v>
      </c>
      <c r="AX735" s="35">
        <f t="shared" si="302"/>
        <v>79885.81547412317</v>
      </c>
      <c r="AY735" s="35">
        <f t="shared" si="303"/>
        <v>82907.276234224511</v>
      </c>
      <c r="AZ735" s="35">
        <f t="shared" si="304"/>
        <v>85928.736994325853</v>
      </c>
      <c r="BB735" s="52">
        <f t="shared" si="305"/>
        <v>728</v>
      </c>
      <c r="BC735" s="80">
        <f t="shared" si="306"/>
        <v>481.83807903401879</v>
      </c>
      <c r="BD735" s="35">
        <f t="shared" si="313"/>
        <v>1962.1199197575227</v>
      </c>
      <c r="BE735" s="35">
        <f t="shared" si="307"/>
        <v>40521.810911528584</v>
      </c>
      <c r="BF735" s="35">
        <f t="shared" si="308"/>
        <v>42483.93083128611</v>
      </c>
      <c r="BG735" s="35">
        <f t="shared" si="309"/>
        <v>44446.050751043636</v>
      </c>
    </row>
    <row r="736" spans="25:59" x14ac:dyDescent="0.4">
      <c r="Y736" s="35">
        <f t="shared" si="310"/>
        <v>728500</v>
      </c>
      <c r="Z736" s="52">
        <f t="shared" si="311"/>
        <v>729</v>
      </c>
      <c r="AA736" s="35"/>
      <c r="AB736" s="35"/>
      <c r="AC736" s="35"/>
      <c r="AD736" s="35"/>
      <c r="AE736" s="52">
        <v>897</v>
      </c>
      <c r="AH736" s="35"/>
      <c r="AI736" s="35"/>
      <c r="AU736" s="52">
        <f t="shared" si="300"/>
        <v>729</v>
      </c>
      <c r="AV736" s="80">
        <f t="shared" si="301"/>
        <v>741.99856233381013</v>
      </c>
      <c r="AW736" s="35">
        <f t="shared" si="312"/>
        <v>3021.5340441862913</v>
      </c>
      <c r="AX736" s="35">
        <f t="shared" si="302"/>
        <v>79985.086602299998</v>
      </c>
      <c r="AY736" s="35">
        <f t="shared" si="303"/>
        <v>83006.620646486292</v>
      </c>
      <c r="AZ736" s="35">
        <f t="shared" si="304"/>
        <v>86028.154690672585</v>
      </c>
      <c r="BB736" s="52">
        <f t="shared" si="305"/>
        <v>729</v>
      </c>
      <c r="BC736" s="80">
        <f t="shared" si="306"/>
        <v>481.8497657860633</v>
      </c>
      <c r="BD736" s="35">
        <f t="shared" si="313"/>
        <v>1962.16751003729</v>
      </c>
      <c r="BE736" s="35">
        <f t="shared" si="307"/>
        <v>40564.644821230395</v>
      </c>
      <c r="BF736" s="35">
        <f t="shared" si="308"/>
        <v>42526.812331267683</v>
      </c>
      <c r="BG736" s="35">
        <f t="shared" si="309"/>
        <v>44488.979841304972</v>
      </c>
    </row>
    <row r="737" spans="25:59" x14ac:dyDescent="0.4">
      <c r="Y737" s="35">
        <f t="shared" si="310"/>
        <v>729500</v>
      </c>
      <c r="Z737" s="52">
        <f t="shared" si="311"/>
        <v>730</v>
      </c>
      <c r="AA737" s="35"/>
      <c r="AB737" s="35"/>
      <c r="AC737" s="35"/>
      <c r="AD737" s="35"/>
      <c r="AE737" s="52">
        <v>898</v>
      </c>
      <c r="AH737" s="35"/>
      <c r="AI737" s="35"/>
      <c r="AU737" s="52">
        <f t="shared" si="300"/>
        <v>730</v>
      </c>
      <c r="AV737" s="80">
        <f t="shared" si="301"/>
        <v>742.01668185153335</v>
      </c>
      <c r="AW737" s="35">
        <f t="shared" si="312"/>
        <v>3021.6078296926848</v>
      </c>
      <c r="AX737" s="35">
        <f t="shared" si="302"/>
        <v>80084.357229055386</v>
      </c>
      <c r="AY737" s="35">
        <f t="shared" si="303"/>
        <v>83105.965058748072</v>
      </c>
      <c r="AZ737" s="35">
        <f t="shared" si="304"/>
        <v>86127.572888440758</v>
      </c>
      <c r="BB737" s="52">
        <f t="shared" si="305"/>
        <v>730</v>
      </c>
      <c r="BC737" s="80">
        <f t="shared" si="306"/>
        <v>481.86153250073676</v>
      </c>
      <c r="BD737" s="35">
        <f t="shared" si="313"/>
        <v>1962.2154259373724</v>
      </c>
      <c r="BE737" s="35">
        <f t="shared" si="307"/>
        <v>40607.478405311893</v>
      </c>
      <c r="BF737" s="35">
        <f t="shared" si="308"/>
        <v>42569.693831249264</v>
      </c>
      <c r="BG737" s="35">
        <f t="shared" si="309"/>
        <v>44531.909257186635</v>
      </c>
    </row>
    <row r="738" spans="25:59" x14ac:dyDescent="0.4">
      <c r="Y738" s="35">
        <f t="shared" si="310"/>
        <v>730500</v>
      </c>
      <c r="Z738" s="52">
        <f t="shared" si="311"/>
        <v>731</v>
      </c>
      <c r="AA738" s="35"/>
      <c r="AB738" s="35"/>
      <c r="AC738" s="35"/>
      <c r="AD738" s="35"/>
      <c r="AE738" s="52">
        <v>899</v>
      </c>
      <c r="AH738" s="35"/>
      <c r="AI738" s="35"/>
      <c r="AU738" s="52">
        <f t="shared" si="300"/>
        <v>731</v>
      </c>
      <c r="AV738" s="80">
        <f t="shared" si="301"/>
        <v>742.03492449437488</v>
      </c>
      <c r="AW738" s="35">
        <f t="shared" si="312"/>
        <v>3021.6821165837919</v>
      </c>
      <c r="AX738" s="35">
        <f t="shared" si="302"/>
        <v>80183.627354426062</v>
      </c>
      <c r="AY738" s="35">
        <f t="shared" si="303"/>
        <v>83205.309471009852</v>
      </c>
      <c r="AZ738" s="35">
        <f t="shared" si="304"/>
        <v>86226.991587593642</v>
      </c>
      <c r="BB738" s="52">
        <f t="shared" si="305"/>
        <v>731</v>
      </c>
      <c r="BC738" s="80">
        <f t="shared" si="306"/>
        <v>481.87337917218156</v>
      </c>
      <c r="BD738" s="35">
        <f t="shared" si="313"/>
        <v>1962.2636674339169</v>
      </c>
      <c r="BE738" s="35">
        <f t="shared" si="307"/>
        <v>40650.311663796921</v>
      </c>
      <c r="BF738" s="35">
        <f t="shared" si="308"/>
        <v>42612.575331230837</v>
      </c>
      <c r="BG738" s="35">
        <f t="shared" si="309"/>
        <v>44574.838998664753</v>
      </c>
    </row>
    <row r="739" spans="25:59" x14ac:dyDescent="0.4">
      <c r="Y739" s="35">
        <f t="shared" si="310"/>
        <v>731500</v>
      </c>
      <c r="Z739" s="52">
        <f t="shared" si="311"/>
        <v>732</v>
      </c>
      <c r="AA739" s="35"/>
      <c r="AB739" s="35"/>
      <c r="AC739" s="35"/>
      <c r="AD739" s="35"/>
      <c r="AE739" s="52">
        <v>900</v>
      </c>
      <c r="AH739" s="35"/>
      <c r="AI739" s="35"/>
      <c r="AU739" s="52">
        <f t="shared" si="300"/>
        <v>732</v>
      </c>
      <c r="AV739" s="80">
        <f t="shared" si="301"/>
        <v>742.05329025325352</v>
      </c>
      <c r="AW739" s="35">
        <f t="shared" si="312"/>
        <v>3021.7569048226324</v>
      </c>
      <c r="AX739" s="35">
        <f t="shared" si="302"/>
        <v>80282.896978449004</v>
      </c>
      <c r="AY739" s="35">
        <f t="shared" si="303"/>
        <v>83304.653883271632</v>
      </c>
      <c r="AZ739" s="35">
        <f t="shared" si="304"/>
        <v>86326.410788094261</v>
      </c>
      <c r="BB739" s="52">
        <f t="shared" si="305"/>
        <v>732</v>
      </c>
      <c r="BC739" s="80">
        <f t="shared" si="306"/>
        <v>481.88530579450054</v>
      </c>
      <c r="BD739" s="35">
        <f t="shared" si="313"/>
        <v>1962.312234502909</v>
      </c>
      <c r="BE739" s="35">
        <f t="shared" si="307"/>
        <v>40693.144596709506</v>
      </c>
      <c r="BF739" s="35">
        <f t="shared" si="308"/>
        <v>42655.456831212417</v>
      </c>
      <c r="BG739" s="35">
        <f t="shared" si="309"/>
        <v>44617.769065715329</v>
      </c>
    </row>
    <row r="740" spans="25:59" x14ac:dyDescent="0.4">
      <c r="Y740" s="35">
        <f t="shared" si="310"/>
        <v>732500</v>
      </c>
      <c r="Z740" s="52">
        <f t="shared" si="311"/>
        <v>733</v>
      </c>
      <c r="AA740" s="35"/>
      <c r="AB740" s="35"/>
      <c r="AC740" s="35"/>
      <c r="AD740" s="35"/>
      <c r="AE740" s="52">
        <v>901</v>
      </c>
      <c r="AH740" s="35"/>
      <c r="AI740" s="35"/>
      <c r="AU740" s="52">
        <f t="shared" si="300"/>
        <v>733</v>
      </c>
      <c r="AV740" s="80">
        <f t="shared" si="301"/>
        <v>742.07177911902863</v>
      </c>
      <c r="AW740" s="35">
        <f t="shared" si="312"/>
        <v>3021.8321943719843</v>
      </c>
      <c r="AX740" s="35">
        <f t="shared" si="302"/>
        <v>80382.166101161434</v>
      </c>
      <c r="AY740" s="35">
        <f t="shared" si="303"/>
        <v>83403.998295533413</v>
      </c>
      <c r="AZ740" s="35">
        <f t="shared" si="304"/>
        <v>86425.830489905391</v>
      </c>
      <c r="BB740" s="52">
        <f t="shared" si="305"/>
        <v>733</v>
      </c>
      <c r="BC740" s="80">
        <f t="shared" si="306"/>
        <v>481.89731236175771</v>
      </c>
      <c r="BD740" s="35">
        <f t="shared" si="313"/>
        <v>1962.3611271201767</v>
      </c>
      <c r="BE740" s="35">
        <f t="shared" si="307"/>
        <v>40735.977204073817</v>
      </c>
      <c r="BF740" s="35">
        <f t="shared" si="308"/>
        <v>42698.338331193991</v>
      </c>
      <c r="BG740" s="35">
        <f t="shared" si="309"/>
        <v>44660.699458314164</v>
      </c>
    </row>
    <row r="741" spans="25:59" x14ac:dyDescent="0.4">
      <c r="Y741" s="35">
        <f t="shared" si="310"/>
        <v>733500</v>
      </c>
      <c r="Z741" s="52">
        <f t="shared" si="311"/>
        <v>734</v>
      </c>
      <c r="AA741" s="35"/>
      <c r="AB741" s="35"/>
      <c r="AC741" s="35"/>
      <c r="AD741" s="35"/>
      <c r="AE741" s="52">
        <v>902</v>
      </c>
      <c r="AH741" s="35"/>
      <c r="AI741" s="35"/>
      <c r="AU741" s="52">
        <f t="shared" si="300"/>
        <v>734</v>
      </c>
      <c r="AV741" s="80">
        <f t="shared" si="301"/>
        <v>742.0903910824984</v>
      </c>
      <c r="AW741" s="35">
        <f t="shared" si="312"/>
        <v>3021.9079851943761</v>
      </c>
      <c r="AX741" s="35">
        <f t="shared" si="302"/>
        <v>80481.43472260081</v>
      </c>
      <c r="AY741" s="35">
        <f t="shared" si="303"/>
        <v>83503.342707795193</v>
      </c>
      <c r="AZ741" s="35">
        <f t="shared" si="304"/>
        <v>86525.250692989575</v>
      </c>
      <c r="BB741" s="52">
        <f t="shared" si="305"/>
        <v>734</v>
      </c>
      <c r="BC741" s="80">
        <f t="shared" si="306"/>
        <v>481.90939886797747</v>
      </c>
      <c r="BD741" s="35">
        <f t="shared" si="313"/>
        <v>1962.4103452613863</v>
      </c>
      <c r="BE741" s="35">
        <f t="shared" si="307"/>
        <v>40778.809485914186</v>
      </c>
      <c r="BF741" s="35">
        <f t="shared" si="308"/>
        <v>42741.219831175571</v>
      </c>
      <c r="BG741" s="35">
        <f t="shared" si="309"/>
        <v>44703.630176436956</v>
      </c>
    </row>
    <row r="742" spans="25:59" x14ac:dyDescent="0.4">
      <c r="Y742" s="35">
        <f t="shared" si="310"/>
        <v>734500</v>
      </c>
      <c r="Z742" s="52">
        <f t="shared" si="311"/>
        <v>735</v>
      </c>
      <c r="AA742" s="35"/>
      <c r="AB742" s="35"/>
      <c r="AC742" s="35"/>
      <c r="AD742" s="35"/>
      <c r="AE742" s="52">
        <v>903</v>
      </c>
      <c r="AH742" s="35"/>
      <c r="AI742" s="35"/>
      <c r="AU742" s="52">
        <f t="shared" si="300"/>
        <v>735</v>
      </c>
      <c r="AV742" s="80">
        <f t="shared" si="301"/>
        <v>742.10912613440121</v>
      </c>
      <c r="AW742" s="35">
        <f t="shared" si="312"/>
        <v>3021.9842772520938</v>
      </c>
      <c r="AX742" s="35">
        <f t="shared" si="302"/>
        <v>80580.70284280488</v>
      </c>
      <c r="AY742" s="35">
        <f t="shared" si="303"/>
        <v>83602.687120056973</v>
      </c>
      <c r="AZ742" s="35">
        <f t="shared" si="304"/>
        <v>86624.671397309066</v>
      </c>
      <c r="BB742" s="52">
        <f t="shared" si="305"/>
        <v>735</v>
      </c>
      <c r="BC742" s="80">
        <f t="shared" si="306"/>
        <v>481.92156530714544</v>
      </c>
      <c r="BD742" s="35">
        <f t="shared" si="313"/>
        <v>1962.4598889020463</v>
      </c>
      <c r="BE742" s="35">
        <f t="shared" si="307"/>
        <v>40821.641442255095</v>
      </c>
      <c r="BF742" s="35">
        <f t="shared" si="308"/>
        <v>42784.101331157144</v>
      </c>
      <c r="BG742" s="35">
        <f t="shared" si="309"/>
        <v>44746.561220059193</v>
      </c>
    </row>
    <row r="743" spans="25:59" x14ac:dyDescent="0.4">
      <c r="Y743" s="35">
        <f t="shared" si="310"/>
        <v>735500</v>
      </c>
      <c r="Z743" s="52">
        <f t="shared" si="311"/>
        <v>736</v>
      </c>
      <c r="AA743" s="35"/>
      <c r="AB743" s="35"/>
      <c r="AC743" s="35"/>
      <c r="AD743" s="35"/>
      <c r="AE743" s="52">
        <v>904</v>
      </c>
      <c r="AH743" s="35"/>
      <c r="AI743" s="35"/>
      <c r="AU743" s="52">
        <f t="shared" si="300"/>
        <v>736</v>
      </c>
      <c r="AV743" s="80">
        <f t="shared" si="301"/>
        <v>742.12798426541497</v>
      </c>
      <c r="AW743" s="35">
        <f t="shared" si="312"/>
        <v>3022.0610705071758</v>
      </c>
      <c r="AX743" s="35">
        <f t="shared" si="302"/>
        <v>80679.970461811565</v>
      </c>
      <c r="AY743" s="35">
        <f t="shared" si="303"/>
        <v>83702.031532318739</v>
      </c>
      <c r="AZ743" s="35">
        <f t="shared" si="304"/>
        <v>86724.092602825913</v>
      </c>
      <c r="BB743" s="52">
        <f t="shared" si="305"/>
        <v>736</v>
      </c>
      <c r="BC743" s="80">
        <f t="shared" si="306"/>
        <v>481.93381167320791</v>
      </c>
      <c r="BD743" s="35">
        <f t="shared" si="313"/>
        <v>1962.5097580175052</v>
      </c>
      <c r="BE743" s="35">
        <f t="shared" si="307"/>
        <v>40864.473073121218</v>
      </c>
      <c r="BF743" s="35">
        <f t="shared" si="308"/>
        <v>42826.982831138725</v>
      </c>
      <c r="BG743" s="35">
        <f t="shared" si="309"/>
        <v>44789.492589156231</v>
      </c>
    </row>
    <row r="744" spans="25:59" x14ac:dyDescent="0.4">
      <c r="Y744" s="35">
        <f t="shared" si="310"/>
        <v>736500</v>
      </c>
      <c r="Z744" s="52">
        <f t="shared" si="311"/>
        <v>737</v>
      </c>
      <c r="AA744" s="35"/>
      <c r="AB744" s="35"/>
      <c r="AC744" s="35"/>
      <c r="AD744" s="35"/>
      <c r="AE744" s="52">
        <v>905</v>
      </c>
      <c r="AH744" s="35"/>
      <c r="AI744" s="35"/>
      <c r="AU744" s="52">
        <f t="shared" si="300"/>
        <v>737</v>
      </c>
      <c r="AV744" s="80">
        <f t="shared" si="301"/>
        <v>742.1469654661571</v>
      </c>
      <c r="AW744" s="35">
        <f t="shared" si="312"/>
        <v>3022.1383649214149</v>
      </c>
      <c r="AX744" s="35">
        <f t="shared" si="302"/>
        <v>80779.237579659108</v>
      </c>
      <c r="AY744" s="35">
        <f t="shared" si="303"/>
        <v>83801.375944580519</v>
      </c>
      <c r="AZ744" s="35">
        <f t="shared" si="304"/>
        <v>86823.51430950193</v>
      </c>
      <c r="BB744" s="52">
        <f t="shared" si="305"/>
        <v>737</v>
      </c>
      <c r="BC744" s="80">
        <f t="shared" si="306"/>
        <v>481.94613796007178</v>
      </c>
      <c r="BD744" s="35">
        <f t="shared" si="313"/>
        <v>1962.5599525829507</v>
      </c>
      <c r="BE744" s="35">
        <f t="shared" si="307"/>
        <v>40907.304378537345</v>
      </c>
      <c r="BF744" s="35">
        <f t="shared" si="308"/>
        <v>42869.864331120298</v>
      </c>
      <c r="BG744" s="35">
        <f t="shared" si="309"/>
        <v>44832.424283703251</v>
      </c>
    </row>
    <row r="745" spans="25:59" x14ac:dyDescent="0.4">
      <c r="Y745" s="35">
        <f t="shared" si="310"/>
        <v>737500</v>
      </c>
      <c r="Z745" s="52">
        <f t="shared" si="311"/>
        <v>738</v>
      </c>
      <c r="AA745" s="35"/>
      <c r="AB745" s="35"/>
      <c r="AC745" s="35"/>
      <c r="AD745" s="35"/>
      <c r="AE745" s="52">
        <v>906</v>
      </c>
      <c r="AH745" s="35"/>
      <c r="AI745" s="35"/>
      <c r="AU745" s="52">
        <f t="shared" si="300"/>
        <v>738</v>
      </c>
      <c r="AV745" s="80">
        <f t="shared" si="301"/>
        <v>742.166069727185</v>
      </c>
      <c r="AW745" s="35">
        <f t="shared" si="312"/>
        <v>3022.2161604563598</v>
      </c>
      <c r="AX745" s="35">
        <f t="shared" si="302"/>
        <v>80878.50419638594</v>
      </c>
      <c r="AY745" s="35">
        <f t="shared" si="303"/>
        <v>83900.720356842299</v>
      </c>
      <c r="AZ745" s="35">
        <f t="shared" si="304"/>
        <v>86922.936517298658</v>
      </c>
      <c r="BB745" s="52">
        <f t="shared" si="305"/>
        <v>738</v>
      </c>
      <c r="BC745" s="80">
        <f t="shared" si="306"/>
        <v>481.95854416160529</v>
      </c>
      <c r="BD745" s="35">
        <f t="shared" si="313"/>
        <v>1962.6104725734135</v>
      </c>
      <c r="BE745" s="35">
        <f t="shared" si="307"/>
        <v>40950.135358528467</v>
      </c>
      <c r="BF745" s="35">
        <f t="shared" si="308"/>
        <v>42912.745831101878</v>
      </c>
      <c r="BG745" s="35">
        <f t="shared" si="309"/>
        <v>44875.356303675289</v>
      </c>
    </row>
    <row r="746" spans="25:59" x14ac:dyDescent="0.4">
      <c r="Y746" s="35">
        <f t="shared" si="310"/>
        <v>738500</v>
      </c>
      <c r="Z746" s="52">
        <f t="shared" si="311"/>
        <v>739</v>
      </c>
      <c r="AA746" s="35"/>
      <c r="AB746" s="35"/>
      <c r="AC746" s="35"/>
      <c r="AD746" s="35"/>
      <c r="AE746" s="52">
        <v>907</v>
      </c>
      <c r="AH746" s="35"/>
      <c r="AI746" s="35"/>
      <c r="AU746" s="52">
        <f t="shared" si="300"/>
        <v>739</v>
      </c>
      <c r="AV746" s="80">
        <f t="shared" si="301"/>
        <v>742.18529703899571</v>
      </c>
      <c r="AW746" s="35">
        <f t="shared" si="312"/>
        <v>3022.2944570733121</v>
      </c>
      <c r="AX746" s="35">
        <f t="shared" si="302"/>
        <v>80977.770312030771</v>
      </c>
      <c r="AY746" s="35">
        <f t="shared" si="303"/>
        <v>84000.064769104079</v>
      </c>
      <c r="AZ746" s="35">
        <f t="shared" si="304"/>
        <v>87022.359226177388</v>
      </c>
      <c r="BB746" s="52">
        <f t="shared" si="305"/>
        <v>739</v>
      </c>
      <c r="BC746" s="80">
        <f t="shared" si="306"/>
        <v>481.97103027163701</v>
      </c>
      <c r="BD746" s="35">
        <f t="shared" si="313"/>
        <v>1962.6613179637627</v>
      </c>
      <c r="BE746" s="35">
        <f t="shared" si="307"/>
        <v>40992.966013119687</v>
      </c>
      <c r="BF746" s="35">
        <f t="shared" si="308"/>
        <v>42955.627331083451</v>
      </c>
      <c r="BG746" s="35">
        <f t="shared" si="309"/>
        <v>44918.288649047216</v>
      </c>
    </row>
    <row r="747" spans="25:59" x14ac:dyDescent="0.4">
      <c r="Y747" s="35">
        <f t="shared" si="310"/>
        <v>739500</v>
      </c>
      <c r="Z747" s="52">
        <f t="shared" si="311"/>
        <v>740</v>
      </c>
      <c r="AA747" s="35"/>
      <c r="AB747" s="35"/>
      <c r="AC747" s="35"/>
      <c r="AD747" s="35"/>
      <c r="AE747" s="52">
        <v>908</v>
      </c>
      <c r="AH747" s="35"/>
      <c r="AI747" s="35"/>
      <c r="AU747" s="52">
        <f t="shared" si="300"/>
        <v>740</v>
      </c>
      <c r="AV747" s="80">
        <f t="shared" si="301"/>
        <v>742.20464739202646</v>
      </c>
      <c r="AW747" s="35">
        <f t="shared" si="312"/>
        <v>3022.3732547333311</v>
      </c>
      <c r="AX747" s="35">
        <f t="shared" si="302"/>
        <v>81077.035926632525</v>
      </c>
      <c r="AY747" s="35">
        <f t="shared" si="303"/>
        <v>84099.40918136586</v>
      </c>
      <c r="AZ747" s="35">
        <f t="shared" si="304"/>
        <v>87121.782436099194</v>
      </c>
      <c r="BB747" s="52">
        <f t="shared" si="305"/>
        <v>740</v>
      </c>
      <c r="BC747" s="80">
        <f t="shared" si="306"/>
        <v>481.98359628395701</v>
      </c>
      <c r="BD747" s="35">
        <f t="shared" si="313"/>
        <v>1962.71248872871</v>
      </c>
      <c r="BE747" s="35">
        <f t="shared" si="307"/>
        <v>41035.796342336325</v>
      </c>
      <c r="BF747" s="35">
        <f t="shared" si="308"/>
        <v>42998.508831065032</v>
      </c>
      <c r="BG747" s="35">
        <f t="shared" si="309"/>
        <v>44961.221319793738</v>
      </c>
    </row>
    <row r="748" spans="25:59" x14ac:dyDescent="0.4">
      <c r="Y748" s="35">
        <f t="shared" si="310"/>
        <v>740500</v>
      </c>
      <c r="Z748" s="52">
        <f t="shared" si="311"/>
        <v>741</v>
      </c>
      <c r="AA748" s="35"/>
      <c r="AB748" s="35"/>
      <c r="AC748" s="35"/>
      <c r="AD748" s="35"/>
      <c r="AE748" s="52">
        <v>909</v>
      </c>
      <c r="AH748" s="35"/>
      <c r="AI748" s="35"/>
      <c r="AU748" s="52">
        <f t="shared" si="300"/>
        <v>741</v>
      </c>
      <c r="AV748" s="80">
        <f t="shared" si="301"/>
        <v>742.22412077665331</v>
      </c>
      <c r="AW748" s="35">
        <f t="shared" si="312"/>
        <v>3022.4525533972269</v>
      </c>
      <c r="AX748" s="35">
        <f t="shared" si="302"/>
        <v>81176.301040230406</v>
      </c>
      <c r="AY748" s="35">
        <f t="shared" si="303"/>
        <v>84198.75359362764</v>
      </c>
      <c r="AZ748" s="35">
        <f t="shared" si="304"/>
        <v>87221.206147024874</v>
      </c>
      <c r="BB748" s="52">
        <f t="shared" si="305"/>
        <v>741</v>
      </c>
      <c r="BC748" s="80">
        <f t="shared" si="306"/>
        <v>481.99624219231566</v>
      </c>
      <c r="BD748" s="35">
        <f t="shared" si="313"/>
        <v>1962.7639848428066</v>
      </c>
      <c r="BE748" s="35">
        <f t="shared" si="307"/>
        <v>41078.626346203797</v>
      </c>
      <c r="BF748" s="35">
        <f t="shared" si="308"/>
        <v>43041.390331046605</v>
      </c>
      <c r="BG748" s="35">
        <f t="shared" si="309"/>
        <v>45004.154315889413</v>
      </c>
    </row>
    <row r="749" spans="25:59" x14ac:dyDescent="0.4">
      <c r="Y749" s="35">
        <f t="shared" si="310"/>
        <v>741500</v>
      </c>
      <c r="Z749" s="52">
        <f t="shared" si="311"/>
        <v>742</v>
      </c>
      <c r="AA749" s="35"/>
      <c r="AB749" s="35"/>
      <c r="AC749" s="35"/>
      <c r="AD749" s="35"/>
      <c r="AE749" s="52">
        <v>910</v>
      </c>
      <c r="AH749" s="35"/>
      <c r="AI749" s="35"/>
      <c r="AU749" s="52">
        <f t="shared" si="300"/>
        <v>742</v>
      </c>
      <c r="AV749" s="80">
        <f t="shared" si="301"/>
        <v>742.2437171831931</v>
      </c>
      <c r="AW749" s="35">
        <f t="shared" si="312"/>
        <v>3022.5323530255678</v>
      </c>
      <c r="AX749" s="35">
        <f t="shared" si="302"/>
        <v>81275.56565286385</v>
      </c>
      <c r="AY749" s="35">
        <f t="shared" si="303"/>
        <v>84298.09800588942</v>
      </c>
      <c r="AZ749" s="35">
        <f t="shared" si="304"/>
        <v>87320.63035891499</v>
      </c>
      <c r="BB749" s="52">
        <f t="shared" si="305"/>
        <v>742</v>
      </c>
      <c r="BC749" s="80">
        <f t="shared" si="306"/>
        <v>482.00896799042471</v>
      </c>
      <c r="BD749" s="35">
        <f t="shared" si="313"/>
        <v>1962.8158062804453</v>
      </c>
      <c r="BE749" s="35">
        <f t="shared" si="307"/>
        <v>41121.456024747742</v>
      </c>
      <c r="BF749" s="35">
        <f t="shared" si="308"/>
        <v>43084.271831028185</v>
      </c>
      <c r="BG749" s="35">
        <f t="shared" si="309"/>
        <v>45047.087637308628</v>
      </c>
    </row>
    <row r="750" spans="25:59" x14ac:dyDescent="0.4">
      <c r="Y750" s="35">
        <f t="shared" si="310"/>
        <v>742500</v>
      </c>
      <c r="Z750" s="52">
        <f t="shared" si="311"/>
        <v>743</v>
      </c>
      <c r="AA750" s="35"/>
      <c r="AB750" s="35"/>
      <c r="AC750" s="35"/>
      <c r="AD750" s="35"/>
      <c r="AE750" s="52">
        <v>911</v>
      </c>
      <c r="AH750" s="35"/>
      <c r="AI750" s="35"/>
      <c r="AU750" s="52">
        <f t="shared" si="300"/>
        <v>743</v>
      </c>
      <c r="AV750" s="80">
        <f t="shared" si="301"/>
        <v>742.26343660190219</v>
      </c>
      <c r="AW750" s="35">
        <f t="shared" si="312"/>
        <v>3022.6126535786761</v>
      </c>
      <c r="AX750" s="35">
        <f t="shared" si="302"/>
        <v>81374.829764572511</v>
      </c>
      <c r="AY750" s="35">
        <f t="shared" si="303"/>
        <v>84397.442418151186</v>
      </c>
      <c r="AZ750" s="35">
        <f t="shared" si="304"/>
        <v>87420.055071729861</v>
      </c>
      <c r="BB750" s="52">
        <f t="shared" si="305"/>
        <v>743</v>
      </c>
      <c r="BC750" s="80">
        <f t="shared" si="306"/>
        <v>482.02177367195668</v>
      </c>
      <c r="BD750" s="35">
        <f t="shared" si="313"/>
        <v>1962.8679530158595</v>
      </c>
      <c r="BE750" s="35">
        <f t="shared" si="307"/>
        <v>41164.285377993896</v>
      </c>
      <c r="BF750" s="35">
        <f t="shared" si="308"/>
        <v>43127.153331009758</v>
      </c>
      <c r="BG750" s="35">
        <f t="shared" si="309"/>
        <v>45090.021284025621</v>
      </c>
    </row>
    <row r="751" spans="25:59" x14ac:dyDescent="0.4">
      <c r="Y751" s="35">
        <f t="shared" si="310"/>
        <v>743500</v>
      </c>
      <c r="Z751" s="52">
        <f t="shared" si="311"/>
        <v>744</v>
      </c>
      <c r="AA751" s="35"/>
      <c r="AB751" s="35"/>
      <c r="AC751" s="35"/>
      <c r="AD751" s="35"/>
      <c r="AE751" s="52">
        <v>912</v>
      </c>
      <c r="AH751" s="35"/>
      <c r="AI751" s="35"/>
      <c r="AU751" s="52">
        <f t="shared" si="300"/>
        <v>744</v>
      </c>
      <c r="AV751" s="80">
        <f t="shared" si="301"/>
        <v>742.28327902297667</v>
      </c>
      <c r="AW751" s="35">
        <f t="shared" si="312"/>
        <v>3022.6934550166288</v>
      </c>
      <c r="AX751" s="35">
        <f t="shared" si="302"/>
        <v>81474.093375396333</v>
      </c>
      <c r="AY751" s="35">
        <f t="shared" si="303"/>
        <v>84496.786830412966</v>
      </c>
      <c r="AZ751" s="35">
        <f t="shared" si="304"/>
        <v>87519.480285429599</v>
      </c>
      <c r="BB751" s="52">
        <f t="shared" si="305"/>
        <v>744</v>
      </c>
      <c r="BC751" s="80">
        <f t="shared" si="306"/>
        <v>482.03465923054495</v>
      </c>
      <c r="BD751" s="35">
        <f t="shared" si="313"/>
        <v>1962.9204250231237</v>
      </c>
      <c r="BE751" s="35">
        <f t="shared" si="307"/>
        <v>41207.114405968205</v>
      </c>
      <c r="BF751" s="35">
        <f t="shared" si="308"/>
        <v>43170.034830991332</v>
      </c>
      <c r="BG751" s="35">
        <f t="shared" si="309"/>
        <v>45132.955256014458</v>
      </c>
    </row>
    <row r="752" spans="25:59" x14ac:dyDescent="0.4">
      <c r="Y752" s="35">
        <f t="shared" si="310"/>
        <v>744500</v>
      </c>
      <c r="Z752" s="52">
        <f t="shared" si="311"/>
        <v>745</v>
      </c>
      <c r="AA752" s="35"/>
      <c r="AB752" s="35"/>
      <c r="AC752" s="35"/>
      <c r="AD752" s="35"/>
      <c r="AE752" s="52">
        <v>913</v>
      </c>
      <c r="AH752" s="35"/>
      <c r="AI752" s="35"/>
      <c r="AU752" s="52">
        <f t="shared" si="300"/>
        <v>745</v>
      </c>
      <c r="AV752" s="80">
        <f t="shared" si="301"/>
        <v>742.30324443655275</v>
      </c>
      <c r="AW752" s="35">
        <f t="shared" si="312"/>
        <v>3022.7747572992598</v>
      </c>
      <c r="AX752" s="35">
        <f t="shared" si="302"/>
        <v>81573.35648537548</v>
      </c>
      <c r="AY752" s="35">
        <f t="shared" si="303"/>
        <v>84596.131242674746</v>
      </c>
      <c r="AZ752" s="35">
        <f t="shared" si="304"/>
        <v>87618.905999974013</v>
      </c>
      <c r="BB752" s="52">
        <f t="shared" si="305"/>
        <v>745</v>
      </c>
      <c r="BC752" s="80">
        <f t="shared" si="306"/>
        <v>482.04762465978399</v>
      </c>
      <c r="BD752" s="35">
        <f t="shared" si="313"/>
        <v>1962.9732222761536</v>
      </c>
      <c r="BE752" s="35">
        <f t="shared" si="307"/>
        <v>41249.94310869676</v>
      </c>
      <c r="BF752" s="35">
        <f t="shared" si="308"/>
        <v>43212.916330972912</v>
      </c>
      <c r="BG752" s="35">
        <f t="shared" si="309"/>
        <v>45175.889553249064</v>
      </c>
    </row>
    <row r="753" spans="25:59" x14ac:dyDescent="0.4">
      <c r="Y753" s="35">
        <f t="shared" si="310"/>
        <v>745500</v>
      </c>
      <c r="Z753" s="52">
        <f t="shared" si="311"/>
        <v>746</v>
      </c>
      <c r="AA753" s="35"/>
      <c r="AB753" s="35"/>
      <c r="AC753" s="35"/>
      <c r="AD753" s="35"/>
      <c r="AE753" s="52">
        <v>914</v>
      </c>
      <c r="AH753" s="35"/>
      <c r="AI753" s="35"/>
      <c r="AU753" s="52">
        <f t="shared" si="300"/>
        <v>746</v>
      </c>
      <c r="AV753" s="80">
        <f t="shared" si="301"/>
        <v>742.32333283270646</v>
      </c>
      <c r="AW753" s="35">
        <f t="shared" si="312"/>
        <v>3022.8565603861557</v>
      </c>
      <c r="AX753" s="35">
        <f t="shared" si="302"/>
        <v>81672.619094550377</v>
      </c>
      <c r="AY753" s="35">
        <f t="shared" si="303"/>
        <v>84695.475654936527</v>
      </c>
      <c r="AZ753" s="35">
        <f t="shared" si="304"/>
        <v>87718.332215322676</v>
      </c>
      <c r="BB753" s="52">
        <f t="shared" si="305"/>
        <v>746</v>
      </c>
      <c r="BC753" s="80">
        <f t="shared" si="306"/>
        <v>482.06066995322936</v>
      </c>
      <c r="BD753" s="35">
        <f t="shared" si="313"/>
        <v>1963.0263447487059</v>
      </c>
      <c r="BE753" s="35">
        <f t="shared" si="307"/>
        <v>41292.771486205776</v>
      </c>
      <c r="BF753" s="35">
        <f t="shared" si="308"/>
        <v>43255.797830954485</v>
      </c>
      <c r="BG753" s="35">
        <f t="shared" si="309"/>
        <v>45218.824175703194</v>
      </c>
    </row>
    <row r="754" spans="25:59" x14ac:dyDescent="0.4">
      <c r="Y754" s="35">
        <f t="shared" si="310"/>
        <v>746500</v>
      </c>
      <c r="Z754" s="52">
        <f t="shared" si="311"/>
        <v>747</v>
      </c>
      <c r="AA754" s="35"/>
      <c r="AB754" s="35"/>
      <c r="AC754" s="35"/>
      <c r="AD754" s="35"/>
      <c r="AE754" s="52">
        <v>915</v>
      </c>
      <c r="AH754" s="35"/>
      <c r="AI754" s="35"/>
      <c r="AU754" s="52">
        <f t="shared" si="300"/>
        <v>747</v>
      </c>
      <c r="AV754" s="80">
        <f t="shared" si="301"/>
        <v>742.3435442014536</v>
      </c>
      <c r="AW754" s="35">
        <f t="shared" si="312"/>
        <v>3022.9388642366607</v>
      </c>
      <c r="AX754" s="35">
        <f t="shared" si="302"/>
        <v>81771.881202961653</v>
      </c>
      <c r="AY754" s="35">
        <f t="shared" si="303"/>
        <v>84794.820067198307</v>
      </c>
      <c r="AZ754" s="35">
        <f t="shared" si="304"/>
        <v>87817.758931434961</v>
      </c>
      <c r="BB754" s="52">
        <f t="shared" si="305"/>
        <v>747</v>
      </c>
      <c r="BC754" s="80">
        <f t="shared" si="306"/>
        <v>482.07379510439728</v>
      </c>
      <c r="BD754" s="35">
        <f t="shared" si="313"/>
        <v>1963.0797924143783</v>
      </c>
      <c r="BE754" s="35">
        <f t="shared" si="307"/>
        <v>41335.599538521688</v>
      </c>
      <c r="BF754" s="35">
        <f t="shared" si="308"/>
        <v>43298.679330936066</v>
      </c>
      <c r="BG754" s="35">
        <f t="shared" si="309"/>
        <v>45261.759123350443</v>
      </c>
    </row>
    <row r="755" spans="25:59" x14ac:dyDescent="0.4">
      <c r="Y755" s="35">
        <f t="shared" si="310"/>
        <v>747500</v>
      </c>
      <c r="Z755" s="52">
        <f t="shared" si="311"/>
        <v>748</v>
      </c>
      <c r="AA755" s="35"/>
      <c r="AB755" s="35"/>
      <c r="AC755" s="35"/>
      <c r="AD755" s="35"/>
      <c r="AE755" s="52">
        <v>916</v>
      </c>
      <c r="AH755" s="35"/>
      <c r="AI755" s="35"/>
      <c r="AU755" s="52">
        <f t="shared" si="300"/>
        <v>748</v>
      </c>
      <c r="AV755" s="80">
        <f t="shared" si="301"/>
        <v>742.36387853275039</v>
      </c>
      <c r="AW755" s="35">
        <f t="shared" si="312"/>
        <v>3023.021668809874</v>
      </c>
      <c r="AX755" s="35">
        <f t="shared" si="302"/>
        <v>81871.142810650214</v>
      </c>
      <c r="AY755" s="35">
        <f t="shared" si="303"/>
        <v>84894.164479460087</v>
      </c>
      <c r="AZ755" s="35">
        <f t="shared" si="304"/>
        <v>87917.186148269961</v>
      </c>
      <c r="BB755" s="52">
        <f t="shared" si="305"/>
        <v>748</v>
      </c>
      <c r="BC755" s="80">
        <f t="shared" si="306"/>
        <v>482.0870001067654</v>
      </c>
      <c r="BD755" s="35">
        <f t="shared" si="313"/>
        <v>1963.1335652466105</v>
      </c>
      <c r="BE755" s="35">
        <f t="shared" si="307"/>
        <v>41378.427265671031</v>
      </c>
      <c r="BF755" s="35">
        <f t="shared" si="308"/>
        <v>43341.560830917639</v>
      </c>
      <c r="BG755" s="35">
        <f t="shared" si="309"/>
        <v>45304.694396164246</v>
      </c>
    </row>
    <row r="756" spans="25:59" x14ac:dyDescent="0.4">
      <c r="Y756" s="35">
        <f t="shared" si="310"/>
        <v>748500</v>
      </c>
      <c r="Z756" s="52">
        <f t="shared" si="311"/>
        <v>749</v>
      </c>
      <c r="AA756" s="35"/>
      <c r="AB756" s="35"/>
      <c r="AC756" s="35"/>
      <c r="AD756" s="35"/>
      <c r="AE756" s="52">
        <v>917</v>
      </c>
      <c r="AH756" s="35"/>
      <c r="AI756" s="35"/>
      <c r="AU756" s="52">
        <f t="shared" si="300"/>
        <v>749</v>
      </c>
      <c r="AV756" s="80">
        <f t="shared" si="301"/>
        <v>742.38433581649258</v>
      </c>
      <c r="AW756" s="35">
        <f t="shared" si="312"/>
        <v>3023.1049740646499</v>
      </c>
      <c r="AX756" s="35">
        <f t="shared" si="302"/>
        <v>81970.403917657211</v>
      </c>
      <c r="AY756" s="35">
        <f t="shared" si="303"/>
        <v>84993.508891721867</v>
      </c>
      <c r="AZ756" s="35">
        <f t="shared" si="304"/>
        <v>88016.613865786523</v>
      </c>
      <c r="BB756" s="52">
        <f t="shared" si="305"/>
        <v>749</v>
      </c>
      <c r="BC756" s="80">
        <f t="shared" si="306"/>
        <v>482.10028495377213</v>
      </c>
      <c r="BD756" s="35">
        <f t="shared" si="313"/>
        <v>1963.1876632186825</v>
      </c>
      <c r="BE756" s="35">
        <f t="shared" si="307"/>
        <v>41421.254667680536</v>
      </c>
      <c r="BF756" s="35">
        <f t="shared" si="308"/>
        <v>43384.442330899219</v>
      </c>
      <c r="BG756" s="35">
        <f t="shared" si="309"/>
        <v>45347.629994117902</v>
      </c>
    </row>
    <row r="757" spans="25:59" x14ac:dyDescent="0.4">
      <c r="Y757" s="35">
        <f t="shared" si="310"/>
        <v>749500</v>
      </c>
      <c r="Z757" s="52">
        <f t="shared" si="311"/>
        <v>750</v>
      </c>
      <c r="AA757" s="35"/>
      <c r="AB757" s="35"/>
      <c r="AC757" s="35"/>
      <c r="AD757" s="35"/>
      <c r="AE757" s="52">
        <v>918</v>
      </c>
      <c r="AH757" s="35"/>
      <c r="AI757" s="35"/>
      <c r="AU757" s="52">
        <f t="shared" si="300"/>
        <v>750</v>
      </c>
      <c r="AV757" s="80">
        <f t="shared" si="301"/>
        <v>742.40491604251633</v>
      </c>
      <c r="AW757" s="35">
        <f t="shared" si="312"/>
        <v>3023.1887799595997</v>
      </c>
      <c r="AX757" s="35">
        <f t="shared" si="302"/>
        <v>82069.664524024032</v>
      </c>
      <c r="AY757" s="35">
        <f t="shared" si="303"/>
        <v>85092.853303983633</v>
      </c>
      <c r="AZ757" s="35">
        <f t="shared" si="304"/>
        <v>88116.042083943234</v>
      </c>
      <c r="BB757" s="52">
        <f t="shared" si="305"/>
        <v>750</v>
      </c>
      <c r="BC757" s="80">
        <f t="shared" si="306"/>
        <v>482.11364963881704</v>
      </c>
      <c r="BD757" s="35">
        <f t="shared" si="313"/>
        <v>1963.2420863037164</v>
      </c>
      <c r="BE757" s="35">
        <f t="shared" si="307"/>
        <v>41464.081744577074</v>
      </c>
      <c r="BF757" s="35">
        <f t="shared" si="308"/>
        <v>43427.323830880792</v>
      </c>
      <c r="BG757" s="35">
        <f t="shared" si="309"/>
        <v>45390.565917184511</v>
      </c>
    </row>
    <row r="758" spans="25:59" x14ac:dyDescent="0.4">
      <c r="Y758" s="35">
        <f t="shared" si="310"/>
        <v>750500</v>
      </c>
      <c r="Z758" s="52">
        <f t="shared" si="311"/>
        <v>751</v>
      </c>
      <c r="AA758" s="35"/>
      <c r="AB758" s="35"/>
      <c r="AC758" s="35"/>
      <c r="AD758" s="35"/>
      <c r="AE758" s="52">
        <v>919</v>
      </c>
      <c r="AH758" s="35"/>
      <c r="AI758" s="35"/>
      <c r="AU758" s="52">
        <f t="shared" si="300"/>
        <v>751</v>
      </c>
      <c r="AV758" s="80">
        <f t="shared" si="301"/>
        <v>742.42561920059757</v>
      </c>
      <c r="AW758" s="35">
        <f t="shared" si="312"/>
        <v>3023.2730864530895</v>
      </c>
      <c r="AX758" s="35">
        <f t="shared" si="302"/>
        <v>82168.924629792324</v>
      </c>
      <c r="AY758" s="35">
        <f t="shared" si="303"/>
        <v>85192.197716245413</v>
      </c>
      <c r="AZ758" s="35">
        <f t="shared" si="304"/>
        <v>88215.470802698503</v>
      </c>
      <c r="BB758" s="52">
        <f t="shared" si="305"/>
        <v>751</v>
      </c>
      <c r="BC758" s="80">
        <f t="shared" si="306"/>
        <v>482.12709415526075</v>
      </c>
      <c r="BD758" s="35">
        <f t="shared" si="313"/>
        <v>1963.296834474676</v>
      </c>
      <c r="BE758" s="35">
        <f t="shared" si="307"/>
        <v>41506.908496387696</v>
      </c>
      <c r="BF758" s="35">
        <f t="shared" si="308"/>
        <v>43470.205330862373</v>
      </c>
      <c r="BG758" s="35">
        <f t="shared" si="309"/>
        <v>45433.50216533705</v>
      </c>
    </row>
    <row r="759" spans="25:59" x14ac:dyDescent="0.4">
      <c r="Y759" s="35">
        <f t="shared" si="310"/>
        <v>751500</v>
      </c>
      <c r="Z759" s="52">
        <f t="shared" si="311"/>
        <v>752</v>
      </c>
      <c r="AA759" s="35"/>
      <c r="AB759" s="35"/>
      <c r="AC759" s="35"/>
      <c r="AD759" s="35"/>
      <c r="AE759" s="52">
        <v>920</v>
      </c>
      <c r="AH759" s="35"/>
      <c r="AI759" s="35"/>
      <c r="AU759" s="52">
        <f t="shared" si="300"/>
        <v>752</v>
      </c>
      <c r="AV759" s="80">
        <f t="shared" si="301"/>
        <v>742.44644528045239</v>
      </c>
      <c r="AW759" s="35">
        <f t="shared" si="312"/>
        <v>3023.357893503241</v>
      </c>
      <c r="AX759" s="35">
        <f t="shared" si="302"/>
        <v>82268.184235003951</v>
      </c>
      <c r="AY759" s="35">
        <f t="shared" si="303"/>
        <v>85291.542128507193</v>
      </c>
      <c r="AZ759" s="35">
        <f t="shared" si="304"/>
        <v>88314.900022010435</v>
      </c>
      <c r="BB759" s="52">
        <f t="shared" si="305"/>
        <v>752</v>
      </c>
      <c r="BC759" s="80">
        <f t="shared" si="306"/>
        <v>482.14061849642485</v>
      </c>
      <c r="BD759" s="35">
        <f t="shared" si="313"/>
        <v>1963.3519077043652</v>
      </c>
      <c r="BE759" s="35">
        <f t="shared" si="307"/>
        <v>41549.734923139578</v>
      </c>
      <c r="BF759" s="35">
        <f t="shared" si="308"/>
        <v>43513.086830843946</v>
      </c>
      <c r="BG759" s="35">
        <f t="shared" si="309"/>
        <v>45476.438738548313</v>
      </c>
    </row>
    <row r="760" spans="25:59" x14ac:dyDescent="0.4">
      <c r="Y760" s="35">
        <f t="shared" si="310"/>
        <v>752500</v>
      </c>
      <c r="Z760" s="52">
        <f t="shared" si="311"/>
        <v>753</v>
      </c>
      <c r="AA760" s="35"/>
      <c r="AB760" s="35"/>
      <c r="AC760" s="35"/>
      <c r="AD760" s="35"/>
      <c r="AE760" s="52">
        <v>921</v>
      </c>
      <c r="AH760" s="35"/>
      <c r="AI760" s="35"/>
      <c r="AU760" s="52">
        <f t="shared" si="300"/>
        <v>753</v>
      </c>
      <c r="AV760" s="80">
        <f t="shared" si="301"/>
        <v>742.46739427173713</v>
      </c>
      <c r="AW760" s="35">
        <f t="shared" si="312"/>
        <v>3023.4432010679338</v>
      </c>
      <c r="AX760" s="35">
        <f t="shared" si="302"/>
        <v>82367.443339701043</v>
      </c>
      <c r="AY760" s="35">
        <f t="shared" si="303"/>
        <v>85390.886540768974</v>
      </c>
      <c r="AZ760" s="35">
        <f t="shared" si="304"/>
        <v>88414.329741836904</v>
      </c>
      <c r="BB760" s="52">
        <f t="shared" si="305"/>
        <v>753</v>
      </c>
      <c r="BC760" s="80">
        <f t="shared" si="306"/>
        <v>482.15422265559226</v>
      </c>
      <c r="BD760" s="35">
        <f t="shared" si="313"/>
        <v>1963.4073059654313</v>
      </c>
      <c r="BE760" s="35">
        <f t="shared" si="307"/>
        <v>41592.561024860093</v>
      </c>
      <c r="BF760" s="35">
        <f t="shared" si="308"/>
        <v>43555.968330825526</v>
      </c>
      <c r="BG760" s="35">
        <f t="shared" si="309"/>
        <v>45519.375636790959</v>
      </c>
    </row>
    <row r="761" spans="25:59" x14ac:dyDescent="0.4">
      <c r="Y761" s="35">
        <f t="shared" si="310"/>
        <v>753500</v>
      </c>
      <c r="Z761" s="52">
        <f t="shared" si="311"/>
        <v>754</v>
      </c>
      <c r="AA761" s="35"/>
      <c r="AB761" s="35"/>
      <c r="AC761" s="35"/>
      <c r="AD761" s="35"/>
      <c r="AE761" s="52">
        <v>922</v>
      </c>
      <c r="AH761" s="35"/>
      <c r="AI761" s="35"/>
      <c r="AU761" s="52">
        <f t="shared" si="300"/>
        <v>754</v>
      </c>
      <c r="AV761" s="80">
        <f t="shared" si="301"/>
        <v>742.48846616404785</v>
      </c>
      <c r="AW761" s="35">
        <f t="shared" si="312"/>
        <v>3023.5290091048009</v>
      </c>
      <c r="AX761" s="35">
        <f t="shared" si="302"/>
        <v>82466.70194392596</v>
      </c>
      <c r="AY761" s="35">
        <f t="shared" si="303"/>
        <v>85490.230953030754</v>
      </c>
      <c r="AZ761" s="35">
        <f t="shared" si="304"/>
        <v>88513.759962135548</v>
      </c>
      <c r="BB761" s="52">
        <f t="shared" si="305"/>
        <v>754</v>
      </c>
      <c r="BC761" s="80">
        <f t="shared" si="306"/>
        <v>482.16790662600681</v>
      </c>
      <c r="BD761" s="35">
        <f t="shared" si="313"/>
        <v>1963.4630292303621</v>
      </c>
      <c r="BE761" s="35">
        <f t="shared" si="307"/>
        <v>41635.386801576737</v>
      </c>
      <c r="BF761" s="35">
        <f t="shared" si="308"/>
        <v>43598.849830807099</v>
      </c>
      <c r="BG761" s="35">
        <f t="shared" si="309"/>
        <v>45562.312860037462</v>
      </c>
    </row>
    <row r="762" spans="25:59" x14ac:dyDescent="0.4">
      <c r="Y762" s="35">
        <f t="shared" si="310"/>
        <v>754500</v>
      </c>
      <c r="Z762" s="52">
        <f t="shared" si="311"/>
        <v>755</v>
      </c>
      <c r="AA762" s="35"/>
      <c r="AB762" s="35"/>
      <c r="AC762" s="35"/>
      <c r="AD762" s="35"/>
      <c r="AE762" s="52">
        <v>923</v>
      </c>
      <c r="AH762" s="35"/>
      <c r="AI762" s="35"/>
      <c r="AU762" s="52">
        <f t="shared" si="300"/>
        <v>755</v>
      </c>
      <c r="AV762" s="80">
        <f t="shared" si="301"/>
        <v>742.50966094692114</v>
      </c>
      <c r="AW762" s="35">
        <f t="shared" si="312"/>
        <v>3023.6153175712343</v>
      </c>
      <c r="AX762" s="35">
        <f t="shared" si="302"/>
        <v>82565.960047721295</v>
      </c>
      <c r="AY762" s="35">
        <f t="shared" si="303"/>
        <v>85589.575365292534</v>
      </c>
      <c r="AZ762" s="35">
        <f t="shared" si="304"/>
        <v>88613.190682863773</v>
      </c>
      <c r="BB762" s="52">
        <f t="shared" si="305"/>
        <v>755</v>
      </c>
      <c r="BC762" s="80">
        <f t="shared" si="306"/>
        <v>482.18167040087349</v>
      </c>
      <c r="BD762" s="35">
        <f t="shared" si="313"/>
        <v>1963.5190774714872</v>
      </c>
      <c r="BE762" s="35">
        <f t="shared" si="307"/>
        <v>41678.212253317193</v>
      </c>
      <c r="BF762" s="35">
        <f t="shared" si="308"/>
        <v>43641.73133078868</v>
      </c>
      <c r="BG762" s="35">
        <f t="shared" si="309"/>
        <v>45605.250408260166</v>
      </c>
    </row>
    <row r="763" spans="25:59" x14ac:dyDescent="0.4">
      <c r="Y763" s="35">
        <f t="shared" si="310"/>
        <v>755500</v>
      </c>
      <c r="Z763" s="52">
        <f t="shared" si="311"/>
        <v>756</v>
      </c>
      <c r="AA763" s="35"/>
      <c r="AB763" s="35"/>
      <c r="AC763" s="35"/>
      <c r="AD763" s="35"/>
      <c r="AE763" s="52">
        <v>924</v>
      </c>
      <c r="AH763" s="35"/>
      <c r="AI763" s="35"/>
      <c r="AU763" s="52">
        <f t="shared" si="300"/>
        <v>756</v>
      </c>
      <c r="AV763" s="80">
        <f t="shared" si="301"/>
        <v>742.5309786098336</v>
      </c>
      <c r="AW763" s="35">
        <f t="shared" si="312"/>
        <v>3023.7021264243808</v>
      </c>
      <c r="AX763" s="35">
        <f t="shared" si="302"/>
        <v>82665.217651129933</v>
      </c>
      <c r="AY763" s="35">
        <f t="shared" si="303"/>
        <v>85688.919777554314</v>
      </c>
      <c r="AZ763" s="35">
        <f t="shared" si="304"/>
        <v>88712.621903978696</v>
      </c>
      <c r="BB763" s="52">
        <f t="shared" si="305"/>
        <v>756</v>
      </c>
      <c r="BC763" s="80">
        <f t="shared" si="306"/>
        <v>482.19551397335863</v>
      </c>
      <c r="BD763" s="35">
        <f t="shared" si="313"/>
        <v>1963.575450660979</v>
      </c>
      <c r="BE763" s="35">
        <f t="shared" si="307"/>
        <v>41721.037380109272</v>
      </c>
      <c r="BF763" s="35">
        <f t="shared" si="308"/>
        <v>43684.612830770253</v>
      </c>
      <c r="BG763" s="35">
        <f t="shared" si="309"/>
        <v>45648.188281431234</v>
      </c>
    </row>
    <row r="764" spans="25:59" x14ac:dyDescent="0.4">
      <c r="Y764" s="35">
        <f t="shared" si="310"/>
        <v>756500</v>
      </c>
      <c r="Z764" s="52">
        <f t="shared" si="311"/>
        <v>757</v>
      </c>
      <c r="AA764" s="35"/>
      <c r="AB764" s="35"/>
      <c r="AC764" s="35"/>
      <c r="AD764" s="35"/>
      <c r="AE764" s="52">
        <v>925</v>
      </c>
      <c r="AH764" s="35"/>
      <c r="AI764" s="35"/>
      <c r="AU764" s="52">
        <f t="shared" si="300"/>
        <v>757</v>
      </c>
      <c r="AV764" s="80">
        <f t="shared" si="301"/>
        <v>742.55241914220221</v>
      </c>
      <c r="AW764" s="35">
        <f t="shared" si="312"/>
        <v>3023.7894356211445</v>
      </c>
      <c r="AX764" s="35">
        <f t="shared" si="302"/>
        <v>82764.474754194947</v>
      </c>
      <c r="AY764" s="35">
        <f t="shared" si="303"/>
        <v>85788.264189816095</v>
      </c>
      <c r="AZ764" s="35">
        <f t="shared" si="304"/>
        <v>88812.053625437242</v>
      </c>
      <c r="BB764" s="52">
        <f t="shared" si="305"/>
        <v>757</v>
      </c>
      <c r="BC764" s="80">
        <f t="shared" si="306"/>
        <v>482.20943733658947</v>
      </c>
      <c r="BD764" s="35">
        <f t="shared" si="313"/>
        <v>1963.6321487708503</v>
      </c>
      <c r="BE764" s="35">
        <f t="shared" si="307"/>
        <v>41763.862181980985</v>
      </c>
      <c r="BF764" s="35">
        <f t="shared" si="308"/>
        <v>43727.494330751833</v>
      </c>
      <c r="BG764" s="35">
        <f t="shared" si="309"/>
        <v>45691.126479522682</v>
      </c>
    </row>
    <row r="765" spans="25:59" x14ac:dyDescent="0.4">
      <c r="Y765" s="35">
        <f t="shared" si="310"/>
        <v>757500</v>
      </c>
      <c r="Z765" s="52">
        <f t="shared" si="311"/>
        <v>758</v>
      </c>
      <c r="AA765" s="35"/>
      <c r="AB765" s="35"/>
      <c r="AC765" s="35"/>
      <c r="AD765" s="35"/>
      <c r="AE765" s="52">
        <v>926</v>
      </c>
      <c r="AH765" s="35"/>
      <c r="AI765" s="35"/>
      <c r="AU765" s="52">
        <f t="shared" si="300"/>
        <v>758</v>
      </c>
      <c r="AV765" s="80">
        <f t="shared" si="301"/>
        <v>742.57398253338408</v>
      </c>
      <c r="AW765" s="35">
        <f t="shared" si="312"/>
        <v>3023.8772451181862</v>
      </c>
      <c r="AX765" s="35">
        <f t="shared" si="302"/>
        <v>82863.731356959674</v>
      </c>
      <c r="AY765" s="35">
        <f t="shared" si="303"/>
        <v>85887.60860207786</v>
      </c>
      <c r="AZ765" s="35">
        <f t="shared" si="304"/>
        <v>88911.485847196047</v>
      </c>
      <c r="BB765" s="52">
        <f t="shared" si="305"/>
        <v>758</v>
      </c>
      <c r="BC765" s="80">
        <f t="shared" si="306"/>
        <v>482.2234404836546</v>
      </c>
      <c r="BD765" s="35">
        <f t="shared" si="313"/>
        <v>1963.6891717729568</v>
      </c>
      <c r="BE765" s="35">
        <f t="shared" si="307"/>
        <v>41806.686658960447</v>
      </c>
      <c r="BF765" s="35">
        <f t="shared" si="308"/>
        <v>43770.375830733406</v>
      </c>
      <c r="BG765" s="35">
        <f t="shared" si="309"/>
        <v>45734.065002506366</v>
      </c>
    </row>
    <row r="766" spans="25:59" x14ac:dyDescent="0.4">
      <c r="Y766" s="35">
        <f t="shared" si="310"/>
        <v>758500</v>
      </c>
      <c r="Z766" s="52">
        <f t="shared" si="311"/>
        <v>759</v>
      </c>
      <c r="AA766" s="35"/>
      <c r="AB766" s="35"/>
      <c r="AC766" s="35"/>
      <c r="AD766" s="35"/>
      <c r="AE766" s="52">
        <v>927</v>
      </c>
      <c r="AH766" s="35"/>
      <c r="AI766" s="35"/>
      <c r="AU766" s="52">
        <f t="shared" si="300"/>
        <v>759</v>
      </c>
      <c r="AV766" s="80">
        <f t="shared" si="301"/>
        <v>742.59566877267628</v>
      </c>
      <c r="AW766" s="35">
        <f t="shared" si="312"/>
        <v>3023.9655548719215</v>
      </c>
      <c r="AX766" s="35">
        <f t="shared" si="302"/>
        <v>82962.987459467724</v>
      </c>
      <c r="AY766" s="35">
        <f t="shared" si="303"/>
        <v>85986.953014339641</v>
      </c>
      <c r="AZ766" s="35">
        <f t="shared" si="304"/>
        <v>89010.918569211557</v>
      </c>
      <c r="BB766" s="52">
        <f t="shared" si="305"/>
        <v>759</v>
      </c>
      <c r="BC766" s="80">
        <f t="shared" si="306"/>
        <v>482.23752340760376</v>
      </c>
      <c r="BD766" s="35">
        <f t="shared" si="313"/>
        <v>1963.7465196389962</v>
      </c>
      <c r="BE766" s="35">
        <f t="shared" si="307"/>
        <v>41849.51081107599</v>
      </c>
      <c r="BF766" s="35">
        <f t="shared" si="308"/>
        <v>43813.257330714987</v>
      </c>
      <c r="BG766" s="35">
        <f t="shared" si="309"/>
        <v>45777.003850353984</v>
      </c>
    </row>
    <row r="767" spans="25:59" x14ac:dyDescent="0.4">
      <c r="Y767" s="35">
        <f t="shared" si="310"/>
        <v>759500</v>
      </c>
      <c r="Z767" s="52">
        <f t="shared" si="311"/>
        <v>760</v>
      </c>
      <c r="AA767" s="35"/>
      <c r="AB767" s="35"/>
      <c r="AC767" s="35"/>
      <c r="AD767" s="35"/>
      <c r="AE767" s="52">
        <v>928</v>
      </c>
      <c r="AH767" s="35"/>
      <c r="AI767" s="35"/>
      <c r="AU767" s="52">
        <f t="shared" si="300"/>
        <v>760</v>
      </c>
      <c r="AV767" s="80">
        <f t="shared" si="301"/>
        <v>742.61747784931663</v>
      </c>
      <c r="AW767" s="35">
        <f t="shared" si="312"/>
        <v>3024.0543648385255</v>
      </c>
      <c r="AX767" s="35">
        <f t="shared" si="302"/>
        <v>83062.2430617629</v>
      </c>
      <c r="AY767" s="35">
        <f t="shared" si="303"/>
        <v>86086.297426601421</v>
      </c>
      <c r="AZ767" s="35">
        <f t="shared" si="304"/>
        <v>89110.351791439942</v>
      </c>
      <c r="BB767" s="52">
        <f t="shared" si="305"/>
        <v>760</v>
      </c>
      <c r="BC767" s="80">
        <f t="shared" si="306"/>
        <v>482.251686101448</v>
      </c>
      <c r="BD767" s="35">
        <f t="shared" si="313"/>
        <v>1963.8041923405081</v>
      </c>
      <c r="BE767" s="35">
        <f t="shared" si="307"/>
        <v>41892.334638356049</v>
      </c>
      <c r="BF767" s="35">
        <f t="shared" si="308"/>
        <v>43856.13883069656</v>
      </c>
      <c r="BG767" s="35">
        <f t="shared" si="309"/>
        <v>45819.943023037071</v>
      </c>
    </row>
    <row r="768" spans="25:59" x14ac:dyDescent="0.4">
      <c r="Y768" s="35">
        <f t="shared" si="310"/>
        <v>760500</v>
      </c>
      <c r="Z768" s="52">
        <f t="shared" si="311"/>
        <v>761</v>
      </c>
      <c r="AA768" s="35"/>
      <c r="AB768" s="35"/>
      <c r="AC768" s="35"/>
      <c r="AD768" s="35"/>
      <c r="AE768" s="52">
        <v>929</v>
      </c>
      <c r="AH768" s="35"/>
      <c r="AI768" s="35"/>
      <c r="AU768" s="52">
        <f t="shared" si="300"/>
        <v>761</v>
      </c>
      <c r="AV768" s="80">
        <f t="shared" si="301"/>
        <v>742.63940975248306</v>
      </c>
      <c r="AW768" s="35">
        <f t="shared" si="312"/>
        <v>3024.1436749739291</v>
      </c>
      <c r="AX768" s="35">
        <f t="shared" si="302"/>
        <v>83161.498163889279</v>
      </c>
      <c r="AY768" s="35">
        <f t="shared" si="303"/>
        <v>86185.641838863201</v>
      </c>
      <c r="AZ768" s="35">
        <f t="shared" si="304"/>
        <v>89209.785513837123</v>
      </c>
      <c r="BB768" s="52">
        <f t="shared" si="305"/>
        <v>761</v>
      </c>
      <c r="BC768" s="80">
        <f t="shared" si="306"/>
        <v>482.26592855815943</v>
      </c>
      <c r="BD768" s="35">
        <f t="shared" si="313"/>
        <v>1963.8621898488739</v>
      </c>
      <c r="BE768" s="35">
        <f t="shared" si="307"/>
        <v>41935.15814082927</v>
      </c>
      <c r="BF768" s="35">
        <f t="shared" si="308"/>
        <v>43899.02033067814</v>
      </c>
      <c r="BG768" s="35">
        <f t="shared" si="309"/>
        <v>45862.882520527011</v>
      </c>
    </row>
    <row r="769" spans="25:59" x14ac:dyDescent="0.4">
      <c r="Y769" s="35">
        <f t="shared" si="310"/>
        <v>761500</v>
      </c>
      <c r="Z769" s="52">
        <f t="shared" si="311"/>
        <v>762</v>
      </c>
      <c r="AA769" s="35"/>
      <c r="AB769" s="35"/>
      <c r="AC769" s="35"/>
      <c r="AD769" s="35"/>
      <c r="AE769" s="52">
        <v>930</v>
      </c>
      <c r="AH769" s="35"/>
      <c r="AI769" s="35"/>
      <c r="AU769" s="52">
        <f t="shared" si="300"/>
        <v>762</v>
      </c>
      <c r="AV769" s="80">
        <f t="shared" si="301"/>
        <v>742.6614644712937</v>
      </c>
      <c r="AW769" s="35">
        <f t="shared" si="312"/>
        <v>3024.233485233819</v>
      </c>
      <c r="AX769" s="35">
        <f t="shared" si="302"/>
        <v>83260.752765891157</v>
      </c>
      <c r="AY769" s="35">
        <f t="shared" si="303"/>
        <v>86284.986251124981</v>
      </c>
      <c r="AZ769" s="35">
        <f t="shared" si="304"/>
        <v>89309.219736358806</v>
      </c>
      <c r="BB769" s="52">
        <f t="shared" si="305"/>
        <v>762</v>
      </c>
      <c r="BC769" s="80">
        <f t="shared" si="306"/>
        <v>482.28025077067144</v>
      </c>
      <c r="BD769" s="35">
        <f t="shared" si="313"/>
        <v>1963.9205121353175</v>
      </c>
      <c r="BE769" s="35">
        <f t="shared" si="307"/>
        <v>41977.981318524398</v>
      </c>
      <c r="BF769" s="35">
        <f t="shared" si="308"/>
        <v>43941.901830659714</v>
      </c>
      <c r="BG769" s="35">
        <f t="shared" si="309"/>
        <v>45905.822342795029</v>
      </c>
    </row>
    <row r="770" spans="25:59" x14ac:dyDescent="0.4">
      <c r="Y770" s="35">
        <f t="shared" si="310"/>
        <v>762500</v>
      </c>
      <c r="Z770" s="52">
        <f t="shared" si="311"/>
        <v>763</v>
      </c>
      <c r="AA770" s="35"/>
      <c r="AB770" s="35"/>
      <c r="AC770" s="35"/>
      <c r="AD770" s="35"/>
      <c r="AE770" s="52">
        <v>931</v>
      </c>
      <c r="AH770" s="35"/>
      <c r="AI770" s="35"/>
      <c r="AU770" s="52">
        <f t="shared" si="300"/>
        <v>763</v>
      </c>
      <c r="AV770" s="80">
        <f t="shared" si="301"/>
        <v>742.6836419948072</v>
      </c>
      <c r="AW770" s="35">
        <f t="shared" si="312"/>
        <v>3024.3237955736413</v>
      </c>
      <c r="AX770" s="35">
        <f t="shared" si="302"/>
        <v>83360.006867813121</v>
      </c>
      <c r="AY770" s="35">
        <f t="shared" si="303"/>
        <v>86384.330663386761</v>
      </c>
      <c r="AZ770" s="35">
        <f t="shared" si="304"/>
        <v>89408.654458960402</v>
      </c>
      <c r="BB770" s="52">
        <f t="shared" si="305"/>
        <v>763</v>
      </c>
      <c r="BC770" s="80">
        <f t="shared" si="306"/>
        <v>482.2946527318789</v>
      </c>
      <c r="BD770" s="35">
        <f t="shared" si="313"/>
        <v>1963.9791591709054</v>
      </c>
      <c r="BE770" s="35">
        <f t="shared" si="307"/>
        <v>42020.804171470387</v>
      </c>
      <c r="BF770" s="35">
        <f t="shared" si="308"/>
        <v>43984.783330641294</v>
      </c>
      <c r="BG770" s="35">
        <f t="shared" si="309"/>
        <v>45948.762489812201</v>
      </c>
    </row>
    <row r="771" spans="25:59" x14ac:dyDescent="0.4">
      <c r="Y771" s="35">
        <f t="shared" si="310"/>
        <v>763500</v>
      </c>
      <c r="Z771" s="52">
        <f t="shared" si="311"/>
        <v>764</v>
      </c>
      <c r="AA771" s="35"/>
      <c r="AB771" s="35"/>
      <c r="AC771" s="35"/>
      <c r="AD771" s="35"/>
      <c r="AE771" s="52">
        <v>932</v>
      </c>
      <c r="AH771" s="35"/>
      <c r="AI771" s="35"/>
      <c r="AU771" s="52">
        <f t="shared" si="300"/>
        <v>764</v>
      </c>
      <c r="AV771" s="80">
        <f t="shared" si="301"/>
        <v>742.70594231202244</v>
      </c>
      <c r="AW771" s="35">
        <f t="shared" si="312"/>
        <v>3024.4146059485965</v>
      </c>
      <c r="AX771" s="35">
        <f t="shared" si="302"/>
        <v>83459.260469699948</v>
      </c>
      <c r="AY771" s="35">
        <f t="shared" si="303"/>
        <v>86483.675075648542</v>
      </c>
      <c r="AZ771" s="35">
        <f t="shared" si="304"/>
        <v>89508.089681597135</v>
      </c>
      <c r="BB771" s="52">
        <f t="shared" si="305"/>
        <v>764</v>
      </c>
      <c r="BC771" s="80">
        <f t="shared" si="306"/>
        <v>482.30913443463766</v>
      </c>
      <c r="BD771" s="35">
        <f t="shared" si="313"/>
        <v>1964.0381309265456</v>
      </c>
      <c r="BE771" s="35">
        <f t="shared" si="307"/>
        <v>42063.626699696324</v>
      </c>
      <c r="BF771" s="35">
        <f t="shared" si="308"/>
        <v>44027.664830622867</v>
      </c>
      <c r="BG771" s="35">
        <f t="shared" si="309"/>
        <v>45991.70296154941</v>
      </c>
    </row>
    <row r="772" spans="25:59" x14ac:dyDescent="0.4">
      <c r="Y772" s="35">
        <f t="shared" si="310"/>
        <v>764500</v>
      </c>
      <c r="Z772" s="52">
        <f t="shared" si="311"/>
        <v>765</v>
      </c>
      <c r="AA772" s="35"/>
      <c r="AB772" s="35"/>
      <c r="AC772" s="35"/>
      <c r="AD772" s="35"/>
      <c r="AE772" s="52">
        <v>933</v>
      </c>
      <c r="AH772" s="35"/>
      <c r="AI772" s="35"/>
      <c r="AU772" s="52">
        <f t="shared" si="300"/>
        <v>765</v>
      </c>
      <c r="AV772" s="80">
        <f t="shared" si="301"/>
        <v>742.72836541187905</v>
      </c>
      <c r="AW772" s="35">
        <f t="shared" si="312"/>
        <v>3024.5059163136461</v>
      </c>
      <c r="AX772" s="35">
        <f t="shared" si="302"/>
        <v>83558.513571596661</v>
      </c>
      <c r="AY772" s="35">
        <f t="shared" si="303"/>
        <v>86583.019487910307</v>
      </c>
      <c r="AZ772" s="35">
        <f t="shared" si="304"/>
        <v>89607.525404223954</v>
      </c>
      <c r="BB772" s="52">
        <f t="shared" si="305"/>
        <v>765</v>
      </c>
      <c r="BC772" s="80">
        <f t="shared" si="306"/>
        <v>482.3236958717651</v>
      </c>
      <c r="BD772" s="35">
        <f t="shared" si="313"/>
        <v>1964.0974273729896</v>
      </c>
      <c r="BE772" s="35">
        <f t="shared" si="307"/>
        <v>42106.44890323146</v>
      </c>
      <c r="BF772" s="35">
        <f t="shared" si="308"/>
        <v>44070.546330604448</v>
      </c>
      <c r="BG772" s="35">
        <f t="shared" si="309"/>
        <v>46034.643757977436</v>
      </c>
    </row>
    <row r="773" spans="25:59" x14ac:dyDescent="0.4">
      <c r="Y773" s="35">
        <f t="shared" si="310"/>
        <v>765500</v>
      </c>
      <c r="Z773" s="52">
        <f t="shared" si="311"/>
        <v>766</v>
      </c>
      <c r="AA773" s="35"/>
      <c r="AB773" s="35"/>
      <c r="AC773" s="35"/>
      <c r="AD773" s="35"/>
      <c r="AE773" s="52">
        <v>934</v>
      </c>
      <c r="AH773" s="35"/>
      <c r="AI773" s="35"/>
      <c r="AU773" s="52">
        <f t="shared" si="300"/>
        <v>766</v>
      </c>
      <c r="AV773" s="80">
        <f t="shared" si="301"/>
        <v>742.75091128325676</v>
      </c>
      <c r="AW773" s="35">
        <f t="shared" si="312"/>
        <v>3024.5977266235063</v>
      </c>
      <c r="AX773" s="35">
        <f t="shared" si="302"/>
        <v>83657.766173548574</v>
      </c>
      <c r="AY773" s="35">
        <f t="shared" si="303"/>
        <v>86682.363900172088</v>
      </c>
      <c r="AZ773" s="35">
        <f t="shared" si="304"/>
        <v>89706.961626795601</v>
      </c>
      <c r="BB773" s="52">
        <f t="shared" si="305"/>
        <v>766</v>
      </c>
      <c r="BC773" s="80">
        <f t="shared" si="306"/>
        <v>482.33833703603989</v>
      </c>
      <c r="BD773" s="35">
        <f t="shared" si="313"/>
        <v>1964.1570484808306</v>
      </c>
      <c r="BE773" s="35">
        <f t="shared" si="307"/>
        <v>42149.270782105195</v>
      </c>
      <c r="BF773" s="35">
        <f t="shared" si="308"/>
        <v>44113.427830586028</v>
      </c>
      <c r="BG773" s="35">
        <f t="shared" si="309"/>
        <v>46077.584879066861</v>
      </c>
    </row>
    <row r="774" spans="25:59" x14ac:dyDescent="0.4">
      <c r="Y774" s="35">
        <f t="shared" si="310"/>
        <v>766500</v>
      </c>
      <c r="Z774" s="52">
        <f t="shared" si="311"/>
        <v>767</v>
      </c>
      <c r="AA774" s="35"/>
      <c r="AB774" s="35"/>
      <c r="AC774" s="35"/>
      <c r="AD774" s="35"/>
      <c r="AE774" s="52">
        <v>935</v>
      </c>
      <c r="AH774" s="35"/>
      <c r="AI774" s="35"/>
      <c r="AU774" s="52">
        <f t="shared" si="300"/>
        <v>767</v>
      </c>
      <c r="AV774" s="80">
        <f t="shared" si="301"/>
        <v>742.77357991497593</v>
      </c>
      <c r="AW774" s="35">
        <f t="shared" si="312"/>
        <v>3024.6900368326515</v>
      </c>
      <c r="AX774" s="35">
        <f t="shared" si="302"/>
        <v>83757.018275601222</v>
      </c>
      <c r="AY774" s="35">
        <f t="shared" si="303"/>
        <v>86781.708312433868</v>
      </c>
      <c r="AZ774" s="35">
        <f t="shared" si="304"/>
        <v>89806.398349266514</v>
      </c>
      <c r="BB774" s="52">
        <f t="shared" si="305"/>
        <v>767</v>
      </c>
      <c r="BC774" s="80">
        <f t="shared" si="306"/>
        <v>482.35305792020199</v>
      </c>
      <c r="BD774" s="35">
        <f t="shared" si="313"/>
        <v>1964.2169942205048</v>
      </c>
      <c r="BE774" s="35">
        <f t="shared" si="307"/>
        <v>42192.092336347094</v>
      </c>
      <c r="BF774" s="35">
        <f t="shared" si="308"/>
        <v>44156.309330567601</v>
      </c>
      <c r="BG774" s="35">
        <f t="shared" si="309"/>
        <v>46120.526324788108</v>
      </c>
    </row>
    <row r="775" spans="25:59" x14ac:dyDescent="0.4">
      <c r="Y775" s="35">
        <f t="shared" si="310"/>
        <v>767500</v>
      </c>
      <c r="Z775" s="52">
        <f t="shared" si="311"/>
        <v>768</v>
      </c>
      <c r="AA775" s="35"/>
      <c r="AB775" s="35"/>
      <c r="AC775" s="35"/>
      <c r="AD775" s="35"/>
      <c r="AE775" s="52">
        <v>936</v>
      </c>
      <c r="AH775" s="35"/>
      <c r="AI775" s="35"/>
      <c r="AU775" s="52">
        <f t="shared" si="300"/>
        <v>768</v>
      </c>
      <c r="AV775" s="80">
        <f t="shared" si="301"/>
        <v>742.79637129579726</v>
      </c>
      <c r="AW775" s="35">
        <f t="shared" si="312"/>
        <v>3024.7828468953139</v>
      </c>
      <c r="AX775" s="35">
        <f t="shared" si="302"/>
        <v>83856.26987780034</v>
      </c>
      <c r="AY775" s="35">
        <f t="shared" si="303"/>
        <v>86881.052724695648</v>
      </c>
      <c r="AZ775" s="35">
        <f t="shared" si="304"/>
        <v>89905.835571590957</v>
      </c>
      <c r="BB775" s="52">
        <f t="shared" si="305"/>
        <v>768</v>
      </c>
      <c r="BC775" s="80">
        <f t="shared" si="306"/>
        <v>482.36785851695271</v>
      </c>
      <c r="BD775" s="35">
        <f t="shared" si="313"/>
        <v>1964.2772645622908</v>
      </c>
      <c r="BE775" s="35">
        <f t="shared" si="307"/>
        <v>42234.913565986884</v>
      </c>
      <c r="BF775" s="35">
        <f t="shared" si="308"/>
        <v>44199.190830549174</v>
      </c>
      <c r="BG775" s="35">
        <f t="shared" si="309"/>
        <v>46163.468095111464</v>
      </c>
    </row>
    <row r="776" spans="25:59" x14ac:dyDescent="0.4">
      <c r="Y776" s="35">
        <f t="shared" si="310"/>
        <v>768500</v>
      </c>
      <c r="Z776" s="52">
        <f t="shared" si="311"/>
        <v>769</v>
      </c>
      <c r="AA776" s="35"/>
      <c r="AB776" s="35"/>
      <c r="AC776" s="35"/>
      <c r="AD776" s="35"/>
      <c r="AE776" s="52">
        <v>937</v>
      </c>
      <c r="AH776" s="35"/>
      <c r="AI776" s="35"/>
      <c r="AU776" s="52">
        <f t="shared" ref="AU776:AU839" si="314">Z776</f>
        <v>769</v>
      </c>
      <c r="AV776" s="80">
        <f t="shared" ref="AV776:AV839" si="315">$AL$13*SQRT(1+(1/$AL$14)+(($AU776-$AE$3)^2)/(($AE$4^2)*$AL$20))</f>
        <v>742.81928541442221</v>
      </c>
      <c r="AW776" s="35">
        <f t="shared" si="312"/>
        <v>3024.8761567654842</v>
      </c>
      <c r="AX776" s="35">
        <f t="shared" ref="AX776:AX839" si="316">AY776-AW776</f>
        <v>83955.520980191941</v>
      </c>
      <c r="AY776" s="35">
        <f t="shared" ref="AY776:AY839" si="317">Z776*AY$1+AY$2</f>
        <v>86980.397136957428</v>
      </c>
      <c r="AZ776" s="35">
        <f t="shared" ref="AZ776:AZ839" si="318">AY776+AW776</f>
        <v>90005.273293722916</v>
      </c>
      <c r="BB776" s="52">
        <f t="shared" ref="BB776:BB839" si="319">AU776</f>
        <v>769</v>
      </c>
      <c r="BC776" s="80">
        <f t="shared" ref="BC776:BC839" si="320">$AL$36*SQRT(1+(1/$AL$37)+(($AU776-$AE$3)^2)/(($AE$4^2)*$AL$43))</f>
        <v>482.38273881895475</v>
      </c>
      <c r="BD776" s="35">
        <f t="shared" si="313"/>
        <v>1964.3378594763099</v>
      </c>
      <c r="BE776" s="35">
        <f t="shared" ref="BE776:BE839" si="321">BF776-BD776</f>
        <v>42277.734471054442</v>
      </c>
      <c r="BF776" s="35">
        <f t="shared" ref="BF776:BF839" si="322">Z776*BF$1+BF$2</f>
        <v>44242.072330530755</v>
      </c>
      <c r="BG776" s="35">
        <f t="shared" ref="BG776:BG839" si="323">BF776+BD776</f>
        <v>46206.410190007067</v>
      </c>
    </row>
    <row r="777" spans="25:59" x14ac:dyDescent="0.4">
      <c r="Y777" s="35">
        <f t="shared" ref="Y777:Y840" si="324">Y776+1000</f>
        <v>769500</v>
      </c>
      <c r="Z777" s="52">
        <f t="shared" ref="Z777:Z840" si="325">(Y777+500)/1000</f>
        <v>770</v>
      </c>
      <c r="AA777" s="35"/>
      <c r="AB777" s="35"/>
      <c r="AC777" s="35"/>
      <c r="AD777" s="35"/>
      <c r="AE777" s="52">
        <v>938</v>
      </c>
      <c r="AH777" s="35"/>
      <c r="AI777" s="35"/>
      <c r="AU777" s="52">
        <f t="shared" si="314"/>
        <v>770</v>
      </c>
      <c r="AV777" s="80">
        <f t="shared" si="315"/>
        <v>742.84232225949279</v>
      </c>
      <c r="AW777" s="35">
        <f t="shared" ref="AW777:AW840" si="326">AW$3*AV777</f>
        <v>3024.9699663969104</v>
      </c>
      <c r="AX777" s="35">
        <f t="shared" si="316"/>
        <v>84054.771582822301</v>
      </c>
      <c r="AY777" s="35">
        <f t="shared" si="317"/>
        <v>87079.741549219209</v>
      </c>
      <c r="AZ777" s="35">
        <f t="shared" si="318"/>
        <v>90104.711515616116</v>
      </c>
      <c r="BB777" s="52">
        <f t="shared" si="319"/>
        <v>770</v>
      </c>
      <c r="BC777" s="80">
        <f t="shared" si="320"/>
        <v>482.39769881883234</v>
      </c>
      <c r="BD777" s="35">
        <f t="shared" ref="BD777:BD840" si="327">BD$3*BC777</f>
        <v>1964.398778932527</v>
      </c>
      <c r="BE777" s="35">
        <f t="shared" si="321"/>
        <v>42320.555051579802</v>
      </c>
      <c r="BF777" s="35">
        <f t="shared" si="322"/>
        <v>44284.953830512328</v>
      </c>
      <c r="BG777" s="35">
        <f t="shared" si="323"/>
        <v>46249.352609444853</v>
      </c>
    </row>
    <row r="778" spans="25:59" x14ac:dyDescent="0.4">
      <c r="Y778" s="35">
        <f t="shared" si="324"/>
        <v>770500</v>
      </c>
      <c r="Z778" s="52">
        <f t="shared" si="325"/>
        <v>771</v>
      </c>
      <c r="AA778" s="35"/>
      <c r="AB778" s="35"/>
      <c r="AC778" s="35"/>
      <c r="AD778" s="35"/>
      <c r="AE778" s="52">
        <v>939</v>
      </c>
      <c r="AH778" s="35"/>
      <c r="AI778" s="35"/>
      <c r="AU778" s="52">
        <f t="shared" si="314"/>
        <v>771</v>
      </c>
      <c r="AV778" s="80">
        <f t="shared" si="315"/>
        <v>742.86548181959097</v>
      </c>
      <c r="AW778" s="35">
        <f t="shared" si="326"/>
        <v>3025.0642757430974</v>
      </c>
      <c r="AX778" s="35">
        <f t="shared" si="316"/>
        <v>84154.021685737898</v>
      </c>
      <c r="AY778" s="35">
        <f t="shared" si="317"/>
        <v>87179.085961480989</v>
      </c>
      <c r="AZ778" s="35">
        <f t="shared" si="318"/>
        <v>90204.150237224079</v>
      </c>
      <c r="BB778" s="52">
        <f t="shared" si="319"/>
        <v>771</v>
      </c>
      <c r="BC778" s="80">
        <f t="shared" si="320"/>
        <v>482.41273850917071</v>
      </c>
      <c r="BD778" s="35">
        <f t="shared" si="327"/>
        <v>1964.4600229007476</v>
      </c>
      <c r="BE778" s="35">
        <f t="shared" si="321"/>
        <v>42363.37530759316</v>
      </c>
      <c r="BF778" s="35">
        <f t="shared" si="322"/>
        <v>44327.835330493908</v>
      </c>
      <c r="BG778" s="35">
        <f t="shared" si="323"/>
        <v>46292.295353394657</v>
      </c>
    </row>
    <row r="779" spans="25:59" x14ac:dyDescent="0.4">
      <c r="Y779" s="35">
        <f t="shared" si="324"/>
        <v>771500</v>
      </c>
      <c r="Z779" s="52">
        <f t="shared" si="325"/>
        <v>772</v>
      </c>
      <c r="AA779" s="35"/>
      <c r="AB779" s="35"/>
      <c r="AC779" s="35"/>
      <c r="AD779" s="35"/>
      <c r="AE779" s="52">
        <v>940</v>
      </c>
      <c r="AH779" s="35"/>
      <c r="AI779" s="35"/>
      <c r="AU779" s="52">
        <f t="shared" si="314"/>
        <v>772</v>
      </c>
      <c r="AV779" s="80">
        <f t="shared" si="315"/>
        <v>742.88876408324029</v>
      </c>
      <c r="AW779" s="35">
        <f t="shared" si="326"/>
        <v>3025.1590847573098</v>
      </c>
      <c r="AX779" s="35">
        <f t="shared" si="316"/>
        <v>84253.271288985445</v>
      </c>
      <c r="AY779" s="35">
        <f t="shared" si="317"/>
        <v>87278.430373742754</v>
      </c>
      <c r="AZ779" s="35">
        <f t="shared" si="318"/>
        <v>90303.589458500064</v>
      </c>
      <c r="BB779" s="52">
        <f t="shared" si="319"/>
        <v>772</v>
      </c>
      <c r="BC779" s="80">
        <f t="shared" si="320"/>
        <v>482.42785788251717</v>
      </c>
      <c r="BD779" s="35">
        <f t="shared" si="327"/>
        <v>1964.5215913506236</v>
      </c>
      <c r="BE779" s="35">
        <f t="shared" si="321"/>
        <v>42406.195239124856</v>
      </c>
      <c r="BF779" s="35">
        <f t="shared" si="322"/>
        <v>44370.716830475481</v>
      </c>
      <c r="BG779" s="35">
        <f t="shared" si="323"/>
        <v>46335.238421826107</v>
      </c>
    </row>
    <row r="780" spans="25:59" x14ac:dyDescent="0.4">
      <c r="Y780" s="35">
        <f t="shared" si="324"/>
        <v>772500</v>
      </c>
      <c r="Z780" s="52">
        <f t="shared" si="325"/>
        <v>773</v>
      </c>
      <c r="AA780" s="35"/>
      <c r="AB780" s="35"/>
      <c r="AC780" s="35"/>
      <c r="AD780" s="35"/>
      <c r="AE780" s="52">
        <v>941</v>
      </c>
      <c r="AH780" s="35"/>
      <c r="AI780" s="35"/>
      <c r="AU780" s="52">
        <f t="shared" si="314"/>
        <v>773</v>
      </c>
      <c r="AV780" s="80">
        <f t="shared" si="315"/>
        <v>742.91216903890449</v>
      </c>
      <c r="AW780" s="35">
        <f t="shared" si="326"/>
        <v>3025.2543933925713</v>
      </c>
      <c r="AX780" s="35">
        <f t="shared" si="316"/>
        <v>84352.520392611958</v>
      </c>
      <c r="AY780" s="35">
        <f t="shared" si="317"/>
        <v>87377.774786004535</v>
      </c>
      <c r="AZ780" s="35">
        <f t="shared" si="318"/>
        <v>90403.029179397112</v>
      </c>
      <c r="BB780" s="52">
        <f t="shared" si="319"/>
        <v>773</v>
      </c>
      <c r="BC780" s="80">
        <f t="shared" si="320"/>
        <v>482.44305693137994</v>
      </c>
      <c r="BD780" s="35">
        <f t="shared" si="327"/>
        <v>1964.5834842516472</v>
      </c>
      <c r="BE780" s="35">
        <f t="shared" si="321"/>
        <v>42449.014846205413</v>
      </c>
      <c r="BF780" s="35">
        <f t="shared" si="322"/>
        <v>44413.598330457062</v>
      </c>
      <c r="BG780" s="35">
        <f t="shared" si="323"/>
        <v>46378.181814708711</v>
      </c>
    </row>
    <row r="781" spans="25:59" x14ac:dyDescent="0.4">
      <c r="Y781" s="35">
        <f t="shared" si="324"/>
        <v>773500</v>
      </c>
      <c r="Z781" s="52">
        <f t="shared" si="325"/>
        <v>774</v>
      </c>
      <c r="AA781" s="35"/>
      <c r="AB781" s="35"/>
      <c r="AC781" s="35"/>
      <c r="AD781" s="35"/>
      <c r="AE781" s="52">
        <v>942</v>
      </c>
      <c r="AH781" s="35"/>
      <c r="AI781" s="35"/>
      <c r="AU781" s="52">
        <f t="shared" si="314"/>
        <v>774</v>
      </c>
      <c r="AV781" s="80">
        <f t="shared" si="315"/>
        <v>742.93569667498764</v>
      </c>
      <c r="AW781" s="35">
        <f t="shared" si="326"/>
        <v>3025.3502016016614</v>
      </c>
      <c r="AX781" s="35">
        <f t="shared" si="316"/>
        <v>84451.768996664658</v>
      </c>
      <c r="AY781" s="35">
        <f t="shared" si="317"/>
        <v>87477.119198266315</v>
      </c>
      <c r="AZ781" s="35">
        <f t="shared" si="318"/>
        <v>90502.469399867972</v>
      </c>
      <c r="BB781" s="52">
        <f t="shared" si="319"/>
        <v>774</v>
      </c>
      <c r="BC781" s="80">
        <f t="shared" si="320"/>
        <v>482.4583356482288</v>
      </c>
      <c r="BD781" s="35">
        <f t="shared" si="327"/>
        <v>1964.6457015731539</v>
      </c>
      <c r="BE781" s="35">
        <f t="shared" si="321"/>
        <v>42491.834128865477</v>
      </c>
      <c r="BF781" s="35">
        <f t="shared" si="322"/>
        <v>44456.479830438635</v>
      </c>
      <c r="BG781" s="35">
        <f t="shared" si="323"/>
        <v>46421.125532011793</v>
      </c>
    </row>
    <row r="782" spans="25:59" x14ac:dyDescent="0.4">
      <c r="Y782" s="35">
        <f t="shared" si="324"/>
        <v>774500</v>
      </c>
      <c r="Z782" s="52">
        <f t="shared" si="325"/>
        <v>775</v>
      </c>
      <c r="AA782" s="35"/>
      <c r="AB782" s="35"/>
      <c r="AC782" s="35"/>
      <c r="AD782" s="35"/>
      <c r="AE782" s="52">
        <v>943</v>
      </c>
      <c r="AH782" s="35"/>
      <c r="AI782" s="35"/>
      <c r="AU782" s="52">
        <f t="shared" si="314"/>
        <v>775</v>
      </c>
      <c r="AV782" s="80">
        <f t="shared" si="315"/>
        <v>742.959346979835</v>
      </c>
      <c r="AW782" s="35">
        <f t="shared" si="326"/>
        <v>3025.4465093371196</v>
      </c>
      <c r="AX782" s="35">
        <f t="shared" si="316"/>
        <v>84551.01710119097</v>
      </c>
      <c r="AY782" s="35">
        <f t="shared" si="317"/>
        <v>87576.463610528095</v>
      </c>
      <c r="AZ782" s="35">
        <f t="shared" si="318"/>
        <v>90601.910119865221</v>
      </c>
      <c r="BB782" s="52">
        <f t="shared" si="319"/>
        <v>775</v>
      </c>
      <c r="BC782" s="80">
        <f t="shared" si="320"/>
        <v>482.47369402549521</v>
      </c>
      <c r="BD782" s="35">
        <f t="shared" si="327"/>
        <v>1964.7082432843238</v>
      </c>
      <c r="BE782" s="35">
        <f t="shared" si="321"/>
        <v>42534.653087135892</v>
      </c>
      <c r="BF782" s="35">
        <f t="shared" si="322"/>
        <v>44499.361330420215</v>
      </c>
      <c r="BG782" s="35">
        <f t="shared" si="323"/>
        <v>46464.069573704539</v>
      </c>
    </row>
    <row r="783" spans="25:59" x14ac:dyDescent="0.4">
      <c r="Y783" s="35">
        <f t="shared" si="324"/>
        <v>775500</v>
      </c>
      <c r="Z783" s="52">
        <f t="shared" si="325"/>
        <v>776</v>
      </c>
      <c r="AA783" s="35"/>
      <c r="AB783" s="35"/>
      <c r="AC783" s="35"/>
      <c r="AD783" s="35"/>
      <c r="AE783" s="52">
        <v>944</v>
      </c>
      <c r="AH783" s="35"/>
      <c r="AI783" s="35"/>
      <c r="AU783" s="52">
        <f t="shared" si="314"/>
        <v>776</v>
      </c>
      <c r="AV783" s="80">
        <f t="shared" si="315"/>
        <v>742.9831199417323</v>
      </c>
      <c r="AW783" s="35">
        <f t="shared" si="326"/>
        <v>3025.5433165512441</v>
      </c>
      <c r="AX783" s="35">
        <f t="shared" si="316"/>
        <v>84650.264706238639</v>
      </c>
      <c r="AY783" s="35">
        <f t="shared" si="317"/>
        <v>87675.808022789875</v>
      </c>
      <c r="AZ783" s="35">
        <f t="shared" si="318"/>
        <v>90701.351339341112</v>
      </c>
      <c r="BB783" s="52">
        <f t="shared" si="319"/>
        <v>776</v>
      </c>
      <c r="BC783" s="80">
        <f t="shared" si="320"/>
        <v>482.48913205557204</v>
      </c>
      <c r="BD783" s="35">
        <f t="shared" si="327"/>
        <v>1964.7711093541793</v>
      </c>
      <c r="BE783" s="35">
        <f t="shared" si="321"/>
        <v>42577.471721047608</v>
      </c>
      <c r="BF783" s="35">
        <f t="shared" si="322"/>
        <v>44542.242830401789</v>
      </c>
      <c r="BG783" s="35">
        <f t="shared" si="323"/>
        <v>46507.013939755969</v>
      </c>
    </row>
    <row r="784" spans="25:59" x14ac:dyDescent="0.4">
      <c r="Y784" s="35">
        <f t="shared" si="324"/>
        <v>776500</v>
      </c>
      <c r="Z784" s="52">
        <f t="shared" si="325"/>
        <v>777</v>
      </c>
      <c r="AA784" s="35"/>
      <c r="AB784" s="35"/>
      <c r="AC784" s="35"/>
      <c r="AD784" s="35"/>
      <c r="AE784" s="52">
        <v>945</v>
      </c>
      <c r="AH784" s="35"/>
      <c r="AI784" s="35"/>
      <c r="AU784" s="52">
        <f t="shared" si="314"/>
        <v>777</v>
      </c>
      <c r="AV784" s="80">
        <f t="shared" si="315"/>
        <v>743.00701554890622</v>
      </c>
      <c r="AW784" s="35">
        <f t="shared" si="326"/>
        <v>3025.6406231960918</v>
      </c>
      <c r="AX784" s="35">
        <f t="shared" si="316"/>
        <v>84749.511811855569</v>
      </c>
      <c r="AY784" s="35">
        <f t="shared" si="317"/>
        <v>87775.152435051656</v>
      </c>
      <c r="AZ784" s="35">
        <f t="shared" si="318"/>
        <v>90800.793058247742</v>
      </c>
      <c r="BB784" s="52">
        <f t="shared" si="319"/>
        <v>777</v>
      </c>
      <c r="BC784" s="80">
        <f t="shared" si="320"/>
        <v>482.50464973081364</v>
      </c>
      <c r="BD784" s="35">
        <f t="shared" si="327"/>
        <v>1964.8342997515861</v>
      </c>
      <c r="BE784" s="35">
        <f t="shared" si="321"/>
        <v>42620.290030631782</v>
      </c>
      <c r="BF784" s="35">
        <f t="shared" si="322"/>
        <v>44585.124330383369</v>
      </c>
      <c r="BG784" s="35">
        <f t="shared" si="323"/>
        <v>46549.958630134955</v>
      </c>
    </row>
    <row r="785" spans="25:59" x14ac:dyDescent="0.4">
      <c r="Y785" s="35">
        <f t="shared" si="324"/>
        <v>777500</v>
      </c>
      <c r="Z785" s="52">
        <f t="shared" si="325"/>
        <v>778</v>
      </c>
      <c r="AA785" s="35"/>
      <c r="AB785" s="35"/>
      <c r="AC785" s="35"/>
      <c r="AD785" s="35"/>
      <c r="AE785" s="52">
        <v>946</v>
      </c>
      <c r="AH785" s="35"/>
      <c r="AI785" s="35"/>
      <c r="AU785" s="52">
        <f t="shared" si="314"/>
        <v>778</v>
      </c>
      <c r="AV785" s="80">
        <f t="shared" si="315"/>
        <v>743.0310337895238</v>
      </c>
      <c r="AW785" s="35">
        <f t="shared" si="326"/>
        <v>3025.7384292234769</v>
      </c>
      <c r="AX785" s="35">
        <f t="shared" si="316"/>
        <v>84848.758418089958</v>
      </c>
      <c r="AY785" s="35">
        <f t="shared" si="317"/>
        <v>87874.496847313436</v>
      </c>
      <c r="AZ785" s="35">
        <f t="shared" si="318"/>
        <v>90900.235276536914</v>
      </c>
      <c r="BB785" s="52">
        <f t="shared" si="319"/>
        <v>778</v>
      </c>
      <c r="BC785" s="80">
        <f t="shared" si="320"/>
        <v>482.5202470435359</v>
      </c>
      <c r="BD785" s="35">
        <f t="shared" si="327"/>
        <v>1964.8978144452531</v>
      </c>
      <c r="BE785" s="35">
        <f t="shared" si="321"/>
        <v>42663.108015919686</v>
      </c>
      <c r="BF785" s="35">
        <f t="shared" si="322"/>
        <v>44628.005830364942</v>
      </c>
      <c r="BG785" s="35">
        <f t="shared" si="323"/>
        <v>46592.903644810198</v>
      </c>
    </row>
    <row r="786" spans="25:59" x14ac:dyDescent="0.4">
      <c r="Y786" s="35">
        <f t="shared" si="324"/>
        <v>778500</v>
      </c>
      <c r="Z786" s="52">
        <f t="shared" si="325"/>
        <v>779</v>
      </c>
      <c r="AA786" s="35"/>
      <c r="AB786" s="35"/>
      <c r="AC786" s="35"/>
      <c r="AD786" s="35"/>
      <c r="AE786" s="52">
        <v>947</v>
      </c>
      <c r="AH786" s="35"/>
      <c r="AI786" s="35"/>
      <c r="AU786" s="52">
        <f t="shared" si="314"/>
        <v>779</v>
      </c>
      <c r="AV786" s="80">
        <f t="shared" si="315"/>
        <v>743.05517465169328</v>
      </c>
      <c r="AW786" s="35">
        <f t="shared" si="326"/>
        <v>3025.8367345849747</v>
      </c>
      <c r="AX786" s="35">
        <f t="shared" si="316"/>
        <v>84948.004524990232</v>
      </c>
      <c r="AY786" s="35">
        <f t="shared" si="317"/>
        <v>87973.841259575202</v>
      </c>
      <c r="AZ786" s="35">
        <f t="shared" si="318"/>
        <v>90999.677994160171</v>
      </c>
      <c r="BB786" s="52">
        <f t="shared" si="319"/>
        <v>779</v>
      </c>
      <c r="BC786" s="80">
        <f t="shared" si="320"/>
        <v>482.53592398601631</v>
      </c>
      <c r="BD786" s="35">
        <f t="shared" si="327"/>
        <v>1964.9616534037336</v>
      </c>
      <c r="BE786" s="35">
        <f t="shared" si="321"/>
        <v>42705.925676942788</v>
      </c>
      <c r="BF786" s="35">
        <f t="shared" si="322"/>
        <v>44670.887330346523</v>
      </c>
      <c r="BG786" s="35">
        <f t="shared" si="323"/>
        <v>46635.848983750257</v>
      </c>
    </row>
    <row r="787" spans="25:59" x14ac:dyDescent="0.4">
      <c r="Y787" s="35">
        <f t="shared" si="324"/>
        <v>779500</v>
      </c>
      <c r="Z787" s="52">
        <f t="shared" si="325"/>
        <v>780</v>
      </c>
      <c r="AA787" s="35"/>
      <c r="AB787" s="35"/>
      <c r="AC787" s="35"/>
      <c r="AD787" s="35"/>
      <c r="AE787" s="52">
        <v>948</v>
      </c>
      <c r="AH787" s="35"/>
      <c r="AI787" s="35"/>
      <c r="AU787" s="52">
        <f t="shared" si="314"/>
        <v>780</v>
      </c>
      <c r="AV787" s="80">
        <f t="shared" si="315"/>
        <v>743.07943812346377</v>
      </c>
      <c r="AW787" s="35">
        <f t="shared" si="326"/>
        <v>3025.9355392319194</v>
      </c>
      <c r="AX787" s="35">
        <f t="shared" si="316"/>
        <v>85047.250132605055</v>
      </c>
      <c r="AY787" s="35">
        <f t="shared" si="317"/>
        <v>88073.185671836982</v>
      </c>
      <c r="AZ787" s="35">
        <f t="shared" si="318"/>
        <v>91099.121211068908</v>
      </c>
      <c r="BB787" s="52">
        <f t="shared" si="319"/>
        <v>780</v>
      </c>
      <c r="BC787" s="80">
        <f t="shared" si="320"/>
        <v>482.55168055049398</v>
      </c>
      <c r="BD787" s="35">
        <f t="shared" si="327"/>
        <v>1965.0258165954235</v>
      </c>
      <c r="BE787" s="35">
        <f t="shared" si="321"/>
        <v>42748.743013732674</v>
      </c>
      <c r="BF787" s="35">
        <f t="shared" si="322"/>
        <v>44713.768830328096</v>
      </c>
      <c r="BG787" s="35">
        <f t="shared" si="323"/>
        <v>46678.794646923518</v>
      </c>
    </row>
    <row r="788" spans="25:59" x14ac:dyDescent="0.4">
      <c r="Y788" s="35">
        <f t="shared" si="324"/>
        <v>780500</v>
      </c>
      <c r="Z788" s="52">
        <f t="shared" si="325"/>
        <v>781</v>
      </c>
      <c r="AA788" s="35"/>
      <c r="AB788" s="35"/>
      <c r="AC788" s="35"/>
      <c r="AD788" s="35"/>
      <c r="AE788" s="52">
        <v>949</v>
      </c>
      <c r="AH788" s="35"/>
      <c r="AI788" s="35"/>
      <c r="AU788" s="52">
        <f t="shared" si="314"/>
        <v>781</v>
      </c>
      <c r="AV788" s="80">
        <f t="shared" si="315"/>
        <v>743.10382419282496</v>
      </c>
      <c r="AW788" s="35">
        <f t="shared" si="326"/>
        <v>3026.0348431154025</v>
      </c>
      <c r="AX788" s="35">
        <f t="shared" si="316"/>
        <v>85146.495240983364</v>
      </c>
      <c r="AY788" s="35">
        <f t="shared" si="317"/>
        <v>88172.530084098762</v>
      </c>
      <c r="AZ788" s="35">
        <f t="shared" si="318"/>
        <v>91198.56492721416</v>
      </c>
      <c r="BB788" s="52">
        <f t="shared" si="319"/>
        <v>781</v>
      </c>
      <c r="BC788" s="80">
        <f t="shared" si="320"/>
        <v>482.5675167291696</v>
      </c>
      <c r="BD788" s="35">
        <f t="shared" si="327"/>
        <v>1965.0903039885629</v>
      </c>
      <c r="BE788" s="35">
        <f t="shared" si="321"/>
        <v>42791.560026321116</v>
      </c>
      <c r="BF788" s="35">
        <f t="shared" si="322"/>
        <v>44756.650330309676</v>
      </c>
      <c r="BG788" s="35">
        <f t="shared" si="323"/>
        <v>46721.740634298236</v>
      </c>
    </row>
    <row r="789" spans="25:59" x14ac:dyDescent="0.4">
      <c r="Y789" s="35">
        <f t="shared" si="324"/>
        <v>781500</v>
      </c>
      <c r="Z789" s="52">
        <f t="shared" si="325"/>
        <v>782</v>
      </c>
      <c r="AA789" s="35"/>
      <c r="AB789" s="35"/>
      <c r="AC789" s="35"/>
      <c r="AD789" s="35"/>
      <c r="AE789" s="52">
        <v>950</v>
      </c>
      <c r="AH789" s="35"/>
      <c r="AI789" s="35"/>
      <c r="AU789" s="52">
        <f t="shared" si="314"/>
        <v>782</v>
      </c>
      <c r="AV789" s="80">
        <f t="shared" si="315"/>
        <v>743.12833284770761</v>
      </c>
      <c r="AW789" s="35">
        <f t="shared" si="326"/>
        <v>3026.1346461862768</v>
      </c>
      <c r="AX789" s="35">
        <f t="shared" si="316"/>
        <v>85245.739850174272</v>
      </c>
      <c r="AY789" s="35">
        <f t="shared" si="317"/>
        <v>88271.874496360542</v>
      </c>
      <c r="AZ789" s="35">
        <f t="shared" si="318"/>
        <v>91298.009142546813</v>
      </c>
      <c r="BB789" s="52">
        <f t="shared" si="319"/>
        <v>782</v>
      </c>
      <c r="BC789" s="80">
        <f t="shared" si="320"/>
        <v>482.5834325142053</v>
      </c>
      <c r="BD789" s="35">
        <f t="shared" si="327"/>
        <v>1965.1551155512352</v>
      </c>
      <c r="BE789" s="35">
        <f t="shared" si="321"/>
        <v>42834.376714740014</v>
      </c>
      <c r="BF789" s="35">
        <f t="shared" si="322"/>
        <v>44799.531830291249</v>
      </c>
      <c r="BG789" s="35">
        <f t="shared" si="323"/>
        <v>46764.686945842484</v>
      </c>
    </row>
    <row r="790" spans="25:59" x14ac:dyDescent="0.4">
      <c r="Y790" s="35">
        <f t="shared" si="324"/>
        <v>782500</v>
      </c>
      <c r="Z790" s="52">
        <f t="shared" si="325"/>
        <v>783</v>
      </c>
      <c r="AA790" s="35"/>
      <c r="AB790" s="35"/>
      <c r="AC790" s="35"/>
      <c r="AD790" s="35"/>
      <c r="AE790" s="52">
        <v>951</v>
      </c>
      <c r="AH790" s="35"/>
      <c r="AI790" s="35"/>
      <c r="AU790" s="52">
        <f t="shared" si="314"/>
        <v>783</v>
      </c>
      <c r="AV790" s="80">
        <f t="shared" si="315"/>
        <v>743.15296407598339</v>
      </c>
      <c r="AW790" s="35">
        <f t="shared" si="326"/>
        <v>3026.2349483951534</v>
      </c>
      <c r="AX790" s="35">
        <f t="shared" si="316"/>
        <v>85344.983960227168</v>
      </c>
      <c r="AY790" s="35">
        <f t="shared" si="317"/>
        <v>88371.218908622322</v>
      </c>
      <c r="AZ790" s="35">
        <f t="shared" si="318"/>
        <v>91397.453857017477</v>
      </c>
      <c r="BB790" s="52">
        <f t="shared" si="319"/>
        <v>783</v>
      </c>
      <c r="BC790" s="80">
        <f t="shared" si="320"/>
        <v>482.59942789772515</v>
      </c>
      <c r="BD790" s="35">
        <f t="shared" si="327"/>
        <v>1965.2202512513677</v>
      </c>
      <c r="BE790" s="35">
        <f t="shared" si="321"/>
        <v>42877.193079021461</v>
      </c>
      <c r="BF790" s="35">
        <f t="shared" si="322"/>
        <v>44842.41333027283</v>
      </c>
      <c r="BG790" s="35">
        <f t="shared" si="323"/>
        <v>46807.633581524198</v>
      </c>
    </row>
    <row r="791" spans="25:59" x14ac:dyDescent="0.4">
      <c r="Y791" s="35">
        <f t="shared" si="324"/>
        <v>783500</v>
      </c>
      <c r="Z791" s="52">
        <f t="shared" si="325"/>
        <v>784</v>
      </c>
      <c r="AA791" s="35"/>
      <c r="AB791" s="35"/>
      <c r="AC791" s="35"/>
      <c r="AD791" s="35"/>
      <c r="AE791" s="52">
        <v>952</v>
      </c>
      <c r="AH791" s="35"/>
      <c r="AI791" s="35"/>
      <c r="AU791" s="52">
        <f t="shared" si="314"/>
        <v>784</v>
      </c>
      <c r="AV791" s="80">
        <f t="shared" si="315"/>
        <v>743.17771786546473</v>
      </c>
      <c r="AW791" s="35">
        <f t="shared" si="326"/>
        <v>3026.3357496924027</v>
      </c>
      <c r="AX791" s="35">
        <f t="shared" si="316"/>
        <v>85444.227571191703</v>
      </c>
      <c r="AY791" s="35">
        <f t="shared" si="317"/>
        <v>88470.563320884103</v>
      </c>
      <c r="AZ791" s="35">
        <f t="shared" si="318"/>
        <v>91496.899070576503</v>
      </c>
      <c r="BB791" s="52">
        <f t="shared" si="319"/>
        <v>784</v>
      </c>
      <c r="BC791" s="80">
        <f t="shared" si="320"/>
        <v>482.61550287181461</v>
      </c>
      <c r="BD791" s="35">
        <f t="shared" si="327"/>
        <v>1965.2857110567318</v>
      </c>
      <c r="BE791" s="35">
        <f t="shared" si="321"/>
        <v>42920.009119197668</v>
      </c>
      <c r="BF791" s="35">
        <f t="shared" si="322"/>
        <v>44885.294830254403</v>
      </c>
      <c r="BG791" s="35">
        <f t="shared" si="323"/>
        <v>46850.580541311137</v>
      </c>
    </row>
    <row r="792" spans="25:59" x14ac:dyDescent="0.4">
      <c r="Y792" s="35">
        <f t="shared" si="324"/>
        <v>784500</v>
      </c>
      <c r="Z792" s="52">
        <f t="shared" si="325"/>
        <v>785</v>
      </c>
      <c r="AA792" s="35"/>
      <c r="AB792" s="35"/>
      <c r="AC792" s="35"/>
      <c r="AD792" s="35"/>
      <c r="AE792" s="52">
        <v>953</v>
      </c>
      <c r="AH792" s="35"/>
      <c r="AI792" s="35"/>
      <c r="AU792" s="52">
        <f t="shared" si="314"/>
        <v>785</v>
      </c>
      <c r="AV792" s="80">
        <f t="shared" si="315"/>
        <v>743.20259420390551</v>
      </c>
      <c r="AW792" s="35">
        <f t="shared" si="326"/>
        <v>3026.437050028157</v>
      </c>
      <c r="AX792" s="35">
        <f t="shared" si="316"/>
        <v>85543.470683117732</v>
      </c>
      <c r="AY792" s="35">
        <f t="shared" si="317"/>
        <v>88569.907733145883</v>
      </c>
      <c r="AZ792" s="35">
        <f t="shared" si="318"/>
        <v>91596.344783174034</v>
      </c>
      <c r="BB792" s="52">
        <f t="shared" si="319"/>
        <v>785</v>
      </c>
      <c r="BC792" s="80">
        <f t="shared" si="320"/>
        <v>482.63165742852101</v>
      </c>
      <c r="BD792" s="35">
        <f t="shared" si="327"/>
        <v>1965.3514949349426</v>
      </c>
      <c r="BE792" s="35">
        <f t="shared" si="321"/>
        <v>42962.824835301042</v>
      </c>
      <c r="BF792" s="35">
        <f t="shared" si="322"/>
        <v>44928.176330235983</v>
      </c>
      <c r="BG792" s="35">
        <f t="shared" si="323"/>
        <v>46893.527825170924</v>
      </c>
    </row>
    <row r="793" spans="25:59" x14ac:dyDescent="0.4">
      <c r="Y793" s="35">
        <f t="shared" si="324"/>
        <v>785500</v>
      </c>
      <c r="Z793" s="52">
        <f t="shared" si="325"/>
        <v>786</v>
      </c>
      <c r="AA793" s="35"/>
      <c r="AB793" s="35"/>
      <c r="AC793" s="35"/>
      <c r="AD793" s="35"/>
      <c r="AE793" s="52">
        <v>954</v>
      </c>
      <c r="AH793" s="35"/>
      <c r="AI793" s="35"/>
      <c r="AU793" s="52">
        <f t="shared" si="314"/>
        <v>786</v>
      </c>
      <c r="AV793" s="80">
        <f t="shared" si="315"/>
        <v>743.22759307900014</v>
      </c>
      <c r="AW793" s="35">
        <f t="shared" si="326"/>
        <v>3026.5388493523055</v>
      </c>
      <c r="AX793" s="35">
        <f t="shared" si="316"/>
        <v>85642.713296055357</v>
      </c>
      <c r="AY793" s="35">
        <f t="shared" si="317"/>
        <v>88669.252145407663</v>
      </c>
      <c r="AZ793" s="35">
        <f t="shared" si="318"/>
        <v>91695.790994759969</v>
      </c>
      <c r="BB793" s="52">
        <f t="shared" si="319"/>
        <v>786</v>
      </c>
      <c r="BC793" s="80">
        <f t="shared" si="320"/>
        <v>482.64789155985324</v>
      </c>
      <c r="BD793" s="35">
        <f t="shared" si="327"/>
        <v>1965.4176028534589</v>
      </c>
      <c r="BE793" s="35">
        <f t="shared" si="321"/>
        <v>43005.6402273641</v>
      </c>
      <c r="BF793" s="35">
        <f t="shared" si="322"/>
        <v>44971.057830217556</v>
      </c>
      <c r="BG793" s="35">
        <f t="shared" si="323"/>
        <v>46936.475433071013</v>
      </c>
    </row>
    <row r="794" spans="25:59" x14ac:dyDescent="0.4">
      <c r="Y794" s="35">
        <f t="shared" si="324"/>
        <v>786500</v>
      </c>
      <c r="Z794" s="52">
        <f t="shared" si="325"/>
        <v>787</v>
      </c>
      <c r="AA794" s="35"/>
      <c r="AB794" s="35"/>
      <c r="AC794" s="35"/>
      <c r="AD794" s="35"/>
      <c r="AE794" s="52">
        <v>955</v>
      </c>
      <c r="AH794" s="35"/>
      <c r="AI794" s="35"/>
      <c r="AU794" s="52">
        <f t="shared" si="314"/>
        <v>787</v>
      </c>
      <c r="AV794" s="80">
        <f t="shared" si="315"/>
        <v>743.25271447838441</v>
      </c>
      <c r="AW794" s="35">
        <f t="shared" si="326"/>
        <v>3026.6411476144995</v>
      </c>
      <c r="AX794" s="35">
        <f t="shared" si="316"/>
        <v>85741.955410054929</v>
      </c>
      <c r="AY794" s="35">
        <f t="shared" si="317"/>
        <v>88768.596557669429</v>
      </c>
      <c r="AZ794" s="35">
        <f t="shared" si="318"/>
        <v>91795.237705283929</v>
      </c>
      <c r="BB794" s="52">
        <f t="shared" si="319"/>
        <v>787</v>
      </c>
      <c r="BC794" s="80">
        <f t="shared" si="320"/>
        <v>482.66420525778204</v>
      </c>
      <c r="BD794" s="35">
        <f t="shared" si="327"/>
        <v>1965.4840347795848</v>
      </c>
      <c r="BE794" s="35">
        <f t="shared" si="321"/>
        <v>43048.455295419553</v>
      </c>
      <c r="BF794" s="35">
        <f t="shared" si="322"/>
        <v>45013.939330199137</v>
      </c>
      <c r="BG794" s="35">
        <f t="shared" si="323"/>
        <v>46979.42336497872</v>
      </c>
    </row>
    <row r="795" spans="25:59" x14ac:dyDescent="0.4">
      <c r="Y795" s="35">
        <f t="shared" si="324"/>
        <v>787500</v>
      </c>
      <c r="Z795" s="52">
        <f t="shared" si="325"/>
        <v>788</v>
      </c>
      <c r="AA795" s="35"/>
      <c r="AB795" s="35"/>
      <c r="AC795" s="35"/>
      <c r="AD795" s="35"/>
      <c r="AE795" s="52">
        <v>956</v>
      </c>
      <c r="AH795" s="35"/>
      <c r="AI795" s="35"/>
      <c r="AU795" s="52">
        <f t="shared" si="314"/>
        <v>788</v>
      </c>
      <c r="AV795" s="80">
        <f t="shared" si="315"/>
        <v>743.27795838963493</v>
      </c>
      <c r="AW795" s="35">
        <f t="shared" si="326"/>
        <v>3026.7439447641491</v>
      </c>
      <c r="AX795" s="35">
        <f t="shared" si="316"/>
        <v>85841.197025167057</v>
      </c>
      <c r="AY795" s="35">
        <f t="shared" si="317"/>
        <v>88867.940969931209</v>
      </c>
      <c r="AZ795" s="35">
        <f t="shared" si="318"/>
        <v>91894.684914695361</v>
      </c>
      <c r="BB795" s="52">
        <f t="shared" si="319"/>
        <v>788</v>
      </c>
      <c r="BC795" s="80">
        <f t="shared" si="320"/>
        <v>482.68059851423976</v>
      </c>
      <c r="BD795" s="35">
        <f t="shared" si="327"/>
        <v>1965.5507906804673</v>
      </c>
      <c r="BE795" s="35">
        <f t="shared" si="321"/>
        <v>43091.270039500239</v>
      </c>
      <c r="BF795" s="35">
        <f t="shared" si="322"/>
        <v>45056.82083018071</v>
      </c>
      <c r="BG795" s="35">
        <f t="shared" si="323"/>
        <v>47022.37162086118</v>
      </c>
    </row>
    <row r="796" spans="25:59" x14ac:dyDescent="0.4">
      <c r="Y796" s="35">
        <f t="shared" si="324"/>
        <v>788500</v>
      </c>
      <c r="Z796" s="52">
        <f t="shared" si="325"/>
        <v>789</v>
      </c>
      <c r="AA796" s="35"/>
      <c r="AB796" s="35"/>
      <c r="AC796" s="35"/>
      <c r="AD796" s="35"/>
      <c r="AE796" s="52">
        <v>957</v>
      </c>
      <c r="AH796" s="35"/>
      <c r="AI796" s="35"/>
      <c r="AU796" s="52">
        <f t="shared" si="314"/>
        <v>789</v>
      </c>
      <c r="AV796" s="80">
        <f t="shared" si="315"/>
        <v>743.30332480026959</v>
      </c>
      <c r="AW796" s="35">
        <f t="shared" si="326"/>
        <v>3026.8472407504246</v>
      </c>
      <c r="AX796" s="35">
        <f t="shared" si="316"/>
        <v>85940.438141442559</v>
      </c>
      <c r="AY796" s="35">
        <f t="shared" si="317"/>
        <v>88967.285382192989</v>
      </c>
      <c r="AZ796" s="35">
        <f t="shared" si="318"/>
        <v>91994.13262294342</v>
      </c>
      <c r="BB796" s="52">
        <f t="shared" si="319"/>
        <v>789</v>
      </c>
      <c r="BC796" s="80">
        <f t="shared" si="320"/>
        <v>482.69707132112052</v>
      </c>
      <c r="BD796" s="35">
        <f t="shared" si="327"/>
        <v>1965.617870523098</v>
      </c>
      <c r="BE796" s="35">
        <f t="shared" si="321"/>
        <v>43134.084459639191</v>
      </c>
      <c r="BF796" s="35">
        <f t="shared" si="322"/>
        <v>45099.70233016229</v>
      </c>
      <c r="BG796" s="35">
        <f t="shared" si="323"/>
        <v>47065.32020068539</v>
      </c>
    </row>
    <row r="797" spans="25:59" x14ac:dyDescent="0.4">
      <c r="Y797" s="35">
        <f t="shared" si="324"/>
        <v>789500</v>
      </c>
      <c r="Z797" s="52">
        <f t="shared" si="325"/>
        <v>790</v>
      </c>
      <c r="AA797" s="35"/>
      <c r="AB797" s="35"/>
      <c r="AC797" s="35"/>
      <c r="AD797" s="35"/>
      <c r="AE797" s="52">
        <v>958</v>
      </c>
      <c r="AH797" s="35"/>
      <c r="AI797" s="35"/>
      <c r="AU797" s="52">
        <f t="shared" si="314"/>
        <v>790</v>
      </c>
      <c r="AV797" s="80">
        <f t="shared" si="315"/>
        <v>743.32881369774736</v>
      </c>
      <c r="AW797" s="35">
        <f t="shared" si="326"/>
        <v>3026.9510355222578</v>
      </c>
      <c r="AX797" s="35">
        <f t="shared" si="316"/>
        <v>86039.67875893251</v>
      </c>
      <c r="AY797" s="35">
        <f t="shared" si="317"/>
        <v>89066.62979445477</v>
      </c>
      <c r="AZ797" s="35">
        <f t="shared" si="318"/>
        <v>92093.580829977029</v>
      </c>
      <c r="BB797" s="52">
        <f t="shared" si="319"/>
        <v>790</v>
      </c>
      <c r="BC797" s="80">
        <f t="shared" si="320"/>
        <v>482.7136236702803</v>
      </c>
      <c r="BD797" s="35">
        <f t="shared" si="327"/>
        <v>1965.6852742743131</v>
      </c>
      <c r="BE797" s="35">
        <f t="shared" si="321"/>
        <v>43176.898555869549</v>
      </c>
      <c r="BF797" s="35">
        <f t="shared" si="322"/>
        <v>45142.583830143863</v>
      </c>
      <c r="BG797" s="35">
        <f t="shared" si="323"/>
        <v>47108.269104418177</v>
      </c>
    </row>
    <row r="798" spans="25:59" x14ac:dyDescent="0.4">
      <c r="Y798" s="35">
        <f t="shared" si="324"/>
        <v>790500</v>
      </c>
      <c r="Z798" s="52">
        <f t="shared" si="325"/>
        <v>791</v>
      </c>
      <c r="AA798" s="35"/>
      <c r="AB798" s="35"/>
      <c r="AC798" s="35"/>
      <c r="AD798" s="35"/>
      <c r="AE798" s="52">
        <v>959</v>
      </c>
      <c r="AH798" s="35"/>
      <c r="AI798" s="35"/>
      <c r="AU798" s="52">
        <f t="shared" si="314"/>
        <v>791</v>
      </c>
      <c r="AV798" s="80">
        <f t="shared" si="315"/>
        <v>743.35442506946833</v>
      </c>
      <c r="AW798" s="35">
        <f t="shared" si="326"/>
        <v>3027.0553290283392</v>
      </c>
      <c r="AX798" s="35">
        <f t="shared" si="316"/>
        <v>86138.918877688207</v>
      </c>
      <c r="AY798" s="35">
        <f t="shared" si="317"/>
        <v>89165.97420671655</v>
      </c>
      <c r="AZ798" s="35">
        <f t="shared" si="318"/>
        <v>92193.029535744892</v>
      </c>
      <c r="BB798" s="52">
        <f t="shared" si="319"/>
        <v>791</v>
      </c>
      <c r="BC798" s="80">
        <f t="shared" si="320"/>
        <v>482.73025555353678</v>
      </c>
      <c r="BD798" s="35">
        <f t="shared" si="327"/>
        <v>1965.7530019007929</v>
      </c>
      <c r="BE798" s="35">
        <f t="shared" si="321"/>
        <v>43219.712328224654</v>
      </c>
      <c r="BF798" s="35">
        <f t="shared" si="322"/>
        <v>45185.465330125444</v>
      </c>
      <c r="BG798" s="35">
        <f t="shared" si="323"/>
        <v>47151.218332026234</v>
      </c>
    </row>
    <row r="799" spans="25:59" x14ac:dyDescent="0.4">
      <c r="Y799" s="35">
        <f t="shared" si="324"/>
        <v>791500</v>
      </c>
      <c r="Z799" s="52">
        <f t="shared" si="325"/>
        <v>792</v>
      </c>
      <c r="AA799" s="35"/>
      <c r="AB799" s="35"/>
      <c r="AC799" s="35"/>
      <c r="AD799" s="35"/>
      <c r="AE799" s="52">
        <v>960</v>
      </c>
      <c r="AH799" s="35"/>
      <c r="AI799" s="35"/>
      <c r="AU799" s="52">
        <f t="shared" si="314"/>
        <v>792</v>
      </c>
      <c r="AV799" s="80">
        <f t="shared" si="315"/>
        <v>743.3801589027737</v>
      </c>
      <c r="AW799" s="35">
        <f t="shared" si="326"/>
        <v>3027.1601212171204</v>
      </c>
      <c r="AX799" s="35">
        <f t="shared" si="316"/>
        <v>86238.158497761207</v>
      </c>
      <c r="AY799" s="35">
        <f t="shared" si="317"/>
        <v>89265.31861897833</v>
      </c>
      <c r="AZ799" s="35">
        <f t="shared" si="318"/>
        <v>92292.478740195453</v>
      </c>
      <c r="BB799" s="52">
        <f t="shared" si="319"/>
        <v>792</v>
      </c>
      <c r="BC799" s="80">
        <f t="shared" si="320"/>
        <v>482.74696696266943</v>
      </c>
      <c r="BD799" s="35">
        <f t="shared" si="327"/>
        <v>1965.8210533690624</v>
      </c>
      <c r="BE799" s="35">
        <f t="shared" si="321"/>
        <v>43262.525776737952</v>
      </c>
      <c r="BF799" s="35">
        <f t="shared" si="322"/>
        <v>45228.346830107017</v>
      </c>
      <c r="BG799" s="35">
        <f t="shared" si="323"/>
        <v>47194.167883476082</v>
      </c>
    </row>
    <row r="800" spans="25:59" x14ac:dyDescent="0.4">
      <c r="Y800" s="35">
        <f t="shared" si="324"/>
        <v>792500</v>
      </c>
      <c r="Z800" s="52">
        <f t="shared" si="325"/>
        <v>793</v>
      </c>
      <c r="AA800" s="35"/>
      <c r="AB800" s="35"/>
      <c r="AC800" s="35"/>
      <c r="AD800" s="35"/>
      <c r="AE800" s="52">
        <v>961</v>
      </c>
      <c r="AH800" s="35"/>
      <c r="AI800" s="35"/>
      <c r="AU800" s="52">
        <f t="shared" si="314"/>
        <v>793</v>
      </c>
      <c r="AV800" s="80">
        <f t="shared" si="315"/>
        <v>743.40601518494645</v>
      </c>
      <c r="AW800" s="35">
        <f t="shared" si="326"/>
        <v>3027.2654120368161</v>
      </c>
      <c r="AX800" s="35">
        <f t="shared" si="316"/>
        <v>86337.397619203301</v>
      </c>
      <c r="AY800" s="35">
        <f t="shared" si="317"/>
        <v>89364.66303124011</v>
      </c>
      <c r="AZ800" s="35">
        <f t="shared" si="318"/>
        <v>92391.92844327692</v>
      </c>
      <c r="BB800" s="52">
        <f t="shared" si="319"/>
        <v>793</v>
      </c>
      <c r="BC800" s="80">
        <f t="shared" si="320"/>
        <v>482.76375788941982</v>
      </c>
      <c r="BD800" s="35">
        <f t="shared" si="327"/>
        <v>1965.8894286454918</v>
      </c>
      <c r="BE800" s="35">
        <f t="shared" si="321"/>
        <v>43305.338901443109</v>
      </c>
      <c r="BF800" s="35">
        <f t="shared" si="322"/>
        <v>45271.228330088597</v>
      </c>
      <c r="BG800" s="35">
        <f t="shared" si="323"/>
        <v>47237.117758734086</v>
      </c>
    </row>
    <row r="801" spans="25:59" x14ac:dyDescent="0.4">
      <c r="Y801" s="35">
        <f t="shared" si="324"/>
        <v>793500</v>
      </c>
      <c r="Z801" s="52">
        <f t="shared" si="325"/>
        <v>794</v>
      </c>
      <c r="AA801" s="35"/>
      <c r="AB801" s="35"/>
      <c r="AC801" s="35"/>
      <c r="AD801" s="35"/>
      <c r="AE801" s="52">
        <v>962</v>
      </c>
      <c r="AH801" s="35"/>
      <c r="AI801" s="35"/>
      <c r="AU801" s="52">
        <f t="shared" si="314"/>
        <v>794</v>
      </c>
      <c r="AV801" s="80">
        <f t="shared" si="315"/>
        <v>743.43199390321001</v>
      </c>
      <c r="AW801" s="35">
        <f t="shared" si="326"/>
        <v>3027.3712014353978</v>
      </c>
      <c r="AX801" s="35">
        <f t="shared" si="316"/>
        <v>86436.636242066481</v>
      </c>
      <c r="AY801" s="35">
        <f t="shared" si="317"/>
        <v>89464.007443501876</v>
      </c>
      <c r="AZ801" s="35">
        <f t="shared" si="318"/>
        <v>92491.378644937271</v>
      </c>
      <c r="BB801" s="52">
        <f t="shared" si="319"/>
        <v>794</v>
      </c>
      <c r="BC801" s="80">
        <f t="shared" si="320"/>
        <v>482.78062832549097</v>
      </c>
      <c r="BD801" s="35">
        <f t="shared" si="327"/>
        <v>1965.9581276962945</v>
      </c>
      <c r="BE801" s="35">
        <f t="shared" si="321"/>
        <v>43348.151702373878</v>
      </c>
      <c r="BF801" s="35">
        <f t="shared" si="322"/>
        <v>45314.109830070171</v>
      </c>
      <c r="BG801" s="35">
        <f t="shared" si="323"/>
        <v>47280.067957766463</v>
      </c>
    </row>
    <row r="802" spans="25:59" x14ac:dyDescent="0.4">
      <c r="Y802" s="35">
        <f t="shared" si="324"/>
        <v>794500</v>
      </c>
      <c r="Z802" s="52">
        <f t="shared" si="325"/>
        <v>795</v>
      </c>
      <c r="AA802" s="35"/>
      <c r="AB802" s="35"/>
      <c r="AC802" s="35"/>
      <c r="AD802" s="35"/>
      <c r="AE802" s="52">
        <v>963</v>
      </c>
      <c r="AH802" s="35"/>
      <c r="AI802" s="35"/>
      <c r="AU802" s="52">
        <f t="shared" si="314"/>
        <v>795</v>
      </c>
      <c r="AV802" s="80">
        <f t="shared" si="315"/>
        <v>743.4580950447297</v>
      </c>
      <c r="AW802" s="35">
        <f t="shared" si="326"/>
        <v>3027.4774893606004</v>
      </c>
      <c r="AX802" s="35">
        <f t="shared" si="316"/>
        <v>86535.874366403063</v>
      </c>
      <c r="AY802" s="35">
        <f t="shared" si="317"/>
        <v>89563.351855763656</v>
      </c>
      <c r="AZ802" s="35">
        <f t="shared" si="318"/>
        <v>92590.82934512425</v>
      </c>
      <c r="BB802" s="52">
        <f t="shared" si="319"/>
        <v>795</v>
      </c>
      <c r="BC802" s="80">
        <f t="shared" si="320"/>
        <v>482.79757826254797</v>
      </c>
      <c r="BD802" s="35">
        <f t="shared" si="327"/>
        <v>1966.0271504875293</v>
      </c>
      <c r="BE802" s="35">
        <f t="shared" si="321"/>
        <v>43390.964179564224</v>
      </c>
      <c r="BF802" s="35">
        <f t="shared" si="322"/>
        <v>45356.991330051751</v>
      </c>
      <c r="BG802" s="35">
        <f t="shared" si="323"/>
        <v>47323.018480539278</v>
      </c>
    </row>
    <row r="803" spans="25:59" x14ac:dyDescent="0.4">
      <c r="Y803" s="35">
        <f t="shared" si="324"/>
        <v>795500</v>
      </c>
      <c r="Z803" s="52">
        <f t="shared" si="325"/>
        <v>796</v>
      </c>
      <c r="AA803" s="35"/>
      <c r="AB803" s="35"/>
      <c r="AC803" s="35"/>
      <c r="AD803" s="35"/>
      <c r="AE803" s="52">
        <v>964</v>
      </c>
      <c r="AH803" s="35"/>
      <c r="AI803" s="35"/>
      <c r="AU803" s="52">
        <f t="shared" si="314"/>
        <v>796</v>
      </c>
      <c r="AV803" s="80">
        <f t="shared" si="315"/>
        <v>743.48431859661184</v>
      </c>
      <c r="AW803" s="35">
        <f t="shared" si="326"/>
        <v>3027.5842757599189</v>
      </c>
      <c r="AX803" s="35">
        <f t="shared" si="316"/>
        <v>86635.11199226552</v>
      </c>
      <c r="AY803" s="35">
        <f t="shared" si="317"/>
        <v>89662.696268025436</v>
      </c>
      <c r="AZ803" s="35">
        <f t="shared" si="318"/>
        <v>92690.280543785353</v>
      </c>
      <c r="BB803" s="52">
        <f t="shared" si="319"/>
        <v>796</v>
      </c>
      <c r="BC803" s="80">
        <f t="shared" si="320"/>
        <v>482.81460769221803</v>
      </c>
      <c r="BD803" s="35">
        <f t="shared" si="327"/>
        <v>1966.0964969851011</v>
      </c>
      <c r="BE803" s="35">
        <f t="shared" si="321"/>
        <v>43433.776333048227</v>
      </c>
      <c r="BF803" s="35">
        <f t="shared" si="322"/>
        <v>45399.872830033324</v>
      </c>
      <c r="BG803" s="35">
        <f t="shared" si="323"/>
        <v>47365.969327018422</v>
      </c>
    </row>
    <row r="804" spans="25:59" x14ac:dyDescent="0.4">
      <c r="Y804" s="35">
        <f t="shared" si="324"/>
        <v>796500</v>
      </c>
      <c r="Z804" s="52">
        <f t="shared" si="325"/>
        <v>797</v>
      </c>
      <c r="AA804" s="35"/>
      <c r="AB804" s="35"/>
      <c r="AC804" s="35"/>
      <c r="AD804" s="35"/>
      <c r="AE804" s="52">
        <v>965</v>
      </c>
      <c r="AH804" s="35"/>
      <c r="AI804" s="35"/>
      <c r="AU804" s="52">
        <f t="shared" si="314"/>
        <v>797</v>
      </c>
      <c r="AV804" s="80">
        <f t="shared" si="315"/>
        <v>743.51066454590443</v>
      </c>
      <c r="AW804" s="35">
        <f t="shared" si="326"/>
        <v>3027.6915605806116</v>
      </c>
      <c r="AX804" s="35">
        <f t="shared" si="316"/>
        <v>86734.349119706603</v>
      </c>
      <c r="AY804" s="35">
        <f t="shared" si="317"/>
        <v>89762.040680287217</v>
      </c>
      <c r="AZ804" s="35">
        <f t="shared" si="318"/>
        <v>92789.73224086783</v>
      </c>
      <c r="BB804" s="52">
        <f t="shared" si="319"/>
        <v>797</v>
      </c>
      <c r="BC804" s="80">
        <f t="shared" si="320"/>
        <v>482.83171660608986</v>
      </c>
      <c r="BD804" s="35">
        <f t="shared" si="327"/>
        <v>1966.1661671547577</v>
      </c>
      <c r="BE804" s="35">
        <f t="shared" si="321"/>
        <v>43476.588162860149</v>
      </c>
      <c r="BF804" s="35">
        <f t="shared" si="322"/>
        <v>45442.754330014905</v>
      </c>
      <c r="BG804" s="35">
        <f t="shared" si="323"/>
        <v>47408.92049716966</v>
      </c>
    </row>
    <row r="805" spans="25:59" x14ac:dyDescent="0.4">
      <c r="Y805" s="35">
        <f t="shared" si="324"/>
        <v>797500</v>
      </c>
      <c r="Z805" s="52">
        <f t="shared" si="325"/>
        <v>798</v>
      </c>
      <c r="AA805" s="35"/>
      <c r="AB805" s="35"/>
      <c r="AC805" s="35"/>
      <c r="AD805" s="35"/>
      <c r="AE805" s="52">
        <v>966</v>
      </c>
      <c r="AH805" s="35"/>
      <c r="AI805" s="35"/>
      <c r="AU805" s="52">
        <f t="shared" si="314"/>
        <v>798</v>
      </c>
      <c r="AV805" s="80">
        <f t="shared" si="315"/>
        <v>743.53713287959636</v>
      </c>
      <c r="AW805" s="35">
        <f t="shared" si="326"/>
        <v>3027.7993437696941</v>
      </c>
      <c r="AX805" s="35">
        <f t="shared" si="316"/>
        <v>86833.585748779296</v>
      </c>
      <c r="AY805" s="35">
        <f t="shared" si="317"/>
        <v>89861.385092548997</v>
      </c>
      <c r="AZ805" s="35">
        <f t="shared" si="318"/>
        <v>92889.184436318697</v>
      </c>
      <c r="BB805" s="52">
        <f t="shared" si="319"/>
        <v>798</v>
      </c>
      <c r="BC805" s="80">
        <f t="shared" si="320"/>
        <v>482.84890499571441</v>
      </c>
      <c r="BD805" s="35">
        <f t="shared" si="327"/>
        <v>1966.2361609620934</v>
      </c>
      <c r="BE805" s="35">
        <f t="shared" si="321"/>
        <v>43519.399669034385</v>
      </c>
      <c r="BF805" s="35">
        <f t="shared" si="322"/>
        <v>45485.635829996478</v>
      </c>
      <c r="BG805" s="35">
        <f t="shared" si="323"/>
        <v>47451.871990958571</v>
      </c>
    </row>
    <row r="806" spans="25:59" x14ac:dyDescent="0.4">
      <c r="Y806" s="35">
        <f t="shared" si="324"/>
        <v>798500</v>
      </c>
      <c r="Z806" s="52">
        <f t="shared" si="325"/>
        <v>799</v>
      </c>
      <c r="AA806" s="35"/>
      <c r="AB806" s="35"/>
      <c r="AC806" s="35"/>
      <c r="AD806" s="35"/>
      <c r="AE806" s="52">
        <v>967</v>
      </c>
      <c r="AH806" s="35"/>
      <c r="AI806" s="35"/>
      <c r="AU806" s="52">
        <f t="shared" si="314"/>
        <v>799</v>
      </c>
      <c r="AV806" s="80">
        <f t="shared" si="315"/>
        <v>743.56372358461829</v>
      </c>
      <c r="AW806" s="35">
        <f t="shared" si="326"/>
        <v>3027.9076252739465</v>
      </c>
      <c r="AX806" s="35">
        <f t="shared" si="316"/>
        <v>86932.82187953683</v>
      </c>
      <c r="AY806" s="35">
        <f t="shared" si="317"/>
        <v>89960.729504810777</v>
      </c>
      <c r="AZ806" s="35">
        <f t="shared" si="318"/>
        <v>92988.637130084724</v>
      </c>
      <c r="BB806" s="52">
        <f t="shared" si="319"/>
        <v>799</v>
      </c>
      <c r="BC806" s="80">
        <f t="shared" si="320"/>
        <v>482.86617285260434</v>
      </c>
      <c r="BD806" s="35">
        <f t="shared" si="327"/>
        <v>1966.3064783725463</v>
      </c>
      <c r="BE806" s="35">
        <f t="shared" si="321"/>
        <v>43562.210851605509</v>
      </c>
      <c r="BF806" s="35">
        <f t="shared" si="322"/>
        <v>45528.517329978058</v>
      </c>
      <c r="BG806" s="35">
        <f t="shared" si="323"/>
        <v>47494.823808350608</v>
      </c>
    </row>
    <row r="807" spans="25:59" x14ac:dyDescent="0.4">
      <c r="Y807" s="35">
        <f t="shared" si="324"/>
        <v>799500</v>
      </c>
      <c r="Z807" s="52">
        <f t="shared" si="325"/>
        <v>800</v>
      </c>
      <c r="AA807" s="35"/>
      <c r="AB807" s="35"/>
      <c r="AC807" s="35"/>
      <c r="AD807" s="35"/>
      <c r="AE807" s="52">
        <v>968</v>
      </c>
      <c r="AH807" s="35"/>
      <c r="AI807" s="35"/>
      <c r="AU807" s="52">
        <f t="shared" si="314"/>
        <v>800</v>
      </c>
      <c r="AV807" s="80">
        <f t="shared" si="315"/>
        <v>743.59043664784258</v>
      </c>
      <c r="AW807" s="35">
        <f t="shared" si="326"/>
        <v>3028.0164050399112</v>
      </c>
      <c r="AX807" s="35">
        <f t="shared" si="316"/>
        <v>87032.057512032639</v>
      </c>
      <c r="AY807" s="35">
        <f t="shared" si="317"/>
        <v>90060.073917072557</v>
      </c>
      <c r="AZ807" s="35">
        <f t="shared" si="318"/>
        <v>93088.090322112475</v>
      </c>
      <c r="BB807" s="52">
        <f t="shared" si="319"/>
        <v>800</v>
      </c>
      <c r="BC807" s="80">
        <f t="shared" si="320"/>
        <v>482.88352016823461</v>
      </c>
      <c r="BD807" s="35">
        <f t="shared" si="327"/>
        <v>1966.377119351401</v>
      </c>
      <c r="BE807" s="35">
        <f t="shared" si="321"/>
        <v>43605.021710608227</v>
      </c>
      <c r="BF807" s="35">
        <f t="shared" si="322"/>
        <v>45571.398829959631</v>
      </c>
      <c r="BG807" s="35">
        <f t="shared" si="323"/>
        <v>47537.775949311035</v>
      </c>
    </row>
    <row r="808" spans="25:59" x14ac:dyDescent="0.4">
      <c r="Y808" s="35">
        <f t="shared" si="324"/>
        <v>800500</v>
      </c>
      <c r="Z808" s="52">
        <f t="shared" si="325"/>
        <v>801</v>
      </c>
      <c r="AA808" s="35"/>
      <c r="AB808" s="35"/>
      <c r="AC808" s="35"/>
      <c r="AD808" s="35"/>
      <c r="AE808" s="52">
        <v>969</v>
      </c>
      <c r="AH808" s="35"/>
      <c r="AI808" s="35"/>
      <c r="AU808" s="52">
        <f t="shared" si="314"/>
        <v>801</v>
      </c>
      <c r="AV808" s="80">
        <f t="shared" si="315"/>
        <v>743.61727205608236</v>
      </c>
      <c r="AW808" s="35">
        <f t="shared" si="326"/>
        <v>3028.1256830138886</v>
      </c>
      <c r="AX808" s="35">
        <f t="shared" si="316"/>
        <v>87131.292646320435</v>
      </c>
      <c r="AY808" s="35">
        <f t="shared" si="317"/>
        <v>90159.418329334323</v>
      </c>
      <c r="AZ808" s="35">
        <f t="shared" si="318"/>
        <v>93187.544012348211</v>
      </c>
      <c r="BB808" s="52">
        <f t="shared" si="319"/>
        <v>801</v>
      </c>
      <c r="BC808" s="80">
        <f t="shared" si="320"/>
        <v>482.90094693404188</v>
      </c>
      <c r="BD808" s="35">
        <f t="shared" si="327"/>
        <v>1966.4480838637865</v>
      </c>
      <c r="BE808" s="35">
        <f t="shared" si="321"/>
        <v>43647.832246077422</v>
      </c>
      <c r="BF808" s="35">
        <f t="shared" si="322"/>
        <v>45614.280329941212</v>
      </c>
      <c r="BG808" s="35">
        <f t="shared" si="323"/>
        <v>47580.728413805002</v>
      </c>
    </row>
    <row r="809" spans="25:59" x14ac:dyDescent="0.4">
      <c r="Y809" s="35">
        <f t="shared" si="324"/>
        <v>801500</v>
      </c>
      <c r="Z809" s="52">
        <f t="shared" si="325"/>
        <v>802</v>
      </c>
      <c r="AA809" s="35"/>
      <c r="AB809" s="35"/>
      <c r="AC809" s="35"/>
      <c r="AD809" s="35"/>
      <c r="AE809" s="52">
        <v>970</v>
      </c>
      <c r="AH809" s="35"/>
      <c r="AI809" s="35"/>
      <c r="AU809" s="52">
        <f t="shared" si="314"/>
        <v>802</v>
      </c>
      <c r="AV809" s="80">
        <f t="shared" si="315"/>
        <v>743.64422979609276</v>
      </c>
      <c r="AW809" s="35">
        <f t="shared" si="326"/>
        <v>3028.2354591419444</v>
      </c>
      <c r="AX809" s="35">
        <f t="shared" si="316"/>
        <v>87230.527282454161</v>
      </c>
      <c r="AY809" s="35">
        <f t="shared" si="317"/>
        <v>90258.762741596103</v>
      </c>
      <c r="AZ809" s="35">
        <f t="shared" si="318"/>
        <v>93286.998200738046</v>
      </c>
      <c r="BB809" s="52">
        <f t="shared" si="319"/>
        <v>802</v>
      </c>
      <c r="BC809" s="80">
        <f t="shared" si="320"/>
        <v>482.91845314142495</v>
      </c>
      <c r="BD809" s="35">
        <f t="shared" si="327"/>
        <v>1966.5193718746773</v>
      </c>
      <c r="BE809" s="35">
        <f t="shared" si="321"/>
        <v>43690.642458048111</v>
      </c>
      <c r="BF809" s="35">
        <f t="shared" si="322"/>
        <v>45657.161829922785</v>
      </c>
      <c r="BG809" s="35">
        <f t="shared" si="323"/>
        <v>47623.681201797459</v>
      </c>
    </row>
    <row r="810" spans="25:59" x14ac:dyDescent="0.4">
      <c r="Y810" s="35">
        <f t="shared" si="324"/>
        <v>802500</v>
      </c>
      <c r="Z810" s="52">
        <f t="shared" si="325"/>
        <v>803</v>
      </c>
      <c r="AA810" s="35"/>
      <c r="AB810" s="35"/>
      <c r="AC810" s="35"/>
      <c r="AD810" s="35"/>
      <c r="AE810" s="52">
        <v>971</v>
      </c>
      <c r="AH810" s="35"/>
      <c r="AI810" s="35"/>
      <c r="AU810" s="52">
        <f t="shared" si="314"/>
        <v>803</v>
      </c>
      <c r="AV810" s="80">
        <f t="shared" si="315"/>
        <v>743.67130985457061</v>
      </c>
      <c r="AW810" s="35">
        <f t="shared" si="326"/>
        <v>3028.3457333699048</v>
      </c>
      <c r="AX810" s="35">
        <f t="shared" si="316"/>
        <v>87329.761420487979</v>
      </c>
      <c r="AY810" s="35">
        <f t="shared" si="317"/>
        <v>90358.107153857884</v>
      </c>
      <c r="AZ810" s="35">
        <f t="shared" si="318"/>
        <v>93386.452887227788</v>
      </c>
      <c r="BB810" s="52">
        <f t="shared" si="319"/>
        <v>803</v>
      </c>
      <c r="BC810" s="80">
        <f t="shared" si="320"/>
        <v>482.93603878174474</v>
      </c>
      <c r="BD810" s="35">
        <f t="shared" si="327"/>
        <v>1966.5909833488934</v>
      </c>
      <c r="BE810" s="35">
        <f t="shared" si="321"/>
        <v>43733.452346555474</v>
      </c>
      <c r="BF810" s="35">
        <f t="shared" si="322"/>
        <v>45700.043329904365</v>
      </c>
      <c r="BG810" s="35">
        <f t="shared" si="323"/>
        <v>47666.634313253257</v>
      </c>
    </row>
    <row r="811" spans="25:59" x14ac:dyDescent="0.4">
      <c r="Y811" s="35">
        <f t="shared" si="324"/>
        <v>803500</v>
      </c>
      <c r="Z811" s="52">
        <f t="shared" si="325"/>
        <v>804</v>
      </c>
      <c r="AA811" s="35"/>
      <c r="AB811" s="35"/>
      <c r="AC811" s="35"/>
      <c r="AD811" s="35"/>
      <c r="AE811" s="52">
        <v>972</v>
      </c>
      <c r="AH811" s="35"/>
      <c r="AI811" s="35"/>
      <c r="AU811" s="52">
        <f t="shared" si="314"/>
        <v>804</v>
      </c>
      <c r="AV811" s="80">
        <f t="shared" si="315"/>
        <v>743.69851221815395</v>
      </c>
      <c r="AW811" s="35">
        <f t="shared" si="326"/>
        <v>3028.4565056433589</v>
      </c>
      <c r="AX811" s="35">
        <f t="shared" si="316"/>
        <v>87428.9950604763</v>
      </c>
      <c r="AY811" s="35">
        <f t="shared" si="317"/>
        <v>90457.451566119664</v>
      </c>
      <c r="AZ811" s="35">
        <f t="shared" si="318"/>
        <v>93485.908071763028</v>
      </c>
      <c r="BB811" s="52">
        <f t="shared" si="319"/>
        <v>804</v>
      </c>
      <c r="BC811" s="80">
        <f t="shared" si="320"/>
        <v>482.95370384632417</v>
      </c>
      <c r="BD811" s="35">
        <f t="shared" si="327"/>
        <v>1966.6629182511008</v>
      </c>
      <c r="BE811" s="35">
        <f t="shared" si="321"/>
        <v>43776.261911634836</v>
      </c>
      <c r="BF811" s="35">
        <f t="shared" si="322"/>
        <v>45742.924829885938</v>
      </c>
      <c r="BG811" s="35">
        <f t="shared" si="323"/>
        <v>47709.587748137041</v>
      </c>
    </row>
    <row r="812" spans="25:59" x14ac:dyDescent="0.4">
      <c r="Y812" s="35">
        <f t="shared" si="324"/>
        <v>804500</v>
      </c>
      <c r="Z812" s="52">
        <f t="shared" si="325"/>
        <v>805</v>
      </c>
      <c r="AA812" s="35"/>
      <c r="AB812" s="35"/>
      <c r="AC812" s="35"/>
      <c r="AD812" s="35"/>
      <c r="AE812" s="52">
        <v>973</v>
      </c>
      <c r="AH812" s="35"/>
      <c r="AI812" s="35"/>
      <c r="AU812" s="52">
        <f t="shared" si="314"/>
        <v>805</v>
      </c>
      <c r="AV812" s="80">
        <f t="shared" si="315"/>
        <v>743.7258368734224</v>
      </c>
      <c r="AW812" s="35">
        <f t="shared" si="326"/>
        <v>3028.5677759076566</v>
      </c>
      <c r="AX812" s="35">
        <f t="shared" si="316"/>
        <v>87528.228202473794</v>
      </c>
      <c r="AY812" s="35">
        <f t="shared" si="317"/>
        <v>90556.795978381444</v>
      </c>
      <c r="AZ812" s="35">
        <f t="shared" si="318"/>
        <v>93585.363754289094</v>
      </c>
      <c r="BB812" s="52">
        <f t="shared" si="319"/>
        <v>805</v>
      </c>
      <c r="BC812" s="80">
        <f t="shared" si="320"/>
        <v>482.97144832644807</v>
      </c>
      <c r="BD812" s="35">
        <f t="shared" si="327"/>
        <v>1966.7351765458097</v>
      </c>
      <c r="BE812" s="35">
        <f t="shared" si="321"/>
        <v>43819.071153321711</v>
      </c>
      <c r="BF812" s="35">
        <f t="shared" si="322"/>
        <v>45785.806329867519</v>
      </c>
      <c r="BG812" s="35">
        <f t="shared" si="323"/>
        <v>47752.541506413327</v>
      </c>
    </row>
    <row r="813" spans="25:59" x14ac:dyDescent="0.4">
      <c r="Y813" s="35">
        <f t="shared" si="324"/>
        <v>805500</v>
      </c>
      <c r="Z813" s="52">
        <f t="shared" si="325"/>
        <v>806</v>
      </c>
      <c r="AA813" s="35"/>
      <c r="AB813" s="35"/>
      <c r="AC813" s="35"/>
      <c r="AD813" s="35"/>
      <c r="AE813" s="52">
        <v>974</v>
      </c>
      <c r="AH813" s="35"/>
      <c r="AI813" s="35"/>
      <c r="AU813" s="52">
        <f t="shared" si="314"/>
        <v>806</v>
      </c>
      <c r="AV813" s="80">
        <f t="shared" si="315"/>
        <v>743.7532838068978</v>
      </c>
      <c r="AW813" s="35">
        <f t="shared" si="326"/>
        <v>3028.6795441079125</v>
      </c>
      <c r="AX813" s="35">
        <f t="shared" si="316"/>
        <v>87627.460846535309</v>
      </c>
      <c r="AY813" s="35">
        <f t="shared" si="317"/>
        <v>90656.140390643224</v>
      </c>
      <c r="AZ813" s="35">
        <f t="shared" si="318"/>
        <v>93684.81993475114</v>
      </c>
      <c r="BB813" s="52">
        <f t="shared" si="319"/>
        <v>806</v>
      </c>
      <c r="BC813" s="80">
        <f t="shared" si="320"/>
        <v>482.98927221336373</v>
      </c>
      <c r="BD813" s="35">
        <f t="shared" si="327"/>
        <v>1966.807758197378</v>
      </c>
      <c r="BE813" s="35">
        <f t="shared" si="321"/>
        <v>43861.880071651714</v>
      </c>
      <c r="BF813" s="35">
        <f t="shared" si="322"/>
        <v>45828.687829849092</v>
      </c>
      <c r="BG813" s="35">
        <f t="shared" si="323"/>
        <v>47795.495588046469</v>
      </c>
    </row>
    <row r="814" spans="25:59" x14ac:dyDescent="0.4">
      <c r="Y814" s="35">
        <f t="shared" si="324"/>
        <v>806500</v>
      </c>
      <c r="Z814" s="52">
        <f t="shared" si="325"/>
        <v>807</v>
      </c>
      <c r="AA814" s="35"/>
      <c r="AB814" s="35"/>
      <c r="AC814" s="35"/>
      <c r="AD814" s="35"/>
      <c r="AE814" s="52">
        <v>975</v>
      </c>
      <c r="AH814" s="35"/>
      <c r="AI814" s="35"/>
      <c r="AU814" s="52">
        <f t="shared" si="314"/>
        <v>807</v>
      </c>
      <c r="AV814" s="80">
        <f t="shared" si="315"/>
        <v>743.78085300504256</v>
      </c>
      <c r="AW814" s="35">
        <f t="shared" si="326"/>
        <v>3028.7918101889991</v>
      </c>
      <c r="AX814" s="35">
        <f t="shared" si="316"/>
        <v>87726.692992716009</v>
      </c>
      <c r="AY814" s="35">
        <f t="shared" si="317"/>
        <v>90755.484802905004</v>
      </c>
      <c r="AZ814" s="35">
        <f t="shared" si="318"/>
        <v>93784.276613094</v>
      </c>
      <c r="BB814" s="52">
        <f t="shared" si="319"/>
        <v>807</v>
      </c>
      <c r="BC814" s="80">
        <f t="shared" si="320"/>
        <v>483.00717549828011</v>
      </c>
      <c r="BD814" s="35">
        <f t="shared" si="327"/>
        <v>1966.8806631700068</v>
      </c>
      <c r="BE814" s="35">
        <f t="shared" si="321"/>
        <v>43904.688666660666</v>
      </c>
      <c r="BF814" s="35">
        <f t="shared" si="322"/>
        <v>45871.569329830672</v>
      </c>
      <c r="BG814" s="35">
        <f t="shared" si="323"/>
        <v>47838.449993000679</v>
      </c>
    </row>
    <row r="815" spans="25:59" x14ac:dyDescent="0.4">
      <c r="Y815" s="35">
        <f t="shared" si="324"/>
        <v>807500</v>
      </c>
      <c r="Z815" s="52">
        <f t="shared" si="325"/>
        <v>808</v>
      </c>
      <c r="AA815" s="35"/>
      <c r="AB815" s="35"/>
      <c r="AC815" s="35"/>
      <c r="AD815" s="35"/>
      <c r="AE815" s="52">
        <v>976</v>
      </c>
      <c r="AH815" s="35"/>
      <c r="AI815" s="35"/>
      <c r="AU815" s="52">
        <f t="shared" si="314"/>
        <v>808</v>
      </c>
      <c r="AV815" s="80">
        <f t="shared" si="315"/>
        <v>743.80854445426223</v>
      </c>
      <c r="AW815" s="35">
        <f t="shared" si="326"/>
        <v>3028.9045740955585</v>
      </c>
      <c r="AX815" s="35">
        <f t="shared" si="316"/>
        <v>87825.924641071222</v>
      </c>
      <c r="AY815" s="35">
        <f t="shared" si="317"/>
        <v>90854.829215166785</v>
      </c>
      <c r="AZ815" s="35">
        <f t="shared" si="318"/>
        <v>93883.733789262347</v>
      </c>
      <c r="BB815" s="52">
        <f t="shared" si="319"/>
        <v>808</v>
      </c>
      <c r="BC815" s="80">
        <f t="shared" si="320"/>
        <v>483.02515817236889</v>
      </c>
      <c r="BD815" s="35">
        <f t="shared" si="327"/>
        <v>1966.9538914277462</v>
      </c>
      <c r="BE815" s="35">
        <f t="shared" si="321"/>
        <v>43947.496938384502</v>
      </c>
      <c r="BF815" s="35">
        <f t="shared" si="322"/>
        <v>45914.450829812246</v>
      </c>
      <c r="BG815" s="35">
        <f t="shared" si="323"/>
        <v>47881.404721239989</v>
      </c>
    </row>
    <row r="816" spans="25:59" x14ac:dyDescent="0.4">
      <c r="Y816" s="35">
        <f t="shared" si="324"/>
        <v>808500</v>
      </c>
      <c r="Z816" s="52">
        <f t="shared" si="325"/>
        <v>809</v>
      </c>
      <c r="AA816" s="35"/>
      <c r="AB816" s="35"/>
      <c r="AC816" s="35"/>
      <c r="AD816" s="35"/>
      <c r="AE816" s="52">
        <v>977</v>
      </c>
      <c r="AH816" s="35"/>
      <c r="AI816" s="35"/>
      <c r="AU816" s="52">
        <f t="shared" si="314"/>
        <v>809</v>
      </c>
      <c r="AV816" s="80">
        <f t="shared" si="315"/>
        <v>743.8363581409028</v>
      </c>
      <c r="AW816" s="35">
        <f t="shared" si="326"/>
        <v>3029.0178357719888</v>
      </c>
      <c r="AX816" s="35">
        <f t="shared" si="316"/>
        <v>87925.155791656565</v>
      </c>
      <c r="AY816" s="35">
        <f t="shared" si="317"/>
        <v>90954.17362742855</v>
      </c>
      <c r="AZ816" s="35">
        <f t="shared" si="318"/>
        <v>93983.191463200536</v>
      </c>
      <c r="BB816" s="52">
        <f t="shared" si="319"/>
        <v>809</v>
      </c>
      <c r="BC816" s="80">
        <f t="shared" si="320"/>
        <v>483.0432202267632</v>
      </c>
      <c r="BD816" s="35">
        <f t="shared" si="327"/>
        <v>1967.0274429344886</v>
      </c>
      <c r="BE816" s="35">
        <f t="shared" si="321"/>
        <v>43990.30488685934</v>
      </c>
      <c r="BF816" s="35">
        <f t="shared" si="322"/>
        <v>45957.332329793826</v>
      </c>
      <c r="BG816" s="35">
        <f t="shared" si="323"/>
        <v>47924.359772728312</v>
      </c>
    </row>
    <row r="817" spans="25:59" x14ac:dyDescent="0.4">
      <c r="Y817" s="35">
        <f t="shared" si="324"/>
        <v>809500</v>
      </c>
      <c r="Z817" s="52">
        <f t="shared" si="325"/>
        <v>810</v>
      </c>
      <c r="AA817" s="35"/>
      <c r="AB817" s="35"/>
      <c r="AC817" s="35"/>
      <c r="AD817" s="35"/>
      <c r="AE817" s="52">
        <v>978</v>
      </c>
      <c r="AH817" s="35"/>
      <c r="AI817" s="35"/>
      <c r="AU817" s="52">
        <f t="shared" si="314"/>
        <v>810</v>
      </c>
      <c r="AV817" s="80">
        <f t="shared" si="315"/>
        <v>743.86429405125284</v>
      </c>
      <c r="AW817" s="35">
        <f t="shared" si="326"/>
        <v>3029.1315951624551</v>
      </c>
      <c r="AX817" s="35">
        <f t="shared" si="316"/>
        <v>88024.386444527874</v>
      </c>
      <c r="AY817" s="35">
        <f t="shared" si="317"/>
        <v>91053.518039690331</v>
      </c>
      <c r="AZ817" s="35">
        <f t="shared" si="318"/>
        <v>94082.649634852787</v>
      </c>
      <c r="BB817" s="52">
        <f t="shared" si="319"/>
        <v>810</v>
      </c>
      <c r="BC817" s="80">
        <f t="shared" si="320"/>
        <v>483.06136165255907</v>
      </c>
      <c r="BD817" s="35">
        <f t="shared" si="327"/>
        <v>1967.1013176539757</v>
      </c>
      <c r="BE817" s="35">
        <f t="shared" si="321"/>
        <v>44033.112512121421</v>
      </c>
      <c r="BF817" s="35">
        <f t="shared" si="322"/>
        <v>46000.213829775399</v>
      </c>
      <c r="BG817" s="35">
        <f t="shared" si="323"/>
        <v>47967.315147429377</v>
      </c>
    </row>
    <row r="818" spans="25:59" x14ac:dyDescent="0.4">
      <c r="Y818" s="35">
        <f t="shared" si="324"/>
        <v>810500</v>
      </c>
      <c r="Z818" s="52">
        <f t="shared" si="325"/>
        <v>811</v>
      </c>
      <c r="AA818" s="35"/>
      <c r="AB818" s="35"/>
      <c r="AC818" s="35"/>
      <c r="AD818" s="35"/>
      <c r="AE818" s="52">
        <v>979</v>
      </c>
      <c r="AH818" s="35"/>
      <c r="AI818" s="35"/>
      <c r="AU818" s="52">
        <f t="shared" si="314"/>
        <v>811</v>
      </c>
      <c r="AV818" s="80">
        <f t="shared" si="315"/>
        <v>743.8923521715426</v>
      </c>
      <c r="AW818" s="35">
        <f t="shared" si="326"/>
        <v>3029.245852210885</v>
      </c>
      <c r="AX818" s="35">
        <f t="shared" si="316"/>
        <v>88123.616599741232</v>
      </c>
      <c r="AY818" s="35">
        <f t="shared" si="317"/>
        <v>91152.862451952111</v>
      </c>
      <c r="AZ818" s="35">
        <f t="shared" si="318"/>
        <v>94182.10830416299</v>
      </c>
      <c r="BB818" s="52">
        <f t="shared" si="319"/>
        <v>811</v>
      </c>
      <c r="BC818" s="80">
        <f t="shared" si="320"/>
        <v>483.07958244081431</v>
      </c>
      <c r="BD818" s="35">
        <f t="shared" si="327"/>
        <v>1967.1755155497935</v>
      </c>
      <c r="BE818" s="35">
        <f t="shared" si="321"/>
        <v>44075.919814207184</v>
      </c>
      <c r="BF818" s="35">
        <f t="shared" si="322"/>
        <v>46043.095329756979</v>
      </c>
      <c r="BG818" s="35">
        <f t="shared" si="323"/>
        <v>48010.270845306775</v>
      </c>
    </row>
    <row r="819" spans="25:59" x14ac:dyDescent="0.4">
      <c r="Y819" s="35">
        <f t="shared" si="324"/>
        <v>811500</v>
      </c>
      <c r="Z819" s="52">
        <f t="shared" si="325"/>
        <v>812</v>
      </c>
      <c r="AA819" s="35"/>
      <c r="AB819" s="35"/>
      <c r="AC819" s="35"/>
      <c r="AD819" s="35"/>
      <c r="AE819" s="52">
        <v>980</v>
      </c>
      <c r="AH819" s="35"/>
      <c r="AI819" s="35"/>
      <c r="AU819" s="52">
        <f t="shared" si="314"/>
        <v>812</v>
      </c>
      <c r="AV819" s="80">
        <f t="shared" si="315"/>
        <v>743.920532487944</v>
      </c>
      <c r="AW819" s="35">
        <f t="shared" si="326"/>
        <v>3029.3606068609679</v>
      </c>
      <c r="AX819" s="35">
        <f t="shared" si="316"/>
        <v>88222.846257352925</v>
      </c>
      <c r="AY819" s="35">
        <f t="shared" si="317"/>
        <v>91252.206864213891</v>
      </c>
      <c r="AZ819" s="35">
        <f t="shared" si="318"/>
        <v>94281.567471074857</v>
      </c>
      <c r="BB819" s="52">
        <f t="shared" si="319"/>
        <v>812</v>
      </c>
      <c r="BC819" s="80">
        <f t="shared" si="320"/>
        <v>483.09788258254918</v>
      </c>
      <c r="BD819" s="35">
        <f t="shared" si="327"/>
        <v>1967.2500365853755</v>
      </c>
      <c r="BE819" s="35">
        <f t="shared" si="321"/>
        <v>44118.726793153175</v>
      </c>
      <c r="BF819" s="35">
        <f t="shared" si="322"/>
        <v>46085.976829738553</v>
      </c>
      <c r="BG819" s="35">
        <f t="shared" si="323"/>
        <v>48053.22686632393</v>
      </c>
    </row>
    <row r="820" spans="25:59" x14ac:dyDescent="0.4">
      <c r="Y820" s="35">
        <f t="shared" si="324"/>
        <v>812500</v>
      </c>
      <c r="Z820" s="52">
        <f t="shared" si="325"/>
        <v>813</v>
      </c>
      <c r="AA820" s="35"/>
      <c r="AB820" s="35"/>
      <c r="AC820" s="35"/>
      <c r="AD820" s="35"/>
      <c r="AE820" s="52">
        <v>981</v>
      </c>
      <c r="AH820" s="35"/>
      <c r="AI820" s="35"/>
      <c r="AU820" s="52">
        <f t="shared" si="314"/>
        <v>813</v>
      </c>
      <c r="AV820" s="80">
        <f t="shared" si="315"/>
        <v>743.94883498657077</v>
      </c>
      <c r="AW820" s="35">
        <f t="shared" si="326"/>
        <v>3029.4758590561573</v>
      </c>
      <c r="AX820" s="35">
        <f t="shared" si="316"/>
        <v>88322.075417419517</v>
      </c>
      <c r="AY820" s="35">
        <f t="shared" si="317"/>
        <v>91351.551276475671</v>
      </c>
      <c r="AZ820" s="35">
        <f t="shared" si="318"/>
        <v>94381.027135531825</v>
      </c>
      <c r="BB820" s="52">
        <f t="shared" si="319"/>
        <v>813</v>
      </c>
      <c r="BC820" s="80">
        <f t="shared" si="320"/>
        <v>483.11626206874604</v>
      </c>
      <c r="BD820" s="35">
        <f t="shared" si="327"/>
        <v>1967.324880724</v>
      </c>
      <c r="BE820" s="35">
        <f t="shared" si="321"/>
        <v>44161.533448996131</v>
      </c>
      <c r="BF820" s="35">
        <f t="shared" si="322"/>
        <v>46128.858329720133</v>
      </c>
      <c r="BG820" s="35">
        <f t="shared" si="323"/>
        <v>48096.183210444135</v>
      </c>
    </row>
    <row r="821" spans="25:59" x14ac:dyDescent="0.4">
      <c r="Y821" s="35">
        <f t="shared" si="324"/>
        <v>813500</v>
      </c>
      <c r="Z821" s="52">
        <f t="shared" si="325"/>
        <v>814</v>
      </c>
      <c r="AA821" s="35"/>
      <c r="AB821" s="35"/>
      <c r="AC821" s="35"/>
      <c r="AD821" s="35"/>
      <c r="AE821" s="52">
        <v>982</v>
      </c>
      <c r="AH821" s="35"/>
      <c r="AI821" s="35"/>
      <c r="AU821" s="52">
        <f t="shared" si="314"/>
        <v>814</v>
      </c>
      <c r="AV821" s="80">
        <f t="shared" si="315"/>
        <v>743.97725965347877</v>
      </c>
      <c r="AW821" s="35">
        <f t="shared" si="326"/>
        <v>3029.5916087396704</v>
      </c>
      <c r="AX821" s="35">
        <f t="shared" si="316"/>
        <v>88421.304079997775</v>
      </c>
      <c r="AY821" s="35">
        <f t="shared" si="317"/>
        <v>91450.895688737452</v>
      </c>
      <c r="AZ821" s="35">
        <f t="shared" si="318"/>
        <v>94480.487297477128</v>
      </c>
      <c r="BB821" s="52">
        <f t="shared" si="319"/>
        <v>814</v>
      </c>
      <c r="BC821" s="80">
        <f t="shared" si="320"/>
        <v>483.13472089034951</v>
      </c>
      <c r="BD821" s="35">
        <f t="shared" si="327"/>
        <v>1967.4000479287922</v>
      </c>
      <c r="BE821" s="35">
        <f t="shared" si="321"/>
        <v>44204.339781772913</v>
      </c>
      <c r="BF821" s="35">
        <f t="shared" si="322"/>
        <v>46171.739829701706</v>
      </c>
      <c r="BG821" s="35">
        <f t="shared" si="323"/>
        <v>48139.1398776305</v>
      </c>
    </row>
    <row r="822" spans="25:59" x14ac:dyDescent="0.4">
      <c r="Y822" s="35">
        <f t="shared" si="324"/>
        <v>814500</v>
      </c>
      <c r="Z822" s="52">
        <f t="shared" si="325"/>
        <v>815</v>
      </c>
      <c r="AA822" s="35"/>
      <c r="AB822" s="35"/>
      <c r="AC822" s="35"/>
      <c r="AD822" s="35"/>
      <c r="AE822" s="52">
        <v>983</v>
      </c>
      <c r="AH822" s="35"/>
      <c r="AI822" s="35"/>
      <c r="AU822" s="52">
        <f t="shared" si="314"/>
        <v>815</v>
      </c>
      <c r="AV822" s="80">
        <f t="shared" si="315"/>
        <v>744.00580647466597</v>
      </c>
      <c r="AW822" s="35">
        <f t="shared" si="326"/>
        <v>3029.7078558544881</v>
      </c>
      <c r="AX822" s="35">
        <f t="shared" si="316"/>
        <v>88520.532245144743</v>
      </c>
      <c r="AY822" s="35">
        <f t="shared" si="317"/>
        <v>91550.240100999232</v>
      </c>
      <c r="AZ822" s="35">
        <f t="shared" si="318"/>
        <v>94579.947956853721</v>
      </c>
      <c r="BB822" s="52">
        <f t="shared" si="319"/>
        <v>815</v>
      </c>
      <c r="BC822" s="80">
        <f t="shared" si="320"/>
        <v>483.15325903826681</v>
      </c>
      <c r="BD822" s="35">
        <f t="shared" si="327"/>
        <v>1967.4755381627249</v>
      </c>
      <c r="BE822" s="35">
        <f t="shared" si="321"/>
        <v>44247.145791520561</v>
      </c>
      <c r="BF822" s="35">
        <f t="shared" si="322"/>
        <v>46214.621329683287</v>
      </c>
      <c r="BG822" s="35">
        <f t="shared" si="323"/>
        <v>48182.096867846012</v>
      </c>
    </row>
    <row r="823" spans="25:59" x14ac:dyDescent="0.4">
      <c r="Y823" s="35">
        <f t="shared" si="324"/>
        <v>815500</v>
      </c>
      <c r="Z823" s="52">
        <f t="shared" si="325"/>
        <v>816</v>
      </c>
      <c r="AA823" s="35"/>
      <c r="AB823" s="35"/>
      <c r="AC823" s="35"/>
      <c r="AD823" s="35"/>
      <c r="AE823" s="52">
        <v>984</v>
      </c>
      <c r="AH823" s="35"/>
      <c r="AI823" s="35"/>
      <c r="AU823" s="52">
        <f t="shared" si="314"/>
        <v>816</v>
      </c>
      <c r="AV823" s="80">
        <f t="shared" si="315"/>
        <v>744.03447543607149</v>
      </c>
      <c r="AW823" s="35">
        <f t="shared" si="326"/>
        <v>3029.8246003433533</v>
      </c>
      <c r="AX823" s="35">
        <f t="shared" si="316"/>
        <v>88619.759912917638</v>
      </c>
      <c r="AY823" s="35">
        <f t="shared" si="317"/>
        <v>91649.584513260997</v>
      </c>
      <c r="AZ823" s="35">
        <f t="shared" si="318"/>
        <v>94679.409113604357</v>
      </c>
      <c r="BB823" s="52">
        <f t="shared" si="319"/>
        <v>816</v>
      </c>
      <c r="BC823" s="80">
        <f t="shared" si="320"/>
        <v>483.17187650336695</v>
      </c>
      <c r="BD823" s="35">
        <f t="shared" si="327"/>
        <v>1967.5513513886151</v>
      </c>
      <c r="BE823" s="35">
        <f t="shared" si="321"/>
        <v>44289.951478276242</v>
      </c>
      <c r="BF823" s="35">
        <f t="shared" si="322"/>
        <v>46257.50282966486</v>
      </c>
      <c r="BG823" s="35">
        <f t="shared" si="323"/>
        <v>48225.054181053478</v>
      </c>
    </row>
    <row r="824" spans="25:59" x14ac:dyDescent="0.4">
      <c r="Y824" s="35">
        <f t="shared" si="324"/>
        <v>816500</v>
      </c>
      <c r="Z824" s="52">
        <f t="shared" si="325"/>
        <v>817</v>
      </c>
      <c r="AA824" s="35"/>
      <c r="AB824" s="35"/>
      <c r="AC824" s="35"/>
      <c r="AD824" s="35"/>
      <c r="AE824" s="52">
        <v>985</v>
      </c>
      <c r="AH824" s="35"/>
      <c r="AI824" s="35"/>
      <c r="AU824" s="52">
        <f t="shared" si="314"/>
        <v>817</v>
      </c>
      <c r="AV824" s="80">
        <f t="shared" si="315"/>
        <v>744.06326652357757</v>
      </c>
      <c r="AW824" s="35">
        <f t="shared" si="326"/>
        <v>3029.9418421487758</v>
      </c>
      <c r="AX824" s="35">
        <f t="shared" si="316"/>
        <v>88718.987083373999</v>
      </c>
      <c r="AY824" s="35">
        <f t="shared" si="317"/>
        <v>91748.928925522778</v>
      </c>
      <c r="AZ824" s="35">
        <f t="shared" si="318"/>
        <v>94778.870767671557</v>
      </c>
      <c r="BB824" s="52">
        <f t="shared" si="319"/>
        <v>817</v>
      </c>
      <c r="BC824" s="80">
        <f t="shared" si="320"/>
        <v>483.19057327648181</v>
      </c>
      <c r="BD824" s="35">
        <f t="shared" si="327"/>
        <v>1967.6274875691292</v>
      </c>
      <c r="BE824" s="35">
        <f t="shared" si="321"/>
        <v>44332.75684207731</v>
      </c>
      <c r="BF824" s="35">
        <f t="shared" si="322"/>
        <v>46300.38432964644</v>
      </c>
      <c r="BG824" s="35">
        <f t="shared" si="323"/>
        <v>48268.011817215571</v>
      </c>
    </row>
    <row r="825" spans="25:59" x14ac:dyDescent="0.4">
      <c r="Y825" s="35">
        <f t="shared" si="324"/>
        <v>817500</v>
      </c>
      <c r="Z825" s="52">
        <f t="shared" si="325"/>
        <v>818</v>
      </c>
      <c r="AA825" s="35"/>
      <c r="AB825" s="35"/>
      <c r="AC825" s="35"/>
      <c r="AD825" s="35"/>
      <c r="AE825" s="52">
        <v>986</v>
      </c>
      <c r="AH825" s="35"/>
      <c r="AI825" s="35"/>
      <c r="AU825" s="52">
        <f t="shared" si="314"/>
        <v>818</v>
      </c>
      <c r="AV825" s="80">
        <f t="shared" si="315"/>
        <v>744.09217972300758</v>
      </c>
      <c r="AW825" s="35">
        <f t="shared" si="326"/>
        <v>3030.0595812130259</v>
      </c>
      <c r="AX825" s="35">
        <f t="shared" si="316"/>
        <v>88818.213756571538</v>
      </c>
      <c r="AY825" s="35">
        <f t="shared" si="317"/>
        <v>91848.273337784558</v>
      </c>
      <c r="AZ825" s="35">
        <f t="shared" si="318"/>
        <v>94878.332918997578</v>
      </c>
      <c r="BB825" s="52">
        <f t="shared" si="319"/>
        <v>818</v>
      </c>
      <c r="BC825" s="80">
        <f t="shared" si="320"/>
        <v>483.20934934840534</v>
      </c>
      <c r="BD825" s="35">
        <f t="shared" si="327"/>
        <v>1967.7039466667784</v>
      </c>
      <c r="BE825" s="35">
        <f t="shared" si="321"/>
        <v>44375.561882961236</v>
      </c>
      <c r="BF825" s="35">
        <f t="shared" si="322"/>
        <v>46343.265829628013</v>
      </c>
      <c r="BG825" s="35">
        <f t="shared" si="323"/>
        <v>48310.969776294791</v>
      </c>
    </row>
    <row r="826" spans="25:59" x14ac:dyDescent="0.4">
      <c r="Y826" s="35">
        <f t="shared" si="324"/>
        <v>818500</v>
      </c>
      <c r="Z826" s="52">
        <f t="shared" si="325"/>
        <v>819</v>
      </c>
      <c r="AA826" s="35"/>
      <c r="AB826" s="35"/>
      <c r="AC826" s="35"/>
      <c r="AD826" s="35"/>
      <c r="AE826" s="52">
        <v>987</v>
      </c>
      <c r="AH826" s="35"/>
      <c r="AI826" s="35"/>
      <c r="AU826" s="52">
        <f t="shared" si="314"/>
        <v>819</v>
      </c>
      <c r="AV826" s="80">
        <f t="shared" si="315"/>
        <v>744.12121502012769</v>
      </c>
      <c r="AW826" s="35">
        <f t="shared" si="326"/>
        <v>3030.1778174781412</v>
      </c>
      <c r="AX826" s="35">
        <f t="shared" si="316"/>
        <v>88917.439932568202</v>
      </c>
      <c r="AY826" s="35">
        <f t="shared" si="317"/>
        <v>91947.617750046338</v>
      </c>
      <c r="AZ826" s="35">
        <f t="shared" si="318"/>
        <v>94977.795567524474</v>
      </c>
      <c r="BB826" s="52">
        <f t="shared" si="319"/>
        <v>819</v>
      </c>
      <c r="BC826" s="80">
        <f t="shared" si="320"/>
        <v>483.22820470989399</v>
      </c>
      <c r="BD826" s="35">
        <f t="shared" si="327"/>
        <v>1967.7807286439215</v>
      </c>
      <c r="BE826" s="35">
        <f t="shared" si="321"/>
        <v>44418.366600965674</v>
      </c>
      <c r="BF826" s="35">
        <f t="shared" si="322"/>
        <v>46386.147329609594</v>
      </c>
      <c r="BG826" s="35">
        <f t="shared" si="323"/>
        <v>48353.928058253514</v>
      </c>
    </row>
    <row r="827" spans="25:59" x14ac:dyDescent="0.4">
      <c r="Y827" s="35">
        <f t="shared" si="324"/>
        <v>819500</v>
      </c>
      <c r="Z827" s="52">
        <f t="shared" si="325"/>
        <v>820</v>
      </c>
      <c r="AA827" s="35"/>
      <c r="AB827" s="35"/>
      <c r="AC827" s="35"/>
      <c r="AD827" s="35"/>
      <c r="AE827" s="52">
        <v>988</v>
      </c>
      <c r="AH827" s="35"/>
      <c r="AI827" s="35"/>
      <c r="AU827" s="52">
        <f t="shared" si="314"/>
        <v>820</v>
      </c>
      <c r="AV827" s="80">
        <f t="shared" si="315"/>
        <v>744.15037240064567</v>
      </c>
      <c r="AW827" s="35">
        <f t="shared" si="326"/>
        <v>3030.296550885922</v>
      </c>
      <c r="AX827" s="35">
        <f t="shared" si="316"/>
        <v>89016.665611422199</v>
      </c>
      <c r="AY827" s="35">
        <f t="shared" si="317"/>
        <v>92046.962162308118</v>
      </c>
      <c r="AZ827" s="35">
        <f t="shared" si="318"/>
        <v>95077.258713194038</v>
      </c>
      <c r="BB827" s="52">
        <f t="shared" si="319"/>
        <v>820</v>
      </c>
      <c r="BC827" s="80">
        <f t="shared" si="320"/>
        <v>483.24713935166648</v>
      </c>
      <c r="BD827" s="35">
        <f t="shared" si="327"/>
        <v>1967.8578334627639</v>
      </c>
      <c r="BE827" s="35">
        <f t="shared" si="321"/>
        <v>44461.1709961284</v>
      </c>
      <c r="BF827" s="35">
        <f t="shared" si="322"/>
        <v>46429.028829591167</v>
      </c>
      <c r="BG827" s="35">
        <f t="shared" si="323"/>
        <v>48396.886663053934</v>
      </c>
    </row>
    <row r="828" spans="25:59" x14ac:dyDescent="0.4">
      <c r="Y828" s="35">
        <f t="shared" si="324"/>
        <v>820500</v>
      </c>
      <c r="Z828" s="52">
        <f t="shared" si="325"/>
        <v>821</v>
      </c>
      <c r="AA828" s="35"/>
      <c r="AB828" s="35"/>
      <c r="AC828" s="35"/>
      <c r="AD828" s="35"/>
      <c r="AE828" s="52">
        <v>989</v>
      </c>
      <c r="AU828" s="52">
        <f t="shared" si="314"/>
        <v>821</v>
      </c>
      <c r="AV828" s="80">
        <f t="shared" si="315"/>
        <v>744.17965185021183</v>
      </c>
      <c r="AW828" s="35">
        <f t="shared" si="326"/>
        <v>3030.4157813779339</v>
      </c>
      <c r="AX828" s="35">
        <f t="shared" si="316"/>
        <v>89115.890793191968</v>
      </c>
      <c r="AY828" s="35">
        <f t="shared" si="317"/>
        <v>92146.306574569899</v>
      </c>
      <c r="AZ828" s="35">
        <f t="shared" si="318"/>
        <v>95176.72235594783</v>
      </c>
      <c r="BB828" s="52">
        <f t="shared" si="319"/>
        <v>821</v>
      </c>
      <c r="BC828" s="80">
        <f t="shared" si="320"/>
        <v>483.26615326440424</v>
      </c>
      <c r="BD828" s="35">
        <f t="shared" si="327"/>
        <v>1967.9352610853587</v>
      </c>
      <c r="BE828" s="35">
        <f t="shared" si="321"/>
        <v>44503.97506848738</v>
      </c>
      <c r="BF828" s="35">
        <f t="shared" si="322"/>
        <v>46471.91032957274</v>
      </c>
      <c r="BG828" s="35">
        <f t="shared" si="323"/>
        <v>48439.8455906581</v>
      </c>
    </row>
    <row r="829" spans="25:59" x14ac:dyDescent="0.4">
      <c r="Y829" s="35">
        <f t="shared" si="324"/>
        <v>821500</v>
      </c>
      <c r="Z829" s="52">
        <f t="shared" si="325"/>
        <v>822</v>
      </c>
      <c r="AA829" s="35"/>
      <c r="AB829" s="35"/>
      <c r="AC829" s="35"/>
      <c r="AD829" s="35"/>
      <c r="AE829" s="52">
        <v>990</v>
      </c>
      <c r="AU829" s="52">
        <f t="shared" si="314"/>
        <v>822</v>
      </c>
      <c r="AV829" s="80">
        <f t="shared" si="315"/>
        <v>744.20905335441819</v>
      </c>
      <c r="AW829" s="35">
        <f t="shared" si="326"/>
        <v>3030.5355088955057</v>
      </c>
      <c r="AX829" s="35">
        <f t="shared" si="316"/>
        <v>89215.115477936168</v>
      </c>
      <c r="AY829" s="35">
        <f t="shared" si="317"/>
        <v>92245.650986831679</v>
      </c>
      <c r="AZ829" s="35">
        <f t="shared" si="318"/>
        <v>95276.18649572719</v>
      </c>
      <c r="BB829" s="52">
        <f t="shared" si="319"/>
        <v>822</v>
      </c>
      <c r="BC829" s="80">
        <f t="shared" si="320"/>
        <v>483.28524643875096</v>
      </c>
      <c r="BD829" s="35">
        <f t="shared" si="327"/>
        <v>1968.0130114736057</v>
      </c>
      <c r="BE829" s="35">
        <f t="shared" si="321"/>
        <v>44546.778818080711</v>
      </c>
      <c r="BF829" s="35">
        <f t="shared" si="322"/>
        <v>46514.79182955432</v>
      </c>
      <c r="BG829" s="35">
        <f t="shared" si="323"/>
        <v>48482.80484102793</v>
      </c>
    </row>
    <row r="830" spans="25:59" x14ac:dyDescent="0.4">
      <c r="Y830" s="35">
        <f t="shared" si="324"/>
        <v>822500</v>
      </c>
      <c r="Z830" s="52">
        <f t="shared" si="325"/>
        <v>823</v>
      </c>
      <c r="AA830" s="35"/>
      <c r="AB830" s="35"/>
      <c r="AC830" s="35"/>
      <c r="AD830" s="35"/>
      <c r="AE830" s="52">
        <v>991</v>
      </c>
      <c r="AU830" s="52">
        <f t="shared" si="314"/>
        <v>823</v>
      </c>
      <c r="AV830" s="80">
        <f t="shared" si="315"/>
        <v>744.23857689879947</v>
      </c>
      <c r="AW830" s="35">
        <f t="shared" si="326"/>
        <v>3030.6557333797314</v>
      </c>
      <c r="AX830" s="35">
        <f t="shared" si="316"/>
        <v>89314.33966571372</v>
      </c>
      <c r="AY830" s="35">
        <f t="shared" si="317"/>
        <v>92344.995399093445</v>
      </c>
      <c r="AZ830" s="35">
        <f t="shared" si="318"/>
        <v>95375.651132473169</v>
      </c>
      <c r="BB830" s="52">
        <f t="shared" si="319"/>
        <v>823</v>
      </c>
      <c r="BC830" s="80">
        <f t="shared" si="320"/>
        <v>483.30441886531264</v>
      </c>
      <c r="BD830" s="35">
        <f t="shared" si="327"/>
        <v>1968.0910845892511</v>
      </c>
      <c r="BE830" s="35">
        <f t="shared" si="321"/>
        <v>44589.582244946643</v>
      </c>
      <c r="BF830" s="35">
        <f t="shared" si="322"/>
        <v>46557.673329535894</v>
      </c>
      <c r="BG830" s="35">
        <f t="shared" si="323"/>
        <v>48525.764414125144</v>
      </c>
    </row>
    <row r="831" spans="25:59" x14ac:dyDescent="0.4">
      <c r="Y831" s="35">
        <f t="shared" si="324"/>
        <v>823500</v>
      </c>
      <c r="Z831" s="52">
        <f t="shared" si="325"/>
        <v>824</v>
      </c>
      <c r="AA831" s="35"/>
      <c r="AB831" s="35"/>
      <c r="AC831" s="35"/>
      <c r="AD831" s="35"/>
      <c r="AE831" s="52">
        <v>992</v>
      </c>
      <c r="AU831" s="52">
        <f t="shared" si="314"/>
        <v>824</v>
      </c>
      <c r="AV831" s="80">
        <f t="shared" si="315"/>
        <v>744.26822246883239</v>
      </c>
      <c r="AW831" s="35">
        <f t="shared" si="326"/>
        <v>3030.7764547714714</v>
      </c>
      <c r="AX831" s="35">
        <f t="shared" si="316"/>
        <v>89413.563356583749</v>
      </c>
      <c r="AY831" s="35">
        <f t="shared" si="317"/>
        <v>92444.339811355225</v>
      </c>
      <c r="AZ831" s="35">
        <f t="shared" si="318"/>
        <v>95475.116266126701</v>
      </c>
      <c r="BB831" s="52">
        <f t="shared" si="319"/>
        <v>824</v>
      </c>
      <c r="BC831" s="80">
        <f t="shared" si="320"/>
        <v>483.32367053465828</v>
      </c>
      <c r="BD831" s="35">
        <f t="shared" si="327"/>
        <v>1968.1694803938904</v>
      </c>
      <c r="BE831" s="35">
        <f t="shared" si="321"/>
        <v>44632.385349123586</v>
      </c>
      <c r="BF831" s="35">
        <f t="shared" si="322"/>
        <v>46600.554829517474</v>
      </c>
      <c r="BG831" s="35">
        <f t="shared" si="323"/>
        <v>48568.724309911362</v>
      </c>
    </row>
    <row r="832" spans="25:59" x14ac:dyDescent="0.4">
      <c r="Y832" s="35">
        <f t="shared" si="324"/>
        <v>824500</v>
      </c>
      <c r="Z832" s="52">
        <f t="shared" si="325"/>
        <v>825</v>
      </c>
      <c r="AA832" s="35"/>
      <c r="AB832" s="35"/>
      <c r="AC832" s="35"/>
      <c r="AD832" s="35"/>
      <c r="AE832" s="52">
        <v>993</v>
      </c>
      <c r="AU832" s="52">
        <f t="shared" si="314"/>
        <v>825</v>
      </c>
      <c r="AV832" s="80">
        <f t="shared" si="315"/>
        <v>744.29799004993572</v>
      </c>
      <c r="AW832" s="35">
        <f t="shared" si="326"/>
        <v>3030.8976730113477</v>
      </c>
      <c r="AX832" s="35">
        <f t="shared" si="316"/>
        <v>89512.786550605655</v>
      </c>
      <c r="AY832" s="35">
        <f t="shared" si="317"/>
        <v>92543.684223617005</v>
      </c>
      <c r="AZ832" s="35">
        <f t="shared" si="318"/>
        <v>95574.581896628355</v>
      </c>
      <c r="BB832" s="52">
        <f t="shared" si="319"/>
        <v>825</v>
      </c>
      <c r="BC832" s="80">
        <f t="shared" si="320"/>
        <v>483.34300143731872</v>
      </c>
      <c r="BD832" s="35">
        <f t="shared" si="327"/>
        <v>1968.2481988489635</v>
      </c>
      <c r="BE832" s="35">
        <f t="shared" si="321"/>
        <v>44675.188130650087</v>
      </c>
      <c r="BF832" s="35">
        <f t="shared" si="322"/>
        <v>46643.436329499047</v>
      </c>
      <c r="BG832" s="35">
        <f t="shared" si="323"/>
        <v>48611.684528348007</v>
      </c>
    </row>
    <row r="833" spans="25:59" x14ac:dyDescent="0.4">
      <c r="Y833" s="35">
        <f t="shared" si="324"/>
        <v>825500</v>
      </c>
      <c r="Z833" s="52">
        <f t="shared" si="325"/>
        <v>826</v>
      </c>
      <c r="AA833" s="35"/>
      <c r="AB833" s="35"/>
      <c r="AC833" s="35"/>
      <c r="AD833" s="35"/>
      <c r="AE833" s="52">
        <v>994</v>
      </c>
      <c r="AU833" s="52">
        <f t="shared" si="314"/>
        <v>826</v>
      </c>
      <c r="AV833" s="80">
        <f t="shared" si="315"/>
        <v>744.32787962747136</v>
      </c>
      <c r="AW833" s="35">
        <f t="shared" si="326"/>
        <v>3031.0193880397514</v>
      </c>
      <c r="AX833" s="35">
        <f t="shared" si="316"/>
        <v>89612.009247839029</v>
      </c>
      <c r="AY833" s="35">
        <f t="shared" si="317"/>
        <v>92643.028635878785</v>
      </c>
      <c r="AZ833" s="35">
        <f t="shared" si="318"/>
        <v>95674.048023918542</v>
      </c>
      <c r="BB833" s="52">
        <f t="shared" si="319"/>
        <v>826</v>
      </c>
      <c r="BC833" s="80">
        <f t="shared" si="320"/>
        <v>483.3624115637881</v>
      </c>
      <c r="BD833" s="35">
        <f t="shared" si="327"/>
        <v>1968.3272399157611</v>
      </c>
      <c r="BE833" s="35">
        <f t="shared" si="321"/>
        <v>44717.99058956487</v>
      </c>
      <c r="BF833" s="35">
        <f t="shared" si="322"/>
        <v>46686.317829480628</v>
      </c>
      <c r="BG833" s="35">
        <f t="shared" si="323"/>
        <v>48654.645069396385</v>
      </c>
    </row>
    <row r="834" spans="25:59" x14ac:dyDescent="0.4">
      <c r="Y834" s="35">
        <f t="shared" si="324"/>
        <v>826500</v>
      </c>
      <c r="Z834" s="52">
        <f t="shared" si="325"/>
        <v>827</v>
      </c>
      <c r="AA834" s="35"/>
      <c r="AB834" s="35"/>
      <c r="AC834" s="35"/>
      <c r="AD834" s="35"/>
      <c r="AE834" s="52">
        <v>995</v>
      </c>
      <c r="AU834" s="52">
        <f t="shared" si="314"/>
        <v>827</v>
      </c>
      <c r="AV834" s="80">
        <f t="shared" si="315"/>
        <v>744.35789118674279</v>
      </c>
      <c r="AW834" s="35">
        <f t="shared" si="326"/>
        <v>3031.141599796837</v>
      </c>
      <c r="AX834" s="35">
        <f t="shared" si="316"/>
        <v>89711.231448343722</v>
      </c>
      <c r="AY834" s="35">
        <f t="shared" si="317"/>
        <v>92742.373048140566</v>
      </c>
      <c r="AZ834" s="35">
        <f t="shared" si="318"/>
        <v>95773.514647937409</v>
      </c>
      <c r="BB834" s="52">
        <f t="shared" si="319"/>
        <v>827</v>
      </c>
      <c r="BC834" s="80">
        <f t="shared" si="320"/>
        <v>483.38190090452258</v>
      </c>
      <c r="BD834" s="35">
        <f t="shared" si="327"/>
        <v>1968.4066035554192</v>
      </c>
      <c r="BE834" s="35">
        <f t="shared" si="321"/>
        <v>44760.79272590678</v>
      </c>
      <c r="BF834" s="35">
        <f t="shared" si="322"/>
        <v>46729.199329462201</v>
      </c>
      <c r="BG834" s="35">
        <f t="shared" si="323"/>
        <v>48697.605933017621</v>
      </c>
    </row>
    <row r="835" spans="25:59" x14ac:dyDescent="0.4">
      <c r="Y835" s="35">
        <f t="shared" si="324"/>
        <v>827500</v>
      </c>
      <c r="Z835" s="52">
        <f t="shared" si="325"/>
        <v>828</v>
      </c>
      <c r="AA835" s="35"/>
      <c r="AB835" s="35"/>
      <c r="AC835" s="35"/>
      <c r="AD835" s="35"/>
      <c r="AE835" s="52">
        <v>996</v>
      </c>
      <c r="AU835" s="52">
        <f t="shared" si="314"/>
        <v>828</v>
      </c>
      <c r="AV835" s="80">
        <f t="shared" si="315"/>
        <v>744.3880247129963</v>
      </c>
      <c r="AW835" s="35">
        <f t="shared" si="326"/>
        <v>3031.2643082225245</v>
      </c>
      <c r="AX835" s="35">
        <f t="shared" si="316"/>
        <v>89810.45315217982</v>
      </c>
      <c r="AY835" s="35">
        <f t="shared" si="317"/>
        <v>92841.717460402346</v>
      </c>
      <c r="AZ835" s="35">
        <f t="shared" si="318"/>
        <v>95872.981768624872</v>
      </c>
      <c r="BB835" s="52">
        <f t="shared" si="319"/>
        <v>828</v>
      </c>
      <c r="BC835" s="80">
        <f t="shared" si="320"/>
        <v>483.40146944994115</v>
      </c>
      <c r="BD835" s="35">
        <f t="shared" si="327"/>
        <v>1968.4862897289227</v>
      </c>
      <c r="BE835" s="35">
        <f t="shared" si="321"/>
        <v>44803.594539714861</v>
      </c>
      <c r="BF835" s="35">
        <f t="shared" si="322"/>
        <v>46772.080829443781</v>
      </c>
      <c r="BG835" s="35">
        <f t="shared" si="323"/>
        <v>48740.567119172701</v>
      </c>
    </row>
    <row r="836" spans="25:59" x14ac:dyDescent="0.4">
      <c r="Y836" s="35">
        <f t="shared" si="324"/>
        <v>828500</v>
      </c>
      <c r="Z836" s="52">
        <f t="shared" si="325"/>
        <v>829</v>
      </c>
      <c r="AA836" s="35"/>
      <c r="AB836" s="35"/>
      <c r="AC836" s="35"/>
      <c r="AD836" s="35"/>
      <c r="AE836" s="52">
        <v>997</v>
      </c>
      <c r="AU836" s="52">
        <f t="shared" si="314"/>
        <v>829</v>
      </c>
      <c r="AV836" s="80">
        <f t="shared" si="315"/>
        <v>744.41828019142031</v>
      </c>
      <c r="AW836" s="35">
        <f t="shared" si="326"/>
        <v>3031.387513256499</v>
      </c>
      <c r="AX836" s="35">
        <f t="shared" si="316"/>
        <v>89909.674359407625</v>
      </c>
      <c r="AY836" s="35">
        <f t="shared" si="317"/>
        <v>92941.061872664126</v>
      </c>
      <c r="AZ836" s="35">
        <f t="shared" si="318"/>
        <v>95972.449385920627</v>
      </c>
      <c r="BB836" s="52">
        <f t="shared" si="319"/>
        <v>829</v>
      </c>
      <c r="BC836" s="80">
        <f t="shared" si="320"/>
        <v>483.42111719042526</v>
      </c>
      <c r="BD836" s="35">
        <f t="shared" si="327"/>
        <v>1968.5662983971031</v>
      </c>
      <c r="BE836" s="35">
        <f t="shared" si="321"/>
        <v>44846.396031028249</v>
      </c>
      <c r="BF836" s="35">
        <f t="shared" si="322"/>
        <v>46814.962329425354</v>
      </c>
      <c r="BG836" s="35">
        <f t="shared" si="323"/>
        <v>48783.528627822459</v>
      </c>
    </row>
    <row r="837" spans="25:59" x14ac:dyDescent="0.4">
      <c r="Y837" s="35">
        <f t="shared" si="324"/>
        <v>829500</v>
      </c>
      <c r="Z837" s="52">
        <f t="shared" si="325"/>
        <v>830</v>
      </c>
      <c r="AA837" s="35"/>
      <c r="AB837" s="35"/>
      <c r="AC837" s="35"/>
      <c r="AD837" s="35"/>
      <c r="AE837" s="52">
        <v>998</v>
      </c>
      <c r="AU837" s="52">
        <f t="shared" si="314"/>
        <v>830</v>
      </c>
      <c r="AV837" s="80">
        <f t="shared" si="315"/>
        <v>744.44865760714606</v>
      </c>
      <c r="AW837" s="35">
        <f t="shared" si="326"/>
        <v>3031.5112148382123</v>
      </c>
      <c r="AX837" s="35">
        <f t="shared" si="316"/>
        <v>90008.895070087689</v>
      </c>
      <c r="AY837" s="35">
        <f t="shared" si="317"/>
        <v>93040.406284925906</v>
      </c>
      <c r="AZ837" s="35">
        <f t="shared" si="318"/>
        <v>96071.917499764124</v>
      </c>
      <c r="BB837" s="52">
        <f t="shared" si="319"/>
        <v>830</v>
      </c>
      <c r="BC837" s="80">
        <f t="shared" si="320"/>
        <v>483.4408441163194</v>
      </c>
      <c r="BD837" s="35">
        <f t="shared" si="327"/>
        <v>1968.6466295206417</v>
      </c>
      <c r="BE837" s="35">
        <f t="shared" si="321"/>
        <v>44889.197199886294</v>
      </c>
      <c r="BF837" s="35">
        <f t="shared" si="322"/>
        <v>46857.843829406935</v>
      </c>
      <c r="BG837" s="35">
        <f t="shared" si="323"/>
        <v>48826.490458927576</v>
      </c>
    </row>
    <row r="838" spans="25:59" x14ac:dyDescent="0.4">
      <c r="Y838" s="35">
        <f t="shared" si="324"/>
        <v>830500</v>
      </c>
      <c r="Z838" s="52">
        <f t="shared" si="325"/>
        <v>831</v>
      </c>
      <c r="AA838" s="35"/>
      <c r="AB838" s="35"/>
      <c r="AC838" s="35"/>
      <c r="AD838" s="35"/>
      <c r="AE838" s="52">
        <v>999</v>
      </c>
      <c r="AU838" s="52">
        <f t="shared" si="314"/>
        <v>831</v>
      </c>
      <c r="AV838" s="80">
        <f t="shared" si="315"/>
        <v>744.47915694524681</v>
      </c>
      <c r="AW838" s="35">
        <f t="shared" si="326"/>
        <v>3031.6354129068809</v>
      </c>
      <c r="AX838" s="35">
        <f t="shared" si="316"/>
        <v>90108.115284280793</v>
      </c>
      <c r="AY838" s="35">
        <f t="shared" si="317"/>
        <v>93139.750697187672</v>
      </c>
      <c r="AZ838" s="35">
        <f t="shared" si="318"/>
        <v>96171.386110094551</v>
      </c>
      <c r="BB838" s="52">
        <f t="shared" si="319"/>
        <v>831</v>
      </c>
      <c r="BC838" s="80">
        <f t="shared" si="320"/>
        <v>483.46065021792998</v>
      </c>
      <c r="BD838" s="35">
        <f t="shared" si="327"/>
        <v>1968.7272830600646</v>
      </c>
      <c r="BE838" s="35">
        <f t="shared" si="321"/>
        <v>44931.998046328445</v>
      </c>
      <c r="BF838" s="35">
        <f t="shared" si="322"/>
        <v>46900.725329388508</v>
      </c>
      <c r="BG838" s="35">
        <f t="shared" si="323"/>
        <v>48869.452612448571</v>
      </c>
    </row>
    <row r="839" spans="25:59" x14ac:dyDescent="0.4">
      <c r="Y839" s="35">
        <f t="shared" si="324"/>
        <v>831500</v>
      </c>
      <c r="Z839" s="52">
        <f t="shared" si="325"/>
        <v>832</v>
      </c>
      <c r="AA839" s="35"/>
      <c r="AB839" s="35"/>
      <c r="AC839" s="35"/>
      <c r="AD839" s="35"/>
      <c r="AE839" s="52">
        <v>1000</v>
      </c>
      <c r="AU839" s="52">
        <f t="shared" si="314"/>
        <v>832</v>
      </c>
      <c r="AV839" s="80">
        <f t="shared" si="315"/>
        <v>744.50977819073898</v>
      </c>
      <c r="AW839" s="35">
        <f t="shared" si="326"/>
        <v>3031.7601074014888</v>
      </c>
      <c r="AX839" s="35">
        <f t="shared" si="316"/>
        <v>90207.33500204797</v>
      </c>
      <c r="AY839" s="35">
        <f t="shared" si="317"/>
        <v>93239.095109449452</v>
      </c>
      <c r="AZ839" s="35">
        <f t="shared" si="318"/>
        <v>96270.855216850934</v>
      </c>
      <c r="BB839" s="52">
        <f t="shared" si="319"/>
        <v>832</v>
      </c>
      <c r="BC839" s="80">
        <f t="shared" si="320"/>
        <v>483.48053548552673</v>
      </c>
      <c r="BD839" s="35">
        <f t="shared" si="327"/>
        <v>1968.8082589757489</v>
      </c>
      <c r="BE839" s="35">
        <f t="shared" si="321"/>
        <v>44974.798570394341</v>
      </c>
      <c r="BF839" s="35">
        <f t="shared" si="322"/>
        <v>46943.606829370088</v>
      </c>
      <c r="BG839" s="35">
        <f t="shared" si="323"/>
        <v>48912.415088345835</v>
      </c>
    </row>
    <row r="840" spans="25:59" x14ac:dyDescent="0.4">
      <c r="Y840" s="35">
        <f t="shared" si="324"/>
        <v>832500</v>
      </c>
      <c r="Z840" s="52">
        <f t="shared" si="325"/>
        <v>833</v>
      </c>
      <c r="AA840" s="35"/>
      <c r="AB840" s="35"/>
      <c r="AC840" s="35"/>
      <c r="AD840" s="35"/>
      <c r="AE840" s="52">
        <v>1001</v>
      </c>
      <c r="AU840" s="52">
        <f t="shared" ref="AU840:AU903" si="328">Z840</f>
        <v>833</v>
      </c>
      <c r="AV840" s="80">
        <f t="shared" ref="AV840:AV903" si="329">$AL$13*SQRT(1+(1/$AL$14)+(($AU840-$AE$3)^2)/(($AE$4^2)*$AL$20))</f>
        <v>744.54052132858112</v>
      </c>
      <c r="AW840" s="35">
        <f t="shared" si="326"/>
        <v>3031.885298260785</v>
      </c>
      <c r="AX840" s="35">
        <f t="shared" ref="AX840:AX903" si="330">AY840-AW840</f>
        <v>90306.554223450454</v>
      </c>
      <c r="AY840" s="35">
        <f t="shared" ref="AY840:AY903" si="331">Z840*AY$1+AY$2</f>
        <v>93338.439521711232</v>
      </c>
      <c r="AZ840" s="35">
        <f t="shared" ref="AZ840:AZ903" si="332">AY840+AW840</f>
        <v>96370.324819972011</v>
      </c>
      <c r="BB840" s="52">
        <f t="shared" ref="BB840:BB903" si="333">AU840</f>
        <v>833</v>
      </c>
      <c r="BC840" s="80">
        <f t="shared" ref="BC840:BC903" si="334">$AL$36*SQRT(1+(1/$AL$37)+(($AU840-$AE$3)^2)/(($AE$4^2)*$AL$43))</f>
        <v>483.50049990934207</v>
      </c>
      <c r="BD840" s="35">
        <f t="shared" si="327"/>
        <v>1968.8895572279191</v>
      </c>
      <c r="BE840" s="35">
        <f t="shared" ref="BE840:BE903" si="335">BF840-BD840</f>
        <v>45017.59877212374</v>
      </c>
      <c r="BF840" s="35">
        <f t="shared" ref="BF840:BF903" si="336">Z840*BF$1+BF$2</f>
        <v>46986.488329351661</v>
      </c>
      <c r="BG840" s="35">
        <f t="shared" ref="BG840:BG903" si="337">BF840+BD840</f>
        <v>48955.377886579583</v>
      </c>
    </row>
    <row r="841" spans="25:59" x14ac:dyDescent="0.4">
      <c r="Y841" s="35">
        <f t="shared" ref="Y841:Y904" si="338">Y840+1000</f>
        <v>833500</v>
      </c>
      <c r="Z841" s="52">
        <f t="shared" ref="Z841:Z904" si="339">(Y841+500)/1000</f>
        <v>834</v>
      </c>
      <c r="AA841" s="35"/>
      <c r="AB841" s="35"/>
      <c r="AC841" s="35"/>
      <c r="AD841" s="35"/>
      <c r="AU841" s="52">
        <f t="shared" si="328"/>
        <v>834</v>
      </c>
      <c r="AV841" s="80">
        <f t="shared" si="329"/>
        <v>744.57138634367459</v>
      </c>
      <c r="AW841" s="35">
        <f t="shared" ref="AW841:AW904" si="340">AW$3*AV841</f>
        <v>3032.0109854232855</v>
      </c>
      <c r="AX841" s="35">
        <f t="shared" si="330"/>
        <v>90405.772948549726</v>
      </c>
      <c r="AY841" s="35">
        <f t="shared" si="331"/>
        <v>93437.783933973013</v>
      </c>
      <c r="AZ841" s="35">
        <f t="shared" si="332"/>
        <v>96469.7949193963</v>
      </c>
      <c r="BB841" s="52">
        <f t="shared" si="333"/>
        <v>834</v>
      </c>
      <c r="BC841" s="80">
        <f t="shared" si="334"/>
        <v>483.52054347957079</v>
      </c>
      <c r="BD841" s="35">
        <f t="shared" ref="BD841:BD904" si="341">BD$3*BC841</f>
        <v>1968.9711777766472</v>
      </c>
      <c r="BE841" s="35">
        <f t="shared" si="335"/>
        <v>45060.398651556592</v>
      </c>
      <c r="BF841" s="35">
        <f t="shared" si="336"/>
        <v>47029.369829333242</v>
      </c>
      <c r="BG841" s="35">
        <f t="shared" si="337"/>
        <v>48998.341007109892</v>
      </c>
    </row>
    <row r="842" spans="25:59" x14ac:dyDescent="0.4">
      <c r="Y842" s="35">
        <f t="shared" si="338"/>
        <v>834500</v>
      </c>
      <c r="Z842" s="52">
        <f t="shared" si="339"/>
        <v>835</v>
      </c>
      <c r="AA842" s="35"/>
      <c r="AB842" s="35"/>
      <c r="AC842" s="35"/>
      <c r="AD842" s="35"/>
      <c r="AU842" s="52">
        <f t="shared" si="328"/>
        <v>835</v>
      </c>
      <c r="AV842" s="80">
        <f t="shared" si="329"/>
        <v>744.60237322086334</v>
      </c>
      <c r="AW842" s="35">
        <f t="shared" si="340"/>
        <v>3032.1371688272725</v>
      </c>
      <c r="AX842" s="35">
        <f t="shared" si="330"/>
        <v>90504.991177407515</v>
      </c>
      <c r="AY842" s="35">
        <f t="shared" si="331"/>
        <v>93537.128346234793</v>
      </c>
      <c r="AZ842" s="35">
        <f t="shared" si="332"/>
        <v>96569.26551506207</v>
      </c>
      <c r="BB842" s="52">
        <f t="shared" si="333"/>
        <v>835</v>
      </c>
      <c r="BC842" s="80">
        <f t="shared" si="334"/>
        <v>483.54066618637074</v>
      </c>
      <c r="BD842" s="35">
        <f t="shared" si="341"/>
        <v>1969.0531205818543</v>
      </c>
      <c r="BE842" s="35">
        <f t="shared" si="335"/>
        <v>45103.19820873296</v>
      </c>
      <c r="BF842" s="35">
        <f t="shared" si="336"/>
        <v>47072.251329314815</v>
      </c>
      <c r="BG842" s="35">
        <f t="shared" si="337"/>
        <v>49041.30444989667</v>
      </c>
    </row>
    <row r="843" spans="25:59" x14ac:dyDescent="0.4">
      <c r="Y843" s="35">
        <f t="shared" si="338"/>
        <v>835500</v>
      </c>
      <c r="Z843" s="52">
        <f t="shared" si="339"/>
        <v>836</v>
      </c>
      <c r="AA843" s="35"/>
      <c r="AB843" s="35"/>
      <c r="AC843" s="35"/>
      <c r="AD843" s="35"/>
      <c r="AU843" s="52">
        <f t="shared" si="328"/>
        <v>836</v>
      </c>
      <c r="AV843" s="80">
        <f t="shared" si="329"/>
        <v>744.63348194493392</v>
      </c>
      <c r="AW843" s="35">
        <f t="shared" si="340"/>
        <v>3032.2638484107947</v>
      </c>
      <c r="AX843" s="35">
        <f t="shared" si="330"/>
        <v>90604.208910085785</v>
      </c>
      <c r="AY843" s="35">
        <f t="shared" si="331"/>
        <v>93636.472758496573</v>
      </c>
      <c r="AZ843" s="35">
        <f t="shared" si="332"/>
        <v>96668.736606907361</v>
      </c>
      <c r="BB843" s="52">
        <f t="shared" si="333"/>
        <v>836</v>
      </c>
      <c r="BC843" s="80">
        <f t="shared" si="334"/>
        <v>483.56086801986243</v>
      </c>
      <c r="BD843" s="35">
        <f t="shared" si="341"/>
        <v>1969.1353856033095</v>
      </c>
      <c r="BE843" s="35">
        <f t="shared" si="335"/>
        <v>45145.997443693086</v>
      </c>
      <c r="BF843" s="35">
        <f t="shared" si="336"/>
        <v>47115.132829296395</v>
      </c>
      <c r="BG843" s="35">
        <f t="shared" si="337"/>
        <v>49084.268214899705</v>
      </c>
    </row>
    <row r="844" spans="25:59" x14ac:dyDescent="0.4">
      <c r="Y844" s="35">
        <f t="shared" si="338"/>
        <v>836500</v>
      </c>
      <c r="Z844" s="52">
        <f t="shared" si="339"/>
        <v>837</v>
      </c>
      <c r="AA844" s="35"/>
      <c r="AB844" s="35"/>
      <c r="AC844" s="35"/>
      <c r="AD844" s="35"/>
      <c r="AU844" s="52">
        <f t="shared" si="328"/>
        <v>837</v>
      </c>
      <c r="AV844" s="80">
        <f t="shared" si="329"/>
        <v>744.66471250061568</v>
      </c>
      <c r="AW844" s="35">
        <f t="shared" si="340"/>
        <v>3032.3910241116673</v>
      </c>
      <c r="AX844" s="35">
        <f t="shared" si="330"/>
        <v>90703.426146646685</v>
      </c>
      <c r="AY844" s="35">
        <f t="shared" si="331"/>
        <v>93735.817170758353</v>
      </c>
      <c r="AZ844" s="35">
        <f t="shared" si="332"/>
        <v>96768.208194870022</v>
      </c>
      <c r="BB844" s="52">
        <f t="shared" si="333"/>
        <v>837</v>
      </c>
      <c r="BC844" s="80">
        <f t="shared" si="334"/>
        <v>483.58114897012911</v>
      </c>
      <c r="BD844" s="35">
        <f t="shared" si="341"/>
        <v>1969.2179728006302</v>
      </c>
      <c r="BE844" s="35">
        <f t="shared" si="335"/>
        <v>45188.796356477338</v>
      </c>
      <c r="BF844" s="35">
        <f t="shared" si="336"/>
        <v>47158.014329277968</v>
      </c>
      <c r="BG844" s="35">
        <f t="shared" si="337"/>
        <v>49127.232302078599</v>
      </c>
    </row>
    <row r="845" spans="25:59" x14ac:dyDescent="0.4">
      <c r="Y845" s="35">
        <f t="shared" si="338"/>
        <v>837500</v>
      </c>
      <c r="Z845" s="52">
        <f t="shared" si="339"/>
        <v>838</v>
      </c>
      <c r="AA845" s="35"/>
      <c r="AB845" s="35"/>
      <c r="AC845" s="35"/>
      <c r="AD845" s="35"/>
      <c r="AU845" s="52">
        <f t="shared" si="328"/>
        <v>838</v>
      </c>
      <c r="AV845" s="80">
        <f t="shared" si="329"/>
        <v>744.69606487258079</v>
      </c>
      <c r="AW845" s="35">
        <f t="shared" si="340"/>
        <v>3032.5186958674731</v>
      </c>
      <c r="AX845" s="35">
        <f t="shared" si="330"/>
        <v>90802.642887152644</v>
      </c>
      <c r="AY845" s="35">
        <f t="shared" si="331"/>
        <v>93835.161583020119</v>
      </c>
      <c r="AZ845" s="35">
        <f t="shared" si="332"/>
        <v>96867.680278887594</v>
      </c>
      <c r="BB845" s="52">
        <f t="shared" si="333"/>
        <v>838</v>
      </c>
      <c r="BC845" s="80">
        <f t="shared" si="334"/>
        <v>483.60150902721699</v>
      </c>
      <c r="BD845" s="35">
        <f t="shared" si="341"/>
        <v>1969.3008821332833</v>
      </c>
      <c r="BE845" s="35">
        <f t="shared" si="335"/>
        <v>45231.594947126265</v>
      </c>
      <c r="BF845" s="35">
        <f t="shared" si="336"/>
        <v>47200.895829259549</v>
      </c>
      <c r="BG845" s="35">
        <f t="shared" si="337"/>
        <v>49170.196711392833</v>
      </c>
    </row>
    <row r="846" spans="25:59" x14ac:dyDescent="0.4">
      <c r="Y846" s="35">
        <f t="shared" si="338"/>
        <v>838500</v>
      </c>
      <c r="Z846" s="52">
        <f t="shared" si="339"/>
        <v>839</v>
      </c>
      <c r="AA846" s="35"/>
      <c r="AB846" s="35"/>
      <c r="AC846" s="35"/>
      <c r="AD846" s="35"/>
      <c r="AU846" s="52">
        <f t="shared" si="328"/>
        <v>839</v>
      </c>
      <c r="AV846" s="80">
        <f t="shared" si="329"/>
        <v>744.72753904544425</v>
      </c>
      <c r="AW846" s="35">
        <f t="shared" si="340"/>
        <v>3032.6468636155619</v>
      </c>
      <c r="AX846" s="35">
        <f t="shared" si="330"/>
        <v>90901.859131666337</v>
      </c>
      <c r="AY846" s="35">
        <f t="shared" si="331"/>
        <v>93934.505995281899</v>
      </c>
      <c r="AZ846" s="35">
        <f t="shared" si="332"/>
        <v>96967.152858897462</v>
      </c>
      <c r="BB846" s="52">
        <f t="shared" si="333"/>
        <v>839</v>
      </c>
      <c r="BC846" s="80">
        <f t="shared" si="334"/>
        <v>483.62194818113511</v>
      </c>
      <c r="BD846" s="35">
        <f t="shared" si="341"/>
        <v>1969.3841135605837</v>
      </c>
      <c r="BE846" s="35">
        <f t="shared" si="335"/>
        <v>45274.393215680539</v>
      </c>
      <c r="BF846" s="35">
        <f t="shared" si="336"/>
        <v>47243.777329241122</v>
      </c>
      <c r="BG846" s="35">
        <f t="shared" si="337"/>
        <v>49213.161442801706</v>
      </c>
    </row>
    <row r="847" spans="25:59" x14ac:dyDescent="0.4">
      <c r="Y847" s="35">
        <f t="shared" si="338"/>
        <v>839500</v>
      </c>
      <c r="Z847" s="52">
        <f t="shared" si="339"/>
        <v>840</v>
      </c>
      <c r="AA847" s="35"/>
      <c r="AB847" s="35"/>
      <c r="AC847" s="35"/>
      <c r="AD847" s="35"/>
      <c r="AU847" s="52">
        <f t="shared" si="328"/>
        <v>840</v>
      </c>
      <c r="AV847" s="80">
        <f t="shared" si="329"/>
        <v>744.75913500376396</v>
      </c>
      <c r="AW847" s="35">
        <f t="shared" si="340"/>
        <v>3032.7755272930513</v>
      </c>
      <c r="AX847" s="35">
        <f t="shared" si="330"/>
        <v>91001.074880250628</v>
      </c>
      <c r="AY847" s="35">
        <f t="shared" si="331"/>
        <v>94033.850407543679</v>
      </c>
      <c r="AZ847" s="35">
        <f t="shared" si="332"/>
        <v>97066.625934836731</v>
      </c>
      <c r="BB847" s="52">
        <f t="shared" si="333"/>
        <v>840</v>
      </c>
      <c r="BC847" s="80">
        <f t="shared" si="334"/>
        <v>483.64246642185543</v>
      </c>
      <c r="BD847" s="35">
        <f t="shared" si="341"/>
        <v>1969.4676670416961</v>
      </c>
      <c r="BE847" s="35">
        <f t="shared" si="335"/>
        <v>45317.191162181007</v>
      </c>
      <c r="BF847" s="35">
        <f t="shared" si="336"/>
        <v>47286.658829222702</v>
      </c>
      <c r="BG847" s="35">
        <f t="shared" si="337"/>
        <v>49256.126496264398</v>
      </c>
    </row>
    <row r="848" spans="25:59" x14ac:dyDescent="0.4">
      <c r="Y848" s="35">
        <f t="shared" si="338"/>
        <v>840500</v>
      </c>
      <c r="Z848" s="52">
        <f t="shared" si="339"/>
        <v>841</v>
      </c>
      <c r="AA848" s="35"/>
      <c r="AB848" s="35"/>
      <c r="AC848" s="35"/>
      <c r="AD848" s="35"/>
      <c r="AU848" s="52">
        <f t="shared" si="328"/>
        <v>841</v>
      </c>
      <c r="AV848" s="80">
        <f t="shared" si="329"/>
        <v>744.79085273204009</v>
      </c>
      <c r="AW848" s="35">
        <f t="shared" si="340"/>
        <v>3032.9046868368237</v>
      </c>
      <c r="AX848" s="35">
        <f t="shared" si="330"/>
        <v>91100.290132968643</v>
      </c>
      <c r="AY848" s="35">
        <f t="shared" si="331"/>
        <v>94133.19481980546</v>
      </c>
      <c r="AZ848" s="35">
        <f t="shared" si="332"/>
        <v>97166.099506642277</v>
      </c>
      <c r="BB848" s="52">
        <f t="shared" si="333"/>
        <v>841</v>
      </c>
      <c r="BC848" s="80">
        <f t="shared" si="334"/>
        <v>483.66306373931258</v>
      </c>
      <c r="BD848" s="35">
        <f t="shared" si="341"/>
        <v>1969.5515425356323</v>
      </c>
      <c r="BE848" s="35">
        <f t="shared" si="335"/>
        <v>45359.98878666864</v>
      </c>
      <c r="BF848" s="35">
        <f t="shared" si="336"/>
        <v>47329.540329204276</v>
      </c>
      <c r="BG848" s="35">
        <f t="shared" si="337"/>
        <v>49299.091871739911</v>
      </c>
    </row>
    <row r="849" spans="25:59" x14ac:dyDescent="0.4">
      <c r="Y849" s="35">
        <f t="shared" si="338"/>
        <v>841500</v>
      </c>
      <c r="Z849" s="52">
        <f t="shared" si="339"/>
        <v>842</v>
      </c>
      <c r="AA849" s="35"/>
      <c r="AB849" s="35"/>
      <c r="AC849" s="35"/>
      <c r="AD849" s="35"/>
      <c r="AU849" s="52">
        <f t="shared" si="328"/>
        <v>842</v>
      </c>
      <c r="AV849" s="80">
        <f t="shared" si="329"/>
        <v>744.82269221471665</v>
      </c>
      <c r="AW849" s="35">
        <f t="shared" si="340"/>
        <v>3033.0343421835319</v>
      </c>
      <c r="AX849" s="35">
        <f t="shared" si="330"/>
        <v>91199.504889883712</v>
      </c>
      <c r="AY849" s="35">
        <f t="shared" si="331"/>
        <v>94232.53923206724</v>
      </c>
      <c r="AZ849" s="35">
        <f t="shared" si="332"/>
        <v>97265.573574250768</v>
      </c>
      <c r="BB849" s="52">
        <f t="shared" si="333"/>
        <v>842</v>
      </c>
      <c r="BC849" s="80">
        <f t="shared" si="334"/>
        <v>483.6837401234045</v>
      </c>
      <c r="BD849" s="35">
        <f t="shared" si="341"/>
        <v>1969.6357400012553</v>
      </c>
      <c r="BE849" s="35">
        <f t="shared" si="335"/>
        <v>45402.786089184599</v>
      </c>
      <c r="BF849" s="35">
        <f t="shared" si="336"/>
        <v>47372.421829185856</v>
      </c>
      <c r="BG849" s="35">
        <f t="shared" si="337"/>
        <v>49342.057569187113</v>
      </c>
    </row>
    <row r="850" spans="25:59" x14ac:dyDescent="0.4">
      <c r="Y850" s="35">
        <f t="shared" si="338"/>
        <v>842500</v>
      </c>
      <c r="Z850" s="52">
        <f t="shared" si="339"/>
        <v>843</v>
      </c>
      <c r="AA850" s="35"/>
      <c r="AB850" s="35"/>
      <c r="AC850" s="35"/>
      <c r="AD850" s="35"/>
      <c r="AU850" s="52">
        <f t="shared" si="328"/>
        <v>843</v>
      </c>
      <c r="AV850" s="80">
        <f t="shared" si="329"/>
        <v>744.85465343617977</v>
      </c>
      <c r="AW850" s="35">
        <f t="shared" si="340"/>
        <v>3033.1644932695945</v>
      </c>
      <c r="AX850" s="35">
        <f t="shared" si="330"/>
        <v>91298.719151059428</v>
      </c>
      <c r="AY850" s="35">
        <f t="shared" si="331"/>
        <v>94331.88364432902</v>
      </c>
      <c r="AZ850" s="35">
        <f t="shared" si="332"/>
        <v>97365.048137598613</v>
      </c>
      <c r="BB850" s="52">
        <f t="shared" si="333"/>
        <v>843</v>
      </c>
      <c r="BC850" s="80">
        <f t="shared" si="334"/>
        <v>483.7044955639916</v>
      </c>
      <c r="BD850" s="35">
        <f t="shared" si="341"/>
        <v>1969.720259397275</v>
      </c>
      <c r="BE850" s="35">
        <f t="shared" si="335"/>
        <v>45445.583069770153</v>
      </c>
      <c r="BF850" s="35">
        <f t="shared" si="336"/>
        <v>47415.303329167429</v>
      </c>
      <c r="BG850" s="35">
        <f t="shared" si="337"/>
        <v>49385.023588564705</v>
      </c>
    </row>
    <row r="851" spans="25:59" x14ac:dyDescent="0.4">
      <c r="Y851" s="35">
        <f t="shared" si="338"/>
        <v>843500</v>
      </c>
      <c r="Z851" s="52">
        <f t="shared" si="339"/>
        <v>844</v>
      </c>
      <c r="AA851" s="35"/>
      <c r="AB851" s="35"/>
      <c r="AC851" s="35"/>
      <c r="AD851" s="35"/>
      <c r="AU851" s="52">
        <f t="shared" si="328"/>
        <v>844</v>
      </c>
      <c r="AV851" s="80">
        <f t="shared" si="329"/>
        <v>744.88673638075943</v>
      </c>
      <c r="AW851" s="35">
        <f t="shared" si="340"/>
        <v>3033.2951400312004</v>
      </c>
      <c r="AX851" s="35">
        <f t="shared" si="330"/>
        <v>91397.932916559599</v>
      </c>
      <c r="AY851" s="35">
        <f t="shared" si="331"/>
        <v>94431.2280565908</v>
      </c>
      <c r="AZ851" s="35">
        <f t="shared" si="332"/>
        <v>97464.523196622002</v>
      </c>
      <c r="BB851" s="52">
        <f t="shared" si="333"/>
        <v>844</v>
      </c>
      <c r="BC851" s="80">
        <f t="shared" si="334"/>
        <v>483.72533005089787</v>
      </c>
      <c r="BD851" s="35">
        <f t="shared" si="341"/>
        <v>1969.8051006822532</v>
      </c>
      <c r="BE851" s="35">
        <f t="shared" si="335"/>
        <v>45488.37972846676</v>
      </c>
      <c r="BF851" s="35">
        <f t="shared" si="336"/>
        <v>47458.18482914901</v>
      </c>
      <c r="BG851" s="35">
        <f t="shared" si="337"/>
        <v>49427.989929831259</v>
      </c>
    </row>
    <row r="852" spans="25:59" x14ac:dyDescent="0.4">
      <c r="Y852" s="35">
        <f t="shared" si="338"/>
        <v>844500</v>
      </c>
      <c r="Z852" s="52">
        <f t="shared" si="339"/>
        <v>845</v>
      </c>
      <c r="AA852" s="35"/>
      <c r="AB852" s="35"/>
      <c r="AC852" s="35"/>
      <c r="AD852" s="35"/>
      <c r="AU852" s="52">
        <f t="shared" si="328"/>
        <v>845</v>
      </c>
      <c r="AV852" s="80">
        <f t="shared" si="329"/>
        <v>744.91894103272762</v>
      </c>
      <c r="AW852" s="35">
        <f t="shared" si="340"/>
        <v>3033.426282404303</v>
      </c>
      <c r="AX852" s="35">
        <f t="shared" si="330"/>
        <v>91497.14618644827</v>
      </c>
      <c r="AY852" s="35">
        <f t="shared" si="331"/>
        <v>94530.572468852566</v>
      </c>
      <c r="AZ852" s="35">
        <f t="shared" si="332"/>
        <v>97563.998751256862</v>
      </c>
      <c r="BB852" s="52">
        <f t="shared" si="333"/>
        <v>845</v>
      </c>
      <c r="BC852" s="80">
        <f t="shared" si="334"/>
        <v>483.74624357390962</v>
      </c>
      <c r="BD852" s="35">
        <f t="shared" si="341"/>
        <v>1969.8902638145983</v>
      </c>
      <c r="BE852" s="35">
        <f t="shared" si="335"/>
        <v>45531.176065315987</v>
      </c>
      <c r="BF852" s="35">
        <f t="shared" si="336"/>
        <v>47501.066329130583</v>
      </c>
      <c r="BG852" s="35">
        <f t="shared" si="337"/>
        <v>49470.956592945178</v>
      </c>
    </row>
    <row r="853" spans="25:59" x14ac:dyDescent="0.4">
      <c r="Y853" s="35">
        <f t="shared" si="338"/>
        <v>845500</v>
      </c>
      <c r="Z853" s="52">
        <f t="shared" si="339"/>
        <v>846</v>
      </c>
      <c r="AA853" s="35"/>
      <c r="AB853" s="35"/>
      <c r="AC853" s="35"/>
      <c r="AD853" s="35"/>
      <c r="AU853" s="52">
        <f t="shared" si="328"/>
        <v>846</v>
      </c>
      <c r="AV853" s="80">
        <f t="shared" si="329"/>
        <v>744.95126737630005</v>
      </c>
      <c r="AW853" s="35">
        <f t="shared" si="340"/>
        <v>3033.5579203246257</v>
      </c>
      <c r="AX853" s="35">
        <f t="shared" si="330"/>
        <v>91596.358960789716</v>
      </c>
      <c r="AY853" s="35">
        <f t="shared" si="331"/>
        <v>94629.916881114346</v>
      </c>
      <c r="AZ853" s="35">
        <f t="shared" si="332"/>
        <v>97663.474801438977</v>
      </c>
      <c r="BB853" s="52">
        <f t="shared" si="333"/>
        <v>846</v>
      </c>
      <c r="BC853" s="80">
        <f t="shared" si="334"/>
        <v>483.76723612277681</v>
      </c>
      <c r="BD853" s="35">
        <f t="shared" si="341"/>
        <v>1969.9757487525703</v>
      </c>
      <c r="BE853" s="35">
        <f t="shared" si="335"/>
        <v>45573.972080359592</v>
      </c>
      <c r="BF853" s="35">
        <f t="shared" si="336"/>
        <v>47543.947829112163</v>
      </c>
      <c r="BG853" s="35">
        <f t="shared" si="337"/>
        <v>49513.923577864734</v>
      </c>
    </row>
    <row r="854" spans="25:59" x14ac:dyDescent="0.4">
      <c r="Y854" s="35">
        <f t="shared" si="338"/>
        <v>846500</v>
      </c>
      <c r="Z854" s="52">
        <f t="shared" si="339"/>
        <v>847</v>
      </c>
      <c r="AA854" s="35"/>
      <c r="AB854" s="35"/>
      <c r="AC854" s="35"/>
      <c r="AD854" s="35"/>
      <c r="AU854" s="52">
        <f t="shared" si="328"/>
        <v>847</v>
      </c>
      <c r="AV854" s="80">
        <f t="shared" si="329"/>
        <v>744.9837153956355</v>
      </c>
      <c r="AW854" s="35">
        <f t="shared" si="340"/>
        <v>3033.6900537276611</v>
      </c>
      <c r="AX854" s="35">
        <f t="shared" si="330"/>
        <v>91695.57123964846</v>
      </c>
      <c r="AY854" s="35">
        <f t="shared" si="331"/>
        <v>94729.261293376127</v>
      </c>
      <c r="AZ854" s="35">
        <f t="shared" si="332"/>
        <v>97762.951347103794</v>
      </c>
      <c r="BB854" s="52">
        <f t="shared" si="333"/>
        <v>847</v>
      </c>
      <c r="BC854" s="80">
        <f t="shared" si="334"/>
        <v>483.78830768721195</v>
      </c>
      <c r="BD854" s="35">
        <f t="shared" si="341"/>
        <v>1970.0615554542771</v>
      </c>
      <c r="BE854" s="35">
        <f t="shared" si="335"/>
        <v>45616.767773639462</v>
      </c>
      <c r="BF854" s="35">
        <f t="shared" si="336"/>
        <v>47586.829329093736</v>
      </c>
      <c r="BG854" s="35">
        <f t="shared" si="337"/>
        <v>49556.890884548011</v>
      </c>
    </row>
    <row r="855" spans="25:59" x14ac:dyDescent="0.4">
      <c r="Y855" s="35">
        <f t="shared" si="338"/>
        <v>847500</v>
      </c>
      <c r="Z855" s="52">
        <f t="shared" si="339"/>
        <v>848</v>
      </c>
      <c r="AA855" s="35"/>
      <c r="AB855" s="35"/>
      <c r="AC855" s="35"/>
      <c r="AD855" s="35"/>
      <c r="AU855" s="52">
        <f t="shared" si="328"/>
        <v>848</v>
      </c>
      <c r="AV855" s="80">
        <f t="shared" si="329"/>
        <v>745.01628507483576</v>
      </c>
      <c r="AW855" s="35">
        <f t="shared" si="340"/>
        <v>3033.822682548669</v>
      </c>
      <c r="AX855" s="35">
        <f t="shared" si="330"/>
        <v>91794.783023089243</v>
      </c>
      <c r="AY855" s="35">
        <f t="shared" si="331"/>
        <v>94828.605705637907</v>
      </c>
      <c r="AZ855" s="35">
        <f t="shared" si="332"/>
        <v>97862.42838818657</v>
      </c>
      <c r="BB855" s="52">
        <f t="shared" si="333"/>
        <v>848</v>
      </c>
      <c r="BC855" s="80">
        <f t="shared" si="334"/>
        <v>483.80945825689088</v>
      </c>
      <c r="BD855" s="35">
        <f t="shared" si="341"/>
        <v>1970.1476838776771</v>
      </c>
      <c r="BE855" s="35">
        <f t="shared" si="335"/>
        <v>45659.563145197637</v>
      </c>
      <c r="BF855" s="35">
        <f t="shared" si="336"/>
        <v>47629.710829075317</v>
      </c>
      <c r="BG855" s="35">
        <f t="shared" si="337"/>
        <v>49599.858512952997</v>
      </c>
    </row>
    <row r="856" spans="25:59" x14ac:dyDescent="0.4">
      <c r="Y856" s="35">
        <f t="shared" si="338"/>
        <v>848500</v>
      </c>
      <c r="Z856" s="52">
        <f t="shared" si="339"/>
        <v>849</v>
      </c>
      <c r="AA856" s="35"/>
      <c r="AB856" s="35"/>
      <c r="AC856" s="35"/>
      <c r="AD856" s="35"/>
      <c r="AU856" s="52">
        <f t="shared" si="328"/>
        <v>849</v>
      </c>
      <c r="AV856" s="80">
        <f t="shared" si="329"/>
        <v>745.04897639794581</v>
      </c>
      <c r="AW856" s="35">
        <f t="shared" si="340"/>
        <v>3033.9558067226776</v>
      </c>
      <c r="AX856" s="35">
        <f t="shared" si="330"/>
        <v>91893.994311177012</v>
      </c>
      <c r="AY856" s="35">
        <f t="shared" si="331"/>
        <v>94927.950117899687</v>
      </c>
      <c r="AZ856" s="35">
        <f t="shared" si="332"/>
        <v>97961.905924622362</v>
      </c>
      <c r="BB856" s="52">
        <f t="shared" si="333"/>
        <v>849</v>
      </c>
      <c r="BC856" s="80">
        <f t="shared" si="334"/>
        <v>483.83068782145273</v>
      </c>
      <c r="BD856" s="35">
        <f t="shared" si="341"/>
        <v>1970.2341339805791</v>
      </c>
      <c r="BE856" s="35">
        <f t="shared" si="335"/>
        <v>45702.358195076311</v>
      </c>
      <c r="BF856" s="35">
        <f t="shared" si="336"/>
        <v>47672.59232905689</v>
      </c>
      <c r="BG856" s="35">
        <f t="shared" si="337"/>
        <v>49642.826463037469</v>
      </c>
    </row>
    <row r="857" spans="25:59" x14ac:dyDescent="0.4">
      <c r="Y857" s="35">
        <f t="shared" si="338"/>
        <v>849500</v>
      </c>
      <c r="Z857" s="52">
        <f t="shared" si="339"/>
        <v>850</v>
      </c>
      <c r="AA857" s="35"/>
      <c r="AB857" s="35"/>
      <c r="AC857" s="35"/>
      <c r="AD857" s="35"/>
      <c r="AU857" s="52">
        <f t="shared" si="328"/>
        <v>850</v>
      </c>
      <c r="AV857" s="80">
        <f t="shared" si="329"/>
        <v>745.08178934895375</v>
      </c>
      <c r="AW857" s="35">
        <f t="shared" si="340"/>
        <v>3034.0894261844851</v>
      </c>
      <c r="AX857" s="35">
        <f t="shared" si="330"/>
        <v>91993.205103976987</v>
      </c>
      <c r="AY857" s="35">
        <f t="shared" si="331"/>
        <v>95027.294530161467</v>
      </c>
      <c r="AZ857" s="35">
        <f t="shared" si="332"/>
        <v>98061.383956345948</v>
      </c>
      <c r="BB857" s="52">
        <f t="shared" si="333"/>
        <v>850</v>
      </c>
      <c r="BC857" s="80">
        <f t="shared" si="334"/>
        <v>483.85199637049919</v>
      </c>
      <c r="BD857" s="35">
        <f t="shared" si="341"/>
        <v>1970.3209057206395</v>
      </c>
      <c r="BE857" s="35">
        <f t="shared" si="335"/>
        <v>45745.15292331783</v>
      </c>
      <c r="BF857" s="35">
        <f t="shared" si="336"/>
        <v>47715.47382903847</v>
      </c>
      <c r="BG857" s="35">
        <f t="shared" si="337"/>
        <v>49685.794734759111</v>
      </c>
    </row>
    <row r="858" spans="25:59" x14ac:dyDescent="0.4">
      <c r="Y858" s="35">
        <f t="shared" si="338"/>
        <v>850500</v>
      </c>
      <c r="Z858" s="52">
        <f t="shared" si="339"/>
        <v>851</v>
      </c>
      <c r="AA858" s="35"/>
      <c r="AB858" s="35"/>
      <c r="AC858" s="35"/>
      <c r="AD858" s="35"/>
      <c r="AU858" s="52">
        <f t="shared" si="328"/>
        <v>851</v>
      </c>
      <c r="AV858" s="80">
        <f t="shared" si="329"/>
        <v>745.11472391179109</v>
      </c>
      <c r="AW858" s="35">
        <f t="shared" si="340"/>
        <v>3034.223540868657</v>
      </c>
      <c r="AX858" s="35">
        <f t="shared" si="330"/>
        <v>92092.415401554594</v>
      </c>
      <c r="AY858" s="35">
        <f t="shared" si="331"/>
        <v>95126.638942423247</v>
      </c>
      <c r="AZ858" s="35">
        <f t="shared" si="332"/>
        <v>98160.862483291901</v>
      </c>
      <c r="BB858" s="52">
        <f t="shared" si="333"/>
        <v>851</v>
      </c>
      <c r="BC858" s="80">
        <f t="shared" si="334"/>
        <v>483.87338389359564</v>
      </c>
      <c r="BD858" s="35">
        <f t="shared" si="341"/>
        <v>1970.4079990553673</v>
      </c>
      <c r="BE858" s="35">
        <f t="shared" si="335"/>
        <v>45787.947329964678</v>
      </c>
      <c r="BF858" s="35">
        <f t="shared" si="336"/>
        <v>47758.355329020043</v>
      </c>
      <c r="BG858" s="35">
        <f t="shared" si="337"/>
        <v>49728.763328075409</v>
      </c>
    </row>
    <row r="859" spans="25:59" x14ac:dyDescent="0.4">
      <c r="Y859" s="35">
        <f t="shared" si="338"/>
        <v>851500</v>
      </c>
      <c r="Z859" s="52">
        <f t="shared" si="339"/>
        <v>852</v>
      </c>
      <c r="AA859" s="35"/>
      <c r="AB859" s="35"/>
      <c r="AC859" s="35"/>
      <c r="AD859" s="35"/>
      <c r="AU859" s="52">
        <f t="shared" si="328"/>
        <v>852</v>
      </c>
      <c r="AV859" s="80">
        <f t="shared" si="329"/>
        <v>745.1477800703326</v>
      </c>
      <c r="AW859" s="35">
        <f t="shared" si="340"/>
        <v>3034.3581507095291</v>
      </c>
      <c r="AX859" s="35">
        <f t="shared" si="330"/>
        <v>92191.625203975505</v>
      </c>
      <c r="AY859" s="35">
        <f t="shared" si="331"/>
        <v>95225.983354685028</v>
      </c>
      <c r="AZ859" s="35">
        <f t="shared" si="332"/>
        <v>98260.34150539455</v>
      </c>
      <c r="BB859" s="52">
        <f t="shared" si="333"/>
        <v>852</v>
      </c>
      <c r="BC859" s="80">
        <f t="shared" si="334"/>
        <v>483.89485038027038</v>
      </c>
      <c r="BD859" s="35">
        <f t="shared" si="341"/>
        <v>1970.4954139421195</v>
      </c>
      <c r="BE859" s="35">
        <f t="shared" si="335"/>
        <v>45830.741415059507</v>
      </c>
      <c r="BF859" s="35">
        <f t="shared" si="336"/>
        <v>47801.236829001624</v>
      </c>
      <c r="BG859" s="35">
        <f t="shared" si="337"/>
        <v>49771.732242943741</v>
      </c>
    </row>
    <row r="860" spans="25:59" x14ac:dyDescent="0.4">
      <c r="Y860" s="35">
        <f t="shared" si="338"/>
        <v>852500</v>
      </c>
      <c r="Z860" s="52">
        <f t="shared" si="339"/>
        <v>853</v>
      </c>
      <c r="AA860" s="35"/>
      <c r="AB860" s="35"/>
      <c r="AC860" s="35"/>
      <c r="AD860" s="35"/>
      <c r="AU860" s="52">
        <f t="shared" si="328"/>
        <v>853</v>
      </c>
      <c r="AV860" s="80">
        <f t="shared" si="329"/>
        <v>745.18095780839633</v>
      </c>
      <c r="AW860" s="35">
        <f t="shared" si="340"/>
        <v>3034.4932556412064</v>
      </c>
      <c r="AX860" s="35">
        <f t="shared" si="330"/>
        <v>92290.834511305584</v>
      </c>
      <c r="AY860" s="35">
        <f t="shared" si="331"/>
        <v>95325.327766946793</v>
      </c>
      <c r="AZ860" s="35">
        <f t="shared" si="332"/>
        <v>98359.821022588003</v>
      </c>
      <c r="BB860" s="52">
        <f t="shared" si="333"/>
        <v>853</v>
      </c>
      <c r="BC860" s="80">
        <f t="shared" si="334"/>
        <v>483.91639582001494</v>
      </c>
      <c r="BD860" s="35">
        <f t="shared" si="341"/>
        <v>1970.5831503381044</v>
      </c>
      <c r="BE860" s="35">
        <f t="shared" si="335"/>
        <v>45873.535178645092</v>
      </c>
      <c r="BF860" s="35">
        <f t="shared" si="336"/>
        <v>47844.118328983197</v>
      </c>
      <c r="BG860" s="35">
        <f t="shared" si="337"/>
        <v>49814.701479321302</v>
      </c>
    </row>
    <row r="861" spans="25:59" x14ac:dyDescent="0.4">
      <c r="Y861" s="35">
        <f t="shared" si="338"/>
        <v>853500</v>
      </c>
      <c r="Z861" s="52">
        <f t="shared" si="339"/>
        <v>854</v>
      </c>
      <c r="AA861" s="35"/>
      <c r="AB861" s="35"/>
      <c r="AC861" s="35"/>
      <c r="AD861" s="35"/>
      <c r="AU861" s="52">
        <f t="shared" si="328"/>
        <v>854</v>
      </c>
      <c r="AV861" s="80">
        <f t="shared" si="329"/>
        <v>745.21425710974381</v>
      </c>
      <c r="AW861" s="35">
        <f t="shared" si="340"/>
        <v>3034.6288555975625</v>
      </c>
      <c r="AX861" s="35">
        <f t="shared" si="330"/>
        <v>92390.043323611011</v>
      </c>
      <c r="AY861" s="35">
        <f t="shared" si="331"/>
        <v>95424.672179208574</v>
      </c>
      <c r="AZ861" s="35">
        <f t="shared" si="332"/>
        <v>98459.301034806136</v>
      </c>
      <c r="BB861" s="52">
        <f t="shared" si="333"/>
        <v>854</v>
      </c>
      <c r="BC861" s="80">
        <f t="shared" si="334"/>
        <v>483.93802020228418</v>
      </c>
      <c r="BD861" s="35">
        <f t="shared" si="341"/>
        <v>1970.6712082003805</v>
      </c>
      <c r="BE861" s="35">
        <f t="shared" si="335"/>
        <v>45916.328620764398</v>
      </c>
      <c r="BF861" s="35">
        <f t="shared" si="336"/>
        <v>47886.999828964777</v>
      </c>
      <c r="BG861" s="35">
        <f t="shared" si="337"/>
        <v>49857.671037165157</v>
      </c>
    </row>
    <row r="862" spans="25:59" x14ac:dyDescent="0.4">
      <c r="Y862" s="35">
        <f t="shared" si="338"/>
        <v>854500</v>
      </c>
      <c r="Z862" s="52">
        <f t="shared" si="339"/>
        <v>855</v>
      </c>
      <c r="AA862" s="35"/>
      <c r="AB862" s="35"/>
      <c r="AC862" s="35"/>
      <c r="AD862" s="35"/>
      <c r="AU862" s="52">
        <f t="shared" si="328"/>
        <v>855</v>
      </c>
      <c r="AV862" s="80">
        <f t="shared" si="329"/>
        <v>745.24767795807975</v>
      </c>
      <c r="AW862" s="35">
        <f t="shared" si="340"/>
        <v>3034.7649505122413</v>
      </c>
      <c r="AX862" s="35">
        <f t="shared" si="330"/>
        <v>92489.251640958115</v>
      </c>
      <c r="AY862" s="35">
        <f t="shared" si="331"/>
        <v>95524.016591470354</v>
      </c>
      <c r="AZ862" s="35">
        <f t="shared" si="332"/>
        <v>98558.781541982593</v>
      </c>
      <c r="BB862" s="52">
        <f t="shared" si="333"/>
        <v>855</v>
      </c>
      <c r="BC862" s="80">
        <f t="shared" si="334"/>
        <v>483.95972351649601</v>
      </c>
      <c r="BD862" s="35">
        <f t="shared" si="341"/>
        <v>1970.7595874858557</v>
      </c>
      <c r="BE862" s="35">
        <f t="shared" si="335"/>
        <v>45959.121741460498</v>
      </c>
      <c r="BF862" s="35">
        <f t="shared" si="336"/>
        <v>47929.881328946351</v>
      </c>
      <c r="BG862" s="35">
        <f t="shared" si="337"/>
        <v>49900.640916432203</v>
      </c>
    </row>
    <row r="863" spans="25:59" x14ac:dyDescent="0.4">
      <c r="Y863" s="35">
        <f t="shared" si="338"/>
        <v>855500</v>
      </c>
      <c r="Z863" s="52">
        <f t="shared" si="339"/>
        <v>856</v>
      </c>
      <c r="AA863" s="35"/>
      <c r="AB863" s="35"/>
      <c r="AC863" s="35"/>
      <c r="AD863" s="35"/>
      <c r="AU863" s="52">
        <f t="shared" si="328"/>
        <v>856</v>
      </c>
      <c r="AV863" s="80">
        <f t="shared" si="329"/>
        <v>745.28122033705267</v>
      </c>
      <c r="AW863" s="35">
        <f t="shared" si="340"/>
        <v>3034.9015403186568</v>
      </c>
      <c r="AX863" s="35">
        <f t="shared" si="330"/>
        <v>92588.459463413485</v>
      </c>
      <c r="AY863" s="35">
        <f t="shared" si="331"/>
        <v>95623.361003732134</v>
      </c>
      <c r="AZ863" s="35">
        <f t="shared" si="332"/>
        <v>98658.262544050784</v>
      </c>
      <c r="BB863" s="52">
        <f t="shared" si="333"/>
        <v>856</v>
      </c>
      <c r="BC863" s="80">
        <f t="shared" si="334"/>
        <v>483.98150575203181</v>
      </c>
      <c r="BD863" s="35">
        <f t="shared" si="341"/>
        <v>1970.8482881512894</v>
      </c>
      <c r="BE863" s="35">
        <f t="shared" si="335"/>
        <v>46001.914540776641</v>
      </c>
      <c r="BF863" s="35">
        <f t="shared" si="336"/>
        <v>47972.762828927931</v>
      </c>
      <c r="BG863" s="35">
        <f t="shared" si="337"/>
        <v>49943.611117079221</v>
      </c>
    </row>
    <row r="864" spans="25:59" x14ac:dyDescent="0.4">
      <c r="Y864" s="35">
        <f t="shared" si="338"/>
        <v>856500</v>
      </c>
      <c r="Z864" s="52">
        <f t="shared" si="339"/>
        <v>857</v>
      </c>
      <c r="AA864" s="35"/>
      <c r="AB864" s="35"/>
      <c r="AC864" s="35"/>
      <c r="AD864" s="35"/>
      <c r="AU864" s="52">
        <f t="shared" si="328"/>
        <v>857</v>
      </c>
      <c r="AV864" s="80">
        <f t="shared" si="329"/>
        <v>745.31488423025417</v>
      </c>
      <c r="AW864" s="35">
        <f t="shared" si="340"/>
        <v>3035.0386249499911</v>
      </c>
      <c r="AX864" s="35">
        <f t="shared" si="330"/>
        <v>92687.666791043928</v>
      </c>
      <c r="AY864" s="35">
        <f t="shared" si="331"/>
        <v>95722.705415993914</v>
      </c>
      <c r="AZ864" s="35">
        <f t="shared" si="332"/>
        <v>98757.7440409439</v>
      </c>
      <c r="BB864" s="52">
        <f t="shared" si="333"/>
        <v>857</v>
      </c>
      <c r="BC864" s="80">
        <f t="shared" si="334"/>
        <v>484.00336689823615</v>
      </c>
      <c r="BD864" s="35">
        <f t="shared" si="341"/>
        <v>1970.9373101532913</v>
      </c>
      <c r="BE864" s="35">
        <f t="shared" si="335"/>
        <v>46044.707018756213</v>
      </c>
      <c r="BF864" s="35">
        <f t="shared" si="336"/>
        <v>48015.644328909504</v>
      </c>
      <c r="BG864" s="35">
        <f t="shared" si="337"/>
        <v>49986.581639062795</v>
      </c>
    </row>
    <row r="865" spans="25:59" x14ac:dyDescent="0.4">
      <c r="Y865" s="35">
        <f t="shared" si="338"/>
        <v>857500</v>
      </c>
      <c r="Z865" s="52">
        <f t="shared" si="339"/>
        <v>858</v>
      </c>
      <c r="AA865" s="35"/>
      <c r="AB865" s="35"/>
      <c r="AC865" s="35"/>
      <c r="AD865" s="35"/>
      <c r="AU865" s="52">
        <f t="shared" si="328"/>
        <v>858</v>
      </c>
      <c r="AV865" s="80">
        <f t="shared" si="329"/>
        <v>745.34866962121953</v>
      </c>
      <c r="AW865" s="35">
        <f t="shared" si="340"/>
        <v>3035.1762043391977</v>
      </c>
      <c r="AX865" s="35">
        <f t="shared" si="330"/>
        <v>92786.873623916501</v>
      </c>
      <c r="AY865" s="35">
        <f t="shared" si="331"/>
        <v>95822.049828255695</v>
      </c>
      <c r="AZ865" s="35">
        <f t="shared" si="332"/>
        <v>98857.226032594888</v>
      </c>
      <c r="BB865" s="52">
        <f t="shared" si="333"/>
        <v>858</v>
      </c>
      <c r="BC865" s="80">
        <f t="shared" si="334"/>
        <v>484.02530694441691</v>
      </c>
      <c r="BD865" s="35">
        <f t="shared" si="341"/>
        <v>1971.0266534483208</v>
      </c>
      <c r="BE865" s="35">
        <f t="shared" si="335"/>
        <v>46087.499175442761</v>
      </c>
      <c r="BF865" s="35">
        <f t="shared" si="336"/>
        <v>48058.525828891085</v>
      </c>
      <c r="BG865" s="35">
        <f t="shared" si="337"/>
        <v>50029.552482339408</v>
      </c>
    </row>
    <row r="866" spans="25:59" x14ac:dyDescent="0.4">
      <c r="Y866" s="35">
        <f t="shared" si="338"/>
        <v>858500</v>
      </c>
      <c r="Z866" s="52">
        <f t="shared" si="339"/>
        <v>859</v>
      </c>
      <c r="AA866" s="35"/>
      <c r="AB866" s="35"/>
      <c r="AC866" s="35"/>
      <c r="AD866" s="35"/>
      <c r="AU866" s="52">
        <f t="shared" si="328"/>
        <v>859</v>
      </c>
      <c r="AV866" s="80">
        <f t="shared" si="329"/>
        <v>745.38257649342779</v>
      </c>
      <c r="AW866" s="35">
        <f t="shared" si="340"/>
        <v>3035.3142784190004</v>
      </c>
      <c r="AX866" s="35">
        <f t="shared" si="330"/>
        <v>92886.079962098476</v>
      </c>
      <c r="AY866" s="35">
        <f t="shared" si="331"/>
        <v>95921.394240517475</v>
      </c>
      <c r="AZ866" s="35">
        <f t="shared" si="332"/>
        <v>98956.708518936473</v>
      </c>
      <c r="BB866" s="52">
        <f t="shared" si="333"/>
        <v>859</v>
      </c>
      <c r="BC866" s="80">
        <f t="shared" si="334"/>
        <v>484.04732587984546</v>
      </c>
      <c r="BD866" s="35">
        <f t="shared" si="341"/>
        <v>1971.1163179926898</v>
      </c>
      <c r="BE866" s="35">
        <f t="shared" si="335"/>
        <v>46130.29101087997</v>
      </c>
      <c r="BF866" s="35">
        <f t="shared" si="336"/>
        <v>48101.407328872658</v>
      </c>
      <c r="BG866" s="35">
        <f t="shared" si="337"/>
        <v>50072.523646865346</v>
      </c>
    </row>
    <row r="867" spans="25:59" x14ac:dyDescent="0.4">
      <c r="Y867" s="35">
        <f t="shared" si="338"/>
        <v>859500</v>
      </c>
      <c r="Z867" s="52">
        <f t="shared" si="339"/>
        <v>860</v>
      </c>
      <c r="AA867" s="35"/>
      <c r="AB867" s="35"/>
      <c r="AC867" s="35"/>
      <c r="AD867" s="35"/>
      <c r="AU867" s="52">
        <f t="shared" si="328"/>
        <v>860</v>
      </c>
      <c r="AV867" s="80">
        <f t="shared" si="329"/>
        <v>745.41660483030137</v>
      </c>
      <c r="AW867" s="35">
        <f t="shared" si="340"/>
        <v>3035.4528471218928</v>
      </c>
      <c r="AX867" s="35">
        <f t="shared" si="330"/>
        <v>92985.285805657346</v>
      </c>
      <c r="AY867" s="35">
        <f t="shared" si="331"/>
        <v>96020.738652779241</v>
      </c>
      <c r="AZ867" s="35">
        <f t="shared" si="332"/>
        <v>99056.191499901135</v>
      </c>
      <c r="BB867" s="52">
        <f t="shared" si="333"/>
        <v>860</v>
      </c>
      <c r="BC867" s="80">
        <f t="shared" si="334"/>
        <v>484.06942369375633</v>
      </c>
      <c r="BD867" s="35">
        <f t="shared" si="341"/>
        <v>1971.2063037425594</v>
      </c>
      <c r="BE867" s="35">
        <f t="shared" si="335"/>
        <v>46173.082525111677</v>
      </c>
      <c r="BF867" s="35">
        <f t="shared" si="336"/>
        <v>48144.288828854238</v>
      </c>
      <c r="BG867" s="35">
        <f t="shared" si="337"/>
        <v>50115.4951325968</v>
      </c>
    </row>
    <row r="868" spans="25:59" x14ac:dyDescent="0.4">
      <c r="Y868" s="35">
        <f t="shared" si="338"/>
        <v>860500</v>
      </c>
      <c r="Z868" s="52">
        <f t="shared" si="339"/>
        <v>861</v>
      </c>
      <c r="AA868" s="35"/>
      <c r="AB868" s="35"/>
      <c r="AC868" s="35"/>
      <c r="AD868" s="35"/>
      <c r="AU868" s="52">
        <f t="shared" si="328"/>
        <v>861</v>
      </c>
      <c r="AV868" s="80">
        <f t="shared" si="329"/>
        <v>745.45075461520651</v>
      </c>
      <c r="AW868" s="35">
        <f t="shared" si="340"/>
        <v>3035.5919103801393</v>
      </c>
      <c r="AX868" s="35">
        <f t="shared" si="330"/>
        <v>93084.491154660878</v>
      </c>
      <c r="AY868" s="35">
        <f t="shared" si="331"/>
        <v>96120.083065041021</v>
      </c>
      <c r="AZ868" s="35">
        <f t="shared" si="332"/>
        <v>99155.674975421163</v>
      </c>
      <c r="BB868" s="52">
        <f t="shared" si="333"/>
        <v>861</v>
      </c>
      <c r="BC868" s="80">
        <f t="shared" si="334"/>
        <v>484.09160037534781</v>
      </c>
      <c r="BD868" s="35">
        <f t="shared" si="341"/>
        <v>1971.2966106539434</v>
      </c>
      <c r="BE868" s="35">
        <f t="shared" si="335"/>
        <v>46215.873718181865</v>
      </c>
      <c r="BF868" s="35">
        <f t="shared" si="336"/>
        <v>48187.170328835811</v>
      </c>
      <c r="BG868" s="35">
        <f t="shared" si="337"/>
        <v>50158.466939489757</v>
      </c>
    </row>
    <row r="869" spans="25:59" x14ac:dyDescent="0.4">
      <c r="Y869" s="35">
        <f t="shared" si="338"/>
        <v>861500</v>
      </c>
      <c r="Z869" s="52">
        <f t="shared" si="339"/>
        <v>862</v>
      </c>
      <c r="AA869" s="35"/>
      <c r="AB869" s="35"/>
      <c r="AC869" s="35"/>
      <c r="AD869" s="35"/>
      <c r="AU869" s="52">
        <f t="shared" si="328"/>
        <v>862</v>
      </c>
      <c r="AV869" s="80">
        <f t="shared" si="329"/>
        <v>745.48502583145296</v>
      </c>
      <c r="AW869" s="35">
        <f t="shared" si="340"/>
        <v>3035.7314681257753</v>
      </c>
      <c r="AX869" s="35">
        <f t="shared" si="330"/>
        <v>93183.696009177031</v>
      </c>
      <c r="AY869" s="35">
        <f t="shared" si="331"/>
        <v>96219.427477302801</v>
      </c>
      <c r="AZ869" s="35">
        <f t="shared" si="332"/>
        <v>99255.158945428571</v>
      </c>
      <c r="BB869" s="52">
        <f t="shared" si="333"/>
        <v>862</v>
      </c>
      <c r="BC869" s="80">
        <f t="shared" si="334"/>
        <v>484.11385591378121</v>
      </c>
      <c r="BD869" s="35">
        <f t="shared" si="341"/>
        <v>1971.3872386827049</v>
      </c>
      <c r="BE869" s="35">
        <f t="shared" si="335"/>
        <v>46258.664590134686</v>
      </c>
      <c r="BF869" s="35">
        <f t="shared" si="336"/>
        <v>48230.051828817392</v>
      </c>
      <c r="BG869" s="35">
        <f t="shared" si="337"/>
        <v>50201.439067500098</v>
      </c>
    </row>
    <row r="870" spans="25:59" x14ac:dyDescent="0.4">
      <c r="Y870" s="35">
        <f t="shared" si="338"/>
        <v>862500</v>
      </c>
      <c r="Z870" s="52">
        <f t="shared" si="339"/>
        <v>863</v>
      </c>
      <c r="AA870" s="35"/>
      <c r="AB870" s="35"/>
      <c r="AC870" s="35"/>
      <c r="AD870" s="35"/>
      <c r="AU870" s="52">
        <f t="shared" si="328"/>
        <v>863</v>
      </c>
      <c r="AV870" s="80">
        <f t="shared" si="329"/>
        <v>745.51941846229431</v>
      </c>
      <c r="AW870" s="35">
        <f t="shared" si="340"/>
        <v>3035.871520290606</v>
      </c>
      <c r="AX870" s="35">
        <f t="shared" si="330"/>
        <v>93282.900369273979</v>
      </c>
      <c r="AY870" s="35">
        <f t="shared" si="331"/>
        <v>96318.771889564581</v>
      </c>
      <c r="AZ870" s="35">
        <f t="shared" si="332"/>
        <v>99354.643409855184</v>
      </c>
      <c r="BB870" s="52">
        <f t="shared" si="333"/>
        <v>863</v>
      </c>
      <c r="BC870" s="80">
        <f t="shared" si="334"/>
        <v>484.13619029818153</v>
      </c>
      <c r="BD870" s="35">
        <f t="shared" si="341"/>
        <v>1971.4781877845594</v>
      </c>
      <c r="BE870" s="35">
        <f t="shared" si="335"/>
        <v>46301.455141014405</v>
      </c>
      <c r="BF870" s="35">
        <f t="shared" si="336"/>
        <v>48272.933328798965</v>
      </c>
      <c r="BG870" s="35">
        <f t="shared" si="337"/>
        <v>50244.411516583525</v>
      </c>
    </row>
    <row r="871" spans="25:59" x14ac:dyDescent="0.4">
      <c r="Y871" s="35">
        <f t="shared" si="338"/>
        <v>863500</v>
      </c>
      <c r="Z871" s="52">
        <f t="shared" si="339"/>
        <v>864</v>
      </c>
      <c r="AA871" s="35"/>
      <c r="AB871" s="35"/>
      <c r="AC871" s="35"/>
      <c r="AD871" s="35"/>
      <c r="AU871" s="52">
        <f t="shared" si="328"/>
        <v>864</v>
      </c>
      <c r="AV871" s="80">
        <f t="shared" si="329"/>
        <v>745.55393249092776</v>
      </c>
      <c r="AW871" s="35">
        <f t="shared" si="340"/>
        <v>3036.0120668062086</v>
      </c>
      <c r="AX871" s="35">
        <f t="shared" si="330"/>
        <v>93382.104235020146</v>
      </c>
      <c r="AY871" s="35">
        <f t="shared" si="331"/>
        <v>96418.116301826361</v>
      </c>
      <c r="AZ871" s="35">
        <f t="shared" si="332"/>
        <v>99454.128368632577</v>
      </c>
      <c r="BB871" s="52">
        <f t="shared" si="333"/>
        <v>864</v>
      </c>
      <c r="BC871" s="80">
        <f t="shared" si="334"/>
        <v>484.15860351763723</v>
      </c>
      <c r="BD871" s="35">
        <f t="shared" si="341"/>
        <v>1971.5694579150731</v>
      </c>
      <c r="BE871" s="35">
        <f t="shared" si="335"/>
        <v>46344.245370865472</v>
      </c>
      <c r="BF871" s="35">
        <f t="shared" si="336"/>
        <v>48315.814828780545</v>
      </c>
      <c r="BG871" s="35">
        <f t="shared" si="337"/>
        <v>50287.384286695618</v>
      </c>
    </row>
    <row r="872" spans="25:59" x14ac:dyDescent="0.4">
      <c r="Y872" s="35">
        <f t="shared" si="338"/>
        <v>864500</v>
      </c>
      <c r="Z872" s="52">
        <f t="shared" si="339"/>
        <v>865</v>
      </c>
      <c r="AA872" s="35"/>
      <c r="AB872" s="35"/>
      <c r="AC872" s="35"/>
      <c r="AD872" s="35"/>
      <c r="AU872" s="52">
        <f t="shared" si="328"/>
        <v>865</v>
      </c>
      <c r="AV872" s="80">
        <f t="shared" si="329"/>
        <v>745.58856790049458</v>
      </c>
      <c r="AW872" s="35">
        <f t="shared" si="340"/>
        <v>3036.1531076039309</v>
      </c>
      <c r="AX872" s="35">
        <f t="shared" si="330"/>
        <v>93481.307606484217</v>
      </c>
      <c r="AY872" s="35">
        <f t="shared" si="331"/>
        <v>96517.460714088142</v>
      </c>
      <c r="AZ872" s="35">
        <f t="shared" si="332"/>
        <v>99553.613821692066</v>
      </c>
      <c r="BB872" s="52">
        <f t="shared" si="333"/>
        <v>865</v>
      </c>
      <c r="BC872" s="80">
        <f t="shared" si="334"/>
        <v>484.18109556120021</v>
      </c>
      <c r="BD872" s="35">
        <f t="shared" si="341"/>
        <v>1971.6610490296639</v>
      </c>
      <c r="BE872" s="35">
        <f t="shared" si="335"/>
        <v>46387.035279732452</v>
      </c>
      <c r="BF872" s="35">
        <f t="shared" si="336"/>
        <v>48358.696328762118</v>
      </c>
      <c r="BG872" s="35">
        <f t="shared" si="337"/>
        <v>50330.357377791785</v>
      </c>
    </row>
    <row r="873" spans="25:59" x14ac:dyDescent="0.4">
      <c r="Y873" s="35">
        <f t="shared" si="338"/>
        <v>865500</v>
      </c>
      <c r="Z873" s="52">
        <f t="shared" si="339"/>
        <v>866</v>
      </c>
      <c r="AA873" s="35"/>
      <c r="AB873" s="35"/>
      <c r="AC873" s="35"/>
      <c r="AD873" s="35"/>
      <c r="AU873" s="52">
        <f t="shared" si="328"/>
        <v>866</v>
      </c>
      <c r="AV873" s="80">
        <f t="shared" si="329"/>
        <v>745.62332467407975</v>
      </c>
      <c r="AW873" s="35">
        <f t="shared" si="340"/>
        <v>3036.2946426148928</v>
      </c>
      <c r="AX873" s="35">
        <f t="shared" si="330"/>
        <v>93580.510483735023</v>
      </c>
      <c r="AY873" s="35">
        <f t="shared" si="331"/>
        <v>96616.805126349922</v>
      </c>
      <c r="AZ873" s="35">
        <f t="shared" si="332"/>
        <v>99653.099768964821</v>
      </c>
      <c r="BB873" s="52">
        <f t="shared" si="333"/>
        <v>866</v>
      </c>
      <c r="BC873" s="80">
        <f t="shared" si="334"/>
        <v>484.20366641788598</v>
      </c>
      <c r="BD873" s="35">
        <f t="shared" si="341"/>
        <v>1971.7529610836011</v>
      </c>
      <c r="BE873" s="35">
        <f t="shared" si="335"/>
        <v>46429.8248676601</v>
      </c>
      <c r="BF873" s="35">
        <f t="shared" si="336"/>
        <v>48401.577828743699</v>
      </c>
      <c r="BG873" s="35">
        <f t="shared" si="337"/>
        <v>50373.330789827298</v>
      </c>
    </row>
    <row r="874" spans="25:59" x14ac:dyDescent="0.4">
      <c r="Y874" s="35">
        <f t="shared" si="338"/>
        <v>866500</v>
      </c>
      <c r="Z874" s="52">
        <f t="shared" si="339"/>
        <v>867</v>
      </c>
      <c r="AA874" s="35"/>
      <c r="AB874" s="35"/>
      <c r="AC874" s="35"/>
      <c r="AD874" s="35"/>
      <c r="AU874" s="52">
        <f t="shared" si="328"/>
        <v>867</v>
      </c>
      <c r="AV874" s="80">
        <f t="shared" si="329"/>
        <v>745.65820279471188</v>
      </c>
      <c r="AW874" s="35">
        <f t="shared" si="340"/>
        <v>3036.4366717699841</v>
      </c>
      <c r="AX874" s="35">
        <f t="shared" si="330"/>
        <v>93679.712866841699</v>
      </c>
      <c r="AY874" s="35">
        <f t="shared" si="331"/>
        <v>96716.149538611688</v>
      </c>
      <c r="AZ874" s="35">
        <f t="shared" si="332"/>
        <v>99752.586210381676</v>
      </c>
      <c r="BB874" s="52">
        <f t="shared" si="333"/>
        <v>867</v>
      </c>
      <c r="BC874" s="80">
        <f t="shared" si="334"/>
        <v>484.22631607667347</v>
      </c>
      <c r="BD874" s="35">
        <f t="shared" si="341"/>
        <v>1971.8451940320051</v>
      </c>
      <c r="BE874" s="35">
        <f t="shared" si="335"/>
        <v>46472.614134693264</v>
      </c>
      <c r="BF874" s="35">
        <f t="shared" si="336"/>
        <v>48444.459328725272</v>
      </c>
      <c r="BG874" s="35">
        <f t="shared" si="337"/>
        <v>50416.30452275728</v>
      </c>
    </row>
    <row r="875" spans="25:59" x14ac:dyDescent="0.4">
      <c r="Y875" s="35">
        <f t="shared" si="338"/>
        <v>867500</v>
      </c>
      <c r="Z875" s="52">
        <f t="shared" si="339"/>
        <v>868</v>
      </c>
      <c r="AA875" s="35"/>
      <c r="AB875" s="35"/>
      <c r="AC875" s="35"/>
      <c r="AD875" s="35"/>
      <c r="AU875" s="52">
        <f t="shared" si="328"/>
        <v>868</v>
      </c>
      <c r="AV875" s="80">
        <f t="shared" si="329"/>
        <v>745.6932022453642</v>
      </c>
      <c r="AW875" s="35">
        <f t="shared" si="340"/>
        <v>3036.5791949998693</v>
      </c>
      <c r="AX875" s="35">
        <f t="shared" si="330"/>
        <v>93778.9147558736</v>
      </c>
      <c r="AY875" s="35">
        <f t="shared" si="331"/>
        <v>96815.493950873468</v>
      </c>
      <c r="AZ875" s="35">
        <f t="shared" si="332"/>
        <v>99852.073145873335</v>
      </c>
      <c r="BB875" s="52">
        <f t="shared" si="333"/>
        <v>868</v>
      </c>
      <c r="BC875" s="80">
        <f t="shared" si="334"/>
        <v>484.24904452650554</v>
      </c>
      <c r="BD875" s="35">
        <f t="shared" si="341"/>
        <v>1971.9377478298495</v>
      </c>
      <c r="BE875" s="35">
        <f t="shared" si="335"/>
        <v>46515.403080877004</v>
      </c>
      <c r="BF875" s="35">
        <f t="shared" si="336"/>
        <v>48487.340828706852</v>
      </c>
      <c r="BG875" s="35">
        <f t="shared" si="337"/>
        <v>50459.278576536701</v>
      </c>
    </row>
    <row r="876" spans="25:59" x14ac:dyDescent="0.4">
      <c r="Y876" s="35">
        <f t="shared" si="338"/>
        <v>868500</v>
      </c>
      <c r="Z876" s="52">
        <f t="shared" si="339"/>
        <v>869</v>
      </c>
      <c r="AA876" s="35"/>
      <c r="AB876" s="35"/>
      <c r="AC876" s="35"/>
      <c r="AD876" s="35"/>
      <c r="AU876" s="52">
        <f t="shared" si="328"/>
        <v>869</v>
      </c>
      <c r="AV876" s="80">
        <f t="shared" si="329"/>
        <v>745.72832300895323</v>
      </c>
      <c r="AW876" s="35">
        <f t="shared" si="340"/>
        <v>3036.7222122349813</v>
      </c>
      <c r="AX876" s="35">
        <f t="shared" si="330"/>
        <v>93878.11615090027</v>
      </c>
      <c r="AY876" s="35">
        <f t="shared" si="331"/>
        <v>96914.838363135248</v>
      </c>
      <c r="AZ876" s="35">
        <f t="shared" si="332"/>
        <v>99951.560575370226</v>
      </c>
      <c r="BB876" s="52">
        <f t="shared" si="333"/>
        <v>869</v>
      </c>
      <c r="BC876" s="80">
        <f t="shared" si="334"/>
        <v>484.27185175628824</v>
      </c>
      <c r="BD876" s="35">
        <f t="shared" si="341"/>
        <v>1972.0306224319584</v>
      </c>
      <c r="BE876" s="35">
        <f t="shared" si="335"/>
        <v>46558.191706256468</v>
      </c>
      <c r="BF876" s="35">
        <f t="shared" si="336"/>
        <v>48530.222328688425</v>
      </c>
      <c r="BG876" s="35">
        <f t="shared" si="337"/>
        <v>50502.252951120383</v>
      </c>
    </row>
    <row r="877" spans="25:59" x14ac:dyDescent="0.4">
      <c r="Y877" s="35">
        <f t="shared" si="338"/>
        <v>869500</v>
      </c>
      <c r="Z877" s="52">
        <f t="shared" si="339"/>
        <v>870</v>
      </c>
      <c r="AA877" s="35"/>
      <c r="AB877" s="35"/>
      <c r="AC877" s="35"/>
      <c r="AD877" s="35"/>
      <c r="AU877" s="52">
        <f t="shared" si="328"/>
        <v>870</v>
      </c>
      <c r="AV877" s="80">
        <f t="shared" si="329"/>
        <v>745.76356506833974</v>
      </c>
      <c r="AW877" s="35">
        <f t="shared" si="340"/>
        <v>3036.8657234055268</v>
      </c>
      <c r="AX877" s="35">
        <f t="shared" si="330"/>
        <v>93977.3170519915</v>
      </c>
      <c r="AY877" s="35">
        <f t="shared" si="331"/>
        <v>97014.182775397028</v>
      </c>
      <c r="AZ877" s="35">
        <f t="shared" si="332"/>
        <v>100051.04849880256</v>
      </c>
      <c r="BB877" s="52">
        <f t="shared" si="333"/>
        <v>870</v>
      </c>
      <c r="BC877" s="80">
        <f t="shared" si="334"/>
        <v>484.29473775489151</v>
      </c>
      <c r="BD877" s="35">
        <f t="shared" si="341"/>
        <v>1972.1238177930079</v>
      </c>
      <c r="BE877" s="35">
        <f t="shared" si="335"/>
        <v>46600.980010877</v>
      </c>
      <c r="BF877" s="35">
        <f t="shared" si="336"/>
        <v>48573.103828670006</v>
      </c>
      <c r="BG877" s="35">
        <f t="shared" si="337"/>
        <v>50545.227646463012</v>
      </c>
    </row>
    <row r="878" spans="25:59" x14ac:dyDescent="0.4">
      <c r="Y878" s="35">
        <f t="shared" si="338"/>
        <v>870500</v>
      </c>
      <c r="Z878" s="52">
        <f t="shared" si="339"/>
        <v>871</v>
      </c>
      <c r="AA878" s="35"/>
      <c r="AB878" s="35"/>
      <c r="AC878" s="35"/>
      <c r="AD878" s="35"/>
      <c r="AU878" s="52">
        <f t="shared" si="328"/>
        <v>871</v>
      </c>
      <c r="AV878" s="80">
        <f t="shared" si="329"/>
        <v>745.79892840632851</v>
      </c>
      <c r="AW878" s="35">
        <f t="shared" si="340"/>
        <v>3037.0097284414842</v>
      </c>
      <c r="AX878" s="35">
        <f t="shared" si="330"/>
        <v>94076.517459217328</v>
      </c>
      <c r="AY878" s="35">
        <f t="shared" si="331"/>
        <v>97113.527187658809</v>
      </c>
      <c r="AZ878" s="35">
        <f t="shared" si="332"/>
        <v>100150.53691610029</v>
      </c>
      <c r="BB878" s="52">
        <f t="shared" si="333"/>
        <v>871</v>
      </c>
      <c r="BC878" s="80">
        <f t="shared" si="334"/>
        <v>484.31770251114887</v>
      </c>
      <c r="BD878" s="35">
        <f t="shared" si="341"/>
        <v>1972.2173338675268</v>
      </c>
      <c r="BE878" s="35">
        <f t="shared" si="335"/>
        <v>46643.767994784052</v>
      </c>
      <c r="BF878" s="35">
        <f t="shared" si="336"/>
        <v>48615.985328651579</v>
      </c>
      <c r="BG878" s="35">
        <f t="shared" si="337"/>
        <v>50588.202662519107</v>
      </c>
    </row>
    <row r="879" spans="25:59" x14ac:dyDescent="0.4">
      <c r="Y879" s="35">
        <f t="shared" si="338"/>
        <v>871500</v>
      </c>
      <c r="Z879" s="52">
        <f t="shared" si="339"/>
        <v>872</v>
      </c>
      <c r="AA879" s="35"/>
      <c r="AB879" s="35"/>
      <c r="AC879" s="35"/>
      <c r="AD879" s="35"/>
      <c r="AU879" s="52">
        <f t="shared" si="328"/>
        <v>872</v>
      </c>
      <c r="AV879" s="80">
        <f t="shared" si="329"/>
        <v>745.83441300566858</v>
      </c>
      <c r="AW879" s="35">
        <f t="shared" si="340"/>
        <v>3037.1542272726047</v>
      </c>
      <c r="AX879" s="35">
        <f t="shared" si="330"/>
        <v>94175.717372647981</v>
      </c>
      <c r="AY879" s="35">
        <f t="shared" si="331"/>
        <v>97212.871599920589</v>
      </c>
      <c r="AZ879" s="35">
        <f t="shared" si="332"/>
        <v>100250.0258271932</v>
      </c>
      <c r="BB879" s="52">
        <f t="shared" si="333"/>
        <v>872</v>
      </c>
      <c r="BC879" s="80">
        <f t="shared" si="334"/>
        <v>484.3407460138576</v>
      </c>
      <c r="BD879" s="35">
        <f t="shared" si="341"/>
        <v>1972.3111706098955</v>
      </c>
      <c r="BE879" s="35">
        <f t="shared" si="335"/>
        <v>46686.555658023259</v>
      </c>
      <c r="BF879" s="35">
        <f t="shared" si="336"/>
        <v>48658.866828633152</v>
      </c>
      <c r="BG879" s="35">
        <f t="shared" si="337"/>
        <v>50631.177999243046</v>
      </c>
    </row>
    <row r="880" spans="25:59" x14ac:dyDescent="0.4">
      <c r="Y880" s="35">
        <f t="shared" si="338"/>
        <v>872500</v>
      </c>
      <c r="Z880" s="52">
        <f t="shared" si="339"/>
        <v>873</v>
      </c>
      <c r="AA880" s="35"/>
      <c r="AB880" s="35"/>
      <c r="AC880" s="35"/>
      <c r="AD880" s="35"/>
      <c r="AU880" s="52">
        <f t="shared" si="328"/>
        <v>873</v>
      </c>
      <c r="AV880" s="80">
        <f t="shared" si="329"/>
        <v>745.87001884905294</v>
      </c>
      <c r="AW880" s="35">
        <f t="shared" si="340"/>
        <v>3037.2992198284114</v>
      </c>
      <c r="AX880" s="35">
        <f t="shared" si="330"/>
        <v>94274.916792353964</v>
      </c>
      <c r="AY880" s="35">
        <f t="shared" si="331"/>
        <v>97312.216012182369</v>
      </c>
      <c r="AZ880" s="35">
        <f t="shared" si="332"/>
        <v>100349.51523201077</v>
      </c>
      <c r="BB880" s="52">
        <f t="shared" si="333"/>
        <v>873</v>
      </c>
      <c r="BC880" s="80">
        <f t="shared" si="334"/>
        <v>484.36386825177868</v>
      </c>
      <c r="BD880" s="35">
        <f t="shared" si="341"/>
        <v>1972.4053279743473</v>
      </c>
      <c r="BE880" s="35">
        <f t="shared" si="335"/>
        <v>46729.343000640387</v>
      </c>
      <c r="BF880" s="35">
        <f t="shared" si="336"/>
        <v>48701.748328614733</v>
      </c>
      <c r="BG880" s="35">
        <f t="shared" si="337"/>
        <v>50674.153656589078</v>
      </c>
    </row>
    <row r="881" spans="25:59" x14ac:dyDescent="0.4">
      <c r="Y881" s="35">
        <f t="shared" si="338"/>
        <v>873500</v>
      </c>
      <c r="Z881" s="52">
        <f t="shared" si="339"/>
        <v>874</v>
      </c>
      <c r="AA881" s="35"/>
      <c r="AB881" s="35"/>
      <c r="AC881" s="35"/>
      <c r="AD881" s="35"/>
      <c r="AU881" s="52">
        <f t="shared" si="328"/>
        <v>874</v>
      </c>
      <c r="AV881" s="80">
        <f t="shared" si="329"/>
        <v>745.905745919119</v>
      </c>
      <c r="AW881" s="35">
        <f t="shared" si="340"/>
        <v>3037.4447060382013</v>
      </c>
      <c r="AX881" s="35">
        <f t="shared" si="330"/>
        <v>94374.115718405941</v>
      </c>
      <c r="AY881" s="35">
        <f t="shared" si="331"/>
        <v>97411.560424444149</v>
      </c>
      <c r="AZ881" s="35">
        <f t="shared" si="332"/>
        <v>100449.00513048236</v>
      </c>
      <c r="BB881" s="52">
        <f t="shared" si="333"/>
        <v>874</v>
      </c>
      <c r="BC881" s="80">
        <f t="shared" si="334"/>
        <v>484.38706921363689</v>
      </c>
      <c r="BD881" s="35">
        <f t="shared" si="341"/>
        <v>1972.4998059149675</v>
      </c>
      <c r="BE881" s="35">
        <f t="shared" si="335"/>
        <v>46772.13002268134</v>
      </c>
      <c r="BF881" s="35">
        <f t="shared" si="336"/>
        <v>48744.629828596306</v>
      </c>
      <c r="BG881" s="35">
        <f t="shared" si="337"/>
        <v>50717.129634511271</v>
      </c>
    </row>
    <row r="882" spans="25:59" x14ac:dyDescent="0.4">
      <c r="Y882" s="35">
        <f t="shared" si="338"/>
        <v>874500</v>
      </c>
      <c r="Z882" s="52">
        <f t="shared" si="339"/>
        <v>875</v>
      </c>
      <c r="AA882" s="35"/>
      <c r="AB882" s="35"/>
      <c r="AC882" s="35"/>
      <c r="AD882" s="35"/>
      <c r="AU882" s="52">
        <f t="shared" si="328"/>
        <v>875</v>
      </c>
      <c r="AV882" s="80">
        <f t="shared" si="329"/>
        <v>745.94159419844789</v>
      </c>
      <c r="AW882" s="35">
        <f t="shared" si="340"/>
        <v>3037.5906858310423</v>
      </c>
      <c r="AX882" s="35">
        <f t="shared" si="330"/>
        <v>94473.314150874867</v>
      </c>
      <c r="AY882" s="35">
        <f t="shared" si="331"/>
        <v>97510.904836705915</v>
      </c>
      <c r="AZ882" s="35">
        <f t="shared" si="332"/>
        <v>100548.49552253696</v>
      </c>
      <c r="BB882" s="52">
        <f t="shared" si="333"/>
        <v>875</v>
      </c>
      <c r="BC882" s="80">
        <f t="shared" si="334"/>
        <v>484.4103488881205</v>
      </c>
      <c r="BD882" s="35">
        <f t="shared" si="341"/>
        <v>1972.5946043856929</v>
      </c>
      <c r="BE882" s="35">
        <f t="shared" si="335"/>
        <v>46814.916724192197</v>
      </c>
      <c r="BF882" s="35">
        <f t="shared" si="336"/>
        <v>48787.511328577886</v>
      </c>
      <c r="BG882" s="35">
        <f t="shared" si="337"/>
        <v>50760.105932963575</v>
      </c>
    </row>
    <row r="883" spans="25:59" x14ac:dyDescent="0.4">
      <c r="Y883" s="35">
        <f t="shared" si="338"/>
        <v>875500</v>
      </c>
      <c r="Z883" s="52">
        <f t="shared" si="339"/>
        <v>876</v>
      </c>
      <c r="AA883" s="35"/>
      <c r="AB883" s="35"/>
      <c r="AC883" s="35"/>
      <c r="AD883" s="35"/>
      <c r="AU883" s="52">
        <f t="shared" si="328"/>
        <v>876</v>
      </c>
      <c r="AV883" s="80">
        <f t="shared" si="329"/>
        <v>745.97756366956548</v>
      </c>
      <c r="AW883" s="35">
        <f t="shared" si="340"/>
        <v>3037.7371591357769</v>
      </c>
      <c r="AX883" s="35">
        <f t="shared" si="330"/>
        <v>94572.512089831915</v>
      </c>
      <c r="AY883" s="35">
        <f t="shared" si="331"/>
        <v>97610.249248967695</v>
      </c>
      <c r="AZ883" s="35">
        <f t="shared" si="332"/>
        <v>100647.98640810348</v>
      </c>
      <c r="BB883" s="52">
        <f t="shared" si="333"/>
        <v>876</v>
      </c>
      <c r="BC883" s="80">
        <f t="shared" si="334"/>
        <v>484.43370726388201</v>
      </c>
      <c r="BD883" s="35">
        <f t="shared" si="341"/>
        <v>1972.6897233403151</v>
      </c>
      <c r="BE883" s="35">
        <f t="shared" si="335"/>
        <v>46857.703105219145</v>
      </c>
      <c r="BF883" s="35">
        <f t="shared" si="336"/>
        <v>48830.392828559459</v>
      </c>
      <c r="BG883" s="35">
        <f t="shared" si="337"/>
        <v>50803.082551899774</v>
      </c>
    </row>
    <row r="884" spans="25:59" x14ac:dyDescent="0.4">
      <c r="Y884" s="35">
        <f t="shared" si="338"/>
        <v>876500</v>
      </c>
      <c r="Z884" s="52">
        <f t="shared" si="339"/>
        <v>877</v>
      </c>
      <c r="AA884" s="35"/>
      <c r="AB884" s="35"/>
      <c r="AC884" s="35"/>
      <c r="AD884" s="35"/>
      <c r="AU884" s="52">
        <f t="shared" si="328"/>
        <v>877</v>
      </c>
      <c r="AV884" s="80">
        <f t="shared" si="329"/>
        <v>746.01365431494185</v>
      </c>
      <c r="AW884" s="35">
        <f t="shared" si="340"/>
        <v>3037.8841258810198</v>
      </c>
      <c r="AX884" s="35">
        <f t="shared" si="330"/>
        <v>94671.709535348462</v>
      </c>
      <c r="AY884" s="35">
        <f t="shared" si="331"/>
        <v>97709.593661229475</v>
      </c>
      <c r="AZ884" s="35">
        <f t="shared" si="332"/>
        <v>100747.47778711049</v>
      </c>
      <c r="BB884" s="52">
        <f t="shared" si="333"/>
        <v>877</v>
      </c>
      <c r="BC884" s="80">
        <f t="shared" si="334"/>
        <v>484.45714432953747</v>
      </c>
      <c r="BD884" s="35">
        <f t="shared" si="341"/>
        <v>1972.7851627324765</v>
      </c>
      <c r="BE884" s="35">
        <f t="shared" si="335"/>
        <v>46900.489165808562</v>
      </c>
      <c r="BF884" s="35">
        <f t="shared" si="336"/>
        <v>48873.27432854104</v>
      </c>
      <c r="BG884" s="35">
        <f t="shared" si="337"/>
        <v>50846.059491273518</v>
      </c>
    </row>
    <row r="885" spans="25:59" x14ac:dyDescent="0.4">
      <c r="Y885" s="35">
        <f t="shared" si="338"/>
        <v>877500</v>
      </c>
      <c r="Z885" s="52">
        <f t="shared" si="339"/>
        <v>878</v>
      </c>
      <c r="AA885" s="35"/>
      <c r="AB885" s="35"/>
      <c r="AC885" s="35"/>
      <c r="AD885" s="35"/>
      <c r="AU885" s="52">
        <f t="shared" si="328"/>
        <v>878</v>
      </c>
      <c r="AV885" s="80">
        <f t="shared" si="329"/>
        <v>746.04986611699132</v>
      </c>
      <c r="AW885" s="35">
        <f t="shared" si="340"/>
        <v>3038.0315859951602</v>
      </c>
      <c r="AX885" s="35">
        <f t="shared" si="330"/>
        <v>94770.90648749609</v>
      </c>
      <c r="AY885" s="35">
        <f t="shared" si="331"/>
        <v>97808.938073491256</v>
      </c>
      <c r="AZ885" s="35">
        <f t="shared" si="332"/>
        <v>100846.96965948642</v>
      </c>
      <c r="BB885" s="52">
        <f t="shared" si="333"/>
        <v>878</v>
      </c>
      <c r="BC885" s="80">
        <f t="shared" si="334"/>
        <v>484.48066007366685</v>
      </c>
      <c r="BD885" s="35">
        <f t="shared" si="341"/>
        <v>1972.8809225156731</v>
      </c>
      <c r="BE885" s="35">
        <f t="shared" si="335"/>
        <v>46943.27490600694</v>
      </c>
      <c r="BF885" s="35">
        <f t="shared" si="336"/>
        <v>48916.155828522613</v>
      </c>
      <c r="BG885" s="35">
        <f t="shared" si="337"/>
        <v>50889.036751038286</v>
      </c>
    </row>
    <row r="886" spans="25:59" x14ac:dyDescent="0.4">
      <c r="Y886" s="35">
        <f t="shared" si="338"/>
        <v>878500</v>
      </c>
      <c r="Z886" s="52">
        <f t="shared" si="339"/>
        <v>879</v>
      </c>
      <c r="AA886" s="35"/>
      <c r="AB886" s="35"/>
      <c r="AC886" s="35"/>
      <c r="AD886" s="35"/>
      <c r="AU886" s="52">
        <f t="shared" si="328"/>
        <v>879</v>
      </c>
      <c r="AV886" s="80">
        <f t="shared" si="329"/>
        <v>746.08619905807245</v>
      </c>
      <c r="AW886" s="35">
        <f t="shared" si="340"/>
        <v>3038.1795394063593</v>
      </c>
      <c r="AX886" s="35">
        <f t="shared" si="330"/>
        <v>94870.102946346684</v>
      </c>
      <c r="AY886" s="35">
        <f t="shared" si="331"/>
        <v>97908.282485753036</v>
      </c>
      <c r="AZ886" s="35">
        <f t="shared" si="332"/>
        <v>100946.46202515939</v>
      </c>
      <c r="BB886" s="52">
        <f t="shared" si="333"/>
        <v>879</v>
      </c>
      <c r="BC886" s="80">
        <f t="shared" si="334"/>
        <v>484.50425448481394</v>
      </c>
      <c r="BD886" s="35">
        <f t="shared" si="341"/>
        <v>1972.9770026432534</v>
      </c>
      <c r="BE886" s="35">
        <f t="shared" si="335"/>
        <v>46986.060325860941</v>
      </c>
      <c r="BF886" s="35">
        <f t="shared" si="336"/>
        <v>48959.037328504193</v>
      </c>
      <c r="BG886" s="35">
        <f t="shared" si="337"/>
        <v>50932.014331147446</v>
      </c>
    </row>
    <row r="887" spans="25:59" x14ac:dyDescent="0.4">
      <c r="Y887" s="35">
        <f t="shared" si="338"/>
        <v>879500</v>
      </c>
      <c r="Z887" s="52">
        <f t="shared" si="339"/>
        <v>880</v>
      </c>
      <c r="AA887" s="35"/>
      <c r="AB887" s="35"/>
      <c r="AC887" s="35"/>
      <c r="AD887" s="35"/>
      <c r="AU887" s="52">
        <f t="shared" si="328"/>
        <v>880</v>
      </c>
      <c r="AV887" s="80">
        <f t="shared" si="329"/>
        <v>746.12265312048851</v>
      </c>
      <c r="AW887" s="35">
        <f t="shared" si="340"/>
        <v>3038.3279860425532</v>
      </c>
      <c r="AX887" s="35">
        <f t="shared" si="330"/>
        <v>94969.298911972262</v>
      </c>
      <c r="AY887" s="35">
        <f t="shared" si="331"/>
        <v>98007.626898014816</v>
      </c>
      <c r="AZ887" s="35">
        <f t="shared" si="332"/>
        <v>101045.95488405737</v>
      </c>
      <c r="BB887" s="52">
        <f t="shared" si="333"/>
        <v>880</v>
      </c>
      <c r="BC887" s="80">
        <f t="shared" si="334"/>
        <v>484.52792755148658</v>
      </c>
      <c r="BD887" s="35">
        <f t="shared" si="341"/>
        <v>1973.0734030684198</v>
      </c>
      <c r="BE887" s="35">
        <f t="shared" si="335"/>
        <v>47028.845425417348</v>
      </c>
      <c r="BF887" s="35">
        <f t="shared" si="336"/>
        <v>49001.918828485766</v>
      </c>
      <c r="BG887" s="35">
        <f t="shared" si="337"/>
        <v>50974.992231554184</v>
      </c>
    </row>
    <row r="888" spans="25:59" x14ac:dyDescent="0.4">
      <c r="Y888" s="35">
        <f t="shared" si="338"/>
        <v>880500</v>
      </c>
      <c r="Z888" s="52">
        <f t="shared" si="339"/>
        <v>881</v>
      </c>
      <c r="AA888" s="35"/>
      <c r="AB888" s="35"/>
      <c r="AC888" s="35"/>
      <c r="AD888" s="35"/>
      <c r="AU888" s="52">
        <f t="shared" si="328"/>
        <v>881</v>
      </c>
      <c r="AV888" s="80">
        <f t="shared" si="329"/>
        <v>746.15922828648729</v>
      </c>
      <c r="AW888" s="35">
        <f t="shared" si="340"/>
        <v>3038.4769258314518</v>
      </c>
      <c r="AX888" s="35">
        <f t="shared" si="330"/>
        <v>95068.494384445148</v>
      </c>
      <c r="AY888" s="35">
        <f t="shared" si="331"/>
        <v>98106.971310276596</v>
      </c>
      <c r="AZ888" s="35">
        <f t="shared" si="332"/>
        <v>101145.44823610804</v>
      </c>
      <c r="BB888" s="52">
        <f t="shared" si="333"/>
        <v>881</v>
      </c>
      <c r="BC888" s="80">
        <f t="shared" si="334"/>
        <v>484.55167926215654</v>
      </c>
      <c r="BD888" s="35">
        <f t="shared" si="341"/>
        <v>1973.1701237442269</v>
      </c>
      <c r="BE888" s="35">
        <f t="shared" si="335"/>
        <v>47071.630204723122</v>
      </c>
      <c r="BF888" s="35">
        <f t="shared" si="336"/>
        <v>49044.800328467347</v>
      </c>
      <c r="BG888" s="35">
        <f t="shared" si="337"/>
        <v>51017.970452211572</v>
      </c>
    </row>
    <row r="889" spans="25:59" x14ac:dyDescent="0.4">
      <c r="Y889" s="35">
        <f t="shared" si="338"/>
        <v>881500</v>
      </c>
      <c r="Z889" s="52">
        <f t="shared" si="339"/>
        <v>882</v>
      </c>
      <c r="AA889" s="35"/>
      <c r="AB889" s="35"/>
      <c r="AC889" s="35"/>
      <c r="AD889" s="35"/>
      <c r="AU889" s="52">
        <f t="shared" si="328"/>
        <v>882</v>
      </c>
      <c r="AV889" s="80">
        <f t="shared" si="329"/>
        <v>746.19592453826067</v>
      </c>
      <c r="AW889" s="35">
        <f t="shared" si="340"/>
        <v>3038.6263587005378</v>
      </c>
      <c r="AX889" s="35">
        <f t="shared" si="330"/>
        <v>95167.689363837824</v>
      </c>
      <c r="AY889" s="35">
        <f t="shared" si="331"/>
        <v>98206.315722538362</v>
      </c>
      <c r="AZ889" s="35">
        <f t="shared" si="332"/>
        <v>101244.9420812389</v>
      </c>
      <c r="BB889" s="52">
        <f t="shared" si="333"/>
        <v>882</v>
      </c>
      <c r="BC889" s="80">
        <f t="shared" si="334"/>
        <v>484.57550960525941</v>
      </c>
      <c r="BD889" s="35">
        <f t="shared" si="341"/>
        <v>1973.2671646235833</v>
      </c>
      <c r="BE889" s="35">
        <f t="shared" si="335"/>
        <v>47114.414663825337</v>
      </c>
      <c r="BF889" s="35">
        <f t="shared" si="336"/>
        <v>49087.68182844892</v>
      </c>
      <c r="BG889" s="35">
        <f t="shared" si="337"/>
        <v>51060.948993072503</v>
      </c>
    </row>
    <row r="890" spans="25:59" x14ac:dyDescent="0.4">
      <c r="Y890" s="35">
        <f t="shared" si="338"/>
        <v>882500</v>
      </c>
      <c r="Z890" s="52">
        <f t="shared" si="339"/>
        <v>883</v>
      </c>
      <c r="AA890" s="35"/>
      <c r="AB890" s="35"/>
      <c r="AC890" s="35"/>
      <c r="AD890" s="35"/>
      <c r="AU890" s="52">
        <f t="shared" si="328"/>
        <v>883</v>
      </c>
      <c r="AV890" s="80">
        <f t="shared" si="329"/>
        <v>746.2327418579456</v>
      </c>
      <c r="AW890" s="35">
        <f t="shared" si="340"/>
        <v>3038.7762845770703</v>
      </c>
      <c r="AX890" s="35">
        <f t="shared" si="330"/>
        <v>95266.883850223065</v>
      </c>
      <c r="AY890" s="35">
        <f t="shared" si="331"/>
        <v>98305.660134800142</v>
      </c>
      <c r="AZ890" s="35">
        <f t="shared" si="332"/>
        <v>101344.43641937722</v>
      </c>
      <c r="BB890" s="52">
        <f t="shared" si="333"/>
        <v>883</v>
      </c>
      <c r="BC890" s="80">
        <f t="shared" si="334"/>
        <v>484.59941856919494</v>
      </c>
      <c r="BD890" s="35">
        <f t="shared" si="341"/>
        <v>1973.3645256592504</v>
      </c>
      <c r="BE890" s="35">
        <f t="shared" si="335"/>
        <v>47157.19880277125</v>
      </c>
      <c r="BF890" s="35">
        <f t="shared" si="336"/>
        <v>49130.5633284305</v>
      </c>
      <c r="BG890" s="35">
        <f t="shared" si="337"/>
        <v>51103.92785408975</v>
      </c>
    </row>
    <row r="891" spans="25:59" x14ac:dyDescent="0.4">
      <c r="Y891" s="35">
        <f t="shared" si="338"/>
        <v>883500</v>
      </c>
      <c r="Z891" s="52">
        <f t="shared" si="339"/>
        <v>884</v>
      </c>
      <c r="AA891" s="35"/>
      <c r="AB891" s="35"/>
      <c r="AC891" s="35"/>
      <c r="AD891" s="35"/>
      <c r="AU891" s="52">
        <f t="shared" si="328"/>
        <v>884</v>
      </c>
      <c r="AV891" s="80">
        <f t="shared" si="329"/>
        <v>746.2696802276231</v>
      </c>
      <c r="AW891" s="35">
        <f t="shared" si="340"/>
        <v>3038.9267033880801</v>
      </c>
      <c r="AX891" s="35">
        <f t="shared" si="330"/>
        <v>95366.077843673847</v>
      </c>
      <c r="AY891" s="35">
        <f t="shared" si="331"/>
        <v>98405.004547061922</v>
      </c>
      <c r="AZ891" s="35">
        <f t="shared" si="332"/>
        <v>101443.93125045</v>
      </c>
      <c r="BB891" s="52">
        <f t="shared" si="333"/>
        <v>884</v>
      </c>
      <c r="BC891" s="80">
        <f t="shared" si="334"/>
        <v>484.6234061423267</v>
      </c>
      <c r="BD891" s="35">
        <f t="shared" si="341"/>
        <v>1973.4622068038434</v>
      </c>
      <c r="BE891" s="35">
        <f t="shared" si="335"/>
        <v>47199.982621608229</v>
      </c>
      <c r="BF891" s="35">
        <f t="shared" si="336"/>
        <v>49173.444828412074</v>
      </c>
      <c r="BG891" s="35">
        <f t="shared" si="337"/>
        <v>51146.907035215918</v>
      </c>
    </row>
    <row r="892" spans="25:59" x14ac:dyDescent="0.4">
      <c r="Y892" s="35">
        <f t="shared" si="338"/>
        <v>884500</v>
      </c>
      <c r="Z892" s="52">
        <f t="shared" si="339"/>
        <v>885</v>
      </c>
      <c r="AA892" s="35"/>
      <c r="AB892" s="35"/>
      <c r="AC892" s="35"/>
      <c r="AD892" s="35"/>
      <c r="AU892" s="52">
        <f t="shared" si="328"/>
        <v>885</v>
      </c>
      <c r="AV892" s="80">
        <f t="shared" si="329"/>
        <v>746.30673962931928</v>
      </c>
      <c r="AW892" s="35">
        <f t="shared" si="340"/>
        <v>3039.0776150603751</v>
      </c>
      <c r="AX892" s="35">
        <f t="shared" si="330"/>
        <v>95465.271344263325</v>
      </c>
      <c r="AY892" s="35">
        <f t="shared" si="331"/>
        <v>98504.348959323703</v>
      </c>
      <c r="AZ892" s="35">
        <f t="shared" si="332"/>
        <v>101543.42657438408</v>
      </c>
      <c r="BB892" s="52">
        <f t="shared" si="333"/>
        <v>885</v>
      </c>
      <c r="BC892" s="80">
        <f t="shared" si="334"/>
        <v>484.64747231298247</v>
      </c>
      <c r="BD892" s="35">
        <f t="shared" si="341"/>
        <v>1973.5602080098306</v>
      </c>
      <c r="BE892" s="35">
        <f t="shared" si="335"/>
        <v>47242.766120383822</v>
      </c>
      <c r="BF892" s="35">
        <f t="shared" si="336"/>
        <v>49216.326328393654</v>
      </c>
      <c r="BG892" s="35">
        <f t="shared" si="337"/>
        <v>51189.886536403486</v>
      </c>
    </row>
    <row r="893" spans="25:59" x14ac:dyDescent="0.4">
      <c r="Y893" s="35">
        <f t="shared" si="338"/>
        <v>885500</v>
      </c>
      <c r="Z893" s="52">
        <f t="shared" si="339"/>
        <v>886</v>
      </c>
      <c r="AA893" s="35"/>
      <c r="AB893" s="35"/>
      <c r="AC893" s="35"/>
      <c r="AD893" s="35"/>
      <c r="AU893" s="52">
        <f t="shared" si="328"/>
        <v>886</v>
      </c>
      <c r="AV893" s="80">
        <f t="shared" si="329"/>
        <v>746.34392004500478</v>
      </c>
      <c r="AW893" s="35">
        <f t="shared" si="340"/>
        <v>3039.2290195205364</v>
      </c>
      <c r="AX893" s="35">
        <f t="shared" si="330"/>
        <v>95564.464352064941</v>
      </c>
      <c r="AY893" s="35">
        <f t="shared" si="331"/>
        <v>98603.693371585483</v>
      </c>
      <c r="AZ893" s="35">
        <f t="shared" si="332"/>
        <v>101642.92239110603</v>
      </c>
      <c r="BB893" s="52">
        <f t="shared" si="333"/>
        <v>886</v>
      </c>
      <c r="BC893" s="80">
        <f t="shared" si="334"/>
        <v>484.6716170694541</v>
      </c>
      <c r="BD893" s="35">
        <f t="shared" si="341"/>
        <v>1973.6585292295351</v>
      </c>
      <c r="BE893" s="35">
        <f t="shared" si="335"/>
        <v>47285.549299145692</v>
      </c>
      <c r="BF893" s="35">
        <f t="shared" si="336"/>
        <v>49259.207828375227</v>
      </c>
      <c r="BG893" s="35">
        <f t="shared" si="337"/>
        <v>51232.866357604762</v>
      </c>
    </row>
    <row r="894" spans="25:59" x14ac:dyDescent="0.4">
      <c r="Y894" s="35">
        <f t="shared" si="338"/>
        <v>886500</v>
      </c>
      <c r="Z894" s="52">
        <f t="shared" si="339"/>
        <v>887</v>
      </c>
      <c r="AA894" s="35"/>
      <c r="AB894" s="35"/>
      <c r="AC894" s="35"/>
      <c r="AD894" s="35"/>
      <c r="AU894" s="52">
        <f t="shared" si="328"/>
        <v>887</v>
      </c>
      <c r="AV894" s="80">
        <f t="shared" si="329"/>
        <v>746.38122145659474</v>
      </c>
      <c r="AW894" s="35">
        <f t="shared" si="340"/>
        <v>3039.3809166949204</v>
      </c>
      <c r="AX894" s="35">
        <f t="shared" si="330"/>
        <v>95663.656867152342</v>
      </c>
      <c r="AY894" s="35">
        <f t="shared" si="331"/>
        <v>98703.037783847263</v>
      </c>
      <c r="AZ894" s="35">
        <f t="shared" si="332"/>
        <v>101742.41870054218</v>
      </c>
      <c r="BB894" s="52">
        <f t="shared" si="333"/>
        <v>887</v>
      </c>
      <c r="BC894" s="80">
        <f t="shared" si="334"/>
        <v>484.69584039999756</v>
      </c>
      <c r="BD894" s="35">
        <f t="shared" si="341"/>
        <v>1973.7571704151333</v>
      </c>
      <c r="BE894" s="35">
        <f t="shared" si="335"/>
        <v>47328.332157941673</v>
      </c>
      <c r="BF894" s="35">
        <f t="shared" si="336"/>
        <v>49302.089328356808</v>
      </c>
      <c r="BG894" s="35">
        <f t="shared" si="337"/>
        <v>51275.846498771942</v>
      </c>
    </row>
    <row r="895" spans="25:59" x14ac:dyDescent="0.4">
      <c r="Y895" s="35">
        <f t="shared" si="338"/>
        <v>887500</v>
      </c>
      <c r="Z895" s="52">
        <f t="shared" si="339"/>
        <v>888</v>
      </c>
      <c r="AA895" s="35"/>
      <c r="AB895" s="35"/>
      <c r="AC895" s="35"/>
      <c r="AD895" s="35"/>
      <c r="AU895" s="52">
        <f t="shared" si="328"/>
        <v>888</v>
      </c>
      <c r="AV895" s="80">
        <f t="shared" si="329"/>
        <v>746.41864384594953</v>
      </c>
      <c r="AW895" s="35">
        <f t="shared" si="340"/>
        <v>3039.5333065096588</v>
      </c>
      <c r="AX895" s="35">
        <f t="shared" si="330"/>
        <v>95762.84888959938</v>
      </c>
      <c r="AY895" s="35">
        <f t="shared" si="331"/>
        <v>98802.382196109043</v>
      </c>
      <c r="AZ895" s="35">
        <f t="shared" si="332"/>
        <v>101841.91550261871</v>
      </c>
      <c r="BB895" s="52">
        <f t="shared" si="333"/>
        <v>888</v>
      </c>
      <c r="BC895" s="80">
        <f t="shared" si="334"/>
        <v>484.7201422928328</v>
      </c>
      <c r="BD895" s="35">
        <f t="shared" si="341"/>
        <v>1973.8561315186546</v>
      </c>
      <c r="BE895" s="35">
        <f t="shared" si="335"/>
        <v>47371.114696819728</v>
      </c>
      <c r="BF895" s="35">
        <f t="shared" si="336"/>
        <v>49344.970828338381</v>
      </c>
      <c r="BG895" s="35">
        <f t="shared" si="337"/>
        <v>51318.826959857033</v>
      </c>
    </row>
    <row r="896" spans="25:59" x14ac:dyDescent="0.4">
      <c r="Y896" s="35">
        <f t="shared" si="338"/>
        <v>888500</v>
      </c>
      <c r="Z896" s="52">
        <f t="shared" si="339"/>
        <v>889</v>
      </c>
      <c r="AA896" s="35"/>
      <c r="AB896" s="35"/>
      <c r="AC896" s="35"/>
      <c r="AD896" s="35"/>
      <c r="AU896" s="52">
        <f t="shared" si="328"/>
        <v>889</v>
      </c>
      <c r="AV896" s="80">
        <f t="shared" si="329"/>
        <v>746.45618719487391</v>
      </c>
      <c r="AW896" s="35">
        <f t="shared" si="340"/>
        <v>3039.6861888906583</v>
      </c>
      <c r="AX896" s="35">
        <f t="shared" si="330"/>
        <v>95862.040419480152</v>
      </c>
      <c r="AY896" s="35">
        <f t="shared" si="331"/>
        <v>98901.726608370809</v>
      </c>
      <c r="AZ896" s="35">
        <f t="shared" si="332"/>
        <v>101941.41279726147</v>
      </c>
      <c r="BB896" s="52">
        <f t="shared" si="333"/>
        <v>889</v>
      </c>
      <c r="BC896" s="80">
        <f t="shared" si="334"/>
        <v>484.74452273614406</v>
      </c>
      <c r="BD896" s="35">
        <f t="shared" si="341"/>
        <v>1973.9554124919837</v>
      </c>
      <c r="BE896" s="35">
        <f t="shared" si="335"/>
        <v>47413.89691582798</v>
      </c>
      <c r="BF896" s="35">
        <f t="shared" si="336"/>
        <v>49387.852328319961</v>
      </c>
      <c r="BG896" s="35">
        <f t="shared" si="337"/>
        <v>51361.807740811942</v>
      </c>
    </row>
    <row r="897" spans="25:59" x14ac:dyDescent="0.4">
      <c r="Y897" s="35">
        <f t="shared" si="338"/>
        <v>889500</v>
      </c>
      <c r="Z897" s="52">
        <f t="shared" si="339"/>
        <v>890</v>
      </c>
      <c r="AA897" s="35"/>
      <c r="AB897" s="35"/>
      <c r="AC897" s="35"/>
      <c r="AD897" s="35"/>
      <c r="AU897" s="52">
        <f t="shared" si="328"/>
        <v>890</v>
      </c>
      <c r="AV897" s="80">
        <f t="shared" si="329"/>
        <v>746.49385148511783</v>
      </c>
      <c r="AW897" s="35">
        <f t="shared" si="340"/>
        <v>3039.8395637636017</v>
      </c>
      <c r="AX897" s="35">
        <f t="shared" si="330"/>
        <v>95961.231456868991</v>
      </c>
      <c r="AY897" s="35">
        <f t="shared" si="331"/>
        <v>99001.071020632589</v>
      </c>
      <c r="AZ897" s="35">
        <f t="shared" si="332"/>
        <v>102040.91058439619</v>
      </c>
      <c r="BB897" s="52">
        <f t="shared" si="333"/>
        <v>890</v>
      </c>
      <c r="BC897" s="80">
        <f t="shared" si="334"/>
        <v>484.76898171807994</v>
      </c>
      <c r="BD897" s="35">
        <f t="shared" si="341"/>
        <v>1974.0550132868598</v>
      </c>
      <c r="BE897" s="35">
        <f t="shared" si="335"/>
        <v>47456.678815014675</v>
      </c>
      <c r="BF897" s="35">
        <f t="shared" si="336"/>
        <v>49430.733828301534</v>
      </c>
      <c r="BG897" s="35">
        <f t="shared" si="337"/>
        <v>51404.788841588394</v>
      </c>
    </row>
    <row r="898" spans="25:59" x14ac:dyDescent="0.4">
      <c r="Y898" s="35">
        <f t="shared" si="338"/>
        <v>890500</v>
      </c>
      <c r="Z898" s="52">
        <f t="shared" si="339"/>
        <v>891</v>
      </c>
      <c r="AA898" s="35"/>
      <c r="AB898" s="35"/>
      <c r="AC898" s="35"/>
      <c r="AD898" s="35"/>
      <c r="AU898" s="52">
        <f t="shared" si="328"/>
        <v>891</v>
      </c>
      <c r="AV898" s="80">
        <f t="shared" si="329"/>
        <v>746.53163669837556</v>
      </c>
      <c r="AW898" s="35">
        <f t="shared" si="340"/>
        <v>3039.9934310539452</v>
      </c>
      <c r="AX898" s="35">
        <f t="shared" si="330"/>
        <v>96060.42200184043</v>
      </c>
      <c r="AY898" s="35">
        <f t="shared" si="331"/>
        <v>99100.41543289437</v>
      </c>
      <c r="AZ898" s="35">
        <f t="shared" si="332"/>
        <v>102140.40886394831</v>
      </c>
      <c r="BB898" s="52">
        <f t="shared" si="333"/>
        <v>891</v>
      </c>
      <c r="BC898" s="80">
        <f t="shared" si="334"/>
        <v>484.79351922675261</v>
      </c>
      <c r="BD898" s="35">
        <f t="shared" si="341"/>
        <v>1974.1549338548739</v>
      </c>
      <c r="BE898" s="35">
        <f t="shared" si="335"/>
        <v>47499.460394428243</v>
      </c>
      <c r="BF898" s="35">
        <f t="shared" si="336"/>
        <v>49473.615328283115</v>
      </c>
      <c r="BG898" s="35">
        <f t="shared" si="337"/>
        <v>51447.770262137987</v>
      </c>
    </row>
    <row r="899" spans="25:59" x14ac:dyDescent="0.4">
      <c r="Y899" s="35">
        <f t="shared" si="338"/>
        <v>891500</v>
      </c>
      <c r="Z899" s="52">
        <f t="shared" si="339"/>
        <v>892</v>
      </c>
      <c r="AA899" s="35"/>
      <c r="AB899" s="35"/>
      <c r="AC899" s="35"/>
      <c r="AD899" s="35"/>
      <c r="AU899" s="52">
        <f t="shared" si="328"/>
        <v>892</v>
      </c>
      <c r="AV899" s="80">
        <f t="shared" si="329"/>
        <v>746.56954281628714</v>
      </c>
      <c r="AW899" s="35">
        <f t="shared" si="340"/>
        <v>3040.1477906869241</v>
      </c>
      <c r="AX899" s="35">
        <f t="shared" si="330"/>
        <v>96159.612054469224</v>
      </c>
      <c r="AY899" s="35">
        <f t="shared" si="331"/>
        <v>99199.75984515615</v>
      </c>
      <c r="AZ899" s="35">
        <f t="shared" si="332"/>
        <v>102239.90763584308</v>
      </c>
      <c r="BB899" s="52">
        <f t="shared" si="333"/>
        <v>892</v>
      </c>
      <c r="BC899" s="80">
        <f t="shared" si="334"/>
        <v>484.81813525023932</v>
      </c>
      <c r="BD899" s="35">
        <f t="shared" si="341"/>
        <v>1974.2551741474745</v>
      </c>
      <c r="BE899" s="35">
        <f t="shared" si="335"/>
        <v>47542.241654117213</v>
      </c>
      <c r="BF899" s="35">
        <f t="shared" si="336"/>
        <v>49516.496828264688</v>
      </c>
      <c r="BG899" s="35">
        <f t="shared" si="337"/>
        <v>51490.752002412162</v>
      </c>
    </row>
    <row r="900" spans="25:59" x14ac:dyDescent="0.4">
      <c r="Y900" s="35">
        <f t="shared" si="338"/>
        <v>892500</v>
      </c>
      <c r="Z900" s="52">
        <f t="shared" si="339"/>
        <v>893</v>
      </c>
      <c r="AA900" s="35"/>
      <c r="AB900" s="35"/>
      <c r="AC900" s="35"/>
      <c r="AD900" s="35"/>
      <c r="AU900" s="52">
        <f t="shared" si="328"/>
        <v>893</v>
      </c>
      <c r="AV900" s="80">
        <f t="shared" si="329"/>
        <v>746.60756982043699</v>
      </c>
      <c r="AW900" s="35">
        <f t="shared" si="340"/>
        <v>3040.3026425875473</v>
      </c>
      <c r="AX900" s="35">
        <f t="shared" si="330"/>
        <v>96258.801614830387</v>
      </c>
      <c r="AY900" s="35">
        <f t="shared" si="331"/>
        <v>99299.10425741793</v>
      </c>
      <c r="AZ900" s="35">
        <f t="shared" si="332"/>
        <v>102339.40690000547</v>
      </c>
      <c r="BB900" s="52">
        <f t="shared" si="333"/>
        <v>893</v>
      </c>
      <c r="BC900" s="80">
        <f t="shared" si="334"/>
        <v>484.8428297765812</v>
      </c>
      <c r="BD900" s="35">
        <f t="shared" si="341"/>
        <v>1974.3557341159633</v>
      </c>
      <c r="BE900" s="35">
        <f t="shared" si="335"/>
        <v>47585.022594130307</v>
      </c>
      <c r="BF900" s="35">
        <f t="shared" si="336"/>
        <v>49559.378328246268</v>
      </c>
      <c r="BG900" s="35">
        <f t="shared" si="337"/>
        <v>51533.734062362229</v>
      </c>
    </row>
    <row r="901" spans="25:59" x14ac:dyDescent="0.4">
      <c r="Y901" s="35">
        <f t="shared" si="338"/>
        <v>893500</v>
      </c>
      <c r="Z901" s="52">
        <f t="shared" si="339"/>
        <v>894</v>
      </c>
      <c r="AA901" s="35"/>
      <c r="AB901" s="35"/>
      <c r="AC901" s="35"/>
      <c r="AD901" s="35"/>
      <c r="AU901" s="52">
        <f t="shared" si="328"/>
        <v>894</v>
      </c>
      <c r="AV901" s="80">
        <f t="shared" si="329"/>
        <v>746.64571769235476</v>
      </c>
      <c r="AW901" s="35">
        <f t="shared" si="340"/>
        <v>3040.4579866806012</v>
      </c>
      <c r="AX901" s="35">
        <f t="shared" si="330"/>
        <v>96357.990682999109</v>
      </c>
      <c r="AY901" s="35">
        <f t="shared" si="331"/>
        <v>99398.44866967971</v>
      </c>
      <c r="AZ901" s="35">
        <f t="shared" si="332"/>
        <v>102438.90665636031</v>
      </c>
      <c r="BB901" s="52">
        <f t="shared" si="333"/>
        <v>894</v>
      </c>
      <c r="BC901" s="80">
        <f t="shared" si="334"/>
        <v>484.86760279378353</v>
      </c>
      <c r="BD901" s="35">
        <f t="shared" si="341"/>
        <v>1974.4566137114959</v>
      </c>
      <c r="BE901" s="35">
        <f t="shared" si="335"/>
        <v>47627.803214516345</v>
      </c>
      <c r="BF901" s="35">
        <f t="shared" si="336"/>
        <v>49602.259828227841</v>
      </c>
      <c r="BG901" s="35">
        <f t="shared" si="337"/>
        <v>51576.716441939338</v>
      </c>
    </row>
    <row r="902" spans="25:59" x14ac:dyDescent="0.4">
      <c r="Y902" s="35">
        <f t="shared" si="338"/>
        <v>894500</v>
      </c>
      <c r="Z902" s="52">
        <f t="shared" si="339"/>
        <v>895</v>
      </c>
      <c r="AA902" s="35"/>
      <c r="AB902" s="35"/>
      <c r="AC902" s="35"/>
      <c r="AD902" s="35"/>
      <c r="AU902" s="52">
        <f t="shared" si="328"/>
        <v>895</v>
      </c>
      <c r="AV902" s="80">
        <f t="shared" si="329"/>
        <v>746.68398641351496</v>
      </c>
      <c r="AW902" s="35">
        <f t="shared" si="340"/>
        <v>3040.6138228906461</v>
      </c>
      <c r="AX902" s="35">
        <f t="shared" si="330"/>
        <v>96457.179259050841</v>
      </c>
      <c r="AY902" s="35">
        <f t="shared" si="331"/>
        <v>99497.793081941491</v>
      </c>
      <c r="AZ902" s="35">
        <f t="shared" si="332"/>
        <v>102538.40690483214</v>
      </c>
      <c r="BB902" s="52">
        <f t="shared" si="333"/>
        <v>895</v>
      </c>
      <c r="BC902" s="80">
        <f t="shared" si="334"/>
        <v>484.8924542898161</v>
      </c>
      <c r="BD902" s="35">
        <f t="shared" si="341"/>
        <v>1974.5578128850836</v>
      </c>
      <c r="BE902" s="35">
        <f t="shared" si="335"/>
        <v>47670.583515324339</v>
      </c>
      <c r="BF902" s="35">
        <f t="shared" si="336"/>
        <v>49645.141328209422</v>
      </c>
      <c r="BG902" s="35">
        <f t="shared" si="337"/>
        <v>51619.699141094505</v>
      </c>
    </row>
    <row r="903" spans="25:59" x14ac:dyDescent="0.4">
      <c r="Y903" s="35">
        <f t="shared" si="338"/>
        <v>895500</v>
      </c>
      <c r="Z903" s="52">
        <f t="shared" si="339"/>
        <v>896</v>
      </c>
      <c r="AA903" s="35"/>
      <c r="AB903" s="35"/>
      <c r="AC903" s="35"/>
      <c r="AD903" s="35"/>
      <c r="AU903" s="52">
        <f t="shared" si="328"/>
        <v>896</v>
      </c>
      <c r="AV903" s="80">
        <f t="shared" si="329"/>
        <v>746.72237596533785</v>
      </c>
      <c r="AW903" s="35">
        <f t="shared" si="340"/>
        <v>3040.7701511420232</v>
      </c>
      <c r="AX903" s="35">
        <f t="shared" si="330"/>
        <v>96556.367343061254</v>
      </c>
      <c r="AY903" s="35">
        <f t="shared" si="331"/>
        <v>99597.137494203271</v>
      </c>
      <c r="AZ903" s="35">
        <f t="shared" si="332"/>
        <v>102637.90764534529</v>
      </c>
      <c r="BB903" s="52">
        <f t="shared" si="333"/>
        <v>896</v>
      </c>
      <c r="BC903" s="80">
        <f t="shared" si="334"/>
        <v>484.91738425261315</v>
      </c>
      <c r="BD903" s="35">
        <f t="shared" si="341"/>
        <v>1974.6593315875925</v>
      </c>
      <c r="BE903" s="35">
        <f t="shared" si="335"/>
        <v>47713.363496603401</v>
      </c>
      <c r="BF903" s="35">
        <f t="shared" si="336"/>
        <v>49688.022828190995</v>
      </c>
      <c r="BG903" s="35">
        <f t="shared" si="337"/>
        <v>51662.682159778589</v>
      </c>
    </row>
    <row r="904" spans="25:59" x14ac:dyDescent="0.4">
      <c r="Y904" s="35">
        <f t="shared" si="338"/>
        <v>896500</v>
      </c>
      <c r="Z904" s="52">
        <f t="shared" si="339"/>
        <v>897</v>
      </c>
      <c r="AA904" s="35"/>
      <c r="AB904" s="35"/>
      <c r="AC904" s="35"/>
      <c r="AD904" s="35"/>
      <c r="AU904" s="52">
        <f t="shared" ref="AU904:AU967" si="342">Z904</f>
        <v>897</v>
      </c>
      <c r="AV904" s="80">
        <f t="shared" ref="AV904:AV967" si="343">$AL$13*SQRT(1+(1/$AL$14)+(($AU904-$AE$3)^2)/(($AE$4^2)*$AL$20))</f>
        <v>746.76088632918788</v>
      </c>
      <c r="AW904" s="35">
        <f t="shared" si="340"/>
        <v>3040.9269713588451</v>
      </c>
      <c r="AX904" s="35">
        <f t="shared" ref="AX904:AX967" si="344">AY904-AW904</f>
        <v>96655.554935106193</v>
      </c>
      <c r="AY904" s="35">
        <f t="shared" ref="AY904:AY967" si="345">Z904*AY$1+AY$2</f>
        <v>99696.481906465036</v>
      </c>
      <c r="AZ904" s="35">
        <f t="shared" ref="AZ904:AZ967" si="346">AY904+AW904</f>
        <v>102737.40887782388</v>
      </c>
      <c r="BB904" s="52">
        <f t="shared" ref="BB904:BB967" si="347">AU904</f>
        <v>897</v>
      </c>
      <c r="BC904" s="80">
        <f t="shared" ref="BC904:BC967" si="348">$AL$36*SQRT(1+(1/$AL$37)+(($AU904-$AE$3)^2)/(($AE$4^2)*$AL$43))</f>
        <v>484.94239267007305</v>
      </c>
      <c r="BD904" s="35">
        <f t="shared" si="341"/>
        <v>1974.761169769743</v>
      </c>
      <c r="BE904" s="35">
        <f t="shared" ref="BE904:BE967" si="349">BF904-BD904</f>
        <v>47756.143158402832</v>
      </c>
      <c r="BF904" s="35">
        <f t="shared" ref="BF904:BF967" si="350">Z904*BF$1+BF$2</f>
        <v>49730.904328172575</v>
      </c>
      <c r="BG904" s="35">
        <f t="shared" ref="BG904:BG967" si="351">BF904+BD904</f>
        <v>51705.665497942318</v>
      </c>
    </row>
    <row r="905" spans="25:59" x14ac:dyDescent="0.4">
      <c r="Y905" s="35">
        <f t="shared" ref="Y905:Y968" si="352">Y904+1000</f>
        <v>897500</v>
      </c>
      <c r="Z905" s="52">
        <f t="shared" ref="Z905:Z968" si="353">(Y905+500)/1000</f>
        <v>898</v>
      </c>
      <c r="AA905" s="35"/>
      <c r="AB905" s="35"/>
      <c r="AC905" s="35"/>
      <c r="AD905" s="35"/>
      <c r="AU905" s="52">
        <f t="shared" si="342"/>
        <v>898</v>
      </c>
      <c r="AV905" s="80">
        <f t="shared" si="343"/>
        <v>746.79951748637575</v>
      </c>
      <c r="AW905" s="35">
        <f t="shared" ref="AW905:AW968" si="354">AW$3*AV905</f>
        <v>3041.0842834650066</v>
      </c>
      <c r="AX905" s="35">
        <f t="shared" si="344"/>
        <v>96754.742035261806</v>
      </c>
      <c r="AY905" s="35">
        <f t="shared" si="345"/>
        <v>99795.826318726817</v>
      </c>
      <c r="AZ905" s="35">
        <f t="shared" si="346"/>
        <v>102836.91060219183</v>
      </c>
      <c r="BB905" s="52">
        <f t="shared" si="347"/>
        <v>898</v>
      </c>
      <c r="BC905" s="80">
        <f t="shared" si="348"/>
        <v>484.96747953005899</v>
      </c>
      <c r="BD905" s="35">
        <f t="shared" ref="BD905:BD968" si="355">BD$3*BC905</f>
        <v>1974.8633273821119</v>
      </c>
      <c r="BE905" s="35">
        <f t="shared" si="349"/>
        <v>47798.922500772038</v>
      </c>
      <c r="BF905" s="35">
        <f t="shared" si="350"/>
        <v>49773.785828154148</v>
      </c>
      <c r="BG905" s="35">
        <f t="shared" si="351"/>
        <v>51748.649155536259</v>
      </c>
    </row>
    <row r="906" spans="25:59" x14ac:dyDescent="0.4">
      <c r="Y906" s="35">
        <f t="shared" si="352"/>
        <v>898500</v>
      </c>
      <c r="Z906" s="52">
        <f t="shared" si="353"/>
        <v>899</v>
      </c>
      <c r="AA906" s="35"/>
      <c r="AB906" s="35"/>
      <c r="AC906" s="35"/>
      <c r="AD906" s="35"/>
      <c r="AU906" s="52">
        <f t="shared" si="342"/>
        <v>899</v>
      </c>
      <c r="AV906" s="80">
        <f t="shared" si="343"/>
        <v>746.83826941815641</v>
      </c>
      <c r="AW906" s="35">
        <f t="shared" si="354"/>
        <v>3041.2420873841747</v>
      </c>
      <c r="AX906" s="35">
        <f t="shared" si="344"/>
        <v>96853.92864360442</v>
      </c>
      <c r="AY906" s="35">
        <f t="shared" si="345"/>
        <v>99895.170730988597</v>
      </c>
      <c r="AZ906" s="35">
        <f t="shared" si="346"/>
        <v>102936.41281837277</v>
      </c>
      <c r="BB906" s="52">
        <f t="shared" si="347"/>
        <v>899</v>
      </c>
      <c r="BC906" s="80">
        <f t="shared" si="348"/>
        <v>484.99264482039803</v>
      </c>
      <c r="BD906" s="35">
        <f t="shared" si="355"/>
        <v>1974.9658043751294</v>
      </c>
      <c r="BE906" s="35">
        <f t="shared" si="349"/>
        <v>47841.701523760603</v>
      </c>
      <c r="BF906" s="35">
        <f t="shared" si="350"/>
        <v>49816.667328135729</v>
      </c>
      <c r="BG906" s="35">
        <f t="shared" si="351"/>
        <v>51791.633132510855</v>
      </c>
    </row>
    <row r="907" spans="25:59" x14ac:dyDescent="0.4">
      <c r="Y907" s="35">
        <f t="shared" si="352"/>
        <v>899500</v>
      </c>
      <c r="Z907" s="52">
        <f t="shared" si="353"/>
        <v>900</v>
      </c>
      <c r="AA907" s="35"/>
      <c r="AB907" s="35"/>
      <c r="AC907" s="35"/>
      <c r="AD907" s="35"/>
      <c r="AU907" s="52">
        <f t="shared" si="342"/>
        <v>900</v>
      </c>
      <c r="AV907" s="80">
        <f t="shared" si="343"/>
        <v>746.87714210573108</v>
      </c>
      <c r="AW907" s="35">
        <f t="shared" si="354"/>
        <v>3041.4003830397974</v>
      </c>
      <c r="AX907" s="35">
        <f t="shared" si="344"/>
        <v>96953.114760210578</v>
      </c>
      <c r="AY907" s="35">
        <f t="shared" si="345"/>
        <v>99994.515143250377</v>
      </c>
      <c r="AZ907" s="35">
        <f t="shared" si="346"/>
        <v>103035.91552629018</v>
      </c>
      <c r="BB907" s="52">
        <f t="shared" si="347"/>
        <v>900</v>
      </c>
      <c r="BC907" s="80">
        <f t="shared" si="348"/>
        <v>485.01788852888228</v>
      </c>
      <c r="BD907" s="35">
        <f t="shared" si="355"/>
        <v>1975.0686006990829</v>
      </c>
      <c r="BE907" s="35">
        <f t="shared" si="349"/>
        <v>47884.480227418222</v>
      </c>
      <c r="BF907" s="35">
        <f t="shared" si="350"/>
        <v>49859.548828117302</v>
      </c>
      <c r="BG907" s="35">
        <f t="shared" si="351"/>
        <v>51834.617428816382</v>
      </c>
    </row>
    <row r="908" spans="25:59" x14ac:dyDescent="0.4">
      <c r="Y908" s="35">
        <f t="shared" si="352"/>
        <v>900500</v>
      </c>
      <c r="Z908" s="52">
        <f t="shared" si="353"/>
        <v>901</v>
      </c>
      <c r="AA908" s="35"/>
      <c r="AB908" s="35"/>
      <c r="AC908" s="35"/>
      <c r="AD908" s="35"/>
      <c r="AU908" s="52">
        <f t="shared" si="342"/>
        <v>901</v>
      </c>
      <c r="AV908" s="80">
        <f t="shared" si="343"/>
        <v>746.91613553024536</v>
      </c>
      <c r="AW908" s="35">
        <f t="shared" si="354"/>
        <v>3041.5591703550972</v>
      </c>
      <c r="AX908" s="35">
        <f t="shared" si="344"/>
        <v>97052.300385157054</v>
      </c>
      <c r="AY908" s="35">
        <f t="shared" si="345"/>
        <v>100093.85955551216</v>
      </c>
      <c r="AZ908" s="35">
        <f t="shared" si="346"/>
        <v>103135.41872586726</v>
      </c>
      <c r="BB908" s="52">
        <f t="shared" si="347"/>
        <v>901</v>
      </c>
      <c r="BC908" s="80">
        <f t="shared" si="348"/>
        <v>485.04321064326797</v>
      </c>
      <c r="BD908" s="35">
        <f t="shared" si="355"/>
        <v>1975.1717163041137</v>
      </c>
      <c r="BE908" s="35">
        <f t="shared" si="349"/>
        <v>47927.258611794772</v>
      </c>
      <c r="BF908" s="35">
        <f t="shared" si="350"/>
        <v>49902.430328098882</v>
      </c>
      <c r="BG908" s="35">
        <f t="shared" si="351"/>
        <v>51877.602044402993</v>
      </c>
    </row>
    <row r="909" spans="25:59" x14ac:dyDescent="0.4">
      <c r="Y909" s="35">
        <f t="shared" si="352"/>
        <v>901500</v>
      </c>
      <c r="Z909" s="52">
        <f t="shared" si="353"/>
        <v>902</v>
      </c>
      <c r="AA909" s="35"/>
      <c r="AB909" s="35"/>
      <c r="AC909" s="35"/>
      <c r="AD909" s="35"/>
      <c r="AU909" s="52">
        <f t="shared" si="342"/>
        <v>902</v>
      </c>
      <c r="AV909" s="80">
        <f t="shared" si="343"/>
        <v>746.95524967279096</v>
      </c>
      <c r="AW909" s="35">
        <f t="shared" si="354"/>
        <v>3041.7184492530764</v>
      </c>
      <c r="AX909" s="35">
        <f t="shared" si="344"/>
        <v>97151.485518520858</v>
      </c>
      <c r="AY909" s="35">
        <f t="shared" si="345"/>
        <v>100193.20396777394</v>
      </c>
      <c r="AZ909" s="35">
        <f t="shared" si="346"/>
        <v>103234.92241702702</v>
      </c>
      <c r="BB909" s="52">
        <f t="shared" si="347"/>
        <v>902</v>
      </c>
      <c r="BC909" s="80">
        <f t="shared" si="348"/>
        <v>485.06861115127606</v>
      </c>
      <c r="BD909" s="35">
        <f t="shared" si="355"/>
        <v>1975.27515114022</v>
      </c>
      <c r="BE909" s="35">
        <f t="shared" si="349"/>
        <v>47970.036676940239</v>
      </c>
      <c r="BF909" s="35">
        <f t="shared" si="350"/>
        <v>49945.311828080456</v>
      </c>
      <c r="BG909" s="35">
        <f t="shared" si="351"/>
        <v>51920.586979220672</v>
      </c>
    </row>
    <row r="910" spans="25:59" x14ac:dyDescent="0.4">
      <c r="Y910" s="35">
        <f t="shared" si="352"/>
        <v>902500</v>
      </c>
      <c r="Z910" s="52">
        <f t="shared" si="353"/>
        <v>903</v>
      </c>
      <c r="AA910" s="35"/>
      <c r="AB910" s="35"/>
      <c r="AC910" s="35"/>
      <c r="AD910" s="35"/>
      <c r="AU910" s="52">
        <f t="shared" si="342"/>
        <v>903</v>
      </c>
      <c r="AV910" s="80">
        <f t="shared" si="343"/>
        <v>746.99448451440469</v>
      </c>
      <c r="AW910" s="35">
        <f t="shared" si="354"/>
        <v>3041.8782196565139</v>
      </c>
      <c r="AX910" s="35">
        <f t="shared" si="344"/>
        <v>97250.670160379203</v>
      </c>
      <c r="AY910" s="35">
        <f t="shared" si="345"/>
        <v>100292.54838003572</v>
      </c>
      <c r="AZ910" s="35">
        <f t="shared" si="346"/>
        <v>103334.42659969223</v>
      </c>
      <c r="BB910" s="52">
        <f t="shared" si="347"/>
        <v>903</v>
      </c>
      <c r="BC910" s="80">
        <f t="shared" si="348"/>
        <v>485.09409004059188</v>
      </c>
      <c r="BD910" s="35">
        <f t="shared" si="355"/>
        <v>1975.3789051572544</v>
      </c>
      <c r="BE910" s="35">
        <f t="shared" si="349"/>
        <v>48012.814422904783</v>
      </c>
      <c r="BF910" s="35">
        <f t="shared" si="350"/>
        <v>49988.193328062036</v>
      </c>
      <c r="BG910" s="35">
        <f t="shared" si="351"/>
        <v>51963.572233219289</v>
      </c>
    </row>
    <row r="911" spans="25:59" x14ac:dyDescent="0.4">
      <c r="Y911" s="35">
        <f t="shared" si="352"/>
        <v>903500</v>
      </c>
      <c r="Z911" s="52">
        <f t="shared" si="353"/>
        <v>904</v>
      </c>
      <c r="AA911" s="35"/>
      <c r="AB911" s="35"/>
      <c r="AC911" s="35"/>
      <c r="AD911" s="35"/>
      <c r="AU911" s="52">
        <f t="shared" si="342"/>
        <v>904</v>
      </c>
      <c r="AV911" s="80">
        <f t="shared" si="343"/>
        <v>747.03384003606902</v>
      </c>
      <c r="AW911" s="35">
        <f t="shared" si="354"/>
        <v>3042.0384814879676</v>
      </c>
      <c r="AX911" s="35">
        <f t="shared" si="344"/>
        <v>97349.854310809518</v>
      </c>
      <c r="AY911" s="35">
        <f t="shared" si="345"/>
        <v>100391.89279229748</v>
      </c>
      <c r="AZ911" s="35">
        <f t="shared" si="346"/>
        <v>103433.93127378545</v>
      </c>
      <c r="BB911" s="52">
        <f t="shared" si="347"/>
        <v>904</v>
      </c>
      <c r="BC911" s="80">
        <f t="shared" si="348"/>
        <v>485.11964729886569</v>
      </c>
      <c r="BD911" s="35">
        <f t="shared" si="355"/>
        <v>1975.4829783049265</v>
      </c>
      <c r="BE911" s="35">
        <f t="shared" si="349"/>
        <v>48055.591849738681</v>
      </c>
      <c r="BF911" s="35">
        <f t="shared" si="350"/>
        <v>50031.074828043609</v>
      </c>
      <c r="BG911" s="35">
        <f t="shared" si="351"/>
        <v>52006.557806348537</v>
      </c>
    </row>
    <row r="912" spans="25:59" x14ac:dyDescent="0.4">
      <c r="Y912" s="35">
        <f t="shared" si="352"/>
        <v>904500</v>
      </c>
      <c r="Z912" s="52">
        <f t="shared" si="353"/>
        <v>905</v>
      </c>
      <c r="AA912" s="35"/>
      <c r="AB912" s="35"/>
      <c r="AC912" s="35"/>
      <c r="AD912" s="35"/>
      <c r="AU912" s="52">
        <f t="shared" si="342"/>
        <v>905</v>
      </c>
      <c r="AV912" s="80">
        <f t="shared" si="343"/>
        <v>747.07331621871162</v>
      </c>
      <c r="AW912" s="35">
        <f t="shared" si="354"/>
        <v>3042.1992346697716</v>
      </c>
      <c r="AX912" s="35">
        <f t="shared" si="344"/>
        <v>97449.037969889498</v>
      </c>
      <c r="AY912" s="35">
        <f t="shared" si="345"/>
        <v>100491.23720455926</v>
      </c>
      <c r="AZ912" s="35">
        <f t="shared" si="346"/>
        <v>103533.43643922903</v>
      </c>
      <c r="BB912" s="52">
        <f t="shared" si="347"/>
        <v>905</v>
      </c>
      <c r="BC912" s="80">
        <f t="shared" si="348"/>
        <v>485.14528291371192</v>
      </c>
      <c r="BD912" s="35">
        <f t="shared" si="355"/>
        <v>1975.5873705328008</v>
      </c>
      <c r="BE912" s="35">
        <f t="shared" si="349"/>
        <v>48098.368957492392</v>
      </c>
      <c r="BF912" s="35">
        <f t="shared" si="350"/>
        <v>50073.95632802519</v>
      </c>
      <c r="BG912" s="35">
        <f t="shared" si="351"/>
        <v>52049.543698557987</v>
      </c>
    </row>
    <row r="913" spans="25:59" x14ac:dyDescent="0.4">
      <c r="Y913" s="35">
        <f t="shared" si="352"/>
        <v>905500</v>
      </c>
      <c r="Z913" s="52">
        <f t="shared" si="353"/>
        <v>906</v>
      </c>
      <c r="AA913" s="35"/>
      <c r="AB913" s="35"/>
      <c r="AC913" s="35"/>
      <c r="AD913" s="35"/>
      <c r="AU913" s="52">
        <f t="shared" si="342"/>
        <v>906</v>
      </c>
      <c r="AV913" s="80">
        <f t="shared" si="343"/>
        <v>747.11291304320594</v>
      </c>
      <c r="AW913" s="35">
        <f t="shared" si="354"/>
        <v>3042.3604791240396</v>
      </c>
      <c r="AX913" s="35">
        <f t="shared" si="344"/>
        <v>97548.221137697008</v>
      </c>
      <c r="AY913" s="35">
        <f t="shared" si="345"/>
        <v>100590.58161682104</v>
      </c>
      <c r="AZ913" s="35">
        <f t="shared" si="346"/>
        <v>103632.94209594508</v>
      </c>
      <c r="BB913" s="52">
        <f t="shared" si="347"/>
        <v>906</v>
      </c>
      <c r="BC913" s="80">
        <f t="shared" si="348"/>
        <v>485.17099687270996</v>
      </c>
      <c r="BD913" s="35">
        <f t="shared" si="355"/>
        <v>1975.6920817902985</v>
      </c>
      <c r="BE913" s="35">
        <f t="shared" si="349"/>
        <v>48141.145746216462</v>
      </c>
      <c r="BF913" s="35">
        <f t="shared" si="350"/>
        <v>50116.837828006763</v>
      </c>
      <c r="BG913" s="35">
        <f t="shared" si="351"/>
        <v>52092.529909797064</v>
      </c>
    </row>
    <row r="914" spans="25:59" x14ac:dyDescent="0.4">
      <c r="Y914" s="35">
        <f t="shared" si="352"/>
        <v>906500</v>
      </c>
      <c r="Z914" s="52">
        <f t="shared" si="353"/>
        <v>907</v>
      </c>
      <c r="AA914" s="35"/>
      <c r="AB914" s="35"/>
      <c r="AC914" s="35"/>
      <c r="AD914" s="35"/>
      <c r="AU914" s="52">
        <f t="shared" si="342"/>
        <v>907</v>
      </c>
      <c r="AV914" s="80">
        <f t="shared" si="343"/>
        <v>747.15263049037128</v>
      </c>
      <c r="AW914" s="35">
        <f t="shared" si="354"/>
        <v>3042.5222147726649</v>
      </c>
      <c r="AX914" s="35">
        <f t="shared" si="344"/>
        <v>97647.403814310164</v>
      </c>
      <c r="AY914" s="35">
        <f t="shared" si="345"/>
        <v>100689.92602908282</v>
      </c>
      <c r="AZ914" s="35">
        <f t="shared" si="346"/>
        <v>103732.44824385548</v>
      </c>
      <c r="BB914" s="52">
        <f t="shared" si="347"/>
        <v>907</v>
      </c>
      <c r="BC914" s="80">
        <f t="shared" si="348"/>
        <v>485.19678916340393</v>
      </c>
      <c r="BD914" s="35">
        <f t="shared" si="355"/>
        <v>1975.7971120266971</v>
      </c>
      <c r="BE914" s="35">
        <f t="shared" si="349"/>
        <v>48183.922215961647</v>
      </c>
      <c r="BF914" s="35">
        <f t="shared" si="350"/>
        <v>50159.719327988343</v>
      </c>
      <c r="BG914" s="35">
        <f t="shared" si="351"/>
        <v>52135.516440015039</v>
      </c>
    </row>
    <row r="915" spans="25:59" x14ac:dyDescent="0.4">
      <c r="Y915" s="35">
        <f t="shared" si="352"/>
        <v>907500</v>
      </c>
      <c r="Z915" s="52">
        <f t="shared" si="353"/>
        <v>908</v>
      </c>
      <c r="AA915" s="35"/>
      <c r="AB915" s="35"/>
      <c r="AC915" s="35"/>
      <c r="AD915" s="35"/>
      <c r="AU915" s="52">
        <f t="shared" si="342"/>
        <v>908</v>
      </c>
      <c r="AV915" s="80">
        <f t="shared" si="343"/>
        <v>747.19246854097219</v>
      </c>
      <c r="AW915" s="35">
        <f t="shared" si="354"/>
        <v>3042.684441537318</v>
      </c>
      <c r="AX915" s="35">
        <f t="shared" si="344"/>
        <v>97746.585999807285</v>
      </c>
      <c r="AY915" s="35">
        <f t="shared" si="345"/>
        <v>100789.2704413446</v>
      </c>
      <c r="AZ915" s="35">
        <f t="shared" si="346"/>
        <v>103831.95488288192</v>
      </c>
      <c r="BB915" s="52">
        <f t="shared" si="347"/>
        <v>908</v>
      </c>
      <c r="BC915" s="80">
        <f t="shared" si="348"/>
        <v>485.2226597733025</v>
      </c>
      <c r="BD915" s="35">
        <f t="shared" si="355"/>
        <v>1975.9024611911302</v>
      </c>
      <c r="BE915" s="35">
        <f t="shared" si="349"/>
        <v>48226.698366778786</v>
      </c>
      <c r="BF915" s="35">
        <f t="shared" si="350"/>
        <v>50202.600827969916</v>
      </c>
      <c r="BG915" s="35">
        <f t="shared" si="351"/>
        <v>52178.503289161046</v>
      </c>
    </row>
    <row r="916" spans="25:59" x14ac:dyDescent="0.4">
      <c r="Y916" s="35">
        <f t="shared" si="352"/>
        <v>908500</v>
      </c>
      <c r="Z916" s="52">
        <f t="shared" si="353"/>
        <v>909</v>
      </c>
      <c r="AA916" s="35"/>
      <c r="AB916" s="35"/>
      <c r="AC916" s="35"/>
      <c r="AD916" s="35"/>
      <c r="AU916" s="52">
        <f t="shared" si="342"/>
        <v>909</v>
      </c>
      <c r="AV916" s="80">
        <f t="shared" si="343"/>
        <v>747.23242717571895</v>
      </c>
      <c r="AW916" s="35">
        <f t="shared" si="354"/>
        <v>3042.8471593394484</v>
      </c>
      <c r="AX916" s="35">
        <f t="shared" si="344"/>
        <v>97845.767694266935</v>
      </c>
      <c r="AY916" s="35">
        <f t="shared" si="345"/>
        <v>100888.61485360638</v>
      </c>
      <c r="AZ916" s="35">
        <f t="shared" si="346"/>
        <v>103931.46201294583</v>
      </c>
      <c r="BB916" s="52">
        <f t="shared" si="347"/>
        <v>909</v>
      </c>
      <c r="BC916" s="80">
        <f t="shared" si="348"/>
        <v>485.24860868987895</v>
      </c>
      <c r="BD916" s="35">
        <f t="shared" si="355"/>
        <v>1976.008129232587</v>
      </c>
      <c r="BE916" s="35">
        <f t="shared" si="349"/>
        <v>48269.474198718912</v>
      </c>
      <c r="BF916" s="35">
        <f t="shared" si="350"/>
        <v>50245.482327951497</v>
      </c>
      <c r="BG916" s="35">
        <f t="shared" si="351"/>
        <v>52221.490457184082</v>
      </c>
    </row>
    <row r="917" spans="25:59" x14ac:dyDescent="0.4">
      <c r="Y917" s="35">
        <f t="shared" si="352"/>
        <v>909500</v>
      </c>
      <c r="Z917" s="52">
        <f t="shared" si="353"/>
        <v>910</v>
      </c>
      <c r="AA917" s="35"/>
      <c r="AB917" s="35"/>
      <c r="AC917" s="35"/>
      <c r="AD917" s="35"/>
      <c r="AU917" s="52">
        <f t="shared" si="342"/>
        <v>910</v>
      </c>
      <c r="AV917" s="80">
        <f t="shared" si="343"/>
        <v>747.27250637526777</v>
      </c>
      <c r="AW917" s="35">
        <f t="shared" si="354"/>
        <v>3043.0103681002838</v>
      </c>
      <c r="AX917" s="35">
        <f t="shared" si="344"/>
        <v>97944.948897767885</v>
      </c>
      <c r="AY917" s="35">
        <f t="shared" si="345"/>
        <v>100987.95926586816</v>
      </c>
      <c r="AZ917" s="35">
        <f t="shared" si="346"/>
        <v>104030.96963396845</v>
      </c>
      <c r="BB917" s="52">
        <f t="shared" si="347"/>
        <v>910</v>
      </c>
      <c r="BC917" s="80">
        <f t="shared" si="348"/>
        <v>485.27463590057158</v>
      </c>
      <c r="BD917" s="35">
        <f t="shared" si="355"/>
        <v>1976.1141160999141</v>
      </c>
      <c r="BE917" s="35">
        <f t="shared" si="349"/>
        <v>48312.249711833152</v>
      </c>
      <c r="BF917" s="35">
        <f t="shared" si="350"/>
        <v>50288.36382793307</v>
      </c>
      <c r="BG917" s="35">
        <f t="shared" si="351"/>
        <v>52264.477944032988</v>
      </c>
    </row>
    <row r="918" spans="25:59" x14ac:dyDescent="0.4">
      <c r="Y918" s="35">
        <f t="shared" si="352"/>
        <v>910500</v>
      </c>
      <c r="Z918" s="52">
        <f t="shared" si="353"/>
        <v>911</v>
      </c>
      <c r="AA918" s="35"/>
      <c r="AB918" s="35"/>
      <c r="AC918" s="35"/>
      <c r="AD918" s="35"/>
      <c r="AU918" s="52">
        <f t="shared" si="342"/>
        <v>911</v>
      </c>
      <c r="AV918" s="80">
        <f t="shared" si="343"/>
        <v>747.31270612022058</v>
      </c>
      <c r="AW918" s="35">
        <f t="shared" si="354"/>
        <v>3043.1740677408338</v>
      </c>
      <c r="AX918" s="35">
        <f t="shared" si="344"/>
        <v>98044.129610389093</v>
      </c>
      <c r="AY918" s="35">
        <f t="shared" si="345"/>
        <v>101087.30367812993</v>
      </c>
      <c r="AZ918" s="35">
        <f t="shared" si="346"/>
        <v>104130.47774587077</v>
      </c>
      <c r="BB918" s="52">
        <f t="shared" si="347"/>
        <v>911</v>
      </c>
      <c r="BC918" s="80">
        <f t="shared" si="348"/>
        <v>485.30074139278338</v>
      </c>
      <c r="BD918" s="35">
        <f t="shared" si="355"/>
        <v>1976.2204217418146</v>
      </c>
      <c r="BE918" s="35">
        <f t="shared" si="349"/>
        <v>48355.024906172839</v>
      </c>
      <c r="BF918" s="35">
        <f t="shared" si="350"/>
        <v>50331.24532791465</v>
      </c>
      <c r="BG918" s="35">
        <f t="shared" si="351"/>
        <v>52307.465749656461</v>
      </c>
    </row>
    <row r="919" spans="25:59" x14ac:dyDescent="0.4">
      <c r="Y919" s="35">
        <f t="shared" si="352"/>
        <v>911500</v>
      </c>
      <c r="Z919" s="52">
        <f t="shared" si="353"/>
        <v>912</v>
      </c>
      <c r="AA919" s="35"/>
      <c r="AB919" s="35"/>
      <c r="AC919" s="35"/>
      <c r="AD919" s="35"/>
      <c r="AU919" s="52">
        <f t="shared" si="342"/>
        <v>912</v>
      </c>
      <c r="AV919" s="80">
        <f t="shared" si="343"/>
        <v>747.35302639112524</v>
      </c>
      <c r="AW919" s="35">
        <f t="shared" si="354"/>
        <v>3043.3382581818855</v>
      </c>
      <c r="AX919" s="35">
        <f t="shared" si="344"/>
        <v>98143.309832209823</v>
      </c>
      <c r="AY919" s="35">
        <f t="shared" si="345"/>
        <v>101186.64809039171</v>
      </c>
      <c r="AZ919" s="35">
        <f t="shared" si="346"/>
        <v>104229.9863485736</v>
      </c>
      <c r="BB919" s="52">
        <f t="shared" si="347"/>
        <v>912</v>
      </c>
      <c r="BC919" s="80">
        <f t="shared" si="348"/>
        <v>485.32692515388226</v>
      </c>
      <c r="BD919" s="35">
        <f t="shared" si="355"/>
        <v>1976.3270461068487</v>
      </c>
      <c r="BE919" s="35">
        <f t="shared" si="349"/>
        <v>48397.799781789377</v>
      </c>
      <c r="BF919" s="35">
        <f t="shared" si="350"/>
        <v>50374.126827896223</v>
      </c>
      <c r="BG919" s="35">
        <f t="shared" si="351"/>
        <v>52350.453874003069</v>
      </c>
    </row>
    <row r="920" spans="25:59" x14ac:dyDescent="0.4">
      <c r="Y920" s="35">
        <f t="shared" si="352"/>
        <v>912500</v>
      </c>
      <c r="Z920" s="52">
        <f t="shared" si="353"/>
        <v>913</v>
      </c>
      <c r="AA920" s="35"/>
      <c r="AB920" s="35"/>
      <c r="AC920" s="35"/>
      <c r="AD920" s="35"/>
      <c r="AU920" s="52">
        <f t="shared" si="342"/>
        <v>913</v>
      </c>
      <c r="AV920" s="80">
        <f t="shared" si="343"/>
        <v>747.39346716847524</v>
      </c>
      <c r="AW920" s="35">
        <f t="shared" si="354"/>
        <v>3043.5029393440054</v>
      </c>
      <c r="AX920" s="35">
        <f t="shared" si="344"/>
        <v>98242.489563309486</v>
      </c>
      <c r="AY920" s="35">
        <f t="shared" si="345"/>
        <v>101285.99250265349</v>
      </c>
      <c r="AZ920" s="35">
        <f t="shared" si="346"/>
        <v>104329.4954419975</v>
      </c>
      <c r="BB920" s="52">
        <f t="shared" si="347"/>
        <v>913</v>
      </c>
      <c r="BC920" s="80">
        <f t="shared" si="348"/>
        <v>485.35318717120077</v>
      </c>
      <c r="BD920" s="35">
        <f t="shared" si="355"/>
        <v>1976.4339891434327</v>
      </c>
      <c r="BE920" s="35">
        <f t="shared" si="349"/>
        <v>48440.574338734368</v>
      </c>
      <c r="BF920" s="35">
        <f t="shared" si="350"/>
        <v>50417.008327877804</v>
      </c>
      <c r="BG920" s="35">
        <f t="shared" si="351"/>
        <v>52393.442317021239</v>
      </c>
    </row>
    <row r="921" spans="25:59" x14ac:dyDescent="0.4">
      <c r="Y921" s="35">
        <f t="shared" si="352"/>
        <v>913500</v>
      </c>
      <c r="Z921" s="52">
        <f t="shared" si="353"/>
        <v>914</v>
      </c>
      <c r="AA921" s="35"/>
      <c r="AB921" s="35"/>
      <c r="AC921" s="35"/>
      <c r="AD921" s="35"/>
      <c r="AU921" s="52">
        <f t="shared" si="342"/>
        <v>914</v>
      </c>
      <c r="AV921" s="80">
        <f t="shared" si="343"/>
        <v>747.43402843271042</v>
      </c>
      <c r="AW921" s="35">
        <f t="shared" si="354"/>
        <v>3043.6681111475414</v>
      </c>
      <c r="AX921" s="35">
        <f t="shared" si="344"/>
        <v>98341.668803767723</v>
      </c>
      <c r="AY921" s="35">
        <f t="shared" si="345"/>
        <v>101385.33691491527</v>
      </c>
      <c r="AZ921" s="35">
        <f t="shared" si="346"/>
        <v>104429.00502606282</v>
      </c>
      <c r="BB921" s="52">
        <f t="shared" si="347"/>
        <v>914</v>
      </c>
      <c r="BC921" s="80">
        <f t="shared" si="348"/>
        <v>485.37952743203664</v>
      </c>
      <c r="BD921" s="35">
        <f t="shared" si="355"/>
        <v>1976.5412507998408</v>
      </c>
      <c r="BE921" s="35">
        <f t="shared" si="349"/>
        <v>48483.348577059536</v>
      </c>
      <c r="BF921" s="35">
        <f t="shared" si="350"/>
        <v>50459.889827859377</v>
      </c>
      <c r="BG921" s="35">
        <f t="shared" si="351"/>
        <v>52436.431078659218</v>
      </c>
    </row>
    <row r="922" spans="25:59" x14ac:dyDescent="0.4">
      <c r="Y922" s="35">
        <f t="shared" si="352"/>
        <v>914500</v>
      </c>
      <c r="Z922" s="52">
        <f t="shared" si="353"/>
        <v>915</v>
      </c>
      <c r="AA922" s="35"/>
      <c r="AB922" s="35"/>
      <c r="AC922" s="35"/>
      <c r="AD922" s="35"/>
      <c r="AU922" s="52">
        <f t="shared" si="342"/>
        <v>915</v>
      </c>
      <c r="AV922" s="80">
        <f t="shared" si="343"/>
        <v>747.47471016421616</v>
      </c>
      <c r="AW922" s="35">
        <f t="shared" si="354"/>
        <v>3043.8337735126197</v>
      </c>
      <c r="AX922" s="35">
        <f t="shared" si="344"/>
        <v>98440.847553664426</v>
      </c>
      <c r="AY922" s="35">
        <f t="shared" si="345"/>
        <v>101484.68132717705</v>
      </c>
      <c r="AZ922" s="35">
        <f t="shared" si="346"/>
        <v>104528.51510068968</v>
      </c>
      <c r="BB922" s="52">
        <f t="shared" si="347"/>
        <v>915</v>
      </c>
      <c r="BC922" s="80">
        <f t="shared" si="348"/>
        <v>485.40594592365221</v>
      </c>
      <c r="BD922" s="35">
        <f t="shared" si="355"/>
        <v>1976.6488310242032</v>
      </c>
      <c r="BE922" s="35">
        <f t="shared" si="349"/>
        <v>48526.122496816752</v>
      </c>
      <c r="BF922" s="35">
        <f t="shared" si="350"/>
        <v>50502.771327840957</v>
      </c>
      <c r="BG922" s="35">
        <f t="shared" si="351"/>
        <v>52479.420158865163</v>
      </c>
    </row>
    <row r="923" spans="25:59" x14ac:dyDescent="0.4">
      <c r="Y923" s="35">
        <f t="shared" si="352"/>
        <v>915500</v>
      </c>
      <c r="Z923" s="52">
        <f t="shared" si="353"/>
        <v>916</v>
      </c>
      <c r="AA923" s="35"/>
      <c r="AB923" s="35"/>
      <c r="AC923" s="35"/>
      <c r="AD923" s="35"/>
      <c r="AU923" s="52">
        <f t="shared" si="342"/>
        <v>916</v>
      </c>
      <c r="AV923" s="80">
        <f t="shared" si="343"/>
        <v>747.51551234332385</v>
      </c>
      <c r="AW923" s="35">
        <f t="shared" si="354"/>
        <v>3043.9999263591471</v>
      </c>
      <c r="AX923" s="35">
        <f t="shared" si="344"/>
        <v>98540.025813079686</v>
      </c>
      <c r="AY923" s="35">
        <f t="shared" si="345"/>
        <v>101584.02573943883</v>
      </c>
      <c r="AZ923" s="35">
        <f t="shared" si="346"/>
        <v>104628.02566579798</v>
      </c>
      <c r="BB923" s="52">
        <f t="shared" si="347"/>
        <v>916</v>
      </c>
      <c r="BC923" s="80">
        <f t="shared" si="348"/>
        <v>485.43244263327489</v>
      </c>
      <c r="BD923" s="35">
        <f t="shared" si="355"/>
        <v>1976.756729764508</v>
      </c>
      <c r="BE923" s="35">
        <f t="shared" si="349"/>
        <v>48568.896098058023</v>
      </c>
      <c r="BF923" s="35">
        <f t="shared" si="350"/>
        <v>50545.652827822531</v>
      </c>
      <c r="BG923" s="35">
        <f t="shared" si="351"/>
        <v>52522.409557587038</v>
      </c>
    </row>
    <row r="924" spans="25:59" x14ac:dyDescent="0.4">
      <c r="Y924" s="35">
        <f t="shared" si="352"/>
        <v>916500</v>
      </c>
      <c r="Z924" s="52">
        <f t="shared" si="353"/>
        <v>917</v>
      </c>
      <c r="AA924" s="35"/>
      <c r="AB924" s="35"/>
      <c r="AC924" s="35"/>
      <c r="AD924" s="35"/>
      <c r="AU924" s="52">
        <f t="shared" si="342"/>
        <v>917</v>
      </c>
      <c r="AV924" s="80">
        <f t="shared" si="343"/>
        <v>747.55643495031143</v>
      </c>
      <c r="AW924" s="35">
        <f t="shared" si="354"/>
        <v>3044.1665696068117</v>
      </c>
      <c r="AX924" s="35">
        <f t="shared" si="344"/>
        <v>98639.203582093804</v>
      </c>
      <c r="AY924" s="35">
        <f t="shared" si="345"/>
        <v>101683.37015170061</v>
      </c>
      <c r="AZ924" s="35">
        <f t="shared" si="346"/>
        <v>104727.53672130742</v>
      </c>
      <c r="BB924" s="52">
        <f t="shared" si="347"/>
        <v>917</v>
      </c>
      <c r="BC924" s="80">
        <f t="shared" si="348"/>
        <v>485.45901754809728</v>
      </c>
      <c r="BD924" s="35">
        <f t="shared" si="355"/>
        <v>1976.8649469686015</v>
      </c>
      <c r="BE924" s="35">
        <f t="shared" si="349"/>
        <v>48611.669380835512</v>
      </c>
      <c r="BF924" s="35">
        <f t="shared" si="350"/>
        <v>50588.534327804111</v>
      </c>
      <c r="BG924" s="35">
        <f t="shared" si="351"/>
        <v>52565.39927477271</v>
      </c>
    </row>
    <row r="925" spans="25:59" x14ac:dyDescent="0.4">
      <c r="Y925" s="35">
        <f t="shared" si="352"/>
        <v>917500</v>
      </c>
      <c r="Z925" s="52">
        <f t="shared" si="353"/>
        <v>918</v>
      </c>
      <c r="AA925" s="35"/>
      <c r="AB925" s="35"/>
      <c r="AC925" s="35"/>
      <c r="AD925" s="35"/>
      <c r="AU925" s="52">
        <f t="shared" si="342"/>
        <v>918</v>
      </c>
      <c r="AV925" s="80">
        <f t="shared" si="343"/>
        <v>747.59747796540273</v>
      </c>
      <c r="AW925" s="35">
        <f t="shared" si="354"/>
        <v>3044.3337031750821</v>
      </c>
      <c r="AX925" s="35">
        <f t="shared" si="344"/>
        <v>98738.380860787292</v>
      </c>
      <c r="AY925" s="35">
        <f t="shared" si="345"/>
        <v>101782.71456396238</v>
      </c>
      <c r="AZ925" s="35">
        <f t="shared" si="346"/>
        <v>104827.04826713746</v>
      </c>
      <c r="BB925" s="52">
        <f t="shared" si="347"/>
        <v>918</v>
      </c>
      <c r="BC925" s="80">
        <f t="shared" si="348"/>
        <v>485.48567065527664</v>
      </c>
      <c r="BD925" s="35">
        <f t="shared" si="355"/>
        <v>1976.9734825841863</v>
      </c>
      <c r="BE925" s="35">
        <f t="shared" si="349"/>
        <v>48654.442345201496</v>
      </c>
      <c r="BF925" s="35">
        <f t="shared" si="350"/>
        <v>50631.415827785684</v>
      </c>
      <c r="BG925" s="35">
        <f t="shared" si="351"/>
        <v>52608.389310369872</v>
      </c>
    </row>
    <row r="926" spans="25:59" x14ac:dyDescent="0.4">
      <c r="Y926" s="35">
        <f t="shared" si="352"/>
        <v>918500</v>
      </c>
      <c r="Z926" s="52">
        <f t="shared" si="353"/>
        <v>919</v>
      </c>
      <c r="AA926" s="35"/>
      <c r="AB926" s="35"/>
      <c r="AC926" s="35"/>
      <c r="AD926" s="35"/>
      <c r="AU926" s="52">
        <f t="shared" si="342"/>
        <v>919</v>
      </c>
      <c r="AV926" s="80">
        <f t="shared" si="343"/>
        <v>747.63864136876737</v>
      </c>
      <c r="AW926" s="35">
        <f t="shared" si="354"/>
        <v>3044.5013269832061</v>
      </c>
      <c r="AX926" s="35">
        <f t="shared" si="344"/>
        <v>98837.557649240945</v>
      </c>
      <c r="AY926" s="35">
        <f t="shared" si="345"/>
        <v>101882.05897622416</v>
      </c>
      <c r="AZ926" s="35">
        <f t="shared" si="346"/>
        <v>104926.56030320737</v>
      </c>
      <c r="BB926" s="52">
        <f t="shared" si="347"/>
        <v>919</v>
      </c>
      <c r="BC926" s="80">
        <f t="shared" si="348"/>
        <v>485.51240194193554</v>
      </c>
      <c r="BD926" s="35">
        <f t="shared" si="355"/>
        <v>1977.0823365588228</v>
      </c>
      <c r="BE926" s="35">
        <f t="shared" si="349"/>
        <v>48697.214991208442</v>
      </c>
      <c r="BF926" s="35">
        <f t="shared" si="350"/>
        <v>50674.297327767265</v>
      </c>
      <c r="BG926" s="35">
        <f t="shared" si="351"/>
        <v>52651.379664326087</v>
      </c>
    </row>
    <row r="927" spans="25:59" x14ac:dyDescent="0.4">
      <c r="Y927" s="35">
        <f t="shared" si="352"/>
        <v>919500</v>
      </c>
      <c r="Z927" s="52">
        <f t="shared" si="353"/>
        <v>920</v>
      </c>
      <c r="AA927" s="35"/>
      <c r="AB927" s="35"/>
      <c r="AC927" s="35"/>
      <c r="AD927" s="35"/>
      <c r="AU927" s="52">
        <f t="shared" si="342"/>
        <v>920</v>
      </c>
      <c r="AV927" s="80">
        <f t="shared" si="343"/>
        <v>747.67992514052139</v>
      </c>
      <c r="AW927" s="35">
        <f t="shared" si="354"/>
        <v>3044.6694409502129</v>
      </c>
      <c r="AX927" s="35">
        <f t="shared" si="344"/>
        <v>98936.733947535729</v>
      </c>
      <c r="AY927" s="35">
        <f t="shared" si="345"/>
        <v>101981.40338848594</v>
      </c>
      <c r="AZ927" s="35">
        <f t="shared" si="346"/>
        <v>105026.07282943615</v>
      </c>
      <c r="BB927" s="52">
        <f t="shared" si="347"/>
        <v>920</v>
      </c>
      <c r="BC927" s="80">
        <f t="shared" si="348"/>
        <v>485.53921139516132</v>
      </c>
      <c r="BD927" s="35">
        <f t="shared" si="355"/>
        <v>1977.1915088399294</v>
      </c>
      <c r="BE927" s="35">
        <f t="shared" si="349"/>
        <v>48739.987318908905</v>
      </c>
      <c r="BF927" s="35">
        <f t="shared" si="350"/>
        <v>50717.178827748838</v>
      </c>
      <c r="BG927" s="35">
        <f t="shared" si="351"/>
        <v>52694.37033658877</v>
      </c>
    </row>
    <row r="928" spans="25:59" x14ac:dyDescent="0.4">
      <c r="Y928" s="35">
        <f t="shared" si="352"/>
        <v>920500</v>
      </c>
      <c r="Z928" s="52">
        <f t="shared" si="353"/>
        <v>921</v>
      </c>
      <c r="AA928" s="35"/>
      <c r="AB928" s="35"/>
      <c r="AC928" s="35"/>
      <c r="AD928" s="35"/>
      <c r="AU928" s="52">
        <f t="shared" si="342"/>
        <v>921</v>
      </c>
      <c r="AV928" s="80">
        <f t="shared" si="343"/>
        <v>747.72132926072766</v>
      </c>
      <c r="AW928" s="35">
        <f t="shared" si="354"/>
        <v>3044.838044994915</v>
      </c>
      <c r="AX928" s="35">
        <f t="shared" si="344"/>
        <v>99035.9097557528</v>
      </c>
      <c r="AY928" s="35">
        <f t="shared" si="345"/>
        <v>102080.74780074772</v>
      </c>
      <c r="AZ928" s="35">
        <f t="shared" si="346"/>
        <v>105125.58584574264</v>
      </c>
      <c r="BB928" s="52">
        <f t="shared" si="347"/>
        <v>921</v>
      </c>
      <c r="BC928" s="80">
        <f t="shared" si="348"/>
        <v>485.56609900200681</v>
      </c>
      <c r="BD928" s="35">
        <f t="shared" si="355"/>
        <v>1977.3009993747828</v>
      </c>
      <c r="BE928" s="35">
        <f t="shared" si="349"/>
        <v>48782.759328355634</v>
      </c>
      <c r="BF928" s="35">
        <f t="shared" si="350"/>
        <v>50760.060327730418</v>
      </c>
      <c r="BG928" s="35">
        <f t="shared" si="351"/>
        <v>52737.361327105202</v>
      </c>
    </row>
    <row r="929" spans="25:59" x14ac:dyDescent="0.4">
      <c r="Y929" s="35">
        <f t="shared" si="352"/>
        <v>921500</v>
      </c>
      <c r="Z929" s="52">
        <f t="shared" si="353"/>
        <v>922</v>
      </c>
      <c r="AA929" s="35"/>
      <c r="AB929" s="35"/>
      <c r="AC929" s="35"/>
      <c r="AD929" s="35"/>
      <c r="AU929" s="52">
        <f t="shared" si="342"/>
        <v>922</v>
      </c>
      <c r="AV929" s="80">
        <f t="shared" si="343"/>
        <v>747.76285370939468</v>
      </c>
      <c r="AW929" s="35">
        <f t="shared" si="354"/>
        <v>3045.0071390359044</v>
      </c>
      <c r="AX929" s="35">
        <f t="shared" si="344"/>
        <v>99135.085073973591</v>
      </c>
      <c r="AY929" s="35">
        <f t="shared" si="345"/>
        <v>102180.0922130095</v>
      </c>
      <c r="AZ929" s="35">
        <f t="shared" si="346"/>
        <v>105225.09935204541</v>
      </c>
      <c r="BB929" s="52">
        <f t="shared" si="347"/>
        <v>922</v>
      </c>
      <c r="BC929" s="80">
        <f t="shared" si="348"/>
        <v>485.59306474948971</v>
      </c>
      <c r="BD929" s="35">
        <f t="shared" si="355"/>
        <v>1977.4108081105171</v>
      </c>
      <c r="BE929" s="35">
        <f t="shared" si="349"/>
        <v>48825.531019601476</v>
      </c>
      <c r="BF929" s="35">
        <f t="shared" si="350"/>
        <v>50802.941827711991</v>
      </c>
      <c r="BG929" s="35">
        <f t="shared" si="351"/>
        <v>52780.352635822506</v>
      </c>
    </row>
    <row r="930" spans="25:59" x14ac:dyDescent="0.4">
      <c r="Y930" s="35">
        <f t="shared" si="352"/>
        <v>922500</v>
      </c>
      <c r="Z930" s="52">
        <f t="shared" si="353"/>
        <v>923</v>
      </c>
      <c r="AA930" s="35"/>
      <c r="AB930" s="35"/>
      <c r="AC930" s="35"/>
      <c r="AD930" s="35"/>
      <c r="AU930" s="52">
        <f t="shared" si="342"/>
        <v>923</v>
      </c>
      <c r="AV930" s="80">
        <f t="shared" si="343"/>
        <v>747.80449846647718</v>
      </c>
      <c r="AW930" s="35">
        <f t="shared" si="354"/>
        <v>3045.176722991554</v>
      </c>
      <c r="AX930" s="35">
        <f t="shared" si="344"/>
        <v>99234.259902279722</v>
      </c>
      <c r="AY930" s="35">
        <f t="shared" si="345"/>
        <v>102279.43662527128</v>
      </c>
      <c r="AZ930" s="35">
        <f t="shared" si="346"/>
        <v>105324.61334826284</v>
      </c>
      <c r="BB930" s="52">
        <f t="shared" si="347"/>
        <v>923</v>
      </c>
      <c r="BC930" s="80">
        <f t="shared" si="348"/>
        <v>485.62010862459283</v>
      </c>
      <c r="BD930" s="35">
        <f t="shared" si="355"/>
        <v>1977.5209349941242</v>
      </c>
      <c r="BE930" s="35">
        <f t="shared" si="349"/>
        <v>48868.302392699443</v>
      </c>
      <c r="BF930" s="35">
        <f t="shared" si="350"/>
        <v>50845.823327693564</v>
      </c>
      <c r="BG930" s="35">
        <f t="shared" si="351"/>
        <v>52823.344262687686</v>
      </c>
    </row>
    <row r="931" spans="25:59" x14ac:dyDescent="0.4">
      <c r="Y931" s="35">
        <f t="shared" si="352"/>
        <v>923500</v>
      </c>
      <c r="Z931" s="52">
        <f t="shared" si="353"/>
        <v>924</v>
      </c>
      <c r="AA931" s="35"/>
      <c r="AB931" s="35"/>
      <c r="AC931" s="35"/>
      <c r="AD931" s="35"/>
      <c r="AU931" s="52">
        <f t="shared" si="342"/>
        <v>924</v>
      </c>
      <c r="AV931" s="80">
        <f t="shared" si="343"/>
        <v>747.84626351187671</v>
      </c>
      <c r="AW931" s="35">
        <f t="shared" si="354"/>
        <v>3045.3467967800188</v>
      </c>
      <c r="AX931" s="35">
        <f t="shared" si="344"/>
        <v>99333.434240753035</v>
      </c>
      <c r="AY931" s="35">
        <f t="shared" si="345"/>
        <v>102378.78103753306</v>
      </c>
      <c r="AZ931" s="35">
        <f t="shared" si="346"/>
        <v>105424.12783431308</v>
      </c>
      <c r="BB931" s="52">
        <f t="shared" si="347"/>
        <v>924</v>
      </c>
      <c r="BC931" s="80">
        <f t="shared" si="348"/>
        <v>485.64723061426423</v>
      </c>
      <c r="BD931" s="35">
        <f t="shared" si="355"/>
        <v>1977.6313799724546</v>
      </c>
      <c r="BE931" s="35">
        <f t="shared" si="349"/>
        <v>48911.073447702693</v>
      </c>
      <c r="BF931" s="35">
        <f t="shared" si="350"/>
        <v>50888.704827675145</v>
      </c>
      <c r="BG931" s="35">
        <f t="shared" si="351"/>
        <v>52866.336207647597</v>
      </c>
    </row>
    <row r="932" spans="25:59" x14ac:dyDescent="0.4">
      <c r="Y932" s="35">
        <f t="shared" si="352"/>
        <v>924500</v>
      </c>
      <c r="Z932" s="52">
        <f t="shared" si="353"/>
        <v>925</v>
      </c>
      <c r="AA932" s="35"/>
      <c r="AB932" s="35"/>
      <c r="AC932" s="35"/>
      <c r="AD932" s="35"/>
      <c r="AU932" s="52">
        <f t="shared" si="342"/>
        <v>925</v>
      </c>
      <c r="AV932" s="80">
        <f t="shared" si="343"/>
        <v>747.88814882544148</v>
      </c>
      <c r="AW932" s="35">
        <f t="shared" si="354"/>
        <v>3045.5173603192384</v>
      </c>
      <c r="AX932" s="35">
        <f t="shared" si="344"/>
        <v>99432.608089475601</v>
      </c>
      <c r="AY932" s="35">
        <f t="shared" si="345"/>
        <v>102478.12544979484</v>
      </c>
      <c r="AZ932" s="35">
        <f t="shared" si="346"/>
        <v>105523.64281011408</v>
      </c>
      <c r="BB932" s="52">
        <f t="shared" si="347"/>
        <v>925</v>
      </c>
      <c r="BC932" s="80">
        <f t="shared" si="348"/>
        <v>485.67443070541748</v>
      </c>
      <c r="BD932" s="35">
        <f t="shared" si="355"/>
        <v>1977.7421429922185</v>
      </c>
      <c r="BE932" s="35">
        <f t="shared" si="349"/>
        <v>48953.8441846645</v>
      </c>
      <c r="BF932" s="35">
        <f t="shared" si="350"/>
        <v>50931.586327656718</v>
      </c>
      <c r="BG932" s="35">
        <f t="shared" si="351"/>
        <v>52909.328470648936</v>
      </c>
    </row>
    <row r="933" spans="25:59" x14ac:dyDescent="0.4">
      <c r="Y933" s="35">
        <f t="shared" si="352"/>
        <v>925500</v>
      </c>
      <c r="Z933" s="52">
        <f t="shared" si="353"/>
        <v>926</v>
      </c>
      <c r="AA933" s="35"/>
      <c r="AB933" s="35"/>
      <c r="AC933" s="35"/>
      <c r="AD933" s="35"/>
      <c r="AU933" s="52">
        <f t="shared" si="342"/>
        <v>926</v>
      </c>
      <c r="AV933" s="80">
        <f t="shared" si="343"/>
        <v>747.93015438696546</v>
      </c>
      <c r="AW933" s="35">
        <f t="shared" si="354"/>
        <v>3045.6884135269302</v>
      </c>
      <c r="AX933" s="35">
        <f t="shared" si="344"/>
        <v>99531.781448529669</v>
      </c>
      <c r="AY933" s="35">
        <f t="shared" si="345"/>
        <v>102577.46986205661</v>
      </c>
      <c r="AZ933" s="35">
        <f t="shared" si="346"/>
        <v>105623.15827558354</v>
      </c>
      <c r="BB933" s="52">
        <f t="shared" si="347"/>
        <v>926</v>
      </c>
      <c r="BC933" s="80">
        <f t="shared" si="348"/>
        <v>485.70170888493089</v>
      </c>
      <c r="BD933" s="35">
        <f t="shared" si="355"/>
        <v>1977.853223999982</v>
      </c>
      <c r="BE933" s="35">
        <f t="shared" si="349"/>
        <v>48996.614603638314</v>
      </c>
      <c r="BF933" s="35">
        <f t="shared" si="350"/>
        <v>50974.467827638298</v>
      </c>
      <c r="BG933" s="35">
        <f t="shared" si="351"/>
        <v>52952.321051638282</v>
      </c>
    </row>
    <row r="934" spans="25:59" x14ac:dyDescent="0.4">
      <c r="Y934" s="35">
        <f t="shared" si="352"/>
        <v>926500</v>
      </c>
      <c r="Z934" s="52">
        <f t="shared" si="353"/>
        <v>927</v>
      </c>
      <c r="AA934" s="35"/>
      <c r="AB934" s="35"/>
      <c r="AC934" s="35"/>
      <c r="AD934" s="35"/>
      <c r="AU934" s="52">
        <f t="shared" si="342"/>
        <v>927</v>
      </c>
      <c r="AV934" s="80">
        <f t="shared" si="343"/>
        <v>747.97228017618966</v>
      </c>
      <c r="AW934" s="35">
        <f t="shared" si="354"/>
        <v>3045.8599563205962</v>
      </c>
      <c r="AX934" s="35">
        <f t="shared" si="344"/>
        <v>99630.954317997792</v>
      </c>
      <c r="AY934" s="35">
        <f t="shared" si="345"/>
        <v>102676.81427431839</v>
      </c>
      <c r="AZ934" s="35">
        <f t="shared" si="346"/>
        <v>105722.67423063898</v>
      </c>
      <c r="BB934" s="52">
        <f t="shared" si="347"/>
        <v>927</v>
      </c>
      <c r="BC934" s="80">
        <f t="shared" si="348"/>
        <v>485.72906513964841</v>
      </c>
      <c r="BD934" s="35">
        <f t="shared" si="355"/>
        <v>1977.9646229421719</v>
      </c>
      <c r="BE934" s="35">
        <f t="shared" si="349"/>
        <v>49039.384704677701</v>
      </c>
      <c r="BF934" s="35">
        <f t="shared" si="350"/>
        <v>51017.349327619871</v>
      </c>
      <c r="BG934" s="35">
        <f t="shared" si="351"/>
        <v>52995.313950562042</v>
      </c>
    </row>
    <row r="935" spans="25:59" x14ac:dyDescent="0.4">
      <c r="Y935" s="35">
        <f t="shared" si="352"/>
        <v>927500</v>
      </c>
      <c r="Z935" s="52">
        <f t="shared" si="353"/>
        <v>928</v>
      </c>
      <c r="AA935" s="35"/>
      <c r="AB935" s="35"/>
      <c r="AC935" s="35"/>
      <c r="AD935" s="35"/>
      <c r="AU935" s="52">
        <f t="shared" si="342"/>
        <v>928</v>
      </c>
      <c r="AV935" s="80">
        <f t="shared" si="343"/>
        <v>748.01452617280165</v>
      </c>
      <c r="AW935" s="35">
        <f t="shared" si="354"/>
        <v>3046.0319886175221</v>
      </c>
      <c r="AX935" s="35">
        <f t="shared" si="344"/>
        <v>99730.126697962638</v>
      </c>
      <c r="AY935" s="35">
        <f t="shared" si="345"/>
        <v>102776.15868658017</v>
      </c>
      <c r="AZ935" s="35">
        <f t="shared" si="346"/>
        <v>105822.19067519769</v>
      </c>
      <c r="BB935" s="52">
        <f t="shared" si="347"/>
        <v>928</v>
      </c>
      <c r="BC935" s="80">
        <f t="shared" si="348"/>
        <v>485.75649945637923</v>
      </c>
      <c r="BD935" s="35">
        <f t="shared" si="355"/>
        <v>1978.076339765073</v>
      </c>
      <c r="BE935" s="35">
        <f t="shared" si="349"/>
        <v>49082.154487836378</v>
      </c>
      <c r="BF935" s="35">
        <f t="shared" si="350"/>
        <v>51060.230827601452</v>
      </c>
      <c r="BG935" s="35">
        <f t="shared" si="351"/>
        <v>53038.307167366525</v>
      </c>
    </row>
    <row r="936" spans="25:59" x14ac:dyDescent="0.4">
      <c r="Y936" s="35">
        <f t="shared" si="352"/>
        <v>928500</v>
      </c>
      <c r="Z936" s="52">
        <f t="shared" si="353"/>
        <v>929</v>
      </c>
      <c r="AA936" s="35"/>
      <c r="AB936" s="35"/>
      <c r="AC936" s="35"/>
      <c r="AD936" s="35"/>
      <c r="AU936" s="52">
        <f t="shared" si="342"/>
        <v>929</v>
      </c>
      <c r="AV936" s="80">
        <f t="shared" si="343"/>
        <v>748.05689235643536</v>
      </c>
      <c r="AW936" s="35">
        <f t="shared" si="354"/>
        <v>3046.2045103347727</v>
      </c>
      <c r="AX936" s="35">
        <f t="shared" si="344"/>
        <v>99829.298588507168</v>
      </c>
      <c r="AY936" s="35">
        <f t="shared" si="345"/>
        <v>102875.50309884195</v>
      </c>
      <c r="AZ936" s="35">
        <f t="shared" si="346"/>
        <v>105921.70760917672</v>
      </c>
      <c r="BB936" s="52">
        <f t="shared" si="347"/>
        <v>929</v>
      </c>
      <c r="BC936" s="80">
        <f t="shared" si="348"/>
        <v>485.78401182189776</v>
      </c>
      <c r="BD936" s="35">
        <f t="shared" si="355"/>
        <v>1978.188374414829</v>
      </c>
      <c r="BE936" s="35">
        <f t="shared" si="349"/>
        <v>49124.923953168196</v>
      </c>
      <c r="BF936" s="35">
        <f t="shared" si="350"/>
        <v>51103.112327583025</v>
      </c>
      <c r="BG936" s="35">
        <f t="shared" si="351"/>
        <v>53081.300701997854</v>
      </c>
    </row>
    <row r="937" spans="25:59" x14ac:dyDescent="0.4">
      <c r="Y937" s="35">
        <f t="shared" si="352"/>
        <v>929500</v>
      </c>
      <c r="Z937" s="52">
        <f t="shared" si="353"/>
        <v>930</v>
      </c>
      <c r="AA937" s="35"/>
      <c r="AB937" s="35"/>
      <c r="AC937" s="35"/>
      <c r="AD937" s="35"/>
      <c r="AU937" s="52">
        <f t="shared" si="342"/>
        <v>930</v>
      </c>
      <c r="AV937" s="80">
        <f t="shared" si="343"/>
        <v>748.0993787066717</v>
      </c>
      <c r="AW937" s="35">
        <f t="shared" si="354"/>
        <v>3046.377521389199</v>
      </c>
      <c r="AX937" s="35">
        <f t="shared" si="344"/>
        <v>99928.469989714533</v>
      </c>
      <c r="AY937" s="35">
        <f t="shared" si="345"/>
        <v>102974.84751110373</v>
      </c>
      <c r="AZ937" s="35">
        <f t="shared" si="346"/>
        <v>106021.22503249292</v>
      </c>
      <c r="BB937" s="52">
        <f t="shared" si="347"/>
        <v>930</v>
      </c>
      <c r="BC937" s="80">
        <f t="shared" si="348"/>
        <v>485.81160222294397</v>
      </c>
      <c r="BD937" s="35">
        <f t="shared" si="355"/>
        <v>1978.3007268374424</v>
      </c>
      <c r="BE937" s="35">
        <f t="shared" si="349"/>
        <v>49167.693100727163</v>
      </c>
      <c r="BF937" s="35">
        <f t="shared" si="350"/>
        <v>51145.993827564605</v>
      </c>
      <c r="BG937" s="35">
        <f t="shared" si="351"/>
        <v>53124.294554402048</v>
      </c>
    </row>
    <row r="938" spans="25:59" x14ac:dyDescent="0.4">
      <c r="Y938" s="35">
        <f t="shared" si="352"/>
        <v>930500</v>
      </c>
      <c r="Z938" s="52">
        <f t="shared" si="353"/>
        <v>931</v>
      </c>
      <c r="AA938" s="35"/>
      <c r="AB938" s="35"/>
      <c r="AC938" s="35"/>
      <c r="AD938" s="35"/>
      <c r="AU938" s="52">
        <f t="shared" si="342"/>
        <v>931</v>
      </c>
      <c r="AV938" s="80">
        <f t="shared" si="343"/>
        <v>748.14198520303819</v>
      </c>
      <c r="AW938" s="35">
        <f t="shared" si="354"/>
        <v>3046.5510216974344</v>
      </c>
      <c r="AX938" s="35">
        <f t="shared" si="344"/>
        <v>100027.64090166807</v>
      </c>
      <c r="AY938" s="35">
        <f t="shared" si="345"/>
        <v>103074.19192336551</v>
      </c>
      <c r="AZ938" s="35">
        <f t="shared" si="346"/>
        <v>106120.74294506294</v>
      </c>
      <c r="BB938" s="52">
        <f t="shared" si="347"/>
        <v>931</v>
      </c>
      <c r="BC938" s="80">
        <f t="shared" si="348"/>
        <v>485.8392706462231</v>
      </c>
      <c r="BD938" s="35">
        <f t="shared" si="355"/>
        <v>1978.4133969787752</v>
      </c>
      <c r="BE938" s="35">
        <f t="shared" si="349"/>
        <v>49210.461930567406</v>
      </c>
      <c r="BF938" s="35">
        <f t="shared" si="350"/>
        <v>51188.875327546179</v>
      </c>
      <c r="BG938" s="35">
        <f t="shared" si="351"/>
        <v>53167.288724524951</v>
      </c>
    </row>
    <row r="939" spans="25:59" x14ac:dyDescent="0.4">
      <c r="Y939" s="35">
        <f t="shared" si="352"/>
        <v>931500</v>
      </c>
      <c r="Z939" s="52">
        <f t="shared" si="353"/>
        <v>932</v>
      </c>
      <c r="AA939" s="35"/>
      <c r="AB939" s="35"/>
      <c r="AC939" s="35"/>
      <c r="AD939" s="35"/>
      <c r="AU939" s="52">
        <f t="shared" si="342"/>
        <v>932</v>
      </c>
      <c r="AV939" s="80">
        <f t="shared" si="343"/>
        <v>748.18471182500912</v>
      </c>
      <c r="AW939" s="35">
        <f t="shared" si="354"/>
        <v>3046.725011175894</v>
      </c>
      <c r="AX939" s="35">
        <f t="shared" si="344"/>
        <v>100126.8113244514</v>
      </c>
      <c r="AY939" s="35">
        <f t="shared" si="345"/>
        <v>103173.53633562729</v>
      </c>
      <c r="AZ939" s="35">
        <f t="shared" si="346"/>
        <v>106220.26134680318</v>
      </c>
      <c r="BB939" s="52">
        <f t="shared" si="347"/>
        <v>932</v>
      </c>
      <c r="BC939" s="80">
        <f t="shared" si="348"/>
        <v>485.86701707840587</v>
      </c>
      <c r="BD939" s="35">
        <f t="shared" si="355"/>
        <v>1978.5263847845483</v>
      </c>
      <c r="BE939" s="35">
        <f t="shared" si="349"/>
        <v>49253.23044274321</v>
      </c>
      <c r="BF939" s="35">
        <f t="shared" si="350"/>
        <v>51231.756827527759</v>
      </c>
      <c r="BG939" s="35">
        <f t="shared" si="351"/>
        <v>53210.283212312308</v>
      </c>
    </row>
    <row r="940" spans="25:59" x14ac:dyDescent="0.4">
      <c r="Y940" s="35">
        <f t="shared" si="352"/>
        <v>932500</v>
      </c>
      <c r="Z940" s="52">
        <f t="shared" si="353"/>
        <v>933</v>
      </c>
      <c r="AA940" s="35"/>
      <c r="AB940" s="35"/>
      <c r="AC940" s="35"/>
      <c r="AD940" s="35"/>
      <c r="AU940" s="52">
        <f t="shared" si="342"/>
        <v>933</v>
      </c>
      <c r="AV940" s="80">
        <f t="shared" si="343"/>
        <v>748.22755855200569</v>
      </c>
      <c r="AW940" s="35">
        <f t="shared" si="354"/>
        <v>3046.8994897407779</v>
      </c>
      <c r="AX940" s="35">
        <f t="shared" si="344"/>
        <v>100225.98125814827</v>
      </c>
      <c r="AY940" s="35">
        <f t="shared" si="345"/>
        <v>103272.88074788905</v>
      </c>
      <c r="AZ940" s="35">
        <f t="shared" si="346"/>
        <v>106319.78023762984</v>
      </c>
      <c r="BB940" s="52">
        <f t="shared" si="347"/>
        <v>933</v>
      </c>
      <c r="BC940" s="80">
        <f t="shared" si="348"/>
        <v>485.89484150612856</v>
      </c>
      <c r="BD940" s="35">
        <f t="shared" si="355"/>
        <v>1978.6396902003426</v>
      </c>
      <c r="BE940" s="35">
        <f t="shared" si="349"/>
        <v>49295.998637308992</v>
      </c>
      <c r="BF940" s="35">
        <f t="shared" si="350"/>
        <v>51274.638327509332</v>
      </c>
      <c r="BG940" s="35">
        <f t="shared" si="351"/>
        <v>53253.278017709672</v>
      </c>
    </row>
    <row r="941" spans="25:59" x14ac:dyDescent="0.4">
      <c r="Y941" s="35">
        <f t="shared" si="352"/>
        <v>933500</v>
      </c>
      <c r="Z941" s="52">
        <f t="shared" si="353"/>
        <v>934</v>
      </c>
      <c r="AA941" s="35"/>
      <c r="AB941" s="35"/>
      <c r="AC941" s="35"/>
      <c r="AD941" s="35"/>
      <c r="AU941" s="52">
        <f t="shared" si="342"/>
        <v>934</v>
      </c>
      <c r="AV941" s="80">
        <f t="shared" si="343"/>
        <v>748.27052536339568</v>
      </c>
      <c r="AW941" s="35">
        <f t="shared" si="354"/>
        <v>3047.0744573080692</v>
      </c>
      <c r="AX941" s="35">
        <f t="shared" si="344"/>
        <v>100325.15070284276</v>
      </c>
      <c r="AY941" s="35">
        <f t="shared" si="345"/>
        <v>103372.22516015083</v>
      </c>
      <c r="AZ941" s="35">
        <f t="shared" si="346"/>
        <v>106419.29961745891</v>
      </c>
      <c r="BB941" s="52">
        <f t="shared" si="347"/>
        <v>934</v>
      </c>
      <c r="BC941" s="80">
        <f t="shared" si="348"/>
        <v>485.92274391599273</v>
      </c>
      <c r="BD941" s="35">
        <f t="shared" si="355"/>
        <v>1978.7533131715979</v>
      </c>
      <c r="BE941" s="35">
        <f t="shared" si="349"/>
        <v>49338.766514319315</v>
      </c>
      <c r="BF941" s="35">
        <f t="shared" si="350"/>
        <v>51317.519827490913</v>
      </c>
      <c r="BG941" s="35">
        <f t="shared" si="351"/>
        <v>53296.27314066251</v>
      </c>
    </row>
    <row r="942" spans="25:59" x14ac:dyDescent="0.4">
      <c r="Y942" s="35">
        <f t="shared" si="352"/>
        <v>934500</v>
      </c>
      <c r="Z942" s="52">
        <f t="shared" si="353"/>
        <v>935</v>
      </c>
      <c r="AA942" s="35"/>
      <c r="AB942" s="35"/>
      <c r="AC942" s="35"/>
      <c r="AD942" s="35"/>
      <c r="AU942" s="52">
        <f t="shared" si="342"/>
        <v>935</v>
      </c>
      <c r="AV942" s="80">
        <f t="shared" si="343"/>
        <v>748.31361223849422</v>
      </c>
      <c r="AW942" s="35">
        <f t="shared" si="354"/>
        <v>3047.2499137935347</v>
      </c>
      <c r="AX942" s="35">
        <f t="shared" si="344"/>
        <v>100424.31965861908</v>
      </c>
      <c r="AY942" s="35">
        <f t="shared" si="345"/>
        <v>103471.56957241261</v>
      </c>
      <c r="AZ942" s="35">
        <f t="shared" si="346"/>
        <v>106518.81948620615</v>
      </c>
      <c r="BB942" s="52">
        <f t="shared" si="347"/>
        <v>935</v>
      </c>
      <c r="BC942" s="80">
        <f t="shared" si="348"/>
        <v>485.95072429456565</v>
      </c>
      <c r="BD942" s="35">
        <f t="shared" si="355"/>
        <v>1978.8672536436136</v>
      </c>
      <c r="BE942" s="35">
        <f t="shared" si="349"/>
        <v>49381.534073828872</v>
      </c>
      <c r="BF942" s="35">
        <f t="shared" si="350"/>
        <v>51360.401327472486</v>
      </c>
      <c r="BG942" s="35">
        <f t="shared" si="351"/>
        <v>53339.268581116099</v>
      </c>
    </row>
    <row r="943" spans="25:59" x14ac:dyDescent="0.4">
      <c r="Y943" s="35">
        <f t="shared" si="352"/>
        <v>935500</v>
      </c>
      <c r="Z943" s="52">
        <f t="shared" si="353"/>
        <v>936</v>
      </c>
      <c r="AA943" s="35"/>
      <c r="AB943" s="35"/>
      <c r="AC943" s="35"/>
      <c r="AD943" s="35"/>
      <c r="AU943" s="52">
        <f t="shared" si="342"/>
        <v>936</v>
      </c>
      <c r="AV943" s="80">
        <f t="shared" si="343"/>
        <v>748.35681915656323</v>
      </c>
      <c r="AW943" s="35">
        <f t="shared" si="354"/>
        <v>3047.4258591127268</v>
      </c>
      <c r="AX943" s="35">
        <f t="shared" si="344"/>
        <v>100523.48812556166</v>
      </c>
      <c r="AY943" s="35">
        <f t="shared" si="345"/>
        <v>103570.91398467439</v>
      </c>
      <c r="AZ943" s="35">
        <f t="shared" si="346"/>
        <v>106618.33984378712</v>
      </c>
      <c r="BB943" s="52">
        <f t="shared" si="347"/>
        <v>936</v>
      </c>
      <c r="BC943" s="80">
        <f t="shared" si="348"/>
        <v>485.9787826283802</v>
      </c>
      <c r="BD943" s="35">
        <f t="shared" si="355"/>
        <v>1978.9815115615497</v>
      </c>
      <c r="BE943" s="35">
        <f t="shared" si="349"/>
        <v>49424.301315892517</v>
      </c>
      <c r="BF943" s="35">
        <f t="shared" si="350"/>
        <v>51403.282827454066</v>
      </c>
      <c r="BG943" s="35">
        <f t="shared" si="351"/>
        <v>53382.264339015615</v>
      </c>
    </row>
    <row r="944" spans="25:59" x14ac:dyDescent="0.4">
      <c r="Y944" s="35">
        <f t="shared" si="352"/>
        <v>936500</v>
      </c>
      <c r="Z944" s="52">
        <f t="shared" si="353"/>
        <v>937</v>
      </c>
      <c r="AA944" s="35"/>
      <c r="AB944" s="35"/>
      <c r="AC944" s="35"/>
      <c r="AD944" s="35"/>
      <c r="AU944" s="52">
        <f t="shared" si="342"/>
        <v>937</v>
      </c>
      <c r="AV944" s="80">
        <f t="shared" si="343"/>
        <v>748.40014609681134</v>
      </c>
      <c r="AW944" s="35">
        <f t="shared" si="354"/>
        <v>3047.6022931809794</v>
      </c>
      <c r="AX944" s="35">
        <f t="shared" si="344"/>
        <v>100622.65610375519</v>
      </c>
      <c r="AY944" s="35">
        <f t="shared" si="345"/>
        <v>103670.25839693617</v>
      </c>
      <c r="AZ944" s="35">
        <f t="shared" si="346"/>
        <v>106717.86069011716</v>
      </c>
      <c r="BB944" s="52">
        <f t="shared" si="347"/>
        <v>937</v>
      </c>
      <c r="BC944" s="80">
        <f t="shared" si="348"/>
        <v>486.00691890393455</v>
      </c>
      <c r="BD944" s="35">
        <f t="shared" si="355"/>
        <v>1979.0960868704244</v>
      </c>
      <c r="BE944" s="35">
        <f t="shared" si="349"/>
        <v>49467.068240565211</v>
      </c>
      <c r="BF944" s="35">
        <f t="shared" si="350"/>
        <v>51446.164327435639</v>
      </c>
      <c r="BG944" s="35">
        <f t="shared" si="351"/>
        <v>53425.260414306067</v>
      </c>
    </row>
    <row r="945" spans="25:59" x14ac:dyDescent="0.4">
      <c r="Y945" s="35">
        <f t="shared" si="352"/>
        <v>937500</v>
      </c>
      <c r="Z945" s="52">
        <f t="shared" si="353"/>
        <v>938</v>
      </c>
      <c r="AA945" s="35"/>
      <c r="AB945" s="35"/>
      <c r="AC945" s="35"/>
      <c r="AD945" s="35"/>
      <c r="AU945" s="52">
        <f t="shared" si="342"/>
        <v>938</v>
      </c>
      <c r="AV945" s="80">
        <f t="shared" si="343"/>
        <v>748.44359303839474</v>
      </c>
      <c r="AW945" s="35">
        <f t="shared" si="354"/>
        <v>3047.7792159134133</v>
      </c>
      <c r="AX945" s="35">
        <f t="shared" si="344"/>
        <v>100721.82359328454</v>
      </c>
      <c r="AY945" s="35">
        <f t="shared" si="345"/>
        <v>103769.60280919795</v>
      </c>
      <c r="AZ945" s="35">
        <f t="shared" si="346"/>
        <v>106817.38202511136</v>
      </c>
      <c r="BB945" s="52">
        <f t="shared" si="347"/>
        <v>938</v>
      </c>
      <c r="BC945" s="80">
        <f t="shared" si="348"/>
        <v>486.0351331076929</v>
      </c>
      <c r="BD945" s="35">
        <f t="shared" si="355"/>
        <v>1979.2109795151182</v>
      </c>
      <c r="BE945" s="35">
        <f t="shared" si="349"/>
        <v>49509.834847902101</v>
      </c>
      <c r="BF945" s="35">
        <f t="shared" si="350"/>
        <v>51489.04582741722</v>
      </c>
      <c r="BG945" s="35">
        <f t="shared" si="351"/>
        <v>53468.256806932339</v>
      </c>
    </row>
    <row r="946" spans="25:59" x14ac:dyDescent="0.4">
      <c r="Y946" s="35">
        <f t="shared" si="352"/>
        <v>938500</v>
      </c>
      <c r="Z946" s="52">
        <f t="shared" si="353"/>
        <v>939</v>
      </c>
      <c r="AA946" s="35"/>
      <c r="AB946" s="35"/>
      <c r="AC946" s="35"/>
      <c r="AD946" s="35"/>
      <c r="AU946" s="52">
        <f t="shared" si="342"/>
        <v>939</v>
      </c>
      <c r="AV946" s="80">
        <f t="shared" si="343"/>
        <v>748.48715996041631</v>
      </c>
      <c r="AW946" s="35">
        <f t="shared" si="354"/>
        <v>3047.9566272249317</v>
      </c>
      <c r="AX946" s="35">
        <f t="shared" si="344"/>
        <v>100820.9905942348</v>
      </c>
      <c r="AY946" s="35">
        <f t="shared" si="345"/>
        <v>103868.94722145973</v>
      </c>
      <c r="AZ946" s="35">
        <f t="shared" si="346"/>
        <v>106916.90384868467</v>
      </c>
      <c r="BB946" s="52">
        <f t="shared" si="347"/>
        <v>939</v>
      </c>
      <c r="BC946" s="80">
        <f t="shared" si="348"/>
        <v>486.06342522608475</v>
      </c>
      <c r="BD946" s="35">
        <f t="shared" si="355"/>
        <v>1979.3261894403695</v>
      </c>
      <c r="BE946" s="35">
        <f t="shared" si="349"/>
        <v>49552.601137958423</v>
      </c>
      <c r="BF946" s="35">
        <f t="shared" si="350"/>
        <v>51531.927327398793</v>
      </c>
      <c r="BG946" s="35">
        <f t="shared" si="351"/>
        <v>53511.253516839162</v>
      </c>
    </row>
    <row r="947" spans="25:59" x14ac:dyDescent="0.4">
      <c r="Y947" s="35">
        <f t="shared" si="352"/>
        <v>939500</v>
      </c>
      <c r="Z947" s="52">
        <f t="shared" si="353"/>
        <v>940</v>
      </c>
      <c r="AA947" s="35"/>
      <c r="AB947" s="35"/>
      <c r="AC947" s="35"/>
      <c r="AD947" s="35"/>
      <c r="AU947" s="52">
        <f t="shared" si="342"/>
        <v>940</v>
      </c>
      <c r="AV947" s="80">
        <f t="shared" si="343"/>
        <v>748.53084684192652</v>
      </c>
      <c r="AW947" s="35">
        <f t="shared" si="354"/>
        <v>3048.1345270302259</v>
      </c>
      <c r="AX947" s="35">
        <f t="shared" si="344"/>
        <v>100920.15710669127</v>
      </c>
      <c r="AY947" s="35">
        <f t="shared" si="345"/>
        <v>103968.2916337215</v>
      </c>
      <c r="AZ947" s="35">
        <f t="shared" si="346"/>
        <v>107016.42616075173</v>
      </c>
      <c r="BB947" s="52">
        <f t="shared" si="347"/>
        <v>940</v>
      </c>
      <c r="BC947" s="80">
        <f t="shared" si="348"/>
        <v>486.09179524550558</v>
      </c>
      <c r="BD947" s="35">
        <f t="shared" si="355"/>
        <v>1979.4417165907789</v>
      </c>
      <c r="BE947" s="35">
        <f t="shared" si="349"/>
        <v>49595.367110789593</v>
      </c>
      <c r="BF947" s="35">
        <f t="shared" si="350"/>
        <v>51574.808827380373</v>
      </c>
      <c r="BG947" s="35">
        <f t="shared" si="351"/>
        <v>53554.250543971153</v>
      </c>
    </row>
    <row r="948" spans="25:59" x14ac:dyDescent="0.4">
      <c r="Y948" s="35">
        <f t="shared" si="352"/>
        <v>940500</v>
      </c>
      <c r="Z948" s="52">
        <f t="shared" si="353"/>
        <v>941</v>
      </c>
      <c r="AA948" s="35"/>
      <c r="AB948" s="35"/>
      <c r="AC948" s="35"/>
      <c r="AD948" s="35"/>
      <c r="AU948" s="52">
        <f t="shared" si="342"/>
        <v>941</v>
      </c>
      <c r="AV948" s="80">
        <f t="shared" si="343"/>
        <v>748.57465366192264</v>
      </c>
      <c r="AW948" s="35">
        <f t="shared" si="354"/>
        <v>3048.3129152437682</v>
      </c>
      <c r="AX948" s="35">
        <f t="shared" si="344"/>
        <v>101019.32313073952</v>
      </c>
      <c r="AY948" s="35">
        <f t="shared" si="345"/>
        <v>104067.63604598328</v>
      </c>
      <c r="AZ948" s="35">
        <f t="shared" si="346"/>
        <v>107115.94896122704</v>
      </c>
      <c r="BB948" s="52">
        <f t="shared" si="347"/>
        <v>941</v>
      </c>
      <c r="BC948" s="80">
        <f t="shared" si="348"/>
        <v>486.12024315231633</v>
      </c>
      <c r="BD948" s="35">
        <f t="shared" si="355"/>
        <v>1979.5575609108059</v>
      </c>
      <c r="BE948" s="35">
        <f t="shared" si="349"/>
        <v>49638.132766451141</v>
      </c>
      <c r="BF948" s="35">
        <f t="shared" si="350"/>
        <v>51617.690327361946</v>
      </c>
      <c r="BG948" s="35">
        <f t="shared" si="351"/>
        <v>53597.247888272752</v>
      </c>
    </row>
    <row r="949" spans="25:59" x14ac:dyDescent="0.4">
      <c r="Y949" s="35">
        <f t="shared" si="352"/>
        <v>941500</v>
      </c>
      <c r="Z949" s="52">
        <f t="shared" si="353"/>
        <v>942</v>
      </c>
      <c r="AA949" s="35"/>
      <c r="AB949" s="35"/>
      <c r="AC949" s="35"/>
      <c r="AD949" s="35"/>
      <c r="AU949" s="52">
        <f t="shared" si="342"/>
        <v>942</v>
      </c>
      <c r="AV949" s="80">
        <f t="shared" si="343"/>
        <v>748.61858039934987</v>
      </c>
      <c r="AW949" s="35">
        <f t="shared" si="354"/>
        <v>3048.4917917798207</v>
      </c>
      <c r="AX949" s="35">
        <f t="shared" si="344"/>
        <v>101118.48866646524</v>
      </c>
      <c r="AY949" s="35">
        <f t="shared" si="345"/>
        <v>104166.98045824506</v>
      </c>
      <c r="AZ949" s="35">
        <f t="shared" si="346"/>
        <v>107215.47225002488</v>
      </c>
      <c r="BB949" s="52">
        <f t="shared" si="347"/>
        <v>942</v>
      </c>
      <c r="BC949" s="80">
        <f t="shared" si="348"/>
        <v>486.14876893284401</v>
      </c>
      <c r="BD949" s="35">
        <f t="shared" si="355"/>
        <v>1979.6737223447717</v>
      </c>
      <c r="BE949" s="35">
        <f t="shared" si="349"/>
        <v>49680.898104998756</v>
      </c>
      <c r="BF949" s="35">
        <f t="shared" si="350"/>
        <v>51660.571827343527</v>
      </c>
      <c r="BG949" s="35">
        <f t="shared" si="351"/>
        <v>53640.245549688298</v>
      </c>
    </row>
    <row r="950" spans="25:59" x14ac:dyDescent="0.4">
      <c r="Y950" s="35">
        <f t="shared" si="352"/>
        <v>942500</v>
      </c>
      <c r="Z950" s="52">
        <f t="shared" si="353"/>
        <v>943</v>
      </c>
      <c r="AA950" s="35"/>
      <c r="AB950" s="35"/>
      <c r="AC950" s="35"/>
      <c r="AD950" s="35"/>
      <c r="AU950" s="52">
        <f t="shared" si="342"/>
        <v>943</v>
      </c>
      <c r="AV950" s="80">
        <f t="shared" si="343"/>
        <v>748.66262703309951</v>
      </c>
      <c r="AW950" s="35">
        <f t="shared" si="354"/>
        <v>3048.6711565524261</v>
      </c>
      <c r="AX950" s="35">
        <f t="shared" si="344"/>
        <v>101217.65371395441</v>
      </c>
      <c r="AY950" s="35">
        <f t="shared" si="345"/>
        <v>104266.32487050684</v>
      </c>
      <c r="AZ950" s="35">
        <f t="shared" si="346"/>
        <v>107314.99602705927</v>
      </c>
      <c r="BB950" s="52">
        <f t="shared" si="347"/>
        <v>943</v>
      </c>
      <c r="BC950" s="80">
        <f t="shared" si="348"/>
        <v>486.17737257338104</v>
      </c>
      <c r="BD950" s="35">
        <f t="shared" si="355"/>
        <v>1979.7902008368574</v>
      </c>
      <c r="BE950" s="35">
        <f t="shared" si="349"/>
        <v>49723.663126488245</v>
      </c>
      <c r="BF950" s="35">
        <f t="shared" si="350"/>
        <v>51703.4533273251</v>
      </c>
      <c r="BG950" s="35">
        <f t="shared" si="351"/>
        <v>53683.243528161955</v>
      </c>
    </row>
    <row r="951" spans="25:59" x14ac:dyDescent="0.4">
      <c r="Y951" s="35">
        <f t="shared" si="352"/>
        <v>943500</v>
      </c>
      <c r="Z951" s="52">
        <f t="shared" si="353"/>
        <v>944</v>
      </c>
      <c r="AA951" s="35"/>
      <c r="AB951" s="35"/>
      <c r="AC951" s="35"/>
      <c r="AD951" s="35"/>
      <c r="AU951" s="52">
        <f t="shared" si="342"/>
        <v>944</v>
      </c>
      <c r="AV951" s="80">
        <f t="shared" si="343"/>
        <v>748.70679354201138</v>
      </c>
      <c r="AW951" s="35">
        <f t="shared" si="354"/>
        <v>3048.851009475416</v>
      </c>
      <c r="AX951" s="35">
        <f t="shared" si="344"/>
        <v>101316.8182732932</v>
      </c>
      <c r="AY951" s="35">
        <f t="shared" si="345"/>
        <v>104365.66928276862</v>
      </c>
      <c r="AZ951" s="35">
        <f t="shared" si="346"/>
        <v>107414.52029224404</v>
      </c>
      <c r="BB951" s="52">
        <f t="shared" si="347"/>
        <v>944</v>
      </c>
      <c r="BC951" s="80">
        <f t="shared" si="348"/>
        <v>486.20605406018586</v>
      </c>
      <c r="BD951" s="35">
        <f t="shared" si="355"/>
        <v>1979.9069963311049</v>
      </c>
      <c r="BE951" s="35">
        <f t="shared" si="349"/>
        <v>49766.427830975575</v>
      </c>
      <c r="BF951" s="35">
        <f t="shared" si="350"/>
        <v>51746.33482730668</v>
      </c>
      <c r="BG951" s="35">
        <f t="shared" si="351"/>
        <v>53726.241823637785</v>
      </c>
    </row>
    <row r="952" spans="25:59" x14ac:dyDescent="0.4">
      <c r="Y952" s="35">
        <f t="shared" si="352"/>
        <v>944500</v>
      </c>
      <c r="Z952" s="52">
        <f t="shared" si="353"/>
        <v>945</v>
      </c>
      <c r="AA952" s="35"/>
      <c r="AB952" s="35"/>
      <c r="AC952" s="35"/>
      <c r="AD952" s="35"/>
      <c r="AU952" s="52">
        <f t="shared" si="342"/>
        <v>945</v>
      </c>
      <c r="AV952" s="80">
        <f t="shared" si="343"/>
        <v>748.75107990487243</v>
      </c>
      <c r="AW952" s="35">
        <f t="shared" si="354"/>
        <v>3049.0313504624078</v>
      </c>
      <c r="AX952" s="35">
        <f t="shared" si="344"/>
        <v>101415.98234456799</v>
      </c>
      <c r="AY952" s="35">
        <f t="shared" si="345"/>
        <v>104465.0136950304</v>
      </c>
      <c r="AZ952" s="35">
        <f t="shared" si="346"/>
        <v>107514.04504549281</v>
      </c>
      <c r="BB952" s="52">
        <f t="shared" si="347"/>
        <v>945</v>
      </c>
      <c r="BC952" s="80">
        <f t="shared" si="348"/>
        <v>486.23481337948283</v>
      </c>
      <c r="BD952" s="35">
        <f t="shared" si="355"/>
        <v>1980.0241087714176</v>
      </c>
      <c r="BE952" s="35">
        <f t="shared" si="349"/>
        <v>49809.192218516837</v>
      </c>
      <c r="BF952" s="35">
        <f t="shared" si="350"/>
        <v>51789.216327288254</v>
      </c>
      <c r="BG952" s="35">
        <f t="shared" si="351"/>
        <v>53769.24043605967</v>
      </c>
    </row>
    <row r="953" spans="25:59" x14ac:dyDescent="0.4">
      <c r="Y953" s="35">
        <f t="shared" si="352"/>
        <v>945500</v>
      </c>
      <c r="Z953" s="52">
        <f t="shared" si="353"/>
        <v>946</v>
      </c>
      <c r="AA953" s="35"/>
      <c r="AB953" s="35"/>
      <c r="AC953" s="35"/>
      <c r="AD953" s="35"/>
      <c r="AU953" s="52">
        <f t="shared" si="342"/>
        <v>946</v>
      </c>
      <c r="AV953" s="80">
        <f t="shared" si="343"/>
        <v>748.79548610041638</v>
      </c>
      <c r="AW953" s="35">
        <f t="shared" si="354"/>
        <v>3049.2121794268023</v>
      </c>
      <c r="AX953" s="35">
        <f t="shared" si="344"/>
        <v>101515.14592786538</v>
      </c>
      <c r="AY953" s="35">
        <f t="shared" si="345"/>
        <v>104564.35810729218</v>
      </c>
      <c r="AZ953" s="35">
        <f t="shared" si="346"/>
        <v>107613.57028671898</v>
      </c>
      <c r="BB953" s="52">
        <f t="shared" si="347"/>
        <v>946</v>
      </c>
      <c r="BC953" s="80">
        <f t="shared" si="348"/>
        <v>486.263650517462</v>
      </c>
      <c r="BD953" s="35">
        <f t="shared" si="355"/>
        <v>1980.141538101559</v>
      </c>
      <c r="BE953" s="35">
        <f t="shared" si="349"/>
        <v>49851.956289168273</v>
      </c>
      <c r="BF953" s="35">
        <f t="shared" si="350"/>
        <v>51832.097827269834</v>
      </c>
      <c r="BG953" s="35">
        <f t="shared" si="351"/>
        <v>53812.239365371395</v>
      </c>
    </row>
    <row r="954" spans="25:59" x14ac:dyDescent="0.4">
      <c r="Y954" s="35">
        <f t="shared" si="352"/>
        <v>946500</v>
      </c>
      <c r="Z954" s="52">
        <f t="shared" si="353"/>
        <v>947</v>
      </c>
      <c r="AA954" s="35"/>
      <c r="AB954" s="35"/>
      <c r="AC954" s="35"/>
      <c r="AD954" s="35"/>
      <c r="AU954" s="52">
        <f t="shared" si="342"/>
        <v>947</v>
      </c>
      <c r="AV954" s="80">
        <f t="shared" si="343"/>
        <v>748.84001210732572</v>
      </c>
      <c r="AW954" s="35">
        <f t="shared" si="354"/>
        <v>3049.3934962817907</v>
      </c>
      <c r="AX954" s="35">
        <f t="shared" si="344"/>
        <v>101614.30902327217</v>
      </c>
      <c r="AY954" s="35">
        <f t="shared" si="345"/>
        <v>104663.70251955396</v>
      </c>
      <c r="AZ954" s="35">
        <f t="shared" si="346"/>
        <v>107713.09601583575</v>
      </c>
      <c r="BB954" s="52">
        <f t="shared" si="347"/>
        <v>947</v>
      </c>
      <c r="BC954" s="80">
        <f t="shared" si="348"/>
        <v>486.2925654602796</v>
      </c>
      <c r="BD954" s="35">
        <f t="shared" si="355"/>
        <v>1980.2592842651559</v>
      </c>
      <c r="BE954" s="35">
        <f t="shared" si="349"/>
        <v>49894.72004298625</v>
      </c>
      <c r="BF954" s="35">
        <f t="shared" si="350"/>
        <v>51874.979327251407</v>
      </c>
      <c r="BG954" s="35">
        <f t="shared" si="351"/>
        <v>53855.238611516565</v>
      </c>
    </row>
    <row r="955" spans="25:59" x14ac:dyDescent="0.4">
      <c r="Y955" s="35">
        <f t="shared" si="352"/>
        <v>947500</v>
      </c>
      <c r="Z955" s="52">
        <f t="shared" si="353"/>
        <v>948</v>
      </c>
      <c r="AA955" s="35"/>
      <c r="AB955" s="35"/>
      <c r="AC955" s="35"/>
      <c r="AD955" s="35"/>
      <c r="AU955" s="52">
        <f t="shared" si="342"/>
        <v>948</v>
      </c>
      <c r="AV955" s="80">
        <f t="shared" si="343"/>
        <v>748.88465790422924</v>
      </c>
      <c r="AW955" s="35">
        <f t="shared" si="354"/>
        <v>3049.5753009403461</v>
      </c>
      <c r="AX955" s="35">
        <f t="shared" si="344"/>
        <v>101713.47163087539</v>
      </c>
      <c r="AY955" s="35">
        <f t="shared" si="345"/>
        <v>104763.04693181573</v>
      </c>
      <c r="AZ955" s="35">
        <f t="shared" si="346"/>
        <v>107812.62223275607</v>
      </c>
      <c r="BB955" s="52">
        <f t="shared" si="347"/>
        <v>948</v>
      </c>
      <c r="BC955" s="80">
        <f t="shared" si="348"/>
        <v>486.32155819405745</v>
      </c>
      <c r="BD955" s="35">
        <f t="shared" si="355"/>
        <v>1980.3773472056935</v>
      </c>
      <c r="BE955" s="35">
        <f t="shared" si="349"/>
        <v>49937.483480027295</v>
      </c>
      <c r="BF955" s="35">
        <f t="shared" si="350"/>
        <v>51917.860827232988</v>
      </c>
      <c r="BG955" s="35">
        <f t="shared" si="351"/>
        <v>53898.23817443868</v>
      </c>
    </row>
    <row r="956" spans="25:59" x14ac:dyDescent="0.4">
      <c r="Y956" s="35">
        <f t="shared" si="352"/>
        <v>948500</v>
      </c>
      <c r="Z956" s="52">
        <f t="shared" si="353"/>
        <v>949</v>
      </c>
      <c r="AA956" s="35"/>
      <c r="AB956" s="35"/>
      <c r="AC956" s="35"/>
      <c r="AD956" s="35"/>
      <c r="AU956" s="52">
        <f t="shared" si="342"/>
        <v>949</v>
      </c>
      <c r="AV956" s="80">
        <f t="shared" si="343"/>
        <v>748.92942346970403</v>
      </c>
      <c r="AW956" s="35">
        <f t="shared" si="354"/>
        <v>3049.7575933152316</v>
      </c>
      <c r="AX956" s="35">
        <f t="shared" si="344"/>
        <v>101812.63375076228</v>
      </c>
      <c r="AY956" s="35">
        <f t="shared" si="345"/>
        <v>104862.39134407751</v>
      </c>
      <c r="AZ956" s="35">
        <f t="shared" si="346"/>
        <v>107912.14893739273</v>
      </c>
      <c r="BB956" s="52">
        <f t="shared" si="347"/>
        <v>949</v>
      </c>
      <c r="BC956" s="80">
        <f t="shared" si="348"/>
        <v>486.3506287048836</v>
      </c>
      <c r="BD956" s="35">
        <f t="shared" si="355"/>
        <v>1980.4957268665203</v>
      </c>
      <c r="BE956" s="35">
        <f t="shared" si="349"/>
        <v>49980.246600348037</v>
      </c>
      <c r="BF956" s="35">
        <f t="shared" si="350"/>
        <v>51960.742327214561</v>
      </c>
      <c r="BG956" s="35">
        <f t="shared" si="351"/>
        <v>53941.238054081085</v>
      </c>
    </row>
    <row r="957" spans="25:59" x14ac:dyDescent="0.4">
      <c r="Y957" s="35">
        <f t="shared" si="352"/>
        <v>949500</v>
      </c>
      <c r="Z957" s="52">
        <f t="shared" si="353"/>
        <v>950</v>
      </c>
      <c r="AA957" s="35"/>
      <c r="AB957" s="35"/>
      <c r="AC957" s="35"/>
      <c r="AD957" s="35"/>
      <c r="AU957" s="52">
        <f t="shared" si="342"/>
        <v>950</v>
      </c>
      <c r="AV957" s="80">
        <f t="shared" si="343"/>
        <v>748.97430878227465</v>
      </c>
      <c r="AW957" s="35">
        <f t="shared" si="354"/>
        <v>3049.9403733189952</v>
      </c>
      <c r="AX957" s="35">
        <f t="shared" si="344"/>
        <v>101911.79538302029</v>
      </c>
      <c r="AY957" s="35">
        <f t="shared" si="345"/>
        <v>104961.73575633929</v>
      </c>
      <c r="AZ957" s="35">
        <f t="shared" si="346"/>
        <v>108011.67612965828</v>
      </c>
      <c r="BB957" s="52">
        <f t="shared" si="347"/>
        <v>950</v>
      </c>
      <c r="BC957" s="80">
        <f t="shared" si="348"/>
        <v>486.379776978812</v>
      </c>
      <c r="BD957" s="35">
        <f t="shared" si="355"/>
        <v>1980.6144231908461</v>
      </c>
      <c r="BE957" s="35">
        <f t="shared" si="349"/>
        <v>50023.009404005294</v>
      </c>
      <c r="BF957" s="35">
        <f t="shared" si="350"/>
        <v>52003.623827196141</v>
      </c>
      <c r="BG957" s="35">
        <f t="shared" si="351"/>
        <v>53984.238250386989</v>
      </c>
    </row>
    <row r="958" spans="25:59" x14ac:dyDescent="0.4">
      <c r="Y958" s="35">
        <f t="shared" si="352"/>
        <v>950500</v>
      </c>
      <c r="Z958" s="52">
        <f t="shared" si="353"/>
        <v>951</v>
      </c>
      <c r="AA958" s="35"/>
      <c r="AB958" s="35"/>
      <c r="AC958" s="35"/>
      <c r="AD958" s="35"/>
      <c r="AU958" s="52">
        <f t="shared" si="342"/>
        <v>951</v>
      </c>
      <c r="AV958" s="80">
        <f t="shared" si="343"/>
        <v>749.01931382041357</v>
      </c>
      <c r="AW958" s="35">
        <f t="shared" si="354"/>
        <v>3050.1236408639738</v>
      </c>
      <c r="AX958" s="35">
        <f t="shared" si="344"/>
        <v>102010.9565277371</v>
      </c>
      <c r="AY958" s="35">
        <f t="shared" si="345"/>
        <v>105061.08016860107</v>
      </c>
      <c r="AZ958" s="35">
        <f t="shared" si="346"/>
        <v>108111.20380946503</v>
      </c>
      <c r="BB958" s="52">
        <f t="shared" si="347"/>
        <v>951</v>
      </c>
      <c r="BC958" s="80">
        <f t="shared" si="348"/>
        <v>486.4090030018628</v>
      </c>
      <c r="BD958" s="35">
        <f t="shared" si="355"/>
        <v>1980.7334361217422</v>
      </c>
      <c r="BE958" s="35">
        <f t="shared" si="349"/>
        <v>50065.771891055971</v>
      </c>
      <c r="BF958" s="35">
        <f t="shared" si="350"/>
        <v>52046.505327177714</v>
      </c>
      <c r="BG958" s="35">
        <f t="shared" si="351"/>
        <v>54027.238763299458</v>
      </c>
    </row>
    <row r="959" spans="25:59" x14ac:dyDescent="0.4">
      <c r="Y959" s="35">
        <f t="shared" si="352"/>
        <v>951500</v>
      </c>
      <c r="Z959" s="52">
        <f t="shared" si="353"/>
        <v>952</v>
      </c>
      <c r="AA959" s="35"/>
      <c r="AB959" s="35"/>
      <c r="AC959" s="35"/>
      <c r="AD959" s="35"/>
      <c r="AU959" s="52">
        <f t="shared" si="342"/>
        <v>952</v>
      </c>
      <c r="AV959" s="80">
        <f t="shared" si="343"/>
        <v>749.06443856254066</v>
      </c>
      <c r="AW959" s="35">
        <f t="shared" si="354"/>
        <v>3050.3073958622899</v>
      </c>
      <c r="AX959" s="35">
        <f t="shared" si="344"/>
        <v>102110.11718500056</v>
      </c>
      <c r="AY959" s="35">
        <f t="shared" si="345"/>
        <v>105160.42458086285</v>
      </c>
      <c r="AZ959" s="35">
        <f t="shared" si="346"/>
        <v>108210.73197672513</v>
      </c>
      <c r="BB959" s="52">
        <f t="shared" si="347"/>
        <v>952</v>
      </c>
      <c r="BC959" s="80">
        <f t="shared" si="348"/>
        <v>486.43830676002199</v>
      </c>
      <c r="BD959" s="35">
        <f t="shared" si="355"/>
        <v>1980.852765602142</v>
      </c>
      <c r="BE959" s="35">
        <f t="shared" si="349"/>
        <v>50108.534061557155</v>
      </c>
      <c r="BF959" s="35">
        <f t="shared" si="350"/>
        <v>52089.386827159295</v>
      </c>
      <c r="BG959" s="35">
        <f t="shared" si="351"/>
        <v>54070.239592761434</v>
      </c>
    </row>
    <row r="960" spans="25:59" x14ac:dyDescent="0.4">
      <c r="Y960" s="35">
        <f t="shared" si="352"/>
        <v>952500</v>
      </c>
      <c r="Z960" s="52">
        <f t="shared" si="353"/>
        <v>953</v>
      </c>
      <c r="AA960" s="35"/>
      <c r="AB960" s="35"/>
      <c r="AC960" s="35"/>
      <c r="AD960" s="35"/>
      <c r="AU960" s="52">
        <f t="shared" si="342"/>
        <v>953</v>
      </c>
      <c r="AV960" s="80">
        <f t="shared" si="343"/>
        <v>749.10968298702403</v>
      </c>
      <c r="AW960" s="35">
        <f t="shared" si="354"/>
        <v>3050.4916382258548</v>
      </c>
      <c r="AX960" s="35">
        <f t="shared" si="344"/>
        <v>102209.27735489878</v>
      </c>
      <c r="AY960" s="35">
        <f t="shared" si="345"/>
        <v>105259.76899312463</v>
      </c>
      <c r="AZ960" s="35">
        <f t="shared" si="346"/>
        <v>108310.26063135048</v>
      </c>
      <c r="BB960" s="52">
        <f t="shared" si="347"/>
        <v>953</v>
      </c>
      <c r="BC960" s="80">
        <f t="shared" si="348"/>
        <v>486.46768823924197</v>
      </c>
      <c r="BD960" s="35">
        <f t="shared" si="355"/>
        <v>1980.9724115748409</v>
      </c>
      <c r="BE960" s="35">
        <f t="shared" si="349"/>
        <v>50151.295915566028</v>
      </c>
      <c r="BF960" s="35">
        <f t="shared" si="350"/>
        <v>52132.268327140868</v>
      </c>
      <c r="BG960" s="35">
        <f t="shared" si="351"/>
        <v>54113.240738715707</v>
      </c>
    </row>
    <row r="961" spans="25:59" x14ac:dyDescent="0.4">
      <c r="Y961" s="35">
        <f t="shared" si="352"/>
        <v>953500</v>
      </c>
      <c r="Z961" s="52">
        <f t="shared" si="353"/>
        <v>954</v>
      </c>
      <c r="AA961" s="35"/>
      <c r="AB961" s="35"/>
      <c r="AC961" s="35"/>
      <c r="AD961" s="35"/>
      <c r="AU961" s="52">
        <f t="shared" si="342"/>
        <v>954</v>
      </c>
      <c r="AV961" s="80">
        <f t="shared" si="343"/>
        <v>749.15504707217917</v>
      </c>
      <c r="AW961" s="35">
        <f t="shared" si="354"/>
        <v>3050.6763678663656</v>
      </c>
      <c r="AX961" s="35">
        <f t="shared" si="344"/>
        <v>102308.43703752004</v>
      </c>
      <c r="AY961" s="35">
        <f t="shared" si="345"/>
        <v>105359.11340538641</v>
      </c>
      <c r="AZ961" s="35">
        <f t="shared" si="346"/>
        <v>108409.78977325278</v>
      </c>
      <c r="BB961" s="52">
        <f t="shared" si="347"/>
        <v>954</v>
      </c>
      <c r="BC961" s="80">
        <f t="shared" si="348"/>
        <v>486.49714742544086</v>
      </c>
      <c r="BD961" s="35">
        <f t="shared" si="355"/>
        <v>1981.0923739824957</v>
      </c>
      <c r="BE961" s="35">
        <f t="shared" si="349"/>
        <v>50194.057453139954</v>
      </c>
      <c r="BF961" s="35">
        <f t="shared" si="350"/>
        <v>52175.149827122448</v>
      </c>
      <c r="BG961" s="35">
        <f t="shared" si="351"/>
        <v>54156.242201104942</v>
      </c>
    </row>
    <row r="962" spans="25:59" x14ac:dyDescent="0.4">
      <c r="Y962" s="35">
        <f t="shared" si="352"/>
        <v>954500</v>
      </c>
      <c r="Z962" s="52">
        <f t="shared" si="353"/>
        <v>955</v>
      </c>
      <c r="AA962" s="35"/>
      <c r="AB962" s="35"/>
      <c r="AC962" s="35"/>
      <c r="AD962" s="35"/>
      <c r="AU962" s="52">
        <f t="shared" si="342"/>
        <v>955</v>
      </c>
      <c r="AV962" s="80">
        <f t="shared" si="343"/>
        <v>749.20053079626973</v>
      </c>
      <c r="AW962" s="35">
        <f t="shared" si="354"/>
        <v>3050.8615846953089</v>
      </c>
      <c r="AX962" s="35">
        <f t="shared" si="344"/>
        <v>102407.59623295287</v>
      </c>
      <c r="AY962" s="35">
        <f t="shared" si="345"/>
        <v>105458.45781764817</v>
      </c>
      <c r="AZ962" s="35">
        <f t="shared" si="346"/>
        <v>108509.31940234348</v>
      </c>
      <c r="BB962" s="52">
        <f t="shared" si="347"/>
        <v>955</v>
      </c>
      <c r="BC962" s="80">
        <f t="shared" si="348"/>
        <v>486.52668430450325</v>
      </c>
      <c r="BD962" s="35">
        <f t="shared" si="355"/>
        <v>1981.2126527676262</v>
      </c>
      <c r="BE962" s="35">
        <f t="shared" si="349"/>
        <v>50236.818674336399</v>
      </c>
      <c r="BF962" s="35">
        <f t="shared" si="350"/>
        <v>52218.031327104021</v>
      </c>
      <c r="BG962" s="35">
        <f t="shared" si="351"/>
        <v>54199.243979871644</v>
      </c>
    </row>
    <row r="963" spans="25:59" x14ac:dyDescent="0.4">
      <c r="Y963" s="35">
        <f t="shared" si="352"/>
        <v>955500</v>
      </c>
      <c r="Z963" s="52">
        <f t="shared" si="353"/>
        <v>956</v>
      </c>
      <c r="AA963" s="35"/>
      <c r="AB963" s="35"/>
      <c r="AC963" s="35"/>
      <c r="AD963" s="35"/>
      <c r="AU963" s="52">
        <f t="shared" si="342"/>
        <v>956</v>
      </c>
      <c r="AV963" s="80">
        <f t="shared" si="343"/>
        <v>749.24613413750774</v>
      </c>
      <c r="AW963" s="35">
        <f t="shared" si="354"/>
        <v>3051.0472886239609</v>
      </c>
      <c r="AX963" s="35">
        <f t="shared" si="344"/>
        <v>102506.754941286</v>
      </c>
      <c r="AY963" s="35">
        <f t="shared" si="345"/>
        <v>105557.80222990995</v>
      </c>
      <c r="AZ963" s="35">
        <f t="shared" si="346"/>
        <v>108608.84951853391</v>
      </c>
      <c r="BB963" s="52">
        <f t="shared" si="347"/>
        <v>956</v>
      </c>
      <c r="BC963" s="80">
        <f t="shared" si="348"/>
        <v>486.55629886228007</v>
      </c>
      <c r="BD963" s="35">
        <f t="shared" si="355"/>
        <v>1981.3332478726149</v>
      </c>
      <c r="BE963" s="35">
        <f t="shared" si="349"/>
        <v>50279.579579212987</v>
      </c>
      <c r="BF963" s="35">
        <f t="shared" si="350"/>
        <v>52260.912827085602</v>
      </c>
      <c r="BG963" s="35">
        <f t="shared" si="351"/>
        <v>54242.246074958217</v>
      </c>
    </row>
    <row r="964" spans="25:59" x14ac:dyDescent="0.4">
      <c r="Y964" s="35">
        <f t="shared" si="352"/>
        <v>956500</v>
      </c>
      <c r="Z964" s="52">
        <f t="shared" si="353"/>
        <v>957</v>
      </c>
      <c r="AA964" s="35"/>
      <c r="AB964" s="35"/>
      <c r="AC964" s="35"/>
      <c r="AD964" s="35"/>
      <c r="AU964" s="52">
        <f t="shared" si="342"/>
        <v>957</v>
      </c>
      <c r="AV964" s="80">
        <f t="shared" si="343"/>
        <v>749.29185707405225</v>
      </c>
      <c r="AW964" s="35">
        <f t="shared" si="354"/>
        <v>3051.233479563381</v>
      </c>
      <c r="AX964" s="35">
        <f t="shared" si="344"/>
        <v>102605.91316260835</v>
      </c>
      <c r="AY964" s="35">
        <f t="shared" si="345"/>
        <v>105657.14664217173</v>
      </c>
      <c r="AZ964" s="35">
        <f t="shared" si="346"/>
        <v>108708.38012173511</v>
      </c>
      <c r="BB964" s="52">
        <f t="shared" si="347"/>
        <v>957</v>
      </c>
      <c r="BC964" s="80">
        <f t="shared" si="348"/>
        <v>486.58599108458804</v>
      </c>
      <c r="BD964" s="35">
        <f t="shared" si="355"/>
        <v>1981.4541592397056</v>
      </c>
      <c r="BE964" s="35">
        <f t="shared" si="349"/>
        <v>50322.340167827468</v>
      </c>
      <c r="BF964" s="35">
        <f t="shared" si="350"/>
        <v>52303.794327067175</v>
      </c>
      <c r="BG964" s="35">
        <f t="shared" si="351"/>
        <v>54285.248486306882</v>
      </c>
    </row>
    <row r="965" spans="25:59" x14ac:dyDescent="0.4">
      <c r="Y965" s="35">
        <f t="shared" si="352"/>
        <v>957500</v>
      </c>
      <c r="Z965" s="52">
        <f t="shared" si="353"/>
        <v>958</v>
      </c>
      <c r="AA965" s="35"/>
      <c r="AB965" s="35"/>
      <c r="AC965" s="35"/>
      <c r="AD965" s="35"/>
      <c r="AU965" s="52">
        <f t="shared" si="342"/>
        <v>958</v>
      </c>
      <c r="AV965" s="80">
        <f t="shared" si="343"/>
        <v>749.33769958401103</v>
      </c>
      <c r="AW965" s="35">
        <f t="shared" si="354"/>
        <v>3051.4201574244212</v>
      </c>
      <c r="AX965" s="35">
        <f t="shared" si="344"/>
        <v>102705.07089700909</v>
      </c>
      <c r="AY965" s="35">
        <f t="shared" si="345"/>
        <v>105756.49105443351</v>
      </c>
      <c r="AZ965" s="35">
        <f t="shared" si="346"/>
        <v>108807.91121185794</v>
      </c>
      <c r="BB965" s="52">
        <f t="shared" si="347"/>
        <v>958</v>
      </c>
      <c r="BC965" s="80">
        <f t="shared" si="348"/>
        <v>486.61576095721051</v>
      </c>
      <c r="BD965" s="35">
        <f t="shared" si="355"/>
        <v>1981.5753868110057</v>
      </c>
      <c r="BE965" s="35">
        <f t="shared" si="349"/>
        <v>50365.100440237751</v>
      </c>
      <c r="BF965" s="35">
        <f t="shared" si="350"/>
        <v>52346.675827048755</v>
      </c>
      <c r="BG965" s="35">
        <f t="shared" si="351"/>
        <v>54328.251213859759</v>
      </c>
    </row>
    <row r="966" spans="25:59" x14ac:dyDescent="0.4">
      <c r="Y966" s="35">
        <f t="shared" si="352"/>
        <v>958500</v>
      </c>
      <c r="Z966" s="52">
        <f t="shared" si="353"/>
        <v>959</v>
      </c>
      <c r="AA966" s="35"/>
      <c r="AB966" s="35"/>
      <c r="AC966" s="35"/>
      <c r="AD966" s="35"/>
      <c r="AU966" s="52">
        <f t="shared" si="342"/>
        <v>959</v>
      </c>
      <c r="AV966" s="80">
        <f t="shared" si="343"/>
        <v>749.38366164544027</v>
      </c>
      <c r="AW966" s="35">
        <f t="shared" si="354"/>
        <v>3051.607322117723</v>
      </c>
      <c r="AX966" s="35">
        <f t="shared" si="344"/>
        <v>102804.22814457757</v>
      </c>
      <c r="AY966" s="35">
        <f t="shared" si="345"/>
        <v>105855.83546669529</v>
      </c>
      <c r="AZ966" s="35">
        <f t="shared" si="346"/>
        <v>108907.44278881302</v>
      </c>
      <c r="BB966" s="52">
        <f t="shared" si="347"/>
        <v>959</v>
      </c>
      <c r="BC966" s="80">
        <f t="shared" si="348"/>
        <v>486.64560846589711</v>
      </c>
      <c r="BD966" s="35">
        <f t="shared" si="355"/>
        <v>1981.6969305284856</v>
      </c>
      <c r="BE966" s="35">
        <f t="shared" si="349"/>
        <v>50407.860396501841</v>
      </c>
      <c r="BF966" s="35">
        <f t="shared" si="350"/>
        <v>52389.557327030328</v>
      </c>
      <c r="BG966" s="35">
        <f t="shared" si="351"/>
        <v>54371.254257558816</v>
      </c>
    </row>
    <row r="967" spans="25:59" x14ac:dyDescent="0.4">
      <c r="Y967" s="35">
        <f t="shared" si="352"/>
        <v>959500</v>
      </c>
      <c r="Z967" s="52">
        <f t="shared" si="353"/>
        <v>960</v>
      </c>
      <c r="AA967" s="35"/>
      <c r="AB967" s="35"/>
      <c r="AC967" s="35"/>
      <c r="AD967" s="35"/>
      <c r="AU967" s="52">
        <f t="shared" si="342"/>
        <v>960</v>
      </c>
      <c r="AV967" s="80">
        <f t="shared" si="343"/>
        <v>749.42974323634337</v>
      </c>
      <c r="AW967" s="35">
        <f t="shared" si="354"/>
        <v>3051.7949735537122</v>
      </c>
      <c r="AX967" s="35">
        <f t="shared" si="344"/>
        <v>102903.38490540336</v>
      </c>
      <c r="AY967" s="35">
        <f t="shared" si="345"/>
        <v>105955.17987895707</v>
      </c>
      <c r="AZ967" s="35">
        <f t="shared" si="346"/>
        <v>109006.97485251079</v>
      </c>
      <c r="BB967" s="52">
        <f t="shared" si="347"/>
        <v>960</v>
      </c>
      <c r="BC967" s="80">
        <f t="shared" si="348"/>
        <v>486.67553359636355</v>
      </c>
      <c r="BD967" s="35">
        <f t="shared" si="355"/>
        <v>1981.8187903339772</v>
      </c>
      <c r="BE967" s="35">
        <f t="shared" si="349"/>
        <v>50450.62003667793</v>
      </c>
      <c r="BF967" s="35">
        <f t="shared" si="350"/>
        <v>52432.438827011909</v>
      </c>
      <c r="BG967" s="35">
        <f t="shared" si="351"/>
        <v>54414.257617345887</v>
      </c>
    </row>
    <row r="968" spans="25:59" x14ac:dyDescent="0.4">
      <c r="Y968" s="35">
        <f t="shared" si="352"/>
        <v>960500</v>
      </c>
      <c r="Z968" s="52">
        <f t="shared" si="353"/>
        <v>961</v>
      </c>
      <c r="AA968" s="35"/>
      <c r="AB968" s="35"/>
      <c r="AC968" s="35"/>
      <c r="AD968" s="35"/>
      <c r="AU968" s="52">
        <f t="shared" ref="AU968:AU1008" si="356">Z968</f>
        <v>961</v>
      </c>
      <c r="AV968" s="80">
        <f t="shared" ref="AV968:AV1008" si="357">$AL$13*SQRT(1+(1/$AL$14)+(($AU968-$AE$3)^2)/(($AE$4^2)*$AL$20))</f>
        <v>749.47594433467293</v>
      </c>
      <c r="AW968" s="35">
        <f t="shared" si="354"/>
        <v>3051.9831116426089</v>
      </c>
      <c r="AX968" s="35">
        <f t="shared" ref="AX968:AX1008" si="358">AY968-AW968</f>
        <v>103002.54117957625</v>
      </c>
      <c r="AY968" s="35">
        <f t="shared" ref="AY968:AY1008" si="359">Z968*AY$1+AY$2</f>
        <v>106054.52429121886</v>
      </c>
      <c r="AZ968" s="35">
        <f t="shared" ref="AZ968:AZ1008" si="360">AY968+AW968</f>
        <v>109106.50740286146</v>
      </c>
      <c r="BB968" s="52">
        <f t="shared" ref="BB968:BB1008" si="361">AU968</f>
        <v>961</v>
      </c>
      <c r="BC968" s="80">
        <f t="shared" ref="BC968:BC1008" si="362">$AL$36*SQRT(1+(1/$AL$37)+(($AU968-$AE$3)^2)/(($AE$4^2)*$AL$43))</f>
        <v>486.70553633429216</v>
      </c>
      <c r="BD968" s="35">
        <f t="shared" si="355"/>
        <v>1981.9409661691768</v>
      </c>
      <c r="BE968" s="35">
        <f t="shared" ref="BE968:BE1008" si="363">BF968-BD968</f>
        <v>50493.379360824307</v>
      </c>
      <c r="BF968" s="35">
        <f t="shared" ref="BF968:BF1008" si="364">Z968*BF$1+BF$2</f>
        <v>52475.320326993482</v>
      </c>
      <c r="BG968" s="35">
        <f t="shared" ref="BG968:BG1008" si="365">BF968+BD968</f>
        <v>54457.261293162657</v>
      </c>
    </row>
    <row r="969" spans="25:59" x14ac:dyDescent="0.4">
      <c r="Y969" s="35">
        <f t="shared" ref="Y969:Y1008" si="366">Y968+1000</f>
        <v>961500</v>
      </c>
      <c r="Z969" s="52">
        <f t="shared" ref="Z969:Z1008" si="367">(Y969+500)/1000</f>
        <v>962</v>
      </c>
      <c r="AA969" s="35"/>
      <c r="AB969" s="35"/>
      <c r="AC969" s="35"/>
      <c r="AD969" s="35"/>
      <c r="AU969" s="52">
        <f t="shared" si="356"/>
        <v>962</v>
      </c>
      <c r="AV969" s="80">
        <f t="shared" si="357"/>
        <v>749.52226491832926</v>
      </c>
      <c r="AW969" s="35">
        <f t="shared" ref="AW969:AW1008" si="368">AW$3*AV969</f>
        <v>3052.1717362944196</v>
      </c>
      <c r="AX969" s="35">
        <f t="shared" si="358"/>
        <v>103101.6969671862</v>
      </c>
      <c r="AY969" s="35">
        <f t="shared" si="359"/>
        <v>106153.86870348062</v>
      </c>
      <c r="AZ969" s="35">
        <f t="shared" si="360"/>
        <v>109206.04043977504</v>
      </c>
      <c r="BB969" s="52">
        <f t="shared" si="361"/>
        <v>962</v>
      </c>
      <c r="BC969" s="80">
        <f t="shared" si="362"/>
        <v>486.73561666533169</v>
      </c>
      <c r="BD969" s="35">
        <f t="shared" ref="BD969:BD1008" si="369">BD$3*BC969</f>
        <v>1982.063457975644</v>
      </c>
      <c r="BE969" s="35">
        <f t="shared" si="363"/>
        <v>50536.138368999418</v>
      </c>
      <c r="BF969" s="35">
        <f t="shared" si="364"/>
        <v>52518.201826975062</v>
      </c>
      <c r="BG969" s="35">
        <f t="shared" si="365"/>
        <v>54500.265284950707</v>
      </c>
    </row>
    <row r="970" spans="25:59" x14ac:dyDescent="0.4">
      <c r="Y970" s="35">
        <f t="shared" si="366"/>
        <v>962500</v>
      </c>
      <c r="Z970" s="52">
        <f t="shared" si="367"/>
        <v>963</v>
      </c>
      <c r="AA970" s="35"/>
      <c r="AB970" s="35"/>
      <c r="AC970" s="35"/>
      <c r="AD970" s="35"/>
      <c r="AU970" s="52">
        <f t="shared" si="356"/>
        <v>963</v>
      </c>
      <c r="AV970" s="80">
        <f t="shared" si="357"/>
        <v>749.56870496516092</v>
      </c>
      <c r="AW970" s="35">
        <f t="shared" si="368"/>
        <v>3052.36084741894</v>
      </c>
      <c r="AX970" s="35">
        <f t="shared" si="358"/>
        <v>103200.85226832346</v>
      </c>
      <c r="AY970" s="35">
        <f t="shared" si="359"/>
        <v>106253.2131157424</v>
      </c>
      <c r="AZ970" s="35">
        <f t="shared" si="360"/>
        <v>109305.57396316134</v>
      </c>
      <c r="BB970" s="52">
        <f t="shared" si="361"/>
        <v>963</v>
      </c>
      <c r="BC970" s="80">
        <f t="shared" si="362"/>
        <v>486.76577457509711</v>
      </c>
      <c r="BD970" s="35">
        <f t="shared" si="369"/>
        <v>1982.1862656948006</v>
      </c>
      <c r="BE970" s="35">
        <f t="shared" si="363"/>
        <v>50578.897061261836</v>
      </c>
      <c r="BF970" s="35">
        <f t="shared" si="364"/>
        <v>52561.083326956636</v>
      </c>
      <c r="BG970" s="35">
        <f t="shared" si="365"/>
        <v>54543.269592651435</v>
      </c>
    </row>
    <row r="971" spans="25:59" x14ac:dyDescent="0.4">
      <c r="Y971" s="35">
        <f t="shared" si="366"/>
        <v>963500</v>
      </c>
      <c r="Z971" s="52">
        <f t="shared" si="367"/>
        <v>964</v>
      </c>
      <c r="AA971" s="35"/>
      <c r="AB971" s="35"/>
      <c r="AC971" s="35"/>
      <c r="AD971" s="35"/>
      <c r="AU971" s="52">
        <f t="shared" si="356"/>
        <v>964</v>
      </c>
      <c r="AV971" s="80">
        <f t="shared" si="357"/>
        <v>749.61526445296522</v>
      </c>
      <c r="AW971" s="35">
        <f t="shared" si="368"/>
        <v>3052.5504449257573</v>
      </c>
      <c r="AX971" s="35">
        <f t="shared" si="358"/>
        <v>103300.00708307842</v>
      </c>
      <c r="AY971" s="35">
        <f t="shared" si="359"/>
        <v>106352.55752800418</v>
      </c>
      <c r="AZ971" s="35">
        <f t="shared" si="360"/>
        <v>109405.10797292994</v>
      </c>
      <c r="BB971" s="52">
        <f t="shared" si="361"/>
        <v>964</v>
      </c>
      <c r="BC971" s="80">
        <f t="shared" si="362"/>
        <v>486.79601004917015</v>
      </c>
      <c r="BD971" s="35">
        <f t="shared" si="369"/>
        <v>1982.3093892679333</v>
      </c>
      <c r="BE971" s="35">
        <f t="shared" si="363"/>
        <v>50621.655437670284</v>
      </c>
      <c r="BF971" s="35">
        <f t="shared" si="364"/>
        <v>52603.964826938216</v>
      </c>
      <c r="BG971" s="35">
        <f t="shared" si="365"/>
        <v>54586.274216206148</v>
      </c>
    </row>
    <row r="972" spans="25:59" x14ac:dyDescent="0.4">
      <c r="Y972" s="35">
        <f t="shared" si="366"/>
        <v>964500</v>
      </c>
      <c r="Z972" s="52">
        <f t="shared" si="367"/>
        <v>965</v>
      </c>
      <c r="AA972" s="35"/>
      <c r="AB972" s="35"/>
      <c r="AC972" s="35"/>
      <c r="AD972" s="35"/>
      <c r="AU972" s="52">
        <f t="shared" si="356"/>
        <v>965</v>
      </c>
      <c r="AV972" s="80">
        <f t="shared" si="357"/>
        <v>749.66194335948762</v>
      </c>
      <c r="AW972" s="35">
        <f t="shared" si="368"/>
        <v>3052.7405287242477</v>
      </c>
      <c r="AX972" s="35">
        <f t="shared" si="358"/>
        <v>103399.16141154172</v>
      </c>
      <c r="AY972" s="35">
        <f t="shared" si="359"/>
        <v>106451.90194026596</v>
      </c>
      <c r="AZ972" s="35">
        <f t="shared" si="360"/>
        <v>109504.64246899021</v>
      </c>
      <c r="BB972" s="52">
        <f t="shared" si="361"/>
        <v>965</v>
      </c>
      <c r="BC972" s="80">
        <f t="shared" si="362"/>
        <v>486.82632307309859</v>
      </c>
      <c r="BD972" s="35">
        <f t="shared" si="369"/>
        <v>1982.4328286361902</v>
      </c>
      <c r="BE972" s="35">
        <f t="shared" si="363"/>
        <v>50664.413498283597</v>
      </c>
      <c r="BF972" s="35">
        <f t="shared" si="364"/>
        <v>52646.846326919789</v>
      </c>
      <c r="BG972" s="35">
        <f t="shared" si="365"/>
        <v>54629.279155555982</v>
      </c>
    </row>
    <row r="973" spans="25:59" x14ac:dyDescent="0.4">
      <c r="Y973" s="35">
        <f t="shared" si="366"/>
        <v>965500</v>
      </c>
      <c r="Z973" s="52">
        <f t="shared" si="367"/>
        <v>966</v>
      </c>
      <c r="AA973" s="35"/>
      <c r="AB973" s="35"/>
      <c r="AC973" s="35"/>
      <c r="AD973" s="35"/>
      <c r="AU973" s="52">
        <f t="shared" si="356"/>
        <v>966</v>
      </c>
      <c r="AV973" s="80">
        <f t="shared" si="357"/>
        <v>749.70874166242197</v>
      </c>
      <c r="AW973" s="35">
        <f t="shared" si="368"/>
        <v>3052.9310987235772</v>
      </c>
      <c r="AX973" s="35">
        <f t="shared" si="358"/>
        <v>103498.31525380416</v>
      </c>
      <c r="AY973" s="35">
        <f t="shared" si="359"/>
        <v>106551.24635252774</v>
      </c>
      <c r="AZ973" s="35">
        <f t="shared" si="360"/>
        <v>109604.17745125132</v>
      </c>
      <c r="BB973" s="52">
        <f t="shared" si="361"/>
        <v>966</v>
      </c>
      <c r="BC973" s="80">
        <f t="shared" si="362"/>
        <v>486.85671363239726</v>
      </c>
      <c r="BD973" s="35">
        <f t="shared" si="369"/>
        <v>1982.5565837405854</v>
      </c>
      <c r="BE973" s="35">
        <f t="shared" si="363"/>
        <v>50707.171243160781</v>
      </c>
      <c r="BF973" s="35">
        <f t="shared" si="364"/>
        <v>52689.72782690137</v>
      </c>
      <c r="BG973" s="35">
        <f t="shared" si="365"/>
        <v>54672.284410641958</v>
      </c>
    </row>
    <row r="974" spans="25:59" x14ac:dyDescent="0.4">
      <c r="Y974" s="35">
        <f t="shared" si="366"/>
        <v>966500</v>
      </c>
      <c r="Z974" s="52">
        <f t="shared" si="367"/>
        <v>967</v>
      </c>
      <c r="AA974" s="35"/>
      <c r="AB974" s="35"/>
      <c r="AC974" s="35"/>
      <c r="AD974" s="35"/>
      <c r="AU974" s="52">
        <f t="shared" si="356"/>
        <v>967</v>
      </c>
      <c r="AV974" s="80">
        <f t="shared" si="357"/>
        <v>749.75565933941107</v>
      </c>
      <c r="AW974" s="35">
        <f t="shared" si="368"/>
        <v>3053.122154832703</v>
      </c>
      <c r="AX974" s="35">
        <f t="shared" si="358"/>
        <v>103597.46860995682</v>
      </c>
      <c r="AY974" s="35">
        <f t="shared" si="359"/>
        <v>106650.59076478952</v>
      </c>
      <c r="AZ974" s="35">
        <f t="shared" si="360"/>
        <v>109703.71291962222</v>
      </c>
      <c r="BB974" s="52">
        <f t="shared" si="361"/>
        <v>967</v>
      </c>
      <c r="BC974" s="80">
        <f t="shared" si="362"/>
        <v>486.88718171254737</v>
      </c>
      <c r="BD974" s="35">
        <f t="shared" si="369"/>
        <v>1982.6806545219965</v>
      </c>
      <c r="BE974" s="35">
        <f t="shared" si="363"/>
        <v>50749.928672360948</v>
      </c>
      <c r="BF974" s="35">
        <f t="shared" si="364"/>
        <v>52732.609326882943</v>
      </c>
      <c r="BG974" s="35">
        <f t="shared" si="365"/>
        <v>54715.289981404938</v>
      </c>
    </row>
    <row r="975" spans="25:59" x14ac:dyDescent="0.4">
      <c r="Y975" s="35">
        <f t="shared" si="366"/>
        <v>967500</v>
      </c>
      <c r="Z975" s="52">
        <f t="shared" si="367"/>
        <v>968</v>
      </c>
      <c r="AA975" s="35"/>
      <c r="AB975" s="35"/>
      <c r="AC975" s="35"/>
      <c r="AD975" s="35"/>
      <c r="AU975" s="52">
        <f t="shared" si="356"/>
        <v>968</v>
      </c>
      <c r="AV975" s="80">
        <f t="shared" si="357"/>
        <v>749.80269636804587</v>
      </c>
      <c r="AW975" s="35">
        <f t="shared" si="368"/>
        <v>3053.3136969603729</v>
      </c>
      <c r="AX975" s="35">
        <f t="shared" si="358"/>
        <v>103696.62148009092</v>
      </c>
      <c r="AY975" s="35">
        <f t="shared" si="359"/>
        <v>106749.9351770513</v>
      </c>
      <c r="AZ975" s="35">
        <f t="shared" si="360"/>
        <v>109803.24887401168</v>
      </c>
      <c r="BB975" s="52">
        <f t="shared" si="361"/>
        <v>968</v>
      </c>
      <c r="BC975" s="80">
        <f t="shared" si="362"/>
        <v>486.91772729899651</v>
      </c>
      <c r="BD975" s="35">
        <f t="shared" si="369"/>
        <v>1982.8050409211633</v>
      </c>
      <c r="BE975" s="35">
        <f t="shared" si="363"/>
        <v>50792.685785943358</v>
      </c>
      <c r="BF975" s="35">
        <f t="shared" si="364"/>
        <v>52775.490826864523</v>
      </c>
      <c r="BG975" s="35">
        <f t="shared" si="365"/>
        <v>54758.295867785688</v>
      </c>
    </row>
    <row r="976" spans="25:59" x14ac:dyDescent="0.4">
      <c r="Y976" s="35">
        <f t="shared" si="366"/>
        <v>968500</v>
      </c>
      <c r="Z976" s="52">
        <f t="shared" si="367"/>
        <v>969</v>
      </c>
      <c r="AA976" s="35"/>
      <c r="AB976" s="35"/>
      <c r="AC976" s="35"/>
      <c r="AD976" s="35"/>
      <c r="AU976" s="52">
        <f t="shared" si="356"/>
        <v>969</v>
      </c>
      <c r="AV976" s="80">
        <f t="shared" si="357"/>
        <v>749.84985272586596</v>
      </c>
      <c r="AW976" s="35">
        <f t="shared" si="368"/>
        <v>3053.5057250151244</v>
      </c>
      <c r="AX976" s="35">
        <f t="shared" si="358"/>
        <v>103795.77386429795</v>
      </c>
      <c r="AY976" s="35">
        <f t="shared" si="359"/>
        <v>106849.27958931308</v>
      </c>
      <c r="AZ976" s="35">
        <f t="shared" si="360"/>
        <v>109902.78531432821</v>
      </c>
      <c r="BB976" s="52">
        <f t="shared" si="361"/>
        <v>969</v>
      </c>
      <c r="BC976" s="80">
        <f t="shared" si="362"/>
        <v>486.94835037715922</v>
      </c>
      <c r="BD976" s="35">
        <f t="shared" si="369"/>
        <v>1982.9297428786917</v>
      </c>
      <c r="BE976" s="35">
        <f t="shared" si="363"/>
        <v>50835.442583967408</v>
      </c>
      <c r="BF976" s="35">
        <f t="shared" si="364"/>
        <v>52818.372326846096</v>
      </c>
      <c r="BG976" s="35">
        <f t="shared" si="365"/>
        <v>54801.302069724785</v>
      </c>
    </row>
    <row r="977" spans="25:59" x14ac:dyDescent="0.4">
      <c r="Y977" s="35">
        <f t="shared" si="366"/>
        <v>969500</v>
      </c>
      <c r="Z977" s="52">
        <f t="shared" si="367"/>
        <v>970</v>
      </c>
      <c r="AA977" s="35"/>
      <c r="AB977" s="35"/>
      <c r="AC977" s="35"/>
      <c r="AD977" s="35"/>
      <c r="AU977" s="52">
        <f t="shared" si="356"/>
        <v>970</v>
      </c>
      <c r="AV977" s="80">
        <f t="shared" si="357"/>
        <v>749.89712839036008</v>
      </c>
      <c r="AW977" s="35">
        <f t="shared" si="368"/>
        <v>3053.6982389052878</v>
      </c>
      <c r="AX977" s="35">
        <f t="shared" si="358"/>
        <v>103894.92576266956</v>
      </c>
      <c r="AY977" s="35">
        <f t="shared" si="359"/>
        <v>106948.62400157485</v>
      </c>
      <c r="AZ977" s="35">
        <f t="shared" si="360"/>
        <v>110002.32224048013</v>
      </c>
      <c r="BB977" s="52">
        <f t="shared" si="361"/>
        <v>970</v>
      </c>
      <c r="BC977" s="80">
        <f t="shared" si="362"/>
        <v>486.97905093241667</v>
      </c>
      <c r="BD977" s="35">
        <f t="shared" si="369"/>
        <v>1983.0547603350519</v>
      </c>
      <c r="BE977" s="35">
        <f t="shared" si="363"/>
        <v>50878.199066492627</v>
      </c>
      <c r="BF977" s="35">
        <f t="shared" si="364"/>
        <v>52861.253826827677</v>
      </c>
      <c r="BG977" s="35">
        <f t="shared" si="365"/>
        <v>54844.308587162726</v>
      </c>
    </row>
    <row r="978" spans="25:59" x14ac:dyDescent="0.4">
      <c r="Y978" s="35">
        <f t="shared" si="366"/>
        <v>970500</v>
      </c>
      <c r="Z978" s="52">
        <f t="shared" si="367"/>
        <v>971</v>
      </c>
      <c r="AA978" s="35"/>
      <c r="AB978" s="35"/>
      <c r="AC978" s="35"/>
      <c r="AD978" s="35"/>
      <c r="AU978" s="52">
        <f t="shared" si="356"/>
        <v>971</v>
      </c>
      <c r="AV978" s="80">
        <f t="shared" si="357"/>
        <v>749.94452333896493</v>
      </c>
      <c r="AW978" s="35">
        <f t="shared" si="368"/>
        <v>3053.8912385389817</v>
      </c>
      <c r="AX978" s="35">
        <f t="shared" si="358"/>
        <v>103994.07717529764</v>
      </c>
      <c r="AY978" s="35">
        <f t="shared" si="359"/>
        <v>107047.96841383663</v>
      </c>
      <c r="AZ978" s="35">
        <f t="shared" si="360"/>
        <v>110101.85965237561</v>
      </c>
      <c r="BB978" s="52">
        <f t="shared" si="361"/>
        <v>971</v>
      </c>
      <c r="BC978" s="80">
        <f t="shared" si="362"/>
        <v>487.0098289501164</v>
      </c>
      <c r="BD978" s="35">
        <f t="shared" si="369"/>
        <v>1983.1800932305764</v>
      </c>
      <c r="BE978" s="35">
        <f t="shared" si="363"/>
        <v>50920.955233578672</v>
      </c>
      <c r="BF978" s="35">
        <f t="shared" si="364"/>
        <v>52904.13532680925</v>
      </c>
      <c r="BG978" s="35">
        <f t="shared" si="365"/>
        <v>54887.315420039828</v>
      </c>
    </row>
    <row r="979" spans="25:59" x14ac:dyDescent="0.4">
      <c r="Y979" s="35">
        <f t="shared" si="366"/>
        <v>971500</v>
      </c>
      <c r="Z979" s="52">
        <f t="shared" si="367"/>
        <v>972</v>
      </c>
      <c r="AA979" s="35"/>
      <c r="AB979" s="35"/>
      <c r="AC979" s="35"/>
      <c r="AD979" s="35"/>
      <c r="AU979" s="52">
        <f t="shared" si="356"/>
        <v>972</v>
      </c>
      <c r="AV979" s="80">
        <f t="shared" si="357"/>
        <v>749.99203754906671</v>
      </c>
      <c r="AW979" s="35">
        <f t="shared" si="368"/>
        <v>3054.0847238241199</v>
      </c>
      <c r="AX979" s="35">
        <f t="shared" si="358"/>
        <v>104093.22810227428</v>
      </c>
      <c r="AY979" s="35">
        <f t="shared" si="359"/>
        <v>107147.31282609841</v>
      </c>
      <c r="AZ979" s="35">
        <f t="shared" si="360"/>
        <v>110201.39754992253</v>
      </c>
      <c r="BB979" s="52">
        <f t="shared" si="361"/>
        <v>972</v>
      </c>
      <c r="BC979" s="80">
        <f t="shared" si="362"/>
        <v>487.04068441557314</v>
      </c>
      <c r="BD979" s="35">
        <f t="shared" si="369"/>
        <v>1983.3057415054645</v>
      </c>
      <c r="BE979" s="35">
        <f t="shared" si="363"/>
        <v>50963.711085285366</v>
      </c>
      <c r="BF979" s="35">
        <f t="shared" si="364"/>
        <v>52947.01682679083</v>
      </c>
      <c r="BG979" s="35">
        <f t="shared" si="365"/>
        <v>54930.322568296295</v>
      </c>
    </row>
    <row r="980" spans="25:59" x14ac:dyDescent="0.4">
      <c r="Y980" s="35">
        <f t="shared" si="366"/>
        <v>972500</v>
      </c>
      <c r="Z980" s="52">
        <f t="shared" si="367"/>
        <v>973</v>
      </c>
      <c r="AA980" s="35"/>
      <c r="AB980" s="35"/>
      <c r="AC980" s="35"/>
      <c r="AD980" s="35"/>
      <c r="AU980" s="52">
        <f t="shared" si="356"/>
        <v>973</v>
      </c>
      <c r="AV980" s="80">
        <f t="shared" si="357"/>
        <v>750.03967099800025</v>
      </c>
      <c r="AW980" s="35">
        <f t="shared" si="368"/>
        <v>3054.2786946684055</v>
      </c>
      <c r="AX980" s="35">
        <f t="shared" si="358"/>
        <v>104192.37854369178</v>
      </c>
      <c r="AY980" s="35">
        <f t="shared" si="359"/>
        <v>107246.65723836019</v>
      </c>
      <c r="AZ980" s="35">
        <f t="shared" si="360"/>
        <v>110300.9359330286</v>
      </c>
      <c r="BB980" s="52">
        <f t="shared" si="361"/>
        <v>973</v>
      </c>
      <c r="BC980" s="80">
        <f t="shared" si="362"/>
        <v>487.07161731406825</v>
      </c>
      <c r="BD980" s="35">
        <f t="shared" si="369"/>
        <v>1983.4317050997799</v>
      </c>
      <c r="BE980" s="35">
        <f t="shared" si="363"/>
        <v>51006.466621672625</v>
      </c>
      <c r="BF980" s="35">
        <f t="shared" si="364"/>
        <v>52989.898326772403</v>
      </c>
      <c r="BG980" s="35">
        <f t="shared" si="365"/>
        <v>54973.330031872181</v>
      </c>
    </row>
    <row r="981" spans="25:59" x14ac:dyDescent="0.4">
      <c r="Y981" s="35">
        <f t="shared" si="366"/>
        <v>973500</v>
      </c>
      <c r="Z981" s="52">
        <f t="shared" si="367"/>
        <v>974</v>
      </c>
      <c r="AA981" s="35"/>
      <c r="AB981" s="35"/>
      <c r="AC981" s="35"/>
      <c r="AD981" s="35"/>
      <c r="AU981" s="52">
        <f t="shared" si="356"/>
        <v>974</v>
      </c>
      <c r="AV981" s="80">
        <f t="shared" si="357"/>
        <v>750.08742366304864</v>
      </c>
      <c r="AW981" s="35">
        <f t="shared" si="368"/>
        <v>3054.4731509793323</v>
      </c>
      <c r="AX981" s="35">
        <f t="shared" si="358"/>
        <v>104291.52849964263</v>
      </c>
      <c r="AY981" s="35">
        <f t="shared" si="359"/>
        <v>107346.00165062197</v>
      </c>
      <c r="AZ981" s="35">
        <f t="shared" si="360"/>
        <v>110400.4748016013</v>
      </c>
      <c r="BB981" s="52">
        <f t="shared" si="361"/>
        <v>974</v>
      </c>
      <c r="BC981" s="80">
        <f t="shared" si="362"/>
        <v>487.10262763084961</v>
      </c>
      <c r="BD981" s="35">
        <f t="shared" si="369"/>
        <v>1983.5579839534494</v>
      </c>
      <c r="BE981" s="35">
        <f t="shared" si="363"/>
        <v>51049.221842800529</v>
      </c>
      <c r="BF981" s="35">
        <f t="shared" si="364"/>
        <v>53032.779826753977</v>
      </c>
      <c r="BG981" s="35">
        <f t="shared" si="365"/>
        <v>55016.337810707424</v>
      </c>
    </row>
    <row r="982" spans="25:59" x14ac:dyDescent="0.4">
      <c r="Y982" s="35">
        <f t="shared" si="366"/>
        <v>974500</v>
      </c>
      <c r="Z982" s="52">
        <f t="shared" si="367"/>
        <v>975</v>
      </c>
      <c r="AA982" s="35"/>
      <c r="AB982" s="35"/>
      <c r="AC982" s="35"/>
      <c r="AD982" s="35"/>
      <c r="AU982" s="52">
        <f t="shared" si="356"/>
        <v>975</v>
      </c>
      <c r="AV982" s="80">
        <f t="shared" si="357"/>
        <v>750.13529552144496</v>
      </c>
      <c r="AW982" s="35">
        <f t="shared" si="368"/>
        <v>3054.6680926641893</v>
      </c>
      <c r="AX982" s="35">
        <f t="shared" si="358"/>
        <v>104390.67797021956</v>
      </c>
      <c r="AY982" s="35">
        <f t="shared" si="359"/>
        <v>107445.34606288375</v>
      </c>
      <c r="AZ982" s="35">
        <f t="shared" si="360"/>
        <v>110500.01415554793</v>
      </c>
      <c r="BB982" s="52">
        <f t="shared" si="361"/>
        <v>975</v>
      </c>
      <c r="BC982" s="80">
        <f t="shared" si="362"/>
        <v>487.13371535113231</v>
      </c>
      <c r="BD982" s="35">
        <f t="shared" si="369"/>
        <v>1983.6845780062665</v>
      </c>
      <c r="BE982" s="35">
        <f t="shared" si="363"/>
        <v>51091.976748729292</v>
      </c>
      <c r="BF982" s="35">
        <f t="shared" si="364"/>
        <v>53075.661326735557</v>
      </c>
      <c r="BG982" s="35">
        <f t="shared" si="365"/>
        <v>55059.345904741822</v>
      </c>
    </row>
    <row r="983" spans="25:59" x14ac:dyDescent="0.4">
      <c r="Y983" s="35">
        <f t="shared" si="366"/>
        <v>975500</v>
      </c>
      <c r="Z983" s="52">
        <f t="shared" si="367"/>
        <v>976</v>
      </c>
      <c r="AA983" s="35"/>
      <c r="AB983" s="35"/>
      <c r="AC983" s="35"/>
      <c r="AD983" s="35"/>
      <c r="AU983" s="52">
        <f t="shared" si="356"/>
        <v>976</v>
      </c>
      <c r="AV983" s="80">
        <f t="shared" si="357"/>
        <v>750.18328655037055</v>
      </c>
      <c r="AW983" s="35">
        <f t="shared" si="368"/>
        <v>3054.8635196300561</v>
      </c>
      <c r="AX983" s="35">
        <f t="shared" si="358"/>
        <v>104489.82695551547</v>
      </c>
      <c r="AY983" s="35">
        <f t="shared" si="359"/>
        <v>107544.69047514553</v>
      </c>
      <c r="AZ983" s="35">
        <f t="shared" si="360"/>
        <v>110599.55399477559</v>
      </c>
      <c r="BB983" s="52">
        <f t="shared" si="361"/>
        <v>976</v>
      </c>
      <c r="BC983" s="80">
        <f t="shared" si="362"/>
        <v>487.16488046009812</v>
      </c>
      <c r="BD983" s="35">
        <f t="shared" si="369"/>
        <v>1983.8114871978892</v>
      </c>
      <c r="BE983" s="35">
        <f t="shared" si="363"/>
        <v>51134.73133951924</v>
      </c>
      <c r="BF983" s="35">
        <f t="shared" si="364"/>
        <v>53118.54282671713</v>
      </c>
      <c r="BG983" s="35">
        <f t="shared" si="365"/>
        <v>55102.354313915021</v>
      </c>
    </row>
    <row r="984" spans="25:59" x14ac:dyDescent="0.4">
      <c r="Y984" s="35">
        <f t="shared" si="366"/>
        <v>976500</v>
      </c>
      <c r="Z984" s="52">
        <f t="shared" si="367"/>
        <v>977</v>
      </c>
      <c r="AA984" s="35"/>
      <c r="AB984" s="35"/>
      <c r="AC984" s="35"/>
      <c r="AD984" s="35"/>
      <c r="AU984" s="52">
        <f t="shared" si="356"/>
        <v>977</v>
      </c>
      <c r="AV984" s="80">
        <f t="shared" si="357"/>
        <v>750.23139672695595</v>
      </c>
      <c r="AW984" s="35">
        <f t="shared" si="368"/>
        <v>3055.0594317838036</v>
      </c>
      <c r="AX984" s="35">
        <f t="shared" si="358"/>
        <v>104588.9754556235</v>
      </c>
      <c r="AY984" s="35">
        <f t="shared" si="359"/>
        <v>107644.0348874073</v>
      </c>
      <c r="AZ984" s="35">
        <f t="shared" si="360"/>
        <v>110699.09431919109</v>
      </c>
      <c r="BB984" s="52">
        <f t="shared" si="361"/>
        <v>977</v>
      </c>
      <c r="BC984" s="80">
        <f t="shared" si="362"/>
        <v>487.19612294289578</v>
      </c>
      <c r="BD984" s="35">
        <f t="shared" si="369"/>
        <v>1983.9387114678407</v>
      </c>
      <c r="BE984" s="35">
        <f t="shared" si="363"/>
        <v>51177.485615230871</v>
      </c>
      <c r="BF984" s="35">
        <f t="shared" si="364"/>
        <v>53161.424326698711</v>
      </c>
      <c r="BG984" s="35">
        <f t="shared" si="365"/>
        <v>55145.36303816655</v>
      </c>
    </row>
    <row r="985" spans="25:59" x14ac:dyDescent="0.4">
      <c r="Y985" s="35">
        <f t="shared" si="366"/>
        <v>977500</v>
      </c>
      <c r="Z985" s="52">
        <f t="shared" si="367"/>
        <v>978</v>
      </c>
      <c r="AA985" s="35"/>
      <c r="AB985" s="35"/>
      <c r="AC985" s="35"/>
      <c r="AD985" s="35"/>
      <c r="AU985" s="52">
        <f t="shared" si="356"/>
        <v>978</v>
      </c>
      <c r="AV985" s="80">
        <f t="shared" si="357"/>
        <v>750.27962602828109</v>
      </c>
      <c r="AW985" s="35">
        <f t="shared" si="368"/>
        <v>3055.255829032099</v>
      </c>
      <c r="AX985" s="35">
        <f t="shared" si="358"/>
        <v>104688.12347063697</v>
      </c>
      <c r="AY985" s="35">
        <f t="shared" si="359"/>
        <v>107743.37929966908</v>
      </c>
      <c r="AZ985" s="35">
        <f t="shared" si="360"/>
        <v>110798.63512870118</v>
      </c>
      <c r="BB985" s="52">
        <f t="shared" si="361"/>
        <v>978</v>
      </c>
      <c r="BC985" s="80">
        <f t="shared" si="362"/>
        <v>487.22744278464114</v>
      </c>
      <c r="BD985" s="35">
        <f t="shared" si="369"/>
        <v>1984.0662507555105</v>
      </c>
      <c r="BE985" s="35">
        <f t="shared" si="363"/>
        <v>51220.239575924774</v>
      </c>
      <c r="BF985" s="35">
        <f t="shared" si="364"/>
        <v>53204.305826680284</v>
      </c>
      <c r="BG985" s="35">
        <f t="shared" si="365"/>
        <v>55188.372077435793</v>
      </c>
    </row>
    <row r="986" spans="25:59" x14ac:dyDescent="0.4">
      <c r="Y986" s="35">
        <f t="shared" si="366"/>
        <v>978500</v>
      </c>
      <c r="Z986" s="52">
        <f t="shared" si="367"/>
        <v>979</v>
      </c>
      <c r="AA986" s="35"/>
      <c r="AB986" s="35"/>
      <c r="AC986" s="35"/>
      <c r="AD986" s="35"/>
      <c r="AU986" s="52">
        <f t="shared" si="356"/>
        <v>979</v>
      </c>
      <c r="AV986" s="80">
        <f t="shared" si="357"/>
        <v>750.32797443137463</v>
      </c>
      <c r="AW986" s="35">
        <f t="shared" si="368"/>
        <v>3055.452711281398</v>
      </c>
      <c r="AX986" s="35">
        <f t="shared" si="358"/>
        <v>104787.27100064946</v>
      </c>
      <c r="AY986" s="35">
        <f t="shared" si="359"/>
        <v>107842.72371193086</v>
      </c>
      <c r="AZ986" s="35">
        <f t="shared" si="360"/>
        <v>110898.17642321225</v>
      </c>
      <c r="BB986" s="52">
        <f t="shared" si="361"/>
        <v>979</v>
      </c>
      <c r="BC986" s="80">
        <f t="shared" si="362"/>
        <v>487.25883997041655</v>
      </c>
      <c r="BD986" s="35">
        <f t="shared" si="369"/>
        <v>1984.1941050001517</v>
      </c>
      <c r="BE986" s="35">
        <f t="shared" si="363"/>
        <v>51262.993221661709</v>
      </c>
      <c r="BF986" s="35">
        <f t="shared" si="364"/>
        <v>53247.187326661864</v>
      </c>
      <c r="BG986" s="35">
        <f t="shared" si="365"/>
        <v>55231.381431662019</v>
      </c>
    </row>
    <row r="987" spans="25:59" x14ac:dyDescent="0.4">
      <c r="Y987" s="35">
        <f t="shared" si="366"/>
        <v>979500</v>
      </c>
      <c r="Z987" s="52">
        <f t="shared" si="367"/>
        <v>980</v>
      </c>
      <c r="AA987" s="35"/>
      <c r="AB987" s="35"/>
      <c r="AC987" s="35"/>
      <c r="AD987" s="35"/>
      <c r="AU987" s="52">
        <f t="shared" si="356"/>
        <v>980</v>
      </c>
      <c r="AV987" s="80">
        <f t="shared" si="357"/>
        <v>750.37644191321453</v>
      </c>
      <c r="AW987" s="35">
        <f t="shared" si="368"/>
        <v>3055.6500784379523</v>
      </c>
      <c r="AX987" s="35">
        <f t="shared" si="358"/>
        <v>104886.41804575469</v>
      </c>
      <c r="AY987" s="35">
        <f t="shared" si="359"/>
        <v>107942.06812419264</v>
      </c>
      <c r="AZ987" s="35">
        <f t="shared" si="360"/>
        <v>110997.71820263058</v>
      </c>
      <c r="BB987" s="52">
        <f t="shared" si="361"/>
        <v>980</v>
      </c>
      <c r="BC987" s="80">
        <f t="shared" si="362"/>
        <v>487.29031448527189</v>
      </c>
      <c r="BD987" s="35">
        <f t="shared" si="369"/>
        <v>1984.3222741408852</v>
      </c>
      <c r="BE987" s="35">
        <f t="shared" si="363"/>
        <v>51305.746552502555</v>
      </c>
      <c r="BF987" s="35">
        <f t="shared" si="364"/>
        <v>53290.068826643437</v>
      </c>
      <c r="BG987" s="35">
        <f t="shared" si="365"/>
        <v>55274.39110078432</v>
      </c>
    </row>
    <row r="988" spans="25:59" x14ac:dyDescent="0.4">
      <c r="Y988" s="35">
        <f t="shared" si="366"/>
        <v>980500</v>
      </c>
      <c r="Z988" s="52">
        <f t="shared" si="367"/>
        <v>981</v>
      </c>
      <c r="AA988" s="35"/>
      <c r="AB988" s="35"/>
      <c r="AC988" s="35"/>
      <c r="AD988" s="35"/>
      <c r="AU988" s="52">
        <f t="shared" si="356"/>
        <v>981</v>
      </c>
      <c r="AV988" s="80">
        <f t="shared" si="357"/>
        <v>750.42502845072818</v>
      </c>
      <c r="AW988" s="35">
        <f t="shared" si="368"/>
        <v>3055.8479304078064</v>
      </c>
      <c r="AX988" s="35">
        <f t="shared" si="358"/>
        <v>104985.56460604661</v>
      </c>
      <c r="AY988" s="35">
        <f t="shared" si="359"/>
        <v>108041.41253645442</v>
      </c>
      <c r="AZ988" s="35">
        <f t="shared" si="360"/>
        <v>111097.26046686222</v>
      </c>
      <c r="BB988" s="52">
        <f t="shared" si="361"/>
        <v>981</v>
      </c>
      <c r="BC988" s="80">
        <f t="shared" si="362"/>
        <v>487.32186631422383</v>
      </c>
      <c r="BD988" s="35">
        <f t="shared" si="369"/>
        <v>1984.4507581166959</v>
      </c>
      <c r="BE988" s="35">
        <f t="shared" si="363"/>
        <v>51348.499568508319</v>
      </c>
      <c r="BF988" s="35">
        <f t="shared" si="364"/>
        <v>53332.950326625018</v>
      </c>
      <c r="BG988" s="35">
        <f t="shared" si="365"/>
        <v>55317.401084741716</v>
      </c>
    </row>
    <row r="989" spans="25:59" x14ac:dyDescent="0.4">
      <c r="Y989" s="35">
        <f t="shared" si="366"/>
        <v>981500</v>
      </c>
      <c r="Z989" s="52">
        <f t="shared" si="367"/>
        <v>982</v>
      </c>
      <c r="AA989" s="35"/>
      <c r="AB989" s="35"/>
      <c r="AC989" s="35"/>
      <c r="AD989" s="35"/>
      <c r="AU989" s="52">
        <f t="shared" si="356"/>
        <v>982</v>
      </c>
      <c r="AV989" s="80">
        <f t="shared" si="357"/>
        <v>750.47373402079211</v>
      </c>
      <c r="AW989" s="35">
        <f t="shared" si="368"/>
        <v>3056.0462670967981</v>
      </c>
      <c r="AX989" s="35">
        <f t="shared" si="358"/>
        <v>105084.7106816194</v>
      </c>
      <c r="AY989" s="35">
        <f t="shared" si="359"/>
        <v>108140.7569487162</v>
      </c>
      <c r="AZ989" s="35">
        <f t="shared" si="360"/>
        <v>111196.80321581299</v>
      </c>
      <c r="BB989" s="52">
        <f t="shared" si="361"/>
        <v>982</v>
      </c>
      <c r="BC989" s="80">
        <f t="shared" si="362"/>
        <v>487.35349544225602</v>
      </c>
      <c r="BD989" s="35">
        <f t="shared" si="369"/>
        <v>1984.5795568664355</v>
      </c>
      <c r="BE989" s="35">
        <f t="shared" si="363"/>
        <v>51391.252269740158</v>
      </c>
      <c r="BF989" s="35">
        <f t="shared" si="364"/>
        <v>53375.831826606591</v>
      </c>
      <c r="BG989" s="35">
        <f t="shared" si="365"/>
        <v>55360.411383473023</v>
      </c>
    </row>
    <row r="990" spans="25:59" x14ac:dyDescent="0.4">
      <c r="Y990" s="35">
        <f t="shared" si="366"/>
        <v>982500</v>
      </c>
      <c r="Z990" s="52">
        <f t="shared" si="367"/>
        <v>983</v>
      </c>
      <c r="AA990" s="35"/>
      <c r="AB990" s="35"/>
      <c r="AC990" s="35"/>
      <c r="AD990" s="35"/>
      <c r="AU990" s="52">
        <f t="shared" si="356"/>
        <v>983</v>
      </c>
      <c r="AV990" s="80">
        <f t="shared" si="357"/>
        <v>750.5225586002324</v>
      </c>
      <c r="AW990" s="35">
        <f t="shared" si="368"/>
        <v>3056.2450884105588</v>
      </c>
      <c r="AX990" s="35">
        <f t="shared" si="358"/>
        <v>105183.85627256741</v>
      </c>
      <c r="AY990" s="35">
        <f t="shared" si="359"/>
        <v>108240.10136097798</v>
      </c>
      <c r="AZ990" s="35">
        <f t="shared" si="360"/>
        <v>111296.34644938854</v>
      </c>
      <c r="BB990" s="52">
        <f t="shared" si="361"/>
        <v>983</v>
      </c>
      <c r="BC990" s="80">
        <f t="shared" si="362"/>
        <v>487.38520185431958</v>
      </c>
      <c r="BD990" s="35">
        <f t="shared" si="369"/>
        <v>1984.7086703288226</v>
      </c>
      <c r="BE990" s="35">
        <f t="shared" si="363"/>
        <v>51434.004656259349</v>
      </c>
      <c r="BF990" s="35">
        <f t="shared" si="364"/>
        <v>53418.713326588171</v>
      </c>
      <c r="BG990" s="35">
        <f t="shared" si="365"/>
        <v>55403.421996916994</v>
      </c>
    </row>
    <row r="991" spans="25:59" x14ac:dyDescent="0.4">
      <c r="Y991" s="35">
        <f t="shared" si="366"/>
        <v>983500</v>
      </c>
      <c r="Z991" s="52">
        <f t="shared" si="367"/>
        <v>984</v>
      </c>
      <c r="AA991" s="35"/>
      <c r="AB991" s="35"/>
      <c r="AC991" s="35"/>
      <c r="AD991" s="35"/>
      <c r="AU991" s="52">
        <f t="shared" si="356"/>
        <v>984</v>
      </c>
      <c r="AV991" s="80">
        <f t="shared" si="357"/>
        <v>750.5715021658242</v>
      </c>
      <c r="AW991" s="35">
        <f t="shared" si="368"/>
        <v>3056.444394254514</v>
      </c>
      <c r="AX991" s="35">
        <f t="shared" si="358"/>
        <v>105283.00137898522</v>
      </c>
      <c r="AY991" s="35">
        <f t="shared" si="359"/>
        <v>108339.44577323974</v>
      </c>
      <c r="AZ991" s="35">
        <f t="shared" si="360"/>
        <v>111395.89016749426</v>
      </c>
      <c r="BB991" s="52">
        <f t="shared" si="361"/>
        <v>984</v>
      </c>
      <c r="BC991" s="80">
        <f t="shared" si="362"/>
        <v>487.41698553533234</v>
      </c>
      <c r="BD991" s="35">
        <f t="shared" si="369"/>
        <v>1984.8380984424398</v>
      </c>
      <c r="BE991" s="35">
        <f t="shared" si="363"/>
        <v>51476.756728127308</v>
      </c>
      <c r="BF991" s="35">
        <f t="shared" si="364"/>
        <v>53461.594826569744</v>
      </c>
      <c r="BG991" s="35">
        <f t="shared" si="365"/>
        <v>55446.432925012181</v>
      </c>
    </row>
    <row r="992" spans="25:59" x14ac:dyDescent="0.4">
      <c r="Y992" s="35">
        <f t="shared" si="366"/>
        <v>984500</v>
      </c>
      <c r="Z992" s="52">
        <f t="shared" si="367"/>
        <v>985</v>
      </c>
      <c r="AA992" s="35"/>
      <c r="AB992" s="35"/>
      <c r="AC992" s="35"/>
      <c r="AD992" s="35"/>
      <c r="AU992" s="52">
        <f t="shared" si="356"/>
        <v>985</v>
      </c>
      <c r="AV992" s="80">
        <f t="shared" si="357"/>
        <v>750.62056469429263</v>
      </c>
      <c r="AW992" s="35">
        <f t="shared" si="368"/>
        <v>3056.6441845338845</v>
      </c>
      <c r="AX992" s="35">
        <f t="shared" si="358"/>
        <v>105382.14600096764</v>
      </c>
      <c r="AY992" s="35">
        <f t="shared" si="359"/>
        <v>108438.79018550152</v>
      </c>
      <c r="AZ992" s="35">
        <f t="shared" si="360"/>
        <v>111495.43437003541</v>
      </c>
      <c r="BB992" s="52">
        <f t="shared" si="361"/>
        <v>985</v>
      </c>
      <c r="BC992" s="80">
        <f t="shared" si="362"/>
        <v>487.44884647017972</v>
      </c>
      <c r="BD992" s="35">
        <f t="shared" si="369"/>
        <v>1984.9678411457385</v>
      </c>
      <c r="BE992" s="35">
        <f t="shared" si="363"/>
        <v>51519.508485405589</v>
      </c>
      <c r="BF992" s="35">
        <f t="shared" si="364"/>
        <v>53504.476326551325</v>
      </c>
      <c r="BG992" s="35">
        <f t="shared" si="365"/>
        <v>55489.44416769706</v>
      </c>
    </row>
    <row r="993" spans="25:59" x14ac:dyDescent="0.4">
      <c r="Y993" s="35">
        <f t="shared" si="366"/>
        <v>985500</v>
      </c>
      <c r="Z993" s="52">
        <f t="shared" si="367"/>
        <v>986</v>
      </c>
      <c r="AA993" s="35"/>
      <c r="AB993" s="35"/>
      <c r="AC993" s="35"/>
      <c r="AD993" s="35"/>
      <c r="AU993" s="52">
        <f t="shared" si="356"/>
        <v>986</v>
      </c>
      <c r="AV993" s="80">
        <f t="shared" si="357"/>
        <v>750.66974616231175</v>
      </c>
      <c r="AW993" s="35">
        <f t="shared" si="368"/>
        <v>3056.8444591536836</v>
      </c>
      <c r="AX993" s="35">
        <f t="shared" si="358"/>
        <v>105481.29013860962</v>
      </c>
      <c r="AY993" s="35">
        <f t="shared" si="359"/>
        <v>108538.1345977633</v>
      </c>
      <c r="AZ993" s="35">
        <f t="shared" si="360"/>
        <v>111594.97905691699</v>
      </c>
      <c r="BB993" s="52">
        <f t="shared" si="361"/>
        <v>986</v>
      </c>
      <c r="BC993" s="80">
        <f t="shared" si="362"/>
        <v>487.48078464371406</v>
      </c>
      <c r="BD993" s="35">
        <f t="shared" si="369"/>
        <v>1985.0978983770351</v>
      </c>
      <c r="BE993" s="35">
        <f t="shared" si="363"/>
        <v>51562.259928155865</v>
      </c>
      <c r="BF993" s="35">
        <f t="shared" si="364"/>
        <v>53547.357826532898</v>
      </c>
      <c r="BG993" s="35">
        <f t="shared" si="365"/>
        <v>55532.455724909931</v>
      </c>
    </row>
    <row r="994" spans="25:59" x14ac:dyDescent="0.4">
      <c r="Y994" s="35">
        <f t="shared" si="366"/>
        <v>986500</v>
      </c>
      <c r="Z994" s="52">
        <f t="shared" si="367"/>
        <v>987</v>
      </c>
      <c r="AA994" s="35"/>
      <c r="AB994" s="35"/>
      <c r="AC994" s="35"/>
      <c r="AD994" s="35"/>
      <c r="AU994" s="52">
        <f t="shared" si="356"/>
        <v>987</v>
      </c>
      <c r="AV994" s="80">
        <f t="shared" si="357"/>
        <v>750.71904654650575</v>
      </c>
      <c r="AW994" s="35">
        <f t="shared" si="368"/>
        <v>3057.0452180187212</v>
      </c>
      <c r="AX994" s="35">
        <f t="shared" si="358"/>
        <v>105580.43379200636</v>
      </c>
      <c r="AY994" s="35">
        <f t="shared" si="359"/>
        <v>108637.47901002508</v>
      </c>
      <c r="AZ994" s="35">
        <f t="shared" si="360"/>
        <v>111694.52422804381</v>
      </c>
      <c r="BB994" s="52">
        <f t="shared" si="361"/>
        <v>987</v>
      </c>
      <c r="BC994" s="80">
        <f t="shared" si="362"/>
        <v>487.51280004075511</v>
      </c>
      <c r="BD994" s="35">
        <f t="shared" si="369"/>
        <v>1985.2282700745131</v>
      </c>
      <c r="BE994" s="35">
        <f t="shared" si="363"/>
        <v>51605.011056439966</v>
      </c>
      <c r="BF994" s="35">
        <f t="shared" si="364"/>
        <v>53590.239326514478</v>
      </c>
      <c r="BG994" s="35">
        <f t="shared" si="365"/>
        <v>55575.467596588991</v>
      </c>
    </row>
    <row r="995" spans="25:59" x14ac:dyDescent="0.4">
      <c r="Y995" s="35">
        <f t="shared" si="366"/>
        <v>987500</v>
      </c>
      <c r="Z995" s="52">
        <f t="shared" si="367"/>
        <v>988</v>
      </c>
      <c r="AA995" s="35"/>
      <c r="AB995" s="35"/>
      <c r="AC995" s="35"/>
      <c r="AD995" s="35"/>
      <c r="AU995" s="52">
        <f t="shared" si="356"/>
        <v>988</v>
      </c>
      <c r="AV995" s="80">
        <f t="shared" si="357"/>
        <v>750.76846582344797</v>
      </c>
      <c r="AW995" s="35">
        <f t="shared" si="368"/>
        <v>3057.2464610336001</v>
      </c>
      <c r="AX995" s="35">
        <f t="shared" si="358"/>
        <v>105679.57696125326</v>
      </c>
      <c r="AY995" s="35">
        <f t="shared" si="359"/>
        <v>108736.82342228686</v>
      </c>
      <c r="AZ995" s="35">
        <f t="shared" si="360"/>
        <v>111794.06988332047</v>
      </c>
      <c r="BB995" s="52">
        <f t="shared" si="361"/>
        <v>988</v>
      </c>
      <c r="BC995" s="80">
        <f t="shared" si="362"/>
        <v>487.54489264608986</v>
      </c>
      <c r="BD995" s="35">
        <f t="shared" si="369"/>
        <v>1985.3589561762228</v>
      </c>
      <c r="BE995" s="35">
        <f t="shared" si="363"/>
        <v>51647.761870319831</v>
      </c>
      <c r="BF995" s="35">
        <f t="shared" si="364"/>
        <v>53633.120826496051</v>
      </c>
      <c r="BG995" s="35">
        <f t="shared" si="365"/>
        <v>55618.479782672272</v>
      </c>
    </row>
    <row r="996" spans="25:59" x14ac:dyDescent="0.4">
      <c r="Y996" s="35">
        <f t="shared" si="366"/>
        <v>988500</v>
      </c>
      <c r="Z996" s="52">
        <f t="shared" si="367"/>
        <v>989</v>
      </c>
      <c r="AA996" s="35"/>
      <c r="AB996" s="35"/>
      <c r="AC996" s="35"/>
      <c r="AD996" s="35"/>
      <c r="AU996" s="52">
        <f t="shared" si="356"/>
        <v>989</v>
      </c>
      <c r="AV996" s="80">
        <f t="shared" si="357"/>
        <v>750.81800396966173</v>
      </c>
      <c r="AW996" s="35">
        <f t="shared" si="368"/>
        <v>3057.44818810272</v>
      </c>
      <c r="AX996" s="35">
        <f t="shared" si="358"/>
        <v>105778.71964644593</v>
      </c>
      <c r="AY996" s="35">
        <f t="shared" si="359"/>
        <v>108836.16783454864</v>
      </c>
      <c r="AZ996" s="35">
        <f t="shared" si="360"/>
        <v>111893.61602265136</v>
      </c>
      <c r="BB996" s="52">
        <f t="shared" si="361"/>
        <v>989</v>
      </c>
      <c r="BC996" s="80">
        <f t="shared" si="362"/>
        <v>487.57706244447263</v>
      </c>
      <c r="BD996" s="35">
        <f t="shared" si="369"/>
        <v>1985.4899566200813</v>
      </c>
      <c r="BE996" s="35">
        <f t="shared" si="363"/>
        <v>51690.512369857548</v>
      </c>
      <c r="BF996" s="35">
        <f t="shared" si="364"/>
        <v>53676.002326477632</v>
      </c>
      <c r="BG996" s="35">
        <f t="shared" si="365"/>
        <v>55661.492283097716</v>
      </c>
    </row>
    <row r="997" spans="25:59" x14ac:dyDescent="0.4">
      <c r="Y997" s="35">
        <f t="shared" si="366"/>
        <v>989500</v>
      </c>
      <c r="Z997" s="52">
        <f t="shared" si="367"/>
        <v>990</v>
      </c>
      <c r="AA997" s="35"/>
      <c r="AB997" s="35"/>
      <c r="AC997" s="35"/>
      <c r="AD997" s="35"/>
      <c r="AU997" s="52">
        <f t="shared" si="356"/>
        <v>990</v>
      </c>
      <c r="AV997" s="80">
        <f t="shared" si="357"/>
        <v>750.86766096162</v>
      </c>
      <c r="AW997" s="35">
        <f t="shared" si="368"/>
        <v>3057.6503991302752</v>
      </c>
      <c r="AX997" s="35">
        <f t="shared" si="358"/>
        <v>105877.86184768015</v>
      </c>
      <c r="AY997" s="35">
        <f t="shared" si="359"/>
        <v>108935.51224681042</v>
      </c>
      <c r="AZ997" s="35">
        <f t="shared" si="360"/>
        <v>111993.1626459407</v>
      </c>
      <c r="BB997" s="52">
        <f t="shared" si="361"/>
        <v>990</v>
      </c>
      <c r="BC997" s="80">
        <f t="shared" si="362"/>
        <v>487.6093094206251</v>
      </c>
      <c r="BD997" s="35">
        <f t="shared" si="369"/>
        <v>1985.6212713438731</v>
      </c>
      <c r="BE997" s="35">
        <f t="shared" si="363"/>
        <v>51733.262555115332</v>
      </c>
      <c r="BF997" s="35">
        <f t="shared" si="364"/>
        <v>53718.883826459205</v>
      </c>
      <c r="BG997" s="35">
        <f t="shared" si="365"/>
        <v>55704.505097803078</v>
      </c>
    </row>
    <row r="998" spans="25:59" x14ac:dyDescent="0.4">
      <c r="Y998" s="35">
        <f t="shared" si="366"/>
        <v>990500</v>
      </c>
      <c r="Z998" s="52">
        <f t="shared" si="367"/>
        <v>991</v>
      </c>
      <c r="AA998" s="35"/>
      <c r="AB998" s="35"/>
      <c r="AC998" s="35"/>
      <c r="AD998" s="35"/>
      <c r="AU998" s="52">
        <f t="shared" si="356"/>
        <v>991</v>
      </c>
      <c r="AV998" s="80">
        <f t="shared" si="357"/>
        <v>750.91743677574561</v>
      </c>
      <c r="AW998" s="35">
        <f t="shared" si="368"/>
        <v>3057.853094020255</v>
      </c>
      <c r="AX998" s="35">
        <f t="shared" si="358"/>
        <v>105977.00356505194</v>
      </c>
      <c r="AY998" s="35">
        <f t="shared" si="359"/>
        <v>109034.8566590722</v>
      </c>
      <c r="AZ998" s="35">
        <f t="shared" si="360"/>
        <v>112092.70975309247</v>
      </c>
      <c r="BB998" s="52">
        <f t="shared" si="361"/>
        <v>991</v>
      </c>
      <c r="BC998" s="80">
        <f t="shared" si="362"/>
        <v>487.64163355923637</v>
      </c>
      <c r="BD998" s="35">
        <f t="shared" si="369"/>
        <v>1985.7529002852496</v>
      </c>
      <c r="BE998" s="35">
        <f t="shared" si="363"/>
        <v>51776.012426155539</v>
      </c>
      <c r="BF998" s="35">
        <f t="shared" si="364"/>
        <v>53761.765326440785</v>
      </c>
      <c r="BG998" s="35">
        <f t="shared" si="365"/>
        <v>55747.518226726032</v>
      </c>
    </row>
    <row r="999" spans="25:59" x14ac:dyDescent="0.4">
      <c r="Y999" s="35">
        <f t="shared" si="366"/>
        <v>991500</v>
      </c>
      <c r="Z999" s="52">
        <f t="shared" si="367"/>
        <v>992</v>
      </c>
      <c r="AA999" s="35"/>
      <c r="AB999" s="35"/>
      <c r="AC999" s="35"/>
      <c r="AD999" s="35"/>
      <c r="AU999" s="52">
        <f t="shared" si="356"/>
        <v>992</v>
      </c>
      <c r="AV999" s="80">
        <f t="shared" si="357"/>
        <v>750.96733138841091</v>
      </c>
      <c r="AW999" s="35">
        <f t="shared" si="368"/>
        <v>3058.0562726764447</v>
      </c>
      <c r="AX999" s="35">
        <f t="shared" si="358"/>
        <v>106076.14479865752</v>
      </c>
      <c r="AY999" s="35">
        <f t="shared" si="359"/>
        <v>109134.20107133397</v>
      </c>
      <c r="AZ999" s="35">
        <f t="shared" si="360"/>
        <v>112192.25734401042</v>
      </c>
      <c r="BB999" s="52">
        <f t="shared" si="361"/>
        <v>992</v>
      </c>
      <c r="BC999" s="80">
        <f t="shared" si="362"/>
        <v>487.67403484496276</v>
      </c>
      <c r="BD999" s="35">
        <f t="shared" si="369"/>
        <v>1985.8848433817291</v>
      </c>
      <c r="BE999" s="35">
        <f t="shared" si="363"/>
        <v>51818.761983040633</v>
      </c>
      <c r="BF999" s="35">
        <f t="shared" si="364"/>
        <v>53804.646826422359</v>
      </c>
      <c r="BG999" s="35">
        <f t="shared" si="365"/>
        <v>55790.531669804084</v>
      </c>
    </row>
    <row r="1000" spans="25:59" x14ac:dyDescent="0.4">
      <c r="Y1000" s="35">
        <f t="shared" si="366"/>
        <v>992500</v>
      </c>
      <c r="Z1000" s="52">
        <f t="shared" si="367"/>
        <v>993</v>
      </c>
      <c r="AA1000" s="35"/>
      <c r="AB1000" s="35"/>
      <c r="AC1000" s="35"/>
      <c r="AD1000" s="35"/>
      <c r="AU1000" s="52">
        <f t="shared" si="356"/>
        <v>993</v>
      </c>
      <c r="AV1000" s="80">
        <f t="shared" si="357"/>
        <v>751.0173447759388</v>
      </c>
      <c r="AW1000" s="35">
        <f t="shared" si="368"/>
        <v>3058.2599350024275</v>
      </c>
      <c r="AX1000" s="35">
        <f t="shared" si="358"/>
        <v>106175.28554859333</v>
      </c>
      <c r="AY1000" s="35">
        <f t="shared" si="359"/>
        <v>109233.54548359575</v>
      </c>
      <c r="AZ1000" s="35">
        <f t="shared" si="360"/>
        <v>112291.80541859817</v>
      </c>
      <c r="BB1000" s="52">
        <f t="shared" si="361"/>
        <v>993</v>
      </c>
      <c r="BC1000" s="80">
        <f t="shared" si="362"/>
        <v>487.70651326242853</v>
      </c>
      <c r="BD1000" s="35">
        <f t="shared" si="369"/>
        <v>1986.0171005706993</v>
      </c>
      <c r="BE1000" s="35">
        <f t="shared" si="363"/>
        <v>51861.511225833237</v>
      </c>
      <c r="BF1000" s="35">
        <f t="shared" si="364"/>
        <v>53847.528326403939</v>
      </c>
      <c r="BG1000" s="35">
        <f t="shared" si="365"/>
        <v>55833.545426974641</v>
      </c>
    </row>
    <row r="1001" spans="25:59" x14ac:dyDescent="0.4">
      <c r="Y1001" s="35">
        <f t="shared" si="366"/>
        <v>993500</v>
      </c>
      <c r="Z1001" s="52">
        <f t="shared" si="367"/>
        <v>994</v>
      </c>
      <c r="AA1001" s="35"/>
      <c r="AB1001" s="35"/>
      <c r="AC1001" s="35"/>
      <c r="AD1001" s="35"/>
      <c r="AU1001" s="52">
        <f t="shared" si="356"/>
        <v>994</v>
      </c>
      <c r="AV1001" s="80">
        <f t="shared" si="357"/>
        <v>751.06747691460123</v>
      </c>
      <c r="AW1001" s="35">
        <f t="shared" si="368"/>
        <v>3058.4640809015782</v>
      </c>
      <c r="AX1001" s="35">
        <f t="shared" si="358"/>
        <v>106274.42581495595</v>
      </c>
      <c r="AY1001" s="35">
        <f t="shared" si="359"/>
        <v>109332.88989585753</v>
      </c>
      <c r="AZ1001" s="35">
        <f t="shared" si="360"/>
        <v>112391.35397675911</v>
      </c>
      <c r="BB1001" s="52">
        <f t="shared" si="361"/>
        <v>994</v>
      </c>
      <c r="BC1001" s="80">
        <f t="shared" si="362"/>
        <v>487.73906879622479</v>
      </c>
      <c r="BD1001" s="35">
        <f t="shared" si="369"/>
        <v>1986.1496717894124</v>
      </c>
      <c r="BE1001" s="35">
        <f t="shared" si="363"/>
        <v>51904.260154596101</v>
      </c>
      <c r="BF1001" s="35">
        <f t="shared" si="364"/>
        <v>53890.409826385512</v>
      </c>
      <c r="BG1001" s="35">
        <f t="shared" si="365"/>
        <v>55876.559498174924</v>
      </c>
    </row>
    <row r="1002" spans="25:59" x14ac:dyDescent="0.4">
      <c r="Y1002" s="35">
        <f t="shared" si="366"/>
        <v>994500</v>
      </c>
      <c r="Z1002" s="52">
        <f t="shared" si="367"/>
        <v>995</v>
      </c>
      <c r="AA1002" s="35"/>
      <c r="AB1002" s="35"/>
      <c r="AC1002" s="35"/>
      <c r="AD1002" s="35"/>
      <c r="AU1002" s="52">
        <f t="shared" si="356"/>
        <v>995</v>
      </c>
      <c r="AV1002" s="80">
        <f t="shared" si="357"/>
        <v>751.11772778062095</v>
      </c>
      <c r="AW1002" s="35">
        <f t="shared" si="368"/>
        <v>3058.6687102770734</v>
      </c>
      <c r="AX1002" s="35">
        <f t="shared" si="358"/>
        <v>106373.56559784224</v>
      </c>
      <c r="AY1002" s="35">
        <f t="shared" si="359"/>
        <v>109432.23430811931</v>
      </c>
      <c r="AZ1002" s="35">
        <f t="shared" si="360"/>
        <v>112490.90301839638</v>
      </c>
      <c r="BB1002" s="52">
        <f t="shared" si="361"/>
        <v>995</v>
      </c>
      <c r="BC1002" s="80">
        <f t="shared" si="362"/>
        <v>487.77170143091075</v>
      </c>
      <c r="BD1002" s="35">
        <f t="shared" si="369"/>
        <v>1986.2825569749916</v>
      </c>
      <c r="BE1002" s="35">
        <f t="shared" si="363"/>
        <v>51947.008769392101</v>
      </c>
      <c r="BF1002" s="35">
        <f t="shared" si="364"/>
        <v>53933.291326367093</v>
      </c>
      <c r="BG1002" s="35">
        <f t="shared" si="365"/>
        <v>55919.573883342084</v>
      </c>
    </row>
    <row r="1003" spans="25:59" x14ac:dyDescent="0.4">
      <c r="Y1003" s="35">
        <f t="shared" si="366"/>
        <v>995500</v>
      </c>
      <c r="Z1003" s="52">
        <f t="shared" si="367"/>
        <v>996</v>
      </c>
      <c r="AA1003" s="35"/>
      <c r="AB1003" s="35"/>
      <c r="AC1003" s="35"/>
      <c r="AD1003" s="35"/>
      <c r="AU1003" s="52">
        <f t="shared" si="356"/>
        <v>996</v>
      </c>
      <c r="AV1003" s="80">
        <f t="shared" si="357"/>
        <v>751.16809735017023</v>
      </c>
      <c r="AW1003" s="35">
        <f t="shared" si="368"/>
        <v>3058.8738230318818</v>
      </c>
      <c r="AX1003" s="35">
        <f t="shared" si="358"/>
        <v>106472.70489734921</v>
      </c>
      <c r="AY1003" s="35">
        <f t="shared" si="359"/>
        <v>109531.57872038109</v>
      </c>
      <c r="AZ1003" s="35">
        <f t="shared" si="360"/>
        <v>112590.45254341298</v>
      </c>
      <c r="BB1003" s="52">
        <f t="shared" si="361"/>
        <v>996</v>
      </c>
      <c r="BC1003" s="80">
        <f t="shared" si="362"/>
        <v>487.80441115101286</v>
      </c>
      <c r="BD1003" s="35">
        <f t="shared" si="369"/>
        <v>1986.4157560644258</v>
      </c>
      <c r="BE1003" s="35">
        <f t="shared" si="363"/>
        <v>51989.757070284242</v>
      </c>
      <c r="BF1003" s="35">
        <f t="shared" si="364"/>
        <v>53976.172826348666</v>
      </c>
      <c r="BG1003" s="35">
        <f t="shared" si="365"/>
        <v>55962.588582413089</v>
      </c>
    </row>
    <row r="1004" spans="25:59" x14ac:dyDescent="0.4">
      <c r="Y1004" s="35">
        <f t="shared" si="366"/>
        <v>996500</v>
      </c>
      <c r="Z1004" s="52">
        <f t="shared" si="367"/>
        <v>997</v>
      </c>
      <c r="AA1004" s="35"/>
      <c r="AB1004" s="35"/>
      <c r="AC1004" s="35"/>
      <c r="AD1004" s="35"/>
      <c r="AU1004" s="52">
        <f t="shared" si="356"/>
        <v>997</v>
      </c>
      <c r="AV1004" s="80">
        <f t="shared" si="357"/>
        <v>751.21858559937198</v>
      </c>
      <c r="AW1004" s="35">
        <f t="shared" si="368"/>
        <v>3059.0794190687725</v>
      </c>
      <c r="AX1004" s="35">
        <f t="shared" si="358"/>
        <v>106571.8437135741</v>
      </c>
      <c r="AY1004" s="35">
        <f t="shared" si="359"/>
        <v>109630.92313264287</v>
      </c>
      <c r="AZ1004" s="35">
        <f t="shared" si="360"/>
        <v>112690.00255171164</v>
      </c>
      <c r="BB1004" s="52">
        <f t="shared" si="361"/>
        <v>997</v>
      </c>
      <c r="BC1004" s="80">
        <f t="shared" si="362"/>
        <v>487.83719794102535</v>
      </c>
      <c r="BD1004" s="35">
        <f t="shared" si="369"/>
        <v>1986.5492689945731</v>
      </c>
      <c r="BE1004" s="35">
        <f t="shared" si="363"/>
        <v>52032.505057335671</v>
      </c>
      <c r="BF1004" s="35">
        <f t="shared" si="364"/>
        <v>54019.054326330246</v>
      </c>
      <c r="BG1004" s="35">
        <f t="shared" si="365"/>
        <v>56005.603595324821</v>
      </c>
    </row>
    <row r="1005" spans="25:59" x14ac:dyDescent="0.4">
      <c r="Y1005" s="35">
        <f t="shared" si="366"/>
        <v>997500</v>
      </c>
      <c r="Z1005" s="52">
        <f t="shared" si="367"/>
        <v>998</v>
      </c>
      <c r="AA1005" s="35"/>
      <c r="AB1005" s="35"/>
      <c r="AC1005" s="35"/>
      <c r="AD1005" s="35"/>
      <c r="AU1005" s="52">
        <f t="shared" si="356"/>
        <v>998</v>
      </c>
      <c r="AV1005" s="80">
        <f t="shared" si="357"/>
        <v>751.26919250429887</v>
      </c>
      <c r="AW1005" s="35">
        <f t="shared" si="368"/>
        <v>3059.2854982903095</v>
      </c>
      <c r="AX1005" s="35">
        <f t="shared" si="358"/>
        <v>106670.98204661434</v>
      </c>
      <c r="AY1005" s="35">
        <f t="shared" si="359"/>
        <v>109730.26754490465</v>
      </c>
      <c r="AZ1005" s="35">
        <f t="shared" si="360"/>
        <v>112789.55304319496</v>
      </c>
      <c r="BB1005" s="52">
        <f t="shared" si="361"/>
        <v>998</v>
      </c>
      <c r="BC1005" s="80">
        <f t="shared" si="362"/>
        <v>487.87006178540997</v>
      </c>
      <c r="BD1005" s="35">
        <f t="shared" si="369"/>
        <v>1986.6830957021596</v>
      </c>
      <c r="BE1005" s="35">
        <f t="shared" si="363"/>
        <v>52075.25273060966</v>
      </c>
      <c r="BF1005" s="35">
        <f t="shared" si="364"/>
        <v>54061.935826311819</v>
      </c>
      <c r="BG1005" s="35">
        <f t="shared" si="365"/>
        <v>56048.618922013979</v>
      </c>
    </row>
    <row r="1006" spans="25:59" x14ac:dyDescent="0.4">
      <c r="Y1006" s="35">
        <f t="shared" si="366"/>
        <v>998500</v>
      </c>
      <c r="Z1006" s="52">
        <f t="shared" si="367"/>
        <v>999</v>
      </c>
      <c r="AA1006" s="35"/>
      <c r="AB1006" s="35"/>
      <c r="AC1006" s="35"/>
      <c r="AD1006" s="35"/>
      <c r="AU1006" s="52">
        <f t="shared" si="356"/>
        <v>999</v>
      </c>
      <c r="AV1006" s="80">
        <f t="shared" si="357"/>
        <v>751.3199180409739</v>
      </c>
      <c r="AW1006" s="35">
        <f t="shared" si="368"/>
        <v>3059.4920605988555</v>
      </c>
      <c r="AX1006" s="35">
        <f t="shared" si="358"/>
        <v>106770.11989656756</v>
      </c>
      <c r="AY1006" s="35">
        <f t="shared" si="359"/>
        <v>109829.61195716642</v>
      </c>
      <c r="AZ1006" s="35">
        <f t="shared" si="360"/>
        <v>112889.10401776528</v>
      </c>
      <c r="BB1006" s="52">
        <f t="shared" si="361"/>
        <v>999</v>
      </c>
      <c r="BC1006" s="80">
        <f t="shared" si="362"/>
        <v>487.90300266859629</v>
      </c>
      <c r="BD1006" s="35">
        <f t="shared" si="369"/>
        <v>1986.8172361237796</v>
      </c>
      <c r="BE1006" s="35">
        <f t="shared" si="363"/>
        <v>52118.000090169618</v>
      </c>
      <c r="BF1006" s="35">
        <f t="shared" si="364"/>
        <v>54104.8173262934</v>
      </c>
      <c r="BG1006" s="35">
        <f t="shared" si="365"/>
        <v>56091.634562417181</v>
      </c>
    </row>
    <row r="1007" spans="25:59" x14ac:dyDescent="0.4">
      <c r="Y1007" s="35">
        <f t="shared" si="366"/>
        <v>999500</v>
      </c>
      <c r="Z1007" s="52">
        <f t="shared" si="367"/>
        <v>1000</v>
      </c>
      <c r="AA1007" s="35"/>
      <c r="AB1007" s="35"/>
      <c r="AC1007" s="35"/>
      <c r="AD1007" s="35"/>
      <c r="AU1007" s="52">
        <f t="shared" si="356"/>
        <v>1000</v>
      </c>
      <c r="AV1007" s="80">
        <f t="shared" si="357"/>
        <v>751.37076218537027</v>
      </c>
      <c r="AW1007" s="35">
        <f t="shared" si="368"/>
        <v>3059.6991058965682</v>
      </c>
      <c r="AX1007" s="35">
        <f t="shared" si="358"/>
        <v>106869.25726353163</v>
      </c>
      <c r="AY1007" s="35">
        <f t="shared" si="359"/>
        <v>109928.9563694282</v>
      </c>
      <c r="AZ1007" s="35">
        <f t="shared" si="360"/>
        <v>112988.65547532476</v>
      </c>
      <c r="BB1007" s="52">
        <f t="shared" si="361"/>
        <v>1000</v>
      </c>
      <c r="BC1007" s="80">
        <f t="shared" si="362"/>
        <v>487.93602057498128</v>
      </c>
      <c r="BD1007" s="35">
        <f t="shared" si="369"/>
        <v>1986.9516901958957</v>
      </c>
      <c r="BE1007" s="35">
        <f t="shared" si="363"/>
        <v>52160.747136079081</v>
      </c>
      <c r="BF1007" s="35">
        <f t="shared" si="364"/>
        <v>54147.698826274973</v>
      </c>
      <c r="BG1007" s="35">
        <f t="shared" si="365"/>
        <v>56134.650516470865</v>
      </c>
    </row>
    <row r="1008" spans="25:59" x14ac:dyDescent="0.4">
      <c r="Y1008" s="35">
        <f t="shared" si="366"/>
        <v>1000500</v>
      </c>
      <c r="Z1008" s="52">
        <f t="shared" si="367"/>
        <v>1001</v>
      </c>
      <c r="AA1008" s="35"/>
      <c r="AB1008" s="35"/>
      <c r="AC1008" s="35"/>
      <c r="AD1008" s="35"/>
      <c r="AU1008" s="52">
        <f t="shared" si="356"/>
        <v>1001</v>
      </c>
      <c r="AV1008" s="80">
        <f t="shared" si="357"/>
        <v>751.42172491341159</v>
      </c>
      <c r="AW1008" s="35">
        <f t="shared" si="368"/>
        <v>3059.9066340854065</v>
      </c>
      <c r="AX1008" s="35">
        <f t="shared" si="358"/>
        <v>106968.39414760457</v>
      </c>
      <c r="AY1008" s="35">
        <f t="shared" si="359"/>
        <v>110028.30078168998</v>
      </c>
      <c r="AZ1008" s="35">
        <f t="shared" si="360"/>
        <v>113088.20741577538</v>
      </c>
      <c r="BB1008" s="52">
        <f t="shared" si="361"/>
        <v>1001</v>
      </c>
      <c r="BC1008" s="80">
        <f t="shared" si="362"/>
        <v>487.96911548893007</v>
      </c>
      <c r="BD1008" s="35">
        <f t="shared" si="369"/>
        <v>1987.0864578548399</v>
      </c>
      <c r="BE1008" s="35">
        <f t="shared" si="363"/>
        <v>52203.493868401711</v>
      </c>
      <c r="BF1008" s="35">
        <f t="shared" si="364"/>
        <v>54190.580326256553</v>
      </c>
      <c r="BG1008" s="35">
        <f t="shared" si="365"/>
        <v>56177.666784111396</v>
      </c>
    </row>
    <row r="1009" spans="25:30" x14ac:dyDescent="0.4">
      <c r="Y1009" s="35"/>
      <c r="AA1009" s="35"/>
      <c r="AB1009" s="35"/>
      <c r="AC1009" s="35"/>
      <c r="AD1009" s="35"/>
    </row>
    <row r="1010" spans="25:30" x14ac:dyDescent="0.4">
      <c r="Y1010" s="35"/>
      <c r="AA1010" s="35"/>
      <c r="AB1010" s="35"/>
      <c r="AC1010" s="35"/>
      <c r="AD1010" s="35"/>
    </row>
    <row r="1011" spans="25:30" x14ac:dyDescent="0.4">
      <c r="Y1011" s="35"/>
      <c r="AA1011" s="35"/>
      <c r="AB1011" s="35"/>
      <c r="AC1011" s="35"/>
      <c r="AD1011" s="35"/>
    </row>
    <row r="1012" spans="25:30" x14ac:dyDescent="0.4">
      <c r="Y1012" s="35"/>
      <c r="AA1012" s="35"/>
      <c r="AB1012" s="35"/>
      <c r="AC1012" s="35"/>
      <c r="AD1012" s="35"/>
    </row>
  </sheetData>
  <mergeCells count="5">
    <mergeCell ref="A1:J1"/>
    <mergeCell ref="AV5:AZ5"/>
    <mergeCell ref="BC5:BG5"/>
    <mergeCell ref="AA2:AI2"/>
    <mergeCell ref="AE5:AI5"/>
  </mergeCells>
  <phoneticPr fontId="2" type="noConversion"/>
  <pageMargins left="0.75" right="0.75" top="1" bottom="1" header="0.5" footer="0.5"/>
  <pageSetup orientation="portrait" horizontalDpi="300" verticalDpi="30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10"/>
  </sheetPr>
  <dimension ref="A1:BG1012"/>
  <sheetViews>
    <sheetView workbookViewId="0">
      <selection activeCell="B3" sqref="B3"/>
    </sheetView>
  </sheetViews>
  <sheetFormatPr defaultColWidth="9.17578125" defaultRowHeight="12.7" x14ac:dyDescent="0.4"/>
  <cols>
    <col min="1" max="1" width="47.64453125" style="4" customWidth="1"/>
    <col min="2" max="10" width="9" style="4" customWidth="1"/>
    <col min="11" max="11" width="4.64453125" style="4" customWidth="1"/>
    <col min="12" max="12" width="36.17578125" customWidth="1"/>
    <col min="13" max="13" width="11.17578125" bestFit="1" customWidth="1"/>
    <col min="14" max="24" width="8.8203125"/>
    <col min="25" max="25" width="10.8203125" customWidth="1"/>
    <col min="26" max="26" width="5.46875" style="52" customWidth="1"/>
    <col min="27" max="30" width="8.8203125"/>
    <col min="31" max="31" width="9.17578125" style="52"/>
    <col min="32" max="32" width="4.46875" style="35" customWidth="1"/>
    <col min="33" max="33" width="3.8203125" style="35" customWidth="1"/>
    <col min="37" max="37" width="14.64453125" customWidth="1"/>
    <col min="38" max="38" width="16.17578125" customWidth="1"/>
    <col min="47" max="48" width="9.17578125" style="4"/>
    <col min="49" max="49" width="12.17578125" style="4" customWidth="1"/>
    <col min="50" max="50" width="9.17578125" style="4"/>
    <col min="51" max="51" width="13" customWidth="1"/>
    <col min="52" max="57" width="9.17578125" style="4"/>
    <col min="58" max="58" width="10.64453125" customWidth="1"/>
    <col min="59" max="16384" width="9.17578125" style="4"/>
  </cols>
  <sheetData>
    <row r="1" spans="1:59" ht="12" customHeight="1" x14ac:dyDescent="0.4">
      <c r="A1" s="206" t="s">
        <v>168</v>
      </c>
      <c r="B1" s="207"/>
      <c r="C1" s="207"/>
      <c r="D1" s="207"/>
      <c r="E1" s="207"/>
      <c r="F1" s="207"/>
      <c r="G1" s="207"/>
      <c r="H1" s="207"/>
      <c r="I1" s="207"/>
      <c r="J1" s="207"/>
      <c r="AK1" t="s">
        <v>341</v>
      </c>
      <c r="AU1" s="52"/>
      <c r="AV1" s="52"/>
      <c r="AW1" s="40">
        <f>Calculator!$F$40</f>
        <v>0.99990000000000001</v>
      </c>
      <c r="AX1" s="35"/>
      <c r="AY1" s="74">
        <f>AL24</f>
        <v>103.06066330911983</v>
      </c>
      <c r="AZ1" s="97" t="s">
        <v>353</v>
      </c>
      <c r="BA1"/>
      <c r="BB1" s="52"/>
      <c r="BC1" s="52"/>
      <c r="BD1" s="40">
        <f>AW1</f>
        <v>0.99990000000000001</v>
      </c>
      <c r="BE1" s="35"/>
      <c r="BF1" s="74">
        <f>AL47</f>
        <v>40.543005519288002</v>
      </c>
      <c r="BG1" s="97" t="s">
        <v>353</v>
      </c>
    </row>
    <row r="2" spans="1:59" x14ac:dyDescent="0.4">
      <c r="AA2" s="204" t="s">
        <v>380</v>
      </c>
      <c r="AB2" s="204"/>
      <c r="AC2" s="204"/>
      <c r="AD2" s="204"/>
      <c r="AE2" s="204"/>
      <c r="AF2" s="204"/>
      <c r="AG2" s="204"/>
      <c r="AH2" s="204"/>
      <c r="AI2" s="204"/>
      <c r="AU2" s="52"/>
      <c r="AV2" s="52"/>
      <c r="AW2" s="77">
        <f>1-AW1</f>
        <v>9.9999999999988987E-5</v>
      </c>
      <c r="AX2" s="35"/>
      <c r="AY2" s="74">
        <f>AL23</f>
        <v>10930.867831095249</v>
      </c>
      <c r="AZ2" s="97" t="s">
        <v>353</v>
      </c>
      <c r="BA2"/>
      <c r="BB2" s="52"/>
      <c r="BC2" s="52"/>
      <c r="BD2" s="77">
        <f>1-BD1</f>
        <v>9.9999999999988987E-5</v>
      </c>
      <c r="BE2" s="35"/>
      <c r="BF2" s="74">
        <f>AL46</f>
        <v>9152.8305912921405</v>
      </c>
      <c r="BG2" s="97" t="s">
        <v>353</v>
      </c>
    </row>
    <row r="3" spans="1:59" x14ac:dyDescent="0.4">
      <c r="AE3" s="64">
        <f>AVERAGE(AE28:AE1008)</f>
        <v>119.94915254237289</v>
      </c>
      <c r="AF3" s="76" t="s">
        <v>355</v>
      </c>
      <c r="AU3" s="52"/>
      <c r="AV3" s="79" t="s">
        <v>358</v>
      </c>
      <c r="AW3" s="78">
        <f>_xlfn.T.INV.2T(AW$2,$AL$19)</f>
        <v>4.0091074430794089</v>
      </c>
      <c r="AX3" s="35"/>
      <c r="AY3" s="80"/>
      <c r="AZ3" s="35"/>
      <c r="BA3"/>
      <c r="BB3" s="52"/>
      <c r="BC3" s="79" t="s">
        <v>358</v>
      </c>
      <c r="BD3" s="78">
        <f>_xlfn.T.INV.2T(BD$2,$AL$19)</f>
        <v>4.0091074430794089</v>
      </c>
      <c r="BE3" s="35"/>
      <c r="BF3" s="80"/>
      <c r="BG3" s="35"/>
    </row>
    <row r="4" spans="1:59" x14ac:dyDescent="0.4">
      <c r="AE4" s="64">
        <f>_xlfn.STDEV.S(AE28:AE1008)</f>
        <v>74.082518954610961</v>
      </c>
      <c r="AF4" s="76" t="s">
        <v>354</v>
      </c>
      <c r="AU4" s="52"/>
      <c r="AV4" s="35"/>
      <c r="AW4" s="35"/>
      <c r="AX4" s="35"/>
      <c r="AY4" s="80"/>
      <c r="AZ4" s="35"/>
      <c r="BA4"/>
      <c r="BB4" s="52"/>
      <c r="BC4" s="35"/>
      <c r="BD4" s="35"/>
      <c r="BE4" s="35"/>
      <c r="BF4" s="80"/>
      <c r="BG4" s="35"/>
    </row>
    <row r="5" spans="1:59" ht="34.5" customHeight="1" x14ac:dyDescent="0.4">
      <c r="A5" s="5" t="s">
        <v>12</v>
      </c>
      <c r="B5" s="32" t="s">
        <v>192</v>
      </c>
      <c r="C5" s="32" t="s">
        <v>185</v>
      </c>
      <c r="D5" s="32" t="s">
        <v>169</v>
      </c>
      <c r="E5" s="32" t="s">
        <v>170</v>
      </c>
      <c r="F5" s="32" t="s">
        <v>171</v>
      </c>
      <c r="G5" s="32" t="s">
        <v>172</v>
      </c>
      <c r="H5" s="32" t="s">
        <v>173</v>
      </c>
      <c r="I5" s="32" t="s">
        <v>189</v>
      </c>
      <c r="J5" s="32" t="s">
        <v>190</v>
      </c>
      <c r="M5" s="32" t="s">
        <v>192</v>
      </c>
      <c r="N5" s="32" t="s">
        <v>185</v>
      </c>
      <c r="O5" s="32" t="s">
        <v>169</v>
      </c>
      <c r="P5" s="32" t="s">
        <v>170</v>
      </c>
      <c r="Q5" s="32" t="s">
        <v>171</v>
      </c>
      <c r="R5" s="32" t="s">
        <v>172</v>
      </c>
      <c r="S5" s="32" t="s">
        <v>173</v>
      </c>
      <c r="T5" s="32" t="s">
        <v>189</v>
      </c>
      <c r="U5" s="32" t="s">
        <v>190</v>
      </c>
      <c r="AE5" s="205" t="s">
        <v>427</v>
      </c>
      <c r="AF5" s="205"/>
      <c r="AG5" s="205"/>
      <c r="AH5" s="205"/>
      <c r="AI5" s="205"/>
      <c r="AU5" s="52"/>
      <c r="AV5" s="203" t="s">
        <v>310</v>
      </c>
      <c r="AW5" s="203"/>
      <c r="AX5" s="203"/>
      <c r="AY5" s="203"/>
      <c r="AZ5" s="203"/>
      <c r="BA5"/>
      <c r="BB5" s="52"/>
      <c r="BC5" s="203" t="s">
        <v>362</v>
      </c>
      <c r="BD5" s="203"/>
      <c r="BE5" s="203"/>
      <c r="BF5" s="203"/>
      <c r="BG5" s="203"/>
    </row>
    <row r="6" spans="1:59" x14ac:dyDescent="0.4">
      <c r="A6" s="6" t="s">
        <v>174</v>
      </c>
      <c r="B6" s="7">
        <v>19132</v>
      </c>
      <c r="C6" s="7">
        <v>940</v>
      </c>
      <c r="D6" s="7">
        <v>1762</v>
      </c>
      <c r="E6" s="7">
        <v>1399</v>
      </c>
      <c r="F6" s="7">
        <v>1296</v>
      </c>
      <c r="G6" s="7">
        <v>2530</v>
      </c>
      <c r="H6" s="7">
        <v>3708</v>
      </c>
      <c r="I6" s="7">
        <v>3437</v>
      </c>
      <c r="J6" s="7">
        <v>4060</v>
      </c>
      <c r="L6" s="6" t="s">
        <v>174</v>
      </c>
      <c r="M6" s="39">
        <f>B6</f>
        <v>19132</v>
      </c>
      <c r="N6" s="39">
        <f t="shared" ref="N6:U6" si="0">C6</f>
        <v>940</v>
      </c>
      <c r="O6" s="39">
        <f t="shared" si="0"/>
        <v>1762</v>
      </c>
      <c r="P6" s="39">
        <f t="shared" si="0"/>
        <v>1399</v>
      </c>
      <c r="Q6" s="39">
        <f t="shared" si="0"/>
        <v>1296</v>
      </c>
      <c r="R6" s="39">
        <f t="shared" si="0"/>
        <v>2530</v>
      </c>
      <c r="S6" s="39">
        <f t="shared" si="0"/>
        <v>3708</v>
      </c>
      <c r="T6" s="39">
        <f t="shared" si="0"/>
        <v>3437</v>
      </c>
      <c r="U6" s="39">
        <f t="shared" si="0"/>
        <v>4060</v>
      </c>
      <c r="Y6" s="35"/>
      <c r="AA6" s="75">
        <f>AVERAGE(AA11:AA514)</f>
        <v>104542.79710144928</v>
      </c>
      <c r="AB6" s="75">
        <f>AVERAGE(AB11:AB514)</f>
        <v>74125.855072463775</v>
      </c>
      <c r="AC6" s="35"/>
      <c r="AD6" s="35"/>
      <c r="AE6" s="52" t="s">
        <v>322</v>
      </c>
      <c r="AH6" t="s">
        <v>323</v>
      </c>
      <c r="AI6" t="s">
        <v>323</v>
      </c>
      <c r="AK6" s="54" t="s">
        <v>310</v>
      </c>
      <c r="AU6" s="98">
        <f>'3 Schedule'!$K$2</f>
        <v>0.5</v>
      </c>
      <c r="AV6" s="99">
        <f>$AL$13*SQRT(1+(1/$AL$14)+(($AU6-$AE$3)^2)/(($AE$4^2)*$AL$20))</f>
        <v>901.89969270096458</v>
      </c>
      <c r="AW6" s="100">
        <f>AW$3*AV6</f>
        <v>3615.8127709184687</v>
      </c>
      <c r="AX6" s="100">
        <f>AU6*AY1+AY2-AW6</f>
        <v>7366.5853918313405</v>
      </c>
      <c r="AY6" s="100">
        <f>AU6*AY1+AY2</f>
        <v>10982.398162749809</v>
      </c>
      <c r="AZ6" s="100">
        <f>($AY2+$AY1*$AU6)+$AW6</f>
        <v>14598.210933668277</v>
      </c>
      <c r="BA6"/>
      <c r="BB6" s="98">
        <f>AU6</f>
        <v>0.5</v>
      </c>
      <c r="BC6" s="99">
        <f>$AL$36*SQRT(1+(1/$AL$37)+(($BB6-$AE$3)^2)/(($AE$4^2)*$AL$43))</f>
        <v>893.46834441978854</v>
      </c>
      <c r="BD6" s="100">
        <f>BD$3*BC6</f>
        <v>3582.010589769211</v>
      </c>
      <c r="BE6" s="100">
        <f>BB6*BF1+BF2-BD6</f>
        <v>5591.0915042825736</v>
      </c>
      <c r="BF6" s="100">
        <f>BB6*BF1+BF2</f>
        <v>9173.1020940517847</v>
      </c>
      <c r="BG6" s="100">
        <f>BB6*BF1+BF2+BD6</f>
        <v>12755.112683820997</v>
      </c>
    </row>
    <row r="7" spans="1:59" x14ac:dyDescent="0.4">
      <c r="A7" s="8" t="s">
        <v>27</v>
      </c>
      <c r="B7" s="7"/>
      <c r="C7" s="7"/>
      <c r="D7" s="7"/>
      <c r="E7" s="7"/>
      <c r="F7" s="7"/>
      <c r="G7" s="7"/>
      <c r="H7" s="7"/>
      <c r="I7" s="7"/>
      <c r="J7" s="7"/>
      <c r="V7" s="53"/>
      <c r="Y7" s="35" t="s">
        <v>7</v>
      </c>
      <c r="Z7" s="52" t="s">
        <v>377</v>
      </c>
      <c r="AA7" s="35" t="s">
        <v>295</v>
      </c>
      <c r="AB7" s="35" t="s">
        <v>296</v>
      </c>
      <c r="AC7" s="35" t="s">
        <v>310</v>
      </c>
      <c r="AD7" s="35" t="s">
        <v>313</v>
      </c>
      <c r="AH7" s="35" t="s">
        <v>310</v>
      </c>
      <c r="AI7" s="35" t="s">
        <v>313</v>
      </c>
      <c r="AK7" t="s">
        <v>326</v>
      </c>
      <c r="AU7" s="81" t="s">
        <v>356</v>
      </c>
      <c r="AV7" s="82" t="s">
        <v>357</v>
      </c>
      <c r="AW7" s="83" t="s">
        <v>359</v>
      </c>
      <c r="AX7" s="84" t="s">
        <v>361</v>
      </c>
      <c r="AY7" s="35" t="s">
        <v>325</v>
      </c>
      <c r="AZ7" s="84" t="s">
        <v>360</v>
      </c>
      <c r="BA7"/>
      <c r="BB7" s="81" t="s">
        <v>356</v>
      </c>
      <c r="BC7" s="82" t="s">
        <v>357</v>
      </c>
      <c r="BD7" s="83" t="s">
        <v>359</v>
      </c>
      <c r="BE7" s="84" t="s">
        <v>361</v>
      </c>
      <c r="BF7" s="35" t="s">
        <v>324</v>
      </c>
      <c r="BG7" s="84" t="s">
        <v>360</v>
      </c>
    </row>
    <row r="8" spans="1:59" ht="13" thickBot="1" x14ac:dyDescent="0.45">
      <c r="A8" s="6" t="s">
        <v>28</v>
      </c>
      <c r="B8" s="9"/>
      <c r="C8" s="9"/>
      <c r="D8" s="9"/>
      <c r="E8" s="9"/>
      <c r="F8" s="9"/>
      <c r="G8" s="9"/>
      <c r="H8" s="9"/>
      <c r="I8" s="9"/>
      <c r="J8" s="9"/>
      <c r="L8" s="46" t="s">
        <v>240</v>
      </c>
      <c r="M8" s="35"/>
      <c r="N8" s="35">
        <f>15000/2</f>
        <v>7500</v>
      </c>
      <c r="O8" s="35">
        <f>(15000+29999)/2</f>
        <v>22499.5</v>
      </c>
      <c r="P8" s="35">
        <f>(30000+39999)/2</f>
        <v>34999.5</v>
      </c>
      <c r="Q8" s="35">
        <f>(40000+49999)/2</f>
        <v>44999.5</v>
      </c>
      <c r="R8" s="35">
        <f>(50000+69999)/2</f>
        <v>59999.5</v>
      </c>
      <c r="S8" s="35">
        <f>(70000+99999)/2</f>
        <v>84999.5</v>
      </c>
      <c r="T8" s="35">
        <f>(100000+149999)/2</f>
        <v>124999.5</v>
      </c>
      <c r="Y8" s="35">
        <v>500</v>
      </c>
      <c r="Z8" s="52">
        <v>1</v>
      </c>
      <c r="AA8" s="35"/>
      <c r="AB8" s="35"/>
      <c r="AC8" s="35"/>
      <c r="AD8" s="35"/>
      <c r="AE8" s="52">
        <f t="shared" ref="AE8:AI14" si="1">Z11</f>
        <v>4</v>
      </c>
      <c r="AF8" s="35">
        <f t="shared" si="1"/>
        <v>6848</v>
      </c>
      <c r="AG8" s="35">
        <f t="shared" si="1"/>
        <v>35996</v>
      </c>
      <c r="AH8" s="35">
        <f t="shared" si="1"/>
        <v>13291</v>
      </c>
      <c r="AI8" s="35">
        <f t="shared" si="1"/>
        <v>9311.1666666666661</v>
      </c>
      <c r="AU8" s="52">
        <f t="shared" ref="AU8:AU71" si="2">Z8</f>
        <v>1</v>
      </c>
      <c r="AV8" s="80">
        <f t="shared" ref="AV8:AV71" si="3">$AL$13*SQRT(1+(1/$AL$14)+(($AU8-$AE$3)^2)/(($AE$4^2)*$AL$20))</f>
        <v>901.83002612251494</v>
      </c>
      <c r="AW8" s="35">
        <f>AW$3*AV8</f>
        <v>3615.5334701202723</v>
      </c>
      <c r="AX8" s="35">
        <f t="shared" ref="AX8:AX71" si="4">AY8-AW8</f>
        <v>7418.3950242840965</v>
      </c>
      <c r="AY8" s="35">
        <f t="shared" ref="AY8:AY71" si="5">Z8*AY$1+AY$2</f>
        <v>11033.928494404368</v>
      </c>
      <c r="AZ8" s="35">
        <f t="shared" ref="AZ8:AZ71" si="6">AY8+AW8</f>
        <v>14649.46196452464</v>
      </c>
      <c r="BA8"/>
      <c r="BB8" s="52">
        <f t="shared" ref="BB8:BB71" si="7">AU8</f>
        <v>1</v>
      </c>
      <c r="BC8" s="80">
        <f t="shared" ref="BC8:BC71" si="8">$AL$36*SQRT(1+(1/$AL$37)+(($AU8-$AE$3)^2)/(($AE$4^2)*$AL$43))</f>
        <v>893.39932911463598</v>
      </c>
      <c r="BD8" s="35">
        <f>BD$3*BC8</f>
        <v>3581.7338999956378</v>
      </c>
      <c r="BE8" s="35">
        <f t="shared" ref="BE8:BE71" si="9">BF8-BD8</f>
        <v>5611.6396968157915</v>
      </c>
      <c r="BF8" s="35">
        <f t="shared" ref="BF8:BF71" si="10">Z8*BF$1+BF$2</f>
        <v>9193.3735968114288</v>
      </c>
      <c r="BG8" s="35">
        <f t="shared" ref="BG8:BG71" si="11">BF8+BD8</f>
        <v>12775.107496807066</v>
      </c>
    </row>
    <row r="9" spans="1:59" x14ac:dyDescent="0.4">
      <c r="A9" s="6" t="s">
        <v>27</v>
      </c>
      <c r="B9" s="9"/>
      <c r="C9" s="9"/>
      <c r="D9" s="9"/>
      <c r="E9" s="9"/>
      <c r="F9" s="9"/>
      <c r="G9" s="9"/>
      <c r="H9" s="9"/>
      <c r="I9" s="9"/>
      <c r="J9" s="9"/>
      <c r="Y9" s="35">
        <f t="shared" ref="Y9:Y72" si="12">Y8+1000</f>
        <v>1500</v>
      </c>
      <c r="Z9" s="52">
        <f>Z8+1</f>
        <v>2</v>
      </c>
      <c r="AA9" s="35"/>
      <c r="AB9" s="35"/>
      <c r="AC9" s="35"/>
      <c r="AD9" s="35"/>
      <c r="AE9" s="52">
        <f t="shared" si="1"/>
        <v>5</v>
      </c>
      <c r="AF9" s="35">
        <f t="shared" si="1"/>
        <v>6848</v>
      </c>
      <c r="AG9" s="35">
        <f t="shared" si="1"/>
        <v>35996</v>
      </c>
      <c r="AH9" s="35">
        <f t="shared" si="1"/>
        <v>13291</v>
      </c>
      <c r="AI9" s="35">
        <f t="shared" si="1"/>
        <v>9311.1666666666661</v>
      </c>
      <c r="AK9" s="114" t="s">
        <v>327</v>
      </c>
      <c r="AL9" s="114"/>
      <c r="AU9" s="52">
        <f t="shared" si="2"/>
        <v>2</v>
      </c>
      <c r="AV9" s="80">
        <f t="shared" si="3"/>
        <v>901.69155366974326</v>
      </c>
      <c r="AW9" s="35">
        <f t="shared" ref="AW9:AW72" si="13">AW$3*AV9</f>
        <v>3614.9783191792039</v>
      </c>
      <c r="AX9" s="35">
        <f t="shared" si="4"/>
        <v>7522.0108385342855</v>
      </c>
      <c r="AY9" s="35">
        <f t="shared" si="5"/>
        <v>11136.989157713489</v>
      </c>
      <c r="AZ9" s="35">
        <f t="shared" si="6"/>
        <v>14751.967476892693</v>
      </c>
      <c r="BA9"/>
      <c r="BB9" s="52">
        <f t="shared" si="7"/>
        <v>2</v>
      </c>
      <c r="BC9" s="80">
        <f t="shared" si="8"/>
        <v>893.26215116222397</v>
      </c>
      <c r="BD9" s="35">
        <f t="shared" ref="BD9:BD72" si="14">BD$3*BC9</f>
        <v>3581.183938845596</v>
      </c>
      <c r="BE9" s="35">
        <f t="shared" si="9"/>
        <v>5652.7326634851215</v>
      </c>
      <c r="BF9" s="35">
        <f t="shared" si="10"/>
        <v>9233.9166023307171</v>
      </c>
      <c r="BG9" s="35">
        <f t="shared" si="11"/>
        <v>12815.100541176313</v>
      </c>
    </row>
    <row r="10" spans="1:59" s="21" customFormat="1" x14ac:dyDescent="0.4">
      <c r="A10" s="19" t="s">
        <v>29</v>
      </c>
      <c r="B10" s="20">
        <v>104885</v>
      </c>
      <c r="C10" s="20">
        <v>6848</v>
      </c>
      <c r="D10" s="20">
        <v>22688</v>
      </c>
      <c r="E10" s="20">
        <v>34847</v>
      </c>
      <c r="F10" s="20">
        <v>45016</v>
      </c>
      <c r="G10" s="20">
        <v>59771</v>
      </c>
      <c r="H10" s="20">
        <v>84332</v>
      </c>
      <c r="I10" s="20">
        <v>121103</v>
      </c>
      <c r="J10" s="20">
        <v>239655</v>
      </c>
      <c r="L10" s="19" t="s">
        <v>29</v>
      </c>
      <c r="M10" s="75">
        <f>B10</f>
        <v>104885</v>
      </c>
      <c r="N10" s="35">
        <f t="shared" ref="N10:U10" si="15">C10</f>
        <v>6848</v>
      </c>
      <c r="O10" s="35">
        <f t="shared" si="15"/>
        <v>22688</v>
      </c>
      <c r="P10" s="35">
        <f t="shared" si="15"/>
        <v>34847</v>
      </c>
      <c r="Q10" s="35">
        <f t="shared" si="15"/>
        <v>45016</v>
      </c>
      <c r="R10" s="35">
        <f t="shared" si="15"/>
        <v>59771</v>
      </c>
      <c r="S10" s="35">
        <f t="shared" si="15"/>
        <v>84332</v>
      </c>
      <c r="T10" s="35">
        <f t="shared" si="15"/>
        <v>121103</v>
      </c>
      <c r="U10" s="35">
        <f t="shared" si="15"/>
        <v>239655</v>
      </c>
      <c r="V10" s="55">
        <f>(U10/U11-150000)+U10</f>
        <v>337020.92134381476</v>
      </c>
      <c r="W10" s="49" t="s">
        <v>293</v>
      </c>
      <c r="X10" s="1"/>
      <c r="Y10" s="35">
        <f t="shared" si="12"/>
        <v>2500</v>
      </c>
      <c r="Z10" s="52">
        <f t="shared" ref="Z10:Z73" si="16">Z9+1</f>
        <v>3</v>
      </c>
      <c r="AA10" s="35"/>
      <c r="AB10" s="35"/>
      <c r="AC10" s="35"/>
      <c r="AD10" s="35"/>
      <c r="AE10" s="52">
        <f t="shared" si="1"/>
        <v>6</v>
      </c>
      <c r="AF10" s="35">
        <f t="shared" si="1"/>
        <v>6848</v>
      </c>
      <c r="AG10" s="35">
        <f t="shared" si="1"/>
        <v>35996</v>
      </c>
      <c r="AH10" s="35">
        <f t="shared" si="1"/>
        <v>13291</v>
      </c>
      <c r="AI10" s="35">
        <f t="shared" si="1"/>
        <v>9311.1666666666661</v>
      </c>
      <c r="AJ10"/>
      <c r="AK10" t="s">
        <v>328</v>
      </c>
      <c r="AL10">
        <v>0.99389303287420472</v>
      </c>
      <c r="AM10"/>
      <c r="AN10"/>
      <c r="AO10"/>
      <c r="AP10"/>
      <c r="AQ10"/>
      <c r="AR10"/>
      <c r="AS10"/>
      <c r="AT10" s="1"/>
      <c r="AU10" s="52">
        <f t="shared" si="2"/>
        <v>3</v>
      </c>
      <c r="AV10" s="80">
        <f t="shared" si="3"/>
        <v>901.55422926267897</v>
      </c>
      <c r="AW10" s="35">
        <f t="shared" si="13"/>
        <v>3614.4277708767263</v>
      </c>
      <c r="AX10" s="35">
        <f t="shared" si="4"/>
        <v>7625.6220501458829</v>
      </c>
      <c r="AY10" s="35">
        <f t="shared" si="5"/>
        <v>11240.049821022609</v>
      </c>
      <c r="AZ10" s="35">
        <f t="shared" si="6"/>
        <v>14854.477591899335</v>
      </c>
      <c r="BA10" s="1"/>
      <c r="BB10" s="52">
        <f t="shared" si="7"/>
        <v>3</v>
      </c>
      <c r="BC10" s="80">
        <f t="shared" si="8"/>
        <v>893.12611052309182</v>
      </c>
      <c r="BD10" s="35">
        <f t="shared" si="14"/>
        <v>3580.6385373066901</v>
      </c>
      <c r="BE10" s="35">
        <f t="shared" si="9"/>
        <v>5693.8210705433157</v>
      </c>
      <c r="BF10" s="35">
        <f t="shared" si="10"/>
        <v>9274.4596078500053</v>
      </c>
      <c r="BG10" s="35">
        <f t="shared" si="11"/>
        <v>12855.098145156695</v>
      </c>
    </row>
    <row r="11" spans="1:59" s="21" customFormat="1" x14ac:dyDescent="0.4">
      <c r="A11" s="19" t="s">
        <v>30</v>
      </c>
      <c r="B11" s="20">
        <v>92474</v>
      </c>
      <c r="C11" s="20">
        <v>10919</v>
      </c>
      <c r="D11" s="20">
        <v>28991</v>
      </c>
      <c r="E11" s="20">
        <v>39914</v>
      </c>
      <c r="F11" s="20">
        <v>48189</v>
      </c>
      <c r="G11" s="20">
        <v>60599</v>
      </c>
      <c r="H11" s="20">
        <v>80905</v>
      </c>
      <c r="I11" s="20">
        <v>110470</v>
      </c>
      <c r="J11" s="20">
        <v>186349</v>
      </c>
      <c r="L11" s="47" t="s">
        <v>241</v>
      </c>
      <c r="M11"/>
      <c r="N11" s="40">
        <f>N10/N8</f>
        <v>0.91306666666666669</v>
      </c>
      <c r="O11" s="51">
        <f t="shared" ref="O11:T11" si="17">O10/O8</f>
        <v>1.0083779639547545</v>
      </c>
      <c r="P11" s="51">
        <f t="shared" si="17"/>
        <v>0.99564279489706997</v>
      </c>
      <c r="Q11" s="51">
        <f t="shared" si="17"/>
        <v>1.0003666707407861</v>
      </c>
      <c r="R11" s="51">
        <f t="shared" si="17"/>
        <v>0.99619163493029106</v>
      </c>
      <c r="S11" s="51">
        <f t="shared" si="17"/>
        <v>0.99214701262948601</v>
      </c>
      <c r="T11" s="51">
        <f t="shared" si="17"/>
        <v>0.96882787531150127</v>
      </c>
      <c r="U11" s="63">
        <f>T11</f>
        <v>0.96882787531150127</v>
      </c>
      <c r="V11" s="1"/>
      <c r="W11" s="1"/>
      <c r="X11" s="1"/>
      <c r="Y11" s="35">
        <f t="shared" si="12"/>
        <v>3500</v>
      </c>
      <c r="Z11" s="52">
        <f t="shared" si="16"/>
        <v>4</v>
      </c>
      <c r="AA11" s="35">
        <f t="shared" ref="AA11:AA17" si="18">$N$10</f>
        <v>6848</v>
      </c>
      <c r="AB11" s="35">
        <f t="shared" ref="AB11:AB17" si="19">$N$50</f>
        <v>35996</v>
      </c>
      <c r="AC11" s="35">
        <f>N$207</f>
        <v>13291</v>
      </c>
      <c r="AD11" s="35">
        <f>N$206</f>
        <v>9311.1666666666661</v>
      </c>
      <c r="AE11" s="52">
        <f t="shared" si="1"/>
        <v>7</v>
      </c>
      <c r="AF11" s="35">
        <f t="shared" si="1"/>
        <v>6848</v>
      </c>
      <c r="AG11" s="35">
        <f t="shared" si="1"/>
        <v>35996</v>
      </c>
      <c r="AH11" s="35">
        <f t="shared" si="1"/>
        <v>13291</v>
      </c>
      <c r="AI11" s="35">
        <f t="shared" si="1"/>
        <v>9311.1666666666661</v>
      </c>
      <c r="AJ11"/>
      <c r="AK11" t="s">
        <v>329</v>
      </c>
      <c r="AL11">
        <v>0.98782336079588506</v>
      </c>
      <c r="AM11"/>
      <c r="AN11"/>
      <c r="AO11"/>
      <c r="AP11"/>
      <c r="AQ11"/>
      <c r="AR11"/>
      <c r="AS11"/>
      <c r="AT11" s="1"/>
      <c r="AU11" s="52">
        <f t="shared" si="2"/>
        <v>4</v>
      </c>
      <c r="AV11" s="80">
        <f t="shared" si="3"/>
        <v>901.41805342601106</v>
      </c>
      <c r="AW11" s="35">
        <f t="shared" si="13"/>
        <v>3613.8818273163733</v>
      </c>
      <c r="AX11" s="35">
        <f t="shared" si="4"/>
        <v>7729.2286570153547</v>
      </c>
      <c r="AY11" s="35">
        <f t="shared" si="5"/>
        <v>11343.110484331728</v>
      </c>
      <c r="AZ11" s="35">
        <f t="shared" si="6"/>
        <v>14956.9923116481</v>
      </c>
      <c r="BA11" s="1"/>
      <c r="BB11" s="52">
        <f t="shared" si="7"/>
        <v>4</v>
      </c>
      <c r="BC11" s="80">
        <f t="shared" si="8"/>
        <v>892.99120771702326</v>
      </c>
      <c r="BD11" s="35">
        <f t="shared" si="14"/>
        <v>3580.0976974627883</v>
      </c>
      <c r="BE11" s="35">
        <f t="shared" si="9"/>
        <v>5734.9049159065034</v>
      </c>
      <c r="BF11" s="35">
        <f t="shared" si="10"/>
        <v>9315.0026133692918</v>
      </c>
      <c r="BG11" s="35">
        <f t="shared" si="11"/>
        <v>12895.10031083208</v>
      </c>
    </row>
    <row r="12" spans="1:59" s="21" customFormat="1" x14ac:dyDescent="0.4">
      <c r="A12" s="19" t="s">
        <v>27</v>
      </c>
      <c r="B12" s="20"/>
      <c r="C12" s="20"/>
      <c r="D12" s="20"/>
      <c r="E12" s="20"/>
      <c r="F12" s="20"/>
      <c r="G12" s="20"/>
      <c r="H12" s="20"/>
      <c r="I12" s="20"/>
      <c r="J12" s="20"/>
      <c r="L12" s="1"/>
      <c r="M12" s="1"/>
      <c r="N12" s="1"/>
      <c r="O12" s="1"/>
      <c r="P12" s="1"/>
      <c r="Q12" s="1"/>
      <c r="R12" s="1"/>
      <c r="S12" s="1"/>
      <c r="T12" s="1"/>
      <c r="U12" s="1"/>
      <c r="V12" s="1"/>
      <c r="W12" s="1"/>
      <c r="X12" s="1"/>
      <c r="Y12" s="35">
        <f t="shared" si="12"/>
        <v>4500</v>
      </c>
      <c r="Z12" s="52">
        <f t="shared" si="16"/>
        <v>5</v>
      </c>
      <c r="AA12" s="35">
        <f t="shared" si="18"/>
        <v>6848</v>
      </c>
      <c r="AB12" s="35">
        <f t="shared" si="19"/>
        <v>35996</v>
      </c>
      <c r="AC12" s="35">
        <f t="shared" ref="AC12:AC16" si="20">N$207</f>
        <v>13291</v>
      </c>
      <c r="AD12" s="35">
        <f t="shared" ref="AD12:AD16" si="21">N$206</f>
        <v>9311.1666666666661</v>
      </c>
      <c r="AE12" s="52">
        <f t="shared" si="1"/>
        <v>8</v>
      </c>
      <c r="AF12" s="35">
        <f t="shared" si="1"/>
        <v>6848</v>
      </c>
      <c r="AG12" s="35">
        <f t="shared" si="1"/>
        <v>35996</v>
      </c>
      <c r="AH12" s="35">
        <f t="shared" si="1"/>
        <v>13291</v>
      </c>
      <c r="AI12" s="35">
        <f t="shared" si="1"/>
        <v>9311.1666666666661</v>
      </c>
      <c r="AJ12"/>
      <c r="AK12" t="s">
        <v>330</v>
      </c>
      <c r="AL12">
        <v>0.98773382668409015</v>
      </c>
      <c r="AM12"/>
      <c r="AN12"/>
      <c r="AO12"/>
      <c r="AP12"/>
      <c r="AQ12"/>
      <c r="AR12"/>
      <c r="AS12"/>
      <c r="AT12" s="1"/>
      <c r="AU12" s="52">
        <f t="shared" si="2"/>
        <v>5</v>
      </c>
      <c r="AV12" s="80">
        <f t="shared" si="3"/>
        <v>901.28302668035565</v>
      </c>
      <c r="AW12" s="35">
        <f t="shared" si="13"/>
        <v>3613.3404905853513</v>
      </c>
      <c r="AX12" s="35">
        <f t="shared" si="4"/>
        <v>7832.8306570554978</v>
      </c>
      <c r="AY12" s="35">
        <f t="shared" si="5"/>
        <v>11446.171147640849</v>
      </c>
      <c r="AZ12" s="35">
        <f t="shared" si="6"/>
        <v>15059.5116382262</v>
      </c>
      <c r="BA12" s="1"/>
      <c r="BB12" s="52">
        <f t="shared" si="7"/>
        <v>5</v>
      </c>
      <c r="BC12" s="80">
        <f t="shared" si="8"/>
        <v>892.85744325976782</v>
      </c>
      <c r="BD12" s="35">
        <f t="shared" si="14"/>
        <v>3579.5614213815861</v>
      </c>
      <c r="BE12" s="35">
        <f t="shared" si="9"/>
        <v>5775.984197506994</v>
      </c>
      <c r="BF12" s="35">
        <f t="shared" si="10"/>
        <v>9355.5456188885801</v>
      </c>
      <c r="BG12" s="35">
        <f t="shared" si="11"/>
        <v>12935.107040270166</v>
      </c>
    </row>
    <row r="13" spans="1:59" x14ac:dyDescent="0.4">
      <c r="A13" s="10" t="s">
        <v>13</v>
      </c>
      <c r="B13" s="12">
        <v>48</v>
      </c>
      <c r="C13" s="12">
        <v>45.2</v>
      </c>
      <c r="D13" s="12">
        <v>47.9</v>
      </c>
      <c r="E13" s="12">
        <v>47.9</v>
      </c>
      <c r="F13" s="12">
        <v>47.5</v>
      </c>
      <c r="G13" s="12">
        <v>49.6</v>
      </c>
      <c r="H13" s="12">
        <v>47.1</v>
      </c>
      <c r="I13" s="12">
        <v>47.8</v>
      </c>
      <c r="J13" s="12">
        <v>48.7</v>
      </c>
      <c r="Y13" s="35">
        <f t="shared" si="12"/>
        <v>5500</v>
      </c>
      <c r="Z13" s="52">
        <f t="shared" si="16"/>
        <v>6</v>
      </c>
      <c r="AA13" s="35">
        <f t="shared" si="18"/>
        <v>6848</v>
      </c>
      <c r="AB13" s="35">
        <f t="shared" si="19"/>
        <v>35996</v>
      </c>
      <c r="AC13" s="35">
        <f t="shared" si="20"/>
        <v>13291</v>
      </c>
      <c r="AD13" s="35">
        <f t="shared" si="21"/>
        <v>9311.1666666666661</v>
      </c>
      <c r="AE13" s="52">
        <f t="shared" si="1"/>
        <v>9</v>
      </c>
      <c r="AF13" s="35">
        <f t="shared" si="1"/>
        <v>6848</v>
      </c>
      <c r="AG13" s="35">
        <f t="shared" si="1"/>
        <v>35996</v>
      </c>
      <c r="AH13" s="35">
        <f t="shared" si="1"/>
        <v>13291</v>
      </c>
      <c r="AI13" s="35">
        <f t="shared" si="1"/>
        <v>9311.1666666666661</v>
      </c>
      <c r="AK13" t="s">
        <v>318</v>
      </c>
      <c r="AL13" s="54">
        <v>890.30212854512695</v>
      </c>
      <c r="AU13" s="52">
        <f t="shared" si="2"/>
        <v>6</v>
      </c>
      <c r="AV13" s="80">
        <f t="shared" si="3"/>
        <v>901.14914954224685</v>
      </c>
      <c r="AW13" s="35">
        <f t="shared" si="13"/>
        <v>3612.8037627545013</v>
      </c>
      <c r="AX13" s="35">
        <f t="shared" si="4"/>
        <v>7936.4280481954665</v>
      </c>
      <c r="AY13" s="35">
        <f t="shared" si="5"/>
        <v>11549.231810949968</v>
      </c>
      <c r="AZ13" s="35">
        <f t="shared" si="6"/>
        <v>15162.03557370447</v>
      </c>
      <c r="BA13"/>
      <c r="BB13" s="52">
        <f t="shared" si="7"/>
        <v>6</v>
      </c>
      <c r="BC13" s="80">
        <f t="shared" si="8"/>
        <v>892.72481766303031</v>
      </c>
      <c r="BD13" s="35">
        <f t="shared" si="14"/>
        <v>3579.0297111145628</v>
      </c>
      <c r="BE13" s="35">
        <f t="shared" si="9"/>
        <v>5817.0589132933055</v>
      </c>
      <c r="BF13" s="35">
        <f t="shared" si="10"/>
        <v>9396.0886244078683</v>
      </c>
      <c r="BG13" s="35">
        <f t="shared" si="11"/>
        <v>12975.118335522431</v>
      </c>
    </row>
    <row r="14" spans="1:59" ht="13" thickBot="1" x14ac:dyDescent="0.45">
      <c r="A14" s="10" t="s">
        <v>27</v>
      </c>
      <c r="B14" s="9"/>
      <c r="C14" s="9"/>
      <c r="D14" s="9"/>
      <c r="E14" s="9"/>
      <c r="F14" s="9"/>
      <c r="G14" s="9"/>
      <c r="H14" s="9"/>
      <c r="I14" s="9"/>
      <c r="J14" s="9"/>
      <c r="Y14" s="35">
        <f t="shared" si="12"/>
        <v>6500</v>
      </c>
      <c r="Z14" s="52">
        <f t="shared" si="16"/>
        <v>7</v>
      </c>
      <c r="AA14" s="35">
        <f t="shared" si="18"/>
        <v>6848</v>
      </c>
      <c r="AB14" s="35">
        <f t="shared" si="19"/>
        <v>35996</v>
      </c>
      <c r="AC14" s="35">
        <f t="shared" si="20"/>
        <v>13291</v>
      </c>
      <c r="AD14" s="35">
        <f t="shared" si="21"/>
        <v>9311.1666666666661</v>
      </c>
      <c r="AE14" s="52">
        <f t="shared" si="1"/>
        <v>10</v>
      </c>
      <c r="AF14" s="35">
        <f t="shared" si="1"/>
        <v>6848</v>
      </c>
      <c r="AG14" s="35">
        <f t="shared" si="1"/>
        <v>35996</v>
      </c>
      <c r="AH14" s="35">
        <f t="shared" si="1"/>
        <v>13291</v>
      </c>
      <c r="AI14" s="35">
        <f t="shared" si="1"/>
        <v>9311.1666666666661</v>
      </c>
      <c r="AK14" s="112" t="s">
        <v>331</v>
      </c>
      <c r="AL14" s="115">
        <v>138</v>
      </c>
      <c r="AU14" s="52">
        <f t="shared" si="2"/>
        <v>7</v>
      </c>
      <c r="AV14" s="80">
        <f t="shared" si="3"/>
        <v>901.01642252412626</v>
      </c>
      <c r="AW14" s="35">
        <f t="shared" si="13"/>
        <v>3612.2716458782561</v>
      </c>
      <c r="AX14" s="35">
        <f t="shared" si="4"/>
        <v>8040.0208283808315</v>
      </c>
      <c r="AY14" s="35">
        <f t="shared" si="5"/>
        <v>11652.292474259088</v>
      </c>
      <c r="AZ14" s="35">
        <f t="shared" si="6"/>
        <v>15264.564120137344</v>
      </c>
      <c r="BA14"/>
      <c r="BB14" s="52">
        <f t="shared" si="7"/>
        <v>7</v>
      </c>
      <c r="BC14" s="80">
        <f t="shared" si="8"/>
        <v>892.59333143446224</v>
      </c>
      <c r="BD14" s="35">
        <f t="shared" si="14"/>
        <v>3578.5025686969484</v>
      </c>
      <c r="BE14" s="35">
        <f t="shared" si="9"/>
        <v>5858.1290612302082</v>
      </c>
      <c r="BF14" s="35">
        <f t="shared" si="10"/>
        <v>9436.6316299271566</v>
      </c>
      <c r="BG14" s="35">
        <f t="shared" si="11"/>
        <v>13015.134198624106</v>
      </c>
    </row>
    <row r="15" spans="1:59" x14ac:dyDescent="0.4">
      <c r="A15" s="10" t="s">
        <v>31</v>
      </c>
      <c r="B15" s="9"/>
      <c r="C15" s="9"/>
      <c r="D15" s="9"/>
      <c r="E15" s="9"/>
      <c r="F15" s="9"/>
      <c r="G15" s="9"/>
      <c r="H15" s="9"/>
      <c r="I15" s="9"/>
      <c r="J15" s="9"/>
      <c r="Y15" s="35">
        <f t="shared" si="12"/>
        <v>7500</v>
      </c>
      <c r="Z15" s="52">
        <f t="shared" si="16"/>
        <v>8</v>
      </c>
      <c r="AA15" s="35">
        <f t="shared" si="18"/>
        <v>6848</v>
      </c>
      <c r="AB15" s="35">
        <f t="shared" si="19"/>
        <v>35996</v>
      </c>
      <c r="AC15" s="35">
        <f t="shared" si="20"/>
        <v>13291</v>
      </c>
      <c r="AD15" s="35">
        <f t="shared" si="21"/>
        <v>9311.1666666666661</v>
      </c>
      <c r="AE15" s="52">
        <f t="shared" ref="AE15:AE27" si="22">Z24</f>
        <v>17</v>
      </c>
      <c r="AF15" s="35">
        <f t="shared" ref="AF15:AF27" si="23">AA24</f>
        <v>22688</v>
      </c>
      <c r="AG15" s="35">
        <f t="shared" ref="AG15:AG27" si="24">AB24</f>
        <v>34065</v>
      </c>
      <c r="AH15" s="35">
        <f t="shared" ref="AH15:AH27" si="25">AC24</f>
        <v>12512.5</v>
      </c>
      <c r="AI15" s="35">
        <f t="shared" ref="AI15:AI27" si="26">AD24</f>
        <v>8626.0897435897423</v>
      </c>
      <c r="AU15" s="52">
        <f t="shared" si="2"/>
        <v>8</v>
      </c>
      <c r="AV15" s="80">
        <f t="shared" si="3"/>
        <v>900.88484613433423</v>
      </c>
      <c r="AW15" s="35">
        <f t="shared" si="13"/>
        <v>3611.7441419946076</v>
      </c>
      <c r="AX15" s="35">
        <f t="shared" si="4"/>
        <v>8143.6089955735988</v>
      </c>
      <c r="AY15" s="35">
        <f t="shared" si="5"/>
        <v>11755.353137568207</v>
      </c>
      <c r="AZ15" s="35">
        <f t="shared" si="6"/>
        <v>15367.097279562815</v>
      </c>
      <c r="BA15"/>
      <c r="BB15" s="52">
        <f t="shared" si="7"/>
        <v>8</v>
      </c>
      <c r="BC15" s="80">
        <f t="shared" si="8"/>
        <v>892.46298507765152</v>
      </c>
      <c r="BD15" s="35">
        <f t="shared" si="14"/>
        <v>3577.9799961476801</v>
      </c>
      <c r="BE15" s="35">
        <f t="shared" si="9"/>
        <v>5899.1946392987647</v>
      </c>
      <c r="BF15" s="35">
        <f t="shared" si="10"/>
        <v>9477.1746354464449</v>
      </c>
      <c r="BG15" s="35">
        <f t="shared" si="11"/>
        <v>13055.154631594125</v>
      </c>
    </row>
    <row r="16" spans="1:59" s="21" customFormat="1" ht="13" thickBot="1" x14ac:dyDescent="0.45">
      <c r="A16" s="22" t="s">
        <v>32</v>
      </c>
      <c r="B16" s="23">
        <v>3</v>
      </c>
      <c r="C16" s="23">
        <v>3</v>
      </c>
      <c r="D16" s="23">
        <v>3</v>
      </c>
      <c r="E16" s="23">
        <v>3</v>
      </c>
      <c r="F16" s="23">
        <v>3</v>
      </c>
      <c r="G16" s="23">
        <v>3</v>
      </c>
      <c r="H16" s="23">
        <v>3</v>
      </c>
      <c r="I16" s="23">
        <v>3</v>
      </c>
      <c r="J16" s="23">
        <v>3</v>
      </c>
      <c r="L16" s="22" t="s">
        <v>32</v>
      </c>
      <c r="M16" s="36">
        <f>B16</f>
        <v>3</v>
      </c>
      <c r="N16" s="36">
        <f t="shared" ref="N16:U16" si="27">C16</f>
        <v>3</v>
      </c>
      <c r="O16" s="36">
        <f t="shared" si="27"/>
        <v>3</v>
      </c>
      <c r="P16" s="36">
        <f t="shared" si="27"/>
        <v>3</v>
      </c>
      <c r="Q16" s="36">
        <f t="shared" si="27"/>
        <v>3</v>
      </c>
      <c r="R16" s="36">
        <f t="shared" si="27"/>
        <v>3</v>
      </c>
      <c r="S16" s="36">
        <f t="shared" si="27"/>
        <v>3</v>
      </c>
      <c r="T16" s="36">
        <f t="shared" si="27"/>
        <v>3</v>
      </c>
      <c r="U16" s="36">
        <f t="shared" si="27"/>
        <v>3</v>
      </c>
      <c r="V16" s="1"/>
      <c r="W16" s="1"/>
      <c r="X16" s="1"/>
      <c r="Y16" s="35">
        <f t="shared" si="12"/>
        <v>8500</v>
      </c>
      <c r="Z16" s="52">
        <f t="shared" si="16"/>
        <v>9</v>
      </c>
      <c r="AA16" s="35">
        <f t="shared" si="18"/>
        <v>6848</v>
      </c>
      <c r="AB16" s="35">
        <f t="shared" si="19"/>
        <v>35996</v>
      </c>
      <c r="AC16" s="35">
        <f t="shared" si="20"/>
        <v>13291</v>
      </c>
      <c r="AD16" s="35">
        <f t="shared" si="21"/>
        <v>9311.1666666666661</v>
      </c>
      <c r="AE16" s="52">
        <f t="shared" si="22"/>
        <v>18</v>
      </c>
      <c r="AF16" s="35">
        <f t="shared" si="23"/>
        <v>22688</v>
      </c>
      <c r="AG16" s="35">
        <f t="shared" si="24"/>
        <v>34065</v>
      </c>
      <c r="AH16" s="35">
        <f t="shared" si="25"/>
        <v>12512.5</v>
      </c>
      <c r="AI16" s="35">
        <f t="shared" si="26"/>
        <v>8626.0897435897423</v>
      </c>
      <c r="AJ16"/>
      <c r="AK16" t="s">
        <v>332</v>
      </c>
      <c r="AL16"/>
      <c r="AM16"/>
      <c r="AN16"/>
      <c r="AO16"/>
      <c r="AP16"/>
      <c r="AQ16"/>
      <c r="AR16"/>
      <c r="AS16"/>
      <c r="AT16" s="1"/>
      <c r="AU16" s="52">
        <f t="shared" si="2"/>
        <v>9</v>
      </c>
      <c r="AV16" s="80">
        <f t="shared" si="3"/>
        <v>900.75442087709962</v>
      </c>
      <c r="AW16" s="35">
        <f t="shared" si="13"/>
        <v>3611.2212531250625</v>
      </c>
      <c r="AX16" s="35">
        <f t="shared" si="4"/>
        <v>8247.1925477522655</v>
      </c>
      <c r="AY16" s="35">
        <f t="shared" si="5"/>
        <v>11858.413800877328</v>
      </c>
      <c r="AZ16" s="35">
        <f t="shared" si="6"/>
        <v>15469.63505400239</v>
      </c>
      <c r="BA16" s="1"/>
      <c r="BB16" s="52">
        <f t="shared" si="7"/>
        <v>9</v>
      </c>
      <c r="BC16" s="80">
        <f t="shared" si="8"/>
        <v>892.33377909211345</v>
      </c>
      <c r="BD16" s="35">
        <f t="shared" si="14"/>
        <v>3577.461995469369</v>
      </c>
      <c r="BE16" s="35">
        <f t="shared" si="9"/>
        <v>5940.2556454963642</v>
      </c>
      <c r="BF16" s="35">
        <f t="shared" si="10"/>
        <v>9517.7176409657332</v>
      </c>
      <c r="BG16" s="35">
        <f t="shared" si="11"/>
        <v>13095.179636435103</v>
      </c>
    </row>
    <row r="17" spans="1:59" x14ac:dyDescent="0.4">
      <c r="A17" s="13" t="s">
        <v>14</v>
      </c>
      <c r="B17" s="12">
        <v>0.7</v>
      </c>
      <c r="C17" s="12">
        <v>1.1000000000000001</v>
      </c>
      <c r="D17" s="12">
        <v>1</v>
      </c>
      <c r="E17" s="12">
        <v>0.8</v>
      </c>
      <c r="F17" s="12">
        <v>0.7</v>
      </c>
      <c r="G17" s="12">
        <v>0.6</v>
      </c>
      <c r="H17" s="12">
        <v>0.6</v>
      </c>
      <c r="I17" s="12">
        <v>0.5</v>
      </c>
      <c r="J17" s="12">
        <v>0.5</v>
      </c>
      <c r="Y17" s="35">
        <f t="shared" si="12"/>
        <v>9500</v>
      </c>
      <c r="Z17" s="52">
        <f t="shared" si="16"/>
        <v>10</v>
      </c>
      <c r="AA17" s="35">
        <f t="shared" si="18"/>
        <v>6848</v>
      </c>
      <c r="AB17" s="35">
        <f t="shared" si="19"/>
        <v>35996</v>
      </c>
      <c r="AC17" s="35">
        <f t="shared" ref="AC17" si="28">N$207</f>
        <v>13291</v>
      </c>
      <c r="AD17" s="35">
        <f t="shared" ref="AD17" si="29">N$206</f>
        <v>9311.1666666666661</v>
      </c>
      <c r="AE17" s="52">
        <f t="shared" si="22"/>
        <v>19</v>
      </c>
      <c r="AF17" s="35">
        <f t="shared" si="23"/>
        <v>22688</v>
      </c>
      <c r="AG17" s="35">
        <f t="shared" si="24"/>
        <v>34065</v>
      </c>
      <c r="AH17" s="35">
        <f t="shared" si="25"/>
        <v>12512.5</v>
      </c>
      <c r="AI17" s="35">
        <f t="shared" si="26"/>
        <v>8626.0897435897423</v>
      </c>
      <c r="AK17" s="113"/>
      <c r="AL17" s="113" t="s">
        <v>334</v>
      </c>
      <c r="AM17" s="113" t="s">
        <v>335</v>
      </c>
      <c r="AN17" s="113" t="s">
        <v>336</v>
      </c>
      <c r="AO17" s="113" t="s">
        <v>321</v>
      </c>
      <c r="AP17" s="113" t="s">
        <v>337</v>
      </c>
      <c r="AU17" s="52">
        <f t="shared" si="2"/>
        <v>10</v>
      </c>
      <c r="AV17" s="80">
        <f t="shared" si="3"/>
        <v>900.62514725253118</v>
      </c>
      <c r="AW17" s="35">
        <f t="shared" si="13"/>
        <v>3610.7029812746114</v>
      </c>
      <c r="AX17" s="35">
        <f t="shared" si="4"/>
        <v>8350.7714829118358</v>
      </c>
      <c r="AY17" s="35">
        <f t="shared" si="5"/>
        <v>11961.474464186447</v>
      </c>
      <c r="AZ17" s="35">
        <f t="shared" si="6"/>
        <v>15572.177445461059</v>
      </c>
      <c r="BA17"/>
      <c r="BB17" s="52">
        <f t="shared" si="7"/>
        <v>10</v>
      </c>
      <c r="BC17" s="80">
        <f t="shared" si="8"/>
        <v>892.20571397328149</v>
      </c>
      <c r="BD17" s="35">
        <f t="shared" si="14"/>
        <v>3576.9485686482608</v>
      </c>
      <c r="BE17" s="35">
        <f t="shared" si="9"/>
        <v>5981.3120778367611</v>
      </c>
      <c r="BF17" s="35">
        <f t="shared" si="10"/>
        <v>9558.2606464850214</v>
      </c>
      <c r="BG17" s="35">
        <f t="shared" si="11"/>
        <v>13135.209215133282</v>
      </c>
    </row>
    <row r="18" spans="1:59" x14ac:dyDescent="0.4">
      <c r="A18" s="13" t="s">
        <v>33</v>
      </c>
      <c r="B18" s="12">
        <v>0.3</v>
      </c>
      <c r="C18" s="12">
        <v>0.2</v>
      </c>
      <c r="D18" s="12">
        <v>0.3</v>
      </c>
      <c r="E18" s="12">
        <v>0.4</v>
      </c>
      <c r="F18" s="12">
        <v>0.4</v>
      </c>
      <c r="G18" s="12">
        <v>0.4</v>
      </c>
      <c r="H18" s="12">
        <v>0.3</v>
      </c>
      <c r="I18" s="12">
        <v>0.2</v>
      </c>
      <c r="J18" s="12">
        <v>0.2</v>
      </c>
      <c r="Y18" s="35">
        <f t="shared" si="12"/>
        <v>10500</v>
      </c>
      <c r="Z18" s="52">
        <f t="shared" si="16"/>
        <v>11</v>
      </c>
      <c r="AE18" s="52">
        <f t="shared" si="22"/>
        <v>20</v>
      </c>
      <c r="AF18" s="35">
        <f t="shared" si="23"/>
        <v>22688</v>
      </c>
      <c r="AG18" s="35">
        <f t="shared" si="24"/>
        <v>34065</v>
      </c>
      <c r="AH18" s="35">
        <f t="shared" si="25"/>
        <v>12512.5</v>
      </c>
      <c r="AI18" s="35">
        <f t="shared" si="26"/>
        <v>8626.0897435897423</v>
      </c>
      <c r="AK18" t="s">
        <v>314</v>
      </c>
      <c r="AL18">
        <v>1</v>
      </c>
      <c r="AM18">
        <v>8745116234.5774136</v>
      </c>
      <c r="AN18">
        <v>8745116234.5774136</v>
      </c>
      <c r="AO18">
        <v>11032.92746186009</v>
      </c>
      <c r="AP18">
        <v>4.4963450629444441E-132</v>
      </c>
      <c r="AU18" s="52">
        <f t="shared" si="2"/>
        <v>11</v>
      </c>
      <c r="AV18" s="80">
        <f t="shared" si="3"/>
        <v>900.4970257566074</v>
      </c>
      <c r="AW18" s="35">
        <f t="shared" si="13"/>
        <v>3610.1893284316848</v>
      </c>
      <c r="AX18" s="35">
        <f t="shared" si="4"/>
        <v>8454.3457990638835</v>
      </c>
      <c r="AY18" s="35">
        <f t="shared" si="5"/>
        <v>12064.535127495568</v>
      </c>
      <c r="AZ18" s="35">
        <f t="shared" si="6"/>
        <v>15674.724455927253</v>
      </c>
      <c r="BA18"/>
      <c r="BB18" s="52">
        <f t="shared" si="7"/>
        <v>11</v>
      </c>
      <c r="BC18" s="80">
        <f t="shared" si="8"/>
        <v>892.07879021249744</v>
      </c>
      <c r="BD18" s="35">
        <f t="shared" si="14"/>
        <v>3576.4397176541979</v>
      </c>
      <c r="BE18" s="35">
        <f t="shared" si="9"/>
        <v>6022.36393435011</v>
      </c>
      <c r="BF18" s="35">
        <f t="shared" si="10"/>
        <v>9598.8036520043079</v>
      </c>
      <c r="BG18" s="35">
        <f t="shared" si="11"/>
        <v>13175.243369658507</v>
      </c>
    </row>
    <row r="19" spans="1:59" x14ac:dyDescent="0.4">
      <c r="A19" s="13" t="s">
        <v>15</v>
      </c>
      <c r="B19" s="12">
        <v>1.7</v>
      </c>
      <c r="C19" s="12">
        <v>0.8</v>
      </c>
      <c r="D19" s="12">
        <v>1</v>
      </c>
      <c r="E19" s="12">
        <v>1.3</v>
      </c>
      <c r="F19" s="12">
        <v>1.4</v>
      </c>
      <c r="G19" s="12">
        <v>1.6</v>
      </c>
      <c r="H19" s="12">
        <v>1.9</v>
      </c>
      <c r="I19" s="12">
        <v>2.1</v>
      </c>
      <c r="J19" s="12">
        <v>2.2000000000000002</v>
      </c>
      <c r="Y19" s="35">
        <f t="shared" si="12"/>
        <v>11500</v>
      </c>
      <c r="Z19" s="52">
        <f t="shared" si="16"/>
        <v>12</v>
      </c>
      <c r="AA19" s="35"/>
      <c r="AB19" s="35"/>
      <c r="AC19" s="35"/>
      <c r="AD19" s="35"/>
      <c r="AE19" s="52">
        <f t="shared" si="22"/>
        <v>21</v>
      </c>
      <c r="AF19" s="35">
        <f t="shared" si="23"/>
        <v>22688</v>
      </c>
      <c r="AG19" s="35">
        <f t="shared" si="24"/>
        <v>34065</v>
      </c>
      <c r="AH19" s="35">
        <f t="shared" si="25"/>
        <v>12512.5</v>
      </c>
      <c r="AI19" s="35">
        <f t="shared" si="26"/>
        <v>8626.0897435897423</v>
      </c>
      <c r="AK19" t="s">
        <v>333</v>
      </c>
      <c r="AL19" s="54">
        <v>136</v>
      </c>
      <c r="AM19">
        <v>107798751.6925098</v>
      </c>
      <c r="AN19">
        <v>792637.88009198382</v>
      </c>
      <c r="AU19" s="52">
        <f t="shared" si="2"/>
        <v>12</v>
      </c>
      <c r="AV19" s="80">
        <f t="shared" si="3"/>
        <v>900.37005688116733</v>
      </c>
      <c r="AW19" s="35">
        <f t="shared" si="13"/>
        <v>3609.6802965681186</v>
      </c>
      <c r="AX19" s="35">
        <f t="shared" si="4"/>
        <v>8557.9154942365694</v>
      </c>
      <c r="AY19" s="35">
        <f t="shared" si="5"/>
        <v>12167.595790804688</v>
      </c>
      <c r="AZ19" s="35">
        <f t="shared" si="6"/>
        <v>15777.276087372806</v>
      </c>
      <c r="BA19"/>
      <c r="BB19" s="52">
        <f t="shared" si="7"/>
        <v>12</v>
      </c>
      <c r="BC19" s="80">
        <f t="shared" si="8"/>
        <v>891.95300829700238</v>
      </c>
      <c r="BD19" s="35">
        <f t="shared" si="14"/>
        <v>3575.9354444405822</v>
      </c>
      <c r="BE19" s="35">
        <f t="shared" si="9"/>
        <v>6063.4112130830144</v>
      </c>
      <c r="BF19" s="35">
        <f t="shared" si="10"/>
        <v>9639.3466575235961</v>
      </c>
      <c r="BG19" s="35">
        <f t="shared" si="11"/>
        <v>13215.282101964178</v>
      </c>
    </row>
    <row r="20" spans="1:59" s="21" customFormat="1" ht="13" thickBot="1" x14ac:dyDescent="0.45">
      <c r="A20" s="22" t="s">
        <v>9</v>
      </c>
      <c r="B20" s="23">
        <v>2.2000000000000002</v>
      </c>
      <c r="C20" s="23">
        <v>1.2</v>
      </c>
      <c r="D20" s="23">
        <v>1.3</v>
      </c>
      <c r="E20" s="23">
        <v>1.7</v>
      </c>
      <c r="F20" s="23">
        <v>1.8</v>
      </c>
      <c r="G20" s="23">
        <v>1.9</v>
      </c>
      <c r="H20" s="23">
        <v>2.4</v>
      </c>
      <c r="I20" s="23">
        <v>2.7</v>
      </c>
      <c r="J20" s="23">
        <v>2.8</v>
      </c>
      <c r="L20" s="22" t="s">
        <v>9</v>
      </c>
      <c r="M20" s="36">
        <f>B20</f>
        <v>2.2000000000000002</v>
      </c>
      <c r="N20" s="36">
        <f t="shared" ref="N20:U20" si="30">C20</f>
        <v>1.2</v>
      </c>
      <c r="O20" s="36">
        <f t="shared" si="30"/>
        <v>1.3</v>
      </c>
      <c r="P20" s="36">
        <f t="shared" si="30"/>
        <v>1.7</v>
      </c>
      <c r="Q20" s="36">
        <f t="shared" si="30"/>
        <v>1.8</v>
      </c>
      <c r="R20" s="36">
        <f t="shared" si="30"/>
        <v>1.9</v>
      </c>
      <c r="S20" s="36">
        <f t="shared" si="30"/>
        <v>2.4</v>
      </c>
      <c r="T20" s="36">
        <f t="shared" si="30"/>
        <v>2.7</v>
      </c>
      <c r="U20" s="36">
        <f t="shared" si="30"/>
        <v>2.8</v>
      </c>
      <c r="V20" s="1"/>
      <c r="W20" s="1"/>
      <c r="X20" s="1"/>
      <c r="Y20" s="35">
        <f t="shared" si="12"/>
        <v>12500</v>
      </c>
      <c r="Z20" s="52">
        <f t="shared" si="16"/>
        <v>13</v>
      </c>
      <c r="AA20" s="35"/>
      <c r="AB20" s="35"/>
      <c r="AC20" s="35"/>
      <c r="AD20" s="35"/>
      <c r="AE20" s="52">
        <f t="shared" si="22"/>
        <v>22</v>
      </c>
      <c r="AF20" s="35">
        <f t="shared" si="23"/>
        <v>22688</v>
      </c>
      <c r="AG20" s="35">
        <f t="shared" si="24"/>
        <v>34065</v>
      </c>
      <c r="AH20" s="35">
        <f t="shared" si="25"/>
        <v>12512.5</v>
      </c>
      <c r="AI20" s="35">
        <f t="shared" si="26"/>
        <v>8626.0897435897423</v>
      </c>
      <c r="AJ20"/>
      <c r="AK20" s="112" t="s">
        <v>0</v>
      </c>
      <c r="AL20" s="115">
        <v>137</v>
      </c>
      <c r="AM20" s="112">
        <v>8852914986.2699242</v>
      </c>
      <c r="AN20" s="112"/>
      <c r="AO20" s="112"/>
      <c r="AP20" s="112"/>
      <c r="AQ20"/>
      <c r="AR20"/>
      <c r="AS20"/>
      <c r="AT20" s="1"/>
      <c r="AU20" s="52">
        <f t="shared" si="2"/>
        <v>13</v>
      </c>
      <c r="AV20" s="80">
        <f t="shared" si="3"/>
        <v>900.24424111390204</v>
      </c>
      <c r="AW20" s="35">
        <f t="shared" si="13"/>
        <v>3609.1758876391186</v>
      </c>
      <c r="AX20" s="35">
        <f t="shared" si="4"/>
        <v>8661.4805664746891</v>
      </c>
      <c r="AY20" s="35">
        <f t="shared" si="5"/>
        <v>12270.656454113807</v>
      </c>
      <c r="AZ20" s="35">
        <f t="shared" si="6"/>
        <v>15879.832341752925</v>
      </c>
      <c r="BA20" s="1"/>
      <c r="BB20" s="52">
        <f t="shared" si="7"/>
        <v>13</v>
      </c>
      <c r="BC20" s="80">
        <f t="shared" si="8"/>
        <v>891.82836870992844</v>
      </c>
      <c r="BD20" s="35">
        <f t="shared" si="14"/>
        <v>3575.4357509443416</v>
      </c>
      <c r="BE20" s="35">
        <f t="shared" si="9"/>
        <v>6104.4539120985428</v>
      </c>
      <c r="BF20" s="35">
        <f t="shared" si="10"/>
        <v>9679.8896630428844</v>
      </c>
      <c r="BG20" s="35">
        <f t="shared" si="11"/>
        <v>13255.325413987226</v>
      </c>
    </row>
    <row r="21" spans="1:59" ht="13" thickBot="1" x14ac:dyDescent="0.45">
      <c r="A21" s="13" t="s">
        <v>27</v>
      </c>
      <c r="B21" s="9"/>
      <c r="C21" s="9"/>
      <c r="D21" s="9"/>
      <c r="E21" s="9"/>
      <c r="F21" s="9"/>
      <c r="G21" s="9"/>
      <c r="H21" s="9"/>
      <c r="I21" s="9"/>
      <c r="J21" s="9"/>
      <c r="L21" s="22"/>
      <c r="M21" s="51"/>
      <c r="N21" s="51"/>
      <c r="O21" s="51"/>
      <c r="P21" s="51"/>
      <c r="Q21" s="51"/>
      <c r="R21" s="51"/>
      <c r="S21" s="51"/>
      <c r="T21" s="51"/>
      <c r="U21" s="51"/>
      <c r="Y21" s="35">
        <f t="shared" si="12"/>
        <v>13500</v>
      </c>
      <c r="Z21" s="52">
        <f t="shared" si="16"/>
        <v>14</v>
      </c>
      <c r="AA21" s="35"/>
      <c r="AB21" s="35"/>
      <c r="AC21" s="35"/>
      <c r="AD21" s="35"/>
      <c r="AE21" s="52">
        <f t="shared" si="22"/>
        <v>23</v>
      </c>
      <c r="AF21" s="35">
        <f t="shared" si="23"/>
        <v>22688</v>
      </c>
      <c r="AG21" s="35">
        <f t="shared" si="24"/>
        <v>34065</v>
      </c>
      <c r="AH21" s="35">
        <f t="shared" si="25"/>
        <v>12512.5</v>
      </c>
      <c r="AI21" s="35">
        <f t="shared" si="26"/>
        <v>8626.0897435897423</v>
      </c>
      <c r="AU21" s="52">
        <f t="shared" si="2"/>
        <v>14</v>
      </c>
      <c r="AV21" s="80">
        <f t="shared" si="3"/>
        <v>900.11957893834438</v>
      </c>
      <c r="AW21" s="35">
        <f t="shared" si="13"/>
        <v>3608.6761035832201</v>
      </c>
      <c r="AX21" s="35">
        <f t="shared" si="4"/>
        <v>8765.0410138397056</v>
      </c>
      <c r="AY21" s="35">
        <f t="shared" si="5"/>
        <v>12373.717117422926</v>
      </c>
      <c r="AZ21" s="35">
        <f t="shared" si="6"/>
        <v>15982.393221006147</v>
      </c>
      <c r="BA21"/>
      <c r="BB21" s="52">
        <f t="shared" si="7"/>
        <v>14</v>
      </c>
      <c r="BC21" s="80">
        <f t="shared" si="8"/>
        <v>891.70487193028794</v>
      </c>
      <c r="BD21" s="35">
        <f t="shared" si="14"/>
        <v>3574.9406390858885</v>
      </c>
      <c r="BE21" s="35">
        <f t="shared" si="9"/>
        <v>6145.4920294762842</v>
      </c>
      <c r="BF21" s="35">
        <f t="shared" si="10"/>
        <v>9720.4326685621727</v>
      </c>
      <c r="BG21" s="35">
        <f t="shared" si="11"/>
        <v>13295.37330764806</v>
      </c>
    </row>
    <row r="22" spans="1:59" x14ac:dyDescent="0.4">
      <c r="A22" s="6" t="s">
        <v>34</v>
      </c>
      <c r="B22" s="9"/>
      <c r="C22" s="9"/>
      <c r="D22" s="9"/>
      <c r="E22" s="9"/>
      <c r="F22" s="9"/>
      <c r="G22" s="9"/>
      <c r="H22" s="9"/>
      <c r="I22" s="9"/>
      <c r="J22" s="9"/>
      <c r="Y22" s="35">
        <f t="shared" si="12"/>
        <v>14500</v>
      </c>
      <c r="Z22" s="52">
        <f t="shared" si="16"/>
        <v>15</v>
      </c>
      <c r="AA22" s="35"/>
      <c r="AB22" s="35"/>
      <c r="AC22" s="35"/>
      <c r="AD22" s="35"/>
      <c r="AE22" s="52">
        <f t="shared" si="22"/>
        <v>24</v>
      </c>
      <c r="AF22" s="35">
        <f t="shared" si="23"/>
        <v>22688</v>
      </c>
      <c r="AG22" s="35">
        <f t="shared" si="24"/>
        <v>34065</v>
      </c>
      <c r="AH22" s="35">
        <f t="shared" si="25"/>
        <v>12512.5</v>
      </c>
      <c r="AI22" s="35">
        <f t="shared" si="26"/>
        <v>8626.0897435897423</v>
      </c>
      <c r="AK22" s="113"/>
      <c r="AL22" s="113" t="s">
        <v>317</v>
      </c>
      <c r="AM22" s="113" t="s">
        <v>318</v>
      </c>
      <c r="AN22" s="113" t="s">
        <v>319</v>
      </c>
      <c r="AO22" s="113" t="s">
        <v>338</v>
      </c>
      <c r="AP22" s="113" t="s">
        <v>339</v>
      </c>
      <c r="AQ22" s="113" t="s">
        <v>340</v>
      </c>
      <c r="AR22" s="113" t="s">
        <v>348</v>
      </c>
      <c r="AS22" s="113" t="s">
        <v>349</v>
      </c>
      <c r="AU22" s="52">
        <f t="shared" si="2"/>
        <v>15</v>
      </c>
      <c r="AV22" s="80">
        <f t="shared" si="3"/>
        <v>899.99607083386036</v>
      </c>
      <c r="AW22" s="35">
        <f t="shared" si="13"/>
        <v>3608.1809463222526</v>
      </c>
      <c r="AX22" s="35">
        <f t="shared" si="4"/>
        <v>8868.5968344097946</v>
      </c>
      <c r="AY22" s="35">
        <f t="shared" si="5"/>
        <v>12476.777780732047</v>
      </c>
      <c r="AZ22" s="35">
        <f t="shared" si="6"/>
        <v>16084.9587270543</v>
      </c>
      <c r="BA22"/>
      <c r="BB22" s="52">
        <f t="shared" si="7"/>
        <v>15</v>
      </c>
      <c r="BC22" s="80">
        <f t="shared" si="8"/>
        <v>891.5825184329658</v>
      </c>
      <c r="BD22" s="35">
        <f t="shared" si="14"/>
        <v>3574.4501107690876</v>
      </c>
      <c r="BE22" s="35">
        <f t="shared" si="9"/>
        <v>6186.5255633123734</v>
      </c>
      <c r="BF22" s="35">
        <f t="shared" si="10"/>
        <v>9760.975674081461</v>
      </c>
      <c r="BG22" s="35">
        <f t="shared" si="11"/>
        <v>13335.425784850548</v>
      </c>
    </row>
    <row r="23" spans="1:59" x14ac:dyDescent="0.4">
      <c r="A23" s="6" t="s">
        <v>27</v>
      </c>
      <c r="B23" s="9"/>
      <c r="C23" s="9"/>
      <c r="D23" s="9"/>
      <c r="E23" s="9"/>
      <c r="F23" s="9"/>
      <c r="G23" s="9"/>
      <c r="H23" s="9"/>
      <c r="I23" s="9"/>
      <c r="J23" s="9"/>
      <c r="Y23" s="35">
        <f t="shared" si="12"/>
        <v>15500</v>
      </c>
      <c r="Z23" s="52">
        <f t="shared" si="16"/>
        <v>16</v>
      </c>
      <c r="AA23" s="35"/>
      <c r="AB23" s="35"/>
      <c r="AC23" s="35"/>
      <c r="AD23" s="35"/>
      <c r="AE23" s="52">
        <f t="shared" si="22"/>
        <v>25</v>
      </c>
      <c r="AF23" s="35">
        <f t="shared" si="23"/>
        <v>22688</v>
      </c>
      <c r="AG23" s="35">
        <f t="shared" si="24"/>
        <v>34065</v>
      </c>
      <c r="AH23" s="35">
        <f t="shared" si="25"/>
        <v>12512.5</v>
      </c>
      <c r="AI23" s="35">
        <f t="shared" si="26"/>
        <v>8626.0897435897423</v>
      </c>
      <c r="AK23" t="s">
        <v>320</v>
      </c>
      <c r="AL23" s="54">
        <v>10930.867831095249</v>
      </c>
      <c r="AM23">
        <v>127.9656532891332</v>
      </c>
      <c r="AN23">
        <v>85.420326080760105</v>
      </c>
      <c r="AO23">
        <v>4.800319906985292E-120</v>
      </c>
      <c r="AP23">
        <v>10677.807974403919</v>
      </c>
      <c r="AQ23">
        <v>11183.92768778658</v>
      </c>
      <c r="AR23">
        <v>10677.807974403919</v>
      </c>
      <c r="AS23">
        <v>11183.92768778658</v>
      </c>
      <c r="AU23" s="52">
        <f t="shared" si="2"/>
        <v>16</v>
      </c>
      <c r="AV23" s="80">
        <f t="shared" si="3"/>
        <v>899.87371727564096</v>
      </c>
      <c r="AW23" s="35">
        <f t="shared" si="13"/>
        <v>3607.6904177613078</v>
      </c>
      <c r="AX23" s="35">
        <f t="shared" si="4"/>
        <v>8972.1480262798577</v>
      </c>
      <c r="AY23" s="35">
        <f t="shared" si="5"/>
        <v>12579.838444041166</v>
      </c>
      <c r="AZ23" s="35">
        <f t="shared" si="6"/>
        <v>16187.528861802475</v>
      </c>
      <c r="BA23"/>
      <c r="BB23" s="52">
        <f t="shared" si="7"/>
        <v>16</v>
      </c>
      <c r="BC23" s="80">
        <f t="shared" si="8"/>
        <v>891.46130868871046</v>
      </c>
      <c r="BD23" s="35">
        <f t="shared" si="14"/>
        <v>3573.9641678812195</v>
      </c>
      <c r="BE23" s="35">
        <f t="shared" si="9"/>
        <v>6227.5545117195297</v>
      </c>
      <c r="BF23" s="35">
        <f t="shared" si="10"/>
        <v>9801.5186796007492</v>
      </c>
      <c r="BG23" s="35">
        <f t="shared" si="11"/>
        <v>13375.48284748197</v>
      </c>
    </row>
    <row r="24" spans="1:59" ht="13" thickBot="1" x14ac:dyDescent="0.45">
      <c r="A24" s="10" t="s">
        <v>35</v>
      </c>
      <c r="B24" s="9"/>
      <c r="C24" s="9"/>
      <c r="D24" s="9"/>
      <c r="E24" s="9"/>
      <c r="F24" s="9"/>
      <c r="G24" s="9"/>
      <c r="H24" s="9"/>
      <c r="I24" s="9"/>
      <c r="J24" s="9"/>
      <c r="L24" s="66" t="s">
        <v>294</v>
      </c>
      <c r="N24">
        <v>15</v>
      </c>
      <c r="O24">
        <v>15</v>
      </c>
      <c r="P24">
        <v>10</v>
      </c>
      <c r="Q24">
        <v>10</v>
      </c>
      <c r="R24">
        <v>20</v>
      </c>
      <c r="S24">
        <v>30</v>
      </c>
      <c r="T24">
        <v>50</v>
      </c>
      <c r="Y24" s="35">
        <f t="shared" si="12"/>
        <v>16500</v>
      </c>
      <c r="Z24" s="52">
        <f t="shared" si="16"/>
        <v>17</v>
      </c>
      <c r="AA24" s="35">
        <f t="shared" ref="AA24:AA25" si="31">$O$10</f>
        <v>22688</v>
      </c>
      <c r="AB24" s="35">
        <f t="shared" ref="AB24:AB25" si="32">$O$50</f>
        <v>34065</v>
      </c>
      <c r="AC24" s="35">
        <f t="shared" ref="AC24:AC25" si="33">O$207</f>
        <v>12512.5</v>
      </c>
      <c r="AD24" s="35">
        <f t="shared" ref="AD24:AD25" si="34">O$206</f>
        <v>8626.0897435897423</v>
      </c>
      <c r="AE24" s="52">
        <f t="shared" si="22"/>
        <v>26</v>
      </c>
      <c r="AF24" s="35">
        <f t="shared" si="23"/>
        <v>22688</v>
      </c>
      <c r="AG24" s="35">
        <f t="shared" si="24"/>
        <v>34065</v>
      </c>
      <c r="AH24" s="35">
        <f t="shared" si="25"/>
        <v>12512.5</v>
      </c>
      <c r="AI24" s="35">
        <f t="shared" si="26"/>
        <v>8626.0897435897423</v>
      </c>
      <c r="AK24" s="112" t="s">
        <v>350</v>
      </c>
      <c r="AL24" s="115">
        <v>103.06066330911983</v>
      </c>
      <c r="AM24" s="112">
        <v>0.98117743519015721</v>
      </c>
      <c r="AN24" s="112">
        <v>105.03774303487334</v>
      </c>
      <c r="AO24" s="112">
        <v>4.4963450629447E-132</v>
      </c>
      <c r="AP24" s="112">
        <v>101.12032529844308</v>
      </c>
      <c r="AQ24" s="112">
        <v>105.00100131979659</v>
      </c>
      <c r="AR24" s="112">
        <v>101.12032529844308</v>
      </c>
      <c r="AS24" s="112">
        <v>105.00100131979659</v>
      </c>
      <c r="AU24" s="52">
        <f t="shared" si="2"/>
        <v>17</v>
      </c>
      <c r="AV24" s="80">
        <f t="shared" si="3"/>
        <v>899.75251873469153</v>
      </c>
      <c r="AW24" s="35">
        <f t="shared" si="13"/>
        <v>3607.2045197886973</v>
      </c>
      <c r="AX24" s="35">
        <f t="shared" si="4"/>
        <v>9075.6945875615893</v>
      </c>
      <c r="AY24" s="35">
        <f t="shared" si="5"/>
        <v>12682.899107350286</v>
      </c>
      <c r="AZ24" s="35">
        <f t="shared" si="6"/>
        <v>16290.103627138982</v>
      </c>
      <c r="BA24"/>
      <c r="BB24" s="52">
        <f t="shared" si="7"/>
        <v>17</v>
      </c>
      <c r="BC24" s="80">
        <f t="shared" si="8"/>
        <v>891.34124316412442</v>
      </c>
      <c r="BD24" s="35">
        <f t="shared" si="14"/>
        <v>3573.4828122929443</v>
      </c>
      <c r="BE24" s="35">
        <f t="shared" si="9"/>
        <v>6268.5788728270909</v>
      </c>
      <c r="BF24" s="35">
        <f t="shared" si="10"/>
        <v>9842.0616851200357</v>
      </c>
      <c r="BG24" s="35">
        <f t="shared" si="11"/>
        <v>13415.54449741298</v>
      </c>
    </row>
    <row r="25" spans="1:59" ht="13" thickBot="1" x14ac:dyDescent="0.45">
      <c r="A25" s="13" t="s">
        <v>36</v>
      </c>
      <c r="B25" s="9">
        <v>44</v>
      </c>
      <c r="C25" s="9">
        <v>21</v>
      </c>
      <c r="D25" s="9">
        <v>26</v>
      </c>
      <c r="E25" s="9">
        <v>32</v>
      </c>
      <c r="F25" s="9">
        <v>34</v>
      </c>
      <c r="G25" s="9">
        <v>45</v>
      </c>
      <c r="H25" s="9">
        <v>48</v>
      </c>
      <c r="I25" s="9">
        <v>49</v>
      </c>
      <c r="J25" s="9">
        <v>55</v>
      </c>
      <c r="L25" s="66" t="s">
        <v>316</v>
      </c>
      <c r="M25" s="35"/>
      <c r="N25" s="53">
        <f t="shared" ref="N25:U25" si="35">N6/$M6*$V25</f>
        <v>16.557599832740959</v>
      </c>
      <c r="O25" s="53">
        <f t="shared" si="35"/>
        <v>31.036692452435709</v>
      </c>
      <c r="P25" s="53">
        <f t="shared" si="35"/>
        <v>24.642640602132552</v>
      </c>
      <c r="Q25" s="53">
        <f t="shared" si="35"/>
        <v>22.828350407693915</v>
      </c>
      <c r="R25" s="53">
        <f t="shared" si="35"/>
        <v>44.564603805143214</v>
      </c>
      <c r="S25" s="53">
        <f t="shared" si="35"/>
        <v>65.314446999790931</v>
      </c>
      <c r="T25" s="53">
        <f t="shared" si="35"/>
        <v>60.540926196947524</v>
      </c>
      <c r="U25" s="53">
        <f t="shared" si="35"/>
        <v>71.514739703115197</v>
      </c>
      <c r="V25" s="64">
        <f>VLOOKUP(V10,Y8:Z1008,2)</f>
        <v>337</v>
      </c>
      <c r="W25" s="54" t="s">
        <v>315</v>
      </c>
      <c r="Y25" s="35">
        <f t="shared" si="12"/>
        <v>17500</v>
      </c>
      <c r="Z25" s="52">
        <f t="shared" si="16"/>
        <v>18</v>
      </c>
      <c r="AA25" s="35">
        <f t="shared" si="31"/>
        <v>22688</v>
      </c>
      <c r="AB25" s="35">
        <f t="shared" si="32"/>
        <v>34065</v>
      </c>
      <c r="AC25" s="35">
        <f t="shared" si="33"/>
        <v>12512.5</v>
      </c>
      <c r="AD25" s="35">
        <f t="shared" si="34"/>
        <v>8626.0897435897423</v>
      </c>
      <c r="AE25" s="52">
        <f t="shared" si="22"/>
        <v>27</v>
      </c>
      <c r="AF25" s="35">
        <f t="shared" si="23"/>
        <v>22688</v>
      </c>
      <c r="AG25" s="35">
        <f t="shared" si="24"/>
        <v>34065</v>
      </c>
      <c r="AH25" s="35">
        <f t="shared" si="25"/>
        <v>12512.5</v>
      </c>
      <c r="AI25" s="35">
        <f t="shared" si="26"/>
        <v>8626.0897435897423</v>
      </c>
      <c r="AU25" s="52">
        <f t="shared" si="2"/>
        <v>18</v>
      </c>
      <c r="AV25" s="80">
        <f t="shared" si="3"/>
        <v>899.632475677824</v>
      </c>
      <c r="AW25" s="35">
        <f t="shared" si="13"/>
        <v>3606.7232542759193</v>
      </c>
      <c r="AX25" s="35">
        <f t="shared" si="4"/>
        <v>9179.2365163834875</v>
      </c>
      <c r="AY25" s="35">
        <f t="shared" si="5"/>
        <v>12785.959770659407</v>
      </c>
      <c r="AZ25" s="35">
        <f t="shared" si="6"/>
        <v>16392.683024935326</v>
      </c>
      <c r="BA25"/>
      <c r="BB25" s="52">
        <f t="shared" si="7"/>
        <v>18</v>
      </c>
      <c r="BC25" s="80">
        <f t="shared" si="8"/>
        <v>891.2223223216555</v>
      </c>
      <c r="BD25" s="35">
        <f t="shared" si="14"/>
        <v>3573.0060458582652</v>
      </c>
      <c r="BE25" s="35">
        <f t="shared" si="9"/>
        <v>6309.5986447810592</v>
      </c>
      <c r="BF25" s="35">
        <f t="shared" si="10"/>
        <v>9882.604690639324</v>
      </c>
      <c r="BG25" s="35">
        <f t="shared" si="11"/>
        <v>13455.610736497589</v>
      </c>
    </row>
    <row r="26" spans="1:59" ht="13" thickBot="1" x14ac:dyDescent="0.45">
      <c r="A26" s="13" t="s">
        <v>167</v>
      </c>
      <c r="B26" s="14">
        <v>56</v>
      </c>
      <c r="C26" s="14">
        <v>79</v>
      </c>
      <c r="D26" s="14">
        <v>74</v>
      </c>
      <c r="E26" s="14">
        <v>68</v>
      </c>
      <c r="F26" s="14">
        <v>66</v>
      </c>
      <c r="G26" s="14">
        <v>55</v>
      </c>
      <c r="H26" s="14">
        <v>52</v>
      </c>
      <c r="I26" s="14">
        <v>51</v>
      </c>
      <c r="J26" s="14">
        <v>45</v>
      </c>
      <c r="L26" s="49" t="s">
        <v>381</v>
      </c>
      <c r="N26" s="40">
        <f>N24/N25</f>
        <v>0.90592840457099555</v>
      </c>
      <c r="O26" s="40">
        <f t="shared" ref="O26:T26" si="36">O24/O25</f>
        <v>0.4832989218483178</v>
      </c>
      <c r="P26" s="51">
        <f t="shared" si="36"/>
        <v>0.40580066728460135</v>
      </c>
      <c r="Q26" s="40">
        <f t="shared" si="36"/>
        <v>0.4380518005641646</v>
      </c>
      <c r="R26" s="40">
        <f t="shared" si="36"/>
        <v>0.44878666682304924</v>
      </c>
      <c r="S26" s="40">
        <f t="shared" si="36"/>
        <v>0.45931645107698804</v>
      </c>
      <c r="T26" s="40">
        <f t="shared" si="36"/>
        <v>0.82588759605929196</v>
      </c>
      <c r="U26" s="40"/>
      <c r="V26" s="65">
        <f>MIN(N26:T26)</f>
        <v>0.40580066728460135</v>
      </c>
      <c r="Y26" s="35">
        <f t="shared" si="12"/>
        <v>18500</v>
      </c>
      <c r="Z26" s="52">
        <f t="shared" si="16"/>
        <v>19</v>
      </c>
      <c r="AA26" s="35">
        <f t="shared" ref="AA26:AA36" si="37">$O$10</f>
        <v>22688</v>
      </c>
      <c r="AB26" s="35">
        <f t="shared" ref="AB26:AB36" si="38">$O$50</f>
        <v>34065</v>
      </c>
      <c r="AC26" s="35">
        <f>O$207</f>
        <v>12512.5</v>
      </c>
      <c r="AD26" s="35">
        <f>O$206</f>
        <v>8626.0897435897423</v>
      </c>
      <c r="AE26" s="52">
        <f t="shared" si="22"/>
        <v>28</v>
      </c>
      <c r="AF26" s="35">
        <f t="shared" si="23"/>
        <v>22688</v>
      </c>
      <c r="AG26" s="35">
        <f t="shared" si="24"/>
        <v>34065</v>
      </c>
      <c r="AH26" s="35">
        <f t="shared" si="25"/>
        <v>12512.5</v>
      </c>
      <c r="AI26" s="35">
        <f t="shared" si="26"/>
        <v>8626.0897435897423</v>
      </c>
      <c r="AU26" s="52">
        <f t="shared" si="2"/>
        <v>19</v>
      </c>
      <c r="AV26" s="80">
        <f t="shared" si="3"/>
        <v>899.51358856764807</v>
      </c>
      <c r="AW26" s="35">
        <f t="shared" si="13"/>
        <v>3606.2466230776272</v>
      </c>
      <c r="AX26" s="35">
        <f t="shared" si="4"/>
        <v>9282.7738108908998</v>
      </c>
      <c r="AY26" s="35">
        <f t="shared" si="5"/>
        <v>12889.020433968526</v>
      </c>
      <c r="AZ26" s="35">
        <f t="shared" si="6"/>
        <v>16495.267057046152</v>
      </c>
      <c r="BA26"/>
      <c r="BB26" s="52">
        <f t="shared" si="7"/>
        <v>19</v>
      </c>
      <c r="BC26" s="80">
        <f t="shared" si="8"/>
        <v>891.10454661958863</v>
      </c>
      <c r="BD26" s="35">
        <f t="shared" si="14"/>
        <v>3572.5338704144951</v>
      </c>
      <c r="BE26" s="35">
        <f t="shared" si="9"/>
        <v>6350.6138257441171</v>
      </c>
      <c r="BF26" s="35">
        <f t="shared" si="10"/>
        <v>9923.1476961586122</v>
      </c>
      <c r="BG26" s="35">
        <f t="shared" si="11"/>
        <v>13495.681566573108</v>
      </c>
    </row>
    <row r="27" spans="1:59" x14ac:dyDescent="0.4">
      <c r="A27" s="13" t="s">
        <v>27</v>
      </c>
      <c r="B27" s="14"/>
      <c r="C27" s="14"/>
      <c r="D27" s="14"/>
      <c r="E27" s="14"/>
      <c r="F27" s="14"/>
      <c r="G27" s="14"/>
      <c r="H27" s="14"/>
      <c r="I27" s="14"/>
      <c r="J27" s="14"/>
      <c r="L27" s="54" t="s">
        <v>428</v>
      </c>
      <c r="M27" s="35"/>
      <c r="N27" s="67">
        <f>N25*$V26</f>
        <v>6.7190850607576849</v>
      </c>
      <c r="O27" s="67">
        <f t="shared" ref="O27:T27" si="39">O25*$V26</f>
        <v>12.594710507505361</v>
      </c>
      <c r="P27" s="67">
        <f t="shared" si="39"/>
        <v>10</v>
      </c>
      <c r="Q27" s="67">
        <f t="shared" si="39"/>
        <v>9.263759828448892</v>
      </c>
      <c r="R27" s="67">
        <f t="shared" si="39"/>
        <v>18.084345961401002</v>
      </c>
      <c r="S27" s="67">
        <f t="shared" si="39"/>
        <v>26.504646175839888</v>
      </c>
      <c r="T27" s="67">
        <f t="shared" si="39"/>
        <v>24.567548248749109</v>
      </c>
      <c r="U27" s="67">
        <f>U25*$V26</f>
        <v>29.020729092208722</v>
      </c>
      <c r="Y27" s="35">
        <f t="shared" si="12"/>
        <v>19500</v>
      </c>
      <c r="Z27" s="52">
        <f t="shared" si="16"/>
        <v>20</v>
      </c>
      <c r="AA27" s="35">
        <f t="shared" si="37"/>
        <v>22688</v>
      </c>
      <c r="AB27" s="35">
        <f t="shared" si="38"/>
        <v>34065</v>
      </c>
      <c r="AC27" s="35">
        <f t="shared" ref="AC27:AC36" si="40">O$207</f>
        <v>12512.5</v>
      </c>
      <c r="AD27" s="35">
        <f t="shared" ref="AD27:AD36" si="41">O$206</f>
        <v>8626.0897435897423</v>
      </c>
      <c r="AE27" s="52">
        <f t="shared" si="22"/>
        <v>29</v>
      </c>
      <c r="AF27" s="73">
        <f t="shared" si="23"/>
        <v>22688</v>
      </c>
      <c r="AG27" s="73">
        <f t="shared" si="24"/>
        <v>34065</v>
      </c>
      <c r="AH27" s="73">
        <f t="shared" si="25"/>
        <v>12512.5</v>
      </c>
      <c r="AI27" s="73">
        <f t="shared" si="26"/>
        <v>8626.0897435897423</v>
      </c>
      <c r="AU27" s="52">
        <f t="shared" si="2"/>
        <v>20</v>
      </c>
      <c r="AV27" s="80">
        <f t="shared" si="3"/>
        <v>899.39585786256191</v>
      </c>
      <c r="AW27" s="35">
        <f t="shared" si="13"/>
        <v>3605.7746280315869</v>
      </c>
      <c r="AX27" s="35">
        <f t="shared" si="4"/>
        <v>9386.3064692460575</v>
      </c>
      <c r="AY27" s="35">
        <f t="shared" si="5"/>
        <v>12992.081097277645</v>
      </c>
      <c r="AZ27" s="35">
        <f t="shared" si="6"/>
        <v>16597.855725309233</v>
      </c>
      <c r="BA27"/>
      <c r="BB27" s="52">
        <f t="shared" si="7"/>
        <v>20</v>
      </c>
      <c r="BC27" s="80">
        <f t="shared" si="8"/>
        <v>890.98791651203669</v>
      </c>
      <c r="BD27" s="35">
        <f t="shared" si="14"/>
        <v>3572.0662877822215</v>
      </c>
      <c r="BE27" s="35">
        <f t="shared" si="9"/>
        <v>6391.624413895679</v>
      </c>
      <c r="BF27" s="35">
        <f t="shared" si="10"/>
        <v>9963.6907016779005</v>
      </c>
      <c r="BG27" s="35">
        <f t="shared" si="11"/>
        <v>13535.756989460122</v>
      </c>
    </row>
    <row r="28" spans="1:59" x14ac:dyDescent="0.4">
      <c r="A28" s="10" t="s">
        <v>37</v>
      </c>
      <c r="B28" s="14"/>
      <c r="C28" s="14"/>
      <c r="D28" s="14"/>
      <c r="E28" s="14"/>
      <c r="F28" s="14"/>
      <c r="G28" s="14"/>
      <c r="H28" s="14"/>
      <c r="I28" s="14"/>
      <c r="J28" s="14"/>
      <c r="L28" s="54" t="s">
        <v>429</v>
      </c>
      <c r="Y28" s="35">
        <f t="shared" si="12"/>
        <v>20500</v>
      </c>
      <c r="Z28" s="52">
        <f t="shared" si="16"/>
        <v>21</v>
      </c>
      <c r="AA28" s="35">
        <f t="shared" si="37"/>
        <v>22688</v>
      </c>
      <c r="AB28" s="35">
        <f t="shared" si="38"/>
        <v>34065</v>
      </c>
      <c r="AC28" s="35">
        <f t="shared" si="40"/>
        <v>12512.5</v>
      </c>
      <c r="AD28" s="35">
        <f t="shared" si="41"/>
        <v>8626.0897435897423</v>
      </c>
      <c r="AE28" s="52">
        <f t="shared" ref="AE28:AE46" si="42">Z38</f>
        <v>31</v>
      </c>
      <c r="AF28" s="35">
        <f t="shared" ref="AF28:AF46" si="43">AA38</f>
        <v>34847</v>
      </c>
      <c r="AG28" s="35">
        <f t="shared" ref="AG28:AG46" si="44">AB38</f>
        <v>43096</v>
      </c>
      <c r="AH28" s="35">
        <f t="shared" ref="AH28:AH46" si="45">AC38</f>
        <v>14054.5</v>
      </c>
      <c r="AI28" s="35">
        <f t="shared" ref="AI28:AI46" si="46">AD38</f>
        <v>9714.2352941176468</v>
      </c>
      <c r="AU28" s="52">
        <f t="shared" si="2"/>
        <v>21</v>
      </c>
      <c r="AV28" s="80">
        <f t="shared" si="3"/>
        <v>899.27928401674387</v>
      </c>
      <c r="AW28" s="35">
        <f t="shared" si="13"/>
        <v>3605.3072709586495</v>
      </c>
      <c r="AX28" s="35">
        <f t="shared" si="4"/>
        <v>9489.834489628116</v>
      </c>
      <c r="AY28" s="35">
        <f t="shared" si="5"/>
        <v>13095.141760586765</v>
      </c>
      <c r="AZ28" s="35">
        <f t="shared" si="6"/>
        <v>16700.449031545413</v>
      </c>
      <c r="BA28"/>
      <c r="BB28" s="52">
        <f t="shared" si="7"/>
        <v>21</v>
      </c>
      <c r="BC28" s="80">
        <f t="shared" si="8"/>
        <v>890.87243244893239</v>
      </c>
      <c r="BD28" s="35">
        <f t="shared" si="14"/>
        <v>3571.6032997652728</v>
      </c>
      <c r="BE28" s="35">
        <f t="shared" si="9"/>
        <v>6432.630407431916</v>
      </c>
      <c r="BF28" s="35">
        <f t="shared" si="10"/>
        <v>10004.233707197189</v>
      </c>
      <c r="BG28" s="35">
        <f t="shared" si="11"/>
        <v>13575.837006962462</v>
      </c>
    </row>
    <row r="29" spans="1:59" x14ac:dyDescent="0.4">
      <c r="A29" s="13" t="s">
        <v>38</v>
      </c>
      <c r="B29" s="14">
        <v>69</v>
      </c>
      <c r="C29" s="14">
        <v>44</v>
      </c>
      <c r="D29" s="14">
        <v>42</v>
      </c>
      <c r="E29" s="14">
        <v>52</v>
      </c>
      <c r="F29" s="14">
        <v>49</v>
      </c>
      <c r="G29" s="14">
        <v>63</v>
      </c>
      <c r="H29" s="14">
        <v>71</v>
      </c>
      <c r="I29" s="14">
        <v>81</v>
      </c>
      <c r="J29" s="14">
        <v>88</v>
      </c>
      <c r="Y29" s="35">
        <f t="shared" si="12"/>
        <v>21500</v>
      </c>
      <c r="Z29" s="52">
        <f t="shared" si="16"/>
        <v>22</v>
      </c>
      <c r="AA29" s="35">
        <f t="shared" si="37"/>
        <v>22688</v>
      </c>
      <c r="AB29" s="35">
        <f t="shared" si="38"/>
        <v>34065</v>
      </c>
      <c r="AC29" s="35">
        <f t="shared" si="40"/>
        <v>12512.5</v>
      </c>
      <c r="AD29" s="35">
        <f t="shared" si="41"/>
        <v>8626.0897435897423</v>
      </c>
      <c r="AE29" s="52">
        <f t="shared" si="42"/>
        <v>32</v>
      </c>
      <c r="AF29" s="35">
        <f t="shared" si="43"/>
        <v>34847</v>
      </c>
      <c r="AG29" s="35">
        <f t="shared" si="44"/>
        <v>43096</v>
      </c>
      <c r="AH29" s="35">
        <f t="shared" si="45"/>
        <v>14054.5</v>
      </c>
      <c r="AI29" s="35">
        <f t="shared" si="46"/>
        <v>9714.2352941176468</v>
      </c>
      <c r="AK29" s="54" t="s">
        <v>313</v>
      </c>
      <c r="AU29" s="52">
        <f t="shared" si="2"/>
        <v>22</v>
      </c>
      <c r="AV29" s="80">
        <f t="shared" si="3"/>
        <v>899.16386748014361</v>
      </c>
      <c r="AW29" s="35">
        <f t="shared" si="13"/>
        <v>3604.844553662711</v>
      </c>
      <c r="AX29" s="35">
        <f t="shared" si="4"/>
        <v>9593.3578702331743</v>
      </c>
      <c r="AY29" s="35">
        <f t="shared" si="5"/>
        <v>13198.202423895886</v>
      </c>
      <c r="AZ29" s="35">
        <f t="shared" si="6"/>
        <v>16803.046977558595</v>
      </c>
      <c r="BA29"/>
      <c r="BB29" s="52">
        <f t="shared" si="7"/>
        <v>22</v>
      </c>
      <c r="BC29" s="80">
        <f t="shared" si="8"/>
        <v>890.75809487601884</v>
      </c>
      <c r="BD29" s="35">
        <f t="shared" si="14"/>
        <v>3571.1449081506817</v>
      </c>
      <c r="BE29" s="35">
        <f t="shared" si="9"/>
        <v>6473.6318045657954</v>
      </c>
      <c r="BF29" s="35">
        <f t="shared" si="10"/>
        <v>10044.776712716477</v>
      </c>
      <c r="BG29" s="35">
        <f t="shared" si="11"/>
        <v>13615.921620867159</v>
      </c>
    </row>
    <row r="30" spans="1:59" x14ac:dyDescent="0.4">
      <c r="A30" s="15" t="s">
        <v>39</v>
      </c>
      <c r="B30" s="14">
        <v>47</v>
      </c>
      <c r="C30" s="14">
        <v>23</v>
      </c>
      <c r="D30" s="14">
        <v>19</v>
      </c>
      <c r="E30" s="14">
        <v>26</v>
      </c>
      <c r="F30" s="14">
        <v>29</v>
      </c>
      <c r="G30" s="14">
        <v>41</v>
      </c>
      <c r="H30" s="14">
        <v>49</v>
      </c>
      <c r="I30" s="14">
        <v>61</v>
      </c>
      <c r="J30" s="14">
        <v>69</v>
      </c>
      <c r="Y30" s="35">
        <f t="shared" si="12"/>
        <v>22500</v>
      </c>
      <c r="Z30" s="52">
        <f t="shared" si="16"/>
        <v>23</v>
      </c>
      <c r="AA30" s="35">
        <f t="shared" si="37"/>
        <v>22688</v>
      </c>
      <c r="AB30" s="35">
        <f t="shared" si="38"/>
        <v>34065</v>
      </c>
      <c r="AC30" s="35">
        <f t="shared" si="40"/>
        <v>12512.5</v>
      </c>
      <c r="AD30" s="35">
        <f t="shared" si="41"/>
        <v>8626.0897435897423</v>
      </c>
      <c r="AE30" s="52">
        <f t="shared" si="42"/>
        <v>33</v>
      </c>
      <c r="AF30" s="35">
        <f t="shared" si="43"/>
        <v>34847</v>
      </c>
      <c r="AG30" s="35">
        <f t="shared" si="44"/>
        <v>43096</v>
      </c>
      <c r="AH30" s="35">
        <f t="shared" si="45"/>
        <v>14054.5</v>
      </c>
      <c r="AI30" s="35">
        <f t="shared" si="46"/>
        <v>9714.2352941176468</v>
      </c>
      <c r="AK30" t="s">
        <v>326</v>
      </c>
      <c r="AU30" s="52">
        <f t="shared" si="2"/>
        <v>23</v>
      </c>
      <c r="AV30" s="80">
        <f t="shared" si="3"/>
        <v>899.04960869847378</v>
      </c>
      <c r="AW30" s="35">
        <f t="shared" si="13"/>
        <v>3604.3864779306814</v>
      </c>
      <c r="AX30" s="35">
        <f t="shared" si="4"/>
        <v>9696.8766092743244</v>
      </c>
      <c r="AY30" s="35">
        <f t="shared" si="5"/>
        <v>13301.263087205005</v>
      </c>
      <c r="AZ30" s="35">
        <f t="shared" si="6"/>
        <v>16905.649565135685</v>
      </c>
      <c r="BA30"/>
      <c r="BB30" s="52">
        <f t="shared" si="7"/>
        <v>23</v>
      </c>
      <c r="BC30" s="80">
        <f t="shared" si="8"/>
        <v>890.6449042348421</v>
      </c>
      <c r="BD30" s="35">
        <f t="shared" si="14"/>
        <v>3570.691114708653</v>
      </c>
      <c r="BE30" s="35">
        <f t="shared" si="9"/>
        <v>6514.6286035271123</v>
      </c>
      <c r="BF30" s="35">
        <f t="shared" si="10"/>
        <v>10085.319718235765</v>
      </c>
      <c r="BG30" s="35">
        <f t="shared" si="11"/>
        <v>13656.010832944419</v>
      </c>
    </row>
    <row r="31" spans="1:59" ht="13" thickBot="1" x14ac:dyDescent="0.45">
      <c r="A31" s="15" t="s">
        <v>40</v>
      </c>
      <c r="B31" s="14">
        <v>22</v>
      </c>
      <c r="C31" s="14">
        <v>21</v>
      </c>
      <c r="D31" s="14">
        <v>24</v>
      </c>
      <c r="E31" s="14">
        <v>26</v>
      </c>
      <c r="F31" s="14">
        <v>21</v>
      </c>
      <c r="G31" s="14">
        <v>23</v>
      </c>
      <c r="H31" s="14">
        <v>22</v>
      </c>
      <c r="I31" s="14">
        <v>21</v>
      </c>
      <c r="J31" s="14">
        <v>19</v>
      </c>
      <c r="Y31" s="35">
        <f t="shared" si="12"/>
        <v>23500</v>
      </c>
      <c r="Z31" s="52">
        <f t="shared" si="16"/>
        <v>24</v>
      </c>
      <c r="AA31" s="35">
        <f t="shared" si="37"/>
        <v>22688</v>
      </c>
      <c r="AB31" s="35">
        <f t="shared" si="38"/>
        <v>34065</v>
      </c>
      <c r="AC31" s="35">
        <f t="shared" si="40"/>
        <v>12512.5</v>
      </c>
      <c r="AD31" s="35">
        <f t="shared" si="41"/>
        <v>8626.0897435897423</v>
      </c>
      <c r="AE31" s="52">
        <f t="shared" si="42"/>
        <v>34</v>
      </c>
      <c r="AF31" s="35">
        <f t="shared" si="43"/>
        <v>34847</v>
      </c>
      <c r="AG31" s="35">
        <f t="shared" si="44"/>
        <v>43096</v>
      </c>
      <c r="AH31" s="35">
        <f t="shared" si="45"/>
        <v>14054.5</v>
      </c>
      <c r="AI31" s="35">
        <f t="shared" si="46"/>
        <v>9714.2352941176468</v>
      </c>
      <c r="AU31" s="52">
        <f t="shared" si="2"/>
        <v>24</v>
      </c>
      <c r="AV31" s="80">
        <f t="shared" si="3"/>
        <v>898.93650811320208</v>
      </c>
      <c r="AW31" s="35">
        <f t="shared" si="13"/>
        <v>3603.9330455324521</v>
      </c>
      <c r="AX31" s="35">
        <f t="shared" si="4"/>
        <v>9800.3907049816735</v>
      </c>
      <c r="AY31" s="35">
        <f t="shared" si="5"/>
        <v>13404.323750514126</v>
      </c>
      <c r="AZ31" s="35">
        <f t="shared" si="6"/>
        <v>17008.256796046579</v>
      </c>
      <c r="BA31"/>
      <c r="BB31" s="52">
        <f t="shared" si="7"/>
        <v>24</v>
      </c>
      <c r="BC31" s="80">
        <f t="shared" si="8"/>
        <v>890.53286096274269</v>
      </c>
      <c r="BD31" s="35">
        <f t="shared" si="14"/>
        <v>3570.2419211925321</v>
      </c>
      <c r="BE31" s="35">
        <f t="shared" si="9"/>
        <v>6555.6208025625201</v>
      </c>
      <c r="BF31" s="35">
        <f t="shared" si="10"/>
        <v>10125.862723755052</v>
      </c>
      <c r="BG31" s="35">
        <f t="shared" si="11"/>
        <v>13696.104644947583</v>
      </c>
    </row>
    <row r="32" spans="1:59" x14ac:dyDescent="0.4">
      <c r="A32" s="13" t="s">
        <v>41</v>
      </c>
      <c r="B32" s="14">
        <v>31</v>
      </c>
      <c r="C32" s="14">
        <v>56</v>
      </c>
      <c r="D32" s="14">
        <v>58</v>
      </c>
      <c r="E32" s="14">
        <v>48</v>
      </c>
      <c r="F32" s="14">
        <v>51</v>
      </c>
      <c r="G32" s="14">
        <v>37</v>
      </c>
      <c r="H32" s="14">
        <v>29</v>
      </c>
      <c r="I32" s="14">
        <v>19</v>
      </c>
      <c r="J32" s="14">
        <v>12</v>
      </c>
      <c r="Y32" s="35">
        <f t="shared" si="12"/>
        <v>24500</v>
      </c>
      <c r="Z32" s="52">
        <f t="shared" si="16"/>
        <v>25</v>
      </c>
      <c r="AA32" s="35">
        <f t="shared" si="37"/>
        <v>22688</v>
      </c>
      <c r="AB32" s="35">
        <f t="shared" si="38"/>
        <v>34065</v>
      </c>
      <c r="AC32" s="35">
        <f t="shared" si="40"/>
        <v>12512.5</v>
      </c>
      <c r="AD32" s="35">
        <f t="shared" si="41"/>
        <v>8626.0897435897423</v>
      </c>
      <c r="AE32" s="52">
        <f t="shared" si="42"/>
        <v>35</v>
      </c>
      <c r="AF32" s="35">
        <f t="shared" si="43"/>
        <v>34847</v>
      </c>
      <c r="AG32" s="35">
        <f t="shared" si="44"/>
        <v>43096</v>
      </c>
      <c r="AH32" s="35">
        <f t="shared" si="45"/>
        <v>14054.5</v>
      </c>
      <c r="AI32" s="35">
        <f t="shared" si="46"/>
        <v>9714.2352941176468</v>
      </c>
      <c r="AK32" s="114" t="s">
        <v>327</v>
      </c>
      <c r="AL32" s="114"/>
      <c r="AU32" s="52">
        <f t="shared" si="2"/>
        <v>25</v>
      </c>
      <c r="AV32" s="80">
        <f t="shared" si="3"/>
        <v>898.82456616154138</v>
      </c>
      <c r="AW32" s="35">
        <f t="shared" si="13"/>
        <v>3603.4842582208562</v>
      </c>
      <c r="AX32" s="35">
        <f t="shared" si="4"/>
        <v>9903.9001556023886</v>
      </c>
      <c r="AY32" s="35">
        <f t="shared" si="5"/>
        <v>13507.384413823245</v>
      </c>
      <c r="AZ32" s="35">
        <f t="shared" si="6"/>
        <v>17110.8686720441</v>
      </c>
      <c r="BA32"/>
      <c r="BB32" s="52">
        <f t="shared" si="7"/>
        <v>25</v>
      </c>
      <c r="BC32" s="80">
        <f t="shared" si="8"/>
        <v>890.42196549284643</v>
      </c>
      <c r="BD32" s="35">
        <f t="shared" si="14"/>
        <v>3569.7973293387672</v>
      </c>
      <c r="BE32" s="35">
        <f t="shared" si="9"/>
        <v>6596.6083999355724</v>
      </c>
      <c r="BF32" s="35">
        <f t="shared" si="10"/>
        <v>10166.40572927434</v>
      </c>
      <c r="BG32" s="35">
        <f t="shared" si="11"/>
        <v>13736.203058613108</v>
      </c>
    </row>
    <row r="33" spans="1:59" x14ac:dyDescent="0.4">
      <c r="A33" s="16" t="s">
        <v>27</v>
      </c>
      <c r="B33" s="14"/>
      <c r="C33" s="14"/>
      <c r="D33" s="14"/>
      <c r="E33" s="14"/>
      <c r="F33" s="14"/>
      <c r="G33" s="14"/>
      <c r="H33" s="14"/>
      <c r="I33" s="14"/>
      <c r="J33" s="14"/>
      <c r="Y33" s="35">
        <f t="shared" si="12"/>
        <v>25500</v>
      </c>
      <c r="Z33" s="52">
        <f t="shared" si="16"/>
        <v>26</v>
      </c>
      <c r="AA33" s="35">
        <f t="shared" si="37"/>
        <v>22688</v>
      </c>
      <c r="AB33" s="35">
        <f t="shared" si="38"/>
        <v>34065</v>
      </c>
      <c r="AC33" s="35">
        <f t="shared" si="40"/>
        <v>12512.5</v>
      </c>
      <c r="AD33" s="35">
        <f t="shared" si="41"/>
        <v>8626.0897435897423</v>
      </c>
      <c r="AE33" s="52">
        <f t="shared" si="42"/>
        <v>36</v>
      </c>
      <c r="AF33" s="35">
        <f t="shared" si="43"/>
        <v>34847</v>
      </c>
      <c r="AG33" s="35">
        <f t="shared" si="44"/>
        <v>43096</v>
      </c>
      <c r="AH33" s="35">
        <f t="shared" si="45"/>
        <v>14054.5</v>
      </c>
      <c r="AI33" s="35">
        <f t="shared" si="46"/>
        <v>9714.2352941176468</v>
      </c>
      <c r="AK33" t="s">
        <v>328</v>
      </c>
      <c r="AL33">
        <v>0.96306641409195426</v>
      </c>
      <c r="AU33" s="52">
        <f t="shared" si="2"/>
        <v>26</v>
      </c>
      <c r="AV33" s="80">
        <f t="shared" si="3"/>
        <v>898.71378327644311</v>
      </c>
      <c r="AW33" s="35">
        <f t="shared" si="13"/>
        <v>3603.040117731643</v>
      </c>
      <c r="AX33" s="35">
        <f t="shared" si="4"/>
        <v>10007.404959400721</v>
      </c>
      <c r="AY33" s="35">
        <f t="shared" si="5"/>
        <v>13610.445077132365</v>
      </c>
      <c r="AZ33" s="35">
        <f t="shared" si="6"/>
        <v>17213.485194864006</v>
      </c>
      <c r="BA33"/>
      <c r="BB33" s="52">
        <f t="shared" si="7"/>
        <v>26</v>
      </c>
      <c r="BC33" s="80">
        <f t="shared" si="8"/>
        <v>890.31221825405714</v>
      </c>
      <c r="BD33" s="35">
        <f t="shared" si="14"/>
        <v>3569.3573408668799</v>
      </c>
      <c r="BE33" s="35">
        <f t="shared" si="9"/>
        <v>6637.5913939267484</v>
      </c>
      <c r="BF33" s="35">
        <f t="shared" si="10"/>
        <v>10206.948734793628</v>
      </c>
      <c r="BG33" s="35">
        <f t="shared" si="11"/>
        <v>13776.306075660508</v>
      </c>
    </row>
    <row r="34" spans="1:59" x14ac:dyDescent="0.4">
      <c r="A34" s="10" t="s">
        <v>42</v>
      </c>
      <c r="B34" s="14"/>
      <c r="C34" s="14"/>
      <c r="D34" s="14"/>
      <c r="E34" s="14"/>
      <c r="F34" s="14"/>
      <c r="G34" s="14"/>
      <c r="H34" s="14"/>
      <c r="I34" s="14"/>
      <c r="J34" s="14"/>
      <c r="Y34" s="35">
        <f t="shared" si="12"/>
        <v>26500</v>
      </c>
      <c r="Z34" s="52">
        <f t="shared" si="16"/>
        <v>27</v>
      </c>
      <c r="AA34" s="35">
        <f t="shared" si="37"/>
        <v>22688</v>
      </c>
      <c r="AB34" s="35">
        <f t="shared" si="38"/>
        <v>34065</v>
      </c>
      <c r="AC34" s="35">
        <f t="shared" si="40"/>
        <v>12512.5</v>
      </c>
      <c r="AD34" s="35">
        <f t="shared" si="41"/>
        <v>8626.0897435897423</v>
      </c>
      <c r="AE34" s="52">
        <f t="shared" si="42"/>
        <v>37</v>
      </c>
      <c r="AF34" s="35">
        <f t="shared" si="43"/>
        <v>34847</v>
      </c>
      <c r="AG34" s="35">
        <f t="shared" si="44"/>
        <v>43096</v>
      </c>
      <c r="AH34" s="35">
        <f t="shared" si="45"/>
        <v>14054.5</v>
      </c>
      <c r="AI34" s="35">
        <f t="shared" si="46"/>
        <v>9714.2352941176468</v>
      </c>
      <c r="AK34" t="s">
        <v>329</v>
      </c>
      <c r="AL34">
        <v>0.92749691795193545</v>
      </c>
      <c r="AU34" s="52">
        <f t="shared" si="2"/>
        <v>27</v>
      </c>
      <c r="AV34" s="80">
        <f t="shared" si="3"/>
        <v>898.60415988658747</v>
      </c>
      <c r="AW34" s="35">
        <f t="shared" si="13"/>
        <v>3602.600625783437</v>
      </c>
      <c r="AX34" s="35">
        <f t="shared" si="4"/>
        <v>10110.905114658046</v>
      </c>
      <c r="AY34" s="35">
        <f t="shared" si="5"/>
        <v>13713.505740441484</v>
      </c>
      <c r="AZ34" s="35">
        <f t="shared" si="6"/>
        <v>17316.106366224922</v>
      </c>
      <c r="BA34"/>
      <c r="BB34" s="52">
        <f t="shared" si="7"/>
        <v>27</v>
      </c>
      <c r="BC34" s="80">
        <f t="shared" si="8"/>
        <v>890.20361967104759</v>
      </c>
      <c r="BD34" s="35">
        <f t="shared" si="14"/>
        <v>3568.9219574794283</v>
      </c>
      <c r="BE34" s="35">
        <f t="shared" si="9"/>
        <v>6678.5697828334887</v>
      </c>
      <c r="BF34" s="35">
        <f t="shared" si="10"/>
        <v>10247.491740312917</v>
      </c>
      <c r="BG34" s="35">
        <f t="shared" si="11"/>
        <v>13816.413697792344</v>
      </c>
    </row>
    <row r="35" spans="1:59" x14ac:dyDescent="0.4">
      <c r="A35" s="13" t="s">
        <v>43</v>
      </c>
      <c r="B35" s="14">
        <v>15</v>
      </c>
      <c r="C35" s="14">
        <v>26</v>
      </c>
      <c r="D35" s="14">
        <v>19</v>
      </c>
      <c r="E35" s="14">
        <v>21</v>
      </c>
      <c r="F35" s="14">
        <v>23</v>
      </c>
      <c r="G35" s="14">
        <v>17</v>
      </c>
      <c r="H35" s="14">
        <v>16</v>
      </c>
      <c r="I35" s="14">
        <v>11</v>
      </c>
      <c r="J35" s="14">
        <v>6</v>
      </c>
      <c r="Y35" s="35">
        <f t="shared" si="12"/>
        <v>27500</v>
      </c>
      <c r="Z35" s="52">
        <f t="shared" si="16"/>
        <v>28</v>
      </c>
      <c r="AA35" s="35">
        <f t="shared" si="37"/>
        <v>22688</v>
      </c>
      <c r="AB35" s="35">
        <f t="shared" si="38"/>
        <v>34065</v>
      </c>
      <c r="AC35" s="35">
        <f t="shared" si="40"/>
        <v>12512.5</v>
      </c>
      <c r="AD35" s="35">
        <f t="shared" si="41"/>
        <v>8626.0897435897423</v>
      </c>
      <c r="AE35" s="52">
        <f t="shared" si="42"/>
        <v>38</v>
      </c>
      <c r="AF35" s="35">
        <f t="shared" si="43"/>
        <v>34847</v>
      </c>
      <c r="AG35" s="35">
        <f t="shared" si="44"/>
        <v>43096</v>
      </c>
      <c r="AH35" s="35">
        <f t="shared" si="45"/>
        <v>14054.5</v>
      </c>
      <c r="AI35" s="35">
        <f t="shared" si="46"/>
        <v>9714.2352941176468</v>
      </c>
      <c r="AK35" t="s">
        <v>330</v>
      </c>
      <c r="AL35" s="54">
        <v>0.92696380705452319</v>
      </c>
      <c r="AU35" s="52">
        <f t="shared" si="2"/>
        <v>28</v>
      </c>
      <c r="AV35" s="80">
        <f t="shared" si="3"/>
        <v>898.49569641637686</v>
      </c>
      <c r="AW35" s="35">
        <f t="shared" si="13"/>
        <v>3602.1657840777134</v>
      </c>
      <c r="AX35" s="35">
        <f t="shared" si="4"/>
        <v>10214.400619672891</v>
      </c>
      <c r="AY35" s="35">
        <f t="shared" si="5"/>
        <v>13816.566403750605</v>
      </c>
      <c r="AZ35" s="35">
        <f t="shared" si="6"/>
        <v>17418.732187828318</v>
      </c>
      <c r="BA35"/>
      <c r="BB35" s="52">
        <f t="shared" si="7"/>
        <v>28</v>
      </c>
      <c r="BC35" s="80">
        <f t="shared" si="8"/>
        <v>890.09617016425295</v>
      </c>
      <c r="BD35" s="35">
        <f t="shared" si="14"/>
        <v>3568.4911808619827</v>
      </c>
      <c r="BE35" s="35">
        <f t="shared" si="9"/>
        <v>6719.5435649702222</v>
      </c>
      <c r="BF35" s="35">
        <f t="shared" si="10"/>
        <v>10288.034745832205</v>
      </c>
      <c r="BG35" s="35">
        <f t="shared" si="11"/>
        <v>13856.525926694187</v>
      </c>
    </row>
    <row r="36" spans="1:59" x14ac:dyDescent="0.4">
      <c r="A36" s="13" t="s">
        <v>175</v>
      </c>
      <c r="B36" s="14">
        <v>85</v>
      </c>
      <c r="C36" s="14">
        <v>74</v>
      </c>
      <c r="D36" s="14">
        <v>81</v>
      </c>
      <c r="E36" s="14">
        <v>79</v>
      </c>
      <c r="F36" s="14">
        <v>77</v>
      </c>
      <c r="G36" s="14">
        <v>83</v>
      </c>
      <c r="H36" s="14">
        <v>84</v>
      </c>
      <c r="I36" s="14">
        <v>89</v>
      </c>
      <c r="J36" s="14">
        <v>94</v>
      </c>
      <c r="Y36" s="35">
        <f t="shared" si="12"/>
        <v>28500</v>
      </c>
      <c r="Z36" s="52">
        <f t="shared" si="16"/>
        <v>29</v>
      </c>
      <c r="AA36" s="35">
        <f t="shared" si="37"/>
        <v>22688</v>
      </c>
      <c r="AB36" s="35">
        <f t="shared" si="38"/>
        <v>34065</v>
      </c>
      <c r="AC36" s="35">
        <f t="shared" si="40"/>
        <v>12512.5</v>
      </c>
      <c r="AD36" s="35">
        <f t="shared" si="41"/>
        <v>8626.0897435897423</v>
      </c>
      <c r="AE36" s="52">
        <f t="shared" si="42"/>
        <v>39</v>
      </c>
      <c r="AF36" s="35">
        <f t="shared" si="43"/>
        <v>34847</v>
      </c>
      <c r="AG36" s="35">
        <f t="shared" si="44"/>
        <v>43096</v>
      </c>
      <c r="AH36" s="35">
        <f t="shared" si="45"/>
        <v>14054.5</v>
      </c>
      <c r="AI36" s="35">
        <f t="shared" si="46"/>
        <v>9714.2352941176468</v>
      </c>
      <c r="AK36" t="s">
        <v>318</v>
      </c>
      <c r="AL36" s="54">
        <v>881.97919930811122</v>
      </c>
      <c r="AU36" s="52">
        <f t="shared" si="2"/>
        <v>29</v>
      </c>
      <c r="AV36" s="80">
        <f t="shared" si="3"/>
        <v>898.38839328592655</v>
      </c>
      <c r="AW36" s="35">
        <f t="shared" si="13"/>
        <v>3601.7355942987592</v>
      </c>
      <c r="AX36" s="35">
        <f t="shared" si="4"/>
        <v>10317.891472760964</v>
      </c>
      <c r="AY36" s="35">
        <f t="shared" si="5"/>
        <v>13919.627067059724</v>
      </c>
      <c r="AZ36" s="35">
        <f t="shared" si="6"/>
        <v>17521.362661358482</v>
      </c>
      <c r="BA36"/>
      <c r="BB36" s="52">
        <f t="shared" si="7"/>
        <v>29</v>
      </c>
      <c r="BC36" s="80">
        <f t="shared" si="8"/>
        <v>889.98987014986062</v>
      </c>
      <c r="BD36" s="35">
        <f t="shared" si="14"/>
        <v>3568.0650126830828</v>
      </c>
      <c r="BE36" s="35">
        <f t="shared" si="9"/>
        <v>6760.5127386684107</v>
      </c>
      <c r="BF36" s="35">
        <f t="shared" si="10"/>
        <v>10328.577751351493</v>
      </c>
      <c r="BG36" s="35">
        <f t="shared" si="11"/>
        <v>13896.642764034576</v>
      </c>
    </row>
    <row r="37" spans="1:59" ht="13" thickBot="1" x14ac:dyDescent="0.45">
      <c r="A37" s="16" t="s">
        <v>27</v>
      </c>
      <c r="B37" s="14"/>
      <c r="C37" s="14"/>
      <c r="D37" s="14"/>
      <c r="E37" s="14"/>
      <c r="F37" s="14"/>
      <c r="G37" s="14"/>
      <c r="H37" s="14"/>
      <c r="I37" s="14"/>
      <c r="J37" s="14"/>
      <c r="Y37" s="35">
        <f t="shared" si="12"/>
        <v>29500</v>
      </c>
      <c r="Z37" s="52">
        <f t="shared" si="16"/>
        <v>30</v>
      </c>
      <c r="AA37" s="35"/>
      <c r="AB37" s="35"/>
      <c r="AC37" s="35"/>
      <c r="AD37" s="35"/>
      <c r="AE37" s="52">
        <f t="shared" si="42"/>
        <v>40</v>
      </c>
      <c r="AF37" s="35">
        <f t="shared" si="43"/>
        <v>34847</v>
      </c>
      <c r="AG37" s="35">
        <f t="shared" si="44"/>
        <v>43096</v>
      </c>
      <c r="AH37" s="35">
        <f t="shared" si="45"/>
        <v>14054.5</v>
      </c>
      <c r="AI37" s="35">
        <f t="shared" si="46"/>
        <v>9714.2352941176468</v>
      </c>
      <c r="AK37" s="112" t="s">
        <v>331</v>
      </c>
      <c r="AL37" s="112">
        <v>138</v>
      </c>
      <c r="AU37" s="52">
        <f t="shared" si="2"/>
        <v>30</v>
      </c>
      <c r="AV37" s="80">
        <f t="shared" si="3"/>
        <v>898.28225091105719</v>
      </c>
      <c r="AW37" s="35">
        <f t="shared" si="13"/>
        <v>3601.3100581136446</v>
      </c>
      <c r="AX37" s="35">
        <f t="shared" si="4"/>
        <v>10421.377672255201</v>
      </c>
      <c r="AY37" s="35">
        <f t="shared" si="5"/>
        <v>14022.687730368845</v>
      </c>
      <c r="AZ37" s="35">
        <f t="shared" si="6"/>
        <v>17623.997788482491</v>
      </c>
      <c r="BA37"/>
      <c r="BB37" s="52">
        <f t="shared" si="7"/>
        <v>30</v>
      </c>
      <c r="BC37" s="80">
        <f t="shared" si="8"/>
        <v>889.88472003980417</v>
      </c>
      <c r="BD37" s="35">
        <f t="shared" si="14"/>
        <v>3567.6434545942147</v>
      </c>
      <c r="BE37" s="35">
        <f t="shared" si="9"/>
        <v>6801.4773022765648</v>
      </c>
      <c r="BF37" s="35">
        <f t="shared" si="10"/>
        <v>10369.12075687078</v>
      </c>
      <c r="BG37" s="35">
        <f t="shared" si="11"/>
        <v>13936.764211464993</v>
      </c>
    </row>
    <row r="38" spans="1:59" x14ac:dyDescent="0.4">
      <c r="A38" s="10" t="s">
        <v>44</v>
      </c>
      <c r="B38" s="14"/>
      <c r="C38" s="14"/>
      <c r="D38" s="14"/>
      <c r="E38" s="14"/>
      <c r="F38" s="14"/>
      <c r="G38" s="14"/>
      <c r="H38" s="14"/>
      <c r="I38" s="14"/>
      <c r="J38" s="14"/>
      <c r="Y38" s="35">
        <f t="shared" si="12"/>
        <v>30500</v>
      </c>
      <c r="Z38" s="52">
        <f t="shared" si="16"/>
        <v>31</v>
      </c>
      <c r="AA38" s="35">
        <f t="shared" ref="AA38:AA47" si="47">$P$10</f>
        <v>34847</v>
      </c>
      <c r="AB38" s="35">
        <f t="shared" ref="AB38:AB47" si="48">$P$50</f>
        <v>43096</v>
      </c>
      <c r="AC38" s="35">
        <f t="shared" ref="AC38:AC47" si="49">P$207</f>
        <v>14054.5</v>
      </c>
      <c r="AD38" s="35">
        <f t="shared" ref="AD38:AD47" si="50">P$206</f>
        <v>9714.2352941176468</v>
      </c>
      <c r="AE38" s="52">
        <f t="shared" si="42"/>
        <v>41</v>
      </c>
      <c r="AF38" s="35">
        <f t="shared" si="43"/>
        <v>45016</v>
      </c>
      <c r="AG38" s="35">
        <f t="shared" si="44"/>
        <v>48421</v>
      </c>
      <c r="AH38" s="35">
        <f t="shared" si="45"/>
        <v>16506.5</v>
      </c>
      <c r="AI38" s="35">
        <f t="shared" si="46"/>
        <v>10578.111111111111</v>
      </c>
      <c r="AU38" s="52">
        <f t="shared" si="2"/>
        <v>31</v>
      </c>
      <c r="AV38" s="80">
        <f t="shared" si="3"/>
        <v>898.17726970328647</v>
      </c>
      <c r="AW38" s="35">
        <f t="shared" si="13"/>
        <v>3600.8891771721874</v>
      </c>
      <c r="AX38" s="35">
        <f t="shared" si="4"/>
        <v>10524.859216505778</v>
      </c>
      <c r="AY38" s="35">
        <f t="shared" si="5"/>
        <v>14125.748393677964</v>
      </c>
      <c r="AZ38" s="35">
        <f t="shared" si="6"/>
        <v>17726.637570850151</v>
      </c>
      <c r="BA38"/>
      <c r="BB38" s="52">
        <f t="shared" si="7"/>
        <v>31</v>
      </c>
      <c r="BC38" s="80">
        <f t="shared" si="8"/>
        <v>889.78072024175447</v>
      </c>
      <c r="BD38" s="35">
        <f t="shared" si="14"/>
        <v>3567.2265082297749</v>
      </c>
      <c r="BE38" s="35">
        <f t="shared" si="9"/>
        <v>6842.4372541602934</v>
      </c>
      <c r="BF38" s="35">
        <f t="shared" si="10"/>
        <v>10409.663762390068</v>
      </c>
      <c r="BG38" s="35">
        <f t="shared" si="11"/>
        <v>13976.890270619842</v>
      </c>
    </row>
    <row r="39" spans="1:59" ht="13" thickBot="1" x14ac:dyDescent="0.45">
      <c r="A39" s="13" t="s">
        <v>45</v>
      </c>
      <c r="B39" s="14">
        <v>18</v>
      </c>
      <c r="C39" s="14">
        <v>28</v>
      </c>
      <c r="D39" s="14">
        <v>32</v>
      </c>
      <c r="E39" s="14">
        <v>24</v>
      </c>
      <c r="F39" s="14">
        <v>26</v>
      </c>
      <c r="G39" s="14">
        <v>21</v>
      </c>
      <c r="H39" s="14">
        <v>18</v>
      </c>
      <c r="I39" s="14">
        <v>11</v>
      </c>
      <c r="J39" s="14">
        <v>8</v>
      </c>
      <c r="Y39" s="35">
        <f t="shared" si="12"/>
        <v>31500</v>
      </c>
      <c r="Z39" s="52">
        <f t="shared" si="16"/>
        <v>32</v>
      </c>
      <c r="AA39" s="35">
        <f t="shared" si="47"/>
        <v>34847</v>
      </c>
      <c r="AB39" s="35">
        <f t="shared" si="48"/>
        <v>43096</v>
      </c>
      <c r="AC39" s="35">
        <f t="shared" si="49"/>
        <v>14054.5</v>
      </c>
      <c r="AD39" s="35">
        <f t="shared" si="50"/>
        <v>9714.2352941176468</v>
      </c>
      <c r="AE39" s="52">
        <f t="shared" si="42"/>
        <v>42</v>
      </c>
      <c r="AF39" s="35">
        <f t="shared" si="43"/>
        <v>45016</v>
      </c>
      <c r="AG39" s="35">
        <f t="shared" si="44"/>
        <v>48421</v>
      </c>
      <c r="AH39" s="35">
        <f t="shared" si="45"/>
        <v>16506.5</v>
      </c>
      <c r="AI39" s="35">
        <f t="shared" si="46"/>
        <v>10578.111111111111</v>
      </c>
      <c r="AK39" t="s">
        <v>332</v>
      </c>
      <c r="AU39" s="52">
        <f t="shared" si="2"/>
        <v>32</v>
      </c>
      <c r="AV39" s="80">
        <f t="shared" si="3"/>
        <v>898.07345006982212</v>
      </c>
      <c r="AW39" s="35">
        <f t="shared" si="13"/>
        <v>3600.4729531069279</v>
      </c>
      <c r="AX39" s="35">
        <f t="shared" si="4"/>
        <v>10628.336103880156</v>
      </c>
      <c r="AY39" s="35">
        <f t="shared" si="5"/>
        <v>14228.809056987084</v>
      </c>
      <c r="AZ39" s="35">
        <f t="shared" si="6"/>
        <v>17829.282010094012</v>
      </c>
      <c r="BA39"/>
      <c r="BB39" s="52">
        <f t="shared" si="7"/>
        <v>32</v>
      </c>
      <c r="BC39" s="80">
        <f t="shared" si="8"/>
        <v>889.6778711591121</v>
      </c>
      <c r="BD39" s="35">
        <f t="shared" si="14"/>
        <v>3566.8141752070396</v>
      </c>
      <c r="BE39" s="35">
        <f t="shared" si="9"/>
        <v>6883.3925927023165</v>
      </c>
      <c r="BF39" s="35">
        <f t="shared" si="10"/>
        <v>10450.206767909356</v>
      </c>
      <c r="BG39" s="35">
        <f t="shared" si="11"/>
        <v>14017.020943116397</v>
      </c>
    </row>
    <row r="40" spans="1:59" x14ac:dyDescent="0.4">
      <c r="A40" s="13" t="s">
        <v>46</v>
      </c>
      <c r="B40" s="14">
        <v>82</v>
      </c>
      <c r="C40" s="14">
        <v>72</v>
      </c>
      <c r="D40" s="14">
        <v>68</v>
      </c>
      <c r="E40" s="14">
        <v>76</v>
      </c>
      <c r="F40" s="14">
        <v>74</v>
      </c>
      <c r="G40" s="14">
        <v>79</v>
      </c>
      <c r="H40" s="14">
        <v>82</v>
      </c>
      <c r="I40" s="14">
        <v>89</v>
      </c>
      <c r="J40" s="14">
        <v>92</v>
      </c>
      <c r="Y40" s="35">
        <f t="shared" si="12"/>
        <v>32500</v>
      </c>
      <c r="Z40" s="52">
        <f t="shared" si="16"/>
        <v>33</v>
      </c>
      <c r="AA40" s="35">
        <f t="shared" si="47"/>
        <v>34847</v>
      </c>
      <c r="AB40" s="35">
        <f t="shared" si="48"/>
        <v>43096</v>
      </c>
      <c r="AC40" s="35">
        <f t="shared" si="49"/>
        <v>14054.5</v>
      </c>
      <c r="AD40" s="35">
        <f t="shared" si="50"/>
        <v>9714.2352941176468</v>
      </c>
      <c r="AE40" s="52">
        <f t="shared" si="42"/>
        <v>43</v>
      </c>
      <c r="AF40" s="35">
        <f t="shared" si="43"/>
        <v>45016</v>
      </c>
      <c r="AG40" s="35">
        <f t="shared" si="44"/>
        <v>48421</v>
      </c>
      <c r="AH40" s="35">
        <f t="shared" si="45"/>
        <v>16506.5</v>
      </c>
      <c r="AI40" s="35">
        <f t="shared" si="46"/>
        <v>10578.111111111111</v>
      </c>
      <c r="AK40" s="113"/>
      <c r="AL40" s="113" t="s">
        <v>334</v>
      </c>
      <c r="AM40" s="113" t="s">
        <v>335</v>
      </c>
      <c r="AN40" s="113" t="s">
        <v>336</v>
      </c>
      <c r="AO40" s="113" t="s">
        <v>321</v>
      </c>
      <c r="AP40" s="113" t="s">
        <v>337</v>
      </c>
      <c r="AU40" s="52">
        <f t="shared" si="2"/>
        <v>33</v>
      </c>
      <c r="AV40" s="80">
        <f t="shared" si="3"/>
        <v>897.970792413553</v>
      </c>
      <c r="AW40" s="35">
        <f t="shared" si="13"/>
        <v>3600.0613875330901</v>
      </c>
      <c r="AX40" s="35">
        <f t="shared" si="4"/>
        <v>10731.808332763114</v>
      </c>
      <c r="AY40" s="35">
        <f t="shared" si="5"/>
        <v>14331.869720296203</v>
      </c>
      <c r="AZ40" s="35">
        <f t="shared" si="6"/>
        <v>17931.931107829292</v>
      </c>
      <c r="BA40"/>
      <c r="BB40" s="52">
        <f t="shared" si="7"/>
        <v>33</v>
      </c>
      <c r="BC40" s="80">
        <f t="shared" si="8"/>
        <v>889.57617319099984</v>
      </c>
      <c r="BD40" s="35">
        <f t="shared" si="14"/>
        <v>3566.4064571261347</v>
      </c>
      <c r="BE40" s="35">
        <f t="shared" si="9"/>
        <v>6924.3433163025093</v>
      </c>
      <c r="BF40" s="35">
        <f t="shared" si="10"/>
        <v>10490.749773428644</v>
      </c>
      <c r="BG40" s="35">
        <f t="shared" si="11"/>
        <v>14057.15623055478</v>
      </c>
    </row>
    <row r="41" spans="1:59" x14ac:dyDescent="0.4">
      <c r="A41" s="13" t="s">
        <v>27</v>
      </c>
      <c r="B41" s="14"/>
      <c r="C41" s="14"/>
      <c r="D41" s="14"/>
      <c r="E41" s="14"/>
      <c r="F41" s="14"/>
      <c r="G41" s="14"/>
      <c r="H41" s="14"/>
      <c r="I41" s="14"/>
      <c r="J41" s="14"/>
      <c r="Y41" s="35">
        <f t="shared" si="12"/>
        <v>33500</v>
      </c>
      <c r="Z41" s="52">
        <f t="shared" si="16"/>
        <v>34</v>
      </c>
      <c r="AA41" s="35">
        <f t="shared" si="47"/>
        <v>34847</v>
      </c>
      <c r="AB41" s="35">
        <f t="shared" si="48"/>
        <v>43096</v>
      </c>
      <c r="AC41" s="35">
        <f t="shared" si="49"/>
        <v>14054.5</v>
      </c>
      <c r="AD41" s="35">
        <f t="shared" si="50"/>
        <v>9714.2352941176468</v>
      </c>
      <c r="AE41" s="52">
        <f t="shared" si="42"/>
        <v>44</v>
      </c>
      <c r="AF41" s="35">
        <f t="shared" si="43"/>
        <v>45016</v>
      </c>
      <c r="AG41" s="35">
        <f t="shared" si="44"/>
        <v>48421</v>
      </c>
      <c r="AH41" s="35">
        <f t="shared" si="45"/>
        <v>16506.5</v>
      </c>
      <c r="AI41" s="35">
        <f t="shared" si="46"/>
        <v>10578.111111111111</v>
      </c>
      <c r="AK41" t="s">
        <v>314</v>
      </c>
      <c r="AL41">
        <v>1</v>
      </c>
      <c r="AM41">
        <v>1353354591.3193302</v>
      </c>
      <c r="AN41">
        <v>1353354591.3193302</v>
      </c>
      <c r="AO41">
        <v>1739.7823275683845</v>
      </c>
      <c r="AP41">
        <v>2.2631338019149722E-79</v>
      </c>
      <c r="AU41" s="52">
        <f t="shared" si="2"/>
        <v>34</v>
      </c>
      <c r="AV41" s="80">
        <f t="shared" si="3"/>
        <v>897.86929713304244</v>
      </c>
      <c r="AW41" s="35">
        <f t="shared" si="13"/>
        <v>3599.6544820485578</v>
      </c>
      <c r="AX41" s="35">
        <f t="shared" si="4"/>
        <v>10835.275901556764</v>
      </c>
      <c r="AY41" s="35">
        <f t="shared" si="5"/>
        <v>14434.930383605322</v>
      </c>
      <c r="AZ41" s="35">
        <f t="shared" si="6"/>
        <v>18034.58486565388</v>
      </c>
      <c r="BA41"/>
      <c r="BB41" s="52">
        <f t="shared" si="7"/>
        <v>34</v>
      </c>
      <c r="BC41" s="80">
        <f t="shared" si="8"/>
        <v>889.47562673225491</v>
      </c>
      <c r="BD41" s="35">
        <f t="shared" si="14"/>
        <v>3566.0033555700052</v>
      </c>
      <c r="BE41" s="35">
        <f t="shared" si="9"/>
        <v>6965.289423377928</v>
      </c>
      <c r="BF41" s="35">
        <f t="shared" si="10"/>
        <v>10531.292778947933</v>
      </c>
      <c r="BG41" s="35">
        <f t="shared" si="11"/>
        <v>14097.296134517937</v>
      </c>
    </row>
    <row r="42" spans="1:59" x14ac:dyDescent="0.4">
      <c r="A42" s="10" t="s">
        <v>47</v>
      </c>
      <c r="B42" s="14"/>
      <c r="C42" s="14"/>
      <c r="D42" s="14"/>
      <c r="E42" s="14"/>
      <c r="F42" s="14"/>
      <c r="G42" s="14"/>
      <c r="H42" s="14"/>
      <c r="I42" s="14"/>
      <c r="J42" s="14"/>
      <c r="Y42" s="35">
        <f t="shared" si="12"/>
        <v>34500</v>
      </c>
      <c r="Z42" s="52">
        <f t="shared" si="16"/>
        <v>35</v>
      </c>
      <c r="AA42" s="35">
        <f t="shared" si="47"/>
        <v>34847</v>
      </c>
      <c r="AB42" s="35">
        <f t="shared" si="48"/>
        <v>43096</v>
      </c>
      <c r="AC42" s="35">
        <f t="shared" si="49"/>
        <v>14054.5</v>
      </c>
      <c r="AD42" s="35">
        <f t="shared" si="50"/>
        <v>9714.2352941176468</v>
      </c>
      <c r="AE42" s="52">
        <f t="shared" si="42"/>
        <v>45</v>
      </c>
      <c r="AF42" s="35">
        <f t="shared" si="43"/>
        <v>45016</v>
      </c>
      <c r="AG42" s="35">
        <f t="shared" si="44"/>
        <v>48421</v>
      </c>
      <c r="AH42" s="35">
        <f t="shared" si="45"/>
        <v>16506.5</v>
      </c>
      <c r="AI42" s="35">
        <f t="shared" si="46"/>
        <v>10578.111111111111</v>
      </c>
      <c r="AK42" t="s">
        <v>333</v>
      </c>
      <c r="AL42">
        <v>136</v>
      </c>
      <c r="AM42">
        <v>105792673.88965607</v>
      </c>
      <c r="AN42">
        <v>777887.308012177</v>
      </c>
      <c r="AU42" s="52">
        <f t="shared" si="2"/>
        <v>35</v>
      </c>
      <c r="AV42" s="80">
        <f t="shared" si="3"/>
        <v>897.76896462251955</v>
      </c>
      <c r="AW42" s="35">
        <f t="shared" si="13"/>
        <v>3599.2522382338375</v>
      </c>
      <c r="AX42" s="35">
        <f t="shared" si="4"/>
        <v>10938.738808680606</v>
      </c>
      <c r="AY42" s="35">
        <f t="shared" si="5"/>
        <v>14537.991046914443</v>
      </c>
      <c r="AZ42" s="35">
        <f t="shared" si="6"/>
        <v>18137.243285148281</v>
      </c>
      <c r="BA42"/>
      <c r="BB42" s="52">
        <f t="shared" si="7"/>
        <v>35</v>
      </c>
      <c r="BC42" s="80">
        <f t="shared" si="8"/>
        <v>889.37623217342104</v>
      </c>
      <c r="BD42" s="35">
        <f t="shared" si="14"/>
        <v>3565.6048721043826</v>
      </c>
      <c r="BE42" s="35">
        <f t="shared" si="9"/>
        <v>7006.2309123628384</v>
      </c>
      <c r="BF42" s="35">
        <f t="shared" si="10"/>
        <v>10571.835784467221</v>
      </c>
      <c r="BG42" s="35">
        <f t="shared" si="11"/>
        <v>14137.440656571604</v>
      </c>
    </row>
    <row r="43" spans="1:59" ht="13" thickBot="1" x14ac:dyDescent="0.45">
      <c r="A43" s="13" t="s">
        <v>48</v>
      </c>
      <c r="B43" s="14">
        <v>3</v>
      </c>
      <c r="C43" s="14">
        <v>7</v>
      </c>
      <c r="D43" s="14">
        <v>10</v>
      </c>
      <c r="E43" s="14">
        <v>4</v>
      </c>
      <c r="F43" s="14">
        <v>3</v>
      </c>
      <c r="G43" s="14">
        <v>3</v>
      </c>
      <c r="H43" s="14">
        <v>2</v>
      </c>
      <c r="I43" s="14" t="s">
        <v>1</v>
      </c>
      <c r="J43" s="14" t="s">
        <v>1</v>
      </c>
      <c r="Y43" s="35">
        <f t="shared" si="12"/>
        <v>35500</v>
      </c>
      <c r="Z43" s="52">
        <f t="shared" si="16"/>
        <v>36</v>
      </c>
      <c r="AA43" s="35">
        <f t="shared" si="47"/>
        <v>34847</v>
      </c>
      <c r="AB43" s="35">
        <f t="shared" si="48"/>
        <v>43096</v>
      </c>
      <c r="AC43" s="35">
        <f t="shared" si="49"/>
        <v>14054.5</v>
      </c>
      <c r="AD43" s="35">
        <f t="shared" si="50"/>
        <v>9714.2352941176468</v>
      </c>
      <c r="AE43" s="52">
        <f t="shared" si="42"/>
        <v>46</v>
      </c>
      <c r="AF43" s="35">
        <f t="shared" si="43"/>
        <v>45016</v>
      </c>
      <c r="AG43" s="35">
        <f t="shared" si="44"/>
        <v>48421</v>
      </c>
      <c r="AH43" s="35">
        <f t="shared" si="45"/>
        <v>16506.5</v>
      </c>
      <c r="AI43" s="35">
        <f t="shared" si="46"/>
        <v>10578.111111111111</v>
      </c>
      <c r="AK43" s="112" t="s">
        <v>0</v>
      </c>
      <c r="AL43" s="112">
        <v>137</v>
      </c>
      <c r="AM43" s="112">
        <v>1459147265.2089863</v>
      </c>
      <c r="AN43" s="112"/>
      <c r="AO43" s="112"/>
      <c r="AP43" s="112"/>
      <c r="AU43" s="52">
        <f t="shared" si="2"/>
        <v>36</v>
      </c>
      <c r="AV43" s="80">
        <f t="shared" si="3"/>
        <v>897.66979527187289</v>
      </c>
      <c r="AW43" s="35">
        <f t="shared" si="13"/>
        <v>3598.8546576520348</v>
      </c>
      <c r="AX43" s="35">
        <f t="shared" si="4"/>
        <v>11042.197052571528</v>
      </c>
      <c r="AY43" s="35">
        <f t="shared" si="5"/>
        <v>14641.051710223563</v>
      </c>
      <c r="AZ43" s="35">
        <f t="shared" si="6"/>
        <v>18239.906367875599</v>
      </c>
      <c r="BA43"/>
      <c r="BB43" s="52">
        <f t="shared" si="7"/>
        <v>36</v>
      </c>
      <c r="BC43" s="80">
        <f t="shared" si="8"/>
        <v>889.277989900742</v>
      </c>
      <c r="BD43" s="35">
        <f t="shared" si="14"/>
        <v>3565.2110082777604</v>
      </c>
      <c r="BE43" s="35">
        <f t="shared" si="9"/>
        <v>7047.1677817087493</v>
      </c>
      <c r="BF43" s="35">
        <f t="shared" si="10"/>
        <v>10612.378789986509</v>
      </c>
      <c r="BG43" s="35">
        <f t="shared" si="11"/>
        <v>14177.589798264269</v>
      </c>
    </row>
    <row r="44" spans="1:59" ht="13" thickBot="1" x14ac:dyDescent="0.45">
      <c r="A44" s="13" t="s">
        <v>49</v>
      </c>
      <c r="B44" s="14">
        <v>28</v>
      </c>
      <c r="C44" s="14">
        <v>50</v>
      </c>
      <c r="D44" s="14">
        <v>49</v>
      </c>
      <c r="E44" s="14">
        <v>48</v>
      </c>
      <c r="F44" s="14">
        <v>34</v>
      </c>
      <c r="G44" s="14">
        <v>37</v>
      </c>
      <c r="H44" s="14">
        <v>26</v>
      </c>
      <c r="I44" s="14">
        <v>18</v>
      </c>
      <c r="J44" s="14">
        <v>8</v>
      </c>
      <c r="Y44" s="35">
        <f t="shared" si="12"/>
        <v>36500</v>
      </c>
      <c r="Z44" s="52">
        <f t="shared" si="16"/>
        <v>37</v>
      </c>
      <c r="AA44" s="35">
        <f t="shared" si="47"/>
        <v>34847</v>
      </c>
      <c r="AB44" s="35">
        <f t="shared" si="48"/>
        <v>43096</v>
      </c>
      <c r="AC44" s="35">
        <f t="shared" si="49"/>
        <v>14054.5</v>
      </c>
      <c r="AD44" s="35">
        <f t="shared" si="50"/>
        <v>9714.2352941176468</v>
      </c>
      <c r="AE44" s="52">
        <f t="shared" si="42"/>
        <v>47</v>
      </c>
      <c r="AF44" s="35">
        <f t="shared" si="43"/>
        <v>45016</v>
      </c>
      <c r="AG44" s="35">
        <f t="shared" si="44"/>
        <v>48421</v>
      </c>
      <c r="AH44" s="35">
        <f t="shared" si="45"/>
        <v>16506.5</v>
      </c>
      <c r="AI44" s="35">
        <f t="shared" si="46"/>
        <v>10578.111111111111</v>
      </c>
      <c r="AU44" s="52">
        <f t="shared" si="2"/>
        <v>37</v>
      </c>
      <c r="AV44" s="80">
        <f t="shared" si="3"/>
        <v>897.5717894666418</v>
      </c>
      <c r="AW44" s="35">
        <f t="shared" si="13"/>
        <v>3598.4617418488178</v>
      </c>
      <c r="AX44" s="35">
        <f t="shared" si="4"/>
        <v>11145.650631683866</v>
      </c>
      <c r="AY44" s="35">
        <f t="shared" si="5"/>
        <v>14744.112373532684</v>
      </c>
      <c r="AZ44" s="35">
        <f t="shared" si="6"/>
        <v>18342.574115381503</v>
      </c>
      <c r="BA44"/>
      <c r="BB44" s="52">
        <f t="shared" si="7"/>
        <v>37</v>
      </c>
      <c r="BC44" s="80">
        <f t="shared" si="8"/>
        <v>889.18090029615303</v>
      </c>
      <c r="BD44" s="35">
        <f t="shared" si="14"/>
        <v>3564.8217656213569</v>
      </c>
      <c r="BE44" s="35">
        <f t="shared" si="9"/>
        <v>7088.100029884441</v>
      </c>
      <c r="BF44" s="35">
        <f t="shared" si="10"/>
        <v>10652.921795505797</v>
      </c>
      <c r="BG44" s="35">
        <f t="shared" si="11"/>
        <v>14217.743561127154</v>
      </c>
    </row>
    <row r="45" spans="1:59" x14ac:dyDescent="0.4">
      <c r="A45" s="13" t="s">
        <v>50</v>
      </c>
      <c r="B45" s="14">
        <v>69</v>
      </c>
      <c r="C45" s="14">
        <v>42</v>
      </c>
      <c r="D45" s="14">
        <v>40</v>
      </c>
      <c r="E45" s="14">
        <v>46</v>
      </c>
      <c r="F45" s="14">
        <v>63</v>
      </c>
      <c r="G45" s="14">
        <v>60</v>
      </c>
      <c r="H45" s="14">
        <v>72</v>
      </c>
      <c r="I45" s="14">
        <v>81</v>
      </c>
      <c r="J45" s="14">
        <v>92</v>
      </c>
      <c r="Y45" s="35">
        <f t="shared" si="12"/>
        <v>37500</v>
      </c>
      <c r="Z45" s="52">
        <f t="shared" si="16"/>
        <v>38</v>
      </c>
      <c r="AA45" s="35">
        <f t="shared" si="47"/>
        <v>34847</v>
      </c>
      <c r="AB45" s="35">
        <f t="shared" si="48"/>
        <v>43096</v>
      </c>
      <c r="AC45" s="35">
        <f t="shared" si="49"/>
        <v>14054.5</v>
      </c>
      <c r="AD45" s="35">
        <f t="shared" si="50"/>
        <v>9714.2352941176468</v>
      </c>
      <c r="AE45" s="52">
        <f t="shared" si="42"/>
        <v>48</v>
      </c>
      <c r="AF45" s="35">
        <f t="shared" si="43"/>
        <v>45016</v>
      </c>
      <c r="AG45" s="35">
        <f t="shared" si="44"/>
        <v>48421</v>
      </c>
      <c r="AH45" s="35">
        <f t="shared" si="45"/>
        <v>16506.5</v>
      </c>
      <c r="AI45" s="35">
        <f t="shared" si="46"/>
        <v>10578.111111111111</v>
      </c>
      <c r="AK45" s="113"/>
      <c r="AL45" s="113" t="s">
        <v>317</v>
      </c>
      <c r="AM45" s="113" t="s">
        <v>318</v>
      </c>
      <c r="AN45" s="113" t="s">
        <v>319</v>
      </c>
      <c r="AO45" s="113" t="s">
        <v>338</v>
      </c>
      <c r="AP45" s="113" t="s">
        <v>339</v>
      </c>
      <c r="AQ45" s="113" t="s">
        <v>340</v>
      </c>
      <c r="AR45" s="113" t="s">
        <v>348</v>
      </c>
      <c r="AS45" s="113" t="s">
        <v>349</v>
      </c>
      <c r="AU45" s="52">
        <f t="shared" si="2"/>
        <v>38</v>
      </c>
      <c r="AV45" s="80">
        <f t="shared" si="3"/>
        <v>897.47494758800997</v>
      </c>
      <c r="AW45" s="35">
        <f t="shared" si="13"/>
        <v>3598.0734923523933</v>
      </c>
      <c r="AX45" s="35">
        <f t="shared" si="4"/>
        <v>11249.099544489411</v>
      </c>
      <c r="AY45" s="35">
        <f t="shared" si="5"/>
        <v>14847.173036841803</v>
      </c>
      <c r="AZ45" s="35">
        <f t="shared" si="6"/>
        <v>18445.246529194195</v>
      </c>
      <c r="BA45"/>
      <c r="BB45" s="52">
        <f t="shared" si="7"/>
        <v>38</v>
      </c>
      <c r="BC45" s="80">
        <f t="shared" si="8"/>
        <v>889.08496373727405</v>
      </c>
      <c r="BD45" s="35">
        <f t="shared" si="14"/>
        <v>3564.4371456490917</v>
      </c>
      <c r="BE45" s="35">
        <f t="shared" si="9"/>
        <v>7129.0276553759923</v>
      </c>
      <c r="BF45" s="35">
        <f t="shared" si="10"/>
        <v>10693.464801025084</v>
      </c>
      <c r="BG45" s="35">
        <f t="shared" si="11"/>
        <v>14257.901946674176</v>
      </c>
    </row>
    <row r="46" spans="1:59" x14ac:dyDescent="0.4">
      <c r="A46" s="13" t="s">
        <v>51</v>
      </c>
      <c r="B46" s="14" t="s">
        <v>1</v>
      </c>
      <c r="C46" s="14">
        <v>1</v>
      </c>
      <c r="D46" s="14">
        <v>1</v>
      </c>
      <c r="E46" s="14">
        <v>1</v>
      </c>
      <c r="F46" s="14" t="s">
        <v>1</v>
      </c>
      <c r="G46" s="14">
        <v>1</v>
      </c>
      <c r="H46" s="14" t="s">
        <v>1</v>
      </c>
      <c r="I46" s="14" t="s">
        <v>2</v>
      </c>
      <c r="J46" s="14" t="s">
        <v>1</v>
      </c>
      <c r="Y46" s="35">
        <f t="shared" si="12"/>
        <v>38500</v>
      </c>
      <c r="Z46" s="52">
        <f t="shared" si="16"/>
        <v>39</v>
      </c>
      <c r="AA46" s="35">
        <f t="shared" si="47"/>
        <v>34847</v>
      </c>
      <c r="AB46" s="35">
        <f t="shared" si="48"/>
        <v>43096</v>
      </c>
      <c r="AC46" s="35">
        <f t="shared" si="49"/>
        <v>14054.5</v>
      </c>
      <c r="AD46" s="35">
        <f t="shared" si="50"/>
        <v>9714.2352941176468</v>
      </c>
      <c r="AE46" s="52">
        <f t="shared" si="42"/>
        <v>49</v>
      </c>
      <c r="AF46" s="35">
        <f t="shared" si="43"/>
        <v>45016</v>
      </c>
      <c r="AG46" s="35">
        <f t="shared" si="44"/>
        <v>48421</v>
      </c>
      <c r="AH46" s="35">
        <f t="shared" si="45"/>
        <v>16506.5</v>
      </c>
      <c r="AI46" s="35">
        <f t="shared" si="46"/>
        <v>10578.111111111111</v>
      </c>
      <c r="AK46" t="s">
        <v>320</v>
      </c>
      <c r="AL46" s="54">
        <v>9152.8305912921405</v>
      </c>
      <c r="AM46">
        <v>126.7693750337567</v>
      </c>
      <c r="AN46">
        <v>72.200644586714134</v>
      </c>
      <c r="AO46">
        <v>2.5024263839518502E-110</v>
      </c>
      <c r="AP46">
        <v>8902.1364475564933</v>
      </c>
      <c r="AQ46">
        <v>9403.5247350277878</v>
      </c>
      <c r="AR46">
        <v>8902.1364475564933</v>
      </c>
      <c r="AS46">
        <v>9403.5247350277878</v>
      </c>
      <c r="AU46" s="52">
        <f t="shared" si="2"/>
        <v>39</v>
      </c>
      <c r="AV46" s="80">
        <f t="shared" si="3"/>
        <v>897.37927001279729</v>
      </c>
      <c r="AW46" s="35">
        <f t="shared" si="13"/>
        <v>3597.6899106734722</v>
      </c>
      <c r="AX46" s="35">
        <f t="shared" si="4"/>
        <v>11352.54378947745</v>
      </c>
      <c r="AY46" s="35">
        <f t="shared" si="5"/>
        <v>14950.233700150922</v>
      </c>
      <c r="AZ46" s="35">
        <f t="shared" si="6"/>
        <v>18547.923610824393</v>
      </c>
      <c r="BA46"/>
      <c r="BB46" s="52">
        <f t="shared" si="7"/>
        <v>39</v>
      </c>
      <c r="BC46" s="80">
        <f t="shared" si="8"/>
        <v>888.99018059740251</v>
      </c>
      <c r="BD46" s="35">
        <f t="shared" si="14"/>
        <v>3564.0571498575546</v>
      </c>
      <c r="BE46" s="35">
        <f t="shared" si="9"/>
        <v>7169.9506566868176</v>
      </c>
      <c r="BF46" s="35">
        <f t="shared" si="10"/>
        <v>10734.007806544372</v>
      </c>
      <c r="BG46" s="35">
        <f t="shared" si="11"/>
        <v>14298.064956401926</v>
      </c>
    </row>
    <row r="47" spans="1:59" ht="13" thickBot="1" x14ac:dyDescent="0.45">
      <c r="A47" s="13" t="s">
        <v>27</v>
      </c>
      <c r="B47" s="14"/>
      <c r="C47" s="14"/>
      <c r="D47" s="14"/>
      <c r="E47" s="14"/>
      <c r="F47" s="14"/>
      <c r="G47" s="14"/>
      <c r="H47" s="14"/>
      <c r="I47" s="14"/>
      <c r="J47" s="14"/>
      <c r="Y47" s="35">
        <f t="shared" si="12"/>
        <v>39500</v>
      </c>
      <c r="Z47" s="52">
        <f t="shared" si="16"/>
        <v>40</v>
      </c>
      <c r="AA47" s="35">
        <f t="shared" si="47"/>
        <v>34847</v>
      </c>
      <c r="AB47" s="35">
        <f t="shared" si="48"/>
        <v>43096</v>
      </c>
      <c r="AC47" s="35">
        <f t="shared" si="49"/>
        <v>14054.5</v>
      </c>
      <c r="AD47" s="35">
        <f t="shared" si="50"/>
        <v>9714.2352941176468</v>
      </c>
      <c r="AE47" s="52">
        <f t="shared" ref="AE47:AE64" si="51">Z59</f>
        <v>52</v>
      </c>
      <c r="AF47" s="35">
        <f t="shared" ref="AF47:AF64" si="52">AA59</f>
        <v>59771</v>
      </c>
      <c r="AG47" s="35">
        <f t="shared" ref="AG47:AG64" si="53">AB59</f>
        <v>54186</v>
      </c>
      <c r="AH47" s="35">
        <f t="shared" ref="AH47:AH64" si="54">AC59</f>
        <v>16567</v>
      </c>
      <c r="AI47" s="35">
        <f t="shared" ref="AI47:AI64" si="55">AD59</f>
        <v>11814.824561403511</v>
      </c>
      <c r="AK47" s="112" t="s">
        <v>350</v>
      </c>
      <c r="AL47" s="115">
        <v>40.543005519288002</v>
      </c>
      <c r="AM47" s="112">
        <v>0.97200496429492411</v>
      </c>
      <c r="AN47" s="112">
        <v>41.710697999055192</v>
      </c>
      <c r="AO47" s="112">
        <v>2.2631338019148436E-79</v>
      </c>
      <c r="AP47" s="112">
        <v>38.620806627277794</v>
      </c>
      <c r="AQ47" s="112">
        <v>42.46520441129821</v>
      </c>
      <c r="AR47" s="112">
        <v>38.620806627277794</v>
      </c>
      <c r="AS47" s="112">
        <v>42.46520441129821</v>
      </c>
      <c r="AU47" s="52">
        <f t="shared" si="2"/>
        <v>40</v>
      </c>
      <c r="AV47" s="80">
        <f t="shared" si="3"/>
        <v>897.28475711345311</v>
      </c>
      <c r="AW47" s="35">
        <f t="shared" si="13"/>
        <v>3597.3109983052445</v>
      </c>
      <c r="AX47" s="35">
        <f t="shared" si="4"/>
        <v>11455.983365154796</v>
      </c>
      <c r="AY47" s="35">
        <f t="shared" si="5"/>
        <v>15053.294363460041</v>
      </c>
      <c r="AZ47" s="35">
        <f t="shared" si="6"/>
        <v>18650.605361765287</v>
      </c>
      <c r="BA47"/>
      <c r="BB47" s="52">
        <f t="shared" si="7"/>
        <v>40</v>
      </c>
      <c r="BC47" s="80">
        <f t="shared" si="8"/>
        <v>888.89655124550598</v>
      </c>
      <c r="BD47" s="35">
        <f t="shared" si="14"/>
        <v>3563.681779725975</v>
      </c>
      <c r="BE47" s="35">
        <f t="shared" si="9"/>
        <v>7210.869032337685</v>
      </c>
      <c r="BF47" s="35">
        <f t="shared" si="10"/>
        <v>10774.55081206366</v>
      </c>
      <c r="BG47" s="35">
        <f t="shared" si="11"/>
        <v>14338.232591789636</v>
      </c>
    </row>
    <row r="48" spans="1:59" x14ac:dyDescent="0.4">
      <c r="A48" s="10" t="s">
        <v>52</v>
      </c>
      <c r="B48" s="14">
        <v>93</v>
      </c>
      <c r="C48" s="14">
        <v>75</v>
      </c>
      <c r="D48" s="14">
        <v>78</v>
      </c>
      <c r="E48" s="14">
        <v>90</v>
      </c>
      <c r="F48" s="14">
        <v>92</v>
      </c>
      <c r="G48" s="14">
        <v>93</v>
      </c>
      <c r="H48" s="14">
        <v>97</v>
      </c>
      <c r="I48" s="14">
        <v>98</v>
      </c>
      <c r="J48" s="14">
        <v>96</v>
      </c>
      <c r="M48" s="35"/>
      <c r="N48" s="35"/>
      <c r="O48" s="35"/>
      <c r="P48" s="35"/>
      <c r="Q48" s="35"/>
      <c r="R48" s="35"/>
      <c r="S48" s="35"/>
      <c r="T48" s="35"/>
      <c r="U48" s="35"/>
      <c r="Y48" s="35">
        <f t="shared" si="12"/>
        <v>40500</v>
      </c>
      <c r="Z48" s="52">
        <f t="shared" si="16"/>
        <v>41</v>
      </c>
      <c r="AA48" s="35">
        <f t="shared" ref="AA48:AA56" si="56">$Q$10</f>
        <v>45016</v>
      </c>
      <c r="AB48" s="35">
        <f t="shared" ref="AB48:AB56" si="57">$Q$50</f>
        <v>48421</v>
      </c>
      <c r="AC48" s="35">
        <f>Q$207</f>
        <v>16506.5</v>
      </c>
      <c r="AD48" s="35">
        <f>Q$206</f>
        <v>10578.111111111111</v>
      </c>
      <c r="AE48" s="52">
        <f t="shared" si="51"/>
        <v>53</v>
      </c>
      <c r="AF48" s="35">
        <f t="shared" si="52"/>
        <v>59771</v>
      </c>
      <c r="AG48" s="35">
        <f t="shared" si="53"/>
        <v>54186</v>
      </c>
      <c r="AH48" s="35">
        <f t="shared" si="54"/>
        <v>16567</v>
      </c>
      <c r="AI48" s="35">
        <f t="shared" si="55"/>
        <v>11814.824561403511</v>
      </c>
      <c r="AU48" s="52">
        <f t="shared" si="2"/>
        <v>41</v>
      </c>
      <c r="AV48" s="80">
        <f t="shared" si="3"/>
        <v>897.19140925804936</v>
      </c>
      <c r="AW48" s="35">
        <f t="shared" si="13"/>
        <v>3596.9367567233498</v>
      </c>
      <c r="AX48" s="35">
        <f t="shared" si="4"/>
        <v>11559.418270045813</v>
      </c>
      <c r="AY48" s="35">
        <f t="shared" si="5"/>
        <v>15156.355026769163</v>
      </c>
      <c r="AZ48" s="35">
        <f t="shared" si="6"/>
        <v>18753.291783492514</v>
      </c>
      <c r="BA48"/>
      <c r="BB48" s="52">
        <f t="shared" si="7"/>
        <v>41</v>
      </c>
      <c r="BC48" s="80">
        <f t="shared" si="8"/>
        <v>888.8040760462153</v>
      </c>
      <c r="BD48" s="35">
        <f t="shared" si="14"/>
        <v>3563.3110367161989</v>
      </c>
      <c r="BE48" s="35">
        <f t="shared" si="9"/>
        <v>7251.7827808667498</v>
      </c>
      <c r="BF48" s="35">
        <f t="shared" si="10"/>
        <v>10815.093817582949</v>
      </c>
      <c r="BG48" s="35">
        <f t="shared" si="11"/>
        <v>14378.404854299148</v>
      </c>
    </row>
    <row r="49" spans="1:59" x14ac:dyDescent="0.4">
      <c r="A49" s="16" t="s">
        <v>27</v>
      </c>
      <c r="B49" s="14"/>
      <c r="C49" s="14"/>
      <c r="D49" s="14"/>
      <c r="E49" s="14"/>
      <c r="F49" s="14"/>
      <c r="G49" s="14"/>
      <c r="H49" s="14"/>
      <c r="I49" s="14"/>
      <c r="J49" s="14"/>
      <c r="M49" s="35"/>
      <c r="N49" s="35"/>
      <c r="O49" s="35">
        <f>O50-N50</f>
        <v>-1931</v>
      </c>
      <c r="P49" s="35">
        <f t="shared" ref="P49:U49" si="58">P50-O50</f>
        <v>9031</v>
      </c>
      <c r="Q49" s="35">
        <f t="shared" si="58"/>
        <v>5325</v>
      </c>
      <c r="R49" s="35">
        <f t="shared" si="58"/>
        <v>5765</v>
      </c>
      <c r="S49" s="35">
        <f t="shared" si="58"/>
        <v>13371</v>
      </c>
      <c r="T49" s="35">
        <f t="shared" si="58"/>
        <v>19239</v>
      </c>
      <c r="U49" s="35">
        <f t="shared" si="58"/>
        <v>40739</v>
      </c>
      <c r="Y49" s="35">
        <f t="shared" si="12"/>
        <v>41500</v>
      </c>
      <c r="Z49" s="52">
        <f t="shared" si="16"/>
        <v>42</v>
      </c>
      <c r="AA49" s="35">
        <f t="shared" si="56"/>
        <v>45016</v>
      </c>
      <c r="AB49" s="35">
        <f t="shared" si="57"/>
        <v>48421</v>
      </c>
      <c r="AC49" s="35">
        <f t="shared" ref="AC49:AC56" si="59">Q$207</f>
        <v>16506.5</v>
      </c>
      <c r="AD49" s="35">
        <f t="shared" ref="AD49:AD56" si="60">Q$206</f>
        <v>10578.111111111111</v>
      </c>
      <c r="AE49" s="52">
        <f t="shared" si="51"/>
        <v>54</v>
      </c>
      <c r="AF49" s="35">
        <f t="shared" si="52"/>
        <v>59771</v>
      </c>
      <c r="AG49" s="35">
        <f t="shared" si="53"/>
        <v>54186</v>
      </c>
      <c r="AH49" s="35">
        <f t="shared" si="54"/>
        <v>16567</v>
      </c>
      <c r="AI49" s="35">
        <f t="shared" si="55"/>
        <v>11814.824561403511</v>
      </c>
      <c r="AU49" s="52">
        <f t="shared" si="2"/>
        <v>42</v>
      </c>
      <c r="AV49" s="80">
        <f t="shared" si="3"/>
        <v>897.09922681027251</v>
      </c>
      <c r="AW49" s="35">
        <f t="shared" si="13"/>
        <v>3596.5671873858464</v>
      </c>
      <c r="AX49" s="35">
        <f t="shared" si="4"/>
        <v>11662.848502692435</v>
      </c>
      <c r="AY49" s="35">
        <f t="shared" si="5"/>
        <v>15259.415690078282</v>
      </c>
      <c r="AZ49" s="35">
        <f t="shared" si="6"/>
        <v>18855.982877464128</v>
      </c>
      <c r="BA49"/>
      <c r="BB49" s="52">
        <f t="shared" si="7"/>
        <v>42</v>
      </c>
      <c r="BC49" s="80">
        <f t="shared" si="8"/>
        <v>888.71275535981704</v>
      </c>
      <c r="BD49" s="35">
        <f t="shared" si="14"/>
        <v>3562.9449222726525</v>
      </c>
      <c r="BE49" s="35">
        <f t="shared" si="9"/>
        <v>7292.6919008295845</v>
      </c>
      <c r="BF49" s="35">
        <f t="shared" si="10"/>
        <v>10855.636823102237</v>
      </c>
      <c r="BG49" s="35">
        <f t="shared" si="11"/>
        <v>14418.58174537489</v>
      </c>
    </row>
    <row r="50" spans="1:59" s="21" customFormat="1" x14ac:dyDescent="0.4">
      <c r="A50" s="8" t="s">
        <v>16</v>
      </c>
      <c r="B50" s="26">
        <v>74487</v>
      </c>
      <c r="C50" s="26">
        <v>35996</v>
      </c>
      <c r="D50" s="26">
        <v>34065</v>
      </c>
      <c r="E50" s="26">
        <v>43096</v>
      </c>
      <c r="F50" s="26">
        <v>48421</v>
      </c>
      <c r="G50" s="26">
        <v>54186</v>
      </c>
      <c r="H50" s="26">
        <v>67557</v>
      </c>
      <c r="I50" s="26">
        <v>86796</v>
      </c>
      <c r="J50" s="26">
        <v>127535</v>
      </c>
      <c r="L50" s="8" t="s">
        <v>16</v>
      </c>
      <c r="M50" s="75">
        <f>B50</f>
        <v>74487</v>
      </c>
      <c r="N50" s="35">
        <f t="shared" ref="N50:U50" si="61">C50</f>
        <v>35996</v>
      </c>
      <c r="O50" s="35">
        <f t="shared" si="61"/>
        <v>34065</v>
      </c>
      <c r="P50" s="35">
        <f t="shared" si="61"/>
        <v>43096</v>
      </c>
      <c r="Q50" s="35">
        <f t="shared" si="61"/>
        <v>48421</v>
      </c>
      <c r="R50" s="35">
        <f t="shared" si="61"/>
        <v>54186</v>
      </c>
      <c r="S50" s="35">
        <f t="shared" si="61"/>
        <v>67557</v>
      </c>
      <c r="T50" s="35">
        <f t="shared" si="61"/>
        <v>86796</v>
      </c>
      <c r="U50" s="35">
        <f t="shared" si="61"/>
        <v>127535</v>
      </c>
      <c r="V50" s="1"/>
      <c r="W50" s="1"/>
      <c r="X50" s="1"/>
      <c r="Y50" s="35">
        <f t="shared" si="12"/>
        <v>42500</v>
      </c>
      <c r="Z50" s="52">
        <f t="shared" si="16"/>
        <v>43</v>
      </c>
      <c r="AA50" s="35">
        <f t="shared" si="56"/>
        <v>45016</v>
      </c>
      <c r="AB50" s="35">
        <f t="shared" si="57"/>
        <v>48421</v>
      </c>
      <c r="AC50" s="35">
        <f t="shared" si="59"/>
        <v>16506.5</v>
      </c>
      <c r="AD50" s="35">
        <f t="shared" si="60"/>
        <v>10578.111111111111</v>
      </c>
      <c r="AE50" s="52">
        <f t="shared" si="51"/>
        <v>55</v>
      </c>
      <c r="AF50" s="35">
        <f t="shared" si="52"/>
        <v>59771</v>
      </c>
      <c r="AG50" s="35">
        <f t="shared" si="53"/>
        <v>54186</v>
      </c>
      <c r="AH50" s="35">
        <f t="shared" si="54"/>
        <v>16567</v>
      </c>
      <c r="AI50" s="35">
        <f t="shared" si="55"/>
        <v>11814.824561403511</v>
      </c>
      <c r="AJ50"/>
      <c r="AK50"/>
      <c r="AL50"/>
      <c r="AM50"/>
      <c r="AN50"/>
      <c r="AO50"/>
      <c r="AP50"/>
      <c r="AQ50"/>
      <c r="AR50"/>
      <c r="AS50"/>
      <c r="AT50" s="1"/>
      <c r="AU50" s="52">
        <f t="shared" si="2"/>
        <v>43</v>
      </c>
      <c r="AV50" s="80">
        <f t="shared" si="3"/>
        <v>897.00821012941719</v>
      </c>
      <c r="AW50" s="35">
        <f t="shared" si="13"/>
        <v>3596.2022917331851</v>
      </c>
      <c r="AX50" s="35">
        <f t="shared" si="4"/>
        <v>11766.274061654218</v>
      </c>
      <c r="AY50" s="35">
        <f t="shared" si="5"/>
        <v>15362.476353387403</v>
      </c>
      <c r="AZ50" s="35">
        <f t="shared" si="6"/>
        <v>18958.678645120588</v>
      </c>
      <c r="BA50" s="1"/>
      <c r="BB50" s="52">
        <f t="shared" si="7"/>
        <v>43</v>
      </c>
      <c r="BC50" s="80">
        <f t="shared" si="8"/>
        <v>888.62258954224728</v>
      </c>
      <c r="BD50" s="35">
        <f t="shared" si="14"/>
        <v>3562.5834378223221</v>
      </c>
      <c r="BE50" s="35">
        <f t="shared" si="9"/>
        <v>7333.5963907992027</v>
      </c>
      <c r="BF50" s="35">
        <f t="shared" si="10"/>
        <v>10896.179828621525</v>
      </c>
      <c r="BG50" s="35">
        <f t="shared" si="11"/>
        <v>14458.763266443848</v>
      </c>
    </row>
    <row r="51" spans="1:59" x14ac:dyDescent="0.4">
      <c r="A51" s="8" t="s">
        <v>27</v>
      </c>
      <c r="B51" s="11"/>
      <c r="C51" s="11"/>
      <c r="D51" s="11"/>
      <c r="E51" s="11"/>
      <c r="F51" s="11"/>
      <c r="G51" s="11"/>
      <c r="H51" s="11"/>
      <c r="I51" s="11"/>
      <c r="J51" s="11"/>
      <c r="L51" s="48" t="s">
        <v>239</v>
      </c>
      <c r="M51" s="37">
        <f>M50/M10</f>
        <v>0.71017781379606237</v>
      </c>
      <c r="N51" s="37">
        <f t="shared" ref="N51:U51" si="62">N50/N10</f>
        <v>5.25642523364486</v>
      </c>
      <c r="O51" s="37">
        <f t="shared" si="62"/>
        <v>1.5014545133991537</v>
      </c>
      <c r="P51" s="37">
        <f t="shared" si="62"/>
        <v>1.2367205211352483</v>
      </c>
      <c r="Q51" s="37">
        <f t="shared" si="62"/>
        <v>1.0756397725253244</v>
      </c>
      <c r="R51" s="37">
        <f t="shared" si="62"/>
        <v>0.90656003747636815</v>
      </c>
      <c r="S51" s="37">
        <f t="shared" si="62"/>
        <v>0.80108381160176445</v>
      </c>
      <c r="T51" s="37">
        <f t="shared" si="62"/>
        <v>0.71671222017621361</v>
      </c>
      <c r="U51" s="37">
        <f t="shared" si="62"/>
        <v>0.53216081450418307</v>
      </c>
      <c r="V51" s="1"/>
      <c r="W51" s="1"/>
      <c r="X51" s="1"/>
      <c r="Y51" s="35">
        <f t="shared" si="12"/>
        <v>43500</v>
      </c>
      <c r="Z51" s="52">
        <f t="shared" si="16"/>
        <v>44</v>
      </c>
      <c r="AA51" s="35">
        <f t="shared" si="56"/>
        <v>45016</v>
      </c>
      <c r="AB51" s="35">
        <f t="shared" si="57"/>
        <v>48421</v>
      </c>
      <c r="AC51" s="35">
        <f t="shared" si="59"/>
        <v>16506.5</v>
      </c>
      <c r="AD51" s="35">
        <f t="shared" si="60"/>
        <v>10578.111111111111</v>
      </c>
      <c r="AE51" s="52">
        <f t="shared" si="51"/>
        <v>56</v>
      </c>
      <c r="AF51" s="35">
        <f t="shared" si="52"/>
        <v>59771</v>
      </c>
      <c r="AG51" s="35">
        <f t="shared" si="53"/>
        <v>54186</v>
      </c>
      <c r="AH51" s="35">
        <f t="shared" si="54"/>
        <v>16567</v>
      </c>
      <c r="AI51" s="35">
        <f t="shared" si="55"/>
        <v>11814.824561403511</v>
      </c>
      <c r="AT51" s="1"/>
      <c r="AU51" s="52">
        <f t="shared" si="2"/>
        <v>44</v>
      </c>
      <c r="AV51" s="80">
        <f t="shared" si="3"/>
        <v>896.91835957037972</v>
      </c>
      <c r="AW51" s="35">
        <f t="shared" si="13"/>
        <v>3595.8420711881831</v>
      </c>
      <c r="AX51" s="35">
        <f t="shared" si="4"/>
        <v>11869.69494550834</v>
      </c>
      <c r="AY51" s="35">
        <f t="shared" si="5"/>
        <v>15465.537016696522</v>
      </c>
      <c r="AZ51" s="35">
        <f t="shared" si="6"/>
        <v>19061.379087884707</v>
      </c>
      <c r="BA51" s="1"/>
      <c r="BB51" s="52">
        <f t="shared" si="7"/>
        <v>44</v>
      </c>
      <c r="BC51" s="80">
        <f t="shared" si="8"/>
        <v>888.53357894508429</v>
      </c>
      <c r="BD51" s="35">
        <f t="shared" si="14"/>
        <v>3562.2265847747231</v>
      </c>
      <c r="BE51" s="35">
        <f t="shared" si="9"/>
        <v>7374.4962493660887</v>
      </c>
      <c r="BF51" s="35">
        <f t="shared" si="10"/>
        <v>10936.722834140812</v>
      </c>
      <c r="BG51" s="35">
        <f t="shared" si="11"/>
        <v>14498.949418915534</v>
      </c>
    </row>
    <row r="52" spans="1:59" s="21" customFormat="1" x14ac:dyDescent="0.4">
      <c r="A52" s="19" t="s">
        <v>3</v>
      </c>
      <c r="B52" s="20">
        <v>9055</v>
      </c>
      <c r="C52" s="20">
        <v>6151</v>
      </c>
      <c r="D52" s="20">
        <v>5254</v>
      </c>
      <c r="E52" s="20">
        <v>6286</v>
      </c>
      <c r="F52" s="20">
        <v>6743</v>
      </c>
      <c r="G52" s="20">
        <v>7290</v>
      </c>
      <c r="H52" s="20">
        <v>8351</v>
      </c>
      <c r="I52" s="20">
        <v>10447</v>
      </c>
      <c r="J52" s="20">
        <v>13101</v>
      </c>
      <c r="L52" s="19" t="s">
        <v>3</v>
      </c>
      <c r="M52" s="35">
        <f>B52</f>
        <v>9055</v>
      </c>
      <c r="N52" s="35">
        <f t="shared" ref="N52:U52" si="63">C52</f>
        <v>6151</v>
      </c>
      <c r="O52" s="35">
        <f t="shared" si="63"/>
        <v>5254</v>
      </c>
      <c r="P52" s="35">
        <f t="shared" si="63"/>
        <v>6286</v>
      </c>
      <c r="Q52" s="35">
        <f t="shared" si="63"/>
        <v>6743</v>
      </c>
      <c r="R52" s="35">
        <f t="shared" si="63"/>
        <v>7290</v>
      </c>
      <c r="S52" s="35">
        <f t="shared" si="63"/>
        <v>8351</v>
      </c>
      <c r="T52" s="35">
        <f t="shared" si="63"/>
        <v>10447</v>
      </c>
      <c r="U52" s="35">
        <f t="shared" si="63"/>
        <v>13101</v>
      </c>
      <c r="V52" s="1"/>
      <c r="W52" s="1"/>
      <c r="X52" s="1"/>
      <c r="Y52" s="35">
        <f t="shared" si="12"/>
        <v>44500</v>
      </c>
      <c r="Z52" s="52">
        <f t="shared" si="16"/>
        <v>45</v>
      </c>
      <c r="AA52" s="35">
        <f t="shared" si="56"/>
        <v>45016</v>
      </c>
      <c r="AB52" s="35">
        <f t="shared" si="57"/>
        <v>48421</v>
      </c>
      <c r="AC52" s="35">
        <f t="shared" si="59"/>
        <v>16506.5</v>
      </c>
      <c r="AD52" s="35">
        <f t="shared" si="60"/>
        <v>10578.111111111111</v>
      </c>
      <c r="AE52" s="52">
        <f t="shared" si="51"/>
        <v>57</v>
      </c>
      <c r="AF52" s="35">
        <f t="shared" si="52"/>
        <v>59771</v>
      </c>
      <c r="AG52" s="35">
        <f t="shared" si="53"/>
        <v>54186</v>
      </c>
      <c r="AH52" s="35">
        <f t="shared" si="54"/>
        <v>16567</v>
      </c>
      <c r="AI52" s="35">
        <f t="shared" si="55"/>
        <v>11814.824561403511</v>
      </c>
      <c r="AJ52"/>
      <c r="AK52"/>
      <c r="AL52"/>
      <c r="AM52"/>
      <c r="AN52"/>
      <c r="AO52"/>
      <c r="AP52"/>
      <c r="AQ52"/>
      <c r="AR52"/>
      <c r="AS52"/>
      <c r="AT52" s="1"/>
      <c r="AU52" s="52">
        <f t="shared" si="2"/>
        <v>45</v>
      </c>
      <c r="AV52" s="80">
        <f t="shared" si="3"/>
        <v>896.82967548365036</v>
      </c>
      <c r="AW52" s="35">
        <f t="shared" si="13"/>
        <v>3595.4865271559934</v>
      </c>
      <c r="AX52" s="35">
        <f t="shared" si="4"/>
        <v>11973.111152849648</v>
      </c>
      <c r="AY52" s="35">
        <f t="shared" si="5"/>
        <v>15568.597680005641</v>
      </c>
      <c r="AZ52" s="35">
        <f t="shared" si="6"/>
        <v>19164.084207161635</v>
      </c>
      <c r="BA52" s="1"/>
      <c r="BB52" s="52">
        <f t="shared" si="7"/>
        <v>45</v>
      </c>
      <c r="BC52" s="80">
        <f t="shared" si="8"/>
        <v>888.44572391554186</v>
      </c>
      <c r="BD52" s="35">
        <f t="shared" si="14"/>
        <v>3561.8743645218724</v>
      </c>
      <c r="BE52" s="35">
        <f t="shared" si="9"/>
        <v>7415.3914751382272</v>
      </c>
      <c r="BF52" s="35">
        <f t="shared" si="10"/>
        <v>10977.2658396601</v>
      </c>
      <c r="BG52" s="35">
        <f t="shared" si="11"/>
        <v>14539.140204181973</v>
      </c>
    </row>
    <row r="53" spans="1:59" x14ac:dyDescent="0.4">
      <c r="A53" s="13" t="s">
        <v>53</v>
      </c>
      <c r="B53" s="11">
        <v>5850</v>
      </c>
      <c r="C53" s="11">
        <v>4368</v>
      </c>
      <c r="D53" s="11">
        <v>4091</v>
      </c>
      <c r="E53" s="11">
        <v>4282</v>
      </c>
      <c r="F53" s="11">
        <v>4872</v>
      </c>
      <c r="G53" s="11">
        <v>5118</v>
      </c>
      <c r="H53" s="11">
        <v>5574</v>
      </c>
      <c r="I53" s="11">
        <v>6441</v>
      </c>
      <c r="J53" s="11">
        <v>7776</v>
      </c>
      <c r="L53" s="57" t="s">
        <v>298</v>
      </c>
      <c r="M53" s="59">
        <f>M52/M16</f>
        <v>3018.3333333333335</v>
      </c>
      <c r="N53" s="59">
        <f t="shared" ref="N53:U53" si="64">N52/N16</f>
        <v>2050.3333333333335</v>
      </c>
      <c r="O53" s="59">
        <f t="shared" si="64"/>
        <v>1751.3333333333333</v>
      </c>
      <c r="P53" s="59">
        <f t="shared" si="64"/>
        <v>2095.3333333333335</v>
      </c>
      <c r="Q53" s="59">
        <f t="shared" si="64"/>
        <v>2247.6666666666665</v>
      </c>
      <c r="R53" s="59">
        <f t="shared" si="64"/>
        <v>2430</v>
      </c>
      <c r="S53" s="59">
        <f t="shared" si="64"/>
        <v>2783.6666666666665</v>
      </c>
      <c r="T53" s="59">
        <f t="shared" si="64"/>
        <v>3482.3333333333335</v>
      </c>
      <c r="U53" s="59">
        <f t="shared" si="64"/>
        <v>4367</v>
      </c>
      <c r="Y53" s="35">
        <f t="shared" si="12"/>
        <v>45500</v>
      </c>
      <c r="Z53" s="52">
        <f t="shared" si="16"/>
        <v>46</v>
      </c>
      <c r="AA53" s="35">
        <f t="shared" si="56"/>
        <v>45016</v>
      </c>
      <c r="AB53" s="35">
        <f t="shared" si="57"/>
        <v>48421</v>
      </c>
      <c r="AC53" s="35">
        <f t="shared" si="59"/>
        <v>16506.5</v>
      </c>
      <c r="AD53" s="35">
        <f t="shared" si="60"/>
        <v>10578.111111111111</v>
      </c>
      <c r="AE53" s="52">
        <f t="shared" si="51"/>
        <v>58</v>
      </c>
      <c r="AF53" s="35">
        <f t="shared" si="52"/>
        <v>59771</v>
      </c>
      <c r="AG53" s="35">
        <f t="shared" si="53"/>
        <v>54186</v>
      </c>
      <c r="AH53" s="35">
        <f t="shared" si="54"/>
        <v>16567</v>
      </c>
      <c r="AI53" s="35">
        <f t="shared" si="55"/>
        <v>11814.824561403511</v>
      </c>
      <c r="AU53" s="52">
        <f t="shared" si="2"/>
        <v>46</v>
      </c>
      <c r="AV53" s="80">
        <f t="shared" si="3"/>
        <v>896.74215821530663</v>
      </c>
      <c r="AW53" s="35">
        <f t="shared" si="13"/>
        <v>3595.1356610240787</v>
      </c>
      <c r="AX53" s="35">
        <f t="shared" si="4"/>
        <v>12076.522682290682</v>
      </c>
      <c r="AY53" s="35">
        <f t="shared" si="5"/>
        <v>15671.658343314761</v>
      </c>
      <c r="AZ53" s="35">
        <f t="shared" si="6"/>
        <v>19266.794004338841</v>
      </c>
      <c r="BA53"/>
      <c r="BB53" s="52">
        <f t="shared" si="7"/>
        <v>46</v>
      </c>
      <c r="BC53" s="80">
        <f t="shared" si="8"/>
        <v>888.35902479646245</v>
      </c>
      <c r="BD53" s="35">
        <f t="shared" si="14"/>
        <v>3561.5267784382627</v>
      </c>
      <c r="BE53" s="35">
        <f t="shared" si="9"/>
        <v>7456.2820667411252</v>
      </c>
      <c r="BF53" s="35">
        <f t="shared" si="10"/>
        <v>11017.808845179388</v>
      </c>
      <c r="BG53" s="35">
        <f t="shared" si="11"/>
        <v>14579.335623617651</v>
      </c>
    </row>
    <row r="54" spans="1:59" x14ac:dyDescent="0.4">
      <c r="A54" s="15" t="s">
        <v>54</v>
      </c>
      <c r="B54" s="11">
        <v>739</v>
      </c>
      <c r="C54" s="11">
        <v>564</v>
      </c>
      <c r="D54" s="11">
        <v>560</v>
      </c>
      <c r="E54" s="11">
        <v>542</v>
      </c>
      <c r="F54" s="11">
        <v>645</v>
      </c>
      <c r="G54" s="11">
        <v>655</v>
      </c>
      <c r="H54" s="11">
        <v>663</v>
      </c>
      <c r="I54" s="11">
        <v>794</v>
      </c>
      <c r="J54" s="11">
        <v>999</v>
      </c>
      <c r="Y54" s="35">
        <f t="shared" si="12"/>
        <v>46500</v>
      </c>
      <c r="Z54" s="52">
        <f t="shared" si="16"/>
        <v>47</v>
      </c>
      <c r="AA54" s="35">
        <f t="shared" si="56"/>
        <v>45016</v>
      </c>
      <c r="AB54" s="35">
        <f t="shared" si="57"/>
        <v>48421</v>
      </c>
      <c r="AC54" s="35">
        <f t="shared" si="59"/>
        <v>16506.5</v>
      </c>
      <c r="AD54" s="35">
        <f t="shared" si="60"/>
        <v>10578.111111111111</v>
      </c>
      <c r="AE54" s="52">
        <f t="shared" si="51"/>
        <v>59</v>
      </c>
      <c r="AF54" s="35">
        <f t="shared" si="52"/>
        <v>59771</v>
      </c>
      <c r="AG54" s="35">
        <f t="shared" si="53"/>
        <v>54186</v>
      </c>
      <c r="AH54" s="35">
        <f t="shared" si="54"/>
        <v>16567</v>
      </c>
      <c r="AI54" s="35">
        <f t="shared" si="55"/>
        <v>11814.824561403511</v>
      </c>
      <c r="AU54" s="52">
        <f t="shared" si="2"/>
        <v>47</v>
      </c>
      <c r="AV54" s="80">
        <f t="shared" si="3"/>
        <v>896.65580810700749</v>
      </c>
      <c r="AW54" s="35">
        <f t="shared" si="13"/>
        <v>3594.7894741621858</v>
      </c>
      <c r="AX54" s="35">
        <f t="shared" si="4"/>
        <v>12179.929532461694</v>
      </c>
      <c r="AY54" s="35">
        <f t="shared" si="5"/>
        <v>15774.71900662388</v>
      </c>
      <c r="AZ54" s="35">
        <f t="shared" si="6"/>
        <v>19369.508480786066</v>
      </c>
      <c r="BA54"/>
      <c r="BB54" s="52">
        <f t="shared" si="7"/>
        <v>47</v>
      </c>
      <c r="BC54" s="80">
        <f t="shared" si="8"/>
        <v>888.27348192631086</v>
      </c>
      <c r="BD54" s="35">
        <f t="shared" si="14"/>
        <v>3561.1838278808359</v>
      </c>
      <c r="BE54" s="35">
        <f t="shared" si="9"/>
        <v>7497.1680228178411</v>
      </c>
      <c r="BF54" s="35">
        <f t="shared" si="10"/>
        <v>11058.351850698677</v>
      </c>
      <c r="BG54" s="35">
        <f t="shared" si="11"/>
        <v>14619.535678579512</v>
      </c>
    </row>
    <row r="55" spans="1:59" x14ac:dyDescent="0.4">
      <c r="A55" s="17" t="s">
        <v>55</v>
      </c>
      <c r="B55" s="11">
        <v>244</v>
      </c>
      <c r="C55" s="11">
        <v>216</v>
      </c>
      <c r="D55" s="11">
        <v>173</v>
      </c>
      <c r="E55" s="11">
        <v>200</v>
      </c>
      <c r="F55" s="11">
        <v>227</v>
      </c>
      <c r="G55" s="11">
        <v>223</v>
      </c>
      <c r="H55" s="11">
        <v>201</v>
      </c>
      <c r="I55" s="11">
        <v>262</v>
      </c>
      <c r="J55" s="11">
        <v>325</v>
      </c>
      <c r="Y55" s="35">
        <f t="shared" si="12"/>
        <v>47500</v>
      </c>
      <c r="Z55" s="52">
        <f t="shared" si="16"/>
        <v>48</v>
      </c>
      <c r="AA55" s="35">
        <f t="shared" si="56"/>
        <v>45016</v>
      </c>
      <c r="AB55" s="35">
        <f t="shared" si="57"/>
        <v>48421</v>
      </c>
      <c r="AC55" s="35">
        <f t="shared" si="59"/>
        <v>16506.5</v>
      </c>
      <c r="AD55" s="35">
        <f t="shared" si="60"/>
        <v>10578.111111111111</v>
      </c>
      <c r="AE55" s="52">
        <f t="shared" si="51"/>
        <v>60</v>
      </c>
      <c r="AF55" s="35">
        <f t="shared" si="52"/>
        <v>59771</v>
      </c>
      <c r="AG55" s="35">
        <f t="shared" si="53"/>
        <v>54186</v>
      </c>
      <c r="AH55" s="35">
        <f t="shared" si="54"/>
        <v>16567</v>
      </c>
      <c r="AI55" s="35">
        <f t="shared" si="55"/>
        <v>11814.824561403511</v>
      </c>
      <c r="AU55" s="52">
        <f t="shared" si="2"/>
        <v>48</v>
      </c>
      <c r="AV55" s="80">
        <f t="shared" si="3"/>
        <v>896.57062549598584</v>
      </c>
      <c r="AW55" s="35">
        <f t="shared" si="13"/>
        <v>3594.4479679223182</v>
      </c>
      <c r="AX55" s="35">
        <f t="shared" si="4"/>
        <v>12283.331702010682</v>
      </c>
      <c r="AY55" s="35">
        <f t="shared" si="5"/>
        <v>15877.779669933001</v>
      </c>
      <c r="AZ55" s="35">
        <f t="shared" si="6"/>
        <v>19472.227637855318</v>
      </c>
      <c r="BA55"/>
      <c r="BB55" s="52">
        <f t="shared" si="7"/>
        <v>48</v>
      </c>
      <c r="BC55" s="80">
        <f t="shared" si="8"/>
        <v>888.18909563916748</v>
      </c>
      <c r="BD55" s="35">
        <f t="shared" si="14"/>
        <v>3560.8455141889553</v>
      </c>
      <c r="BE55" s="35">
        <f t="shared" si="9"/>
        <v>7538.0493420290095</v>
      </c>
      <c r="BF55" s="35">
        <f t="shared" si="10"/>
        <v>11098.894856217965</v>
      </c>
      <c r="BG55" s="35">
        <f t="shared" si="11"/>
        <v>14659.74037040692</v>
      </c>
    </row>
    <row r="56" spans="1:59" x14ac:dyDescent="0.4">
      <c r="A56" s="17" t="s">
        <v>56</v>
      </c>
      <c r="B56" s="11">
        <v>495</v>
      </c>
      <c r="C56" s="11">
        <v>348</v>
      </c>
      <c r="D56" s="11">
        <v>387</v>
      </c>
      <c r="E56" s="11">
        <v>342</v>
      </c>
      <c r="F56" s="11">
        <v>418</v>
      </c>
      <c r="G56" s="11">
        <v>432</v>
      </c>
      <c r="H56" s="11">
        <v>462</v>
      </c>
      <c r="I56" s="11">
        <v>532</v>
      </c>
      <c r="J56" s="11">
        <v>674</v>
      </c>
      <c r="Y56" s="35">
        <f t="shared" si="12"/>
        <v>48500</v>
      </c>
      <c r="Z56" s="52">
        <f t="shared" si="16"/>
        <v>49</v>
      </c>
      <c r="AA56" s="35">
        <f t="shared" si="56"/>
        <v>45016</v>
      </c>
      <c r="AB56" s="35">
        <f t="shared" si="57"/>
        <v>48421</v>
      </c>
      <c r="AC56" s="35">
        <f t="shared" si="59"/>
        <v>16506.5</v>
      </c>
      <c r="AD56" s="35">
        <f t="shared" si="60"/>
        <v>10578.111111111111</v>
      </c>
      <c r="AE56" s="52">
        <f t="shared" si="51"/>
        <v>61</v>
      </c>
      <c r="AF56" s="35">
        <f t="shared" si="52"/>
        <v>59771</v>
      </c>
      <c r="AG56" s="35">
        <f t="shared" si="53"/>
        <v>54186</v>
      </c>
      <c r="AH56" s="35">
        <f t="shared" si="54"/>
        <v>16567</v>
      </c>
      <c r="AI56" s="35">
        <f t="shared" si="55"/>
        <v>11814.824561403511</v>
      </c>
      <c r="AU56" s="52">
        <f t="shared" si="2"/>
        <v>49</v>
      </c>
      <c r="AV56" s="80">
        <f t="shared" si="3"/>
        <v>896.48661071504273</v>
      </c>
      <c r="AW56" s="35">
        <f t="shared" si="13"/>
        <v>3594.1111436387105</v>
      </c>
      <c r="AX56" s="35">
        <f t="shared" si="4"/>
        <v>12386.729189603411</v>
      </c>
      <c r="AY56" s="35">
        <f t="shared" si="5"/>
        <v>15980.840333242122</v>
      </c>
      <c r="AZ56" s="35">
        <f t="shared" si="6"/>
        <v>19574.951476880833</v>
      </c>
      <c r="BA56"/>
      <c r="BB56" s="52">
        <f t="shared" si="7"/>
        <v>49</v>
      </c>
      <c r="BC56" s="80">
        <f t="shared" si="8"/>
        <v>888.10586626472195</v>
      </c>
      <c r="BD56" s="35">
        <f t="shared" si="14"/>
        <v>3560.5118386843828</v>
      </c>
      <c r="BE56" s="35">
        <f t="shared" si="9"/>
        <v>7578.9260230528707</v>
      </c>
      <c r="BF56" s="35">
        <f t="shared" si="10"/>
        <v>11139.437861737253</v>
      </c>
      <c r="BG56" s="35">
        <f t="shared" si="11"/>
        <v>14699.949700421635</v>
      </c>
    </row>
    <row r="57" spans="1:59" x14ac:dyDescent="0.4">
      <c r="A57" s="15" t="s">
        <v>57</v>
      </c>
      <c r="B57" s="11">
        <v>1271</v>
      </c>
      <c r="C57" s="11">
        <v>1056</v>
      </c>
      <c r="D57" s="11">
        <v>916</v>
      </c>
      <c r="E57" s="11">
        <v>872</v>
      </c>
      <c r="F57" s="11">
        <v>1165</v>
      </c>
      <c r="G57" s="11">
        <v>1193</v>
      </c>
      <c r="H57" s="11">
        <v>1269</v>
      </c>
      <c r="I57" s="11">
        <v>1385</v>
      </c>
      <c r="J57" s="11">
        <v>1565</v>
      </c>
      <c r="Y57" s="35">
        <f t="shared" si="12"/>
        <v>49500</v>
      </c>
      <c r="Z57" s="52">
        <f t="shared" si="16"/>
        <v>50</v>
      </c>
      <c r="AA57" s="35"/>
      <c r="AB57" s="35"/>
      <c r="AC57" s="35"/>
      <c r="AD57" s="35"/>
      <c r="AE57" s="52">
        <f t="shared" si="51"/>
        <v>62</v>
      </c>
      <c r="AF57" s="35">
        <f t="shared" si="52"/>
        <v>59771</v>
      </c>
      <c r="AG57" s="35">
        <f t="shared" si="53"/>
        <v>54186</v>
      </c>
      <c r="AH57" s="35">
        <f t="shared" si="54"/>
        <v>16567</v>
      </c>
      <c r="AI57" s="35">
        <f t="shared" si="55"/>
        <v>11814.824561403511</v>
      </c>
      <c r="AU57" s="52">
        <f t="shared" si="2"/>
        <v>50</v>
      </c>
      <c r="AV57" s="80">
        <f t="shared" si="3"/>
        <v>896.40376409253952</v>
      </c>
      <c r="AW57" s="35">
        <f t="shared" si="13"/>
        <v>3593.7790026277989</v>
      </c>
      <c r="AX57" s="35">
        <f t="shared" si="4"/>
        <v>12490.121993923443</v>
      </c>
      <c r="AY57" s="35">
        <f t="shared" si="5"/>
        <v>16083.900996551241</v>
      </c>
      <c r="AZ57" s="35">
        <f t="shared" si="6"/>
        <v>19677.679999179039</v>
      </c>
      <c r="BA57"/>
      <c r="BB57" s="52">
        <f t="shared" si="7"/>
        <v>50</v>
      </c>
      <c r="BC57" s="80">
        <f t="shared" si="8"/>
        <v>888.02379412826622</v>
      </c>
      <c r="BD57" s="35">
        <f t="shared" si="14"/>
        <v>3560.1828026712487</v>
      </c>
      <c r="BE57" s="35">
        <f t="shared" si="9"/>
        <v>7619.7980645852931</v>
      </c>
      <c r="BF57" s="35">
        <f t="shared" si="10"/>
        <v>11179.980867256541</v>
      </c>
      <c r="BG57" s="35">
        <f t="shared" si="11"/>
        <v>14740.16366992779</v>
      </c>
    </row>
    <row r="58" spans="1:59" x14ac:dyDescent="0.4">
      <c r="A58" s="17" t="s">
        <v>58</v>
      </c>
      <c r="B58" s="11">
        <v>363</v>
      </c>
      <c r="C58" s="11">
        <v>294</v>
      </c>
      <c r="D58" s="11">
        <v>225</v>
      </c>
      <c r="E58" s="11">
        <v>231</v>
      </c>
      <c r="F58" s="11">
        <v>356</v>
      </c>
      <c r="G58" s="11">
        <v>321</v>
      </c>
      <c r="H58" s="11">
        <v>393</v>
      </c>
      <c r="I58" s="11">
        <v>412</v>
      </c>
      <c r="J58" s="11">
        <v>432</v>
      </c>
      <c r="Y58" s="35">
        <f t="shared" si="12"/>
        <v>50500</v>
      </c>
      <c r="Z58" s="52">
        <f t="shared" si="16"/>
        <v>51</v>
      </c>
      <c r="AA58" s="35"/>
      <c r="AB58" s="35"/>
      <c r="AC58" s="35"/>
      <c r="AD58" s="35"/>
      <c r="AE58" s="52">
        <f t="shared" si="51"/>
        <v>63</v>
      </c>
      <c r="AF58" s="35">
        <f t="shared" si="52"/>
        <v>59771</v>
      </c>
      <c r="AG58" s="35">
        <f t="shared" si="53"/>
        <v>54186</v>
      </c>
      <c r="AH58" s="35">
        <f t="shared" si="54"/>
        <v>16567</v>
      </c>
      <c r="AI58" s="35">
        <f t="shared" si="55"/>
        <v>11814.824561403511</v>
      </c>
      <c r="AU58" s="52">
        <f t="shared" si="2"/>
        <v>51</v>
      </c>
      <c r="AV58" s="80">
        <f t="shared" si="3"/>
        <v>896.32208595239376</v>
      </c>
      <c r="AW58" s="35">
        <f t="shared" si="13"/>
        <v>3593.4515461882033</v>
      </c>
      <c r="AX58" s="35">
        <f t="shared" si="4"/>
        <v>12593.510113672157</v>
      </c>
      <c r="AY58" s="35">
        <f t="shared" si="5"/>
        <v>16186.961659860361</v>
      </c>
      <c r="AZ58" s="35">
        <f t="shared" si="6"/>
        <v>19780.413206048564</v>
      </c>
      <c r="BA58"/>
      <c r="BB58" s="52">
        <f t="shared" si="7"/>
        <v>51</v>
      </c>
      <c r="BC58" s="80">
        <f t="shared" si="8"/>
        <v>887.94287955068967</v>
      </c>
      <c r="BD58" s="35">
        <f t="shared" si="14"/>
        <v>3559.8584074360328</v>
      </c>
      <c r="BE58" s="35">
        <f t="shared" si="9"/>
        <v>7660.6654653397964</v>
      </c>
      <c r="BF58" s="35">
        <f t="shared" si="10"/>
        <v>11220.52387277583</v>
      </c>
      <c r="BG58" s="35">
        <f t="shared" si="11"/>
        <v>14780.382280211863</v>
      </c>
    </row>
    <row r="59" spans="1:59" x14ac:dyDescent="0.4">
      <c r="A59" s="17" t="s">
        <v>59</v>
      </c>
      <c r="B59" s="11">
        <v>241</v>
      </c>
      <c r="C59" s="11">
        <v>185</v>
      </c>
      <c r="D59" s="11">
        <v>159</v>
      </c>
      <c r="E59" s="11">
        <v>176</v>
      </c>
      <c r="F59" s="11">
        <v>235</v>
      </c>
      <c r="G59" s="11">
        <v>297</v>
      </c>
      <c r="H59" s="11">
        <v>249</v>
      </c>
      <c r="I59" s="11">
        <v>243</v>
      </c>
      <c r="J59" s="11">
        <v>266</v>
      </c>
      <c r="Y59" s="35">
        <f t="shared" si="12"/>
        <v>51500</v>
      </c>
      <c r="Z59" s="52">
        <f t="shared" si="16"/>
        <v>52</v>
      </c>
      <c r="AA59" s="35">
        <f t="shared" ref="AA59:AA61" si="65">$R$10</f>
        <v>59771</v>
      </c>
      <c r="AB59" s="35">
        <f t="shared" ref="AB59:AB61" si="66">$R$50</f>
        <v>54186</v>
      </c>
      <c r="AC59" s="35">
        <f t="shared" ref="AC59" si="67">R$207</f>
        <v>16567</v>
      </c>
      <c r="AD59" s="35">
        <f t="shared" ref="AD59" si="68">R$206</f>
        <v>11814.824561403511</v>
      </c>
      <c r="AE59" s="52">
        <f t="shared" si="51"/>
        <v>64</v>
      </c>
      <c r="AF59" s="35">
        <f t="shared" si="52"/>
        <v>59771</v>
      </c>
      <c r="AG59" s="35">
        <f t="shared" si="53"/>
        <v>54186</v>
      </c>
      <c r="AH59" s="35">
        <f t="shared" si="54"/>
        <v>16567</v>
      </c>
      <c r="AI59" s="35">
        <f t="shared" si="55"/>
        <v>11814.824561403511</v>
      </c>
      <c r="AU59" s="52">
        <f t="shared" si="2"/>
        <v>52</v>
      </c>
      <c r="AV59" s="80">
        <f t="shared" si="3"/>
        <v>896.24157661407094</v>
      </c>
      <c r="AW59" s="35">
        <f t="shared" si="13"/>
        <v>3593.1287756006959</v>
      </c>
      <c r="AX59" s="35">
        <f t="shared" si="4"/>
        <v>12696.893547568783</v>
      </c>
      <c r="AY59" s="35">
        <f t="shared" si="5"/>
        <v>16290.02232316948</v>
      </c>
      <c r="AZ59" s="35">
        <f t="shared" si="6"/>
        <v>19883.151098770177</v>
      </c>
      <c r="BA59"/>
      <c r="BB59" s="52">
        <f t="shared" si="7"/>
        <v>52</v>
      </c>
      <c r="BC59" s="80">
        <f t="shared" si="8"/>
        <v>887.86312284847122</v>
      </c>
      <c r="BD59" s="35">
        <f t="shared" si="14"/>
        <v>3559.5386542475335</v>
      </c>
      <c r="BE59" s="35">
        <f t="shared" si="9"/>
        <v>7701.5282240475826</v>
      </c>
      <c r="BF59" s="35">
        <f t="shared" si="10"/>
        <v>11261.066878295116</v>
      </c>
      <c r="BG59" s="35">
        <f t="shared" si="11"/>
        <v>14820.60553254265</v>
      </c>
    </row>
    <row r="60" spans="1:59" x14ac:dyDescent="0.4">
      <c r="A60" s="17" t="s">
        <v>60</v>
      </c>
      <c r="B60" s="11">
        <v>176</v>
      </c>
      <c r="C60" s="11">
        <v>132</v>
      </c>
      <c r="D60" s="11">
        <v>120</v>
      </c>
      <c r="E60" s="11">
        <v>118</v>
      </c>
      <c r="F60" s="11">
        <v>174</v>
      </c>
      <c r="G60" s="11">
        <v>163</v>
      </c>
      <c r="H60" s="11">
        <v>183</v>
      </c>
      <c r="I60" s="11">
        <v>175</v>
      </c>
      <c r="J60" s="11">
        <v>229</v>
      </c>
      <c r="Y60" s="35">
        <f t="shared" si="12"/>
        <v>52500</v>
      </c>
      <c r="Z60" s="52">
        <f t="shared" si="16"/>
        <v>53</v>
      </c>
      <c r="AA60" s="35">
        <f t="shared" si="65"/>
        <v>59771</v>
      </c>
      <c r="AB60" s="35">
        <f t="shared" si="66"/>
        <v>54186</v>
      </c>
      <c r="AC60" s="35">
        <f t="shared" ref="AC60:AC61" si="69">R$207</f>
        <v>16567</v>
      </c>
      <c r="AD60" s="35">
        <f t="shared" ref="AD60:AD61" si="70">R$206</f>
        <v>11814.824561403511</v>
      </c>
      <c r="AE60" s="52">
        <f t="shared" si="51"/>
        <v>65</v>
      </c>
      <c r="AF60" s="35">
        <f t="shared" si="52"/>
        <v>59771</v>
      </c>
      <c r="AG60" s="35">
        <f t="shared" si="53"/>
        <v>54186</v>
      </c>
      <c r="AH60" s="35">
        <f t="shared" si="54"/>
        <v>16567</v>
      </c>
      <c r="AI60" s="35">
        <f t="shared" si="55"/>
        <v>11814.824561403511</v>
      </c>
      <c r="AU60" s="52">
        <f t="shared" si="2"/>
        <v>53</v>
      </c>
      <c r="AV60" s="80">
        <f t="shared" si="3"/>
        <v>896.1622363925793</v>
      </c>
      <c r="AW60" s="35">
        <f t="shared" si="13"/>
        <v>3592.8106921281783</v>
      </c>
      <c r="AX60" s="35">
        <f t="shared" si="4"/>
        <v>12800.272294350421</v>
      </c>
      <c r="AY60" s="35">
        <f t="shared" si="5"/>
        <v>16393.082986478599</v>
      </c>
      <c r="AZ60" s="35">
        <f t="shared" si="6"/>
        <v>19985.893678606779</v>
      </c>
      <c r="BA60"/>
      <c r="BB60" s="52">
        <f t="shared" si="7"/>
        <v>53</v>
      </c>
      <c r="BC60" s="80">
        <f t="shared" si="8"/>
        <v>887.78452433367443</v>
      </c>
      <c r="BD60" s="35">
        <f t="shared" si="14"/>
        <v>3559.2235443568466</v>
      </c>
      <c r="BE60" s="35">
        <f t="shared" si="9"/>
        <v>7742.3863394575583</v>
      </c>
      <c r="BF60" s="35">
        <f t="shared" si="10"/>
        <v>11301.609883814404</v>
      </c>
      <c r="BG60" s="35">
        <f t="shared" si="11"/>
        <v>14860.83342817125</v>
      </c>
    </row>
    <row r="61" spans="1:59" x14ac:dyDescent="0.4">
      <c r="A61" s="17" t="s">
        <v>61</v>
      </c>
      <c r="B61" s="11">
        <v>226</v>
      </c>
      <c r="C61" s="11">
        <v>199</v>
      </c>
      <c r="D61" s="11">
        <v>190</v>
      </c>
      <c r="E61" s="11">
        <v>146</v>
      </c>
      <c r="F61" s="11">
        <v>209</v>
      </c>
      <c r="G61" s="11">
        <v>197</v>
      </c>
      <c r="H61" s="11">
        <v>212</v>
      </c>
      <c r="I61" s="11">
        <v>242</v>
      </c>
      <c r="J61" s="11">
        <v>291</v>
      </c>
      <c r="Y61" s="35">
        <f t="shared" si="12"/>
        <v>53500</v>
      </c>
      <c r="Z61" s="52">
        <f t="shared" si="16"/>
        <v>54</v>
      </c>
      <c r="AA61" s="35">
        <f t="shared" si="65"/>
        <v>59771</v>
      </c>
      <c r="AB61" s="35">
        <f t="shared" si="66"/>
        <v>54186</v>
      </c>
      <c r="AC61" s="35">
        <f t="shared" si="69"/>
        <v>16567</v>
      </c>
      <c r="AD61" s="35">
        <f t="shared" si="70"/>
        <v>11814.824561403511</v>
      </c>
      <c r="AE61" s="52">
        <f t="shared" si="51"/>
        <v>66</v>
      </c>
      <c r="AF61" s="35">
        <f t="shared" si="52"/>
        <v>59771</v>
      </c>
      <c r="AG61" s="35">
        <f t="shared" si="53"/>
        <v>54186</v>
      </c>
      <c r="AH61" s="35">
        <f t="shared" si="54"/>
        <v>16567</v>
      </c>
      <c r="AI61" s="35">
        <f t="shared" si="55"/>
        <v>11814.824561403511</v>
      </c>
      <c r="AU61" s="52">
        <f t="shared" si="2"/>
        <v>54</v>
      </c>
      <c r="AV61" s="80">
        <f t="shared" si="3"/>
        <v>896.08406559846298</v>
      </c>
      <c r="AW61" s="35">
        <f t="shared" si="13"/>
        <v>3592.4972970156555</v>
      </c>
      <c r="AX61" s="35">
        <f t="shared" si="4"/>
        <v>12903.646352772066</v>
      </c>
      <c r="AY61" s="35">
        <f t="shared" si="5"/>
        <v>16496.143649787722</v>
      </c>
      <c r="AZ61" s="35">
        <f t="shared" si="6"/>
        <v>20088.640946803378</v>
      </c>
      <c r="BA61"/>
      <c r="BB61" s="52">
        <f t="shared" si="7"/>
        <v>54</v>
      </c>
      <c r="BC61" s="80">
        <f t="shared" si="8"/>
        <v>887.70708431394019</v>
      </c>
      <c r="BD61" s="35">
        <f t="shared" si="14"/>
        <v>3558.9130789973378</v>
      </c>
      <c r="BE61" s="35">
        <f t="shared" si="9"/>
        <v>7783.2398103363548</v>
      </c>
      <c r="BF61" s="35">
        <f t="shared" si="10"/>
        <v>11342.152889333693</v>
      </c>
      <c r="BG61" s="35">
        <f t="shared" si="11"/>
        <v>14901.06596833103</v>
      </c>
    </row>
    <row r="62" spans="1:59" x14ac:dyDescent="0.4">
      <c r="A62" s="17" t="s">
        <v>62</v>
      </c>
      <c r="B62" s="11">
        <v>193</v>
      </c>
      <c r="C62" s="11">
        <v>183</v>
      </c>
      <c r="D62" s="11">
        <v>155</v>
      </c>
      <c r="E62" s="11">
        <v>141</v>
      </c>
      <c r="F62" s="11">
        <v>129</v>
      </c>
      <c r="G62" s="11">
        <v>146</v>
      </c>
      <c r="H62" s="11">
        <v>165</v>
      </c>
      <c r="I62" s="11">
        <v>235</v>
      </c>
      <c r="J62" s="11">
        <v>256</v>
      </c>
      <c r="Y62" s="35">
        <f t="shared" si="12"/>
        <v>54500</v>
      </c>
      <c r="Z62" s="52">
        <f t="shared" si="16"/>
        <v>55</v>
      </c>
      <c r="AA62" s="35">
        <f t="shared" ref="AA62:AA76" si="71">$R$10</f>
        <v>59771</v>
      </c>
      <c r="AB62" s="35">
        <f t="shared" ref="AB62:AB76" si="72">$R$50</f>
        <v>54186</v>
      </c>
      <c r="AC62" s="35">
        <f>R$207</f>
        <v>16567</v>
      </c>
      <c r="AD62" s="35">
        <f>R$206</f>
        <v>11814.824561403511</v>
      </c>
      <c r="AE62" s="52">
        <f t="shared" si="51"/>
        <v>67</v>
      </c>
      <c r="AF62" s="35">
        <f t="shared" si="52"/>
        <v>59771</v>
      </c>
      <c r="AG62" s="35">
        <f t="shared" si="53"/>
        <v>54186</v>
      </c>
      <c r="AH62" s="35">
        <f t="shared" si="54"/>
        <v>16567</v>
      </c>
      <c r="AI62" s="35">
        <f t="shared" si="55"/>
        <v>11814.824561403511</v>
      </c>
      <c r="AU62" s="52">
        <f t="shared" si="2"/>
        <v>55</v>
      </c>
      <c r="AV62" s="80">
        <f t="shared" si="3"/>
        <v>896.00706453779708</v>
      </c>
      <c r="AW62" s="35">
        <f t="shared" si="13"/>
        <v>3592.1885914902145</v>
      </c>
      <c r="AX62" s="35">
        <f t="shared" si="4"/>
        <v>13007.015721606624</v>
      </c>
      <c r="AY62" s="35">
        <f t="shared" si="5"/>
        <v>16599.204313096838</v>
      </c>
      <c r="AZ62" s="35">
        <f t="shared" si="6"/>
        <v>20191.392904587054</v>
      </c>
      <c r="BA62"/>
      <c r="BB62" s="52">
        <f t="shared" si="7"/>
        <v>55</v>
      </c>
      <c r="BC62" s="80">
        <f t="shared" si="8"/>
        <v>887.63080309248232</v>
      </c>
      <c r="BD62" s="35">
        <f t="shared" si="14"/>
        <v>3558.6072593846243</v>
      </c>
      <c r="BE62" s="35">
        <f t="shared" si="9"/>
        <v>7824.0886354683571</v>
      </c>
      <c r="BF62" s="35">
        <f t="shared" si="10"/>
        <v>11382.695894852981</v>
      </c>
      <c r="BG62" s="35">
        <f t="shared" si="11"/>
        <v>14941.303154237605</v>
      </c>
    </row>
    <row r="63" spans="1:59" x14ac:dyDescent="0.4">
      <c r="A63" s="17" t="s">
        <v>63</v>
      </c>
      <c r="B63" s="11">
        <v>73</v>
      </c>
      <c r="C63" s="11">
        <v>63</v>
      </c>
      <c r="D63" s="11">
        <v>66</v>
      </c>
      <c r="E63" s="11">
        <v>60</v>
      </c>
      <c r="F63" s="11">
        <v>61</v>
      </c>
      <c r="G63" s="11">
        <v>69</v>
      </c>
      <c r="H63" s="11">
        <v>66</v>
      </c>
      <c r="I63" s="11">
        <v>77</v>
      </c>
      <c r="J63" s="11">
        <v>91</v>
      </c>
      <c r="Y63" s="35">
        <f t="shared" si="12"/>
        <v>55500</v>
      </c>
      <c r="Z63" s="52">
        <f t="shared" si="16"/>
        <v>56</v>
      </c>
      <c r="AA63" s="35">
        <f t="shared" si="71"/>
        <v>59771</v>
      </c>
      <c r="AB63" s="35">
        <f t="shared" si="72"/>
        <v>54186</v>
      </c>
      <c r="AC63" s="35">
        <f t="shared" ref="AC63:AC74" si="73">R$207</f>
        <v>16567</v>
      </c>
      <c r="AD63" s="35">
        <f t="shared" ref="AD63:AD74" si="74">R$206</f>
        <v>11814.824561403511</v>
      </c>
      <c r="AE63" s="52">
        <f t="shared" si="51"/>
        <v>68</v>
      </c>
      <c r="AF63" s="35">
        <f t="shared" si="52"/>
        <v>59771</v>
      </c>
      <c r="AG63" s="35">
        <f t="shared" si="53"/>
        <v>54186</v>
      </c>
      <c r="AH63" s="35">
        <f t="shared" si="54"/>
        <v>16567</v>
      </c>
      <c r="AI63" s="35">
        <f t="shared" si="55"/>
        <v>11814.824561403511</v>
      </c>
      <c r="AU63" s="52">
        <f t="shared" si="2"/>
        <v>56</v>
      </c>
      <c r="AV63" s="80">
        <f t="shared" si="3"/>
        <v>895.93123351218071</v>
      </c>
      <c r="AW63" s="35">
        <f t="shared" si="13"/>
        <v>3591.8845767609996</v>
      </c>
      <c r="AX63" s="35">
        <f t="shared" si="4"/>
        <v>13110.380399644961</v>
      </c>
      <c r="AY63" s="35">
        <f t="shared" si="5"/>
        <v>16702.264976405961</v>
      </c>
      <c r="AZ63" s="35">
        <f t="shared" si="6"/>
        <v>20294.149553166961</v>
      </c>
      <c r="BA63"/>
      <c r="BB63" s="52">
        <f t="shared" si="7"/>
        <v>56</v>
      </c>
      <c r="BC63" s="80">
        <f t="shared" si="8"/>
        <v>887.55568096808042</v>
      </c>
      <c r="BD63" s="35">
        <f t="shared" si="14"/>
        <v>3558.3060867165445</v>
      </c>
      <c r="BE63" s="35">
        <f t="shared" si="9"/>
        <v>7864.9328136557251</v>
      </c>
      <c r="BF63" s="35">
        <f t="shared" si="10"/>
        <v>11423.238900372269</v>
      </c>
      <c r="BG63" s="35">
        <f t="shared" si="11"/>
        <v>14981.544987088813</v>
      </c>
    </row>
    <row r="64" spans="1:59" x14ac:dyDescent="0.4">
      <c r="A64" s="15" t="s">
        <v>64</v>
      </c>
      <c r="B64" s="11">
        <v>545</v>
      </c>
      <c r="C64" s="11">
        <v>398</v>
      </c>
      <c r="D64" s="11">
        <v>386</v>
      </c>
      <c r="E64" s="11">
        <v>410</v>
      </c>
      <c r="F64" s="11">
        <v>484</v>
      </c>
      <c r="G64" s="11">
        <v>437</v>
      </c>
      <c r="H64" s="11">
        <v>503</v>
      </c>
      <c r="I64" s="11">
        <v>611</v>
      </c>
      <c r="J64" s="11">
        <v>736</v>
      </c>
      <c r="Y64" s="35">
        <f t="shared" si="12"/>
        <v>56500</v>
      </c>
      <c r="Z64" s="52">
        <f t="shared" si="16"/>
        <v>57</v>
      </c>
      <c r="AA64" s="35">
        <f t="shared" si="71"/>
        <v>59771</v>
      </c>
      <c r="AB64" s="35">
        <f t="shared" si="72"/>
        <v>54186</v>
      </c>
      <c r="AC64" s="35">
        <f t="shared" si="73"/>
        <v>16567</v>
      </c>
      <c r="AD64" s="35">
        <f t="shared" si="74"/>
        <v>11814.824561403511</v>
      </c>
      <c r="AE64" s="52">
        <f t="shared" si="51"/>
        <v>69</v>
      </c>
      <c r="AF64" s="35">
        <f t="shared" si="52"/>
        <v>59771</v>
      </c>
      <c r="AG64" s="35">
        <f t="shared" si="53"/>
        <v>54186</v>
      </c>
      <c r="AH64" s="35">
        <f t="shared" si="54"/>
        <v>16567</v>
      </c>
      <c r="AI64" s="35">
        <f t="shared" si="55"/>
        <v>11814.824561403511</v>
      </c>
      <c r="AU64" s="52">
        <f t="shared" si="2"/>
        <v>57</v>
      </c>
      <c r="AV64" s="80">
        <f t="shared" si="3"/>
        <v>895.85657281873171</v>
      </c>
      <c r="AW64" s="35">
        <f t="shared" si="13"/>
        <v>3591.5852540191877</v>
      </c>
      <c r="AX64" s="35">
        <f t="shared" si="4"/>
        <v>13213.740385695892</v>
      </c>
      <c r="AY64" s="35">
        <f t="shared" si="5"/>
        <v>16805.32563971508</v>
      </c>
      <c r="AZ64" s="35">
        <f t="shared" si="6"/>
        <v>20396.910893734268</v>
      </c>
      <c r="BA64"/>
      <c r="BB64" s="52">
        <f t="shared" si="7"/>
        <v>57</v>
      </c>
      <c r="BC64" s="80">
        <f t="shared" si="8"/>
        <v>887.48171823507471</v>
      </c>
      <c r="BD64" s="35">
        <f t="shared" si="14"/>
        <v>3558.0095621731407</v>
      </c>
      <c r="BE64" s="35">
        <f t="shared" si="9"/>
        <v>7905.772343718415</v>
      </c>
      <c r="BF64" s="35">
        <f t="shared" si="10"/>
        <v>11463.781905891556</v>
      </c>
      <c r="BG64" s="35">
        <f t="shared" si="11"/>
        <v>15021.791468064697</v>
      </c>
    </row>
    <row r="65" spans="1:59" x14ac:dyDescent="0.4">
      <c r="A65" s="17" t="s">
        <v>65</v>
      </c>
      <c r="B65" s="11">
        <v>176</v>
      </c>
      <c r="C65" s="11">
        <v>132</v>
      </c>
      <c r="D65" s="11">
        <v>144</v>
      </c>
      <c r="E65" s="11">
        <v>163</v>
      </c>
      <c r="F65" s="11">
        <v>163</v>
      </c>
      <c r="G65" s="11">
        <v>165</v>
      </c>
      <c r="H65" s="11">
        <v>156</v>
      </c>
      <c r="I65" s="11">
        <v>182</v>
      </c>
      <c r="J65" s="11">
        <v>222</v>
      </c>
      <c r="Y65" s="35">
        <f t="shared" si="12"/>
        <v>57500</v>
      </c>
      <c r="Z65" s="52">
        <f t="shared" si="16"/>
        <v>58</v>
      </c>
      <c r="AA65" s="35">
        <f t="shared" si="71"/>
        <v>59771</v>
      </c>
      <c r="AB65" s="35">
        <f t="shared" si="72"/>
        <v>54186</v>
      </c>
      <c r="AC65" s="35">
        <f t="shared" si="73"/>
        <v>16567</v>
      </c>
      <c r="AD65" s="35">
        <f t="shared" si="74"/>
        <v>11814.824561403511</v>
      </c>
      <c r="AE65" s="52">
        <f t="shared" ref="AE65:AE91" si="75">Z79</f>
        <v>72</v>
      </c>
      <c r="AF65" s="35">
        <f t="shared" ref="AF65:AF91" si="76">AA79</f>
        <v>84332</v>
      </c>
      <c r="AG65" s="35">
        <f t="shared" ref="AG65:AG91" si="77">AB79</f>
        <v>67557</v>
      </c>
      <c r="AH65" s="35">
        <f t="shared" ref="AH65:AH91" si="78">AC79</f>
        <v>19598.5</v>
      </c>
      <c r="AI65" s="35">
        <f t="shared" ref="AI65:AI91" si="79">AD79</f>
        <v>13104.166666666668</v>
      </c>
      <c r="AU65" s="52">
        <f t="shared" si="2"/>
        <v>58</v>
      </c>
      <c r="AV65" s="80">
        <f t="shared" si="3"/>
        <v>895.78308275008044</v>
      </c>
      <c r="AW65" s="35">
        <f t="shared" si="13"/>
        <v>3591.2906244379656</v>
      </c>
      <c r="AX65" s="35">
        <f t="shared" si="4"/>
        <v>13317.095678586233</v>
      </c>
      <c r="AY65" s="35">
        <f t="shared" si="5"/>
        <v>16908.386303024199</v>
      </c>
      <c r="AZ65" s="35">
        <f t="shared" si="6"/>
        <v>20499.676927462166</v>
      </c>
      <c r="BA65"/>
      <c r="BB65" s="52">
        <f t="shared" si="7"/>
        <v>58</v>
      </c>
      <c r="BC65" s="80">
        <f t="shared" si="8"/>
        <v>887.40891518336002</v>
      </c>
      <c r="BD65" s="35">
        <f t="shared" si="14"/>
        <v>3557.7176869166324</v>
      </c>
      <c r="BE65" s="35">
        <f t="shared" si="9"/>
        <v>7946.6072244942116</v>
      </c>
      <c r="BF65" s="35">
        <f t="shared" si="10"/>
        <v>11504.324911410844</v>
      </c>
      <c r="BG65" s="35">
        <f t="shared" si="11"/>
        <v>15062.042598327476</v>
      </c>
    </row>
    <row r="66" spans="1:59" x14ac:dyDescent="0.4">
      <c r="A66" s="17" t="s">
        <v>66</v>
      </c>
      <c r="B66" s="11">
        <v>368</v>
      </c>
      <c r="C66" s="11">
        <v>266</v>
      </c>
      <c r="D66" s="11">
        <v>242</v>
      </c>
      <c r="E66" s="11">
        <v>247</v>
      </c>
      <c r="F66" s="11">
        <v>321</v>
      </c>
      <c r="G66" s="11">
        <v>272</v>
      </c>
      <c r="H66" s="11">
        <v>347</v>
      </c>
      <c r="I66" s="11">
        <v>429</v>
      </c>
      <c r="J66" s="11">
        <v>515</v>
      </c>
      <c r="Y66" s="35">
        <f t="shared" si="12"/>
        <v>58500</v>
      </c>
      <c r="Z66" s="52">
        <f t="shared" si="16"/>
        <v>59</v>
      </c>
      <c r="AA66" s="35">
        <f t="shared" si="71"/>
        <v>59771</v>
      </c>
      <c r="AB66" s="35">
        <f t="shared" si="72"/>
        <v>54186</v>
      </c>
      <c r="AC66" s="35">
        <f t="shared" si="73"/>
        <v>16567</v>
      </c>
      <c r="AD66" s="35">
        <f t="shared" si="74"/>
        <v>11814.824561403511</v>
      </c>
      <c r="AE66" s="52">
        <f t="shared" si="75"/>
        <v>73</v>
      </c>
      <c r="AF66" s="35">
        <f t="shared" si="76"/>
        <v>84332</v>
      </c>
      <c r="AG66" s="35">
        <f t="shared" si="77"/>
        <v>67557</v>
      </c>
      <c r="AH66" s="35">
        <f t="shared" si="78"/>
        <v>19598.5</v>
      </c>
      <c r="AI66" s="35">
        <f t="shared" si="79"/>
        <v>13104.166666666668</v>
      </c>
      <c r="AU66" s="52">
        <f t="shared" si="2"/>
        <v>59</v>
      </c>
      <c r="AV66" s="80">
        <f t="shared" si="3"/>
        <v>895.71076359436449</v>
      </c>
      <c r="AW66" s="35">
        <f t="shared" si="13"/>
        <v>3591.0006891725075</v>
      </c>
      <c r="AX66" s="35">
        <f t="shared" si="4"/>
        <v>13420.44627716081</v>
      </c>
      <c r="AY66" s="35">
        <f t="shared" si="5"/>
        <v>17011.446966333318</v>
      </c>
      <c r="AZ66" s="35">
        <f t="shared" si="6"/>
        <v>20602.447655505825</v>
      </c>
      <c r="BA66"/>
      <c r="BB66" s="52">
        <f t="shared" si="7"/>
        <v>59</v>
      </c>
      <c r="BC66" s="80">
        <f t="shared" si="8"/>
        <v>887.33727209838037</v>
      </c>
      <c r="BD66" s="35">
        <f t="shared" si="14"/>
        <v>3557.4304620913954</v>
      </c>
      <c r="BE66" s="35">
        <f t="shared" si="9"/>
        <v>7987.4374548387368</v>
      </c>
      <c r="BF66" s="35">
        <f t="shared" si="10"/>
        <v>11544.867916930132</v>
      </c>
      <c r="BG66" s="35">
        <f t="shared" si="11"/>
        <v>15102.298379021528</v>
      </c>
    </row>
    <row r="67" spans="1:59" x14ac:dyDescent="0.4">
      <c r="A67" s="15" t="s">
        <v>67</v>
      </c>
      <c r="B67" s="11">
        <v>1148</v>
      </c>
      <c r="C67" s="11">
        <v>797</v>
      </c>
      <c r="D67" s="11">
        <v>788</v>
      </c>
      <c r="E67" s="11">
        <v>970</v>
      </c>
      <c r="F67" s="11">
        <v>900</v>
      </c>
      <c r="G67" s="11">
        <v>1068</v>
      </c>
      <c r="H67" s="11">
        <v>1099</v>
      </c>
      <c r="I67" s="11">
        <v>1240</v>
      </c>
      <c r="J67" s="11">
        <v>1494</v>
      </c>
      <c r="Y67" s="35">
        <f t="shared" si="12"/>
        <v>59500</v>
      </c>
      <c r="Z67" s="52">
        <f t="shared" si="16"/>
        <v>60</v>
      </c>
      <c r="AA67" s="35">
        <f t="shared" si="71"/>
        <v>59771</v>
      </c>
      <c r="AB67" s="35">
        <f t="shared" si="72"/>
        <v>54186</v>
      </c>
      <c r="AC67" s="35">
        <f t="shared" si="73"/>
        <v>16567</v>
      </c>
      <c r="AD67" s="35">
        <f t="shared" si="74"/>
        <v>11814.824561403511</v>
      </c>
      <c r="AE67" s="52">
        <f t="shared" si="75"/>
        <v>74</v>
      </c>
      <c r="AF67" s="35">
        <f t="shared" si="76"/>
        <v>84332</v>
      </c>
      <c r="AG67" s="35">
        <f t="shared" si="77"/>
        <v>67557</v>
      </c>
      <c r="AH67" s="35">
        <f t="shared" si="78"/>
        <v>19598.5</v>
      </c>
      <c r="AI67" s="35">
        <f t="shared" si="79"/>
        <v>13104.166666666668</v>
      </c>
      <c r="AU67" s="52">
        <f t="shared" si="2"/>
        <v>60</v>
      </c>
      <c r="AV67" s="80">
        <f t="shared" si="3"/>
        <v>895.63961563522287</v>
      </c>
      <c r="AW67" s="35">
        <f t="shared" si="13"/>
        <v>3590.7154493599528</v>
      </c>
      <c r="AX67" s="35">
        <f t="shared" si="4"/>
        <v>13523.792180282486</v>
      </c>
      <c r="AY67" s="35">
        <f t="shared" si="5"/>
        <v>17114.507629642438</v>
      </c>
      <c r="AZ67" s="35">
        <f t="shared" si="6"/>
        <v>20705.22307900239</v>
      </c>
      <c r="BA67"/>
      <c r="BB67" s="52">
        <f t="shared" si="7"/>
        <v>60</v>
      </c>
      <c r="BC67" s="80">
        <f t="shared" si="8"/>
        <v>887.26678926112288</v>
      </c>
      <c r="BD67" s="35">
        <f t="shared" si="14"/>
        <v>3557.1478888239371</v>
      </c>
      <c r="BE67" s="35">
        <f t="shared" si="9"/>
        <v>8028.2630336254833</v>
      </c>
      <c r="BF67" s="35">
        <f t="shared" si="10"/>
        <v>11585.41092244942</v>
      </c>
      <c r="BG67" s="35">
        <f t="shared" si="11"/>
        <v>15142.558811273357</v>
      </c>
    </row>
    <row r="68" spans="1:59" x14ac:dyDescent="0.4">
      <c r="A68" s="17" t="s">
        <v>68</v>
      </c>
      <c r="B68" s="11">
        <v>419</v>
      </c>
      <c r="C68" s="11">
        <v>312</v>
      </c>
      <c r="D68" s="11">
        <v>258</v>
      </c>
      <c r="E68" s="11">
        <v>368</v>
      </c>
      <c r="F68" s="11">
        <v>336</v>
      </c>
      <c r="G68" s="11">
        <v>362</v>
      </c>
      <c r="H68" s="11">
        <v>390</v>
      </c>
      <c r="I68" s="11">
        <v>451</v>
      </c>
      <c r="J68" s="11">
        <v>570</v>
      </c>
      <c r="Y68" s="35">
        <f t="shared" si="12"/>
        <v>60500</v>
      </c>
      <c r="Z68" s="52">
        <f t="shared" si="16"/>
        <v>61</v>
      </c>
      <c r="AA68" s="35">
        <f t="shared" si="71"/>
        <v>59771</v>
      </c>
      <c r="AB68" s="35">
        <f t="shared" si="72"/>
        <v>54186</v>
      </c>
      <c r="AC68" s="35">
        <f t="shared" si="73"/>
        <v>16567</v>
      </c>
      <c r="AD68" s="35">
        <f t="shared" si="74"/>
        <v>11814.824561403511</v>
      </c>
      <c r="AE68" s="52">
        <f t="shared" si="75"/>
        <v>75</v>
      </c>
      <c r="AF68" s="35">
        <f t="shared" si="76"/>
        <v>84332</v>
      </c>
      <c r="AG68" s="35">
        <f t="shared" si="77"/>
        <v>67557</v>
      </c>
      <c r="AH68" s="35">
        <f t="shared" si="78"/>
        <v>19598.5</v>
      </c>
      <c r="AI68" s="35">
        <f t="shared" si="79"/>
        <v>13104.166666666668</v>
      </c>
      <c r="AU68" s="52">
        <f t="shared" si="2"/>
        <v>61</v>
      </c>
      <c r="AV68" s="80">
        <f t="shared" si="3"/>
        <v>895.5696391517904</v>
      </c>
      <c r="AW68" s="35">
        <f t="shared" si="13"/>
        <v>3590.4349061193834</v>
      </c>
      <c r="AX68" s="35">
        <f t="shared" si="4"/>
        <v>13627.133386832178</v>
      </c>
      <c r="AY68" s="35">
        <f t="shared" si="5"/>
        <v>17217.568292951561</v>
      </c>
      <c r="AZ68" s="35">
        <f t="shared" si="6"/>
        <v>20808.003199070943</v>
      </c>
      <c r="BA68"/>
      <c r="BB68" s="52">
        <f t="shared" si="7"/>
        <v>61</v>
      </c>
      <c r="BC68" s="80">
        <f t="shared" si="8"/>
        <v>887.19746694811329</v>
      </c>
      <c r="BD68" s="35">
        <f t="shared" si="14"/>
        <v>3556.8699682228789</v>
      </c>
      <c r="BE68" s="35">
        <f t="shared" si="9"/>
        <v>8069.0839597458298</v>
      </c>
      <c r="BF68" s="35">
        <f t="shared" si="10"/>
        <v>11625.953927968709</v>
      </c>
      <c r="BG68" s="35">
        <f t="shared" si="11"/>
        <v>15182.823896191589</v>
      </c>
    </row>
    <row r="69" spans="1:59" x14ac:dyDescent="0.4">
      <c r="A69" s="17" t="s">
        <v>69</v>
      </c>
      <c r="B69" s="11">
        <v>360</v>
      </c>
      <c r="C69" s="11">
        <v>242</v>
      </c>
      <c r="D69" s="11">
        <v>211</v>
      </c>
      <c r="E69" s="11">
        <v>339</v>
      </c>
      <c r="F69" s="11">
        <v>261</v>
      </c>
      <c r="G69" s="11">
        <v>388</v>
      </c>
      <c r="H69" s="11">
        <v>353</v>
      </c>
      <c r="I69" s="11">
        <v>358</v>
      </c>
      <c r="J69" s="11">
        <v>465</v>
      </c>
      <c r="Y69" s="35">
        <f t="shared" si="12"/>
        <v>61500</v>
      </c>
      <c r="Z69" s="52">
        <f t="shared" si="16"/>
        <v>62</v>
      </c>
      <c r="AA69" s="35">
        <f t="shared" si="71"/>
        <v>59771</v>
      </c>
      <c r="AB69" s="35">
        <f t="shared" si="72"/>
        <v>54186</v>
      </c>
      <c r="AC69" s="35">
        <f t="shared" si="73"/>
        <v>16567</v>
      </c>
      <c r="AD69" s="35">
        <f t="shared" si="74"/>
        <v>11814.824561403511</v>
      </c>
      <c r="AE69" s="52">
        <f t="shared" si="75"/>
        <v>76</v>
      </c>
      <c r="AF69" s="35">
        <f t="shared" si="76"/>
        <v>84332</v>
      </c>
      <c r="AG69" s="35">
        <f t="shared" si="77"/>
        <v>67557</v>
      </c>
      <c r="AH69" s="35">
        <f t="shared" si="78"/>
        <v>19598.5</v>
      </c>
      <c r="AI69" s="35">
        <f t="shared" si="79"/>
        <v>13104.166666666668</v>
      </c>
      <c r="AU69" s="52">
        <f t="shared" si="2"/>
        <v>62</v>
      </c>
      <c r="AV69" s="80">
        <f t="shared" si="3"/>
        <v>895.50083441869219</v>
      </c>
      <c r="AW69" s="35">
        <f t="shared" si="13"/>
        <v>3590.1590605518004</v>
      </c>
      <c r="AX69" s="35">
        <f t="shared" si="4"/>
        <v>13730.46989570888</v>
      </c>
      <c r="AY69" s="35">
        <f t="shared" si="5"/>
        <v>17320.62895626068</v>
      </c>
      <c r="AZ69" s="35">
        <f t="shared" si="6"/>
        <v>20910.788016812479</v>
      </c>
      <c r="BA69"/>
      <c r="BB69" s="52">
        <f t="shared" si="7"/>
        <v>62</v>
      </c>
      <c r="BC69" s="80">
        <f t="shared" si="8"/>
        <v>887.12930543140919</v>
      </c>
      <c r="BD69" s="35">
        <f t="shared" si="14"/>
        <v>3556.5967013789291</v>
      </c>
      <c r="BE69" s="35">
        <f t="shared" si="9"/>
        <v>8109.9002321090684</v>
      </c>
      <c r="BF69" s="35">
        <f t="shared" si="10"/>
        <v>11666.496933487997</v>
      </c>
      <c r="BG69" s="35">
        <f t="shared" si="11"/>
        <v>15223.093634866926</v>
      </c>
    </row>
    <row r="70" spans="1:59" x14ac:dyDescent="0.4">
      <c r="A70" s="17" t="s">
        <v>70</v>
      </c>
      <c r="B70" s="11">
        <v>144</v>
      </c>
      <c r="C70" s="11">
        <v>85</v>
      </c>
      <c r="D70" s="11">
        <v>130</v>
      </c>
      <c r="E70" s="11">
        <v>102</v>
      </c>
      <c r="F70" s="11">
        <v>132</v>
      </c>
      <c r="G70" s="11">
        <v>134</v>
      </c>
      <c r="H70" s="11">
        <v>121</v>
      </c>
      <c r="I70" s="11">
        <v>172</v>
      </c>
      <c r="J70" s="11">
        <v>179</v>
      </c>
      <c r="Y70" s="35">
        <f t="shared" si="12"/>
        <v>62500</v>
      </c>
      <c r="Z70" s="52">
        <f t="shared" si="16"/>
        <v>63</v>
      </c>
      <c r="AA70" s="35">
        <f t="shared" si="71"/>
        <v>59771</v>
      </c>
      <c r="AB70" s="35">
        <f t="shared" si="72"/>
        <v>54186</v>
      </c>
      <c r="AC70" s="35">
        <f t="shared" si="73"/>
        <v>16567</v>
      </c>
      <c r="AD70" s="35">
        <f t="shared" si="74"/>
        <v>11814.824561403511</v>
      </c>
      <c r="AE70" s="52">
        <f t="shared" si="75"/>
        <v>77</v>
      </c>
      <c r="AF70" s="35">
        <f t="shared" si="76"/>
        <v>84332</v>
      </c>
      <c r="AG70" s="35">
        <f t="shared" si="77"/>
        <v>67557</v>
      </c>
      <c r="AH70" s="35">
        <f t="shared" si="78"/>
        <v>19598.5</v>
      </c>
      <c r="AI70" s="35">
        <f t="shared" si="79"/>
        <v>13104.166666666668</v>
      </c>
      <c r="AU70" s="52">
        <f t="shared" si="2"/>
        <v>63</v>
      </c>
      <c r="AV70" s="80">
        <f t="shared" si="3"/>
        <v>895.43320170603943</v>
      </c>
      <c r="AW70" s="35">
        <f t="shared" si="13"/>
        <v>3589.8879137401082</v>
      </c>
      <c r="AX70" s="35">
        <f t="shared" si="4"/>
        <v>13833.80170582969</v>
      </c>
      <c r="AY70" s="35">
        <f t="shared" si="5"/>
        <v>17423.689619569799</v>
      </c>
      <c r="AZ70" s="35">
        <f t="shared" si="6"/>
        <v>21013.577533309908</v>
      </c>
      <c r="BA70"/>
      <c r="BB70" s="52">
        <f t="shared" si="7"/>
        <v>63</v>
      </c>
      <c r="BC70" s="80">
        <f t="shared" si="8"/>
        <v>887.06230497859656</v>
      </c>
      <c r="BD70" s="35">
        <f t="shared" si="14"/>
        <v>3556.328089364868</v>
      </c>
      <c r="BE70" s="35">
        <f t="shared" si="9"/>
        <v>8150.7118496424173</v>
      </c>
      <c r="BF70" s="35">
        <f t="shared" si="10"/>
        <v>11707.039939007285</v>
      </c>
      <c r="BG70" s="35">
        <f t="shared" si="11"/>
        <v>15263.368028372153</v>
      </c>
    </row>
    <row r="71" spans="1:59" x14ac:dyDescent="0.4">
      <c r="A71" s="17" t="s">
        <v>71</v>
      </c>
      <c r="B71" s="11">
        <v>225</v>
      </c>
      <c r="C71" s="11">
        <v>158</v>
      </c>
      <c r="D71" s="11">
        <v>189</v>
      </c>
      <c r="E71" s="11">
        <v>161</v>
      </c>
      <c r="F71" s="11">
        <v>171</v>
      </c>
      <c r="G71" s="11">
        <v>183</v>
      </c>
      <c r="H71" s="11">
        <v>236</v>
      </c>
      <c r="I71" s="11">
        <v>259</v>
      </c>
      <c r="J71" s="11">
        <v>280</v>
      </c>
      <c r="Y71" s="35">
        <f t="shared" si="12"/>
        <v>63500</v>
      </c>
      <c r="Z71" s="52">
        <f t="shared" si="16"/>
        <v>64</v>
      </c>
      <c r="AA71" s="35">
        <f t="shared" si="71"/>
        <v>59771</v>
      </c>
      <c r="AB71" s="35">
        <f t="shared" si="72"/>
        <v>54186</v>
      </c>
      <c r="AC71" s="35">
        <f t="shared" si="73"/>
        <v>16567</v>
      </c>
      <c r="AD71" s="35">
        <f t="shared" si="74"/>
        <v>11814.824561403511</v>
      </c>
      <c r="AE71" s="52">
        <f t="shared" si="75"/>
        <v>78</v>
      </c>
      <c r="AF71" s="35">
        <f t="shared" si="76"/>
        <v>84332</v>
      </c>
      <c r="AG71" s="35">
        <f t="shared" si="77"/>
        <v>67557</v>
      </c>
      <c r="AH71" s="35">
        <f t="shared" si="78"/>
        <v>19598.5</v>
      </c>
      <c r="AI71" s="35">
        <f t="shared" si="79"/>
        <v>13104.166666666668</v>
      </c>
      <c r="AU71" s="52">
        <f t="shared" si="2"/>
        <v>64</v>
      </c>
      <c r="AV71" s="80">
        <f t="shared" si="3"/>
        <v>895.36674127942194</v>
      </c>
      <c r="AW71" s="35">
        <f t="shared" si="13"/>
        <v>3589.6214667490858</v>
      </c>
      <c r="AX71" s="35">
        <f t="shared" si="4"/>
        <v>13937.128816129833</v>
      </c>
      <c r="AY71" s="35">
        <f t="shared" si="5"/>
        <v>17526.750282878918</v>
      </c>
      <c r="AZ71" s="35">
        <f t="shared" si="6"/>
        <v>21116.371749628004</v>
      </c>
      <c r="BA71"/>
      <c r="BB71" s="52">
        <f t="shared" si="7"/>
        <v>64</v>
      </c>
      <c r="BC71" s="80">
        <f t="shared" si="8"/>
        <v>886.99646585278253</v>
      </c>
      <c r="BD71" s="35">
        <f t="shared" si="14"/>
        <v>3556.0641332355212</v>
      </c>
      <c r="BE71" s="35">
        <f t="shared" si="9"/>
        <v>8191.5188112910528</v>
      </c>
      <c r="BF71" s="35">
        <f t="shared" si="10"/>
        <v>11747.582944526574</v>
      </c>
      <c r="BG71" s="35">
        <f t="shared" si="11"/>
        <v>15303.647077762094</v>
      </c>
    </row>
    <row r="72" spans="1:59" x14ac:dyDescent="0.4">
      <c r="A72" s="15" t="s">
        <v>72</v>
      </c>
      <c r="B72" s="11">
        <v>2146</v>
      </c>
      <c r="C72" s="11">
        <v>1553</v>
      </c>
      <c r="D72" s="11">
        <v>1441</v>
      </c>
      <c r="E72" s="11">
        <v>1488</v>
      </c>
      <c r="F72" s="11">
        <v>1679</v>
      </c>
      <c r="G72" s="11">
        <v>1766</v>
      </c>
      <c r="H72" s="11">
        <v>2041</v>
      </c>
      <c r="I72" s="11">
        <v>2412</v>
      </c>
      <c r="J72" s="11">
        <v>2981</v>
      </c>
      <c r="Y72" s="35">
        <f t="shared" si="12"/>
        <v>64500</v>
      </c>
      <c r="Z72" s="52">
        <f t="shared" si="16"/>
        <v>65</v>
      </c>
      <c r="AA72" s="35">
        <f t="shared" si="71"/>
        <v>59771</v>
      </c>
      <c r="AB72" s="35">
        <f t="shared" si="72"/>
        <v>54186</v>
      </c>
      <c r="AC72" s="35">
        <f t="shared" si="73"/>
        <v>16567</v>
      </c>
      <c r="AD72" s="35">
        <f t="shared" si="74"/>
        <v>11814.824561403511</v>
      </c>
      <c r="AE72" s="52">
        <f t="shared" si="75"/>
        <v>79</v>
      </c>
      <c r="AF72" s="35">
        <f t="shared" si="76"/>
        <v>84332</v>
      </c>
      <c r="AG72" s="35">
        <f t="shared" si="77"/>
        <v>67557</v>
      </c>
      <c r="AH72" s="35">
        <f t="shared" si="78"/>
        <v>19598.5</v>
      </c>
      <c r="AI72" s="35">
        <f t="shared" si="79"/>
        <v>13104.166666666668</v>
      </c>
      <c r="AU72" s="52">
        <f t="shared" ref="AU72:AU135" si="80">Z72</f>
        <v>65</v>
      </c>
      <c r="AV72" s="80">
        <f t="shared" ref="AV72:AV135" si="81">$AL$13*SQRT(1+(1/$AL$14)+(($AU72-$AE$3)^2)/(($AE$4^2)*$AL$20))</f>
        <v>895.30145339990486</v>
      </c>
      <c r="AW72" s="35">
        <f t="shared" si="13"/>
        <v>3589.3597206253712</v>
      </c>
      <c r="AX72" s="35">
        <f t="shared" ref="AX72:AX135" si="82">AY72-AW72</f>
        <v>14040.451225562667</v>
      </c>
      <c r="AY72" s="35">
        <f t="shared" ref="AY72:AY135" si="83">Z72*AY$1+AY$2</f>
        <v>17629.810946188038</v>
      </c>
      <c r="AZ72" s="35">
        <f t="shared" ref="AZ72:AZ135" si="84">AY72+AW72</f>
        <v>21219.17066681341</v>
      </c>
      <c r="BA72"/>
      <c r="BB72" s="52">
        <f t="shared" ref="BB72:BB135" si="85">AU72</f>
        <v>65</v>
      </c>
      <c r="BC72" s="80">
        <f t="shared" ref="BC72:BC135" si="86">$AL$36*SQRT(1+(1/$AL$37)+(($AU72-$AE$3)^2)/(($AE$4^2)*$AL$43))</f>
        <v>886.93178831259172</v>
      </c>
      <c r="BD72" s="35">
        <f t="shared" si="14"/>
        <v>3555.8048340277423</v>
      </c>
      <c r="BE72" s="35">
        <f t="shared" ref="BE72:BE135" si="87">BF72-BD72</f>
        <v>8232.3211160181181</v>
      </c>
      <c r="BF72" s="35">
        <f t="shared" ref="BF72:BF135" si="88">Z72*BF$1+BF$2</f>
        <v>11788.12595004586</v>
      </c>
      <c r="BG72" s="35">
        <f t="shared" ref="BG72:BG135" si="89">BF72+BD72</f>
        <v>15343.930784073602</v>
      </c>
    </row>
    <row r="73" spans="1:59" x14ac:dyDescent="0.4">
      <c r="A73" s="17" t="s">
        <v>73</v>
      </c>
      <c r="B73" s="11">
        <v>197</v>
      </c>
      <c r="C73" s="11">
        <v>168</v>
      </c>
      <c r="D73" s="11">
        <v>132</v>
      </c>
      <c r="E73" s="11">
        <v>122</v>
      </c>
      <c r="F73" s="11">
        <v>153</v>
      </c>
      <c r="G73" s="11">
        <v>195</v>
      </c>
      <c r="H73" s="11">
        <v>165</v>
      </c>
      <c r="I73" s="11">
        <v>226</v>
      </c>
      <c r="J73" s="11">
        <v>262</v>
      </c>
      <c r="Y73" s="35">
        <f t="shared" ref="Y73:Y136" si="90">Y72+1000</f>
        <v>65500</v>
      </c>
      <c r="Z73" s="52">
        <f t="shared" si="16"/>
        <v>66</v>
      </c>
      <c r="AA73" s="35">
        <f t="shared" si="71"/>
        <v>59771</v>
      </c>
      <c r="AB73" s="35">
        <f t="shared" si="72"/>
        <v>54186</v>
      </c>
      <c r="AC73" s="35">
        <f t="shared" si="73"/>
        <v>16567</v>
      </c>
      <c r="AD73" s="35">
        <f t="shared" si="74"/>
        <v>11814.824561403511</v>
      </c>
      <c r="AE73" s="52">
        <f t="shared" si="75"/>
        <v>80</v>
      </c>
      <c r="AF73" s="35">
        <f t="shared" si="76"/>
        <v>84332</v>
      </c>
      <c r="AG73" s="35">
        <f t="shared" si="77"/>
        <v>67557</v>
      </c>
      <c r="AH73" s="35">
        <f t="shared" si="78"/>
        <v>19598.5</v>
      </c>
      <c r="AI73" s="35">
        <f t="shared" si="79"/>
        <v>13104.166666666668</v>
      </c>
      <c r="AU73" s="52">
        <f t="shared" si="80"/>
        <v>66</v>
      </c>
      <c r="AV73" s="80">
        <f t="shared" si="81"/>
        <v>895.23733832402274</v>
      </c>
      <c r="AW73" s="35">
        <f t="shared" ref="AW73:AW136" si="91">AW$3*AV73</f>
        <v>3589.1026763974387</v>
      </c>
      <c r="AX73" s="35">
        <f t="shared" si="82"/>
        <v>14143.768933099718</v>
      </c>
      <c r="AY73" s="35">
        <f t="shared" si="83"/>
        <v>17732.871609497157</v>
      </c>
      <c r="AZ73" s="35">
        <f t="shared" si="84"/>
        <v>21321.974285894597</v>
      </c>
      <c r="BA73"/>
      <c r="BB73" s="52">
        <f t="shared" si="85"/>
        <v>66</v>
      </c>
      <c r="BC73" s="80">
        <f t="shared" si="86"/>
        <v>886.86827261216035</v>
      </c>
      <c r="BD73" s="35">
        <f t="shared" ref="BD73:BD136" si="92">BD$3*BC73</f>
        <v>3555.5501927603905</v>
      </c>
      <c r="BE73" s="35">
        <f t="shared" si="87"/>
        <v>8273.1187628047574</v>
      </c>
      <c r="BF73" s="35">
        <f t="shared" si="88"/>
        <v>11828.668955565148</v>
      </c>
      <c r="BG73" s="35">
        <f t="shared" si="89"/>
        <v>15384.219148325539</v>
      </c>
    </row>
    <row r="74" spans="1:59" x14ac:dyDescent="0.4">
      <c r="A74" s="17" t="s">
        <v>74</v>
      </c>
      <c r="B74" s="11">
        <v>143</v>
      </c>
      <c r="C74" s="11">
        <v>111</v>
      </c>
      <c r="D74" s="11">
        <v>103</v>
      </c>
      <c r="E74" s="11">
        <v>126</v>
      </c>
      <c r="F74" s="11">
        <v>145</v>
      </c>
      <c r="G74" s="11">
        <v>139</v>
      </c>
      <c r="H74" s="11">
        <v>125</v>
      </c>
      <c r="I74" s="11">
        <v>150</v>
      </c>
      <c r="J74" s="11">
        <v>179</v>
      </c>
      <c r="Y74" s="35">
        <f t="shared" si="90"/>
        <v>66500</v>
      </c>
      <c r="Z74" s="52">
        <f t="shared" ref="Z74:Z137" si="93">Z73+1</f>
        <v>67</v>
      </c>
      <c r="AA74" s="35">
        <f t="shared" si="71"/>
        <v>59771</v>
      </c>
      <c r="AB74" s="35">
        <f t="shared" si="72"/>
        <v>54186</v>
      </c>
      <c r="AC74" s="35">
        <f t="shared" si="73"/>
        <v>16567</v>
      </c>
      <c r="AD74" s="35">
        <f t="shared" si="74"/>
        <v>11814.824561403511</v>
      </c>
      <c r="AE74" s="52">
        <f t="shared" si="75"/>
        <v>81</v>
      </c>
      <c r="AF74" s="35">
        <f t="shared" si="76"/>
        <v>84332</v>
      </c>
      <c r="AG74" s="35">
        <f t="shared" si="77"/>
        <v>67557</v>
      </c>
      <c r="AH74" s="35">
        <f t="shared" si="78"/>
        <v>19598.5</v>
      </c>
      <c r="AI74" s="35">
        <f t="shared" si="79"/>
        <v>13104.166666666668</v>
      </c>
      <c r="AU74" s="52">
        <f t="shared" si="80"/>
        <v>67</v>
      </c>
      <c r="AV74" s="80">
        <f t="shared" si="81"/>
        <v>895.17439630377476</v>
      </c>
      <c r="AW74" s="35">
        <f t="shared" si="91"/>
        <v>3588.85033507558</v>
      </c>
      <c r="AX74" s="35">
        <f t="shared" si="82"/>
        <v>14247.081937730696</v>
      </c>
      <c r="AY74" s="35">
        <f t="shared" si="83"/>
        <v>17835.932272806276</v>
      </c>
      <c r="AZ74" s="35">
        <f t="shared" si="84"/>
        <v>21424.782607881854</v>
      </c>
      <c r="BA74"/>
      <c r="BB74" s="52">
        <f t="shared" si="85"/>
        <v>67</v>
      </c>
      <c r="BC74" s="80">
        <f t="shared" si="86"/>
        <v>886.80591900113177</v>
      </c>
      <c r="BD74" s="35">
        <f t="shared" si="92"/>
        <v>3555.3002104343127</v>
      </c>
      <c r="BE74" s="35">
        <f t="shared" si="87"/>
        <v>8313.9117506501243</v>
      </c>
      <c r="BF74" s="35">
        <f t="shared" si="88"/>
        <v>11869.211961084437</v>
      </c>
      <c r="BG74" s="35">
        <f t="shared" si="89"/>
        <v>15424.512171518749</v>
      </c>
    </row>
    <row r="75" spans="1:59" x14ac:dyDescent="0.4">
      <c r="A75" s="17" t="s">
        <v>75</v>
      </c>
      <c r="B75" s="11">
        <v>1163</v>
      </c>
      <c r="C75" s="11">
        <v>746</v>
      </c>
      <c r="D75" s="11">
        <v>736</v>
      </c>
      <c r="E75" s="11">
        <v>765</v>
      </c>
      <c r="F75" s="11">
        <v>878</v>
      </c>
      <c r="G75" s="11">
        <v>892</v>
      </c>
      <c r="H75" s="11">
        <v>1188</v>
      </c>
      <c r="I75" s="11">
        <v>1302</v>
      </c>
      <c r="J75" s="11">
        <v>1658</v>
      </c>
      <c r="Y75" s="35">
        <f t="shared" si="90"/>
        <v>67500</v>
      </c>
      <c r="Z75" s="52">
        <f t="shared" si="93"/>
        <v>68</v>
      </c>
      <c r="AA75" s="35">
        <f t="shared" si="71"/>
        <v>59771</v>
      </c>
      <c r="AB75" s="35">
        <f t="shared" si="72"/>
        <v>54186</v>
      </c>
      <c r="AC75" s="35">
        <f t="shared" ref="AC75" si="94">R$207</f>
        <v>16567</v>
      </c>
      <c r="AD75" s="35">
        <f t="shared" ref="AD75" si="95">R$206</f>
        <v>11814.824561403511</v>
      </c>
      <c r="AE75" s="52">
        <f t="shared" si="75"/>
        <v>82</v>
      </c>
      <c r="AF75" s="35">
        <f t="shared" si="76"/>
        <v>84332</v>
      </c>
      <c r="AG75" s="35">
        <f t="shared" si="77"/>
        <v>67557</v>
      </c>
      <c r="AH75" s="35">
        <f t="shared" si="78"/>
        <v>19598.5</v>
      </c>
      <c r="AI75" s="35">
        <f t="shared" si="79"/>
        <v>13104.166666666668</v>
      </c>
      <c r="AU75" s="52">
        <f t="shared" si="80"/>
        <v>68</v>
      </c>
      <c r="AV75" s="80">
        <f t="shared" si="81"/>
        <v>895.11262758661985</v>
      </c>
      <c r="AW75" s="35">
        <f t="shared" si="91"/>
        <v>3588.6026976518847</v>
      </c>
      <c r="AX75" s="35">
        <f t="shared" si="82"/>
        <v>14350.390238463515</v>
      </c>
      <c r="AY75" s="35">
        <f t="shared" si="83"/>
        <v>17938.992936115399</v>
      </c>
      <c r="AZ75" s="35">
        <f t="shared" si="84"/>
        <v>21527.595633767283</v>
      </c>
      <c r="BA75"/>
      <c r="BB75" s="52">
        <f t="shared" si="85"/>
        <v>68</v>
      </c>
      <c r="BC75" s="80">
        <f t="shared" si="86"/>
        <v>886.74472772465185</v>
      </c>
      <c r="BD75" s="35">
        <f t="shared" si="92"/>
        <v>3555.0548880323258</v>
      </c>
      <c r="BE75" s="35">
        <f t="shared" si="87"/>
        <v>8354.700078571399</v>
      </c>
      <c r="BF75" s="35">
        <f t="shared" si="88"/>
        <v>11909.754966603725</v>
      </c>
      <c r="BG75" s="35">
        <f t="shared" si="89"/>
        <v>15464.809854636051</v>
      </c>
    </row>
    <row r="76" spans="1:59" x14ac:dyDescent="0.4">
      <c r="A76" s="17" t="s">
        <v>76</v>
      </c>
      <c r="B76" s="11">
        <v>571</v>
      </c>
      <c r="C76" s="11">
        <v>479</v>
      </c>
      <c r="D76" s="11">
        <v>445</v>
      </c>
      <c r="E76" s="11">
        <v>447</v>
      </c>
      <c r="F76" s="11">
        <v>454</v>
      </c>
      <c r="G76" s="11">
        <v>497</v>
      </c>
      <c r="H76" s="11">
        <v>503</v>
      </c>
      <c r="I76" s="11">
        <v>656</v>
      </c>
      <c r="J76" s="11">
        <v>732</v>
      </c>
      <c r="Y76" s="35">
        <f t="shared" si="90"/>
        <v>68500</v>
      </c>
      <c r="Z76" s="52">
        <f t="shared" si="93"/>
        <v>69</v>
      </c>
      <c r="AA76" s="35">
        <f t="shared" si="71"/>
        <v>59771</v>
      </c>
      <c r="AB76" s="35">
        <f t="shared" si="72"/>
        <v>54186</v>
      </c>
      <c r="AC76" s="35">
        <f t="shared" ref="AC76" si="96">R$207</f>
        <v>16567</v>
      </c>
      <c r="AD76" s="35">
        <f t="shared" ref="AD76" si="97">R$206</f>
        <v>11814.824561403511</v>
      </c>
      <c r="AE76" s="52">
        <f t="shared" si="75"/>
        <v>83</v>
      </c>
      <c r="AF76" s="35">
        <f t="shared" si="76"/>
        <v>84332</v>
      </c>
      <c r="AG76" s="35">
        <f t="shared" si="77"/>
        <v>67557</v>
      </c>
      <c r="AH76" s="35">
        <f t="shared" si="78"/>
        <v>19598.5</v>
      </c>
      <c r="AI76" s="35">
        <f t="shared" si="79"/>
        <v>13104.166666666668</v>
      </c>
      <c r="AU76" s="52">
        <f t="shared" si="80"/>
        <v>69</v>
      </c>
      <c r="AV76" s="80">
        <f t="shared" si="81"/>
        <v>895.05203241547144</v>
      </c>
      <c r="AW76" s="35">
        <f t="shared" si="91"/>
        <v>3588.3597651002187</v>
      </c>
      <c r="AX76" s="35">
        <f t="shared" si="82"/>
        <v>14453.6938343243</v>
      </c>
      <c r="AY76" s="35">
        <f t="shared" si="83"/>
        <v>18042.053599424518</v>
      </c>
      <c r="AZ76" s="35">
        <f t="shared" si="84"/>
        <v>21630.413364524738</v>
      </c>
      <c r="BA76"/>
      <c r="BB76" s="52">
        <f t="shared" si="85"/>
        <v>69</v>
      </c>
      <c r="BC76" s="80">
        <f t="shared" si="86"/>
        <v>886.68469902336278</v>
      </c>
      <c r="BD76" s="35">
        <f t="shared" si="92"/>
        <v>3554.8142265191891</v>
      </c>
      <c r="BE76" s="35">
        <f t="shared" si="87"/>
        <v>8395.483745603824</v>
      </c>
      <c r="BF76" s="35">
        <f t="shared" si="88"/>
        <v>11950.297972123013</v>
      </c>
      <c r="BG76" s="35">
        <f t="shared" si="89"/>
        <v>15505.112198642202</v>
      </c>
    </row>
    <row r="77" spans="1:59" x14ac:dyDescent="0.4">
      <c r="A77" s="17" t="s">
        <v>176</v>
      </c>
      <c r="B77" s="11">
        <v>73</v>
      </c>
      <c r="C77" s="11">
        <v>48</v>
      </c>
      <c r="D77" s="11">
        <v>25</v>
      </c>
      <c r="E77" s="11">
        <v>28</v>
      </c>
      <c r="F77" s="11">
        <v>50</v>
      </c>
      <c r="G77" s="11">
        <v>44</v>
      </c>
      <c r="H77" s="11">
        <v>59</v>
      </c>
      <c r="I77" s="11">
        <v>78</v>
      </c>
      <c r="J77" s="11">
        <v>150</v>
      </c>
      <c r="Y77" s="35">
        <f t="shared" si="90"/>
        <v>69500</v>
      </c>
      <c r="Z77" s="52">
        <f t="shared" si="93"/>
        <v>70</v>
      </c>
      <c r="AA77" s="35"/>
      <c r="AB77" s="35"/>
      <c r="AC77" s="35"/>
      <c r="AD77" s="35"/>
      <c r="AE77" s="52">
        <f t="shared" si="75"/>
        <v>84</v>
      </c>
      <c r="AF77" s="35">
        <f t="shared" si="76"/>
        <v>84332</v>
      </c>
      <c r="AG77" s="35">
        <f t="shared" si="77"/>
        <v>67557</v>
      </c>
      <c r="AH77" s="35">
        <f t="shared" si="78"/>
        <v>19598.5</v>
      </c>
      <c r="AI77" s="35">
        <f t="shared" si="79"/>
        <v>13104.166666666668</v>
      </c>
      <c r="AU77" s="52">
        <f t="shared" si="80"/>
        <v>70</v>
      </c>
      <c r="AV77" s="80">
        <f t="shared" si="81"/>
        <v>894.99261102869309</v>
      </c>
      <c r="AW77" s="35">
        <f t="shared" si="91"/>
        <v>3588.1215383762078</v>
      </c>
      <c r="AX77" s="35">
        <f t="shared" si="82"/>
        <v>14556.992724357429</v>
      </c>
      <c r="AY77" s="35">
        <f t="shared" si="83"/>
        <v>18145.114262733638</v>
      </c>
      <c r="AZ77" s="35">
        <f t="shared" si="84"/>
        <v>21733.235801109844</v>
      </c>
      <c r="BA77"/>
      <c r="BB77" s="52">
        <f t="shared" si="85"/>
        <v>70</v>
      </c>
      <c r="BC77" s="80">
        <f t="shared" si="86"/>
        <v>886.62583313339996</v>
      </c>
      <c r="BD77" s="35">
        <f t="shared" si="92"/>
        <v>3554.578226841596</v>
      </c>
      <c r="BE77" s="35">
        <f t="shared" si="87"/>
        <v>8436.2627508007026</v>
      </c>
      <c r="BF77" s="35">
        <f t="shared" si="88"/>
        <v>11990.8409776423</v>
      </c>
      <c r="BG77" s="35">
        <f t="shared" si="89"/>
        <v>15545.419204483896</v>
      </c>
    </row>
    <row r="78" spans="1:59" x14ac:dyDescent="0.4">
      <c r="A78" s="13" t="s">
        <v>77</v>
      </c>
      <c r="B78" s="11">
        <v>3204</v>
      </c>
      <c r="C78" s="11">
        <v>1783</v>
      </c>
      <c r="D78" s="11">
        <v>1163</v>
      </c>
      <c r="E78" s="11">
        <v>2004</v>
      </c>
      <c r="F78" s="11">
        <v>1871</v>
      </c>
      <c r="G78" s="11">
        <v>2172</v>
      </c>
      <c r="H78" s="11">
        <v>2776</v>
      </c>
      <c r="I78" s="11">
        <v>4006</v>
      </c>
      <c r="J78" s="11">
        <v>5325</v>
      </c>
      <c r="Y78" s="35">
        <f t="shared" si="90"/>
        <v>70500</v>
      </c>
      <c r="Z78" s="52">
        <f t="shared" si="93"/>
        <v>71</v>
      </c>
      <c r="AA78" s="35"/>
      <c r="AB78" s="35"/>
      <c r="AC78" s="35"/>
      <c r="AD78" s="35"/>
      <c r="AE78" s="52">
        <f t="shared" si="75"/>
        <v>85</v>
      </c>
      <c r="AF78" s="35">
        <f t="shared" si="76"/>
        <v>84332</v>
      </c>
      <c r="AG78" s="35">
        <f t="shared" si="77"/>
        <v>67557</v>
      </c>
      <c r="AH78" s="35">
        <f t="shared" si="78"/>
        <v>19598.5</v>
      </c>
      <c r="AI78" s="35">
        <f t="shared" si="79"/>
        <v>13104.166666666668</v>
      </c>
      <c r="AU78" s="52">
        <f t="shared" si="80"/>
        <v>71</v>
      </c>
      <c r="AV78" s="80">
        <f t="shared" si="81"/>
        <v>894.93436366009348</v>
      </c>
      <c r="AW78" s="35">
        <f t="shared" si="91"/>
        <v>3587.8880184172153</v>
      </c>
      <c r="AX78" s="35">
        <f t="shared" si="82"/>
        <v>14660.286907625541</v>
      </c>
      <c r="AY78" s="35">
        <f t="shared" si="83"/>
        <v>18248.174926042757</v>
      </c>
      <c r="AZ78" s="35">
        <f t="shared" si="84"/>
        <v>21836.062944459973</v>
      </c>
      <c r="BA78"/>
      <c r="BB78" s="52">
        <f t="shared" si="85"/>
        <v>71</v>
      </c>
      <c r="BC78" s="80">
        <f t="shared" si="86"/>
        <v>886.56813028638646</v>
      </c>
      <c r="BD78" s="35">
        <f t="shared" si="92"/>
        <v>3554.346889928147</v>
      </c>
      <c r="BE78" s="35">
        <f t="shared" si="87"/>
        <v>8477.0370932334408</v>
      </c>
      <c r="BF78" s="35">
        <f t="shared" si="88"/>
        <v>12031.383983161588</v>
      </c>
      <c r="BG78" s="35">
        <f t="shared" si="89"/>
        <v>15585.730873089735</v>
      </c>
    </row>
    <row r="79" spans="1:59" x14ac:dyDescent="0.4">
      <c r="A79" s="13" t="s">
        <v>27</v>
      </c>
      <c r="B79" s="11"/>
      <c r="C79" s="11"/>
      <c r="D79" s="11"/>
      <c r="E79" s="11"/>
      <c r="F79" s="11"/>
      <c r="G79" s="11"/>
      <c r="H79" s="11"/>
      <c r="I79" s="11"/>
      <c r="J79" s="11"/>
      <c r="Y79" s="35">
        <f t="shared" si="90"/>
        <v>71500</v>
      </c>
      <c r="Z79" s="52">
        <f t="shared" si="93"/>
        <v>72</v>
      </c>
      <c r="AA79" s="35">
        <f t="shared" ref="AA79:AA83" si="98">$S$10</f>
        <v>84332</v>
      </c>
      <c r="AB79" s="35">
        <f t="shared" ref="AB79:AB83" si="99">$S$50</f>
        <v>67557</v>
      </c>
      <c r="AC79" s="35">
        <f t="shared" ref="AC79:AC83" si="100">S$207</f>
        <v>19598.5</v>
      </c>
      <c r="AD79" s="35">
        <f t="shared" ref="AD79:AD83" si="101">S$206</f>
        <v>13104.166666666668</v>
      </c>
      <c r="AE79" s="52">
        <f t="shared" si="75"/>
        <v>86</v>
      </c>
      <c r="AF79" s="35">
        <f t="shared" si="76"/>
        <v>84332</v>
      </c>
      <c r="AG79" s="35">
        <f t="shared" si="77"/>
        <v>67557</v>
      </c>
      <c r="AH79" s="35">
        <f t="shared" si="78"/>
        <v>19598.5</v>
      </c>
      <c r="AI79" s="35">
        <f t="shared" si="79"/>
        <v>13104.166666666668</v>
      </c>
      <c r="AU79" s="52">
        <f t="shared" si="80"/>
        <v>72</v>
      </c>
      <c r="AV79" s="80">
        <f t="shared" si="81"/>
        <v>894.87729053892315</v>
      </c>
      <c r="AW79" s="35">
        <f t="shared" si="91"/>
        <v>3587.6592061423316</v>
      </c>
      <c r="AX79" s="35">
        <f t="shared" si="82"/>
        <v>14763.576383209544</v>
      </c>
      <c r="AY79" s="35">
        <f t="shared" si="83"/>
        <v>18351.235589351876</v>
      </c>
      <c r="AZ79" s="35">
        <f t="shared" si="84"/>
        <v>21938.894795494209</v>
      </c>
      <c r="BA79"/>
      <c r="BB79" s="52">
        <f t="shared" si="85"/>
        <v>72</v>
      </c>
      <c r="BC79" s="80">
        <f t="shared" si="86"/>
        <v>886.51159070942947</v>
      </c>
      <c r="BD79" s="35">
        <f t="shared" si="92"/>
        <v>3554.1202166893404</v>
      </c>
      <c r="BE79" s="35">
        <f t="shared" si="87"/>
        <v>8517.8067719915362</v>
      </c>
      <c r="BF79" s="35">
        <f t="shared" si="88"/>
        <v>12071.926988680876</v>
      </c>
      <c r="BG79" s="35">
        <f t="shared" si="89"/>
        <v>15626.047205370216</v>
      </c>
    </row>
    <row r="80" spans="1:59" s="21" customFormat="1" x14ac:dyDescent="0.4">
      <c r="A80" s="19" t="s">
        <v>78</v>
      </c>
      <c r="B80" s="20">
        <v>548</v>
      </c>
      <c r="C80" s="20">
        <v>130</v>
      </c>
      <c r="D80" s="20">
        <v>60</v>
      </c>
      <c r="E80" s="20">
        <v>166</v>
      </c>
      <c r="F80" s="20">
        <v>269</v>
      </c>
      <c r="G80" s="20">
        <v>294</v>
      </c>
      <c r="H80" s="20">
        <v>479</v>
      </c>
      <c r="I80" s="20">
        <v>594</v>
      </c>
      <c r="J80" s="20">
        <v>1212</v>
      </c>
      <c r="L80" s="19" t="s">
        <v>78</v>
      </c>
      <c r="M80" s="35">
        <f>B80</f>
        <v>548</v>
      </c>
      <c r="N80" s="35">
        <f t="shared" ref="N80:U80" si="102">C80</f>
        <v>130</v>
      </c>
      <c r="O80" s="35">
        <f t="shared" si="102"/>
        <v>60</v>
      </c>
      <c r="P80" s="35">
        <f t="shared" si="102"/>
        <v>166</v>
      </c>
      <c r="Q80" s="35">
        <f t="shared" si="102"/>
        <v>269</v>
      </c>
      <c r="R80" s="35">
        <f t="shared" si="102"/>
        <v>294</v>
      </c>
      <c r="S80" s="35">
        <f t="shared" si="102"/>
        <v>479</v>
      </c>
      <c r="T80" s="35">
        <f t="shared" si="102"/>
        <v>594</v>
      </c>
      <c r="U80" s="35">
        <f t="shared" si="102"/>
        <v>1212</v>
      </c>
      <c r="V80" s="1"/>
      <c r="W80" s="1"/>
      <c r="X80" s="1"/>
      <c r="Y80" s="35">
        <f t="shared" si="90"/>
        <v>72500</v>
      </c>
      <c r="Z80" s="52">
        <f t="shared" si="93"/>
        <v>73</v>
      </c>
      <c r="AA80" s="35">
        <f t="shared" si="98"/>
        <v>84332</v>
      </c>
      <c r="AB80" s="35">
        <f t="shared" si="99"/>
        <v>67557</v>
      </c>
      <c r="AC80" s="35">
        <f t="shared" si="100"/>
        <v>19598.5</v>
      </c>
      <c r="AD80" s="35">
        <f t="shared" si="101"/>
        <v>13104.166666666668</v>
      </c>
      <c r="AE80" s="52">
        <f t="shared" si="75"/>
        <v>87</v>
      </c>
      <c r="AF80" s="35">
        <f t="shared" si="76"/>
        <v>84332</v>
      </c>
      <c r="AG80" s="35">
        <f t="shared" si="77"/>
        <v>67557</v>
      </c>
      <c r="AH80" s="35">
        <f t="shared" si="78"/>
        <v>19598.5</v>
      </c>
      <c r="AI80" s="35">
        <f t="shared" si="79"/>
        <v>13104.166666666668</v>
      </c>
      <c r="AJ80"/>
      <c r="AK80"/>
      <c r="AL80"/>
      <c r="AM80"/>
      <c r="AN80"/>
      <c r="AO80"/>
      <c r="AP80"/>
      <c r="AQ80"/>
      <c r="AR80"/>
      <c r="AS80"/>
      <c r="AT80" s="1"/>
      <c r="AU80" s="52">
        <f t="shared" si="80"/>
        <v>73</v>
      </c>
      <c r="AV80" s="80">
        <f t="shared" si="81"/>
        <v>894.82139188986741</v>
      </c>
      <c r="AW80" s="35">
        <f t="shared" si="91"/>
        <v>3587.4351024523439</v>
      </c>
      <c r="AX80" s="35">
        <f t="shared" si="82"/>
        <v>14866.861150208655</v>
      </c>
      <c r="AY80" s="35">
        <f t="shared" si="83"/>
        <v>18454.296252660999</v>
      </c>
      <c r="AZ80" s="35">
        <f t="shared" si="84"/>
        <v>22041.731355113341</v>
      </c>
      <c r="BA80" s="1"/>
      <c r="BB80" s="52">
        <f t="shared" si="85"/>
        <v>73</v>
      </c>
      <c r="BC80" s="80">
        <f t="shared" si="86"/>
        <v>886.45621462511394</v>
      </c>
      <c r="BD80" s="35">
        <f t="shared" si="92"/>
        <v>3553.8982080175424</v>
      </c>
      <c r="BE80" s="35">
        <f t="shared" si="87"/>
        <v>8558.5717861826215</v>
      </c>
      <c r="BF80" s="35">
        <f t="shared" si="88"/>
        <v>12112.469994200164</v>
      </c>
      <c r="BG80" s="35">
        <f t="shared" si="89"/>
        <v>15666.368202217707</v>
      </c>
    </row>
    <row r="81" spans="1:59" x14ac:dyDescent="0.4">
      <c r="A81" s="10" t="s">
        <v>27</v>
      </c>
      <c r="B81" s="11"/>
      <c r="C81" s="11"/>
      <c r="D81" s="11"/>
      <c r="E81" s="11"/>
      <c r="F81" s="11"/>
      <c r="G81" s="11"/>
      <c r="H81" s="11"/>
      <c r="I81" s="11"/>
      <c r="J81" s="11"/>
      <c r="L81" s="57" t="s">
        <v>297</v>
      </c>
      <c r="M81" s="59">
        <f>M80/2</f>
        <v>274</v>
      </c>
      <c r="N81" s="59">
        <f t="shared" ref="N81:U81" si="103">N80/2</f>
        <v>65</v>
      </c>
      <c r="O81" s="59">
        <f t="shared" si="103"/>
        <v>30</v>
      </c>
      <c r="P81" s="59">
        <f t="shared" si="103"/>
        <v>83</v>
      </c>
      <c r="Q81" s="59">
        <f t="shared" si="103"/>
        <v>134.5</v>
      </c>
      <c r="R81" s="59">
        <f t="shared" si="103"/>
        <v>147</v>
      </c>
      <c r="S81" s="59">
        <f t="shared" si="103"/>
        <v>239.5</v>
      </c>
      <c r="T81" s="59">
        <f t="shared" si="103"/>
        <v>297</v>
      </c>
      <c r="U81" s="59">
        <f t="shared" si="103"/>
        <v>606</v>
      </c>
      <c r="V81" s="1"/>
      <c r="W81" s="1"/>
      <c r="X81" s="1"/>
      <c r="Y81" s="35">
        <f t="shared" si="90"/>
        <v>73500</v>
      </c>
      <c r="Z81" s="52">
        <f t="shared" si="93"/>
        <v>74</v>
      </c>
      <c r="AA81" s="35">
        <f t="shared" si="98"/>
        <v>84332</v>
      </c>
      <c r="AB81" s="35">
        <f t="shared" si="99"/>
        <v>67557</v>
      </c>
      <c r="AC81" s="35">
        <f t="shared" si="100"/>
        <v>19598.5</v>
      </c>
      <c r="AD81" s="35">
        <f t="shared" si="101"/>
        <v>13104.166666666668</v>
      </c>
      <c r="AE81" s="52">
        <f t="shared" si="75"/>
        <v>88</v>
      </c>
      <c r="AF81" s="35">
        <f t="shared" si="76"/>
        <v>84332</v>
      </c>
      <c r="AG81" s="35">
        <f t="shared" si="77"/>
        <v>67557</v>
      </c>
      <c r="AH81" s="35">
        <f t="shared" si="78"/>
        <v>19598.5</v>
      </c>
      <c r="AI81" s="35">
        <f t="shared" si="79"/>
        <v>13104.166666666668</v>
      </c>
      <c r="AT81" s="1"/>
      <c r="AU81" s="52">
        <f t="shared" si="80"/>
        <v>74</v>
      </c>
      <c r="AV81" s="80">
        <f t="shared" si="81"/>
        <v>894.7666679330448</v>
      </c>
      <c r="AW81" s="35">
        <f t="shared" si="91"/>
        <v>3587.2157082297317</v>
      </c>
      <c r="AX81" s="35">
        <f t="shared" si="82"/>
        <v>14970.141207740384</v>
      </c>
      <c r="AY81" s="35">
        <f t="shared" si="83"/>
        <v>18557.356915970115</v>
      </c>
      <c r="AZ81" s="35">
        <f t="shared" si="84"/>
        <v>22144.572624199845</v>
      </c>
      <c r="BA81" s="1"/>
      <c r="BB81" s="52">
        <f t="shared" si="85"/>
        <v>74</v>
      </c>
      <c r="BC81" s="80">
        <f t="shared" si="86"/>
        <v>886.40200225150068</v>
      </c>
      <c r="BD81" s="35">
        <f t="shared" si="92"/>
        <v>3553.6808647869825</v>
      </c>
      <c r="BE81" s="35">
        <f t="shared" si="87"/>
        <v>8599.3321349324706</v>
      </c>
      <c r="BF81" s="35">
        <f t="shared" si="88"/>
        <v>12153.012999719453</v>
      </c>
      <c r="BG81" s="35">
        <f t="shared" si="89"/>
        <v>15706.693864506435</v>
      </c>
    </row>
    <row r="82" spans="1:59" x14ac:dyDescent="0.4">
      <c r="A82" s="10" t="s">
        <v>79</v>
      </c>
      <c r="B82" s="11">
        <v>24720</v>
      </c>
      <c r="C82" s="11">
        <v>15479</v>
      </c>
      <c r="D82" s="11">
        <v>14741</v>
      </c>
      <c r="E82" s="11">
        <v>16385</v>
      </c>
      <c r="F82" s="11">
        <v>18968</v>
      </c>
      <c r="G82" s="11">
        <v>19154</v>
      </c>
      <c r="H82" s="11">
        <v>22497</v>
      </c>
      <c r="I82" s="11">
        <v>26856</v>
      </c>
      <c r="J82" s="11">
        <v>39455</v>
      </c>
      <c r="L82" s="10" t="s">
        <v>79</v>
      </c>
      <c r="M82" s="35">
        <f>B82</f>
        <v>24720</v>
      </c>
      <c r="N82" s="35">
        <f t="shared" ref="N82:U82" si="104">C82</f>
        <v>15479</v>
      </c>
      <c r="O82" s="35">
        <f t="shared" si="104"/>
        <v>14741</v>
      </c>
      <c r="P82" s="35">
        <f t="shared" si="104"/>
        <v>16385</v>
      </c>
      <c r="Q82" s="35">
        <f t="shared" si="104"/>
        <v>18968</v>
      </c>
      <c r="R82" s="35">
        <f t="shared" si="104"/>
        <v>19154</v>
      </c>
      <c r="S82" s="35">
        <f t="shared" si="104"/>
        <v>22497</v>
      </c>
      <c r="T82" s="35">
        <f t="shared" si="104"/>
        <v>26856</v>
      </c>
      <c r="U82" s="35">
        <f t="shared" si="104"/>
        <v>39455</v>
      </c>
      <c r="Y82" s="35">
        <f t="shared" si="90"/>
        <v>74500</v>
      </c>
      <c r="Z82" s="52">
        <f t="shared" si="93"/>
        <v>75</v>
      </c>
      <c r="AA82" s="35">
        <f t="shared" si="98"/>
        <v>84332</v>
      </c>
      <c r="AB82" s="35">
        <f t="shared" si="99"/>
        <v>67557</v>
      </c>
      <c r="AC82" s="35">
        <f t="shared" si="100"/>
        <v>19598.5</v>
      </c>
      <c r="AD82" s="35">
        <f t="shared" si="101"/>
        <v>13104.166666666668</v>
      </c>
      <c r="AE82" s="52">
        <f t="shared" si="75"/>
        <v>89</v>
      </c>
      <c r="AF82" s="35">
        <f t="shared" si="76"/>
        <v>84332</v>
      </c>
      <c r="AG82" s="35">
        <f t="shared" si="77"/>
        <v>67557</v>
      </c>
      <c r="AH82" s="35">
        <f t="shared" si="78"/>
        <v>19598.5</v>
      </c>
      <c r="AI82" s="35">
        <f t="shared" si="79"/>
        <v>13104.166666666668</v>
      </c>
      <c r="AU82" s="52">
        <f t="shared" si="80"/>
        <v>75</v>
      </c>
      <c r="AV82" s="80">
        <f t="shared" si="81"/>
        <v>894.71311888400044</v>
      </c>
      <c r="AW82" s="35">
        <f t="shared" si="91"/>
        <v>3587.0010243386382</v>
      </c>
      <c r="AX82" s="35">
        <f t="shared" si="82"/>
        <v>15073.416554940599</v>
      </c>
      <c r="AY82" s="35">
        <f t="shared" si="83"/>
        <v>18660.417579279238</v>
      </c>
      <c r="AZ82" s="35">
        <f t="shared" si="84"/>
        <v>22247.418603617876</v>
      </c>
      <c r="BA82"/>
      <c r="BB82" s="52">
        <f t="shared" si="85"/>
        <v>75</v>
      </c>
      <c r="BC82" s="80">
        <f t="shared" si="86"/>
        <v>886.34895380211981</v>
      </c>
      <c r="BD82" s="35">
        <f t="shared" si="92"/>
        <v>3553.4681878537258</v>
      </c>
      <c r="BE82" s="35">
        <f t="shared" si="87"/>
        <v>8640.0878173850142</v>
      </c>
      <c r="BF82" s="35">
        <f t="shared" si="88"/>
        <v>12193.556005238741</v>
      </c>
      <c r="BG82" s="35">
        <f t="shared" si="89"/>
        <v>15747.024193092468</v>
      </c>
    </row>
    <row r="83" spans="1:59" x14ac:dyDescent="0.4">
      <c r="A83" s="13" t="s">
        <v>80</v>
      </c>
      <c r="B83" s="11">
        <v>14185</v>
      </c>
      <c r="C83" s="11">
        <v>9127</v>
      </c>
      <c r="D83" s="11">
        <v>8139</v>
      </c>
      <c r="E83" s="11">
        <v>9137</v>
      </c>
      <c r="F83" s="11">
        <v>11276</v>
      </c>
      <c r="G83" s="11">
        <v>10749</v>
      </c>
      <c r="H83" s="11">
        <v>12646</v>
      </c>
      <c r="I83" s="11">
        <v>15217</v>
      </c>
      <c r="J83" s="11">
        <v>23323</v>
      </c>
      <c r="L83" s="56" t="s">
        <v>389</v>
      </c>
      <c r="M83" s="60">
        <f>M82-M90/2-M101/2</f>
        <v>21823</v>
      </c>
      <c r="N83" s="60">
        <f t="shared" ref="N83:U83" si="105">N82-N90/2-N101/2</f>
        <v>13291</v>
      </c>
      <c r="O83" s="60">
        <f t="shared" si="105"/>
        <v>12512.5</v>
      </c>
      <c r="P83" s="60">
        <f t="shared" si="105"/>
        <v>14054.5</v>
      </c>
      <c r="Q83" s="60">
        <f t="shared" si="105"/>
        <v>16506.5</v>
      </c>
      <c r="R83" s="60">
        <f t="shared" si="105"/>
        <v>16567</v>
      </c>
      <c r="S83" s="60">
        <f t="shared" si="105"/>
        <v>19598.5</v>
      </c>
      <c r="T83" s="60">
        <f t="shared" si="105"/>
        <v>23750</v>
      </c>
      <c r="U83" s="60">
        <f t="shared" si="105"/>
        <v>35763</v>
      </c>
      <c r="Y83" s="35">
        <f t="shared" si="90"/>
        <v>75500</v>
      </c>
      <c r="Z83" s="52">
        <f t="shared" si="93"/>
        <v>76</v>
      </c>
      <c r="AA83" s="35">
        <f t="shared" si="98"/>
        <v>84332</v>
      </c>
      <c r="AB83" s="35">
        <f t="shared" si="99"/>
        <v>67557</v>
      </c>
      <c r="AC83" s="35">
        <f t="shared" si="100"/>
        <v>19598.5</v>
      </c>
      <c r="AD83" s="35">
        <f t="shared" si="101"/>
        <v>13104.166666666668</v>
      </c>
      <c r="AE83" s="52">
        <f t="shared" si="75"/>
        <v>90</v>
      </c>
      <c r="AF83" s="35">
        <f t="shared" si="76"/>
        <v>84332</v>
      </c>
      <c r="AG83" s="35">
        <f t="shared" si="77"/>
        <v>67557</v>
      </c>
      <c r="AH83" s="35">
        <f t="shared" si="78"/>
        <v>19598.5</v>
      </c>
      <c r="AI83" s="35">
        <f t="shared" si="79"/>
        <v>13104.166666666668</v>
      </c>
      <c r="AU83" s="52">
        <f t="shared" si="80"/>
        <v>76</v>
      </c>
      <c r="AV83" s="80">
        <f t="shared" si="81"/>
        <v>894.66074495370333</v>
      </c>
      <c r="AW83" s="35">
        <f t="shared" si="91"/>
        <v>3586.7910516248608</v>
      </c>
      <c r="AX83" s="35">
        <f t="shared" si="82"/>
        <v>15176.687190963496</v>
      </c>
      <c r="AY83" s="35">
        <f t="shared" si="83"/>
        <v>18763.478242588357</v>
      </c>
      <c r="AZ83" s="35">
        <f t="shared" si="84"/>
        <v>22350.269294213216</v>
      </c>
      <c r="BA83"/>
      <c r="BB83" s="52">
        <f t="shared" si="85"/>
        <v>76</v>
      </c>
      <c r="BC83" s="80">
        <f t="shared" si="86"/>
        <v>886.29706948596788</v>
      </c>
      <c r="BD83" s="35">
        <f t="shared" si="92"/>
        <v>3553.260178055662</v>
      </c>
      <c r="BE83" s="35">
        <f t="shared" si="87"/>
        <v>8680.8388327023677</v>
      </c>
      <c r="BF83" s="35">
        <f t="shared" si="88"/>
        <v>12234.099010758029</v>
      </c>
      <c r="BG83" s="35">
        <f t="shared" si="89"/>
        <v>15787.359188813691</v>
      </c>
    </row>
    <row r="84" spans="1:59" x14ac:dyDescent="0.4">
      <c r="A84" s="15" t="s">
        <v>81</v>
      </c>
      <c r="B84" s="11">
        <v>8773</v>
      </c>
      <c r="C84" s="11">
        <v>3040</v>
      </c>
      <c r="D84" s="11">
        <v>2181</v>
      </c>
      <c r="E84" s="11">
        <v>3429</v>
      </c>
      <c r="F84" s="11">
        <v>4649</v>
      </c>
      <c r="G84" s="11">
        <v>5327</v>
      </c>
      <c r="H84" s="11">
        <v>7665</v>
      </c>
      <c r="I84" s="11">
        <v>11084</v>
      </c>
      <c r="J84" s="11">
        <v>17324</v>
      </c>
      <c r="L84" s="10"/>
      <c r="Y84" s="35">
        <f t="shared" si="90"/>
        <v>76500</v>
      </c>
      <c r="Z84" s="52">
        <f t="shared" si="93"/>
        <v>77</v>
      </c>
      <c r="AA84" s="35">
        <f t="shared" ref="AA84:AA98" si="106">$S$10</f>
        <v>84332</v>
      </c>
      <c r="AB84" s="35">
        <f t="shared" ref="AB84:AB98" si="107">$S$50</f>
        <v>67557</v>
      </c>
      <c r="AC84" s="35">
        <f>S$207</f>
        <v>19598.5</v>
      </c>
      <c r="AD84" s="35">
        <f>S$206</f>
        <v>13104.166666666668</v>
      </c>
      <c r="AE84" s="52">
        <f t="shared" si="75"/>
        <v>91</v>
      </c>
      <c r="AF84" s="35">
        <f t="shared" si="76"/>
        <v>84332</v>
      </c>
      <c r="AG84" s="35">
        <f t="shared" si="77"/>
        <v>67557</v>
      </c>
      <c r="AH84" s="35">
        <f t="shared" si="78"/>
        <v>19598.5</v>
      </c>
      <c r="AI84" s="35">
        <f t="shared" si="79"/>
        <v>13104.166666666668</v>
      </c>
      <c r="AU84" s="52">
        <f t="shared" si="80"/>
        <v>77</v>
      </c>
      <c r="AV84" s="80">
        <f t="shared" si="81"/>
        <v>894.6095463485417</v>
      </c>
      <c r="AW84" s="35">
        <f t="shared" si="91"/>
        <v>3586.5857909158321</v>
      </c>
      <c r="AX84" s="35">
        <f t="shared" si="82"/>
        <v>15279.953114981643</v>
      </c>
      <c r="AY84" s="35">
        <f t="shared" si="83"/>
        <v>18866.538905897476</v>
      </c>
      <c r="AZ84" s="35">
        <f t="shared" si="84"/>
        <v>22453.124696813309</v>
      </c>
      <c r="BA84"/>
      <c r="BB84" s="52">
        <f t="shared" si="85"/>
        <v>77</v>
      </c>
      <c r="BC84" s="80">
        <f t="shared" si="86"/>
        <v>886.24634950750419</v>
      </c>
      <c r="BD84" s="35">
        <f t="shared" si="92"/>
        <v>3553.0568362124905</v>
      </c>
      <c r="BE84" s="35">
        <f t="shared" si="87"/>
        <v>8721.585180064827</v>
      </c>
      <c r="BF84" s="35">
        <f t="shared" si="88"/>
        <v>12274.642016277317</v>
      </c>
      <c r="BG84" s="35">
        <f t="shared" si="89"/>
        <v>15827.698852489808</v>
      </c>
    </row>
    <row r="85" spans="1:59" x14ac:dyDescent="0.4">
      <c r="A85" s="17" t="s">
        <v>82</v>
      </c>
      <c r="B85" s="11">
        <v>3515</v>
      </c>
      <c r="C85" s="11">
        <v>1413</v>
      </c>
      <c r="D85" s="11">
        <v>884</v>
      </c>
      <c r="E85" s="11">
        <v>1467</v>
      </c>
      <c r="F85" s="11">
        <v>1545</v>
      </c>
      <c r="G85" s="11">
        <v>2341</v>
      </c>
      <c r="H85" s="11">
        <v>2998</v>
      </c>
      <c r="I85" s="11">
        <v>4628</v>
      </c>
      <c r="J85" s="11">
        <v>6740</v>
      </c>
      <c r="Y85" s="35">
        <f t="shared" si="90"/>
        <v>77500</v>
      </c>
      <c r="Z85" s="52">
        <f t="shared" si="93"/>
        <v>78</v>
      </c>
      <c r="AA85" s="35">
        <f t="shared" si="106"/>
        <v>84332</v>
      </c>
      <c r="AB85" s="35">
        <f t="shared" si="107"/>
        <v>67557</v>
      </c>
      <c r="AC85" s="35">
        <f t="shared" ref="AC85:AC98" si="108">S$207</f>
        <v>19598.5</v>
      </c>
      <c r="AD85" s="35">
        <f t="shared" ref="AD85:AD98" si="109">S$206</f>
        <v>13104.166666666668</v>
      </c>
      <c r="AE85" s="52">
        <f t="shared" si="75"/>
        <v>92</v>
      </c>
      <c r="AF85" s="35">
        <f t="shared" si="76"/>
        <v>84332</v>
      </c>
      <c r="AG85" s="35">
        <f t="shared" si="77"/>
        <v>67557</v>
      </c>
      <c r="AH85" s="35">
        <f t="shared" si="78"/>
        <v>19598.5</v>
      </c>
      <c r="AI85" s="35">
        <f t="shared" si="79"/>
        <v>13104.166666666668</v>
      </c>
      <c r="AU85" s="52">
        <f t="shared" si="80"/>
        <v>78</v>
      </c>
      <c r="AV85" s="80">
        <f t="shared" si="81"/>
        <v>894.55952327031866</v>
      </c>
      <c r="AW85" s="35">
        <f t="shared" si="91"/>
        <v>3586.385243020602</v>
      </c>
      <c r="AX85" s="35">
        <f t="shared" si="82"/>
        <v>15383.214326185993</v>
      </c>
      <c r="AY85" s="35">
        <f t="shared" si="83"/>
        <v>18969.599569206595</v>
      </c>
      <c r="AZ85" s="35">
        <f t="shared" si="84"/>
        <v>22555.984812227198</v>
      </c>
      <c r="BA85"/>
      <c r="BB85" s="52">
        <f t="shared" si="85"/>
        <v>78</v>
      </c>
      <c r="BC85" s="80">
        <f t="shared" si="86"/>
        <v>886.19679406664477</v>
      </c>
      <c r="BD85" s="35">
        <f t="shared" si="92"/>
        <v>3552.8581631256957</v>
      </c>
      <c r="BE85" s="35">
        <f t="shared" si="87"/>
        <v>8762.3268586709091</v>
      </c>
      <c r="BF85" s="35">
        <f t="shared" si="88"/>
        <v>12315.185021796606</v>
      </c>
      <c r="BG85" s="35">
        <f t="shared" si="89"/>
        <v>15868.043184922302</v>
      </c>
    </row>
    <row r="86" spans="1:59" x14ac:dyDescent="0.4">
      <c r="A86" s="17" t="s">
        <v>83</v>
      </c>
      <c r="B86" s="11">
        <v>2716</v>
      </c>
      <c r="C86" s="11">
        <v>955</v>
      </c>
      <c r="D86" s="11">
        <v>646</v>
      </c>
      <c r="E86" s="11">
        <v>1034</v>
      </c>
      <c r="F86" s="11">
        <v>1444</v>
      </c>
      <c r="G86" s="11">
        <v>1616</v>
      </c>
      <c r="H86" s="11">
        <v>2306</v>
      </c>
      <c r="I86" s="11">
        <v>3306</v>
      </c>
      <c r="J86" s="11">
        <v>5568</v>
      </c>
      <c r="Y86" s="35">
        <f t="shared" si="90"/>
        <v>78500</v>
      </c>
      <c r="Z86" s="52">
        <f t="shared" si="93"/>
        <v>79</v>
      </c>
      <c r="AA86" s="35">
        <f t="shared" si="106"/>
        <v>84332</v>
      </c>
      <c r="AB86" s="35">
        <f t="shared" si="107"/>
        <v>67557</v>
      </c>
      <c r="AC86" s="35">
        <f t="shared" si="108"/>
        <v>19598.5</v>
      </c>
      <c r="AD86" s="35">
        <f t="shared" si="109"/>
        <v>13104.166666666668</v>
      </c>
      <c r="AE86" s="52">
        <f t="shared" si="75"/>
        <v>93</v>
      </c>
      <c r="AF86" s="35">
        <f t="shared" si="76"/>
        <v>84332</v>
      </c>
      <c r="AG86" s="35">
        <f t="shared" si="77"/>
        <v>67557</v>
      </c>
      <c r="AH86" s="35">
        <f t="shared" si="78"/>
        <v>19598.5</v>
      </c>
      <c r="AI86" s="35">
        <f t="shared" si="79"/>
        <v>13104.166666666668</v>
      </c>
      <c r="AU86" s="52">
        <f t="shared" si="80"/>
        <v>79</v>
      </c>
      <c r="AV86" s="80">
        <f t="shared" si="81"/>
        <v>894.5106759162486</v>
      </c>
      <c r="AW86" s="35">
        <f t="shared" si="91"/>
        <v>3586.1894087298251</v>
      </c>
      <c r="AX86" s="35">
        <f t="shared" si="82"/>
        <v>15486.47082378589</v>
      </c>
      <c r="AY86" s="35">
        <f t="shared" si="83"/>
        <v>19072.660232515715</v>
      </c>
      <c r="AZ86" s="35">
        <f t="shared" si="84"/>
        <v>22658.849641245539</v>
      </c>
      <c r="BA86"/>
      <c r="BB86" s="52">
        <f t="shared" si="85"/>
        <v>79</v>
      </c>
      <c r="BC86" s="80">
        <f t="shared" si="86"/>
        <v>886.14840335876067</v>
      </c>
      <c r="BD86" s="35">
        <f t="shared" si="92"/>
        <v>3552.6641595785418</v>
      </c>
      <c r="BE86" s="35">
        <f t="shared" si="87"/>
        <v>8803.0638677373499</v>
      </c>
      <c r="BF86" s="35">
        <f t="shared" si="88"/>
        <v>12355.728027315892</v>
      </c>
      <c r="BG86" s="35">
        <f t="shared" si="89"/>
        <v>15908.392186894434</v>
      </c>
    </row>
    <row r="87" spans="1:59" x14ac:dyDescent="0.4">
      <c r="A87" s="17" t="s">
        <v>177</v>
      </c>
      <c r="B87" s="11">
        <v>2542</v>
      </c>
      <c r="C87" s="11">
        <v>672</v>
      </c>
      <c r="D87" s="11">
        <v>651</v>
      </c>
      <c r="E87" s="11">
        <v>928</v>
      </c>
      <c r="F87" s="11">
        <v>1660</v>
      </c>
      <c r="G87" s="11">
        <v>1370</v>
      </c>
      <c r="H87" s="11">
        <v>2360</v>
      </c>
      <c r="I87" s="11">
        <v>3149</v>
      </c>
      <c r="J87" s="11">
        <v>5016</v>
      </c>
      <c r="Y87" s="35">
        <f t="shared" si="90"/>
        <v>79500</v>
      </c>
      <c r="Z87" s="52">
        <f t="shared" si="93"/>
        <v>80</v>
      </c>
      <c r="AA87" s="35">
        <f t="shared" si="106"/>
        <v>84332</v>
      </c>
      <c r="AB87" s="35">
        <f t="shared" si="107"/>
        <v>67557</v>
      </c>
      <c r="AC87" s="35">
        <f t="shared" si="108"/>
        <v>19598.5</v>
      </c>
      <c r="AD87" s="35">
        <f t="shared" si="109"/>
        <v>13104.166666666668</v>
      </c>
      <c r="AE87" s="52">
        <f t="shared" si="75"/>
        <v>94</v>
      </c>
      <c r="AF87" s="35">
        <f t="shared" si="76"/>
        <v>84332</v>
      </c>
      <c r="AG87" s="35">
        <f t="shared" si="77"/>
        <v>67557</v>
      </c>
      <c r="AH87" s="35">
        <f t="shared" si="78"/>
        <v>19598.5</v>
      </c>
      <c r="AI87" s="35">
        <f t="shared" si="79"/>
        <v>13104.166666666668</v>
      </c>
      <c r="AU87" s="52">
        <f t="shared" si="80"/>
        <v>80</v>
      </c>
      <c r="AV87" s="80">
        <f t="shared" si="81"/>
        <v>894.46300447895362</v>
      </c>
      <c r="AW87" s="35">
        <f t="shared" si="91"/>
        <v>3585.9982888157438</v>
      </c>
      <c r="AX87" s="35">
        <f t="shared" si="82"/>
        <v>15589.722607009095</v>
      </c>
      <c r="AY87" s="35">
        <f t="shared" si="83"/>
        <v>19175.720895824837</v>
      </c>
      <c r="AZ87" s="35">
        <f t="shared" si="84"/>
        <v>22761.71918464058</v>
      </c>
      <c r="BA87"/>
      <c r="BB87" s="52">
        <f t="shared" si="85"/>
        <v>80</v>
      </c>
      <c r="BC87" s="80">
        <f t="shared" si="86"/>
        <v>886.1011775746731</v>
      </c>
      <c r="BD87" s="35">
        <f t="shared" si="92"/>
        <v>3552.4748263360511</v>
      </c>
      <c r="BE87" s="35">
        <f t="shared" si="87"/>
        <v>8843.7962064991298</v>
      </c>
      <c r="BF87" s="35">
        <f t="shared" si="88"/>
        <v>12396.27103283518</v>
      </c>
      <c r="BG87" s="35">
        <f t="shared" si="89"/>
        <v>15948.745859171231</v>
      </c>
    </row>
    <row r="88" spans="1:59" x14ac:dyDescent="0.4">
      <c r="A88" s="15" t="s">
        <v>84</v>
      </c>
      <c r="B88" s="11">
        <v>4504</v>
      </c>
      <c r="C88" s="11">
        <v>5781</v>
      </c>
      <c r="D88" s="11">
        <v>5811</v>
      </c>
      <c r="E88" s="11">
        <v>5535</v>
      </c>
      <c r="F88" s="11">
        <v>6379</v>
      </c>
      <c r="G88" s="11">
        <v>5097</v>
      </c>
      <c r="H88" s="11">
        <v>4366</v>
      </c>
      <c r="I88" s="11">
        <v>3246</v>
      </c>
      <c r="J88" s="11">
        <v>3507</v>
      </c>
      <c r="Y88" s="35">
        <f t="shared" si="90"/>
        <v>80500</v>
      </c>
      <c r="Z88" s="52">
        <f t="shared" si="93"/>
        <v>81</v>
      </c>
      <c r="AA88" s="35">
        <f t="shared" si="106"/>
        <v>84332</v>
      </c>
      <c r="AB88" s="35">
        <f t="shared" si="107"/>
        <v>67557</v>
      </c>
      <c r="AC88" s="35">
        <f t="shared" si="108"/>
        <v>19598.5</v>
      </c>
      <c r="AD88" s="35">
        <f t="shared" si="109"/>
        <v>13104.166666666668</v>
      </c>
      <c r="AE88" s="52">
        <f t="shared" si="75"/>
        <v>95</v>
      </c>
      <c r="AF88" s="35">
        <f t="shared" si="76"/>
        <v>84332</v>
      </c>
      <c r="AG88" s="35">
        <f t="shared" si="77"/>
        <v>67557</v>
      </c>
      <c r="AH88" s="35">
        <f t="shared" si="78"/>
        <v>19598.5</v>
      </c>
      <c r="AI88" s="35">
        <f t="shared" si="79"/>
        <v>13104.166666666668</v>
      </c>
      <c r="AU88" s="52">
        <f t="shared" si="80"/>
        <v>81</v>
      </c>
      <c r="AV88" s="80">
        <f t="shared" si="81"/>
        <v>894.41650914645868</v>
      </c>
      <c r="AW88" s="35">
        <f t="shared" si="91"/>
        <v>3585.8118840321699</v>
      </c>
      <c r="AX88" s="35">
        <f t="shared" si="82"/>
        <v>15692.969675101784</v>
      </c>
      <c r="AY88" s="35">
        <f t="shared" si="83"/>
        <v>19278.781559133953</v>
      </c>
      <c r="AZ88" s="35">
        <f t="shared" si="84"/>
        <v>22864.593443166123</v>
      </c>
      <c r="BA88"/>
      <c r="BB88" s="52">
        <f t="shared" si="85"/>
        <v>81</v>
      </c>
      <c r="BC88" s="80">
        <f t="shared" si="86"/>
        <v>886.05511690064952</v>
      </c>
      <c r="BD88" s="35">
        <f t="shared" si="92"/>
        <v>3552.2901641449898</v>
      </c>
      <c r="BE88" s="35">
        <f t="shared" si="87"/>
        <v>8884.5238742094789</v>
      </c>
      <c r="BF88" s="35">
        <f t="shared" si="88"/>
        <v>12436.814038354469</v>
      </c>
      <c r="BG88" s="35">
        <f t="shared" si="89"/>
        <v>15989.104202499459</v>
      </c>
    </row>
    <row r="89" spans="1:59" x14ac:dyDescent="0.4">
      <c r="A89" s="15" t="s">
        <v>85</v>
      </c>
      <c r="B89" s="11">
        <v>908</v>
      </c>
      <c r="C89" s="11">
        <v>307</v>
      </c>
      <c r="D89" s="11">
        <v>148</v>
      </c>
      <c r="E89" s="11">
        <v>173</v>
      </c>
      <c r="F89" s="11">
        <v>248</v>
      </c>
      <c r="G89" s="11">
        <v>325</v>
      </c>
      <c r="H89" s="11">
        <v>615</v>
      </c>
      <c r="I89" s="11">
        <v>887</v>
      </c>
      <c r="J89" s="11">
        <v>2492</v>
      </c>
      <c r="Y89" s="35">
        <f t="shared" si="90"/>
        <v>81500</v>
      </c>
      <c r="Z89" s="52">
        <f t="shared" si="93"/>
        <v>82</v>
      </c>
      <c r="AA89" s="35">
        <f t="shared" si="106"/>
        <v>84332</v>
      </c>
      <c r="AB89" s="35">
        <f t="shared" si="107"/>
        <v>67557</v>
      </c>
      <c r="AC89" s="35">
        <f t="shared" si="108"/>
        <v>19598.5</v>
      </c>
      <c r="AD89" s="35">
        <f t="shared" si="109"/>
        <v>13104.166666666668</v>
      </c>
      <c r="AE89" s="52">
        <f t="shared" si="75"/>
        <v>96</v>
      </c>
      <c r="AF89" s="35">
        <f t="shared" si="76"/>
        <v>84332</v>
      </c>
      <c r="AG89" s="35">
        <f t="shared" si="77"/>
        <v>67557</v>
      </c>
      <c r="AH89" s="35">
        <f t="shared" si="78"/>
        <v>19598.5</v>
      </c>
      <c r="AI89" s="35">
        <f t="shared" si="79"/>
        <v>13104.166666666668</v>
      </c>
      <c r="AU89" s="52">
        <f t="shared" si="80"/>
        <v>82</v>
      </c>
      <c r="AV89" s="80">
        <f t="shared" si="81"/>
        <v>894.37119010218885</v>
      </c>
      <c r="AW89" s="35">
        <f t="shared" si="91"/>
        <v>3585.6301951144742</v>
      </c>
      <c r="AX89" s="35">
        <f t="shared" si="82"/>
        <v>15796.212027328602</v>
      </c>
      <c r="AY89" s="35">
        <f t="shared" si="83"/>
        <v>19381.842222443076</v>
      </c>
      <c r="AZ89" s="35">
        <f t="shared" si="84"/>
        <v>22967.47241755755</v>
      </c>
      <c r="BA89"/>
      <c r="BB89" s="52">
        <f t="shared" si="85"/>
        <v>82</v>
      </c>
      <c r="BC89" s="80">
        <f t="shared" si="86"/>
        <v>886.01022151840016</v>
      </c>
      <c r="BD89" s="35">
        <f t="shared" si="92"/>
        <v>3552.110173733854</v>
      </c>
      <c r="BE89" s="35">
        <f t="shared" si="87"/>
        <v>8925.246870139903</v>
      </c>
      <c r="BF89" s="35">
        <f t="shared" si="88"/>
        <v>12477.357043873757</v>
      </c>
      <c r="BG89" s="35">
        <f t="shared" si="89"/>
        <v>16029.467217607611</v>
      </c>
    </row>
    <row r="90" spans="1:59" s="21" customFormat="1" x14ac:dyDescent="0.4">
      <c r="A90" s="22" t="s">
        <v>86</v>
      </c>
      <c r="B90" s="20">
        <v>4924</v>
      </c>
      <c r="C90" s="20">
        <v>3806</v>
      </c>
      <c r="D90" s="20">
        <v>3647</v>
      </c>
      <c r="E90" s="20">
        <v>4132</v>
      </c>
      <c r="F90" s="20">
        <v>4060</v>
      </c>
      <c r="G90" s="20">
        <v>4515</v>
      </c>
      <c r="H90" s="20">
        <v>5004</v>
      </c>
      <c r="I90" s="20">
        <v>5301</v>
      </c>
      <c r="J90" s="20">
        <v>6148</v>
      </c>
      <c r="L90" s="22" t="s">
        <v>86</v>
      </c>
      <c r="M90" s="35">
        <f>B90</f>
        <v>4924</v>
      </c>
      <c r="N90" s="35">
        <f t="shared" ref="N90:U90" si="110">C90</f>
        <v>3806</v>
      </c>
      <c r="O90" s="35">
        <f t="shared" si="110"/>
        <v>3647</v>
      </c>
      <c r="P90" s="35">
        <f t="shared" si="110"/>
        <v>4132</v>
      </c>
      <c r="Q90" s="35">
        <f t="shared" si="110"/>
        <v>4060</v>
      </c>
      <c r="R90" s="35">
        <f t="shared" si="110"/>
        <v>4515</v>
      </c>
      <c r="S90" s="35">
        <f t="shared" si="110"/>
        <v>5004</v>
      </c>
      <c r="T90" s="35">
        <f t="shared" si="110"/>
        <v>5301</v>
      </c>
      <c r="U90" s="35">
        <f t="shared" si="110"/>
        <v>6148</v>
      </c>
      <c r="V90" s="1"/>
      <c r="W90" s="1"/>
      <c r="X90" s="1"/>
      <c r="Y90" s="35">
        <f t="shared" si="90"/>
        <v>82500</v>
      </c>
      <c r="Z90" s="52">
        <f t="shared" si="93"/>
        <v>83</v>
      </c>
      <c r="AA90" s="35">
        <f t="shared" si="106"/>
        <v>84332</v>
      </c>
      <c r="AB90" s="35">
        <f t="shared" si="107"/>
        <v>67557</v>
      </c>
      <c r="AC90" s="35">
        <f t="shared" si="108"/>
        <v>19598.5</v>
      </c>
      <c r="AD90" s="35">
        <f t="shared" si="109"/>
        <v>13104.166666666668</v>
      </c>
      <c r="AE90" s="52">
        <f t="shared" si="75"/>
        <v>97</v>
      </c>
      <c r="AF90" s="35">
        <f t="shared" si="76"/>
        <v>84332</v>
      </c>
      <c r="AG90" s="35">
        <f t="shared" si="77"/>
        <v>67557</v>
      </c>
      <c r="AH90" s="35">
        <f t="shared" si="78"/>
        <v>19598.5</v>
      </c>
      <c r="AI90" s="35">
        <f t="shared" si="79"/>
        <v>13104.166666666668</v>
      </c>
      <c r="AJ90"/>
      <c r="AK90"/>
      <c r="AL90"/>
      <c r="AM90"/>
      <c r="AN90"/>
      <c r="AO90"/>
      <c r="AP90"/>
      <c r="AQ90"/>
      <c r="AR90"/>
      <c r="AS90"/>
      <c r="AT90" s="1"/>
      <c r="AU90" s="52">
        <f t="shared" si="80"/>
        <v>83</v>
      </c>
      <c r="AV90" s="80">
        <f t="shared" si="81"/>
        <v>894.32704752496579</v>
      </c>
      <c r="AW90" s="35">
        <f t="shared" si="91"/>
        <v>3585.4532227795726</v>
      </c>
      <c r="AX90" s="35">
        <f t="shared" si="82"/>
        <v>15899.449662972624</v>
      </c>
      <c r="AY90" s="35">
        <f t="shared" si="83"/>
        <v>19484.902885752195</v>
      </c>
      <c r="AZ90" s="35">
        <f t="shared" si="84"/>
        <v>23070.356108531767</v>
      </c>
      <c r="BA90" s="1"/>
      <c r="BB90" s="52">
        <f t="shared" si="85"/>
        <v>83</v>
      </c>
      <c r="BC90" s="80">
        <f t="shared" si="86"/>
        <v>885.96649160507479</v>
      </c>
      <c r="BD90" s="35">
        <f t="shared" si="92"/>
        <v>3551.9348558128559</v>
      </c>
      <c r="BE90" s="35">
        <f t="shared" si="87"/>
        <v>8965.9651935801885</v>
      </c>
      <c r="BF90" s="35">
        <f t="shared" si="88"/>
        <v>12517.900049393045</v>
      </c>
      <c r="BG90" s="35">
        <f t="shared" si="89"/>
        <v>16069.834905205902</v>
      </c>
    </row>
    <row r="91" spans="1:59" x14ac:dyDescent="0.4">
      <c r="A91" s="15" t="s">
        <v>87</v>
      </c>
      <c r="B91" s="11">
        <v>471</v>
      </c>
      <c r="C91" s="11">
        <v>377</v>
      </c>
      <c r="D91" s="11">
        <v>329</v>
      </c>
      <c r="E91" s="11">
        <v>338</v>
      </c>
      <c r="F91" s="11">
        <v>372</v>
      </c>
      <c r="G91" s="11">
        <v>399</v>
      </c>
      <c r="H91" s="11">
        <v>458</v>
      </c>
      <c r="I91" s="11">
        <v>498</v>
      </c>
      <c r="J91" s="11">
        <v>663</v>
      </c>
      <c r="L91" s="58" t="s">
        <v>299</v>
      </c>
      <c r="M91" s="59">
        <f>M90/2/M16</f>
        <v>820.66666666666663</v>
      </c>
      <c r="N91" s="59">
        <f t="shared" ref="N91:U91" si="111">N90/2/N16</f>
        <v>634.33333333333337</v>
      </c>
      <c r="O91" s="59">
        <f t="shared" si="111"/>
        <v>607.83333333333337</v>
      </c>
      <c r="P91" s="59">
        <f t="shared" si="111"/>
        <v>688.66666666666663</v>
      </c>
      <c r="Q91" s="59">
        <f t="shared" si="111"/>
        <v>676.66666666666663</v>
      </c>
      <c r="R91" s="59">
        <f t="shared" si="111"/>
        <v>752.5</v>
      </c>
      <c r="S91" s="59">
        <f t="shared" si="111"/>
        <v>834</v>
      </c>
      <c r="T91" s="59">
        <f t="shared" si="111"/>
        <v>883.5</v>
      </c>
      <c r="U91" s="59">
        <f t="shared" si="111"/>
        <v>1024.6666666666667</v>
      </c>
      <c r="Y91" s="35">
        <f t="shared" si="90"/>
        <v>83500</v>
      </c>
      <c r="Z91" s="52">
        <f t="shared" si="93"/>
        <v>84</v>
      </c>
      <c r="AA91" s="35">
        <f t="shared" si="106"/>
        <v>84332</v>
      </c>
      <c r="AB91" s="35">
        <f t="shared" si="107"/>
        <v>67557</v>
      </c>
      <c r="AC91" s="35">
        <f t="shared" si="108"/>
        <v>19598.5</v>
      </c>
      <c r="AD91" s="35">
        <f t="shared" si="109"/>
        <v>13104.166666666668</v>
      </c>
      <c r="AE91" s="52">
        <f t="shared" si="75"/>
        <v>98</v>
      </c>
      <c r="AF91" s="35">
        <f t="shared" si="76"/>
        <v>84332</v>
      </c>
      <c r="AG91" s="35">
        <f t="shared" si="77"/>
        <v>67557</v>
      </c>
      <c r="AH91" s="35">
        <f t="shared" si="78"/>
        <v>19598.5</v>
      </c>
      <c r="AI91" s="35">
        <f t="shared" si="79"/>
        <v>13104.166666666668</v>
      </c>
      <c r="AJ91" s="35"/>
      <c r="AU91" s="52">
        <f t="shared" si="80"/>
        <v>84</v>
      </c>
      <c r="AV91" s="80">
        <f t="shared" si="81"/>
        <v>894.28408158900334</v>
      </c>
      <c r="AW91" s="35">
        <f t="shared" si="91"/>
        <v>3585.2809677259065</v>
      </c>
      <c r="AX91" s="35">
        <f t="shared" si="82"/>
        <v>16002.682581335408</v>
      </c>
      <c r="AY91" s="35">
        <f t="shared" si="83"/>
        <v>19587.963549061315</v>
      </c>
      <c r="AZ91" s="35">
        <f t="shared" si="84"/>
        <v>23173.244516787221</v>
      </c>
      <c r="BA91"/>
      <c r="BB91" s="52">
        <f t="shared" si="85"/>
        <v>84</v>
      </c>
      <c r="BC91" s="80">
        <f t="shared" si="86"/>
        <v>885.92392733325892</v>
      </c>
      <c r="BD91" s="35">
        <f t="shared" si="92"/>
        <v>3551.7642110739098</v>
      </c>
      <c r="BE91" s="35">
        <f t="shared" si="87"/>
        <v>9006.678843838421</v>
      </c>
      <c r="BF91" s="35">
        <f t="shared" si="88"/>
        <v>12558.443054912332</v>
      </c>
      <c r="BG91" s="35">
        <f t="shared" si="89"/>
        <v>16110.207265986242</v>
      </c>
    </row>
    <row r="92" spans="1:59" x14ac:dyDescent="0.4">
      <c r="A92" s="15" t="s">
        <v>88</v>
      </c>
      <c r="B92" s="11">
        <v>1765</v>
      </c>
      <c r="C92" s="11">
        <v>1602</v>
      </c>
      <c r="D92" s="11">
        <v>1581</v>
      </c>
      <c r="E92" s="11">
        <v>1609</v>
      </c>
      <c r="F92" s="11">
        <v>1508</v>
      </c>
      <c r="G92" s="11">
        <v>1702</v>
      </c>
      <c r="H92" s="11">
        <v>1782</v>
      </c>
      <c r="I92" s="11">
        <v>1847</v>
      </c>
      <c r="J92" s="11">
        <v>1971</v>
      </c>
      <c r="Y92" s="35">
        <f t="shared" si="90"/>
        <v>84500</v>
      </c>
      <c r="Z92" s="52">
        <f t="shared" si="93"/>
        <v>85</v>
      </c>
      <c r="AA92" s="35">
        <f t="shared" si="106"/>
        <v>84332</v>
      </c>
      <c r="AB92" s="35">
        <f t="shared" si="107"/>
        <v>67557</v>
      </c>
      <c r="AC92" s="35">
        <f t="shared" si="108"/>
        <v>19598.5</v>
      </c>
      <c r="AD92" s="35">
        <f t="shared" si="109"/>
        <v>13104.166666666668</v>
      </c>
      <c r="AE92" s="52">
        <f t="shared" ref="AE92:AE116" si="112">Z117</f>
        <v>110</v>
      </c>
      <c r="AF92" s="35">
        <f t="shared" ref="AF92:AF116" si="113">AA117</f>
        <v>121103</v>
      </c>
      <c r="AG92" s="35">
        <f t="shared" ref="AG92:AG116" si="114">AB117</f>
        <v>86796</v>
      </c>
      <c r="AH92" s="35">
        <f t="shared" ref="AH92:AH116" si="115">AC117</f>
        <v>23750</v>
      </c>
      <c r="AI92" s="35">
        <f t="shared" ref="AI92:AI116" si="116">AD117</f>
        <v>15384.37037037037</v>
      </c>
      <c r="AU92" s="52">
        <f t="shared" si="80"/>
        <v>85</v>
      </c>
      <c r="AV92" s="80">
        <f t="shared" si="81"/>
        <v>894.24229246390519</v>
      </c>
      <c r="AW92" s="35">
        <f t="shared" si="91"/>
        <v>3585.1134306334361</v>
      </c>
      <c r="AX92" s="35">
        <f t="shared" si="82"/>
        <v>16105.910781737002</v>
      </c>
      <c r="AY92" s="35">
        <f t="shared" si="83"/>
        <v>19691.024212370437</v>
      </c>
      <c r="AZ92" s="35">
        <f t="shared" si="84"/>
        <v>23276.137643003873</v>
      </c>
      <c r="BA92"/>
      <c r="BB92" s="52">
        <f t="shared" si="85"/>
        <v>85</v>
      </c>
      <c r="BC92" s="80">
        <f t="shared" si="86"/>
        <v>885.88252887097042</v>
      </c>
      <c r="BD92" s="35">
        <f t="shared" si="92"/>
        <v>3551.5982401906167</v>
      </c>
      <c r="BE92" s="35">
        <f t="shared" si="87"/>
        <v>9047.3878202410033</v>
      </c>
      <c r="BF92" s="35">
        <f t="shared" si="88"/>
        <v>12598.98606043162</v>
      </c>
      <c r="BG92" s="35">
        <f t="shared" si="89"/>
        <v>16150.584300622237</v>
      </c>
    </row>
    <row r="93" spans="1:59" x14ac:dyDescent="0.4">
      <c r="A93" s="15" t="s">
        <v>89</v>
      </c>
      <c r="B93" s="11">
        <v>138</v>
      </c>
      <c r="C93" s="11">
        <v>85</v>
      </c>
      <c r="D93" s="11">
        <v>72</v>
      </c>
      <c r="E93" s="11">
        <v>88</v>
      </c>
      <c r="F93" s="11">
        <v>108</v>
      </c>
      <c r="G93" s="11">
        <v>113</v>
      </c>
      <c r="H93" s="11">
        <v>133</v>
      </c>
      <c r="I93" s="11">
        <v>121</v>
      </c>
      <c r="J93" s="11">
        <v>240</v>
      </c>
      <c r="Y93" s="35">
        <f t="shared" si="90"/>
        <v>85500</v>
      </c>
      <c r="Z93" s="52">
        <f t="shared" si="93"/>
        <v>86</v>
      </c>
      <c r="AA93" s="35">
        <f t="shared" si="106"/>
        <v>84332</v>
      </c>
      <c r="AB93" s="35">
        <f t="shared" si="107"/>
        <v>67557</v>
      </c>
      <c r="AC93" s="35">
        <f t="shared" si="108"/>
        <v>19598.5</v>
      </c>
      <c r="AD93" s="35">
        <f t="shared" si="109"/>
        <v>13104.166666666668</v>
      </c>
      <c r="AE93" s="52">
        <f t="shared" si="112"/>
        <v>111</v>
      </c>
      <c r="AF93" s="35">
        <f t="shared" si="113"/>
        <v>121103</v>
      </c>
      <c r="AG93" s="35">
        <f t="shared" si="114"/>
        <v>86796</v>
      </c>
      <c r="AH93" s="35">
        <f t="shared" si="115"/>
        <v>23750</v>
      </c>
      <c r="AI93" s="35">
        <f t="shared" si="116"/>
        <v>15384.37037037037</v>
      </c>
      <c r="AU93" s="52">
        <f t="shared" si="80"/>
        <v>86</v>
      </c>
      <c r="AV93" s="80">
        <f t="shared" si="81"/>
        <v>894.20168031466005</v>
      </c>
      <c r="AW93" s="35">
        <f t="shared" si="91"/>
        <v>3584.9506121636177</v>
      </c>
      <c r="AX93" s="35">
        <f t="shared" si="82"/>
        <v>16209.134263515934</v>
      </c>
      <c r="AY93" s="35">
        <f t="shared" si="83"/>
        <v>19794.084875679553</v>
      </c>
      <c r="AZ93" s="35">
        <f t="shared" si="84"/>
        <v>23379.035487843172</v>
      </c>
      <c r="BA93"/>
      <c r="BB93" s="52">
        <f t="shared" si="85"/>
        <v>86</v>
      </c>
      <c r="BC93" s="80">
        <f t="shared" si="86"/>
        <v>885.84229638165596</v>
      </c>
      <c r="BD93" s="35">
        <f t="shared" si="92"/>
        <v>3551.4369438182525</v>
      </c>
      <c r="BE93" s="35">
        <f t="shared" si="87"/>
        <v>9088.0921221326553</v>
      </c>
      <c r="BF93" s="35">
        <f t="shared" si="88"/>
        <v>12639.529065950908</v>
      </c>
      <c r="BG93" s="35">
        <f t="shared" si="89"/>
        <v>16190.966009769161</v>
      </c>
    </row>
    <row r="94" spans="1:59" x14ac:dyDescent="0.4">
      <c r="A94" s="15" t="s">
        <v>90</v>
      </c>
      <c r="B94" s="11">
        <v>1776</v>
      </c>
      <c r="C94" s="11">
        <v>1177</v>
      </c>
      <c r="D94" s="11">
        <v>1170</v>
      </c>
      <c r="E94" s="11">
        <v>1440</v>
      </c>
      <c r="F94" s="11">
        <v>1470</v>
      </c>
      <c r="G94" s="11">
        <v>1641</v>
      </c>
      <c r="H94" s="11">
        <v>1882</v>
      </c>
      <c r="I94" s="11">
        <v>1965</v>
      </c>
      <c r="J94" s="11">
        <v>2219</v>
      </c>
      <c r="Y94" s="35">
        <f t="shared" si="90"/>
        <v>86500</v>
      </c>
      <c r="Z94" s="52">
        <f t="shared" si="93"/>
        <v>87</v>
      </c>
      <c r="AA94" s="35">
        <f t="shared" si="106"/>
        <v>84332</v>
      </c>
      <c r="AB94" s="35">
        <f t="shared" si="107"/>
        <v>67557</v>
      </c>
      <c r="AC94" s="35">
        <f t="shared" si="108"/>
        <v>19598.5</v>
      </c>
      <c r="AD94" s="35">
        <f t="shared" si="109"/>
        <v>13104.166666666668</v>
      </c>
      <c r="AE94" s="52">
        <f t="shared" si="112"/>
        <v>112</v>
      </c>
      <c r="AF94" s="35">
        <f t="shared" si="113"/>
        <v>121103</v>
      </c>
      <c r="AG94" s="35">
        <f t="shared" si="114"/>
        <v>86796</v>
      </c>
      <c r="AH94" s="35">
        <f t="shared" si="115"/>
        <v>23750</v>
      </c>
      <c r="AI94" s="35">
        <f t="shared" si="116"/>
        <v>15384.37037037037</v>
      </c>
      <c r="AU94" s="52">
        <f t="shared" si="80"/>
        <v>87</v>
      </c>
      <c r="AV94" s="80">
        <f t="shared" si="81"/>
        <v>894.16224530164027</v>
      </c>
      <c r="AW94" s="35">
        <f t="shared" si="91"/>
        <v>3584.7925129594023</v>
      </c>
      <c r="AX94" s="35">
        <f t="shared" si="82"/>
        <v>16312.353026029274</v>
      </c>
      <c r="AY94" s="35">
        <f t="shared" si="83"/>
        <v>19897.145538988676</v>
      </c>
      <c r="AZ94" s="35">
        <f t="shared" si="84"/>
        <v>23481.938051948076</v>
      </c>
      <c r="BA94"/>
      <c r="BB94" s="52">
        <f t="shared" si="85"/>
        <v>87</v>
      </c>
      <c r="BC94" s="80">
        <f t="shared" si="86"/>
        <v>885.80323002418834</v>
      </c>
      <c r="BD94" s="35">
        <f t="shared" si="92"/>
        <v>3551.280322593755</v>
      </c>
      <c r="BE94" s="35">
        <f t="shared" si="87"/>
        <v>9128.7917488764415</v>
      </c>
      <c r="BF94" s="35">
        <f t="shared" si="88"/>
        <v>12680.072071470197</v>
      </c>
      <c r="BG94" s="35">
        <f t="shared" si="89"/>
        <v>16231.352394063952</v>
      </c>
    </row>
    <row r="95" spans="1:59" x14ac:dyDescent="0.4">
      <c r="A95" s="15" t="s">
        <v>22</v>
      </c>
      <c r="B95" s="11">
        <v>174</v>
      </c>
      <c r="C95" s="11">
        <v>120</v>
      </c>
      <c r="D95" s="11">
        <v>159</v>
      </c>
      <c r="E95" s="11">
        <v>128</v>
      </c>
      <c r="F95" s="11">
        <v>144</v>
      </c>
      <c r="G95" s="11">
        <v>140</v>
      </c>
      <c r="H95" s="11">
        <v>174</v>
      </c>
      <c r="I95" s="11">
        <v>195</v>
      </c>
      <c r="J95" s="11">
        <v>221</v>
      </c>
      <c r="Y95" s="35">
        <f t="shared" si="90"/>
        <v>87500</v>
      </c>
      <c r="Z95" s="52">
        <f t="shared" si="93"/>
        <v>88</v>
      </c>
      <c r="AA95" s="35">
        <f t="shared" si="106"/>
        <v>84332</v>
      </c>
      <c r="AB95" s="35">
        <f t="shared" si="107"/>
        <v>67557</v>
      </c>
      <c r="AC95" s="35">
        <f t="shared" si="108"/>
        <v>19598.5</v>
      </c>
      <c r="AD95" s="35">
        <f t="shared" si="109"/>
        <v>13104.166666666668</v>
      </c>
      <c r="AE95" s="52">
        <f t="shared" si="112"/>
        <v>113</v>
      </c>
      <c r="AF95" s="35">
        <f t="shared" si="113"/>
        <v>121103</v>
      </c>
      <c r="AG95" s="35">
        <f t="shared" si="114"/>
        <v>86796</v>
      </c>
      <c r="AH95" s="35">
        <f t="shared" si="115"/>
        <v>23750</v>
      </c>
      <c r="AI95" s="35">
        <f t="shared" si="116"/>
        <v>15384.37037037037</v>
      </c>
      <c r="AU95" s="52">
        <f t="shared" si="80"/>
        <v>88</v>
      </c>
      <c r="AV95" s="80">
        <f t="shared" si="81"/>
        <v>894.12398758059726</v>
      </c>
      <c r="AW95" s="35">
        <f t="shared" si="91"/>
        <v>3584.6391336452134</v>
      </c>
      <c r="AX95" s="35">
        <f t="shared" si="82"/>
        <v>16415.567068652581</v>
      </c>
      <c r="AY95" s="35">
        <f t="shared" si="83"/>
        <v>20000.206202297795</v>
      </c>
      <c r="AZ95" s="35">
        <f t="shared" si="84"/>
        <v>23584.84533594301</v>
      </c>
      <c r="BA95"/>
      <c r="BB95" s="52">
        <f t="shared" si="85"/>
        <v>88</v>
      </c>
      <c r="BC95" s="80">
        <f t="shared" si="86"/>
        <v>885.76532995286323</v>
      </c>
      <c r="BD95" s="35">
        <f t="shared" si="92"/>
        <v>3551.1283771357125</v>
      </c>
      <c r="BE95" s="35">
        <f t="shared" si="87"/>
        <v>9169.4866998537727</v>
      </c>
      <c r="BF95" s="35">
        <f t="shared" si="88"/>
        <v>12720.615076989485</v>
      </c>
      <c r="BG95" s="35">
        <f t="shared" si="89"/>
        <v>16271.743454125197</v>
      </c>
    </row>
    <row r="96" spans="1:59" x14ac:dyDescent="0.4">
      <c r="A96" s="15" t="s">
        <v>23</v>
      </c>
      <c r="B96" s="11">
        <v>1602</v>
      </c>
      <c r="C96" s="11">
        <v>1057</v>
      </c>
      <c r="D96" s="11">
        <v>1011</v>
      </c>
      <c r="E96" s="11">
        <v>1312</v>
      </c>
      <c r="F96" s="11">
        <v>1326</v>
      </c>
      <c r="G96" s="11">
        <v>1501</v>
      </c>
      <c r="H96" s="11">
        <v>1708</v>
      </c>
      <c r="I96" s="11">
        <v>1770</v>
      </c>
      <c r="J96" s="11">
        <v>1998</v>
      </c>
      <c r="Y96" s="35">
        <f t="shared" si="90"/>
        <v>88500</v>
      </c>
      <c r="Z96" s="52">
        <f t="shared" si="93"/>
        <v>89</v>
      </c>
      <c r="AA96" s="35">
        <f t="shared" si="106"/>
        <v>84332</v>
      </c>
      <c r="AB96" s="35">
        <f t="shared" si="107"/>
        <v>67557</v>
      </c>
      <c r="AC96" s="35">
        <f t="shared" si="108"/>
        <v>19598.5</v>
      </c>
      <c r="AD96" s="35">
        <f t="shared" si="109"/>
        <v>13104.166666666668</v>
      </c>
      <c r="AE96" s="52">
        <f t="shared" si="112"/>
        <v>114</v>
      </c>
      <c r="AF96" s="35">
        <f t="shared" si="113"/>
        <v>121103</v>
      </c>
      <c r="AG96" s="35">
        <f t="shared" si="114"/>
        <v>86796</v>
      </c>
      <c r="AH96" s="35">
        <f t="shared" si="115"/>
        <v>23750</v>
      </c>
      <c r="AI96" s="35">
        <f t="shared" si="116"/>
        <v>15384.37037037037</v>
      </c>
      <c r="AU96" s="52">
        <f t="shared" si="80"/>
        <v>89</v>
      </c>
      <c r="AV96" s="80">
        <f t="shared" si="81"/>
        <v>894.08690730265891</v>
      </c>
      <c r="AW96" s="35">
        <f t="shared" si="91"/>
        <v>3584.4904748269396</v>
      </c>
      <c r="AX96" s="35">
        <f t="shared" si="82"/>
        <v>16518.776390779974</v>
      </c>
      <c r="AY96" s="35">
        <f t="shared" si="83"/>
        <v>20103.266865606915</v>
      </c>
      <c r="AZ96" s="35">
        <f t="shared" si="84"/>
        <v>23687.757340433855</v>
      </c>
      <c r="BA96"/>
      <c r="BB96" s="52">
        <f t="shared" si="85"/>
        <v>89</v>
      </c>
      <c r="BC96" s="80">
        <f t="shared" si="86"/>
        <v>885.72859631739539</v>
      </c>
      <c r="BD96" s="35">
        <f t="shared" si="92"/>
        <v>3550.9811080443469</v>
      </c>
      <c r="BE96" s="35">
        <f t="shared" si="87"/>
        <v>9210.1769744644262</v>
      </c>
      <c r="BF96" s="35">
        <f t="shared" si="88"/>
        <v>12761.158082508773</v>
      </c>
      <c r="BG96" s="35">
        <f t="shared" si="89"/>
        <v>16312.13919055312</v>
      </c>
    </row>
    <row r="97" spans="1:59" x14ac:dyDescent="0.4">
      <c r="A97" s="15" t="s">
        <v>91</v>
      </c>
      <c r="B97" s="11">
        <v>775</v>
      </c>
      <c r="C97" s="11">
        <v>565</v>
      </c>
      <c r="D97" s="11">
        <v>496</v>
      </c>
      <c r="E97" s="11">
        <v>656</v>
      </c>
      <c r="F97" s="11">
        <v>602</v>
      </c>
      <c r="G97" s="11">
        <v>660</v>
      </c>
      <c r="H97" s="11">
        <v>749</v>
      </c>
      <c r="I97" s="11">
        <v>871</v>
      </c>
      <c r="J97" s="11">
        <v>1055</v>
      </c>
      <c r="Y97" s="35">
        <f t="shared" si="90"/>
        <v>89500</v>
      </c>
      <c r="Z97" s="52">
        <f t="shared" si="93"/>
        <v>90</v>
      </c>
      <c r="AA97" s="35">
        <f t="shared" si="106"/>
        <v>84332</v>
      </c>
      <c r="AB97" s="35">
        <f t="shared" si="107"/>
        <v>67557</v>
      </c>
      <c r="AC97" s="35">
        <f t="shared" si="108"/>
        <v>19598.5</v>
      </c>
      <c r="AD97" s="35">
        <f t="shared" si="109"/>
        <v>13104.166666666668</v>
      </c>
      <c r="AE97" s="52">
        <f t="shared" si="112"/>
        <v>115</v>
      </c>
      <c r="AF97" s="35">
        <f t="shared" si="113"/>
        <v>121103</v>
      </c>
      <c r="AG97" s="35">
        <f t="shared" si="114"/>
        <v>86796</v>
      </c>
      <c r="AH97" s="35">
        <f t="shared" si="115"/>
        <v>23750</v>
      </c>
      <c r="AI97" s="35">
        <f t="shared" si="116"/>
        <v>15384.37037037037</v>
      </c>
      <c r="AU97" s="52">
        <f t="shared" si="80"/>
        <v>90</v>
      </c>
      <c r="AV97" s="80">
        <f t="shared" si="81"/>
        <v>894.05100461432676</v>
      </c>
      <c r="AW97" s="35">
        <f t="shared" si="91"/>
        <v>3584.3465370919203</v>
      </c>
      <c r="AX97" s="35">
        <f t="shared" si="82"/>
        <v>16621.980991824115</v>
      </c>
      <c r="AY97" s="35">
        <f t="shared" si="83"/>
        <v>20206.327528916034</v>
      </c>
      <c r="AZ97" s="35">
        <f t="shared" si="84"/>
        <v>23790.674066007952</v>
      </c>
      <c r="BA97"/>
      <c r="BB97" s="52">
        <f t="shared" si="85"/>
        <v>90</v>
      </c>
      <c r="BC97" s="80">
        <f t="shared" si="86"/>
        <v>885.69302926291698</v>
      </c>
      <c r="BD97" s="35">
        <f t="shared" si="92"/>
        <v>3550.8385159015093</v>
      </c>
      <c r="BE97" s="35">
        <f t="shared" si="87"/>
        <v>9250.8625721265525</v>
      </c>
      <c r="BF97" s="35">
        <f t="shared" si="88"/>
        <v>12801.701088028061</v>
      </c>
      <c r="BG97" s="35">
        <f t="shared" si="89"/>
        <v>16352.53960392957</v>
      </c>
    </row>
    <row r="98" spans="1:59" x14ac:dyDescent="0.4">
      <c r="A98" s="13" t="s">
        <v>92</v>
      </c>
      <c r="B98" s="11">
        <v>1892</v>
      </c>
      <c r="C98" s="11">
        <v>843</v>
      </c>
      <c r="D98" s="11">
        <v>795</v>
      </c>
      <c r="E98" s="11">
        <v>1005</v>
      </c>
      <c r="F98" s="11">
        <v>1172</v>
      </c>
      <c r="G98" s="11">
        <v>1246</v>
      </c>
      <c r="H98" s="11">
        <v>1829</v>
      </c>
      <c r="I98" s="11">
        <v>2054</v>
      </c>
      <c r="J98" s="11">
        <v>3472</v>
      </c>
      <c r="Y98" s="35">
        <f t="shared" si="90"/>
        <v>90500</v>
      </c>
      <c r="Z98" s="52">
        <f t="shared" si="93"/>
        <v>91</v>
      </c>
      <c r="AA98" s="35">
        <f t="shared" si="106"/>
        <v>84332</v>
      </c>
      <c r="AB98" s="35">
        <f t="shared" si="107"/>
        <v>67557</v>
      </c>
      <c r="AC98" s="35">
        <f t="shared" si="108"/>
        <v>19598.5</v>
      </c>
      <c r="AD98" s="35">
        <f t="shared" si="109"/>
        <v>13104.166666666668</v>
      </c>
      <c r="AE98" s="52">
        <f t="shared" si="112"/>
        <v>116</v>
      </c>
      <c r="AF98" s="35">
        <f t="shared" si="113"/>
        <v>121103</v>
      </c>
      <c r="AG98" s="35">
        <f t="shared" si="114"/>
        <v>86796</v>
      </c>
      <c r="AH98" s="35">
        <f t="shared" si="115"/>
        <v>23750</v>
      </c>
      <c r="AI98" s="35">
        <f t="shared" si="116"/>
        <v>15384.37037037037</v>
      </c>
      <c r="AU98" s="52">
        <f t="shared" si="80"/>
        <v>91</v>
      </c>
      <c r="AV98" s="80">
        <f t="shared" si="81"/>
        <v>894.01627965747286</v>
      </c>
      <c r="AW98" s="35">
        <f t="shared" si="91"/>
        <v>3584.207321008937</v>
      </c>
      <c r="AX98" s="35">
        <f t="shared" si="82"/>
        <v>16725.180871216216</v>
      </c>
      <c r="AY98" s="35">
        <f t="shared" si="83"/>
        <v>20309.388192225153</v>
      </c>
      <c r="AZ98" s="35">
        <f t="shared" si="84"/>
        <v>23893.59551323409</v>
      </c>
      <c r="BA98"/>
      <c r="BB98" s="52">
        <f t="shared" si="85"/>
        <v>91</v>
      </c>
      <c r="BC98" s="80">
        <f t="shared" si="86"/>
        <v>885.6586289299737</v>
      </c>
      <c r="BD98" s="35">
        <f t="shared" si="92"/>
        <v>3550.700601270662</v>
      </c>
      <c r="BE98" s="35">
        <f t="shared" si="87"/>
        <v>9291.5434922766872</v>
      </c>
      <c r="BF98" s="35">
        <f t="shared" si="88"/>
        <v>12842.24409354735</v>
      </c>
      <c r="BG98" s="35">
        <f t="shared" si="89"/>
        <v>16392.944694818012</v>
      </c>
    </row>
    <row r="99" spans="1:59" x14ac:dyDescent="0.4">
      <c r="A99" s="15" t="s">
        <v>93</v>
      </c>
      <c r="B99" s="11">
        <v>592</v>
      </c>
      <c r="C99" s="11">
        <v>237</v>
      </c>
      <c r="D99" s="11">
        <v>141</v>
      </c>
      <c r="E99" s="11">
        <v>183</v>
      </c>
      <c r="F99" s="11">
        <v>312</v>
      </c>
      <c r="G99" s="11">
        <v>235</v>
      </c>
      <c r="H99" s="11">
        <v>618</v>
      </c>
      <c r="I99" s="11">
        <v>706</v>
      </c>
      <c r="J99" s="11">
        <v>1204</v>
      </c>
      <c r="Y99" s="35">
        <f t="shared" si="90"/>
        <v>91500</v>
      </c>
      <c r="Z99" s="52">
        <f t="shared" si="93"/>
        <v>92</v>
      </c>
      <c r="AA99" s="35">
        <f t="shared" ref="AA99:AA105" si="117">$S$10</f>
        <v>84332</v>
      </c>
      <c r="AB99" s="35">
        <f t="shared" ref="AB99:AB105" si="118">$S$50</f>
        <v>67557</v>
      </c>
      <c r="AC99" s="35">
        <f t="shared" ref="AC99:AC105" si="119">S$207</f>
        <v>19598.5</v>
      </c>
      <c r="AD99" s="35">
        <f t="shared" ref="AD99:AD105" si="120">S$206</f>
        <v>13104.166666666668</v>
      </c>
      <c r="AE99" s="52">
        <f t="shared" si="112"/>
        <v>117</v>
      </c>
      <c r="AF99" s="35">
        <f t="shared" si="113"/>
        <v>121103</v>
      </c>
      <c r="AG99" s="35">
        <f t="shared" si="114"/>
        <v>86796</v>
      </c>
      <c r="AH99" s="35">
        <f t="shared" si="115"/>
        <v>23750</v>
      </c>
      <c r="AI99" s="35">
        <f t="shared" si="116"/>
        <v>15384.37037037037</v>
      </c>
      <c r="AU99" s="52">
        <f t="shared" si="80"/>
        <v>92</v>
      </c>
      <c r="AV99" s="80">
        <f t="shared" si="81"/>
        <v>893.98273256933692</v>
      </c>
      <c r="AW99" s="35">
        <f t="shared" si="91"/>
        <v>3584.0728271281973</v>
      </c>
      <c r="AX99" s="35">
        <f t="shared" si="82"/>
        <v>16828.376028406077</v>
      </c>
      <c r="AY99" s="35">
        <f t="shared" si="83"/>
        <v>20412.448855534276</v>
      </c>
      <c r="AZ99" s="35">
        <f t="shared" si="84"/>
        <v>23996.521682662475</v>
      </c>
      <c r="BA99"/>
      <c r="BB99" s="52">
        <f t="shared" si="85"/>
        <v>92</v>
      </c>
      <c r="BC99" s="80">
        <f t="shared" si="86"/>
        <v>885.62539545452239</v>
      </c>
      <c r="BD99" s="35">
        <f t="shared" si="92"/>
        <v>3550.5673646968708</v>
      </c>
      <c r="BE99" s="35">
        <f t="shared" si="87"/>
        <v>9332.2197343697662</v>
      </c>
      <c r="BF99" s="35">
        <f t="shared" si="88"/>
        <v>12882.787099066636</v>
      </c>
      <c r="BG99" s="35">
        <f t="shared" si="89"/>
        <v>16433.354463763506</v>
      </c>
    </row>
    <row r="100" spans="1:59" x14ac:dyDescent="0.4">
      <c r="A100" s="15" t="s">
        <v>94</v>
      </c>
      <c r="B100" s="11">
        <v>1299</v>
      </c>
      <c r="C100" s="11">
        <v>606</v>
      </c>
      <c r="D100" s="11">
        <v>654</v>
      </c>
      <c r="E100" s="11">
        <v>821</v>
      </c>
      <c r="F100" s="11">
        <v>860</v>
      </c>
      <c r="G100" s="11">
        <v>1011</v>
      </c>
      <c r="H100" s="11">
        <v>1211</v>
      </c>
      <c r="I100" s="11">
        <v>1349</v>
      </c>
      <c r="J100" s="11">
        <v>2268</v>
      </c>
      <c r="Y100" s="35">
        <f t="shared" si="90"/>
        <v>92500</v>
      </c>
      <c r="Z100" s="52">
        <f t="shared" si="93"/>
        <v>93</v>
      </c>
      <c r="AA100" s="35">
        <f t="shared" si="117"/>
        <v>84332</v>
      </c>
      <c r="AB100" s="35">
        <f t="shared" si="118"/>
        <v>67557</v>
      </c>
      <c r="AC100" s="35">
        <f t="shared" si="119"/>
        <v>19598.5</v>
      </c>
      <c r="AD100" s="35">
        <f t="shared" si="120"/>
        <v>13104.166666666668</v>
      </c>
      <c r="AE100" s="52">
        <f t="shared" si="112"/>
        <v>118</v>
      </c>
      <c r="AF100" s="35">
        <f t="shared" si="113"/>
        <v>121103</v>
      </c>
      <c r="AG100" s="35">
        <f t="shared" si="114"/>
        <v>86796</v>
      </c>
      <c r="AH100" s="35">
        <f t="shared" si="115"/>
        <v>23750</v>
      </c>
      <c r="AI100" s="35">
        <f t="shared" si="116"/>
        <v>15384.37037037037</v>
      </c>
      <c r="AU100" s="52">
        <f t="shared" si="80"/>
        <v>93</v>
      </c>
      <c r="AV100" s="80">
        <f t="shared" si="81"/>
        <v>893.95036348252393</v>
      </c>
      <c r="AW100" s="35">
        <f t="shared" si="91"/>
        <v>3583.9430559813295</v>
      </c>
      <c r="AX100" s="35">
        <f t="shared" si="82"/>
        <v>16931.566462862062</v>
      </c>
      <c r="AY100" s="35">
        <f t="shared" si="83"/>
        <v>20515.509518843392</v>
      </c>
      <c r="AZ100" s="35">
        <f t="shared" si="84"/>
        <v>24099.452574824722</v>
      </c>
      <c r="BA100"/>
      <c r="BB100" s="52">
        <f t="shared" si="85"/>
        <v>93</v>
      </c>
      <c r="BC100" s="80">
        <f t="shared" si="86"/>
        <v>885.59332896792841</v>
      </c>
      <c r="BD100" s="35">
        <f t="shared" si="92"/>
        <v>3550.4388067067935</v>
      </c>
      <c r="BE100" s="35">
        <f t="shared" si="87"/>
        <v>9372.8912978791304</v>
      </c>
      <c r="BF100" s="35">
        <f t="shared" si="88"/>
        <v>12923.330104585924</v>
      </c>
      <c r="BG100" s="35">
        <f t="shared" si="89"/>
        <v>16473.768911292718</v>
      </c>
    </row>
    <row r="101" spans="1:59" s="21" customFormat="1" x14ac:dyDescent="0.4">
      <c r="A101" s="22" t="s">
        <v>95</v>
      </c>
      <c r="B101" s="20">
        <v>870</v>
      </c>
      <c r="C101" s="20">
        <v>570</v>
      </c>
      <c r="D101" s="20">
        <v>810</v>
      </c>
      <c r="E101" s="20">
        <v>529</v>
      </c>
      <c r="F101" s="20">
        <v>863</v>
      </c>
      <c r="G101" s="20">
        <v>659</v>
      </c>
      <c r="H101" s="20">
        <v>793</v>
      </c>
      <c r="I101" s="20">
        <v>911</v>
      </c>
      <c r="J101" s="20">
        <v>1236</v>
      </c>
      <c r="L101" s="22" t="s">
        <v>95</v>
      </c>
      <c r="M101" s="35">
        <f>B101</f>
        <v>870</v>
      </c>
      <c r="N101" s="35">
        <f t="shared" ref="N101:U101" si="121">C101</f>
        <v>570</v>
      </c>
      <c r="O101" s="35">
        <f t="shared" si="121"/>
        <v>810</v>
      </c>
      <c r="P101" s="35">
        <f t="shared" si="121"/>
        <v>529</v>
      </c>
      <c r="Q101" s="35">
        <f t="shared" si="121"/>
        <v>863</v>
      </c>
      <c r="R101" s="35">
        <f t="shared" si="121"/>
        <v>659</v>
      </c>
      <c r="S101" s="35">
        <f t="shared" si="121"/>
        <v>793</v>
      </c>
      <c r="T101" s="35">
        <f t="shared" si="121"/>
        <v>911</v>
      </c>
      <c r="U101" s="35">
        <f t="shared" si="121"/>
        <v>1236</v>
      </c>
      <c r="V101" s="1"/>
      <c r="W101" s="1"/>
      <c r="X101" s="1"/>
      <c r="Y101" s="35">
        <f t="shared" si="90"/>
        <v>93500</v>
      </c>
      <c r="Z101" s="52">
        <f t="shared" si="93"/>
        <v>94</v>
      </c>
      <c r="AA101" s="35">
        <f t="shared" si="117"/>
        <v>84332</v>
      </c>
      <c r="AB101" s="35">
        <f t="shared" si="118"/>
        <v>67557</v>
      </c>
      <c r="AC101" s="35">
        <f t="shared" si="119"/>
        <v>19598.5</v>
      </c>
      <c r="AD101" s="35">
        <f t="shared" si="120"/>
        <v>13104.166666666668</v>
      </c>
      <c r="AE101" s="52">
        <f t="shared" si="112"/>
        <v>119</v>
      </c>
      <c r="AF101" s="35">
        <f t="shared" si="113"/>
        <v>121103</v>
      </c>
      <c r="AG101" s="35">
        <f t="shared" si="114"/>
        <v>86796</v>
      </c>
      <c r="AH101" s="35">
        <f t="shared" si="115"/>
        <v>23750</v>
      </c>
      <c r="AI101" s="35">
        <f t="shared" si="116"/>
        <v>15384.37037037037</v>
      </c>
      <c r="AJ101"/>
      <c r="AK101"/>
      <c r="AL101"/>
      <c r="AM101"/>
      <c r="AN101"/>
      <c r="AO101"/>
      <c r="AP101"/>
      <c r="AQ101"/>
      <c r="AR101"/>
      <c r="AS101"/>
      <c r="AT101" s="1"/>
      <c r="AU101" s="52">
        <f t="shared" si="80"/>
        <v>94</v>
      </c>
      <c r="AV101" s="80">
        <f t="shared" si="81"/>
        <v>893.91917252500116</v>
      </c>
      <c r="AW101" s="35">
        <f t="shared" si="91"/>
        <v>3583.8180080813686</v>
      </c>
      <c r="AX101" s="35">
        <f t="shared" si="82"/>
        <v>17034.752174071145</v>
      </c>
      <c r="AY101" s="35">
        <f t="shared" si="83"/>
        <v>20618.570182152514</v>
      </c>
      <c r="AZ101" s="35">
        <f t="shared" si="84"/>
        <v>24202.388190233884</v>
      </c>
      <c r="BA101" s="1"/>
      <c r="BB101" s="52">
        <f t="shared" si="85"/>
        <v>94</v>
      </c>
      <c r="BC101" s="80">
        <f t="shared" si="86"/>
        <v>885.56242959696249</v>
      </c>
      <c r="BD101" s="35">
        <f t="shared" si="92"/>
        <v>3550.3149278086676</v>
      </c>
      <c r="BE101" s="35">
        <f t="shared" si="87"/>
        <v>9413.5581822965451</v>
      </c>
      <c r="BF101" s="35">
        <f t="shared" si="88"/>
        <v>12963.873110105213</v>
      </c>
      <c r="BG101" s="35">
        <f t="shared" si="89"/>
        <v>16514.188037913882</v>
      </c>
    </row>
    <row r="102" spans="1:59" x14ac:dyDescent="0.4">
      <c r="A102" s="15" t="s">
        <v>96</v>
      </c>
      <c r="B102" s="11">
        <v>200</v>
      </c>
      <c r="C102" s="11">
        <v>253</v>
      </c>
      <c r="D102" s="11">
        <v>144</v>
      </c>
      <c r="E102" s="11">
        <v>201</v>
      </c>
      <c r="F102" s="11">
        <v>205</v>
      </c>
      <c r="G102" s="11">
        <v>191</v>
      </c>
      <c r="H102" s="11">
        <v>211</v>
      </c>
      <c r="I102" s="11">
        <v>203</v>
      </c>
      <c r="J102" s="11">
        <v>202</v>
      </c>
      <c r="Y102" s="35">
        <f t="shared" si="90"/>
        <v>94500</v>
      </c>
      <c r="Z102" s="52">
        <f t="shared" si="93"/>
        <v>95</v>
      </c>
      <c r="AA102" s="35">
        <f t="shared" si="117"/>
        <v>84332</v>
      </c>
      <c r="AB102" s="35">
        <f t="shared" si="118"/>
        <v>67557</v>
      </c>
      <c r="AC102" s="35">
        <f t="shared" si="119"/>
        <v>19598.5</v>
      </c>
      <c r="AD102" s="35">
        <f t="shared" si="120"/>
        <v>13104.166666666668</v>
      </c>
      <c r="AE102" s="52">
        <f t="shared" si="112"/>
        <v>120</v>
      </c>
      <c r="AF102" s="35">
        <f t="shared" si="113"/>
        <v>121103</v>
      </c>
      <c r="AG102" s="35">
        <f t="shared" si="114"/>
        <v>86796</v>
      </c>
      <c r="AH102" s="35">
        <f t="shared" si="115"/>
        <v>23750</v>
      </c>
      <c r="AI102" s="35">
        <f t="shared" si="116"/>
        <v>15384.37037037037</v>
      </c>
      <c r="AU102" s="52">
        <f t="shared" si="80"/>
        <v>95</v>
      </c>
      <c r="AV102" s="80">
        <f t="shared" si="81"/>
        <v>893.88915982009587</v>
      </c>
      <c r="AW102" s="35">
        <f t="shared" si="91"/>
        <v>3583.6976839227455</v>
      </c>
      <c r="AX102" s="35">
        <f t="shared" si="82"/>
        <v>17137.933161538887</v>
      </c>
      <c r="AY102" s="35">
        <f t="shared" si="83"/>
        <v>20721.630845461634</v>
      </c>
      <c r="AZ102" s="35">
        <f t="shared" si="84"/>
        <v>24305.32852938438</v>
      </c>
      <c r="BA102"/>
      <c r="BB102" s="52">
        <f t="shared" si="85"/>
        <v>95</v>
      </c>
      <c r="BC102" s="80">
        <f t="shared" si="86"/>
        <v>885.5326974637992</v>
      </c>
      <c r="BD102" s="35">
        <f t="shared" si="92"/>
        <v>3550.1957284923037</v>
      </c>
      <c r="BE102" s="35">
        <f t="shared" si="87"/>
        <v>9454.2203871321981</v>
      </c>
      <c r="BF102" s="35">
        <f t="shared" si="88"/>
        <v>13004.416115624501</v>
      </c>
      <c r="BG102" s="35">
        <f t="shared" si="89"/>
        <v>16554.611844116804</v>
      </c>
    </row>
    <row r="103" spans="1:59" x14ac:dyDescent="0.4">
      <c r="A103" s="15" t="s">
        <v>97</v>
      </c>
      <c r="B103" s="11">
        <v>552</v>
      </c>
      <c r="C103" s="11">
        <v>245</v>
      </c>
      <c r="D103" s="11">
        <v>521</v>
      </c>
      <c r="E103" s="11">
        <v>261</v>
      </c>
      <c r="F103" s="11">
        <v>575</v>
      </c>
      <c r="G103" s="11">
        <v>372</v>
      </c>
      <c r="H103" s="11">
        <v>483</v>
      </c>
      <c r="I103" s="11">
        <v>577</v>
      </c>
      <c r="J103" s="11">
        <v>871</v>
      </c>
      <c r="Y103" s="35">
        <f t="shared" si="90"/>
        <v>95500</v>
      </c>
      <c r="Z103" s="52">
        <f t="shared" si="93"/>
        <v>96</v>
      </c>
      <c r="AA103" s="35">
        <f t="shared" si="117"/>
        <v>84332</v>
      </c>
      <c r="AB103" s="35">
        <f t="shared" si="118"/>
        <v>67557</v>
      </c>
      <c r="AC103" s="35">
        <f t="shared" si="119"/>
        <v>19598.5</v>
      </c>
      <c r="AD103" s="35">
        <f t="shared" si="120"/>
        <v>13104.166666666668</v>
      </c>
      <c r="AE103" s="52">
        <f t="shared" si="112"/>
        <v>121</v>
      </c>
      <c r="AF103" s="35">
        <f t="shared" si="113"/>
        <v>121103</v>
      </c>
      <c r="AG103" s="35">
        <f t="shared" si="114"/>
        <v>86796</v>
      </c>
      <c r="AH103" s="35">
        <f t="shared" si="115"/>
        <v>23750</v>
      </c>
      <c r="AI103" s="35">
        <f t="shared" si="116"/>
        <v>15384.37037037037</v>
      </c>
      <c r="AU103" s="52">
        <f t="shared" si="80"/>
        <v>96</v>
      </c>
      <c r="AV103" s="80">
        <f t="shared" si="81"/>
        <v>893.86032548649291</v>
      </c>
      <c r="AW103" s="35">
        <f t="shared" si="91"/>
        <v>3583.5820839812818</v>
      </c>
      <c r="AX103" s="35">
        <f t="shared" si="82"/>
        <v>17241.109424789473</v>
      </c>
      <c r="AY103" s="35">
        <f t="shared" si="83"/>
        <v>20824.691508770753</v>
      </c>
      <c r="AZ103" s="35">
        <f t="shared" si="84"/>
        <v>24408.273592752033</v>
      </c>
      <c r="BA103"/>
      <c r="BB103" s="52">
        <f t="shared" si="85"/>
        <v>96</v>
      </c>
      <c r="BC103" s="80">
        <f t="shared" si="86"/>
        <v>885.50413268601392</v>
      </c>
      <c r="BD103" s="35">
        <f t="shared" si="92"/>
        <v>3550.0812092290748</v>
      </c>
      <c r="BE103" s="35">
        <f t="shared" si="87"/>
        <v>9494.8779119147148</v>
      </c>
      <c r="BF103" s="35">
        <f t="shared" si="88"/>
        <v>13044.959121143789</v>
      </c>
      <c r="BG103" s="35">
        <f t="shared" si="89"/>
        <v>16595.040330372864</v>
      </c>
    </row>
    <row r="104" spans="1:59" x14ac:dyDescent="0.4">
      <c r="A104" s="15" t="s">
        <v>98</v>
      </c>
      <c r="B104" s="11">
        <v>118</v>
      </c>
      <c r="C104" s="11">
        <v>73</v>
      </c>
      <c r="D104" s="11">
        <v>145</v>
      </c>
      <c r="E104" s="11">
        <v>67</v>
      </c>
      <c r="F104" s="11">
        <v>83</v>
      </c>
      <c r="G104" s="11">
        <v>96</v>
      </c>
      <c r="H104" s="11">
        <v>99</v>
      </c>
      <c r="I104" s="11">
        <v>131</v>
      </c>
      <c r="J104" s="11">
        <v>162</v>
      </c>
      <c r="Y104" s="35">
        <f t="shared" si="90"/>
        <v>96500</v>
      </c>
      <c r="Z104" s="52">
        <f t="shared" si="93"/>
        <v>97</v>
      </c>
      <c r="AA104" s="35">
        <f t="shared" si="117"/>
        <v>84332</v>
      </c>
      <c r="AB104" s="35">
        <f t="shared" si="118"/>
        <v>67557</v>
      </c>
      <c r="AC104" s="35">
        <f t="shared" si="119"/>
        <v>19598.5</v>
      </c>
      <c r="AD104" s="35">
        <f t="shared" si="120"/>
        <v>13104.166666666668</v>
      </c>
      <c r="AE104" s="52">
        <f t="shared" si="112"/>
        <v>122</v>
      </c>
      <c r="AF104" s="35">
        <f t="shared" si="113"/>
        <v>121103</v>
      </c>
      <c r="AG104" s="35">
        <f t="shared" si="114"/>
        <v>86796</v>
      </c>
      <c r="AH104" s="35">
        <f t="shared" si="115"/>
        <v>23750</v>
      </c>
      <c r="AI104" s="35">
        <f t="shared" si="116"/>
        <v>15384.37037037037</v>
      </c>
      <c r="AU104" s="52">
        <f t="shared" si="80"/>
        <v>97</v>
      </c>
      <c r="AV104" s="80">
        <f t="shared" si="81"/>
        <v>893.83266963823246</v>
      </c>
      <c r="AW104" s="35">
        <f t="shared" si="91"/>
        <v>3583.4712087141761</v>
      </c>
      <c r="AX104" s="35">
        <f t="shared" si="82"/>
        <v>17344.280963365694</v>
      </c>
      <c r="AY104" s="35">
        <f t="shared" si="83"/>
        <v>20927.752172079872</v>
      </c>
      <c r="AZ104" s="35">
        <f t="shared" si="84"/>
        <v>24511.22338079405</v>
      </c>
      <c r="BA104"/>
      <c r="BB104" s="52">
        <f t="shared" si="85"/>
        <v>97</v>
      </c>
      <c r="BC104" s="80">
        <f t="shared" si="86"/>
        <v>885.47673537658056</v>
      </c>
      <c r="BD104" s="35">
        <f t="shared" si="92"/>
        <v>3549.9713704719052</v>
      </c>
      <c r="BE104" s="35">
        <f t="shared" si="87"/>
        <v>9535.5307561911704</v>
      </c>
      <c r="BF104" s="35">
        <f t="shared" si="88"/>
        <v>13085.502126663076</v>
      </c>
      <c r="BG104" s="35">
        <f t="shared" si="89"/>
        <v>16635.473497134983</v>
      </c>
    </row>
    <row r="105" spans="1:59" x14ac:dyDescent="0.4">
      <c r="A105" s="13" t="s">
        <v>99</v>
      </c>
      <c r="B105" s="11">
        <v>2848</v>
      </c>
      <c r="C105" s="11">
        <v>1132</v>
      </c>
      <c r="D105" s="11">
        <v>1349</v>
      </c>
      <c r="E105" s="11">
        <v>1583</v>
      </c>
      <c r="F105" s="11">
        <v>1597</v>
      </c>
      <c r="G105" s="11">
        <v>1985</v>
      </c>
      <c r="H105" s="11">
        <v>2225</v>
      </c>
      <c r="I105" s="11">
        <v>3373</v>
      </c>
      <c r="J105" s="11">
        <v>5276</v>
      </c>
      <c r="Y105" s="35">
        <f t="shared" si="90"/>
        <v>97500</v>
      </c>
      <c r="Z105" s="52">
        <f t="shared" si="93"/>
        <v>98</v>
      </c>
      <c r="AA105" s="35">
        <f t="shared" si="117"/>
        <v>84332</v>
      </c>
      <c r="AB105" s="35">
        <f t="shared" si="118"/>
        <v>67557</v>
      </c>
      <c r="AC105" s="35">
        <f t="shared" si="119"/>
        <v>19598.5</v>
      </c>
      <c r="AD105" s="35">
        <f t="shared" si="120"/>
        <v>13104.166666666668</v>
      </c>
      <c r="AE105" s="52">
        <f t="shared" si="112"/>
        <v>123</v>
      </c>
      <c r="AF105" s="35">
        <f t="shared" si="113"/>
        <v>121103</v>
      </c>
      <c r="AG105" s="35">
        <f t="shared" si="114"/>
        <v>86796</v>
      </c>
      <c r="AH105" s="35">
        <f t="shared" si="115"/>
        <v>23750</v>
      </c>
      <c r="AI105" s="35">
        <f t="shared" si="116"/>
        <v>15384.37037037037</v>
      </c>
      <c r="AU105" s="52">
        <f t="shared" si="80"/>
        <v>98</v>
      </c>
      <c r="AV105" s="80">
        <f t="shared" si="81"/>
        <v>893.80619238470706</v>
      </c>
      <c r="AW105" s="35">
        <f t="shared" si="91"/>
        <v>3583.3650585599953</v>
      </c>
      <c r="AX105" s="35">
        <f t="shared" si="82"/>
        <v>17447.447776828994</v>
      </c>
      <c r="AY105" s="35">
        <f t="shared" si="83"/>
        <v>21030.812835388992</v>
      </c>
      <c r="AZ105" s="35">
        <f t="shared" si="84"/>
        <v>24614.177893948989</v>
      </c>
      <c r="BA105"/>
      <c r="BB105" s="52">
        <f t="shared" si="85"/>
        <v>98</v>
      </c>
      <c r="BC105" s="80">
        <f t="shared" si="86"/>
        <v>885.45050564386906</v>
      </c>
      <c r="BD105" s="35">
        <f t="shared" si="92"/>
        <v>3549.8662126552617</v>
      </c>
      <c r="BE105" s="35">
        <f t="shared" si="87"/>
        <v>9576.1789195271012</v>
      </c>
      <c r="BF105" s="35">
        <f t="shared" si="88"/>
        <v>13126.045132182364</v>
      </c>
      <c r="BG105" s="35">
        <f t="shared" si="89"/>
        <v>16675.911344837627</v>
      </c>
    </row>
    <row r="106" spans="1:59" x14ac:dyDescent="0.4">
      <c r="A106" s="15" t="s">
        <v>100</v>
      </c>
      <c r="B106" s="11">
        <v>134</v>
      </c>
      <c r="C106" s="11">
        <v>45</v>
      </c>
      <c r="D106" s="11">
        <v>41</v>
      </c>
      <c r="E106" s="11">
        <v>135</v>
      </c>
      <c r="F106" s="11">
        <v>96</v>
      </c>
      <c r="G106" s="11">
        <v>150</v>
      </c>
      <c r="H106" s="11">
        <v>67</v>
      </c>
      <c r="I106" s="11">
        <v>148</v>
      </c>
      <c r="J106" s="11">
        <v>227</v>
      </c>
      <c r="Y106" s="35">
        <f t="shared" si="90"/>
        <v>98500</v>
      </c>
      <c r="Z106" s="52">
        <f t="shared" si="93"/>
        <v>99</v>
      </c>
      <c r="AA106" s="35"/>
      <c r="AB106" s="35"/>
      <c r="AC106" s="35"/>
      <c r="AD106" s="35"/>
      <c r="AE106" s="52">
        <f t="shared" si="112"/>
        <v>124</v>
      </c>
      <c r="AF106" s="35">
        <f t="shared" si="113"/>
        <v>121103</v>
      </c>
      <c r="AG106" s="35">
        <f t="shared" si="114"/>
        <v>86796</v>
      </c>
      <c r="AH106" s="35">
        <f t="shared" si="115"/>
        <v>23750</v>
      </c>
      <c r="AI106" s="35">
        <f t="shared" si="116"/>
        <v>15384.37037037037</v>
      </c>
      <c r="AU106" s="52">
        <f t="shared" si="80"/>
        <v>99</v>
      </c>
      <c r="AV106" s="80">
        <f t="shared" si="81"/>
        <v>893.78089383066072</v>
      </c>
      <c r="AW106" s="35">
        <f t="shared" si="91"/>
        <v>3583.263633938669</v>
      </c>
      <c r="AX106" s="35">
        <f t="shared" si="82"/>
        <v>17550.609864759444</v>
      </c>
      <c r="AY106" s="35">
        <f t="shared" si="83"/>
        <v>21133.873498698114</v>
      </c>
      <c r="AZ106" s="35">
        <f t="shared" si="84"/>
        <v>24717.137132636784</v>
      </c>
      <c r="BA106"/>
      <c r="BB106" s="52">
        <f t="shared" si="85"/>
        <v>99</v>
      </c>
      <c r="BC106" s="80">
        <f t="shared" si="86"/>
        <v>885.42544359164424</v>
      </c>
      <c r="BD106" s="35">
        <f t="shared" si="92"/>
        <v>3549.7657361951483</v>
      </c>
      <c r="BE106" s="35">
        <f t="shared" si="87"/>
        <v>9616.8224015065043</v>
      </c>
      <c r="BF106" s="35">
        <f t="shared" si="88"/>
        <v>13166.588137701652</v>
      </c>
      <c r="BG106" s="35">
        <f t="shared" si="89"/>
        <v>16716.353873896802</v>
      </c>
    </row>
    <row r="107" spans="1:59" x14ac:dyDescent="0.4">
      <c r="A107" s="15" t="s">
        <v>101</v>
      </c>
      <c r="B107" s="11">
        <v>740</v>
      </c>
      <c r="C107" s="11">
        <v>378</v>
      </c>
      <c r="D107" s="11">
        <v>312</v>
      </c>
      <c r="E107" s="11">
        <v>399</v>
      </c>
      <c r="F107" s="11">
        <v>373</v>
      </c>
      <c r="G107" s="11">
        <v>609</v>
      </c>
      <c r="H107" s="11">
        <v>467</v>
      </c>
      <c r="I107" s="11">
        <v>895</v>
      </c>
      <c r="J107" s="11">
        <v>1442</v>
      </c>
      <c r="Y107" s="35">
        <f t="shared" si="90"/>
        <v>99500</v>
      </c>
      <c r="Z107" s="52">
        <f t="shared" si="93"/>
        <v>100</v>
      </c>
      <c r="AA107" s="35"/>
      <c r="AB107" s="35"/>
      <c r="AC107" s="35"/>
      <c r="AD107" s="35"/>
      <c r="AE107" s="52">
        <f t="shared" si="112"/>
        <v>125</v>
      </c>
      <c r="AF107" s="35">
        <f t="shared" si="113"/>
        <v>121103</v>
      </c>
      <c r="AG107" s="35">
        <f t="shared" si="114"/>
        <v>86796</v>
      </c>
      <c r="AH107" s="35">
        <f t="shared" si="115"/>
        <v>23750</v>
      </c>
      <c r="AI107" s="35">
        <f t="shared" si="116"/>
        <v>15384.37037037037</v>
      </c>
      <c r="AU107" s="52">
        <f t="shared" si="80"/>
        <v>100</v>
      </c>
      <c r="AV107" s="80">
        <f t="shared" si="81"/>
        <v>893.75677407618525</v>
      </c>
      <c r="AW107" s="35">
        <f t="shared" si="91"/>
        <v>3583.1669352514759</v>
      </c>
      <c r="AX107" s="35">
        <f t="shared" si="82"/>
        <v>17653.767226755754</v>
      </c>
      <c r="AY107" s="35">
        <f t="shared" si="83"/>
        <v>21236.93416200723</v>
      </c>
      <c r="AZ107" s="35">
        <f t="shared" si="84"/>
        <v>24820.101097258706</v>
      </c>
      <c r="BA107"/>
      <c r="BB107" s="52">
        <f t="shared" si="85"/>
        <v>100</v>
      </c>
      <c r="BC107" s="80">
        <f t="shared" si="86"/>
        <v>885.40154931906227</v>
      </c>
      <c r="BD107" s="35">
        <f t="shared" si="92"/>
        <v>3549.6699414890927</v>
      </c>
      <c r="BE107" s="35">
        <f t="shared" si="87"/>
        <v>9657.4612017318468</v>
      </c>
      <c r="BF107" s="35">
        <f t="shared" si="88"/>
        <v>13207.13114322094</v>
      </c>
      <c r="BG107" s="35">
        <f t="shared" si="89"/>
        <v>16756.801084710034</v>
      </c>
    </row>
    <row r="108" spans="1:59" x14ac:dyDescent="0.4">
      <c r="A108" s="15" t="s">
        <v>102</v>
      </c>
      <c r="B108" s="11">
        <v>39</v>
      </c>
      <c r="C108" s="11">
        <v>14</v>
      </c>
      <c r="D108" s="11">
        <v>17</v>
      </c>
      <c r="E108" s="11">
        <v>3</v>
      </c>
      <c r="F108" s="11">
        <v>15</v>
      </c>
      <c r="G108" s="11">
        <v>31</v>
      </c>
      <c r="H108" s="11">
        <v>32</v>
      </c>
      <c r="I108" s="11">
        <v>28</v>
      </c>
      <c r="J108" s="11">
        <v>97</v>
      </c>
      <c r="Y108" s="35">
        <f t="shared" si="90"/>
        <v>100500</v>
      </c>
      <c r="Z108" s="52">
        <f t="shared" si="93"/>
        <v>101</v>
      </c>
      <c r="AA108" s="35"/>
      <c r="AB108" s="35"/>
      <c r="AC108" s="35"/>
      <c r="AD108" s="35"/>
      <c r="AE108" s="52">
        <f t="shared" si="112"/>
        <v>126</v>
      </c>
      <c r="AF108" s="35">
        <f t="shared" si="113"/>
        <v>121103</v>
      </c>
      <c r="AG108" s="35">
        <f t="shared" si="114"/>
        <v>86796</v>
      </c>
      <c r="AH108" s="35">
        <f t="shared" si="115"/>
        <v>23750</v>
      </c>
      <c r="AI108" s="35">
        <f t="shared" si="116"/>
        <v>15384.37037037037</v>
      </c>
      <c r="AU108" s="52">
        <f t="shared" si="80"/>
        <v>101</v>
      </c>
      <c r="AV108" s="80">
        <f t="shared" si="81"/>
        <v>893.7338332167202</v>
      </c>
      <c r="AW108" s="35">
        <f t="shared" si="91"/>
        <v>3583.074962881044</v>
      </c>
      <c r="AX108" s="35">
        <f t="shared" si="82"/>
        <v>17756.919862435308</v>
      </c>
      <c r="AY108" s="35">
        <f t="shared" si="83"/>
        <v>21339.994825316353</v>
      </c>
      <c r="AZ108" s="35">
        <f t="shared" si="84"/>
        <v>24923.069788197397</v>
      </c>
      <c r="BA108"/>
      <c r="BB108" s="52">
        <f t="shared" si="85"/>
        <v>101</v>
      </c>
      <c r="BC108" s="80">
        <f t="shared" si="86"/>
        <v>885.37882292067036</v>
      </c>
      <c r="BD108" s="35">
        <f t="shared" si="92"/>
        <v>3549.5788289161455</v>
      </c>
      <c r="BE108" s="35">
        <f t="shared" si="87"/>
        <v>9698.0953198240823</v>
      </c>
      <c r="BF108" s="35">
        <f t="shared" si="88"/>
        <v>13247.674148740229</v>
      </c>
      <c r="BG108" s="35">
        <f t="shared" si="89"/>
        <v>16797.252977656375</v>
      </c>
    </row>
    <row r="109" spans="1:59" x14ac:dyDescent="0.4">
      <c r="A109" s="15" t="s">
        <v>103</v>
      </c>
      <c r="B109" s="11">
        <v>517</v>
      </c>
      <c r="C109" s="11">
        <v>215</v>
      </c>
      <c r="D109" s="11">
        <v>305</v>
      </c>
      <c r="E109" s="11">
        <v>264</v>
      </c>
      <c r="F109" s="11">
        <v>408</v>
      </c>
      <c r="G109" s="11">
        <v>310</v>
      </c>
      <c r="H109" s="11">
        <v>458</v>
      </c>
      <c r="I109" s="11">
        <v>594</v>
      </c>
      <c r="J109" s="11">
        <v>921</v>
      </c>
      <c r="Y109" s="35">
        <f t="shared" si="90"/>
        <v>101500</v>
      </c>
      <c r="Z109" s="52">
        <f t="shared" si="93"/>
        <v>102</v>
      </c>
      <c r="AA109" s="35"/>
      <c r="AB109" s="35"/>
      <c r="AC109" s="35"/>
      <c r="AD109" s="35"/>
      <c r="AE109" s="52">
        <f t="shared" si="112"/>
        <v>127</v>
      </c>
      <c r="AF109" s="35">
        <f t="shared" si="113"/>
        <v>121103</v>
      </c>
      <c r="AG109" s="35">
        <f t="shared" si="114"/>
        <v>86796</v>
      </c>
      <c r="AH109" s="35">
        <f t="shared" si="115"/>
        <v>23750</v>
      </c>
      <c r="AI109" s="35">
        <f t="shared" si="116"/>
        <v>15384.37037037037</v>
      </c>
      <c r="AU109" s="52">
        <f t="shared" si="80"/>
        <v>102</v>
      </c>
      <c r="AV109" s="80">
        <f t="shared" si="81"/>
        <v>893.71207134304893</v>
      </c>
      <c r="AW109" s="35">
        <f t="shared" si="91"/>
        <v>3582.9877171913331</v>
      </c>
      <c r="AX109" s="35">
        <f t="shared" si="82"/>
        <v>17860.06777143414</v>
      </c>
      <c r="AY109" s="35">
        <f t="shared" si="83"/>
        <v>21443.055488625472</v>
      </c>
      <c r="AZ109" s="35">
        <f t="shared" si="84"/>
        <v>25026.043205816804</v>
      </c>
      <c r="BA109"/>
      <c r="BB109" s="52">
        <f t="shared" si="85"/>
        <v>102</v>
      </c>
      <c r="BC109" s="80">
        <f t="shared" si="86"/>
        <v>885.35726448640344</v>
      </c>
      <c r="BD109" s="35">
        <f t="shared" si="92"/>
        <v>3549.492398836865</v>
      </c>
      <c r="BE109" s="35">
        <f t="shared" si="87"/>
        <v>9738.7247554226524</v>
      </c>
      <c r="BF109" s="35">
        <f t="shared" si="88"/>
        <v>13288.217154259517</v>
      </c>
      <c r="BG109" s="35">
        <f t="shared" si="89"/>
        <v>16837.709553096382</v>
      </c>
    </row>
    <row r="110" spans="1:59" x14ac:dyDescent="0.4">
      <c r="A110" s="15" t="s">
        <v>158</v>
      </c>
      <c r="B110" s="11">
        <v>141</v>
      </c>
      <c r="C110" s="11">
        <v>59</v>
      </c>
      <c r="D110" s="11">
        <v>88</v>
      </c>
      <c r="E110" s="11">
        <v>84</v>
      </c>
      <c r="F110" s="11">
        <v>72</v>
      </c>
      <c r="G110" s="11">
        <v>132</v>
      </c>
      <c r="H110" s="11">
        <v>108</v>
      </c>
      <c r="I110" s="11">
        <v>176</v>
      </c>
      <c r="J110" s="11">
        <v>224</v>
      </c>
      <c r="Y110" s="35">
        <f t="shared" si="90"/>
        <v>102500</v>
      </c>
      <c r="Z110" s="52">
        <f t="shared" si="93"/>
        <v>103</v>
      </c>
      <c r="AA110" s="35"/>
      <c r="AB110" s="35"/>
      <c r="AC110" s="35"/>
      <c r="AD110" s="35"/>
      <c r="AE110" s="52">
        <f t="shared" si="112"/>
        <v>128</v>
      </c>
      <c r="AF110" s="35">
        <f t="shared" si="113"/>
        <v>121103</v>
      </c>
      <c r="AG110" s="35">
        <f t="shared" si="114"/>
        <v>86796</v>
      </c>
      <c r="AH110" s="35">
        <f t="shared" si="115"/>
        <v>23750</v>
      </c>
      <c r="AI110" s="35">
        <f t="shared" si="116"/>
        <v>15384.37037037037</v>
      </c>
      <c r="AU110" s="52">
        <f t="shared" si="80"/>
        <v>103</v>
      </c>
      <c r="AV110" s="80">
        <f t="shared" si="81"/>
        <v>893.69148854129867</v>
      </c>
      <c r="AW110" s="35">
        <f t="shared" si="91"/>
        <v>3582.9051985276369</v>
      </c>
      <c r="AX110" s="35">
        <f t="shared" si="82"/>
        <v>17963.210953406953</v>
      </c>
      <c r="AY110" s="35">
        <f t="shared" si="83"/>
        <v>21546.116151934591</v>
      </c>
      <c r="AZ110" s="35">
        <f t="shared" si="84"/>
        <v>25129.02135046223</v>
      </c>
      <c r="BA110"/>
      <c r="BB110" s="52">
        <f t="shared" si="85"/>
        <v>103</v>
      </c>
      <c r="BC110" s="80">
        <f t="shared" si="86"/>
        <v>885.33687410158325</v>
      </c>
      <c r="BD110" s="35">
        <f t="shared" si="92"/>
        <v>3549.4106515933149</v>
      </c>
      <c r="BE110" s="35">
        <f t="shared" si="87"/>
        <v>9779.3495081854908</v>
      </c>
      <c r="BF110" s="35">
        <f t="shared" si="88"/>
        <v>13328.760159778805</v>
      </c>
      <c r="BG110" s="35">
        <f t="shared" si="89"/>
        <v>16878.170811372122</v>
      </c>
    </row>
    <row r="111" spans="1:59" x14ac:dyDescent="0.4">
      <c r="A111" s="15" t="s">
        <v>104</v>
      </c>
      <c r="B111" s="11">
        <v>1277</v>
      </c>
      <c r="C111" s="11">
        <v>421</v>
      </c>
      <c r="D111" s="11">
        <v>586</v>
      </c>
      <c r="E111" s="11">
        <v>697</v>
      </c>
      <c r="F111" s="11">
        <v>633</v>
      </c>
      <c r="G111" s="11">
        <v>753</v>
      </c>
      <c r="H111" s="11">
        <v>1093</v>
      </c>
      <c r="I111" s="11">
        <v>1531</v>
      </c>
      <c r="J111" s="11">
        <v>2366</v>
      </c>
      <c r="Y111" s="35">
        <f t="shared" si="90"/>
        <v>103500</v>
      </c>
      <c r="Z111" s="52">
        <f t="shared" si="93"/>
        <v>104</v>
      </c>
      <c r="AA111" s="35"/>
      <c r="AB111" s="35"/>
      <c r="AC111" s="35"/>
      <c r="AD111" s="35"/>
      <c r="AE111" s="52">
        <f t="shared" si="112"/>
        <v>129</v>
      </c>
      <c r="AF111" s="35">
        <f t="shared" si="113"/>
        <v>121103</v>
      </c>
      <c r="AG111" s="35">
        <f t="shared" si="114"/>
        <v>86796</v>
      </c>
      <c r="AH111" s="35">
        <f t="shared" si="115"/>
        <v>23750</v>
      </c>
      <c r="AI111" s="35">
        <f t="shared" si="116"/>
        <v>15384.37037037037</v>
      </c>
      <c r="AU111" s="52">
        <f t="shared" si="80"/>
        <v>104</v>
      </c>
      <c r="AV111" s="80">
        <f t="shared" si="81"/>
        <v>893.67208489293739</v>
      </c>
      <c r="AW111" s="35">
        <f t="shared" si="91"/>
        <v>3582.8274072165686</v>
      </c>
      <c r="AX111" s="35">
        <f t="shared" si="82"/>
        <v>18066.349408027141</v>
      </c>
      <c r="AY111" s="35">
        <f t="shared" si="83"/>
        <v>21649.176815243711</v>
      </c>
      <c r="AZ111" s="35">
        <f t="shared" si="84"/>
        <v>25232.00422246028</v>
      </c>
      <c r="BA111"/>
      <c r="BB111" s="52">
        <f t="shared" si="85"/>
        <v>104</v>
      </c>
      <c r="BC111" s="80">
        <f t="shared" si="86"/>
        <v>885.31765184691642</v>
      </c>
      <c r="BD111" s="35">
        <f t="shared" si="92"/>
        <v>3549.3335875090575</v>
      </c>
      <c r="BE111" s="35">
        <f t="shared" si="87"/>
        <v>9819.9695777890356</v>
      </c>
      <c r="BF111" s="35">
        <f t="shared" si="88"/>
        <v>13369.303165298094</v>
      </c>
      <c r="BG111" s="35">
        <f t="shared" si="89"/>
        <v>16918.63675280715</v>
      </c>
    </row>
    <row r="112" spans="1:59" x14ac:dyDescent="0.4">
      <c r="A112" s="16" t="s">
        <v>27</v>
      </c>
      <c r="B112" s="11"/>
      <c r="C112" s="11"/>
      <c r="D112" s="11"/>
      <c r="E112" s="11"/>
      <c r="F112" s="11"/>
      <c r="G112" s="11"/>
      <c r="H112" s="11"/>
      <c r="I112" s="11"/>
      <c r="J112" s="11"/>
      <c r="L112" s="1"/>
      <c r="Y112" s="35">
        <f t="shared" si="90"/>
        <v>104500</v>
      </c>
      <c r="Z112" s="52">
        <f t="shared" si="93"/>
        <v>105</v>
      </c>
      <c r="AA112" s="35"/>
      <c r="AB112" s="35"/>
      <c r="AC112" s="35"/>
      <c r="AD112" s="35"/>
      <c r="AE112" s="52">
        <f t="shared" si="112"/>
        <v>130</v>
      </c>
      <c r="AF112" s="35">
        <f t="shared" si="113"/>
        <v>121103</v>
      </c>
      <c r="AG112" s="35">
        <f t="shared" si="114"/>
        <v>86796</v>
      </c>
      <c r="AH112" s="35">
        <f t="shared" si="115"/>
        <v>23750</v>
      </c>
      <c r="AI112" s="35">
        <f t="shared" si="116"/>
        <v>15384.37037037037</v>
      </c>
      <c r="AU112" s="52">
        <f t="shared" si="80"/>
        <v>105</v>
      </c>
      <c r="AV112" s="80">
        <f t="shared" si="81"/>
        <v>893.65386047477273</v>
      </c>
      <c r="AW112" s="35">
        <f t="shared" si="91"/>
        <v>3582.7543435660591</v>
      </c>
      <c r="AX112" s="35">
        <f t="shared" si="82"/>
        <v>18169.483134986771</v>
      </c>
      <c r="AY112" s="35">
        <f t="shared" si="83"/>
        <v>21752.23747855283</v>
      </c>
      <c r="AZ112" s="35">
        <f t="shared" si="84"/>
        <v>25334.991822118889</v>
      </c>
      <c r="BA112"/>
      <c r="BB112" s="52">
        <f t="shared" si="85"/>
        <v>105</v>
      </c>
      <c r="BC112" s="80">
        <f t="shared" si="86"/>
        <v>885.29959779849241</v>
      </c>
      <c r="BD112" s="35">
        <f t="shared" si="92"/>
        <v>3549.2612068891431</v>
      </c>
      <c r="BE112" s="35">
        <f t="shared" si="87"/>
        <v>9860.5849639282387</v>
      </c>
      <c r="BF112" s="35">
        <f t="shared" si="88"/>
        <v>13409.846170817382</v>
      </c>
      <c r="BG112" s="35">
        <f t="shared" si="89"/>
        <v>16959.107377706525</v>
      </c>
    </row>
    <row r="113" spans="1:59" x14ac:dyDescent="0.4">
      <c r="A113" s="10" t="s">
        <v>105</v>
      </c>
      <c r="B113" s="11">
        <v>1799</v>
      </c>
      <c r="C113" s="11">
        <v>1427</v>
      </c>
      <c r="D113" s="11">
        <v>816</v>
      </c>
      <c r="E113" s="11">
        <v>827</v>
      </c>
      <c r="F113" s="11">
        <v>1167</v>
      </c>
      <c r="G113" s="11">
        <v>1319</v>
      </c>
      <c r="H113" s="11">
        <v>1377</v>
      </c>
      <c r="I113" s="11">
        <v>2249</v>
      </c>
      <c r="J113" s="11">
        <v>3005</v>
      </c>
      <c r="L113" s="19" t="s">
        <v>105</v>
      </c>
      <c r="M113" s="35">
        <f>B113</f>
        <v>1799</v>
      </c>
      <c r="N113" s="35">
        <f t="shared" ref="N113:U113" si="122">C113</f>
        <v>1427</v>
      </c>
      <c r="O113" s="35">
        <f t="shared" si="122"/>
        <v>816</v>
      </c>
      <c r="P113" s="35">
        <f t="shared" si="122"/>
        <v>827</v>
      </c>
      <c r="Q113" s="35">
        <f t="shared" si="122"/>
        <v>1167</v>
      </c>
      <c r="R113" s="35">
        <f t="shared" si="122"/>
        <v>1319</v>
      </c>
      <c r="S113" s="35">
        <f t="shared" si="122"/>
        <v>1377</v>
      </c>
      <c r="T113" s="35">
        <f t="shared" si="122"/>
        <v>2249</v>
      </c>
      <c r="U113" s="35">
        <f t="shared" si="122"/>
        <v>3005</v>
      </c>
      <c r="Y113" s="35">
        <f t="shared" si="90"/>
        <v>105500</v>
      </c>
      <c r="Z113" s="52">
        <f t="shared" si="93"/>
        <v>106</v>
      </c>
      <c r="AA113" s="35"/>
      <c r="AB113" s="35"/>
      <c r="AC113" s="35"/>
      <c r="AD113" s="35"/>
      <c r="AE113" s="52">
        <f t="shared" si="112"/>
        <v>131</v>
      </c>
      <c r="AF113" s="35">
        <f t="shared" si="113"/>
        <v>121103</v>
      </c>
      <c r="AG113" s="35">
        <f t="shared" si="114"/>
        <v>86796</v>
      </c>
      <c r="AH113" s="35">
        <f t="shared" si="115"/>
        <v>23750</v>
      </c>
      <c r="AI113" s="35">
        <f t="shared" si="116"/>
        <v>15384.37037037037</v>
      </c>
      <c r="AU113" s="52">
        <f t="shared" si="80"/>
        <v>106</v>
      </c>
      <c r="AV113" s="80">
        <f t="shared" si="81"/>
        <v>893.63681535895103</v>
      </c>
      <c r="AW113" s="35">
        <f t="shared" si="91"/>
        <v>3582.6860078653499</v>
      </c>
      <c r="AX113" s="35">
        <f t="shared" si="82"/>
        <v>18272.612133996605</v>
      </c>
      <c r="AY113" s="35">
        <f t="shared" si="83"/>
        <v>21855.298141861953</v>
      </c>
      <c r="AZ113" s="35">
        <f t="shared" si="84"/>
        <v>25437.984149727301</v>
      </c>
      <c r="BA113"/>
      <c r="BB113" s="52">
        <f t="shared" si="85"/>
        <v>106</v>
      </c>
      <c r="BC113" s="80">
        <f t="shared" si="86"/>
        <v>885.2827120277833</v>
      </c>
      <c r="BD113" s="35">
        <f t="shared" si="92"/>
        <v>3549.1935100201108</v>
      </c>
      <c r="BE113" s="35">
        <f t="shared" si="87"/>
        <v>9901.1956663165583</v>
      </c>
      <c r="BF113" s="35">
        <f t="shared" si="88"/>
        <v>13450.38917633667</v>
      </c>
      <c r="BG113" s="35">
        <f t="shared" si="89"/>
        <v>16999.582686356782</v>
      </c>
    </row>
    <row r="114" spans="1:59" x14ac:dyDescent="0.4">
      <c r="A114" s="13" t="s">
        <v>106</v>
      </c>
      <c r="B114" s="11">
        <v>366</v>
      </c>
      <c r="C114" s="11">
        <v>496</v>
      </c>
      <c r="D114" s="11">
        <v>103</v>
      </c>
      <c r="E114" s="11">
        <v>226</v>
      </c>
      <c r="F114" s="11">
        <v>257</v>
      </c>
      <c r="G114" s="11">
        <v>237</v>
      </c>
      <c r="H114" s="11">
        <v>331</v>
      </c>
      <c r="I114" s="11">
        <v>576</v>
      </c>
      <c r="J114" s="11">
        <v>423</v>
      </c>
      <c r="L114" s="1"/>
      <c r="Y114" s="35">
        <f t="shared" si="90"/>
        <v>106500</v>
      </c>
      <c r="Z114" s="52">
        <f t="shared" si="93"/>
        <v>107</v>
      </c>
      <c r="AA114" s="35"/>
      <c r="AB114" s="35"/>
      <c r="AC114" s="35"/>
      <c r="AD114" s="35"/>
      <c r="AE114" s="52">
        <f t="shared" si="112"/>
        <v>132</v>
      </c>
      <c r="AF114" s="35">
        <f t="shared" si="113"/>
        <v>121103</v>
      </c>
      <c r="AG114" s="35">
        <f t="shared" si="114"/>
        <v>86796</v>
      </c>
      <c r="AH114" s="35">
        <f t="shared" si="115"/>
        <v>23750</v>
      </c>
      <c r="AI114" s="35">
        <f t="shared" si="116"/>
        <v>15384.37037037037</v>
      </c>
      <c r="AU114" s="52">
        <f t="shared" si="80"/>
        <v>107</v>
      </c>
      <c r="AV114" s="80">
        <f t="shared" si="81"/>
        <v>893.62094961295509</v>
      </c>
      <c r="AW114" s="35">
        <f t="shared" si="91"/>
        <v>3582.6224003849875</v>
      </c>
      <c r="AX114" s="35">
        <f t="shared" si="82"/>
        <v>18375.736404786083</v>
      </c>
      <c r="AY114" s="35">
        <f t="shared" si="83"/>
        <v>21958.358805171069</v>
      </c>
      <c r="AZ114" s="35">
        <f t="shared" si="84"/>
        <v>25540.981205556054</v>
      </c>
      <c r="BA114"/>
      <c r="BB114" s="52">
        <f t="shared" si="85"/>
        <v>107</v>
      </c>
      <c r="BC114" s="80">
        <f t="shared" si="86"/>
        <v>885.2669946016407</v>
      </c>
      <c r="BD114" s="35">
        <f t="shared" si="92"/>
        <v>3549.1304971699765</v>
      </c>
      <c r="BE114" s="35">
        <f t="shared" si="87"/>
        <v>9941.8016846859791</v>
      </c>
      <c r="BF114" s="35">
        <f t="shared" si="88"/>
        <v>13490.932181855957</v>
      </c>
      <c r="BG114" s="35">
        <f t="shared" si="89"/>
        <v>17040.062679025934</v>
      </c>
    </row>
    <row r="115" spans="1:59" s="21" customFormat="1" x14ac:dyDescent="0.4">
      <c r="A115" s="24" t="s">
        <v>107</v>
      </c>
      <c r="B115" s="20">
        <v>258</v>
      </c>
      <c r="C115" s="20">
        <v>250</v>
      </c>
      <c r="D115" s="20">
        <v>32</v>
      </c>
      <c r="E115" s="20">
        <v>174</v>
      </c>
      <c r="F115" s="20">
        <v>176</v>
      </c>
      <c r="G115" s="20">
        <v>159</v>
      </c>
      <c r="H115" s="20">
        <v>268</v>
      </c>
      <c r="I115" s="20">
        <v>337</v>
      </c>
      <c r="J115" s="20">
        <v>380</v>
      </c>
      <c r="L115" s="1"/>
      <c r="M115"/>
      <c r="N115"/>
      <c r="O115"/>
      <c r="P115"/>
      <c r="Q115"/>
      <c r="R115"/>
      <c r="S115"/>
      <c r="T115"/>
      <c r="U115"/>
      <c r="V115"/>
      <c r="W115"/>
      <c r="X115"/>
      <c r="Y115" s="35">
        <f t="shared" si="90"/>
        <v>107500</v>
      </c>
      <c r="Z115" s="52">
        <f t="shared" si="93"/>
        <v>108</v>
      </c>
      <c r="AA115" s="35"/>
      <c r="AB115" s="35"/>
      <c r="AC115" s="35"/>
      <c r="AD115" s="35"/>
      <c r="AE115" s="52">
        <f t="shared" si="112"/>
        <v>133</v>
      </c>
      <c r="AF115" s="35">
        <f t="shared" si="113"/>
        <v>121103</v>
      </c>
      <c r="AG115" s="35">
        <f t="shared" si="114"/>
        <v>86796</v>
      </c>
      <c r="AH115" s="35">
        <f t="shared" si="115"/>
        <v>23750</v>
      </c>
      <c r="AI115" s="35">
        <f t="shared" si="116"/>
        <v>15384.37037037037</v>
      </c>
      <c r="AJ115"/>
      <c r="AK115"/>
      <c r="AL115"/>
      <c r="AM115"/>
      <c r="AN115"/>
      <c r="AO115"/>
      <c r="AP115"/>
      <c r="AQ115"/>
      <c r="AR115"/>
      <c r="AS115"/>
      <c r="AT115"/>
      <c r="AU115" s="52">
        <f t="shared" si="80"/>
        <v>108</v>
      </c>
      <c r="AV115" s="80">
        <f t="shared" si="81"/>
        <v>893.60626329960292</v>
      </c>
      <c r="AW115" s="35">
        <f t="shared" si="91"/>
        <v>3582.563521376816</v>
      </c>
      <c r="AX115" s="35">
        <f t="shared" si="82"/>
        <v>18478.855947103377</v>
      </c>
      <c r="AY115" s="35">
        <f t="shared" si="83"/>
        <v>22061.419468480191</v>
      </c>
      <c r="AZ115" s="35">
        <f t="shared" si="84"/>
        <v>25643.982989857006</v>
      </c>
      <c r="BA115"/>
      <c r="BB115" s="52">
        <f t="shared" si="85"/>
        <v>108</v>
      </c>
      <c r="BC115" s="80">
        <f t="shared" si="86"/>
        <v>885.25244558229565</v>
      </c>
      <c r="BD115" s="35">
        <f t="shared" si="92"/>
        <v>3549.0721685882309</v>
      </c>
      <c r="BE115" s="35">
        <f t="shared" si="87"/>
        <v>9982.4030187870139</v>
      </c>
      <c r="BF115" s="35">
        <f t="shared" si="88"/>
        <v>13531.475187375245</v>
      </c>
      <c r="BG115" s="35">
        <f t="shared" si="89"/>
        <v>17080.547355963477</v>
      </c>
    </row>
    <row r="116" spans="1:59" x14ac:dyDescent="0.4">
      <c r="A116" s="15" t="s">
        <v>108</v>
      </c>
      <c r="B116" s="11">
        <v>108</v>
      </c>
      <c r="C116" s="11">
        <v>246</v>
      </c>
      <c r="D116" s="11">
        <v>71</v>
      </c>
      <c r="E116" s="11">
        <v>52</v>
      </c>
      <c r="F116" s="11">
        <v>80</v>
      </c>
      <c r="G116" s="11">
        <v>79</v>
      </c>
      <c r="H116" s="11">
        <v>63</v>
      </c>
      <c r="I116" s="11">
        <v>239</v>
      </c>
      <c r="J116" s="11">
        <v>43</v>
      </c>
      <c r="L116" s="24" t="s">
        <v>108</v>
      </c>
      <c r="M116" s="35">
        <f>B116</f>
        <v>108</v>
      </c>
      <c r="N116" s="35">
        <f t="shared" ref="N116:U116" si="123">C116</f>
        <v>246</v>
      </c>
      <c r="O116" s="35">
        <f t="shared" si="123"/>
        <v>71</v>
      </c>
      <c r="P116" s="35">
        <f t="shared" si="123"/>
        <v>52</v>
      </c>
      <c r="Q116" s="35">
        <f t="shared" si="123"/>
        <v>80</v>
      </c>
      <c r="R116" s="35">
        <f t="shared" si="123"/>
        <v>79</v>
      </c>
      <c r="S116" s="35">
        <f t="shared" si="123"/>
        <v>63</v>
      </c>
      <c r="T116" s="35">
        <f t="shared" si="123"/>
        <v>239</v>
      </c>
      <c r="U116" s="35">
        <f t="shared" si="123"/>
        <v>43</v>
      </c>
      <c r="Y116" s="35">
        <f t="shared" si="90"/>
        <v>108500</v>
      </c>
      <c r="Z116" s="52">
        <f t="shared" si="93"/>
        <v>109</v>
      </c>
      <c r="AA116" s="35"/>
      <c r="AB116" s="35"/>
      <c r="AC116" s="35"/>
      <c r="AD116" s="35"/>
      <c r="AE116" s="52">
        <f t="shared" si="112"/>
        <v>134</v>
      </c>
      <c r="AF116" s="35">
        <f t="shared" si="113"/>
        <v>121103</v>
      </c>
      <c r="AG116" s="35">
        <f t="shared" si="114"/>
        <v>86796</v>
      </c>
      <c r="AH116" s="35">
        <f t="shared" si="115"/>
        <v>23750</v>
      </c>
      <c r="AI116" s="35">
        <f t="shared" si="116"/>
        <v>15384.37037037037</v>
      </c>
      <c r="AU116" s="52">
        <f t="shared" si="80"/>
        <v>109</v>
      </c>
      <c r="AV116" s="80">
        <f t="shared" si="81"/>
        <v>893.59275647704703</v>
      </c>
      <c r="AW116" s="35">
        <f t="shared" si="91"/>
        <v>3582.5093710739748</v>
      </c>
      <c r="AX116" s="35">
        <f t="shared" si="82"/>
        <v>18581.970760715336</v>
      </c>
      <c r="AY116" s="35">
        <f t="shared" si="83"/>
        <v>22164.480131789311</v>
      </c>
      <c r="AZ116" s="35">
        <f t="shared" si="84"/>
        <v>25746.989502863285</v>
      </c>
      <c r="BA116"/>
      <c r="BB116" s="52">
        <f t="shared" si="85"/>
        <v>109</v>
      </c>
      <c r="BC116" s="80">
        <f t="shared" si="86"/>
        <v>885.23906502735701</v>
      </c>
      <c r="BD116" s="35">
        <f t="shared" si="92"/>
        <v>3549.0185245058337</v>
      </c>
      <c r="BE116" s="35">
        <f t="shared" si="87"/>
        <v>10022.9996683887</v>
      </c>
      <c r="BF116" s="35">
        <f t="shared" si="88"/>
        <v>13572.018192894533</v>
      </c>
      <c r="BG116" s="35">
        <f t="shared" si="89"/>
        <v>17121.036717400366</v>
      </c>
    </row>
    <row r="117" spans="1:59" x14ac:dyDescent="0.4">
      <c r="A117" s="13" t="s">
        <v>109</v>
      </c>
      <c r="B117" s="11">
        <v>664</v>
      </c>
      <c r="C117" s="11">
        <v>595</v>
      </c>
      <c r="D117" s="11">
        <v>286</v>
      </c>
      <c r="E117" s="11">
        <v>267</v>
      </c>
      <c r="F117" s="11">
        <v>461</v>
      </c>
      <c r="G117" s="11">
        <v>523</v>
      </c>
      <c r="H117" s="11">
        <v>504</v>
      </c>
      <c r="I117" s="11">
        <v>844</v>
      </c>
      <c r="J117" s="11">
        <v>1057</v>
      </c>
      <c r="L117" s="1"/>
      <c r="Y117" s="35">
        <f t="shared" si="90"/>
        <v>109500</v>
      </c>
      <c r="Z117" s="52">
        <f t="shared" si="93"/>
        <v>110</v>
      </c>
      <c r="AA117" s="35">
        <f t="shared" ref="AA117:AA120" si="124">$T$10</f>
        <v>121103</v>
      </c>
      <c r="AB117" s="35">
        <f t="shared" ref="AB117:AB120" si="125">$T$50</f>
        <v>86796</v>
      </c>
      <c r="AC117" s="35">
        <f t="shared" ref="AC117:AC120" si="126">T$207</f>
        <v>23750</v>
      </c>
      <c r="AD117" s="35">
        <f t="shared" ref="AD117:AD120" si="127">T$206</f>
        <v>15384.37037037037</v>
      </c>
      <c r="AE117" s="52">
        <f t="shared" ref="AE117:AE145" si="128">Z233</f>
        <v>226</v>
      </c>
      <c r="AF117" s="35">
        <f t="shared" ref="AF117:AF145" si="129">AA233</f>
        <v>239655</v>
      </c>
      <c r="AG117" s="35">
        <f t="shared" ref="AG117:AG145" si="130">AB233</f>
        <v>127535</v>
      </c>
      <c r="AH117" s="35">
        <f t="shared" ref="AH117:AH145" si="131">AC233</f>
        <v>35763</v>
      </c>
      <c r="AI117" s="35">
        <f t="shared" ref="AI117:AI145" si="132">AD233</f>
        <v>18286</v>
      </c>
      <c r="AU117" s="52">
        <f t="shared" si="80"/>
        <v>110</v>
      </c>
      <c r="AV117" s="80">
        <f t="shared" si="81"/>
        <v>893.58042919877266</v>
      </c>
      <c r="AW117" s="35">
        <f t="shared" si="91"/>
        <v>3582.4599496908922</v>
      </c>
      <c r="AX117" s="35">
        <f t="shared" si="82"/>
        <v>18685.080845407538</v>
      </c>
      <c r="AY117" s="35">
        <f t="shared" si="83"/>
        <v>22267.54079509843</v>
      </c>
      <c r="AZ117" s="35">
        <f t="shared" si="84"/>
        <v>25850.000744789322</v>
      </c>
      <c r="BA117"/>
      <c r="BB117" s="52">
        <f t="shared" si="85"/>
        <v>110</v>
      </c>
      <c r="BC117" s="80">
        <f t="shared" si="86"/>
        <v>885.22685298980991</v>
      </c>
      <c r="BD117" s="35">
        <f t="shared" si="92"/>
        <v>3548.9695651352085</v>
      </c>
      <c r="BE117" s="35">
        <f t="shared" si="87"/>
        <v>10063.591633278611</v>
      </c>
      <c r="BF117" s="35">
        <f t="shared" si="88"/>
        <v>13612.56119841382</v>
      </c>
      <c r="BG117" s="35">
        <f t="shared" si="89"/>
        <v>17161.530763549028</v>
      </c>
    </row>
    <row r="118" spans="1:59" s="21" customFormat="1" x14ac:dyDescent="0.4">
      <c r="A118" s="24" t="s">
        <v>110</v>
      </c>
      <c r="B118" s="20">
        <v>524</v>
      </c>
      <c r="C118" s="20">
        <v>457</v>
      </c>
      <c r="D118" s="20">
        <v>132</v>
      </c>
      <c r="E118" s="20">
        <v>161</v>
      </c>
      <c r="F118" s="20">
        <v>357</v>
      </c>
      <c r="G118" s="20">
        <v>402</v>
      </c>
      <c r="H118" s="20">
        <v>429</v>
      </c>
      <c r="I118" s="20">
        <v>641</v>
      </c>
      <c r="J118" s="20">
        <v>898</v>
      </c>
      <c r="L118" s="1"/>
      <c r="M118"/>
      <c r="N118"/>
      <c r="O118"/>
      <c r="P118"/>
      <c r="Q118"/>
      <c r="R118"/>
      <c r="S118"/>
      <c r="T118"/>
      <c r="U118"/>
      <c r="V118"/>
      <c r="W118"/>
      <c r="X118"/>
      <c r="Y118" s="35">
        <f t="shared" si="90"/>
        <v>110500</v>
      </c>
      <c r="Z118" s="52">
        <f t="shared" si="93"/>
        <v>111</v>
      </c>
      <c r="AA118" s="35">
        <f t="shared" si="124"/>
        <v>121103</v>
      </c>
      <c r="AB118" s="35">
        <f t="shared" si="125"/>
        <v>86796</v>
      </c>
      <c r="AC118" s="35">
        <f t="shared" si="126"/>
        <v>23750</v>
      </c>
      <c r="AD118" s="35">
        <f t="shared" si="127"/>
        <v>15384.37037037037</v>
      </c>
      <c r="AE118" s="52">
        <f t="shared" si="128"/>
        <v>227</v>
      </c>
      <c r="AF118" s="35">
        <f t="shared" si="129"/>
        <v>239655</v>
      </c>
      <c r="AG118" s="35">
        <f t="shared" si="130"/>
        <v>127535</v>
      </c>
      <c r="AH118" s="35">
        <f t="shared" si="131"/>
        <v>35763</v>
      </c>
      <c r="AI118" s="35">
        <f t="shared" si="132"/>
        <v>18286</v>
      </c>
      <c r="AJ118"/>
      <c r="AK118"/>
      <c r="AL118"/>
      <c r="AM118"/>
      <c r="AN118"/>
      <c r="AO118"/>
      <c r="AP118"/>
      <c r="AQ118"/>
      <c r="AR118"/>
      <c r="AS118"/>
      <c r="AT118"/>
      <c r="AU118" s="52">
        <f t="shared" si="80"/>
        <v>111</v>
      </c>
      <c r="AV118" s="80">
        <f t="shared" si="81"/>
        <v>893.56928151359762</v>
      </c>
      <c r="AW118" s="35">
        <f t="shared" si="91"/>
        <v>3582.4152574232839</v>
      </c>
      <c r="AX118" s="35">
        <f t="shared" si="82"/>
        <v>18788.18620098427</v>
      </c>
      <c r="AY118" s="35">
        <f t="shared" si="83"/>
        <v>22370.601458407553</v>
      </c>
      <c r="AZ118" s="35">
        <f t="shared" si="84"/>
        <v>25953.016715830836</v>
      </c>
      <c r="BA118"/>
      <c r="BB118" s="52">
        <f t="shared" si="85"/>
        <v>111</v>
      </c>
      <c r="BC118" s="80">
        <f t="shared" si="86"/>
        <v>885.2158095180157</v>
      </c>
      <c r="BD118" s="35">
        <f t="shared" si="92"/>
        <v>3548.9252906702409</v>
      </c>
      <c r="BE118" s="35">
        <f t="shared" si="87"/>
        <v>10104.178913262867</v>
      </c>
      <c r="BF118" s="35">
        <f t="shared" si="88"/>
        <v>13653.104203933108</v>
      </c>
      <c r="BG118" s="35">
        <f t="shared" si="89"/>
        <v>17202.02949460335</v>
      </c>
    </row>
    <row r="119" spans="1:59" x14ac:dyDescent="0.4">
      <c r="A119" s="15" t="s">
        <v>111</v>
      </c>
      <c r="B119" s="11">
        <v>140</v>
      </c>
      <c r="C119" s="11">
        <v>138</v>
      </c>
      <c r="D119" s="11">
        <v>155</v>
      </c>
      <c r="E119" s="11">
        <v>106</v>
      </c>
      <c r="F119" s="11">
        <v>104</v>
      </c>
      <c r="G119" s="11">
        <v>121</v>
      </c>
      <c r="H119" s="11">
        <v>75</v>
      </c>
      <c r="I119" s="11">
        <v>203</v>
      </c>
      <c r="J119" s="11">
        <v>159</v>
      </c>
      <c r="L119" s="24" t="s">
        <v>111</v>
      </c>
      <c r="M119" s="35">
        <f t="shared" ref="M119:U121" si="133">B119</f>
        <v>140</v>
      </c>
      <c r="N119" s="35">
        <f t="shared" si="133"/>
        <v>138</v>
      </c>
      <c r="O119" s="35">
        <f t="shared" si="133"/>
        <v>155</v>
      </c>
      <c r="P119" s="35">
        <f t="shared" si="133"/>
        <v>106</v>
      </c>
      <c r="Q119" s="35">
        <f t="shared" si="133"/>
        <v>104</v>
      </c>
      <c r="R119" s="35">
        <f t="shared" si="133"/>
        <v>121</v>
      </c>
      <c r="S119" s="35">
        <f t="shared" si="133"/>
        <v>75</v>
      </c>
      <c r="T119" s="35">
        <f t="shared" si="133"/>
        <v>203</v>
      </c>
      <c r="U119" s="35">
        <f t="shared" si="133"/>
        <v>159</v>
      </c>
      <c r="Y119" s="35">
        <f t="shared" si="90"/>
        <v>111500</v>
      </c>
      <c r="Z119" s="52">
        <f t="shared" si="93"/>
        <v>112</v>
      </c>
      <c r="AA119" s="35">
        <f t="shared" si="124"/>
        <v>121103</v>
      </c>
      <c r="AB119" s="35">
        <f t="shared" si="125"/>
        <v>86796</v>
      </c>
      <c r="AC119" s="35">
        <f t="shared" si="126"/>
        <v>23750</v>
      </c>
      <c r="AD119" s="35">
        <f t="shared" si="127"/>
        <v>15384.37037037037</v>
      </c>
      <c r="AE119" s="52">
        <f t="shared" si="128"/>
        <v>228</v>
      </c>
      <c r="AF119" s="35">
        <f t="shared" si="129"/>
        <v>239655</v>
      </c>
      <c r="AG119" s="35">
        <f t="shared" si="130"/>
        <v>127535</v>
      </c>
      <c r="AH119" s="35">
        <f t="shared" si="131"/>
        <v>35763</v>
      </c>
      <c r="AI119" s="35">
        <f t="shared" si="132"/>
        <v>18286</v>
      </c>
      <c r="AU119" s="52">
        <f t="shared" si="80"/>
        <v>112</v>
      </c>
      <c r="AV119" s="80">
        <f t="shared" si="81"/>
        <v>893.55931346566967</v>
      </c>
      <c r="AW119" s="35">
        <f t="shared" si="91"/>
        <v>3582.375294448143</v>
      </c>
      <c r="AX119" s="35">
        <f t="shared" si="82"/>
        <v>18891.286827268526</v>
      </c>
      <c r="AY119" s="35">
        <f t="shared" si="83"/>
        <v>22473.662121716668</v>
      </c>
      <c r="AZ119" s="35">
        <f t="shared" si="84"/>
        <v>26056.037416164811</v>
      </c>
      <c r="BA119"/>
      <c r="BB119" s="52">
        <f t="shared" si="85"/>
        <v>112</v>
      </c>
      <c r="BC119" s="80">
        <f t="shared" si="86"/>
        <v>885.20593465570971</v>
      </c>
      <c r="BD119" s="35">
        <f t="shared" si="92"/>
        <v>3548.8857012862709</v>
      </c>
      <c r="BE119" s="35">
        <f t="shared" si="87"/>
        <v>10144.761508166124</v>
      </c>
      <c r="BF119" s="35">
        <f t="shared" si="88"/>
        <v>13693.647209452396</v>
      </c>
      <c r="BG119" s="35">
        <f t="shared" si="89"/>
        <v>17242.532910738668</v>
      </c>
    </row>
    <row r="120" spans="1:59" x14ac:dyDescent="0.4">
      <c r="A120" s="13" t="s">
        <v>112</v>
      </c>
      <c r="B120" s="11">
        <v>108</v>
      </c>
      <c r="C120" s="11">
        <v>36</v>
      </c>
      <c r="D120" s="11">
        <v>130</v>
      </c>
      <c r="E120" s="11">
        <v>57</v>
      </c>
      <c r="F120" s="11">
        <v>41</v>
      </c>
      <c r="G120" s="11">
        <v>89</v>
      </c>
      <c r="H120" s="11">
        <v>115</v>
      </c>
      <c r="I120" s="11">
        <v>172</v>
      </c>
      <c r="J120" s="11">
        <v>100</v>
      </c>
      <c r="L120" s="22" t="s">
        <v>112</v>
      </c>
      <c r="M120" s="35">
        <f t="shared" si="133"/>
        <v>108</v>
      </c>
      <c r="N120" s="35">
        <f t="shared" si="133"/>
        <v>36</v>
      </c>
      <c r="O120" s="35">
        <f t="shared" si="133"/>
        <v>130</v>
      </c>
      <c r="P120" s="35">
        <f t="shared" si="133"/>
        <v>57</v>
      </c>
      <c r="Q120" s="35">
        <f t="shared" si="133"/>
        <v>41</v>
      </c>
      <c r="R120" s="35">
        <f t="shared" si="133"/>
        <v>89</v>
      </c>
      <c r="S120" s="35">
        <f t="shared" si="133"/>
        <v>115</v>
      </c>
      <c r="T120" s="35">
        <f t="shared" si="133"/>
        <v>172</v>
      </c>
      <c r="U120" s="35">
        <f t="shared" si="133"/>
        <v>100</v>
      </c>
      <c r="Y120" s="35">
        <f t="shared" si="90"/>
        <v>112500</v>
      </c>
      <c r="Z120" s="52">
        <f t="shared" si="93"/>
        <v>113</v>
      </c>
      <c r="AA120" s="35">
        <f t="shared" si="124"/>
        <v>121103</v>
      </c>
      <c r="AB120" s="35">
        <f t="shared" si="125"/>
        <v>86796</v>
      </c>
      <c r="AC120" s="35">
        <f t="shared" si="126"/>
        <v>23750</v>
      </c>
      <c r="AD120" s="35">
        <f t="shared" si="127"/>
        <v>15384.37037037037</v>
      </c>
      <c r="AE120" s="52">
        <f t="shared" si="128"/>
        <v>229</v>
      </c>
      <c r="AF120" s="35">
        <f t="shared" si="129"/>
        <v>239655</v>
      </c>
      <c r="AG120" s="35">
        <f t="shared" si="130"/>
        <v>127535</v>
      </c>
      <c r="AH120" s="35">
        <f t="shared" si="131"/>
        <v>35763</v>
      </c>
      <c r="AI120" s="35">
        <f t="shared" si="132"/>
        <v>18286</v>
      </c>
      <c r="AU120" s="52">
        <f t="shared" si="80"/>
        <v>113</v>
      </c>
      <c r="AV120" s="80">
        <f t="shared" si="81"/>
        <v>893.55052509446784</v>
      </c>
      <c r="AW120" s="35">
        <f t="shared" si="91"/>
        <v>3582.3400609237451</v>
      </c>
      <c r="AX120" s="35">
        <f t="shared" si="82"/>
        <v>18994.382724102048</v>
      </c>
      <c r="AY120" s="35">
        <f t="shared" si="83"/>
        <v>22576.722785025791</v>
      </c>
      <c r="AZ120" s="35">
        <f t="shared" si="84"/>
        <v>26159.062845949535</v>
      </c>
      <c r="BA120"/>
      <c r="BB120" s="52">
        <f t="shared" si="85"/>
        <v>113</v>
      </c>
      <c r="BC120" s="80">
        <f t="shared" si="86"/>
        <v>885.19722844200169</v>
      </c>
      <c r="BD120" s="35">
        <f t="shared" si="92"/>
        <v>3548.8507971400927</v>
      </c>
      <c r="BE120" s="35">
        <f t="shared" si="87"/>
        <v>10185.339417831592</v>
      </c>
      <c r="BF120" s="35">
        <f t="shared" si="88"/>
        <v>13734.190214971684</v>
      </c>
      <c r="BG120" s="35">
        <f t="shared" si="89"/>
        <v>17283.041012111778</v>
      </c>
    </row>
    <row r="121" spans="1:59" s="21" customFormat="1" x14ac:dyDescent="0.4">
      <c r="A121" s="22" t="s">
        <v>10</v>
      </c>
      <c r="B121" s="20">
        <v>309</v>
      </c>
      <c r="C121" s="20">
        <v>164</v>
      </c>
      <c r="D121" s="20">
        <v>143</v>
      </c>
      <c r="E121" s="20">
        <v>126</v>
      </c>
      <c r="F121" s="20">
        <v>134</v>
      </c>
      <c r="G121" s="20">
        <v>315</v>
      </c>
      <c r="H121" s="20">
        <v>307</v>
      </c>
      <c r="I121" s="20">
        <v>368</v>
      </c>
      <c r="J121" s="20">
        <v>461</v>
      </c>
      <c r="L121" s="22" t="s">
        <v>10</v>
      </c>
      <c r="M121" s="35">
        <f t="shared" si="133"/>
        <v>309</v>
      </c>
      <c r="N121" s="35">
        <f t="shared" si="133"/>
        <v>164</v>
      </c>
      <c r="O121" s="35">
        <f t="shared" si="133"/>
        <v>143</v>
      </c>
      <c r="P121" s="35">
        <f t="shared" si="133"/>
        <v>126</v>
      </c>
      <c r="Q121" s="35">
        <f t="shared" si="133"/>
        <v>134</v>
      </c>
      <c r="R121" s="35">
        <f t="shared" si="133"/>
        <v>315</v>
      </c>
      <c r="S121" s="35">
        <f t="shared" si="133"/>
        <v>307</v>
      </c>
      <c r="T121" s="35">
        <f t="shared" si="133"/>
        <v>368</v>
      </c>
      <c r="U121" s="35">
        <f t="shared" si="133"/>
        <v>461</v>
      </c>
      <c r="V121"/>
      <c r="W121"/>
      <c r="X121"/>
      <c r="Y121" s="35">
        <f t="shared" si="90"/>
        <v>113500</v>
      </c>
      <c r="Z121" s="52">
        <f t="shared" si="93"/>
        <v>114</v>
      </c>
      <c r="AA121" s="35">
        <f t="shared" ref="AA121:AA134" si="134">$T$10</f>
        <v>121103</v>
      </c>
      <c r="AB121" s="35">
        <f t="shared" ref="AB121:AB134" si="135">$T$50</f>
        <v>86796</v>
      </c>
      <c r="AC121" s="35">
        <f>T$207</f>
        <v>23750</v>
      </c>
      <c r="AD121" s="35">
        <f>T$206</f>
        <v>15384.37037037037</v>
      </c>
      <c r="AE121" s="52">
        <f t="shared" si="128"/>
        <v>230</v>
      </c>
      <c r="AF121" s="35">
        <f t="shared" si="129"/>
        <v>239655</v>
      </c>
      <c r="AG121" s="35">
        <f t="shared" si="130"/>
        <v>127535</v>
      </c>
      <c r="AH121" s="35">
        <f t="shared" si="131"/>
        <v>35763</v>
      </c>
      <c r="AI121" s="35">
        <f t="shared" si="132"/>
        <v>18286</v>
      </c>
      <c r="AJ121"/>
      <c r="AK121"/>
      <c r="AL121"/>
      <c r="AM121"/>
      <c r="AN121"/>
      <c r="AO121"/>
      <c r="AP121"/>
      <c r="AQ121"/>
      <c r="AR121"/>
      <c r="AS121"/>
      <c r="AT121"/>
      <c r="AU121" s="52">
        <f t="shared" si="80"/>
        <v>114</v>
      </c>
      <c r="AV121" s="80">
        <f t="shared" si="81"/>
        <v>893.54291643479985</v>
      </c>
      <c r="AW121" s="35">
        <f t="shared" si="91"/>
        <v>3582.3095569896382</v>
      </c>
      <c r="AX121" s="35">
        <f t="shared" si="82"/>
        <v>19097.473891345271</v>
      </c>
      <c r="AY121" s="35">
        <f t="shared" si="83"/>
        <v>22679.783448334911</v>
      </c>
      <c r="AZ121" s="35">
        <f t="shared" si="84"/>
        <v>26262.09300532455</v>
      </c>
      <c r="BA121"/>
      <c r="BB121" s="52">
        <f t="shared" si="85"/>
        <v>114</v>
      </c>
      <c r="BC121" s="80">
        <f t="shared" si="86"/>
        <v>885.18969091137399</v>
      </c>
      <c r="BD121" s="35">
        <f t="shared" si="92"/>
        <v>3548.8205783699509</v>
      </c>
      <c r="BE121" s="35">
        <f t="shared" si="87"/>
        <v>10225.912642121022</v>
      </c>
      <c r="BF121" s="35">
        <f t="shared" si="88"/>
        <v>13774.733220490973</v>
      </c>
      <c r="BG121" s="35">
        <f t="shared" si="89"/>
        <v>17323.553798860925</v>
      </c>
    </row>
    <row r="122" spans="1:59" s="21" customFormat="1" x14ac:dyDescent="0.4">
      <c r="A122" s="22" t="s">
        <v>113</v>
      </c>
      <c r="B122" s="20">
        <v>351</v>
      </c>
      <c r="C122" s="20">
        <v>136</v>
      </c>
      <c r="D122" s="20">
        <v>154</v>
      </c>
      <c r="E122" s="20">
        <v>152</v>
      </c>
      <c r="F122" s="20">
        <v>274</v>
      </c>
      <c r="G122" s="20">
        <v>155</v>
      </c>
      <c r="H122" s="20">
        <v>121</v>
      </c>
      <c r="I122" s="20">
        <v>289</v>
      </c>
      <c r="J122" s="20">
        <v>964</v>
      </c>
      <c r="L122" s="50" t="s">
        <v>300</v>
      </c>
      <c r="M122" s="35">
        <f>M121/M16</f>
        <v>103</v>
      </c>
      <c r="N122" s="35">
        <f t="shared" ref="N122:U122" si="136">N121/N16</f>
        <v>54.666666666666664</v>
      </c>
      <c r="O122" s="35">
        <f t="shared" si="136"/>
        <v>47.666666666666664</v>
      </c>
      <c r="P122" s="35">
        <f t="shared" si="136"/>
        <v>42</v>
      </c>
      <c r="Q122" s="35">
        <f t="shared" si="136"/>
        <v>44.666666666666664</v>
      </c>
      <c r="R122" s="35">
        <f t="shared" si="136"/>
        <v>105</v>
      </c>
      <c r="S122" s="35">
        <f t="shared" si="136"/>
        <v>102.33333333333333</v>
      </c>
      <c r="T122" s="35">
        <f t="shared" si="136"/>
        <v>122.66666666666667</v>
      </c>
      <c r="U122" s="35">
        <f t="shared" si="136"/>
        <v>153.66666666666666</v>
      </c>
      <c r="V122"/>
      <c r="W122"/>
      <c r="X122"/>
      <c r="Y122" s="35">
        <f t="shared" si="90"/>
        <v>114500</v>
      </c>
      <c r="Z122" s="52">
        <f t="shared" si="93"/>
        <v>115</v>
      </c>
      <c r="AA122" s="35">
        <f t="shared" si="134"/>
        <v>121103</v>
      </c>
      <c r="AB122" s="35">
        <f t="shared" si="135"/>
        <v>86796</v>
      </c>
      <c r="AC122" s="35">
        <f t="shared" ref="AC122:AC134" si="137">T$207</f>
        <v>23750</v>
      </c>
      <c r="AD122" s="35">
        <f t="shared" ref="AD122:AD134" si="138">T$206</f>
        <v>15384.37037037037</v>
      </c>
      <c r="AE122" s="52">
        <f t="shared" si="128"/>
        <v>231</v>
      </c>
      <c r="AF122" s="35">
        <f t="shared" si="129"/>
        <v>239655</v>
      </c>
      <c r="AG122" s="35">
        <f t="shared" si="130"/>
        <v>127535</v>
      </c>
      <c r="AH122" s="35">
        <f t="shared" si="131"/>
        <v>35763</v>
      </c>
      <c r="AI122" s="35">
        <f t="shared" si="132"/>
        <v>18286</v>
      </c>
      <c r="AJ122"/>
      <c r="AK122"/>
      <c r="AL122"/>
      <c r="AM122"/>
      <c r="AN122"/>
      <c r="AO122"/>
      <c r="AP122"/>
      <c r="AQ122"/>
      <c r="AR122"/>
      <c r="AS122"/>
      <c r="AT122"/>
      <c r="AU122" s="52">
        <f t="shared" si="80"/>
        <v>115</v>
      </c>
      <c r="AV122" s="80">
        <f t="shared" si="81"/>
        <v>893.53648751680203</v>
      </c>
      <c r="AW122" s="35">
        <f t="shared" si="91"/>
        <v>3582.2837827666422</v>
      </c>
      <c r="AX122" s="35">
        <f t="shared" si="82"/>
        <v>19200.560328877389</v>
      </c>
      <c r="AY122" s="35">
        <f t="shared" si="83"/>
        <v>22782.84411164403</v>
      </c>
      <c r="AZ122" s="35">
        <f t="shared" si="84"/>
        <v>26365.127894410671</v>
      </c>
      <c r="BA122"/>
      <c r="BB122" s="52">
        <f t="shared" si="85"/>
        <v>115</v>
      </c>
      <c r="BC122" s="80">
        <f t="shared" si="86"/>
        <v>885.18332209368123</v>
      </c>
      <c r="BD122" s="35">
        <f t="shared" si="92"/>
        <v>3548.795045095535</v>
      </c>
      <c r="BE122" s="35">
        <f t="shared" si="87"/>
        <v>10266.481180914725</v>
      </c>
      <c r="BF122" s="35">
        <f t="shared" si="88"/>
        <v>13815.276226010261</v>
      </c>
      <c r="BG122" s="35">
        <f t="shared" si="89"/>
        <v>17364.071271105797</v>
      </c>
    </row>
    <row r="123" spans="1:59" x14ac:dyDescent="0.4">
      <c r="A123" s="16" t="s">
        <v>27</v>
      </c>
      <c r="B123" s="11"/>
      <c r="C123" s="11"/>
      <c r="D123" s="11"/>
      <c r="E123" s="11"/>
      <c r="F123" s="11"/>
      <c r="G123" s="11"/>
      <c r="H123" s="11"/>
      <c r="I123" s="11"/>
      <c r="J123" s="11"/>
      <c r="L123" s="57" t="s">
        <v>301</v>
      </c>
      <c r="M123" s="59">
        <f>(M113-M116-M119-M120-M121)/2+M122</f>
        <v>670</v>
      </c>
      <c r="N123" s="59">
        <f t="shared" ref="N123:U123" si="139">(N113-N116-N119-N120-N121)/2+N122</f>
        <v>476.16666666666669</v>
      </c>
      <c r="O123" s="59">
        <f t="shared" si="139"/>
        <v>206.16666666666666</v>
      </c>
      <c r="P123" s="59">
        <f t="shared" si="139"/>
        <v>285</v>
      </c>
      <c r="Q123" s="59">
        <f t="shared" si="139"/>
        <v>448.66666666666669</v>
      </c>
      <c r="R123" s="59">
        <f t="shared" si="139"/>
        <v>462.5</v>
      </c>
      <c r="S123" s="59">
        <f t="shared" si="139"/>
        <v>510.83333333333331</v>
      </c>
      <c r="T123" s="59">
        <f t="shared" si="139"/>
        <v>756.16666666666663</v>
      </c>
      <c r="U123" s="59">
        <f t="shared" si="139"/>
        <v>1274.6666666666667</v>
      </c>
      <c r="V123" s="1"/>
      <c r="W123" s="1"/>
      <c r="X123" s="1"/>
      <c r="Y123" s="35">
        <f t="shared" si="90"/>
        <v>115500</v>
      </c>
      <c r="Z123" s="52">
        <f t="shared" si="93"/>
        <v>116</v>
      </c>
      <c r="AA123" s="35">
        <f t="shared" si="134"/>
        <v>121103</v>
      </c>
      <c r="AB123" s="35">
        <f t="shared" si="135"/>
        <v>86796</v>
      </c>
      <c r="AC123" s="35">
        <f t="shared" si="137"/>
        <v>23750</v>
      </c>
      <c r="AD123" s="35">
        <f t="shared" si="138"/>
        <v>15384.37037037037</v>
      </c>
      <c r="AE123" s="52">
        <f t="shared" si="128"/>
        <v>232</v>
      </c>
      <c r="AF123" s="35">
        <f t="shared" si="129"/>
        <v>239655</v>
      </c>
      <c r="AG123" s="35">
        <f t="shared" si="130"/>
        <v>127535</v>
      </c>
      <c r="AH123" s="35">
        <f t="shared" si="131"/>
        <v>35763</v>
      </c>
      <c r="AI123" s="35">
        <f t="shared" si="132"/>
        <v>18286</v>
      </c>
      <c r="AT123" s="1"/>
      <c r="AU123" s="52">
        <f t="shared" si="80"/>
        <v>116</v>
      </c>
      <c r="AV123" s="80">
        <f t="shared" si="81"/>
        <v>893.53123836593909</v>
      </c>
      <c r="AW123" s="35">
        <f t="shared" si="91"/>
        <v>3582.2627383568479</v>
      </c>
      <c r="AX123" s="35">
        <f t="shared" si="82"/>
        <v>19303.642036596302</v>
      </c>
      <c r="AY123" s="35">
        <f t="shared" si="83"/>
        <v>22885.904774953149</v>
      </c>
      <c r="AZ123" s="35">
        <f t="shared" si="84"/>
        <v>26468.167513309996</v>
      </c>
      <c r="BA123" s="1"/>
      <c r="BB123" s="52">
        <f t="shared" si="85"/>
        <v>116</v>
      </c>
      <c r="BC123" s="80">
        <f t="shared" si="86"/>
        <v>885.17812201415018</v>
      </c>
      <c r="BD123" s="35">
        <f t="shared" si="92"/>
        <v>3548.7741974179826</v>
      </c>
      <c r="BE123" s="35">
        <f t="shared" si="87"/>
        <v>10307.045034111567</v>
      </c>
      <c r="BF123" s="35">
        <f t="shared" si="88"/>
        <v>13855.819231529549</v>
      </c>
      <c r="BG123" s="35">
        <f t="shared" si="89"/>
        <v>17404.593428947534</v>
      </c>
    </row>
    <row r="124" spans="1:59" s="21" customFormat="1" x14ac:dyDescent="0.4">
      <c r="A124" s="19" t="s">
        <v>8</v>
      </c>
      <c r="B124" s="20">
        <v>13150</v>
      </c>
      <c r="C124" s="20">
        <v>5752</v>
      </c>
      <c r="D124" s="20">
        <v>6204</v>
      </c>
      <c r="E124" s="20">
        <v>8208</v>
      </c>
      <c r="F124" s="20">
        <v>9176</v>
      </c>
      <c r="G124" s="20">
        <v>10448</v>
      </c>
      <c r="H124" s="20">
        <v>13593</v>
      </c>
      <c r="I124" s="20">
        <v>17507</v>
      </c>
      <c r="J124" s="20">
        <v>18440</v>
      </c>
      <c r="L124" s="19" t="s">
        <v>8</v>
      </c>
      <c r="M124" s="35">
        <f>B124</f>
        <v>13150</v>
      </c>
      <c r="N124" s="35">
        <f t="shared" ref="N124:U124" si="140">C124</f>
        <v>5752</v>
      </c>
      <c r="O124" s="35">
        <f t="shared" si="140"/>
        <v>6204</v>
      </c>
      <c r="P124" s="35">
        <f t="shared" si="140"/>
        <v>8208</v>
      </c>
      <c r="Q124" s="35">
        <f t="shared" si="140"/>
        <v>9176</v>
      </c>
      <c r="R124" s="35">
        <f t="shared" si="140"/>
        <v>10448</v>
      </c>
      <c r="S124" s="35">
        <f t="shared" si="140"/>
        <v>13593</v>
      </c>
      <c r="T124" s="35">
        <f t="shared" si="140"/>
        <v>17507</v>
      </c>
      <c r="U124" s="35">
        <f t="shared" si="140"/>
        <v>18440</v>
      </c>
      <c r="V124" s="1"/>
      <c r="W124" s="1"/>
      <c r="X124" s="1"/>
      <c r="Y124" s="35">
        <f t="shared" si="90"/>
        <v>116500</v>
      </c>
      <c r="Z124" s="52">
        <f t="shared" si="93"/>
        <v>117</v>
      </c>
      <c r="AA124" s="35">
        <f t="shared" si="134"/>
        <v>121103</v>
      </c>
      <c r="AB124" s="35">
        <f t="shared" si="135"/>
        <v>86796</v>
      </c>
      <c r="AC124" s="35">
        <f t="shared" si="137"/>
        <v>23750</v>
      </c>
      <c r="AD124" s="35">
        <f t="shared" si="138"/>
        <v>15384.37037037037</v>
      </c>
      <c r="AE124" s="52">
        <f t="shared" si="128"/>
        <v>233</v>
      </c>
      <c r="AF124" s="35">
        <f t="shared" si="129"/>
        <v>239655</v>
      </c>
      <c r="AG124" s="35">
        <f t="shared" si="130"/>
        <v>127535</v>
      </c>
      <c r="AH124" s="35">
        <f t="shared" si="131"/>
        <v>35763</v>
      </c>
      <c r="AI124" s="35">
        <f t="shared" si="132"/>
        <v>18286</v>
      </c>
      <c r="AJ124"/>
      <c r="AK124"/>
      <c r="AL124"/>
      <c r="AM124"/>
      <c r="AN124"/>
      <c r="AO124"/>
      <c r="AP124"/>
      <c r="AQ124"/>
      <c r="AR124"/>
      <c r="AS124"/>
      <c r="AT124" s="1"/>
      <c r="AU124" s="52">
        <f t="shared" si="80"/>
        <v>117</v>
      </c>
      <c r="AV124" s="80">
        <f t="shared" si="81"/>
        <v>893.52716900300322</v>
      </c>
      <c r="AW124" s="35">
        <f t="shared" si="91"/>
        <v>3582.2464238436132</v>
      </c>
      <c r="AX124" s="35">
        <f t="shared" si="82"/>
        <v>19406.719014418653</v>
      </c>
      <c r="AY124" s="35">
        <f t="shared" si="83"/>
        <v>22988.965438262268</v>
      </c>
      <c r="AZ124" s="35">
        <f t="shared" si="84"/>
        <v>26571.211862105883</v>
      </c>
      <c r="BA124" s="1"/>
      <c r="BB124" s="52">
        <f t="shared" si="85"/>
        <v>117</v>
      </c>
      <c r="BC124" s="80">
        <f t="shared" si="86"/>
        <v>885.1740906933785</v>
      </c>
      <c r="BD124" s="35">
        <f t="shared" si="92"/>
        <v>3548.7580354198717</v>
      </c>
      <c r="BE124" s="35">
        <f t="shared" si="87"/>
        <v>10347.604201628965</v>
      </c>
      <c r="BF124" s="35">
        <f t="shared" si="88"/>
        <v>13896.362237048837</v>
      </c>
      <c r="BG124" s="35">
        <f t="shared" si="89"/>
        <v>17445.12027246871</v>
      </c>
    </row>
    <row r="125" spans="1:59" x14ac:dyDescent="0.4">
      <c r="A125" s="13" t="s">
        <v>114</v>
      </c>
      <c r="B125" s="11">
        <v>6207</v>
      </c>
      <c r="C125" s="11">
        <v>2383</v>
      </c>
      <c r="D125" s="11">
        <v>2308</v>
      </c>
      <c r="E125" s="11">
        <v>2955</v>
      </c>
      <c r="F125" s="11">
        <v>3987</v>
      </c>
      <c r="G125" s="11">
        <v>4766</v>
      </c>
      <c r="H125" s="11">
        <v>6176</v>
      </c>
      <c r="I125" s="11">
        <v>9762</v>
      </c>
      <c r="J125" s="11">
        <v>8530</v>
      </c>
      <c r="L125" s="57" t="s">
        <v>291</v>
      </c>
      <c r="M125" s="59">
        <f>(M124-M135)/M20</f>
        <v>5780.454545454545</v>
      </c>
      <c r="N125" s="59">
        <f t="shared" ref="N125:U125" si="141">(N124-N135)/N20</f>
        <v>4620.8333333333339</v>
      </c>
      <c r="O125" s="59">
        <f t="shared" si="141"/>
        <v>4616.9230769230771</v>
      </c>
      <c r="P125" s="59">
        <f t="shared" si="141"/>
        <v>4688.2352941176468</v>
      </c>
      <c r="Q125" s="59">
        <f t="shared" si="141"/>
        <v>5011.1111111111113</v>
      </c>
      <c r="R125" s="59">
        <f t="shared" si="141"/>
        <v>5343.1578947368425</v>
      </c>
      <c r="S125" s="59">
        <f t="shared" si="141"/>
        <v>5541.666666666667</v>
      </c>
      <c r="T125" s="59">
        <f t="shared" si="141"/>
        <v>6357.0370370370365</v>
      </c>
      <c r="U125" s="59">
        <f t="shared" si="141"/>
        <v>6217.5</v>
      </c>
      <c r="Y125" s="35">
        <f t="shared" si="90"/>
        <v>117500</v>
      </c>
      <c r="Z125" s="52">
        <f t="shared" si="93"/>
        <v>118</v>
      </c>
      <c r="AA125" s="35">
        <f t="shared" si="134"/>
        <v>121103</v>
      </c>
      <c r="AB125" s="35">
        <f t="shared" si="135"/>
        <v>86796</v>
      </c>
      <c r="AC125" s="35">
        <f t="shared" si="137"/>
        <v>23750</v>
      </c>
      <c r="AD125" s="35">
        <f t="shared" si="138"/>
        <v>15384.37037037037</v>
      </c>
      <c r="AE125" s="52">
        <f t="shared" si="128"/>
        <v>234</v>
      </c>
      <c r="AF125" s="35">
        <f t="shared" si="129"/>
        <v>239655</v>
      </c>
      <c r="AG125" s="35">
        <f t="shared" si="130"/>
        <v>127535</v>
      </c>
      <c r="AH125" s="35">
        <f t="shared" si="131"/>
        <v>35763</v>
      </c>
      <c r="AI125" s="35">
        <f t="shared" si="132"/>
        <v>18286</v>
      </c>
      <c r="AU125" s="52">
        <f t="shared" si="80"/>
        <v>118</v>
      </c>
      <c r="AV125" s="80">
        <f t="shared" si="81"/>
        <v>893.52427944411352</v>
      </c>
      <c r="AW125" s="35">
        <f t="shared" si="91"/>
        <v>3582.234839291561</v>
      </c>
      <c r="AX125" s="35">
        <f t="shared" si="82"/>
        <v>19509.791262279832</v>
      </c>
      <c r="AY125" s="35">
        <f t="shared" si="83"/>
        <v>23092.026101571391</v>
      </c>
      <c r="AZ125" s="35">
        <f t="shared" si="84"/>
        <v>26674.260940862951</v>
      </c>
      <c r="BA125"/>
      <c r="BB125" s="52">
        <f t="shared" si="85"/>
        <v>118</v>
      </c>
      <c r="BC125" s="80">
        <f t="shared" si="86"/>
        <v>885.17122814733466</v>
      </c>
      <c r="BD125" s="35">
        <f t="shared" si="92"/>
        <v>3548.7465591652208</v>
      </c>
      <c r="BE125" s="35">
        <f t="shared" si="87"/>
        <v>10388.158683402904</v>
      </c>
      <c r="BF125" s="35">
        <f t="shared" si="88"/>
        <v>13936.905242568126</v>
      </c>
      <c r="BG125" s="35">
        <f t="shared" si="89"/>
        <v>17485.651801733347</v>
      </c>
    </row>
    <row r="126" spans="1:59" x14ac:dyDescent="0.4">
      <c r="A126" s="15" t="s">
        <v>115</v>
      </c>
      <c r="B126" s="11">
        <v>3096</v>
      </c>
      <c r="C126" s="11" t="s">
        <v>2</v>
      </c>
      <c r="D126" s="11">
        <v>247</v>
      </c>
      <c r="E126" s="11">
        <v>1324</v>
      </c>
      <c r="F126" s="11">
        <v>1955</v>
      </c>
      <c r="G126" s="11">
        <v>2450</v>
      </c>
      <c r="H126" s="11">
        <v>2198</v>
      </c>
      <c r="I126" s="11">
        <v>5705</v>
      </c>
      <c r="J126" s="11">
        <v>5038</v>
      </c>
      <c r="Y126" s="35">
        <f t="shared" si="90"/>
        <v>118500</v>
      </c>
      <c r="Z126" s="52">
        <f t="shared" si="93"/>
        <v>119</v>
      </c>
      <c r="AA126" s="35">
        <f t="shared" si="134"/>
        <v>121103</v>
      </c>
      <c r="AB126" s="35">
        <f t="shared" si="135"/>
        <v>86796</v>
      </c>
      <c r="AC126" s="35">
        <f t="shared" si="137"/>
        <v>23750</v>
      </c>
      <c r="AD126" s="35">
        <f t="shared" si="138"/>
        <v>15384.37037037037</v>
      </c>
      <c r="AE126" s="52">
        <f t="shared" si="128"/>
        <v>235</v>
      </c>
      <c r="AF126" s="35">
        <f t="shared" si="129"/>
        <v>239655</v>
      </c>
      <c r="AG126" s="35">
        <f t="shared" si="130"/>
        <v>127535</v>
      </c>
      <c r="AH126" s="35">
        <f t="shared" si="131"/>
        <v>35763</v>
      </c>
      <c r="AI126" s="35">
        <f t="shared" si="132"/>
        <v>18286</v>
      </c>
      <c r="AU126" s="52">
        <f t="shared" si="80"/>
        <v>119</v>
      </c>
      <c r="AV126" s="80">
        <f t="shared" si="81"/>
        <v>893.52256970071608</v>
      </c>
      <c r="AW126" s="35">
        <f t="shared" si="91"/>
        <v>3582.2279847465807</v>
      </c>
      <c r="AX126" s="35">
        <f t="shared" si="82"/>
        <v>19612.858780133927</v>
      </c>
      <c r="AY126" s="35">
        <f t="shared" si="83"/>
        <v>23195.086764880507</v>
      </c>
      <c r="AZ126" s="35">
        <f t="shared" si="84"/>
        <v>26777.314749627087</v>
      </c>
      <c r="BA126"/>
      <c r="BB126" s="52">
        <f t="shared" si="85"/>
        <v>119</v>
      </c>
      <c r="BC126" s="80">
        <f t="shared" si="86"/>
        <v>885.16953438735777</v>
      </c>
      <c r="BD126" s="35">
        <f t="shared" si="92"/>
        <v>3548.7397686994909</v>
      </c>
      <c r="BE126" s="35">
        <f t="shared" si="87"/>
        <v>10428.708479387922</v>
      </c>
      <c r="BF126" s="35">
        <f t="shared" si="88"/>
        <v>13977.448248087414</v>
      </c>
      <c r="BG126" s="35">
        <f t="shared" si="89"/>
        <v>17526.188016786906</v>
      </c>
    </row>
    <row r="127" spans="1:59" x14ac:dyDescent="0.4">
      <c r="A127" s="15" t="s">
        <v>116</v>
      </c>
      <c r="B127" s="11">
        <v>3065</v>
      </c>
      <c r="C127" s="11">
        <v>2383</v>
      </c>
      <c r="D127" s="11">
        <v>2061</v>
      </c>
      <c r="E127" s="11">
        <v>1620</v>
      </c>
      <c r="F127" s="11">
        <v>2014</v>
      </c>
      <c r="G127" s="11">
        <v>2285</v>
      </c>
      <c r="H127" s="11">
        <v>3927</v>
      </c>
      <c r="I127" s="11">
        <v>3945</v>
      </c>
      <c r="J127" s="11">
        <v>3445</v>
      </c>
      <c r="Y127" s="35">
        <f t="shared" si="90"/>
        <v>119500</v>
      </c>
      <c r="Z127" s="52">
        <f t="shared" si="93"/>
        <v>120</v>
      </c>
      <c r="AA127" s="35">
        <f t="shared" si="134"/>
        <v>121103</v>
      </c>
      <c r="AB127" s="35">
        <f t="shared" si="135"/>
        <v>86796</v>
      </c>
      <c r="AC127" s="35">
        <f t="shared" si="137"/>
        <v>23750</v>
      </c>
      <c r="AD127" s="35">
        <f t="shared" si="138"/>
        <v>15384.37037037037</v>
      </c>
      <c r="AE127" s="52">
        <f t="shared" si="128"/>
        <v>236</v>
      </c>
      <c r="AF127" s="35">
        <f t="shared" si="129"/>
        <v>239655</v>
      </c>
      <c r="AG127" s="35">
        <f t="shared" si="130"/>
        <v>127535</v>
      </c>
      <c r="AH127" s="35">
        <f t="shared" si="131"/>
        <v>35763</v>
      </c>
      <c r="AI127" s="35">
        <f t="shared" si="132"/>
        <v>18286</v>
      </c>
      <c r="AU127" s="52">
        <f t="shared" si="80"/>
        <v>120</v>
      </c>
      <c r="AV127" s="80">
        <f t="shared" si="81"/>
        <v>893.52203977958379</v>
      </c>
      <c r="AW127" s="35">
        <f t="shared" si="91"/>
        <v>3582.2258602358252</v>
      </c>
      <c r="AX127" s="35">
        <f t="shared" si="82"/>
        <v>19715.921567953803</v>
      </c>
      <c r="AY127" s="35">
        <f t="shared" si="83"/>
        <v>23298.14742818963</v>
      </c>
      <c r="AZ127" s="35">
        <f t="shared" si="84"/>
        <v>26880.373288425457</v>
      </c>
      <c r="BA127"/>
      <c r="BB127" s="52">
        <f t="shared" si="85"/>
        <v>120</v>
      </c>
      <c r="BC127" s="80">
        <f t="shared" si="86"/>
        <v>885.16900942015741</v>
      </c>
      <c r="BD127" s="35">
        <f t="shared" si="92"/>
        <v>3548.7376640495804</v>
      </c>
      <c r="BE127" s="35">
        <f t="shared" si="87"/>
        <v>10469.25358955712</v>
      </c>
      <c r="BF127" s="35">
        <f t="shared" si="88"/>
        <v>14017.9912536067</v>
      </c>
      <c r="BG127" s="35">
        <f t="shared" si="89"/>
        <v>17566.728917656281</v>
      </c>
    </row>
    <row r="128" spans="1:59" x14ac:dyDescent="0.4">
      <c r="A128" s="15" t="s">
        <v>117</v>
      </c>
      <c r="B128" s="11">
        <v>46</v>
      </c>
      <c r="C128" s="11" t="s">
        <v>2</v>
      </c>
      <c r="D128" s="11" t="s">
        <v>2</v>
      </c>
      <c r="E128" s="11">
        <v>11</v>
      </c>
      <c r="F128" s="11">
        <v>18</v>
      </c>
      <c r="G128" s="11">
        <v>32</v>
      </c>
      <c r="H128" s="11">
        <v>51</v>
      </c>
      <c r="I128" s="11">
        <v>112</v>
      </c>
      <c r="J128" s="11">
        <v>48</v>
      </c>
      <c r="Y128" s="35">
        <f t="shared" si="90"/>
        <v>120500</v>
      </c>
      <c r="Z128" s="52">
        <f t="shared" si="93"/>
        <v>121</v>
      </c>
      <c r="AA128" s="35">
        <f t="shared" si="134"/>
        <v>121103</v>
      </c>
      <c r="AB128" s="35">
        <f t="shared" si="135"/>
        <v>86796</v>
      </c>
      <c r="AC128" s="35">
        <f t="shared" si="137"/>
        <v>23750</v>
      </c>
      <c r="AD128" s="35">
        <f t="shared" si="138"/>
        <v>15384.37037037037</v>
      </c>
      <c r="AE128" s="52">
        <f t="shared" si="128"/>
        <v>237</v>
      </c>
      <c r="AF128" s="35">
        <f t="shared" si="129"/>
        <v>239655</v>
      </c>
      <c r="AG128" s="35">
        <f t="shared" si="130"/>
        <v>127535</v>
      </c>
      <c r="AH128" s="35">
        <f t="shared" si="131"/>
        <v>35763</v>
      </c>
      <c r="AI128" s="35">
        <f t="shared" si="132"/>
        <v>18286</v>
      </c>
      <c r="AJ128" s="35"/>
      <c r="AK128" s="35"/>
      <c r="AU128" s="52">
        <f t="shared" si="80"/>
        <v>121</v>
      </c>
      <c r="AV128" s="80">
        <f t="shared" si="81"/>
        <v>893.52268968281555</v>
      </c>
      <c r="AW128" s="35">
        <f t="shared" si="91"/>
        <v>3582.2284657677087</v>
      </c>
      <c r="AX128" s="35">
        <f t="shared" si="82"/>
        <v>19818.979625731041</v>
      </c>
      <c r="AY128" s="35">
        <f t="shared" si="83"/>
        <v>23401.208091498749</v>
      </c>
      <c r="AZ128" s="35">
        <f t="shared" si="84"/>
        <v>26983.436557266457</v>
      </c>
      <c r="BA128"/>
      <c r="BB128" s="52">
        <f t="shared" si="85"/>
        <v>121</v>
      </c>
      <c r="BC128" s="80">
        <f t="shared" si="86"/>
        <v>885.16965324781268</v>
      </c>
      <c r="BD128" s="35">
        <f t="shared" si="92"/>
        <v>3548.7402452238252</v>
      </c>
      <c r="BE128" s="35">
        <f t="shared" si="87"/>
        <v>10509.794013902163</v>
      </c>
      <c r="BF128" s="35">
        <f t="shared" si="88"/>
        <v>14058.534259125989</v>
      </c>
      <c r="BG128" s="35">
        <f t="shared" si="89"/>
        <v>17607.274504349814</v>
      </c>
    </row>
    <row r="129" spans="1:59" x14ac:dyDescent="0.4">
      <c r="A129" s="13" t="s">
        <v>178</v>
      </c>
      <c r="B129" s="11">
        <v>2260</v>
      </c>
      <c r="C129" s="11">
        <v>1311</v>
      </c>
      <c r="D129" s="11">
        <v>1526</v>
      </c>
      <c r="E129" s="11">
        <v>1850</v>
      </c>
      <c r="F129" s="11">
        <v>1869</v>
      </c>
      <c r="G129" s="11">
        <v>2078</v>
      </c>
      <c r="H129" s="11">
        <v>2501</v>
      </c>
      <c r="I129" s="11">
        <v>2574</v>
      </c>
      <c r="J129" s="11">
        <v>2690</v>
      </c>
      <c r="Y129" s="35">
        <f t="shared" si="90"/>
        <v>121500</v>
      </c>
      <c r="Z129" s="52">
        <f t="shared" si="93"/>
        <v>122</v>
      </c>
      <c r="AA129" s="35">
        <f t="shared" si="134"/>
        <v>121103</v>
      </c>
      <c r="AB129" s="35">
        <f t="shared" si="135"/>
        <v>86796</v>
      </c>
      <c r="AC129" s="35">
        <f t="shared" si="137"/>
        <v>23750</v>
      </c>
      <c r="AD129" s="35">
        <f t="shared" si="138"/>
        <v>15384.37037037037</v>
      </c>
      <c r="AE129" s="52">
        <f t="shared" si="128"/>
        <v>238</v>
      </c>
      <c r="AF129" s="35">
        <f t="shared" si="129"/>
        <v>239655</v>
      </c>
      <c r="AG129" s="35">
        <f t="shared" si="130"/>
        <v>127535</v>
      </c>
      <c r="AH129" s="35">
        <f t="shared" si="131"/>
        <v>35763</v>
      </c>
      <c r="AI129" s="35">
        <f t="shared" si="132"/>
        <v>18286</v>
      </c>
      <c r="AU129" s="52">
        <f t="shared" si="80"/>
        <v>122</v>
      </c>
      <c r="AV129" s="80">
        <f t="shared" si="81"/>
        <v>893.52451940783737</v>
      </c>
      <c r="AW129" s="35">
        <f t="shared" si="91"/>
        <v>3582.2358013319126</v>
      </c>
      <c r="AX129" s="35">
        <f t="shared" si="82"/>
        <v>19922.032953475955</v>
      </c>
      <c r="AY129" s="35">
        <f t="shared" si="83"/>
        <v>23504.268754807868</v>
      </c>
      <c r="AZ129" s="35">
        <f t="shared" si="84"/>
        <v>27086.504556139782</v>
      </c>
      <c r="BA129"/>
      <c r="BB129" s="52">
        <f t="shared" si="85"/>
        <v>122</v>
      </c>
      <c r="BC129" s="80">
        <f t="shared" si="86"/>
        <v>885.17146586777392</v>
      </c>
      <c r="BD129" s="35">
        <f t="shared" si="92"/>
        <v>3548.7475122120036</v>
      </c>
      <c r="BE129" s="35">
        <f t="shared" si="87"/>
        <v>10550.329752433274</v>
      </c>
      <c r="BF129" s="35">
        <f t="shared" si="88"/>
        <v>14099.077264645277</v>
      </c>
      <c r="BG129" s="35">
        <f t="shared" si="89"/>
        <v>17647.82477685728</v>
      </c>
    </row>
    <row r="130" spans="1:59" x14ac:dyDescent="0.4">
      <c r="A130" s="13" t="s">
        <v>118</v>
      </c>
      <c r="B130" s="11">
        <v>4250</v>
      </c>
      <c r="C130" s="11">
        <v>1850</v>
      </c>
      <c r="D130" s="11">
        <v>2169</v>
      </c>
      <c r="E130" s="11">
        <v>3165</v>
      </c>
      <c r="F130" s="11">
        <v>3164</v>
      </c>
      <c r="G130" s="11">
        <v>3308</v>
      </c>
      <c r="H130" s="11">
        <v>4622</v>
      </c>
      <c r="I130" s="11">
        <v>4828</v>
      </c>
      <c r="J130" s="11">
        <v>6189</v>
      </c>
      <c r="Y130" s="35">
        <f t="shared" si="90"/>
        <v>122500</v>
      </c>
      <c r="Z130" s="52">
        <f t="shared" si="93"/>
        <v>123</v>
      </c>
      <c r="AA130" s="35">
        <f t="shared" si="134"/>
        <v>121103</v>
      </c>
      <c r="AB130" s="35">
        <f t="shared" si="135"/>
        <v>86796</v>
      </c>
      <c r="AC130" s="35">
        <f t="shared" si="137"/>
        <v>23750</v>
      </c>
      <c r="AD130" s="35">
        <f t="shared" si="138"/>
        <v>15384.37037037037</v>
      </c>
      <c r="AE130" s="52">
        <f t="shared" si="128"/>
        <v>239</v>
      </c>
      <c r="AF130" s="35">
        <f t="shared" si="129"/>
        <v>239655</v>
      </c>
      <c r="AG130" s="35">
        <f t="shared" si="130"/>
        <v>127535</v>
      </c>
      <c r="AH130" s="35">
        <f t="shared" si="131"/>
        <v>35763</v>
      </c>
      <c r="AI130" s="35">
        <f t="shared" si="132"/>
        <v>18286</v>
      </c>
      <c r="AU130" s="52">
        <f t="shared" si="80"/>
        <v>123</v>
      </c>
      <c r="AV130" s="80">
        <f t="shared" si="81"/>
        <v>893.52752894740081</v>
      </c>
      <c r="AW130" s="35">
        <f t="shared" si="91"/>
        <v>3582.2478668993767</v>
      </c>
      <c r="AX130" s="35">
        <f t="shared" si="82"/>
        <v>20025.081551217612</v>
      </c>
      <c r="AY130" s="35">
        <f t="shared" si="83"/>
        <v>23607.329418116988</v>
      </c>
      <c r="AZ130" s="35">
        <f t="shared" si="84"/>
        <v>27189.577285016363</v>
      </c>
      <c r="BA130"/>
      <c r="BB130" s="52">
        <f t="shared" si="85"/>
        <v>123</v>
      </c>
      <c r="BC130" s="80">
        <f t="shared" si="86"/>
        <v>885.17444727286022</v>
      </c>
      <c r="BD130" s="35">
        <f t="shared" si="92"/>
        <v>3548.7594649853258</v>
      </c>
      <c r="BE130" s="35">
        <f t="shared" si="87"/>
        <v>10590.860805179238</v>
      </c>
      <c r="BF130" s="35">
        <f t="shared" si="88"/>
        <v>14139.620270164563</v>
      </c>
      <c r="BG130" s="35">
        <f t="shared" si="89"/>
        <v>17688.379735149891</v>
      </c>
    </row>
    <row r="131" spans="1:59" x14ac:dyDescent="0.4">
      <c r="A131" s="15" t="s">
        <v>119</v>
      </c>
      <c r="B131" s="11">
        <v>344</v>
      </c>
      <c r="C131" s="11">
        <v>137</v>
      </c>
      <c r="D131" s="11">
        <v>166</v>
      </c>
      <c r="E131" s="11">
        <v>212</v>
      </c>
      <c r="F131" s="11">
        <v>213</v>
      </c>
      <c r="G131" s="11">
        <v>236</v>
      </c>
      <c r="H131" s="11">
        <v>367</v>
      </c>
      <c r="I131" s="11">
        <v>477</v>
      </c>
      <c r="J131" s="11">
        <v>492</v>
      </c>
      <c r="Y131" s="35">
        <f t="shared" si="90"/>
        <v>123500</v>
      </c>
      <c r="Z131" s="52">
        <f t="shared" si="93"/>
        <v>124</v>
      </c>
      <c r="AA131" s="35">
        <f t="shared" si="134"/>
        <v>121103</v>
      </c>
      <c r="AB131" s="35">
        <f t="shared" si="135"/>
        <v>86796</v>
      </c>
      <c r="AC131" s="35">
        <f t="shared" si="137"/>
        <v>23750</v>
      </c>
      <c r="AD131" s="35">
        <f t="shared" si="138"/>
        <v>15384.37037037037</v>
      </c>
      <c r="AE131" s="52">
        <f t="shared" si="128"/>
        <v>240</v>
      </c>
      <c r="AF131" s="35">
        <f t="shared" si="129"/>
        <v>239655</v>
      </c>
      <c r="AG131" s="35">
        <f t="shared" si="130"/>
        <v>127535</v>
      </c>
      <c r="AH131" s="35">
        <f t="shared" si="131"/>
        <v>35763</v>
      </c>
      <c r="AI131" s="35">
        <f t="shared" si="132"/>
        <v>18286</v>
      </c>
      <c r="AU131" s="52">
        <f t="shared" si="80"/>
        <v>124</v>
      </c>
      <c r="AV131" s="80">
        <f t="shared" si="81"/>
        <v>893.53171828958455</v>
      </c>
      <c r="AW131" s="35">
        <f t="shared" si="91"/>
        <v>3582.2646624223071</v>
      </c>
      <c r="AX131" s="35">
        <f t="shared" si="82"/>
        <v>20128.125419003802</v>
      </c>
      <c r="AY131" s="35">
        <f t="shared" si="83"/>
        <v>23710.390081426107</v>
      </c>
      <c r="AZ131" s="35">
        <f t="shared" si="84"/>
        <v>27292.654743848412</v>
      </c>
      <c r="BA131"/>
      <c r="BB131" s="52">
        <f t="shared" si="85"/>
        <v>124</v>
      </c>
      <c r="BC131" s="80">
        <f t="shared" si="86"/>
        <v>885.17859745126191</v>
      </c>
      <c r="BD131" s="35">
        <f t="shared" si="92"/>
        <v>3548.776103496446</v>
      </c>
      <c r="BE131" s="35">
        <f t="shared" si="87"/>
        <v>10631.387172187406</v>
      </c>
      <c r="BF131" s="35">
        <f t="shared" si="88"/>
        <v>14180.163275683852</v>
      </c>
      <c r="BG131" s="35">
        <f t="shared" si="89"/>
        <v>17728.939379180298</v>
      </c>
    </row>
    <row r="132" spans="1:59" x14ac:dyDescent="0.4">
      <c r="A132" s="15" t="s">
        <v>120</v>
      </c>
      <c r="B132" s="11">
        <v>1045</v>
      </c>
      <c r="C132" s="11">
        <v>546</v>
      </c>
      <c r="D132" s="11">
        <v>443</v>
      </c>
      <c r="E132" s="11">
        <v>806</v>
      </c>
      <c r="F132" s="11">
        <v>750</v>
      </c>
      <c r="G132" s="11">
        <v>780</v>
      </c>
      <c r="H132" s="11">
        <v>1242</v>
      </c>
      <c r="I132" s="11">
        <v>1093</v>
      </c>
      <c r="J132" s="11">
        <v>1546</v>
      </c>
      <c r="Y132" s="35">
        <f t="shared" si="90"/>
        <v>124500</v>
      </c>
      <c r="Z132" s="52">
        <f t="shared" si="93"/>
        <v>125</v>
      </c>
      <c r="AA132" s="35">
        <f t="shared" si="134"/>
        <v>121103</v>
      </c>
      <c r="AB132" s="35">
        <f t="shared" si="135"/>
        <v>86796</v>
      </c>
      <c r="AC132" s="35">
        <f t="shared" si="137"/>
        <v>23750</v>
      </c>
      <c r="AD132" s="35">
        <f t="shared" si="138"/>
        <v>15384.37037037037</v>
      </c>
      <c r="AE132" s="52">
        <f t="shared" si="128"/>
        <v>241</v>
      </c>
      <c r="AF132" s="35">
        <f t="shared" si="129"/>
        <v>239655</v>
      </c>
      <c r="AG132" s="35">
        <f t="shared" si="130"/>
        <v>127535</v>
      </c>
      <c r="AH132" s="35">
        <f t="shared" si="131"/>
        <v>35763</v>
      </c>
      <c r="AI132" s="35">
        <f t="shared" si="132"/>
        <v>18286</v>
      </c>
      <c r="AU132" s="52">
        <f t="shared" si="80"/>
        <v>125</v>
      </c>
      <c r="AV132" s="80">
        <f t="shared" si="81"/>
        <v>893.5370874177944</v>
      </c>
      <c r="AW132" s="35">
        <f t="shared" si="91"/>
        <v>3582.286187834176</v>
      </c>
      <c r="AX132" s="35">
        <f t="shared" si="82"/>
        <v>20231.164556901054</v>
      </c>
      <c r="AY132" s="35">
        <f t="shared" si="83"/>
        <v>23813.45074473523</v>
      </c>
      <c r="AZ132" s="35">
        <f t="shared" si="84"/>
        <v>27395.736932569405</v>
      </c>
      <c r="BA132"/>
      <c r="BB132" s="52">
        <f t="shared" si="85"/>
        <v>125</v>
      </c>
      <c r="BC132" s="80">
        <f t="shared" si="86"/>
        <v>885.18391638653986</v>
      </c>
      <c r="BD132" s="35">
        <f t="shared" si="92"/>
        <v>3548.797427679458</v>
      </c>
      <c r="BE132" s="35">
        <f t="shared" si="87"/>
        <v>10671.908853523682</v>
      </c>
      <c r="BF132" s="35">
        <f t="shared" si="88"/>
        <v>14220.70628120314</v>
      </c>
      <c r="BG132" s="35">
        <f t="shared" si="89"/>
        <v>17769.503708882599</v>
      </c>
    </row>
    <row r="133" spans="1:59" x14ac:dyDescent="0.4">
      <c r="A133" s="15" t="s">
        <v>122</v>
      </c>
      <c r="B133" s="11">
        <v>906</v>
      </c>
      <c r="C133" s="11">
        <v>211</v>
      </c>
      <c r="D133" s="11">
        <v>280</v>
      </c>
      <c r="E133" s="11">
        <v>375</v>
      </c>
      <c r="F133" s="11">
        <v>626</v>
      </c>
      <c r="G133" s="11">
        <v>573</v>
      </c>
      <c r="H133" s="11">
        <v>888</v>
      </c>
      <c r="I133" s="11">
        <v>1061</v>
      </c>
      <c r="J133" s="11">
        <v>1704</v>
      </c>
      <c r="Y133" s="35">
        <f t="shared" si="90"/>
        <v>125500</v>
      </c>
      <c r="Z133" s="52">
        <f t="shared" si="93"/>
        <v>126</v>
      </c>
      <c r="AA133" s="35">
        <f t="shared" si="134"/>
        <v>121103</v>
      </c>
      <c r="AB133" s="35">
        <f t="shared" si="135"/>
        <v>86796</v>
      </c>
      <c r="AC133" s="35">
        <f t="shared" si="137"/>
        <v>23750</v>
      </c>
      <c r="AD133" s="35">
        <f t="shared" si="138"/>
        <v>15384.37037037037</v>
      </c>
      <c r="AE133" s="52">
        <f t="shared" si="128"/>
        <v>242</v>
      </c>
      <c r="AF133" s="35">
        <f t="shared" si="129"/>
        <v>239655</v>
      </c>
      <c r="AG133" s="35">
        <f t="shared" si="130"/>
        <v>127535</v>
      </c>
      <c r="AH133" s="35">
        <f t="shared" si="131"/>
        <v>35763</v>
      </c>
      <c r="AI133" s="35">
        <f t="shared" si="132"/>
        <v>18286</v>
      </c>
      <c r="AU133" s="52">
        <f t="shared" si="80"/>
        <v>126</v>
      </c>
      <c r="AV133" s="80">
        <f t="shared" si="81"/>
        <v>893.54363631076285</v>
      </c>
      <c r="AW133" s="35">
        <f t="shared" si="91"/>
        <v>3582.3124430497196</v>
      </c>
      <c r="AX133" s="35">
        <f t="shared" si="82"/>
        <v>20334.198964994626</v>
      </c>
      <c r="AY133" s="35">
        <f t="shared" si="83"/>
        <v>23916.511408044345</v>
      </c>
      <c r="AZ133" s="35">
        <f t="shared" si="84"/>
        <v>27498.823851094065</v>
      </c>
      <c r="BA133"/>
      <c r="BB133" s="52">
        <f t="shared" si="85"/>
        <v>126</v>
      </c>
      <c r="BC133" s="80">
        <f t="shared" si="86"/>
        <v>885.1904040576253</v>
      </c>
      <c r="BD133" s="35">
        <f t="shared" si="92"/>
        <v>3548.8234374498952</v>
      </c>
      <c r="BE133" s="35">
        <f t="shared" si="87"/>
        <v>10712.425849272533</v>
      </c>
      <c r="BF133" s="35">
        <f t="shared" si="88"/>
        <v>14261.249286722428</v>
      </c>
      <c r="BG133" s="35">
        <f t="shared" si="89"/>
        <v>17810.072724172322</v>
      </c>
    </row>
    <row r="134" spans="1:59" x14ac:dyDescent="0.4">
      <c r="A134" s="15" t="s">
        <v>121</v>
      </c>
      <c r="B134" s="11">
        <v>1955</v>
      </c>
      <c r="C134" s="11">
        <v>957</v>
      </c>
      <c r="D134" s="11">
        <v>1281</v>
      </c>
      <c r="E134" s="11">
        <v>1772</v>
      </c>
      <c r="F134" s="11">
        <v>1575</v>
      </c>
      <c r="G134" s="11">
        <v>1719</v>
      </c>
      <c r="H134" s="11">
        <v>2125</v>
      </c>
      <c r="I134" s="11">
        <v>2198</v>
      </c>
      <c r="J134" s="11">
        <v>2447</v>
      </c>
      <c r="Y134" s="35">
        <f t="shared" si="90"/>
        <v>126500</v>
      </c>
      <c r="Z134" s="52">
        <f t="shared" si="93"/>
        <v>127</v>
      </c>
      <c r="AA134" s="35">
        <f t="shared" si="134"/>
        <v>121103</v>
      </c>
      <c r="AB134" s="35">
        <f t="shared" si="135"/>
        <v>86796</v>
      </c>
      <c r="AC134" s="35">
        <f t="shared" si="137"/>
        <v>23750</v>
      </c>
      <c r="AD134" s="35">
        <f t="shared" si="138"/>
        <v>15384.37037037037</v>
      </c>
      <c r="AE134" s="52">
        <f t="shared" si="128"/>
        <v>243</v>
      </c>
      <c r="AF134" s="35">
        <f t="shared" si="129"/>
        <v>239655</v>
      </c>
      <c r="AG134" s="35">
        <f t="shared" si="130"/>
        <v>127535</v>
      </c>
      <c r="AH134" s="35">
        <f t="shared" si="131"/>
        <v>35763</v>
      </c>
      <c r="AI134" s="35">
        <f t="shared" si="132"/>
        <v>18286</v>
      </c>
      <c r="AU134" s="52">
        <f t="shared" si="80"/>
        <v>127</v>
      </c>
      <c r="AV134" s="80">
        <f t="shared" si="81"/>
        <v>893.55136494255021</v>
      </c>
      <c r="AW134" s="35">
        <f t="shared" si="91"/>
        <v>3582.3434279649432</v>
      </c>
      <c r="AX134" s="35">
        <f t="shared" si="82"/>
        <v>20437.228643388524</v>
      </c>
      <c r="AY134" s="35">
        <f t="shared" si="83"/>
        <v>24019.572071353468</v>
      </c>
      <c r="AZ134" s="35">
        <f t="shared" si="84"/>
        <v>27601.915499318413</v>
      </c>
      <c r="BA134"/>
      <c r="BB134" s="52">
        <f t="shared" si="85"/>
        <v>127</v>
      </c>
      <c r="BC134" s="80">
        <f t="shared" si="86"/>
        <v>885.19806043882102</v>
      </c>
      <c r="BD134" s="35">
        <f t="shared" si="92"/>
        <v>3548.8541327047337</v>
      </c>
      <c r="BE134" s="35">
        <f t="shared" si="87"/>
        <v>10752.938159536983</v>
      </c>
      <c r="BF134" s="35">
        <f t="shared" si="88"/>
        <v>14301.792292241716</v>
      </c>
      <c r="BG134" s="35">
        <f t="shared" si="89"/>
        <v>17850.646424946452</v>
      </c>
    </row>
    <row r="135" spans="1:59" s="21" customFormat="1" x14ac:dyDescent="0.4">
      <c r="A135" s="22" t="s">
        <v>123</v>
      </c>
      <c r="B135" s="20">
        <v>433</v>
      </c>
      <c r="C135" s="20">
        <v>207</v>
      </c>
      <c r="D135" s="20">
        <v>202</v>
      </c>
      <c r="E135" s="20">
        <v>238</v>
      </c>
      <c r="F135" s="20">
        <v>156</v>
      </c>
      <c r="G135" s="20">
        <v>296</v>
      </c>
      <c r="H135" s="20">
        <v>293</v>
      </c>
      <c r="I135" s="20">
        <v>343</v>
      </c>
      <c r="J135" s="20">
        <v>1031</v>
      </c>
      <c r="L135" s="22" t="s">
        <v>123</v>
      </c>
      <c r="M135" s="35">
        <f>B135</f>
        <v>433</v>
      </c>
      <c r="N135" s="35">
        <f t="shared" ref="N135:U135" si="142">C135</f>
        <v>207</v>
      </c>
      <c r="O135" s="35">
        <f t="shared" si="142"/>
        <v>202</v>
      </c>
      <c r="P135" s="35">
        <f t="shared" si="142"/>
        <v>238</v>
      </c>
      <c r="Q135" s="35">
        <f t="shared" si="142"/>
        <v>156</v>
      </c>
      <c r="R135" s="35">
        <f t="shared" si="142"/>
        <v>296</v>
      </c>
      <c r="S135" s="35">
        <f t="shared" si="142"/>
        <v>293</v>
      </c>
      <c r="T135" s="35">
        <f t="shared" si="142"/>
        <v>343</v>
      </c>
      <c r="U135" s="35">
        <f t="shared" si="142"/>
        <v>1031</v>
      </c>
      <c r="V135" s="1"/>
      <c r="W135" s="1"/>
      <c r="X135" s="1"/>
      <c r="Y135" s="35">
        <f t="shared" si="90"/>
        <v>127500</v>
      </c>
      <c r="Z135" s="52">
        <f t="shared" si="93"/>
        <v>128</v>
      </c>
      <c r="AA135" s="35">
        <f t="shared" ref="AA135:AA141" si="143">$T$10</f>
        <v>121103</v>
      </c>
      <c r="AB135" s="35">
        <f t="shared" ref="AB135:AB141" si="144">$T$50</f>
        <v>86796</v>
      </c>
      <c r="AC135" s="35">
        <f t="shared" ref="AC135:AC141" si="145">T$207</f>
        <v>23750</v>
      </c>
      <c r="AD135" s="35">
        <f t="shared" ref="AD135:AD141" si="146">T$206</f>
        <v>15384.37037037037</v>
      </c>
      <c r="AE135" s="52">
        <f t="shared" si="128"/>
        <v>244</v>
      </c>
      <c r="AF135" s="35">
        <f t="shared" si="129"/>
        <v>239655</v>
      </c>
      <c r="AG135" s="35">
        <f t="shared" si="130"/>
        <v>127535</v>
      </c>
      <c r="AH135" s="35">
        <f t="shared" si="131"/>
        <v>35763</v>
      </c>
      <c r="AI135" s="35">
        <f t="shared" si="132"/>
        <v>18286</v>
      </c>
      <c r="AJ135"/>
      <c r="AK135"/>
      <c r="AL135"/>
      <c r="AM135"/>
      <c r="AN135"/>
      <c r="AO135"/>
      <c r="AP135"/>
      <c r="AQ135"/>
      <c r="AR135"/>
      <c r="AS135"/>
      <c r="AT135" s="1"/>
      <c r="AU135" s="52">
        <f t="shared" si="80"/>
        <v>128</v>
      </c>
      <c r="AV135" s="80">
        <f t="shared" si="81"/>
        <v>893.56027328254504</v>
      </c>
      <c r="AW135" s="35">
        <f t="shared" si="91"/>
        <v>3582.3791424571218</v>
      </c>
      <c r="AX135" s="35">
        <f t="shared" si="82"/>
        <v>20540.253592205467</v>
      </c>
      <c r="AY135" s="35">
        <f t="shared" si="83"/>
        <v>24122.632734662588</v>
      </c>
      <c r="AZ135" s="35">
        <f t="shared" si="84"/>
        <v>27705.011877119709</v>
      </c>
      <c r="BA135" s="1"/>
      <c r="BB135" s="52">
        <f t="shared" si="85"/>
        <v>128</v>
      </c>
      <c r="BC135" s="80">
        <f t="shared" si="86"/>
        <v>885.20688549980196</v>
      </c>
      <c r="BD135" s="35">
        <f t="shared" si="92"/>
        <v>3548.8895133223982</v>
      </c>
      <c r="BE135" s="35">
        <f t="shared" si="87"/>
        <v>10793.445784438607</v>
      </c>
      <c r="BF135" s="35">
        <f t="shared" si="88"/>
        <v>14342.335297761005</v>
      </c>
      <c r="BG135" s="35">
        <f t="shared" si="89"/>
        <v>17891.224811083404</v>
      </c>
    </row>
    <row r="136" spans="1:59" x14ac:dyDescent="0.4">
      <c r="A136" s="16" t="s">
        <v>27</v>
      </c>
      <c r="B136" s="11"/>
      <c r="C136" s="11"/>
      <c r="D136" s="11"/>
      <c r="E136" s="11"/>
      <c r="F136" s="11"/>
      <c r="G136" s="11"/>
      <c r="H136" s="11"/>
      <c r="I136" s="11"/>
      <c r="J136" s="11"/>
      <c r="L136" s="50" t="s">
        <v>292</v>
      </c>
      <c r="M136" s="35">
        <f>M135/M16</f>
        <v>144.33333333333334</v>
      </c>
      <c r="N136" s="35">
        <f t="shared" ref="N136:U136" si="147">N135/N16</f>
        <v>69</v>
      </c>
      <c r="O136" s="35">
        <f t="shared" si="147"/>
        <v>67.333333333333329</v>
      </c>
      <c r="P136" s="35">
        <f t="shared" si="147"/>
        <v>79.333333333333329</v>
      </c>
      <c r="Q136" s="35">
        <f t="shared" si="147"/>
        <v>52</v>
      </c>
      <c r="R136" s="35">
        <f t="shared" si="147"/>
        <v>98.666666666666671</v>
      </c>
      <c r="S136" s="35">
        <f t="shared" si="147"/>
        <v>97.666666666666671</v>
      </c>
      <c r="T136" s="35">
        <f t="shared" si="147"/>
        <v>114.33333333333333</v>
      </c>
      <c r="U136" s="35">
        <f t="shared" si="147"/>
        <v>343.66666666666669</v>
      </c>
      <c r="V136" s="1"/>
      <c r="W136" s="1"/>
      <c r="X136" s="1"/>
      <c r="Y136" s="35">
        <f t="shared" si="90"/>
        <v>128500</v>
      </c>
      <c r="Z136" s="52">
        <f t="shared" si="93"/>
        <v>129</v>
      </c>
      <c r="AA136" s="35">
        <f t="shared" si="143"/>
        <v>121103</v>
      </c>
      <c r="AB136" s="35">
        <f t="shared" si="144"/>
        <v>86796</v>
      </c>
      <c r="AC136" s="35">
        <f t="shared" si="145"/>
        <v>23750</v>
      </c>
      <c r="AD136" s="35">
        <f t="shared" si="146"/>
        <v>15384.37037037037</v>
      </c>
      <c r="AE136" s="52">
        <f t="shared" si="128"/>
        <v>245</v>
      </c>
      <c r="AF136" s="35">
        <f t="shared" si="129"/>
        <v>239655</v>
      </c>
      <c r="AG136" s="35">
        <f t="shared" si="130"/>
        <v>127535</v>
      </c>
      <c r="AH136" s="35">
        <f t="shared" si="131"/>
        <v>35763</v>
      </c>
      <c r="AI136" s="35">
        <f t="shared" si="132"/>
        <v>18286</v>
      </c>
      <c r="AT136" s="1"/>
      <c r="AU136" s="52">
        <f t="shared" ref="AU136:AU199" si="148">Z136</f>
        <v>129</v>
      </c>
      <c r="AV136" s="80">
        <f t="shared" ref="AV136:AV199" si="149">$AL$13*SQRT(1+(1/$AL$14)+(($AU136-$AE$3)^2)/(($AE$4^2)*$AL$20))</f>
        <v>893.57036129546429</v>
      </c>
      <c r="AW136" s="35">
        <f t="shared" si="91"/>
        <v>3582.4195863848026</v>
      </c>
      <c r="AX136" s="35">
        <f t="shared" ref="AX136:AX199" si="150">AY136-AW136</f>
        <v>20643.273811586903</v>
      </c>
      <c r="AY136" s="35">
        <f t="shared" ref="AY136:AY199" si="151">Z136*AY$1+AY$2</f>
        <v>24225.693397971707</v>
      </c>
      <c r="AZ136" s="35">
        <f t="shared" ref="AZ136:AZ199" si="152">AY136+AW136</f>
        <v>27808.11298435651</v>
      </c>
      <c r="BA136" s="1"/>
      <c r="BB136" s="52">
        <f t="shared" ref="BB136:BB199" si="153">AU136</f>
        <v>129</v>
      </c>
      <c r="BC136" s="80">
        <f t="shared" ref="BC136:BC199" si="154">$AL$36*SQRT(1+(1/$AL$37)+(($AU136-$AE$3)^2)/(($AE$4^2)*$AL$43))</f>
        <v>885.21687920561465</v>
      </c>
      <c r="BD136" s="35">
        <f t="shared" si="92"/>
        <v>3548.9295791627555</v>
      </c>
      <c r="BE136" s="35">
        <f t="shared" ref="BE136:BE199" si="155">BF136-BD136</f>
        <v>10833.948724117537</v>
      </c>
      <c r="BF136" s="35">
        <f t="shared" ref="BF136:BF199" si="156">Z136*BF$1+BF$2</f>
        <v>14382.878303280293</v>
      </c>
      <c r="BG136" s="35">
        <f t="shared" ref="BG136:BG199" si="157">BF136+BD136</f>
        <v>17931.807882443049</v>
      </c>
    </row>
    <row r="137" spans="1:59" x14ac:dyDescent="0.4">
      <c r="A137" s="10" t="s">
        <v>124</v>
      </c>
      <c r="B137" s="11">
        <v>6087</v>
      </c>
      <c r="C137" s="11">
        <v>2126</v>
      </c>
      <c r="D137" s="11">
        <v>2658</v>
      </c>
      <c r="E137" s="11">
        <v>3107</v>
      </c>
      <c r="F137" s="11">
        <v>3822</v>
      </c>
      <c r="G137" s="11">
        <v>5326</v>
      </c>
      <c r="H137" s="11">
        <v>6453</v>
      </c>
      <c r="I137" s="11">
        <v>7399</v>
      </c>
      <c r="J137" s="11">
        <v>9264</v>
      </c>
      <c r="L137" s="19" t="s">
        <v>124</v>
      </c>
      <c r="M137" s="35">
        <f>B137</f>
        <v>6087</v>
      </c>
      <c r="N137" s="35">
        <f t="shared" ref="N137:U137" si="158">C137</f>
        <v>2126</v>
      </c>
      <c r="O137" s="35">
        <f t="shared" si="158"/>
        <v>2658</v>
      </c>
      <c r="P137" s="35">
        <f t="shared" si="158"/>
        <v>3107</v>
      </c>
      <c r="Q137" s="35">
        <f t="shared" si="158"/>
        <v>3822</v>
      </c>
      <c r="R137" s="35">
        <f t="shared" si="158"/>
        <v>5326</v>
      </c>
      <c r="S137" s="35">
        <f t="shared" si="158"/>
        <v>6453</v>
      </c>
      <c r="T137" s="35">
        <f t="shared" si="158"/>
        <v>7399</v>
      </c>
      <c r="U137" s="35">
        <f t="shared" si="158"/>
        <v>9264</v>
      </c>
      <c r="V137" s="1"/>
      <c r="W137" s="1"/>
      <c r="X137" s="1"/>
      <c r="Y137" s="35">
        <f t="shared" ref="Y137:Y200" si="159">Y136+1000</f>
        <v>129500</v>
      </c>
      <c r="Z137" s="52">
        <f t="shared" si="93"/>
        <v>130</v>
      </c>
      <c r="AA137" s="35">
        <f t="shared" si="143"/>
        <v>121103</v>
      </c>
      <c r="AB137" s="35">
        <f t="shared" si="144"/>
        <v>86796</v>
      </c>
      <c r="AC137" s="35">
        <f t="shared" si="145"/>
        <v>23750</v>
      </c>
      <c r="AD137" s="35">
        <f t="shared" si="146"/>
        <v>15384.37037037037</v>
      </c>
      <c r="AE137" s="52">
        <f t="shared" si="128"/>
        <v>246</v>
      </c>
      <c r="AF137" s="35">
        <f t="shared" si="129"/>
        <v>239655</v>
      </c>
      <c r="AG137" s="35">
        <f t="shared" si="130"/>
        <v>127535</v>
      </c>
      <c r="AH137" s="35">
        <f t="shared" si="131"/>
        <v>35763</v>
      </c>
      <c r="AI137" s="35">
        <f t="shared" si="132"/>
        <v>18286</v>
      </c>
      <c r="AT137" s="1"/>
      <c r="AU137" s="52">
        <f t="shared" si="148"/>
        <v>130</v>
      </c>
      <c r="AV137" s="80">
        <f t="shared" si="149"/>
        <v>893.58162894135467</v>
      </c>
      <c r="AW137" s="35">
        <f t="shared" ref="AW137:AW200" si="160">AW$3*AV137</f>
        <v>3582.4647595878077</v>
      </c>
      <c r="AX137" s="35">
        <f t="shared" si="150"/>
        <v>20746.289301693021</v>
      </c>
      <c r="AY137" s="35">
        <f t="shared" si="151"/>
        <v>24328.75406128083</v>
      </c>
      <c r="AZ137" s="35">
        <f t="shared" si="152"/>
        <v>27911.218820868638</v>
      </c>
      <c r="BA137" s="1"/>
      <c r="BB137" s="52">
        <f t="shared" si="153"/>
        <v>130</v>
      </c>
      <c r="BC137" s="80">
        <f t="shared" si="154"/>
        <v>885.22804151667947</v>
      </c>
      <c r="BD137" s="35">
        <f t="shared" ref="BD137:BD200" si="161">BD$3*BC137</f>
        <v>3548.9743300671275</v>
      </c>
      <c r="BE137" s="35">
        <f t="shared" si="155"/>
        <v>10874.446978732454</v>
      </c>
      <c r="BF137" s="35">
        <f t="shared" si="156"/>
        <v>14423.421308799581</v>
      </c>
      <c r="BG137" s="35">
        <f t="shared" si="157"/>
        <v>17972.39563886671</v>
      </c>
    </row>
    <row r="138" spans="1:59" x14ac:dyDescent="0.4">
      <c r="A138" s="13" t="s">
        <v>125</v>
      </c>
      <c r="B138" s="11">
        <v>4308</v>
      </c>
      <c r="C138" s="11">
        <v>1396</v>
      </c>
      <c r="D138" s="11">
        <v>1921</v>
      </c>
      <c r="E138" s="11">
        <v>2194</v>
      </c>
      <c r="F138" s="11">
        <v>2813</v>
      </c>
      <c r="G138" s="11">
        <v>3822</v>
      </c>
      <c r="H138" s="11">
        <v>4575</v>
      </c>
      <c r="I138" s="11">
        <v>5330</v>
      </c>
      <c r="J138" s="11">
        <v>6416</v>
      </c>
      <c r="L138" s="57" t="s">
        <v>302</v>
      </c>
      <c r="M138" s="59">
        <f>M137/M$16</f>
        <v>2029</v>
      </c>
      <c r="N138" s="59">
        <f t="shared" ref="N138:U138" si="162">N137/N$16</f>
        <v>708.66666666666663</v>
      </c>
      <c r="O138" s="59">
        <f t="shared" si="162"/>
        <v>886</v>
      </c>
      <c r="P138" s="59">
        <f t="shared" si="162"/>
        <v>1035.6666666666667</v>
      </c>
      <c r="Q138" s="59">
        <f t="shared" si="162"/>
        <v>1274</v>
      </c>
      <c r="R138" s="59">
        <f t="shared" si="162"/>
        <v>1775.3333333333333</v>
      </c>
      <c r="S138" s="59">
        <f t="shared" si="162"/>
        <v>2151</v>
      </c>
      <c r="T138" s="59">
        <f t="shared" si="162"/>
        <v>2466.3333333333335</v>
      </c>
      <c r="U138" s="59">
        <f t="shared" si="162"/>
        <v>3088</v>
      </c>
      <c r="Y138" s="35">
        <f t="shared" si="159"/>
        <v>130500</v>
      </c>
      <c r="Z138" s="52">
        <f t="shared" ref="Z138:Z201" si="163">Z137+1</f>
        <v>131</v>
      </c>
      <c r="AA138" s="35">
        <f t="shared" si="143"/>
        <v>121103</v>
      </c>
      <c r="AB138" s="35">
        <f t="shared" si="144"/>
        <v>86796</v>
      </c>
      <c r="AC138" s="35">
        <f t="shared" si="145"/>
        <v>23750</v>
      </c>
      <c r="AD138" s="35">
        <f t="shared" si="146"/>
        <v>15384.37037037037</v>
      </c>
      <c r="AE138" s="52">
        <f t="shared" si="128"/>
        <v>247</v>
      </c>
      <c r="AF138" s="35">
        <f t="shared" si="129"/>
        <v>239655</v>
      </c>
      <c r="AG138" s="35">
        <f t="shared" si="130"/>
        <v>127535</v>
      </c>
      <c r="AH138" s="35">
        <f t="shared" si="131"/>
        <v>35763</v>
      </c>
      <c r="AI138" s="35">
        <f t="shared" si="132"/>
        <v>18286</v>
      </c>
      <c r="AU138" s="52">
        <f t="shared" si="148"/>
        <v>131</v>
      </c>
      <c r="AV138" s="80">
        <f t="shared" si="149"/>
        <v>893.59407617559282</v>
      </c>
      <c r="AW138" s="35">
        <f t="shared" si="160"/>
        <v>3582.5146618872373</v>
      </c>
      <c r="AX138" s="35">
        <f t="shared" si="150"/>
        <v>20849.300062702707</v>
      </c>
      <c r="AY138" s="35">
        <f t="shared" si="151"/>
        <v>24431.814724589945</v>
      </c>
      <c r="AZ138" s="35">
        <f t="shared" si="152"/>
        <v>28014.329386477184</v>
      </c>
      <c r="BA138"/>
      <c r="BB138" s="52">
        <f t="shared" si="153"/>
        <v>131</v>
      </c>
      <c r="BC138" s="80">
        <f t="shared" si="154"/>
        <v>885.24037238879009</v>
      </c>
      <c r="BD138" s="35">
        <f t="shared" si="161"/>
        <v>3549.023765858286</v>
      </c>
      <c r="BE138" s="35">
        <f t="shared" si="155"/>
        <v>10914.940548460583</v>
      </c>
      <c r="BF138" s="35">
        <f t="shared" si="156"/>
        <v>14463.96431431887</v>
      </c>
      <c r="BG138" s="35">
        <f t="shared" si="157"/>
        <v>18012.988080177154</v>
      </c>
    </row>
    <row r="139" spans="1:59" x14ac:dyDescent="0.4">
      <c r="A139" s="13" t="s">
        <v>126</v>
      </c>
      <c r="B139" s="11">
        <v>1077</v>
      </c>
      <c r="C139" s="11">
        <v>344</v>
      </c>
      <c r="D139" s="11">
        <v>312</v>
      </c>
      <c r="E139" s="11">
        <v>464</v>
      </c>
      <c r="F139" s="11">
        <v>550</v>
      </c>
      <c r="G139" s="11">
        <v>773</v>
      </c>
      <c r="H139" s="11">
        <v>1177</v>
      </c>
      <c r="I139" s="11">
        <v>1311</v>
      </c>
      <c r="J139" s="11">
        <v>1859</v>
      </c>
      <c r="Y139" s="35">
        <f t="shared" si="159"/>
        <v>131500</v>
      </c>
      <c r="Z139" s="52">
        <f t="shared" si="163"/>
        <v>132</v>
      </c>
      <c r="AA139" s="35">
        <f t="shared" si="143"/>
        <v>121103</v>
      </c>
      <c r="AB139" s="35">
        <f t="shared" si="144"/>
        <v>86796</v>
      </c>
      <c r="AC139" s="35">
        <f t="shared" si="145"/>
        <v>23750</v>
      </c>
      <c r="AD139" s="35">
        <f t="shared" si="146"/>
        <v>15384.37037037037</v>
      </c>
      <c r="AE139" s="52">
        <f t="shared" si="128"/>
        <v>248</v>
      </c>
      <c r="AF139" s="35">
        <f t="shared" si="129"/>
        <v>239655</v>
      </c>
      <c r="AG139" s="35">
        <f t="shared" si="130"/>
        <v>127535</v>
      </c>
      <c r="AH139" s="35">
        <f t="shared" si="131"/>
        <v>35763</v>
      </c>
      <c r="AI139" s="35">
        <f t="shared" si="132"/>
        <v>18286</v>
      </c>
      <c r="AU139" s="52">
        <f t="shared" si="148"/>
        <v>132</v>
      </c>
      <c r="AV139" s="80">
        <f t="shared" si="149"/>
        <v>893.60770294888653</v>
      </c>
      <c r="AW139" s="35">
        <f t="shared" si="160"/>
        <v>3582.5692930854743</v>
      </c>
      <c r="AX139" s="35">
        <f t="shared" si="150"/>
        <v>20952.306094813594</v>
      </c>
      <c r="AY139" s="35">
        <f t="shared" si="151"/>
        <v>24534.875387899068</v>
      </c>
      <c r="AZ139" s="35">
        <f t="shared" si="152"/>
        <v>28117.444680984543</v>
      </c>
      <c r="BA139"/>
      <c r="BB139" s="52">
        <f t="shared" si="153"/>
        <v>132</v>
      </c>
      <c r="BC139" s="80">
        <f t="shared" si="154"/>
        <v>885.25387177311541</v>
      </c>
      <c r="BD139" s="35">
        <f t="shared" si="161"/>
        <v>3549.0778863404616</v>
      </c>
      <c r="BE139" s="35">
        <f t="shared" si="155"/>
        <v>10955.429433497697</v>
      </c>
      <c r="BF139" s="35">
        <f t="shared" si="156"/>
        <v>14504.507319838158</v>
      </c>
      <c r="BG139" s="35">
        <f t="shared" si="157"/>
        <v>18053.585206178621</v>
      </c>
    </row>
    <row r="140" spans="1:59" x14ac:dyDescent="0.4">
      <c r="A140" s="13" t="s">
        <v>127</v>
      </c>
      <c r="B140" s="11">
        <v>509</v>
      </c>
      <c r="C140" s="11">
        <v>320</v>
      </c>
      <c r="D140" s="11">
        <v>318</v>
      </c>
      <c r="E140" s="11">
        <v>339</v>
      </c>
      <c r="F140" s="11">
        <v>317</v>
      </c>
      <c r="G140" s="11">
        <v>594</v>
      </c>
      <c r="H140" s="11">
        <v>471</v>
      </c>
      <c r="I140" s="11">
        <v>551</v>
      </c>
      <c r="J140" s="11">
        <v>692</v>
      </c>
      <c r="Y140" s="35">
        <f t="shared" si="159"/>
        <v>132500</v>
      </c>
      <c r="Z140" s="52">
        <f t="shared" si="163"/>
        <v>133</v>
      </c>
      <c r="AA140" s="35">
        <f t="shared" si="143"/>
        <v>121103</v>
      </c>
      <c r="AB140" s="35">
        <f t="shared" si="144"/>
        <v>86796</v>
      </c>
      <c r="AC140" s="35">
        <f t="shared" si="145"/>
        <v>23750</v>
      </c>
      <c r="AD140" s="35">
        <f t="shared" si="146"/>
        <v>15384.37037037037</v>
      </c>
      <c r="AE140" s="52">
        <f t="shared" si="128"/>
        <v>249</v>
      </c>
      <c r="AF140" s="35">
        <f t="shared" si="129"/>
        <v>239655</v>
      </c>
      <c r="AG140" s="35">
        <f t="shared" si="130"/>
        <v>127535</v>
      </c>
      <c r="AH140" s="35">
        <f t="shared" si="131"/>
        <v>35763</v>
      </c>
      <c r="AI140" s="35">
        <f t="shared" si="132"/>
        <v>18286</v>
      </c>
      <c r="AU140" s="52">
        <f t="shared" si="148"/>
        <v>133</v>
      </c>
      <c r="AV140" s="80">
        <f t="shared" si="149"/>
        <v>893.62250920727604</v>
      </c>
      <c r="AW140" s="35">
        <f t="shared" si="160"/>
        <v>3582.6286529661879</v>
      </c>
      <c r="AX140" s="35">
        <f t="shared" si="150"/>
        <v>21055.307398241999</v>
      </c>
      <c r="AY140" s="35">
        <f t="shared" si="151"/>
        <v>24637.936051208188</v>
      </c>
      <c r="AZ140" s="35">
        <f t="shared" si="152"/>
        <v>28220.564704174376</v>
      </c>
      <c r="BA140"/>
      <c r="BB140" s="52">
        <f t="shared" si="153"/>
        <v>133</v>
      </c>
      <c r="BC140" s="80">
        <f t="shared" si="154"/>
        <v>885.26853961619952</v>
      </c>
      <c r="BD140" s="35">
        <f t="shared" si="161"/>
        <v>3549.136691299344</v>
      </c>
      <c r="BE140" s="35">
        <f t="shared" si="155"/>
        <v>10995.913634058103</v>
      </c>
      <c r="BF140" s="35">
        <f t="shared" si="156"/>
        <v>14545.050325357446</v>
      </c>
      <c r="BG140" s="35">
        <f t="shared" si="157"/>
        <v>18094.18701665679</v>
      </c>
    </row>
    <row r="141" spans="1:59" x14ac:dyDescent="0.4">
      <c r="A141" s="13" t="s">
        <v>128</v>
      </c>
      <c r="B141" s="11">
        <v>192</v>
      </c>
      <c r="C141" s="11">
        <v>66</v>
      </c>
      <c r="D141" s="11">
        <v>107</v>
      </c>
      <c r="E141" s="11">
        <v>109</v>
      </c>
      <c r="F141" s="11">
        <v>142</v>
      </c>
      <c r="G141" s="11">
        <v>137</v>
      </c>
      <c r="H141" s="11">
        <v>230</v>
      </c>
      <c r="I141" s="11">
        <v>207</v>
      </c>
      <c r="J141" s="11">
        <v>297</v>
      </c>
      <c r="Y141" s="35">
        <f t="shared" si="159"/>
        <v>133500</v>
      </c>
      <c r="Z141" s="52">
        <f t="shared" si="163"/>
        <v>134</v>
      </c>
      <c r="AA141" s="35">
        <f t="shared" si="143"/>
        <v>121103</v>
      </c>
      <c r="AB141" s="35">
        <f t="shared" si="144"/>
        <v>86796</v>
      </c>
      <c r="AC141" s="35">
        <f t="shared" si="145"/>
        <v>23750</v>
      </c>
      <c r="AD141" s="35">
        <f t="shared" si="146"/>
        <v>15384.37037037037</v>
      </c>
      <c r="AE141" s="52">
        <f t="shared" si="128"/>
        <v>250</v>
      </c>
      <c r="AF141" s="35">
        <f t="shared" si="129"/>
        <v>239655</v>
      </c>
      <c r="AG141" s="35">
        <f t="shared" si="130"/>
        <v>127535</v>
      </c>
      <c r="AH141" s="35">
        <f t="shared" si="131"/>
        <v>35763</v>
      </c>
      <c r="AI141" s="35">
        <f t="shared" si="132"/>
        <v>18286</v>
      </c>
      <c r="AU141" s="52">
        <f t="shared" si="148"/>
        <v>134</v>
      </c>
      <c r="AV141" s="80">
        <f t="shared" si="149"/>
        <v>893.63849489213408</v>
      </c>
      <c r="AW141" s="35">
        <f t="shared" si="160"/>
        <v>3582.6927412943351</v>
      </c>
      <c r="AX141" s="35">
        <f t="shared" si="150"/>
        <v>21158.303973222974</v>
      </c>
      <c r="AY141" s="35">
        <f t="shared" si="151"/>
        <v>24740.996714517307</v>
      </c>
      <c r="AZ141" s="35">
        <f t="shared" si="152"/>
        <v>28323.68945581164</v>
      </c>
      <c r="BA141"/>
      <c r="BB141" s="52">
        <f t="shared" si="153"/>
        <v>134</v>
      </c>
      <c r="BC141" s="80">
        <f t="shared" si="154"/>
        <v>885.28437585996392</v>
      </c>
      <c r="BD141" s="35">
        <f t="shared" si="161"/>
        <v>3549.2001805020905</v>
      </c>
      <c r="BE141" s="35">
        <f t="shared" si="155"/>
        <v>11036.393150374643</v>
      </c>
      <c r="BF141" s="35">
        <f t="shared" si="156"/>
        <v>14585.593330876733</v>
      </c>
      <c r="BG141" s="35">
        <f t="shared" si="157"/>
        <v>18134.793511378823</v>
      </c>
    </row>
    <row r="142" spans="1:59" x14ac:dyDescent="0.4">
      <c r="A142" s="16" t="s">
        <v>27</v>
      </c>
      <c r="B142" s="11"/>
      <c r="C142" s="11"/>
      <c r="D142" s="11"/>
      <c r="E142" s="11"/>
      <c r="F142" s="11"/>
      <c r="G142" s="11"/>
      <c r="H142" s="11"/>
      <c r="I142" s="11"/>
      <c r="J142" s="11"/>
      <c r="Y142" s="35">
        <f t="shared" si="159"/>
        <v>134500</v>
      </c>
      <c r="Z142" s="52">
        <f t="shared" si="163"/>
        <v>135</v>
      </c>
      <c r="AE142" s="52">
        <f t="shared" si="128"/>
        <v>251</v>
      </c>
      <c r="AF142" s="35">
        <f t="shared" si="129"/>
        <v>239655</v>
      </c>
      <c r="AG142" s="35">
        <f t="shared" si="130"/>
        <v>127535</v>
      </c>
      <c r="AH142" s="35">
        <f t="shared" si="131"/>
        <v>35763</v>
      </c>
      <c r="AI142" s="35">
        <f t="shared" si="132"/>
        <v>18286</v>
      </c>
      <c r="AU142" s="52">
        <f t="shared" si="148"/>
        <v>135</v>
      </c>
      <c r="AV142" s="80">
        <f t="shared" si="149"/>
        <v>893.65565994016822</v>
      </c>
      <c r="AW142" s="35">
        <f t="shared" si="160"/>
        <v>3582.7615578161694</v>
      </c>
      <c r="AX142" s="35">
        <f t="shared" si="150"/>
        <v>21261.295820010258</v>
      </c>
      <c r="AY142" s="35">
        <f t="shared" si="151"/>
        <v>24844.057377826426</v>
      </c>
      <c r="AZ142" s="35">
        <f t="shared" si="152"/>
        <v>28426.818935642594</v>
      </c>
      <c r="BA142"/>
      <c r="BB142" s="52">
        <f t="shared" si="153"/>
        <v>135</v>
      </c>
      <c r="BC142" s="80">
        <f t="shared" si="154"/>
        <v>885.30138044170735</v>
      </c>
      <c r="BD142" s="35">
        <f t="shared" si="161"/>
        <v>3549.2683536973245</v>
      </c>
      <c r="BE142" s="35">
        <f t="shared" si="155"/>
        <v>11076.867982698695</v>
      </c>
      <c r="BF142" s="35">
        <f t="shared" si="156"/>
        <v>14626.136336396021</v>
      </c>
      <c r="BG142" s="35">
        <f t="shared" si="157"/>
        <v>18175.404690093346</v>
      </c>
    </row>
    <row r="143" spans="1:59" s="21" customFormat="1" x14ac:dyDescent="0.4">
      <c r="A143" s="19" t="s">
        <v>4</v>
      </c>
      <c r="B143" s="20">
        <v>3436</v>
      </c>
      <c r="C143" s="20">
        <v>1471</v>
      </c>
      <c r="D143" s="20">
        <v>1226</v>
      </c>
      <c r="E143" s="20">
        <v>2759</v>
      </c>
      <c r="F143" s="20">
        <v>2004</v>
      </c>
      <c r="G143" s="20">
        <v>1998</v>
      </c>
      <c r="H143" s="20">
        <v>2828</v>
      </c>
      <c r="I143" s="20">
        <v>3835</v>
      </c>
      <c r="J143" s="20">
        <v>6496</v>
      </c>
      <c r="L143" s="19" t="s">
        <v>4</v>
      </c>
      <c r="M143" s="35">
        <f>B143</f>
        <v>3436</v>
      </c>
      <c r="N143" s="35">
        <f t="shared" ref="N143:U143" si="164">C143</f>
        <v>1471</v>
      </c>
      <c r="O143" s="35">
        <f t="shared" si="164"/>
        <v>1226</v>
      </c>
      <c r="P143" s="35">
        <f t="shared" si="164"/>
        <v>2759</v>
      </c>
      <c r="Q143" s="35">
        <f t="shared" si="164"/>
        <v>2004</v>
      </c>
      <c r="R143" s="35">
        <f t="shared" si="164"/>
        <v>1998</v>
      </c>
      <c r="S143" s="35">
        <f t="shared" si="164"/>
        <v>2828</v>
      </c>
      <c r="T143" s="35">
        <f t="shared" si="164"/>
        <v>3835</v>
      </c>
      <c r="U143" s="35">
        <f t="shared" si="164"/>
        <v>6496</v>
      </c>
      <c r="V143" s="1"/>
      <c r="W143" s="1"/>
      <c r="X143" s="1"/>
      <c r="Y143" s="35">
        <f t="shared" si="159"/>
        <v>135500</v>
      </c>
      <c r="Z143" s="52">
        <f t="shared" si="163"/>
        <v>136</v>
      </c>
      <c r="AA143" s="35"/>
      <c r="AB143" s="35"/>
      <c r="AC143" s="35"/>
      <c r="AD143" s="35"/>
      <c r="AE143" s="52">
        <f t="shared" si="128"/>
        <v>252</v>
      </c>
      <c r="AF143" s="35">
        <f t="shared" si="129"/>
        <v>239655</v>
      </c>
      <c r="AG143" s="35">
        <f t="shared" si="130"/>
        <v>127535</v>
      </c>
      <c r="AH143" s="35">
        <f t="shared" si="131"/>
        <v>35763</v>
      </c>
      <c r="AI143" s="35">
        <f t="shared" si="132"/>
        <v>18286</v>
      </c>
      <c r="AJ143"/>
      <c r="AK143"/>
      <c r="AL143"/>
      <c r="AM143"/>
      <c r="AN143"/>
      <c r="AO143"/>
      <c r="AP143"/>
      <c r="AQ143"/>
      <c r="AR143"/>
      <c r="AS143"/>
      <c r="AT143" s="1"/>
      <c r="AU143" s="52">
        <f t="shared" si="148"/>
        <v>136</v>
      </c>
      <c r="AV143" s="80">
        <f t="shared" si="149"/>
        <v>893.67400428342114</v>
      </c>
      <c r="AW143" s="35">
        <f t="shared" si="160"/>
        <v>3582.8351022592433</v>
      </c>
      <c r="AX143" s="35">
        <f t="shared" si="150"/>
        <v>21364.282938876302</v>
      </c>
      <c r="AY143" s="35">
        <f t="shared" si="151"/>
        <v>24947.118041135545</v>
      </c>
      <c r="AZ143" s="35">
        <f t="shared" si="152"/>
        <v>28529.953143394789</v>
      </c>
      <c r="BA143" s="1"/>
      <c r="BB143" s="52">
        <f t="shared" si="153"/>
        <v>136</v>
      </c>
      <c r="BC143" s="80">
        <f t="shared" si="154"/>
        <v>885.319553294108</v>
      </c>
      <c r="BD143" s="35">
        <f t="shared" si="161"/>
        <v>3549.3412106151459</v>
      </c>
      <c r="BE143" s="35">
        <f t="shared" si="155"/>
        <v>11117.338131300163</v>
      </c>
      <c r="BF143" s="35">
        <f t="shared" si="156"/>
        <v>14666.679341915309</v>
      </c>
      <c r="BG143" s="35">
        <f t="shared" si="157"/>
        <v>18216.020552530455</v>
      </c>
    </row>
    <row r="144" spans="1:59" x14ac:dyDescent="0.4">
      <c r="A144" s="13" t="s">
        <v>129</v>
      </c>
      <c r="B144" s="11">
        <v>738</v>
      </c>
      <c r="C144" s="11">
        <v>160</v>
      </c>
      <c r="D144" s="11">
        <v>162</v>
      </c>
      <c r="E144" s="11">
        <v>208</v>
      </c>
      <c r="F144" s="11">
        <v>415</v>
      </c>
      <c r="G144" s="11">
        <v>230</v>
      </c>
      <c r="H144" s="11">
        <v>369</v>
      </c>
      <c r="I144" s="11">
        <v>506</v>
      </c>
      <c r="J144" s="11">
        <v>2251</v>
      </c>
      <c r="L144" s="57" t="s">
        <v>303</v>
      </c>
      <c r="M144" s="59">
        <f>M143/M$16</f>
        <v>1145.3333333333333</v>
      </c>
      <c r="N144" s="59">
        <f t="shared" ref="N144:U144" si="165">N143/N$16</f>
        <v>490.33333333333331</v>
      </c>
      <c r="O144" s="59">
        <f t="shared" si="165"/>
        <v>408.66666666666669</v>
      </c>
      <c r="P144" s="59">
        <f t="shared" si="165"/>
        <v>919.66666666666663</v>
      </c>
      <c r="Q144" s="59">
        <f t="shared" si="165"/>
        <v>668</v>
      </c>
      <c r="R144" s="59">
        <f t="shared" si="165"/>
        <v>666</v>
      </c>
      <c r="S144" s="59">
        <f t="shared" si="165"/>
        <v>942.66666666666663</v>
      </c>
      <c r="T144" s="59">
        <f t="shared" si="165"/>
        <v>1278.3333333333333</v>
      </c>
      <c r="U144" s="59">
        <f t="shared" si="165"/>
        <v>2165.3333333333335</v>
      </c>
      <c r="Y144" s="35">
        <f t="shared" si="159"/>
        <v>136500</v>
      </c>
      <c r="Z144" s="52">
        <f t="shared" si="163"/>
        <v>137</v>
      </c>
      <c r="AA144" s="35"/>
      <c r="AB144" s="35"/>
      <c r="AC144" s="35"/>
      <c r="AD144" s="35"/>
      <c r="AE144" s="52">
        <f t="shared" si="128"/>
        <v>253</v>
      </c>
      <c r="AF144" s="35">
        <f t="shared" si="129"/>
        <v>239655</v>
      </c>
      <c r="AG144" s="35">
        <f t="shared" si="130"/>
        <v>127535</v>
      </c>
      <c r="AH144" s="35">
        <f t="shared" si="131"/>
        <v>35763</v>
      </c>
      <c r="AI144" s="35">
        <f t="shared" si="132"/>
        <v>18286</v>
      </c>
      <c r="AU144" s="52">
        <f t="shared" si="148"/>
        <v>137</v>
      </c>
      <c r="AV144" s="80">
        <f t="shared" si="149"/>
        <v>893.69352784927298</v>
      </c>
      <c r="AW144" s="35">
        <f t="shared" si="160"/>
        <v>3582.9133743324155</v>
      </c>
      <c r="AX144" s="35">
        <f t="shared" si="150"/>
        <v>21467.265330112252</v>
      </c>
      <c r="AY144" s="35">
        <f t="shared" si="151"/>
        <v>25050.178704444668</v>
      </c>
      <c r="AZ144" s="35">
        <f t="shared" si="152"/>
        <v>28633.092078777085</v>
      </c>
      <c r="BA144"/>
      <c r="BB144" s="52">
        <f t="shared" si="153"/>
        <v>137</v>
      </c>
      <c r="BC144" s="80">
        <f t="shared" si="154"/>
        <v>885.33889434522484</v>
      </c>
      <c r="BD144" s="35">
        <f t="shared" si="161"/>
        <v>3549.4187509671351</v>
      </c>
      <c r="BE144" s="35">
        <f t="shared" si="155"/>
        <v>11157.80359646746</v>
      </c>
      <c r="BF144" s="35">
        <f t="shared" si="156"/>
        <v>14707.222347434596</v>
      </c>
      <c r="BG144" s="35">
        <f t="shared" si="157"/>
        <v>18256.641098401731</v>
      </c>
    </row>
    <row r="145" spans="1:59" x14ac:dyDescent="0.4">
      <c r="A145" s="13" t="s">
        <v>130</v>
      </c>
      <c r="B145" s="11">
        <v>1115</v>
      </c>
      <c r="C145" s="11">
        <v>735</v>
      </c>
      <c r="D145" s="11">
        <v>736</v>
      </c>
      <c r="E145" s="11">
        <v>872</v>
      </c>
      <c r="F145" s="11">
        <v>796</v>
      </c>
      <c r="G145" s="11">
        <v>956</v>
      </c>
      <c r="H145" s="11">
        <v>1053</v>
      </c>
      <c r="I145" s="11">
        <v>1216</v>
      </c>
      <c r="J145" s="11">
        <v>1612</v>
      </c>
      <c r="Y145" s="35">
        <f t="shared" si="159"/>
        <v>137500</v>
      </c>
      <c r="Z145" s="52">
        <f t="shared" si="163"/>
        <v>138</v>
      </c>
      <c r="AA145" s="35"/>
      <c r="AB145" s="35"/>
      <c r="AC145" s="35"/>
      <c r="AD145" s="35"/>
      <c r="AE145" s="52">
        <f t="shared" si="128"/>
        <v>254</v>
      </c>
      <c r="AF145" s="35">
        <f t="shared" si="129"/>
        <v>239655</v>
      </c>
      <c r="AG145" s="35">
        <f t="shared" si="130"/>
        <v>127535</v>
      </c>
      <c r="AH145" s="35">
        <f t="shared" si="131"/>
        <v>35763</v>
      </c>
      <c r="AI145" s="35">
        <f t="shared" si="132"/>
        <v>18286</v>
      </c>
      <c r="AU145" s="52">
        <f t="shared" si="148"/>
        <v>138</v>
      </c>
      <c r="AV145" s="80">
        <f t="shared" si="149"/>
        <v>893.71423056044171</v>
      </c>
      <c r="AW145" s="35">
        <f t="shared" si="160"/>
        <v>3582.9963737258536</v>
      </c>
      <c r="AX145" s="35">
        <f t="shared" si="150"/>
        <v>21570.242994027929</v>
      </c>
      <c r="AY145" s="35">
        <f t="shared" si="151"/>
        <v>25153.239367753784</v>
      </c>
      <c r="AZ145" s="35">
        <f t="shared" si="152"/>
        <v>28736.235741479639</v>
      </c>
      <c r="BA145"/>
      <c r="BB145" s="52">
        <f t="shared" si="153"/>
        <v>138</v>
      </c>
      <c r="BC145" s="80">
        <f t="shared" si="154"/>
        <v>885.35940351849843</v>
      </c>
      <c r="BD145" s="35">
        <f t="shared" si="161"/>
        <v>3549.5009744463578</v>
      </c>
      <c r="BE145" s="35">
        <f t="shared" si="155"/>
        <v>11198.264378507527</v>
      </c>
      <c r="BF145" s="35">
        <f t="shared" si="156"/>
        <v>14747.765352953884</v>
      </c>
      <c r="BG145" s="35">
        <f t="shared" si="157"/>
        <v>18297.266327400241</v>
      </c>
    </row>
    <row r="146" spans="1:59" x14ac:dyDescent="0.4">
      <c r="A146" s="13" t="s">
        <v>131</v>
      </c>
      <c r="B146" s="11">
        <v>939</v>
      </c>
      <c r="C146" s="11">
        <v>396</v>
      </c>
      <c r="D146" s="11">
        <v>253</v>
      </c>
      <c r="E146" s="11">
        <v>1597</v>
      </c>
      <c r="F146" s="11">
        <v>520</v>
      </c>
      <c r="G146" s="11">
        <v>554</v>
      </c>
      <c r="H146" s="11">
        <v>764</v>
      </c>
      <c r="I146" s="11">
        <v>1228</v>
      </c>
      <c r="J146" s="11">
        <v>1308</v>
      </c>
      <c r="Y146" s="35">
        <f t="shared" si="159"/>
        <v>138500</v>
      </c>
      <c r="Z146" s="52">
        <f t="shared" si="163"/>
        <v>139</v>
      </c>
      <c r="AA146" s="35"/>
      <c r="AB146" s="35"/>
      <c r="AC146" s="35"/>
      <c r="AD146" s="35"/>
      <c r="AH146" s="35"/>
      <c r="AI146" s="35"/>
      <c r="AU146" s="52">
        <f t="shared" si="148"/>
        <v>139</v>
      </c>
      <c r="AV146" s="80">
        <f t="shared" si="149"/>
        <v>893.73611233498536</v>
      </c>
      <c r="AW146" s="35">
        <f t="shared" si="160"/>
        <v>3583.0841001110443</v>
      </c>
      <c r="AX146" s="35">
        <f t="shared" si="150"/>
        <v>21673.215930951861</v>
      </c>
      <c r="AY146" s="35">
        <f t="shared" si="151"/>
        <v>25256.300031062907</v>
      </c>
      <c r="AZ146" s="35">
        <f t="shared" si="152"/>
        <v>28839.384131173952</v>
      </c>
      <c r="BA146"/>
      <c r="BB146" s="52">
        <f t="shared" si="153"/>
        <v>139</v>
      </c>
      <c r="BC146" s="80">
        <f t="shared" si="154"/>
        <v>885.38108073275259</v>
      </c>
      <c r="BD146" s="35">
        <f t="shared" si="161"/>
        <v>3549.5878807273693</v>
      </c>
      <c r="BE146" s="35">
        <f t="shared" si="155"/>
        <v>11238.720477745803</v>
      </c>
      <c r="BF146" s="35">
        <f t="shared" si="156"/>
        <v>14788.308358473172</v>
      </c>
      <c r="BG146" s="35">
        <f t="shared" si="157"/>
        <v>18337.896239200541</v>
      </c>
    </row>
    <row r="147" spans="1:59" x14ac:dyDescent="0.4">
      <c r="A147" s="29" t="s">
        <v>24</v>
      </c>
      <c r="B147" s="11">
        <v>713</v>
      </c>
      <c r="C147" s="11">
        <v>201</v>
      </c>
      <c r="D147" s="11">
        <v>198</v>
      </c>
      <c r="E147" s="11">
        <v>1483</v>
      </c>
      <c r="F147" s="11">
        <v>466</v>
      </c>
      <c r="G147" s="11">
        <v>425</v>
      </c>
      <c r="H147" s="11">
        <v>537</v>
      </c>
      <c r="I147" s="11">
        <v>882</v>
      </c>
      <c r="J147" s="11">
        <v>975</v>
      </c>
      <c r="Y147" s="35">
        <f t="shared" si="159"/>
        <v>139500</v>
      </c>
      <c r="Z147" s="52">
        <f t="shared" si="163"/>
        <v>140</v>
      </c>
      <c r="AA147" s="35"/>
      <c r="AB147" s="35"/>
      <c r="AC147" s="35"/>
      <c r="AD147" s="35"/>
      <c r="AH147" s="35"/>
      <c r="AI147" s="35"/>
      <c r="AU147" s="52">
        <f t="shared" si="148"/>
        <v>140</v>
      </c>
      <c r="AV147" s="80">
        <f t="shared" si="149"/>
        <v>893.75917308630335</v>
      </c>
      <c r="AW147" s="35">
        <f t="shared" si="160"/>
        <v>3583.1765531407964</v>
      </c>
      <c r="AX147" s="35">
        <f t="shared" si="150"/>
        <v>21776.184141231228</v>
      </c>
      <c r="AY147" s="35">
        <f t="shared" si="151"/>
        <v>25359.360694372026</v>
      </c>
      <c r="AZ147" s="35">
        <f t="shared" si="152"/>
        <v>28942.537247512824</v>
      </c>
      <c r="BA147"/>
      <c r="BB147" s="52">
        <f t="shared" si="153"/>
        <v>140</v>
      </c>
      <c r="BC147" s="80">
        <f t="shared" si="154"/>
        <v>885.40392590219653</v>
      </c>
      <c r="BD147" s="35">
        <f t="shared" si="161"/>
        <v>3549.6794694662258</v>
      </c>
      <c r="BE147" s="35">
        <f t="shared" si="155"/>
        <v>11279.171894526235</v>
      </c>
      <c r="BF147" s="35">
        <f t="shared" si="156"/>
        <v>14828.85136399246</v>
      </c>
      <c r="BG147" s="35">
        <f t="shared" si="157"/>
        <v>18378.530833458688</v>
      </c>
    </row>
    <row r="148" spans="1:59" x14ac:dyDescent="0.4">
      <c r="A148" s="29" t="s">
        <v>25</v>
      </c>
      <c r="B148" s="11">
        <v>225</v>
      </c>
      <c r="C148" s="11">
        <v>195</v>
      </c>
      <c r="D148" s="11">
        <v>55</v>
      </c>
      <c r="E148" s="11">
        <v>114</v>
      </c>
      <c r="F148" s="11">
        <v>54</v>
      </c>
      <c r="G148" s="11">
        <v>129</v>
      </c>
      <c r="H148" s="11">
        <v>226</v>
      </c>
      <c r="I148" s="11">
        <v>346</v>
      </c>
      <c r="J148" s="11">
        <v>332</v>
      </c>
      <c r="Y148" s="35">
        <f t="shared" si="159"/>
        <v>140500</v>
      </c>
      <c r="Z148" s="52">
        <f t="shared" si="163"/>
        <v>141</v>
      </c>
      <c r="AA148" s="35"/>
      <c r="AB148" s="35"/>
      <c r="AC148" s="35"/>
      <c r="AD148" s="35"/>
      <c r="AH148" s="35"/>
      <c r="AI148" s="35"/>
      <c r="AU148" s="52">
        <f t="shared" si="148"/>
        <v>141</v>
      </c>
      <c r="AV148" s="80">
        <f t="shared" si="149"/>
        <v>893.78341272313878</v>
      </c>
      <c r="AW148" s="35">
        <f t="shared" si="160"/>
        <v>3583.2737324492509</v>
      </c>
      <c r="AX148" s="35">
        <f t="shared" si="150"/>
        <v>21879.147625231893</v>
      </c>
      <c r="AY148" s="35">
        <f t="shared" si="151"/>
        <v>25462.421357681145</v>
      </c>
      <c r="AZ148" s="35">
        <f t="shared" si="152"/>
        <v>29045.695090130397</v>
      </c>
      <c r="BA148"/>
      <c r="BB148" s="52">
        <f t="shared" si="153"/>
        <v>141</v>
      </c>
      <c r="BC148" s="80">
        <f t="shared" si="154"/>
        <v>885.42793893642624</v>
      </c>
      <c r="BD148" s="35">
        <f t="shared" si="161"/>
        <v>3549.7757403004866</v>
      </c>
      <c r="BE148" s="35">
        <f t="shared" si="155"/>
        <v>11319.618629211262</v>
      </c>
      <c r="BF148" s="35">
        <f t="shared" si="156"/>
        <v>14869.394369511749</v>
      </c>
      <c r="BG148" s="35">
        <f t="shared" si="157"/>
        <v>18419.170109812236</v>
      </c>
    </row>
    <row r="149" spans="1:59" x14ac:dyDescent="0.4">
      <c r="A149" s="31" t="s">
        <v>26</v>
      </c>
      <c r="B149" s="11">
        <v>645</v>
      </c>
      <c r="C149" s="11">
        <v>180</v>
      </c>
      <c r="D149" s="11">
        <v>74</v>
      </c>
      <c r="E149" s="11">
        <v>82</v>
      </c>
      <c r="F149" s="11">
        <v>273</v>
      </c>
      <c r="G149" s="11">
        <v>258</v>
      </c>
      <c r="H149" s="11">
        <v>641</v>
      </c>
      <c r="I149" s="11">
        <v>886</v>
      </c>
      <c r="J149" s="11">
        <v>1325</v>
      </c>
      <c r="Y149" s="35">
        <f t="shared" si="159"/>
        <v>141500</v>
      </c>
      <c r="Z149" s="52">
        <f t="shared" si="163"/>
        <v>142</v>
      </c>
      <c r="AA149" s="35"/>
      <c r="AB149" s="35"/>
      <c r="AC149" s="35"/>
      <c r="AD149" s="35"/>
      <c r="AH149" s="35"/>
      <c r="AI149" s="35"/>
      <c r="AU149" s="52">
        <f t="shared" si="148"/>
        <v>142</v>
      </c>
      <c r="AV149" s="80">
        <f t="shared" si="149"/>
        <v>893.80883114957851</v>
      </c>
      <c r="AW149" s="35">
        <f t="shared" si="160"/>
        <v>3583.3756376518818</v>
      </c>
      <c r="AX149" s="35">
        <f t="shared" si="150"/>
        <v>21982.106383338381</v>
      </c>
      <c r="AY149" s="35">
        <f t="shared" si="151"/>
        <v>25565.482020990265</v>
      </c>
      <c r="AZ149" s="35">
        <f t="shared" si="152"/>
        <v>29148.857658642148</v>
      </c>
      <c r="BA149"/>
      <c r="BB149" s="52">
        <f t="shared" si="153"/>
        <v>142</v>
      </c>
      <c r="BC149" s="80">
        <f t="shared" si="154"/>
        <v>885.45311974042556</v>
      </c>
      <c r="BD149" s="35">
        <f t="shared" si="161"/>
        <v>3549.8766928492232</v>
      </c>
      <c r="BE149" s="35">
        <f t="shared" si="155"/>
        <v>11360.060682181815</v>
      </c>
      <c r="BF149" s="35">
        <f t="shared" si="156"/>
        <v>14909.937375031037</v>
      </c>
      <c r="BG149" s="35">
        <f t="shared" si="157"/>
        <v>18459.814067880259</v>
      </c>
    </row>
    <row r="150" spans="1:59" x14ac:dyDescent="0.4">
      <c r="A150" s="30" t="s">
        <v>27</v>
      </c>
      <c r="B150" s="11"/>
      <c r="C150" s="11"/>
      <c r="D150" s="11"/>
      <c r="E150" s="11"/>
      <c r="F150" s="11"/>
      <c r="G150" s="11"/>
      <c r="H150" s="11"/>
      <c r="I150" s="11"/>
      <c r="J150" s="11"/>
      <c r="Y150" s="35">
        <f t="shared" si="159"/>
        <v>142500</v>
      </c>
      <c r="Z150" s="52">
        <f t="shared" si="163"/>
        <v>143</v>
      </c>
      <c r="AA150" s="35"/>
      <c r="AB150" s="35"/>
      <c r="AC150" s="35"/>
      <c r="AD150" s="35"/>
      <c r="AH150" s="35"/>
      <c r="AI150" s="35"/>
      <c r="AU150" s="52">
        <f t="shared" si="148"/>
        <v>143</v>
      </c>
      <c r="AV150" s="80">
        <f t="shared" si="149"/>
        <v>893.835428265058</v>
      </c>
      <c r="AW150" s="35">
        <f t="shared" si="160"/>
        <v>3583.482268345515</v>
      </c>
      <c r="AX150" s="35">
        <f t="shared" si="150"/>
        <v>22085.060415953871</v>
      </c>
      <c r="AY150" s="35">
        <f t="shared" si="151"/>
        <v>25668.542684299384</v>
      </c>
      <c r="AZ150" s="35">
        <f t="shared" si="152"/>
        <v>29252.024952644897</v>
      </c>
      <c r="BA150"/>
      <c r="BB150" s="52">
        <f t="shared" si="153"/>
        <v>143</v>
      </c>
      <c r="BC150" s="80">
        <f t="shared" si="154"/>
        <v>885.47946821456969</v>
      </c>
      <c r="BD150" s="35">
        <f t="shared" si="161"/>
        <v>3549.9823267130282</v>
      </c>
      <c r="BE150" s="35">
        <f t="shared" si="155"/>
        <v>11400.498053837297</v>
      </c>
      <c r="BF150" s="35">
        <f t="shared" si="156"/>
        <v>14950.480380550325</v>
      </c>
      <c r="BG150" s="35">
        <f t="shared" si="157"/>
        <v>18500.462707263352</v>
      </c>
    </row>
    <row r="151" spans="1:59" s="21" customFormat="1" x14ac:dyDescent="0.4">
      <c r="A151" s="19" t="s">
        <v>132</v>
      </c>
      <c r="B151" s="20">
        <v>829</v>
      </c>
      <c r="C151" s="20">
        <v>441</v>
      </c>
      <c r="D151" s="20">
        <v>342</v>
      </c>
      <c r="E151" s="20">
        <v>583</v>
      </c>
      <c r="F151" s="20">
        <v>529</v>
      </c>
      <c r="G151" s="20">
        <v>601</v>
      </c>
      <c r="H151" s="20">
        <v>805</v>
      </c>
      <c r="I151" s="20">
        <v>1011</v>
      </c>
      <c r="J151" s="20">
        <v>1282</v>
      </c>
      <c r="L151" s="19" t="s">
        <v>132</v>
      </c>
      <c r="M151" s="35">
        <f>B151</f>
        <v>829</v>
      </c>
      <c r="N151" s="35">
        <f t="shared" ref="N151:U151" si="166">C151</f>
        <v>441</v>
      </c>
      <c r="O151" s="35">
        <f t="shared" si="166"/>
        <v>342</v>
      </c>
      <c r="P151" s="35">
        <f t="shared" si="166"/>
        <v>583</v>
      </c>
      <c r="Q151" s="35">
        <f t="shared" si="166"/>
        <v>529</v>
      </c>
      <c r="R151" s="35">
        <f t="shared" si="166"/>
        <v>601</v>
      </c>
      <c r="S151" s="35">
        <f t="shared" si="166"/>
        <v>805</v>
      </c>
      <c r="T151" s="35">
        <f t="shared" si="166"/>
        <v>1011</v>
      </c>
      <c r="U151" s="35">
        <f t="shared" si="166"/>
        <v>1282</v>
      </c>
      <c r="V151" s="1"/>
      <c r="W151" s="1"/>
      <c r="X151" s="1"/>
      <c r="Y151" s="35">
        <f t="shared" si="159"/>
        <v>143500</v>
      </c>
      <c r="Z151" s="52">
        <f t="shared" si="163"/>
        <v>144</v>
      </c>
      <c r="AA151" s="35"/>
      <c r="AB151" s="35"/>
      <c r="AC151" s="35"/>
      <c r="AD151" s="35"/>
      <c r="AE151" s="52"/>
      <c r="AF151" s="35"/>
      <c r="AG151" s="35"/>
      <c r="AH151" s="35"/>
      <c r="AI151" s="35"/>
      <c r="AJ151"/>
      <c r="AK151"/>
      <c r="AL151"/>
      <c r="AM151"/>
      <c r="AN151"/>
      <c r="AO151"/>
      <c r="AP151"/>
      <c r="AQ151"/>
      <c r="AR151"/>
      <c r="AS151"/>
      <c r="AT151" s="1"/>
      <c r="AU151" s="52">
        <f t="shared" si="148"/>
        <v>144</v>
      </c>
      <c r="AV151" s="80">
        <f t="shared" si="149"/>
        <v>893.8632039643602</v>
      </c>
      <c r="AW151" s="35">
        <f t="shared" si="160"/>
        <v>3583.5936241083241</v>
      </c>
      <c r="AX151" s="35">
        <f t="shared" si="150"/>
        <v>22188.009723500181</v>
      </c>
      <c r="AY151" s="35">
        <f t="shared" si="151"/>
        <v>25771.603347608507</v>
      </c>
      <c r="AZ151" s="35">
        <f t="shared" si="152"/>
        <v>29355.196971716832</v>
      </c>
      <c r="BA151" s="1"/>
      <c r="BB151" s="52">
        <f t="shared" si="153"/>
        <v>144</v>
      </c>
      <c r="BC151" s="80">
        <f t="shared" si="154"/>
        <v>885.50698425462554</v>
      </c>
      <c r="BD151" s="35">
        <f t="shared" si="161"/>
        <v>3550.0926414740202</v>
      </c>
      <c r="BE151" s="35">
        <f t="shared" si="155"/>
        <v>11440.930744595593</v>
      </c>
      <c r="BF151" s="35">
        <f t="shared" si="156"/>
        <v>14991.023386069613</v>
      </c>
      <c r="BG151" s="35">
        <f t="shared" si="157"/>
        <v>18541.116027543634</v>
      </c>
    </row>
    <row r="152" spans="1:59" x14ac:dyDescent="0.4">
      <c r="A152" s="16" t="s">
        <v>27</v>
      </c>
      <c r="B152" s="11"/>
      <c r="C152" s="11"/>
      <c r="D152" s="11"/>
      <c r="E152" s="11"/>
      <c r="F152" s="11"/>
      <c r="G152" s="11"/>
      <c r="H152" s="11"/>
      <c r="I152" s="11"/>
      <c r="J152" s="11"/>
      <c r="L152" s="57" t="s">
        <v>304</v>
      </c>
      <c r="M152" s="59">
        <f>M151/M$16</f>
        <v>276.33333333333331</v>
      </c>
      <c r="N152" s="59">
        <f t="shared" ref="N152:U152" si="167">N151/N$16</f>
        <v>147</v>
      </c>
      <c r="O152" s="59">
        <f t="shared" si="167"/>
        <v>114</v>
      </c>
      <c r="P152" s="59">
        <f t="shared" si="167"/>
        <v>194.33333333333334</v>
      </c>
      <c r="Q152" s="59">
        <f t="shared" si="167"/>
        <v>176.33333333333334</v>
      </c>
      <c r="R152" s="59">
        <f t="shared" si="167"/>
        <v>200.33333333333334</v>
      </c>
      <c r="S152" s="59">
        <f t="shared" si="167"/>
        <v>268.33333333333331</v>
      </c>
      <c r="T152" s="59">
        <f t="shared" si="167"/>
        <v>337</v>
      </c>
      <c r="U152" s="59">
        <f t="shared" si="167"/>
        <v>427.33333333333331</v>
      </c>
      <c r="V152" s="1"/>
      <c r="W152" s="1"/>
      <c r="X152" s="1"/>
      <c r="Y152" s="35">
        <f t="shared" si="159"/>
        <v>144500</v>
      </c>
      <c r="Z152" s="52">
        <f t="shared" si="163"/>
        <v>145</v>
      </c>
      <c r="AA152" s="35"/>
      <c r="AB152" s="35"/>
      <c r="AC152" s="35"/>
      <c r="AD152" s="35"/>
      <c r="AH152" s="35"/>
      <c r="AI152" s="35"/>
      <c r="AT152" s="1"/>
      <c r="AU152" s="52">
        <f t="shared" si="148"/>
        <v>145</v>
      </c>
      <c r="AV152" s="80">
        <f t="shared" si="149"/>
        <v>893.89215813761962</v>
      </c>
      <c r="AW152" s="35">
        <f t="shared" si="160"/>
        <v>3583.7097044998468</v>
      </c>
      <c r="AX152" s="35">
        <f t="shared" si="150"/>
        <v>22290.954306417774</v>
      </c>
      <c r="AY152" s="35">
        <f t="shared" si="151"/>
        <v>25874.664010917622</v>
      </c>
      <c r="AZ152" s="35">
        <f t="shared" si="152"/>
        <v>29458.373715417471</v>
      </c>
      <c r="BA152" s="1"/>
      <c r="BB152" s="52">
        <f t="shared" si="153"/>
        <v>145</v>
      </c>
      <c r="BC152" s="80">
        <f t="shared" si="154"/>
        <v>885.53566775175443</v>
      </c>
      <c r="BD152" s="35">
        <f t="shared" si="161"/>
        <v>3550.2076366958531</v>
      </c>
      <c r="BE152" s="35">
        <f t="shared" si="155"/>
        <v>11481.358754893048</v>
      </c>
      <c r="BF152" s="35">
        <f t="shared" si="156"/>
        <v>15031.566391588902</v>
      </c>
      <c r="BG152" s="35">
        <f t="shared" si="157"/>
        <v>18581.774028284755</v>
      </c>
    </row>
    <row r="153" spans="1:59" s="21" customFormat="1" x14ac:dyDescent="0.4">
      <c r="A153" s="19" t="s">
        <v>5</v>
      </c>
      <c r="B153" s="20">
        <v>104</v>
      </c>
      <c r="C153" s="20">
        <v>20</v>
      </c>
      <c r="D153" s="20">
        <v>20</v>
      </c>
      <c r="E153" s="20">
        <v>98</v>
      </c>
      <c r="F153" s="20">
        <v>77</v>
      </c>
      <c r="G153" s="20">
        <v>75</v>
      </c>
      <c r="H153" s="20">
        <v>80</v>
      </c>
      <c r="I153" s="20">
        <v>93</v>
      </c>
      <c r="J153" s="20">
        <v>214</v>
      </c>
      <c r="L153" s="19" t="s">
        <v>5</v>
      </c>
      <c r="M153" s="35">
        <f>B153</f>
        <v>104</v>
      </c>
      <c r="N153" s="35">
        <f t="shared" ref="N153:U153" si="168">C153</f>
        <v>20</v>
      </c>
      <c r="O153" s="35">
        <f t="shared" si="168"/>
        <v>20</v>
      </c>
      <c r="P153" s="35">
        <f t="shared" si="168"/>
        <v>98</v>
      </c>
      <c r="Q153" s="35">
        <f t="shared" si="168"/>
        <v>77</v>
      </c>
      <c r="R153" s="35">
        <f t="shared" si="168"/>
        <v>75</v>
      </c>
      <c r="S153" s="35">
        <f t="shared" si="168"/>
        <v>80</v>
      </c>
      <c r="T153" s="35">
        <f t="shared" si="168"/>
        <v>93</v>
      </c>
      <c r="U153" s="35">
        <f t="shared" si="168"/>
        <v>214</v>
      </c>
      <c r="V153" s="1"/>
      <c r="W153" s="1"/>
      <c r="X153" s="1"/>
      <c r="Y153" s="35">
        <f t="shared" si="159"/>
        <v>145500</v>
      </c>
      <c r="Z153" s="52">
        <f t="shared" si="163"/>
        <v>146</v>
      </c>
      <c r="AA153" s="35"/>
      <c r="AB153" s="35"/>
      <c r="AC153" s="35"/>
      <c r="AD153" s="35"/>
      <c r="AE153" s="52"/>
      <c r="AF153" s="35"/>
      <c r="AG153" s="35"/>
      <c r="AH153" s="35"/>
      <c r="AI153" s="35"/>
      <c r="AJ153"/>
      <c r="AK153"/>
      <c r="AL153"/>
      <c r="AM153"/>
      <c r="AN153"/>
      <c r="AO153"/>
      <c r="AP153"/>
      <c r="AQ153"/>
      <c r="AR153"/>
      <c r="AS153"/>
      <c r="AT153" s="1"/>
      <c r="AU153" s="52">
        <f t="shared" si="148"/>
        <v>146</v>
      </c>
      <c r="AV153" s="80">
        <f t="shared" si="149"/>
        <v>893.92229067032395</v>
      </c>
      <c r="AW153" s="35">
        <f t="shared" si="160"/>
        <v>3583.8305090609906</v>
      </c>
      <c r="AX153" s="35">
        <f t="shared" si="150"/>
        <v>22393.894165165755</v>
      </c>
      <c r="AY153" s="35">
        <f t="shared" si="151"/>
        <v>25977.724674226745</v>
      </c>
      <c r="AZ153" s="35">
        <f t="shared" si="152"/>
        <v>29561.555183287735</v>
      </c>
      <c r="BA153" s="1"/>
      <c r="BB153" s="52">
        <f t="shared" si="153"/>
        <v>146</v>
      </c>
      <c r="BC153" s="80">
        <f t="shared" si="154"/>
        <v>885.56551859251465</v>
      </c>
      <c r="BD153" s="35">
        <f t="shared" si="161"/>
        <v>3550.3273119237269</v>
      </c>
      <c r="BE153" s="35">
        <f t="shared" si="155"/>
        <v>11521.782085184463</v>
      </c>
      <c r="BF153" s="35">
        <f t="shared" si="156"/>
        <v>15072.10939710819</v>
      </c>
      <c r="BG153" s="35">
        <f t="shared" si="157"/>
        <v>18622.436709031917</v>
      </c>
    </row>
    <row r="154" spans="1:59" x14ac:dyDescent="0.4">
      <c r="A154" s="16" t="s">
        <v>27</v>
      </c>
      <c r="B154" s="11"/>
      <c r="C154" s="11"/>
      <c r="D154" s="11"/>
      <c r="E154" s="11"/>
      <c r="F154" s="11"/>
      <c r="G154" s="11"/>
      <c r="H154" s="11"/>
      <c r="I154" s="11"/>
      <c r="J154" s="11"/>
      <c r="L154" s="57" t="s">
        <v>305</v>
      </c>
      <c r="M154" s="59">
        <f>M153/M$16</f>
        <v>34.666666666666664</v>
      </c>
      <c r="N154" s="59">
        <f t="shared" ref="N154:U154" si="169">N153/N$16</f>
        <v>6.666666666666667</v>
      </c>
      <c r="O154" s="59">
        <f t="shared" si="169"/>
        <v>6.666666666666667</v>
      </c>
      <c r="P154" s="59">
        <f t="shared" si="169"/>
        <v>32.666666666666664</v>
      </c>
      <c r="Q154" s="59">
        <f t="shared" si="169"/>
        <v>25.666666666666668</v>
      </c>
      <c r="R154" s="59">
        <f t="shared" si="169"/>
        <v>25</v>
      </c>
      <c r="S154" s="59">
        <f t="shared" si="169"/>
        <v>26.666666666666668</v>
      </c>
      <c r="T154" s="59">
        <f t="shared" si="169"/>
        <v>31</v>
      </c>
      <c r="U154" s="59">
        <f t="shared" si="169"/>
        <v>71.333333333333329</v>
      </c>
      <c r="V154" s="1"/>
      <c r="W154" s="1"/>
      <c r="X154" s="1"/>
      <c r="Y154" s="35">
        <f t="shared" si="159"/>
        <v>146500</v>
      </c>
      <c r="Z154" s="52">
        <f t="shared" si="163"/>
        <v>147</v>
      </c>
      <c r="AA154" s="35"/>
      <c r="AB154" s="35"/>
      <c r="AC154" s="35"/>
      <c r="AD154" s="35"/>
      <c r="AH154" s="35"/>
      <c r="AI154" s="35"/>
      <c r="AT154" s="1"/>
      <c r="AU154" s="52">
        <f t="shared" si="148"/>
        <v>147</v>
      </c>
      <c r="AV154" s="80">
        <f t="shared" si="149"/>
        <v>893.95360144331619</v>
      </c>
      <c r="AW154" s="35">
        <f t="shared" si="160"/>
        <v>3583.9560373140425</v>
      </c>
      <c r="AX154" s="35">
        <f t="shared" si="150"/>
        <v>22496.829300221823</v>
      </c>
      <c r="AY154" s="35">
        <f t="shared" si="151"/>
        <v>26080.785337535865</v>
      </c>
      <c r="AZ154" s="35">
        <f t="shared" si="152"/>
        <v>29664.741374849906</v>
      </c>
      <c r="BA154" s="1"/>
      <c r="BB154" s="52">
        <f t="shared" si="153"/>
        <v>147</v>
      </c>
      <c r="BC154" s="80">
        <f t="shared" si="154"/>
        <v>885.5965366588631</v>
      </c>
      <c r="BD154" s="35">
        <f t="shared" si="161"/>
        <v>3550.4516666843947</v>
      </c>
      <c r="BE154" s="35">
        <f t="shared" si="155"/>
        <v>11562.200735943083</v>
      </c>
      <c r="BF154" s="35">
        <f t="shared" si="156"/>
        <v>15112.652402627476</v>
      </c>
      <c r="BG154" s="35">
        <f t="shared" si="157"/>
        <v>18663.10406931187</v>
      </c>
    </row>
    <row r="155" spans="1:59" s="21" customFormat="1" x14ac:dyDescent="0.4">
      <c r="A155" s="19" t="s">
        <v>6</v>
      </c>
      <c r="B155" s="20">
        <v>1907</v>
      </c>
      <c r="C155" s="20">
        <v>712</v>
      </c>
      <c r="D155" s="20">
        <v>149</v>
      </c>
      <c r="E155" s="20">
        <v>441</v>
      </c>
      <c r="F155" s="20">
        <v>573</v>
      </c>
      <c r="G155" s="20">
        <v>547</v>
      </c>
      <c r="H155" s="20">
        <v>1043</v>
      </c>
      <c r="I155" s="20">
        <v>1888</v>
      </c>
      <c r="J155" s="20">
        <v>5516</v>
      </c>
      <c r="L155" s="19" t="s">
        <v>6</v>
      </c>
      <c r="M155" s="35">
        <f>B155</f>
        <v>1907</v>
      </c>
      <c r="N155" s="35">
        <f t="shared" ref="N155:U155" si="170">C155</f>
        <v>712</v>
      </c>
      <c r="O155" s="35">
        <f t="shared" si="170"/>
        <v>149</v>
      </c>
      <c r="P155" s="35">
        <f t="shared" si="170"/>
        <v>441</v>
      </c>
      <c r="Q155" s="35">
        <f t="shared" si="170"/>
        <v>573</v>
      </c>
      <c r="R155" s="35">
        <f t="shared" si="170"/>
        <v>547</v>
      </c>
      <c r="S155" s="35">
        <f t="shared" si="170"/>
        <v>1043</v>
      </c>
      <c r="T155" s="35">
        <f t="shared" si="170"/>
        <v>1888</v>
      </c>
      <c r="U155" s="35">
        <f t="shared" si="170"/>
        <v>5516</v>
      </c>
      <c r="V155" s="1"/>
      <c r="W155" s="1"/>
      <c r="X155" s="1"/>
      <c r="Y155" s="35">
        <f t="shared" si="159"/>
        <v>147500</v>
      </c>
      <c r="Z155" s="52">
        <f t="shared" si="163"/>
        <v>148</v>
      </c>
      <c r="AA155" s="35"/>
      <c r="AB155" s="35"/>
      <c r="AC155" s="35"/>
      <c r="AD155" s="35"/>
      <c r="AE155" s="52"/>
      <c r="AF155" s="35"/>
      <c r="AG155" s="35"/>
      <c r="AH155" s="35"/>
      <c r="AI155" s="35"/>
      <c r="AJ155"/>
      <c r="AK155"/>
      <c r="AL155"/>
      <c r="AM155"/>
      <c r="AN155"/>
      <c r="AO155"/>
      <c r="AP155"/>
      <c r="AQ155"/>
      <c r="AR155"/>
      <c r="AS155"/>
      <c r="AT155" s="1"/>
      <c r="AU155" s="52">
        <f t="shared" si="148"/>
        <v>148</v>
      </c>
      <c r="AV155" s="80">
        <f t="shared" si="149"/>
        <v>893.98609033279683</v>
      </c>
      <c r="AW155" s="35">
        <f t="shared" si="160"/>
        <v>3584.0862887626768</v>
      </c>
      <c r="AX155" s="35">
        <f t="shared" si="150"/>
        <v>22599.759712082308</v>
      </c>
      <c r="AY155" s="35">
        <f t="shared" si="151"/>
        <v>26183.846000844984</v>
      </c>
      <c r="AZ155" s="35">
        <f t="shared" si="152"/>
        <v>29767.932289607659</v>
      </c>
      <c r="BA155" s="1"/>
      <c r="BB155" s="52">
        <f t="shared" si="153"/>
        <v>148</v>
      </c>
      <c r="BC155" s="80">
        <f t="shared" si="154"/>
        <v>885.62872182815772</v>
      </c>
      <c r="BD155" s="35">
        <f t="shared" si="161"/>
        <v>3550.5807004861704</v>
      </c>
      <c r="BE155" s="35">
        <f t="shared" si="155"/>
        <v>11602.614707660594</v>
      </c>
      <c r="BF155" s="35">
        <f t="shared" si="156"/>
        <v>15153.195408146765</v>
      </c>
      <c r="BG155" s="35">
        <f t="shared" si="157"/>
        <v>18703.776108632934</v>
      </c>
    </row>
    <row r="156" spans="1:59" x14ac:dyDescent="0.4">
      <c r="A156" s="16" t="s">
        <v>27</v>
      </c>
      <c r="B156" s="11"/>
      <c r="C156" s="11"/>
      <c r="D156" s="11"/>
      <c r="E156" s="11"/>
      <c r="F156" s="11"/>
      <c r="G156" s="11"/>
      <c r="H156" s="11"/>
      <c r="I156" s="11"/>
      <c r="J156" s="11"/>
      <c r="L156" s="19" t="s">
        <v>306</v>
      </c>
      <c r="V156" s="1"/>
      <c r="W156" s="1"/>
      <c r="X156" s="1"/>
      <c r="Y156" s="35">
        <f t="shared" si="159"/>
        <v>148500</v>
      </c>
      <c r="Z156" s="52">
        <f t="shared" si="163"/>
        <v>149</v>
      </c>
      <c r="AA156" s="35"/>
      <c r="AB156" s="35"/>
      <c r="AC156" s="35"/>
      <c r="AD156" s="35"/>
      <c r="AH156" s="35"/>
      <c r="AI156" s="35"/>
      <c r="AT156" s="1"/>
      <c r="AU156" s="52">
        <f t="shared" si="148"/>
        <v>149</v>
      </c>
      <c r="AV156" s="80">
        <f t="shared" si="149"/>
        <v>894.01975721032716</v>
      </c>
      <c r="AW156" s="35">
        <f t="shared" si="160"/>
        <v>3584.2212628919688</v>
      </c>
      <c r="AX156" s="35">
        <f t="shared" si="150"/>
        <v>22702.685401262137</v>
      </c>
      <c r="AY156" s="35">
        <f t="shared" si="151"/>
        <v>26286.906664154107</v>
      </c>
      <c r="AZ156" s="35">
        <f t="shared" si="152"/>
        <v>29871.127927046076</v>
      </c>
      <c r="BA156" s="1"/>
      <c r="BB156" s="52">
        <f t="shared" si="153"/>
        <v>149</v>
      </c>
      <c r="BC156" s="80">
        <f t="shared" si="154"/>
        <v>885.66207397316032</v>
      </c>
      <c r="BD156" s="35">
        <f t="shared" si="161"/>
        <v>3550.7144128189429</v>
      </c>
      <c r="BE156" s="35">
        <f t="shared" si="155"/>
        <v>11643.02400084711</v>
      </c>
      <c r="BF156" s="35">
        <f t="shared" si="156"/>
        <v>15193.738413666053</v>
      </c>
      <c r="BG156" s="35">
        <f t="shared" si="157"/>
        <v>18744.452826484994</v>
      </c>
    </row>
    <row r="157" spans="1:59" s="21" customFormat="1" x14ac:dyDescent="0.4">
      <c r="A157" s="19" t="s">
        <v>133</v>
      </c>
      <c r="B157" s="20">
        <v>397</v>
      </c>
      <c r="C157" s="20">
        <v>578</v>
      </c>
      <c r="D157" s="20">
        <v>436</v>
      </c>
      <c r="E157" s="20">
        <v>501</v>
      </c>
      <c r="F157" s="20">
        <v>379</v>
      </c>
      <c r="G157" s="20">
        <v>522</v>
      </c>
      <c r="H157" s="20">
        <v>411</v>
      </c>
      <c r="I157" s="20">
        <v>345</v>
      </c>
      <c r="J157" s="20">
        <v>260</v>
      </c>
      <c r="L157" s="19" t="s">
        <v>133</v>
      </c>
      <c r="M157" s="35">
        <f>B157</f>
        <v>397</v>
      </c>
      <c r="N157" s="35">
        <f t="shared" ref="N157:U157" si="171">C157</f>
        <v>578</v>
      </c>
      <c r="O157" s="35">
        <f t="shared" si="171"/>
        <v>436</v>
      </c>
      <c r="P157" s="35">
        <f t="shared" si="171"/>
        <v>501</v>
      </c>
      <c r="Q157" s="35">
        <f t="shared" si="171"/>
        <v>379</v>
      </c>
      <c r="R157" s="35">
        <f t="shared" si="171"/>
        <v>522</v>
      </c>
      <c r="S157" s="35">
        <f t="shared" si="171"/>
        <v>411</v>
      </c>
      <c r="T157" s="35">
        <f t="shared" si="171"/>
        <v>345</v>
      </c>
      <c r="U157" s="35">
        <f t="shared" si="171"/>
        <v>260</v>
      </c>
      <c r="V157" s="1"/>
      <c r="W157" s="1"/>
      <c r="X157" s="1"/>
      <c r="Y157" s="35">
        <f t="shared" si="159"/>
        <v>149500</v>
      </c>
      <c r="Z157" s="52">
        <f t="shared" si="163"/>
        <v>150</v>
      </c>
      <c r="AA157" s="35"/>
      <c r="AB157" s="35"/>
      <c r="AC157" s="35"/>
      <c r="AD157" s="35"/>
      <c r="AE157" s="52"/>
      <c r="AF157" s="35"/>
      <c r="AG157" s="35"/>
      <c r="AH157" s="35"/>
      <c r="AI157" s="35"/>
      <c r="AJ157"/>
      <c r="AK157"/>
      <c r="AL157"/>
      <c r="AM157"/>
      <c r="AN157"/>
      <c r="AO157"/>
      <c r="AP157"/>
      <c r="AQ157"/>
      <c r="AR157"/>
      <c r="AS157"/>
      <c r="AT157" s="1"/>
      <c r="AU157" s="52">
        <f t="shared" si="148"/>
        <v>150</v>
      </c>
      <c r="AV157" s="80">
        <f t="shared" si="149"/>
        <v>894.05460194283023</v>
      </c>
      <c r="AW157" s="35">
        <f t="shared" si="160"/>
        <v>3584.3609591683989</v>
      </c>
      <c r="AX157" s="35">
        <f t="shared" si="150"/>
        <v>22805.606368294822</v>
      </c>
      <c r="AY157" s="35">
        <f t="shared" si="151"/>
        <v>26389.967327463222</v>
      </c>
      <c r="AZ157" s="35">
        <f t="shared" si="152"/>
        <v>29974.328286631622</v>
      </c>
      <c r="BA157" s="1"/>
      <c r="BB157" s="52">
        <f t="shared" si="153"/>
        <v>150</v>
      </c>
      <c r="BC157" s="80">
        <f t="shared" si="154"/>
        <v>885.69659296203815</v>
      </c>
      <c r="BD157" s="35">
        <f t="shared" si="161"/>
        <v>3550.8528031541809</v>
      </c>
      <c r="BE157" s="35">
        <f t="shared" si="155"/>
        <v>11683.428616031159</v>
      </c>
      <c r="BF157" s="35">
        <f t="shared" si="156"/>
        <v>15234.281419185339</v>
      </c>
      <c r="BG157" s="35">
        <f t="shared" si="157"/>
        <v>18785.134222339519</v>
      </c>
    </row>
    <row r="158" spans="1:59" x14ac:dyDescent="0.4">
      <c r="A158" s="16" t="s">
        <v>27</v>
      </c>
      <c r="B158" s="11"/>
      <c r="C158" s="11"/>
      <c r="D158" s="11"/>
      <c r="E158" s="11"/>
      <c r="F158" s="11"/>
      <c r="G158" s="11"/>
      <c r="H158" s="11"/>
      <c r="I158" s="11"/>
      <c r="J158" s="11"/>
      <c r="L158" s="57" t="s">
        <v>307</v>
      </c>
      <c r="M158" s="59">
        <f>M157/2</f>
        <v>198.5</v>
      </c>
      <c r="N158" s="59">
        <f t="shared" ref="N158:U158" si="172">N157/2</f>
        <v>289</v>
      </c>
      <c r="O158" s="59">
        <f t="shared" si="172"/>
        <v>218</v>
      </c>
      <c r="P158" s="59">
        <f t="shared" si="172"/>
        <v>250.5</v>
      </c>
      <c r="Q158" s="59">
        <f t="shared" si="172"/>
        <v>189.5</v>
      </c>
      <c r="R158" s="59">
        <f t="shared" si="172"/>
        <v>261</v>
      </c>
      <c r="S158" s="59">
        <f t="shared" si="172"/>
        <v>205.5</v>
      </c>
      <c r="T158" s="59">
        <f t="shared" si="172"/>
        <v>172.5</v>
      </c>
      <c r="U158" s="59">
        <f t="shared" si="172"/>
        <v>130</v>
      </c>
      <c r="V158" s="1"/>
      <c r="W158" s="1"/>
      <c r="X158" s="1"/>
      <c r="Y158" s="35">
        <f t="shared" si="159"/>
        <v>150500</v>
      </c>
      <c r="Z158" s="52">
        <f t="shared" si="163"/>
        <v>151</v>
      </c>
      <c r="AA158" s="35"/>
      <c r="AB158" s="35"/>
      <c r="AC158" s="35"/>
      <c r="AD158" s="35"/>
      <c r="AH158" s="35"/>
      <c r="AI158" s="35"/>
      <c r="AT158" s="1"/>
      <c r="AU158" s="52">
        <f t="shared" si="148"/>
        <v>151</v>
      </c>
      <c r="AV158" s="80">
        <f t="shared" si="149"/>
        <v>894.09062439259549</v>
      </c>
      <c r="AW158" s="35">
        <f t="shared" si="160"/>
        <v>3584.5053770398708</v>
      </c>
      <c r="AX158" s="35">
        <f t="shared" si="150"/>
        <v>22908.522613732475</v>
      </c>
      <c r="AY158" s="35">
        <f t="shared" si="151"/>
        <v>26493.027990772345</v>
      </c>
      <c r="AZ158" s="35">
        <f t="shared" si="152"/>
        <v>30077.533367812215</v>
      </c>
      <c r="BA158" s="1"/>
      <c r="BB158" s="52">
        <f t="shared" si="153"/>
        <v>151</v>
      </c>
      <c r="BC158" s="80">
        <f t="shared" si="154"/>
        <v>885.73227865836805</v>
      </c>
      <c r="BD158" s="35">
        <f t="shared" si="161"/>
        <v>3550.9958709449484</v>
      </c>
      <c r="BE158" s="35">
        <f t="shared" si="155"/>
        <v>11723.828553759678</v>
      </c>
      <c r="BF158" s="35">
        <f t="shared" si="156"/>
        <v>15274.824424704628</v>
      </c>
      <c r="BG158" s="35">
        <f t="shared" si="157"/>
        <v>18825.820295649577</v>
      </c>
    </row>
    <row r="159" spans="1:59" s="21" customFormat="1" x14ac:dyDescent="0.4">
      <c r="A159" s="19" t="s">
        <v>134</v>
      </c>
      <c r="B159" s="20">
        <v>876</v>
      </c>
      <c r="C159" s="20">
        <v>677</v>
      </c>
      <c r="D159" s="20">
        <v>320</v>
      </c>
      <c r="E159" s="20">
        <v>709</v>
      </c>
      <c r="F159" s="20">
        <v>756</v>
      </c>
      <c r="G159" s="20">
        <v>717</v>
      </c>
      <c r="H159" s="20">
        <v>867</v>
      </c>
      <c r="I159" s="20">
        <v>894</v>
      </c>
      <c r="J159" s="20">
        <v>1332</v>
      </c>
      <c r="L159" s="19" t="s">
        <v>134</v>
      </c>
      <c r="M159" s="35">
        <f>B159</f>
        <v>876</v>
      </c>
      <c r="N159" s="35">
        <f t="shared" ref="N159:U159" si="173">C159</f>
        <v>677</v>
      </c>
      <c r="O159" s="35">
        <f t="shared" si="173"/>
        <v>320</v>
      </c>
      <c r="P159" s="35">
        <f t="shared" si="173"/>
        <v>709</v>
      </c>
      <c r="Q159" s="35">
        <f t="shared" si="173"/>
        <v>756</v>
      </c>
      <c r="R159" s="35">
        <f t="shared" si="173"/>
        <v>717</v>
      </c>
      <c r="S159" s="35">
        <f t="shared" si="173"/>
        <v>867</v>
      </c>
      <c r="T159" s="35">
        <f t="shared" si="173"/>
        <v>894</v>
      </c>
      <c r="U159" s="35">
        <f t="shared" si="173"/>
        <v>1332</v>
      </c>
      <c r="V159" s="1"/>
      <c r="W159" s="1"/>
      <c r="X159" s="1"/>
      <c r="Y159" s="35">
        <f t="shared" si="159"/>
        <v>151500</v>
      </c>
      <c r="Z159" s="52">
        <f t="shared" si="163"/>
        <v>152</v>
      </c>
      <c r="AA159" s="35"/>
      <c r="AB159" s="35"/>
      <c r="AC159" s="35"/>
      <c r="AD159" s="35"/>
      <c r="AE159" s="52"/>
      <c r="AF159" s="35"/>
      <c r="AG159" s="35"/>
      <c r="AH159" s="35"/>
      <c r="AI159" s="35"/>
      <c r="AJ159"/>
      <c r="AK159"/>
      <c r="AL159"/>
      <c r="AM159"/>
      <c r="AN159"/>
      <c r="AO159"/>
      <c r="AP159"/>
      <c r="AQ159"/>
      <c r="AR159"/>
      <c r="AS159"/>
      <c r="AT159" s="1"/>
      <c r="AU159" s="52">
        <f t="shared" si="148"/>
        <v>152</v>
      </c>
      <c r="AV159" s="80">
        <f t="shared" si="149"/>
        <v>894.12782441727973</v>
      </c>
      <c r="AW159" s="35">
        <f t="shared" si="160"/>
        <v>3584.6545159357152</v>
      </c>
      <c r="AX159" s="35">
        <f t="shared" si="150"/>
        <v>23011.434138145749</v>
      </c>
      <c r="AY159" s="35">
        <f t="shared" si="151"/>
        <v>26596.088654081464</v>
      </c>
      <c r="AZ159" s="35">
        <f t="shared" si="152"/>
        <v>30180.74317001718</v>
      </c>
      <c r="BA159" s="1"/>
      <c r="BB159" s="52">
        <f t="shared" si="153"/>
        <v>152</v>
      </c>
      <c r="BC159" s="80">
        <f t="shared" si="154"/>
        <v>885.76913092113739</v>
      </c>
      <c r="BD159" s="35">
        <f t="shared" si="161"/>
        <v>3551.1436156259115</v>
      </c>
      <c r="BE159" s="35">
        <f t="shared" si="155"/>
        <v>11764.223814598005</v>
      </c>
      <c r="BF159" s="35">
        <f t="shared" si="156"/>
        <v>15315.367430223916</v>
      </c>
      <c r="BG159" s="35">
        <f t="shared" si="157"/>
        <v>18866.511045849827</v>
      </c>
    </row>
    <row r="160" spans="1:59" x14ac:dyDescent="0.4">
      <c r="A160" s="16" t="s">
        <v>27</v>
      </c>
      <c r="B160" s="11"/>
      <c r="C160" s="11"/>
      <c r="D160" s="11"/>
      <c r="E160" s="11"/>
      <c r="F160" s="11"/>
      <c r="G160" s="11"/>
      <c r="H160" s="11"/>
      <c r="I160" s="11"/>
      <c r="J160" s="11"/>
      <c r="L160" s="57" t="s">
        <v>308</v>
      </c>
      <c r="M160" s="59">
        <f>M159/M$16</f>
        <v>292</v>
      </c>
      <c r="N160" s="59">
        <f t="shared" ref="N160:U160" si="174">N159/N$16</f>
        <v>225.66666666666666</v>
      </c>
      <c r="O160" s="59">
        <f t="shared" si="174"/>
        <v>106.66666666666667</v>
      </c>
      <c r="P160" s="59">
        <f t="shared" si="174"/>
        <v>236.33333333333334</v>
      </c>
      <c r="Q160" s="59">
        <f t="shared" si="174"/>
        <v>252</v>
      </c>
      <c r="R160" s="59">
        <f t="shared" si="174"/>
        <v>239</v>
      </c>
      <c r="S160" s="59">
        <f t="shared" si="174"/>
        <v>289</v>
      </c>
      <c r="T160" s="59">
        <f t="shared" si="174"/>
        <v>298</v>
      </c>
      <c r="U160" s="59">
        <f t="shared" si="174"/>
        <v>444</v>
      </c>
      <c r="V160" s="1"/>
      <c r="W160" s="1"/>
      <c r="X160" s="1"/>
      <c r="Y160" s="35">
        <f t="shared" si="159"/>
        <v>152500</v>
      </c>
      <c r="Z160" s="52">
        <f t="shared" si="163"/>
        <v>153</v>
      </c>
      <c r="AA160" s="35"/>
      <c r="AB160" s="35"/>
      <c r="AC160" s="35"/>
      <c r="AD160" s="35"/>
      <c r="AH160" s="35"/>
      <c r="AI160" s="35"/>
      <c r="AT160" s="1"/>
      <c r="AU160" s="52">
        <f t="shared" si="148"/>
        <v>153</v>
      </c>
      <c r="AV160" s="80">
        <f t="shared" si="149"/>
        <v>894.16620186991111</v>
      </c>
      <c r="AW160" s="35">
        <f t="shared" si="160"/>
        <v>3584.8083752667058</v>
      </c>
      <c r="AX160" s="35">
        <f t="shared" si="150"/>
        <v>23114.340942123879</v>
      </c>
      <c r="AY160" s="35">
        <f t="shared" si="151"/>
        <v>26699.149317390584</v>
      </c>
      <c r="AZ160" s="35">
        <f t="shared" si="152"/>
        <v>30283.957692657288</v>
      </c>
      <c r="BA160" s="1"/>
      <c r="BB160" s="52">
        <f t="shared" si="153"/>
        <v>153</v>
      </c>
      <c r="BC160" s="80">
        <f t="shared" si="154"/>
        <v>885.80714960474836</v>
      </c>
      <c r="BD160" s="35">
        <f t="shared" si="161"/>
        <v>3551.296036613352</v>
      </c>
      <c r="BE160" s="35">
        <f t="shared" si="155"/>
        <v>11804.614399129852</v>
      </c>
      <c r="BF160" s="35">
        <f t="shared" si="156"/>
        <v>15355.910435743204</v>
      </c>
      <c r="BG160" s="35">
        <f t="shared" si="157"/>
        <v>18907.206472356556</v>
      </c>
    </row>
    <row r="161" spans="1:59" s="21" customFormat="1" x14ac:dyDescent="0.4">
      <c r="A161" s="19" t="s">
        <v>135</v>
      </c>
      <c r="B161" s="20">
        <v>1887</v>
      </c>
      <c r="C161" s="20">
        <v>461</v>
      </c>
      <c r="D161" s="20">
        <v>477</v>
      </c>
      <c r="E161" s="20">
        <v>649</v>
      </c>
      <c r="F161" s="20">
        <v>710</v>
      </c>
      <c r="G161" s="20">
        <v>1049</v>
      </c>
      <c r="H161" s="20">
        <v>1307</v>
      </c>
      <c r="I161" s="20">
        <v>2121</v>
      </c>
      <c r="J161" s="20">
        <v>4485</v>
      </c>
      <c r="L161" s="19" t="s">
        <v>135</v>
      </c>
      <c r="M161" s="35">
        <f>B161</f>
        <v>1887</v>
      </c>
      <c r="N161" s="35">
        <f t="shared" ref="N161:U161" si="175">C161</f>
        <v>461</v>
      </c>
      <c r="O161" s="35">
        <f t="shared" si="175"/>
        <v>477</v>
      </c>
      <c r="P161" s="35">
        <f t="shared" si="175"/>
        <v>649</v>
      </c>
      <c r="Q161" s="35">
        <f t="shared" si="175"/>
        <v>710</v>
      </c>
      <c r="R161" s="35">
        <f t="shared" si="175"/>
        <v>1049</v>
      </c>
      <c r="S161" s="35">
        <f t="shared" si="175"/>
        <v>1307</v>
      </c>
      <c r="T161" s="35">
        <f t="shared" si="175"/>
        <v>2121</v>
      </c>
      <c r="U161" s="35">
        <f t="shared" si="175"/>
        <v>4485</v>
      </c>
      <c r="V161" s="1"/>
      <c r="W161" s="1"/>
      <c r="X161" s="1"/>
      <c r="Y161" s="35">
        <f t="shared" si="159"/>
        <v>153500</v>
      </c>
      <c r="Z161" s="52">
        <f t="shared" si="163"/>
        <v>154</v>
      </c>
      <c r="AA161" s="35"/>
      <c r="AB161" s="35"/>
      <c r="AC161" s="35"/>
      <c r="AD161" s="35"/>
      <c r="AE161" s="52"/>
      <c r="AF161" s="35"/>
      <c r="AG161" s="35"/>
      <c r="AH161" s="35"/>
      <c r="AI161" s="35"/>
      <c r="AJ161"/>
      <c r="AK161"/>
      <c r="AL161"/>
      <c r="AM161"/>
      <c r="AN161"/>
      <c r="AO161"/>
      <c r="AP161"/>
      <c r="AQ161"/>
      <c r="AR161"/>
      <c r="AS161"/>
      <c r="AT161" s="1"/>
      <c r="AU161" s="52">
        <f t="shared" si="148"/>
        <v>154</v>
      </c>
      <c r="AV161" s="80">
        <f t="shared" si="149"/>
        <v>894.2057565988913</v>
      </c>
      <c r="AW161" s="35">
        <f t="shared" si="160"/>
        <v>3584.9669544250692</v>
      </c>
      <c r="AX161" s="35">
        <f t="shared" si="150"/>
        <v>23217.243026274635</v>
      </c>
      <c r="AY161" s="35">
        <f t="shared" si="151"/>
        <v>26802.209980699703</v>
      </c>
      <c r="AZ161" s="35">
        <f t="shared" si="152"/>
        <v>30387.176935124771</v>
      </c>
      <c r="BA161" s="1"/>
      <c r="BB161" s="52">
        <f t="shared" si="153"/>
        <v>154</v>
      </c>
      <c r="BC161" s="80">
        <f t="shared" si="154"/>
        <v>885.84633455901974</v>
      </c>
      <c r="BD161" s="35">
        <f t="shared" si="161"/>
        <v>3551.4531333051782</v>
      </c>
      <c r="BE161" s="35">
        <f t="shared" si="155"/>
        <v>11845.000307957314</v>
      </c>
      <c r="BF161" s="35">
        <f t="shared" si="156"/>
        <v>15396.453441262493</v>
      </c>
      <c r="BG161" s="35">
        <f t="shared" si="157"/>
        <v>18947.906574567671</v>
      </c>
    </row>
    <row r="162" spans="1:59" x14ac:dyDescent="0.4">
      <c r="A162" s="16" t="s">
        <v>27</v>
      </c>
      <c r="B162" s="11"/>
      <c r="C162" s="11"/>
      <c r="D162" s="11"/>
      <c r="E162" s="11"/>
      <c r="F162" s="11"/>
      <c r="G162" s="11"/>
      <c r="H162" s="11"/>
      <c r="I162" s="11"/>
      <c r="J162" s="11"/>
      <c r="L162" s="1"/>
      <c r="V162" s="1"/>
      <c r="W162" s="1"/>
      <c r="X162" s="1"/>
      <c r="Y162" s="35">
        <f t="shared" si="159"/>
        <v>154500</v>
      </c>
      <c r="Z162" s="52">
        <f t="shared" si="163"/>
        <v>155</v>
      </c>
      <c r="AA162" s="35"/>
      <c r="AB162" s="35"/>
      <c r="AC162" s="35"/>
      <c r="AD162" s="35"/>
      <c r="AH162" s="35"/>
      <c r="AI162" s="35"/>
      <c r="AT162" s="1"/>
      <c r="AU162" s="52">
        <f t="shared" si="148"/>
        <v>155</v>
      </c>
      <c r="AV162" s="80">
        <f t="shared" si="149"/>
        <v>894.24648844799867</v>
      </c>
      <c r="AW162" s="35">
        <f t="shared" si="160"/>
        <v>3585.130252784496</v>
      </c>
      <c r="AX162" s="35">
        <f t="shared" si="150"/>
        <v>23320.140391224326</v>
      </c>
      <c r="AY162" s="35">
        <f t="shared" si="151"/>
        <v>26905.270644008822</v>
      </c>
      <c r="AZ162" s="35">
        <f t="shared" si="152"/>
        <v>30490.400896793319</v>
      </c>
      <c r="BA162" s="1"/>
      <c r="BB162" s="52">
        <f t="shared" si="153"/>
        <v>155</v>
      </c>
      <c r="BC162" s="80">
        <f t="shared" si="154"/>
        <v>885.88668562919054</v>
      </c>
      <c r="BD162" s="35">
        <f t="shared" si="161"/>
        <v>3551.6149050809363</v>
      </c>
      <c r="BE162" s="35">
        <f t="shared" si="155"/>
        <v>11885.381541700845</v>
      </c>
      <c r="BF162" s="35">
        <f t="shared" si="156"/>
        <v>15436.996446781781</v>
      </c>
      <c r="BG162" s="35">
        <f t="shared" si="157"/>
        <v>18988.611351862717</v>
      </c>
    </row>
    <row r="163" spans="1:59" x14ac:dyDescent="0.4">
      <c r="A163" s="10" t="s">
        <v>136</v>
      </c>
      <c r="B163" s="11">
        <v>9692</v>
      </c>
      <c r="C163" s="11">
        <v>571</v>
      </c>
      <c r="D163" s="11">
        <v>1360</v>
      </c>
      <c r="E163" s="11">
        <v>2378</v>
      </c>
      <c r="F163" s="11">
        <v>3249</v>
      </c>
      <c r="G163" s="11">
        <v>4845</v>
      </c>
      <c r="H163" s="11">
        <v>7467</v>
      </c>
      <c r="I163" s="11">
        <v>11555</v>
      </c>
      <c r="J163" s="11">
        <v>23473</v>
      </c>
      <c r="L163" s="2"/>
      <c r="V163" s="2"/>
      <c r="W163" s="2"/>
      <c r="X163" s="2"/>
      <c r="Y163" s="35">
        <f t="shared" si="159"/>
        <v>155500</v>
      </c>
      <c r="Z163" s="52">
        <f t="shared" si="163"/>
        <v>156</v>
      </c>
      <c r="AA163" s="35"/>
      <c r="AB163" s="35"/>
      <c r="AC163" s="35"/>
      <c r="AD163" s="35"/>
      <c r="AH163" s="35"/>
      <c r="AI163" s="35"/>
      <c r="AT163" s="2"/>
      <c r="AU163" s="52">
        <f t="shared" si="148"/>
        <v>156</v>
      </c>
      <c r="AV163" s="80">
        <f t="shared" si="149"/>
        <v>894.28839725639182</v>
      </c>
      <c r="AW163" s="35">
        <f t="shared" si="160"/>
        <v>3585.2982697001557</v>
      </c>
      <c r="AX163" s="35">
        <f t="shared" si="150"/>
        <v>23423.033037617788</v>
      </c>
      <c r="AY163" s="35">
        <f t="shared" si="151"/>
        <v>27008.331307317945</v>
      </c>
      <c r="AZ163" s="35">
        <f t="shared" si="152"/>
        <v>30593.629577018102</v>
      </c>
      <c r="BA163" s="2"/>
      <c r="BB163" s="52">
        <f t="shared" si="153"/>
        <v>156</v>
      </c>
      <c r="BC163" s="80">
        <f t="shared" si="154"/>
        <v>885.92820265592263</v>
      </c>
      <c r="BD163" s="35">
        <f t="shared" si="161"/>
        <v>3551.7813513018223</v>
      </c>
      <c r="BE163" s="35">
        <f t="shared" si="155"/>
        <v>11925.758100999246</v>
      </c>
      <c r="BF163" s="35">
        <f t="shared" si="156"/>
        <v>15477.539452301069</v>
      </c>
      <c r="BG163" s="35">
        <f t="shared" si="157"/>
        <v>19029.320803602892</v>
      </c>
    </row>
    <row r="164" spans="1:59" s="21" customFormat="1" x14ac:dyDescent="0.4">
      <c r="A164" s="22" t="s">
        <v>137</v>
      </c>
      <c r="B164" s="20">
        <v>586</v>
      </c>
      <c r="C164" s="20">
        <v>175</v>
      </c>
      <c r="D164" s="20">
        <v>165</v>
      </c>
      <c r="E164" s="20">
        <v>249</v>
      </c>
      <c r="F164" s="20">
        <v>284</v>
      </c>
      <c r="G164" s="20">
        <v>358</v>
      </c>
      <c r="H164" s="20">
        <v>508</v>
      </c>
      <c r="I164" s="20">
        <v>607</v>
      </c>
      <c r="J164" s="20">
        <v>1271</v>
      </c>
      <c r="L164" s="22" t="s">
        <v>137</v>
      </c>
      <c r="M164" s="35">
        <f>B164</f>
        <v>586</v>
      </c>
      <c r="N164" s="35">
        <f t="shared" ref="N164:U164" si="176">C164</f>
        <v>175</v>
      </c>
      <c r="O164" s="35">
        <f t="shared" si="176"/>
        <v>165</v>
      </c>
      <c r="P164" s="35">
        <f t="shared" si="176"/>
        <v>249</v>
      </c>
      <c r="Q164" s="35">
        <f t="shared" si="176"/>
        <v>284</v>
      </c>
      <c r="R164" s="35">
        <f t="shared" si="176"/>
        <v>358</v>
      </c>
      <c r="S164" s="35">
        <f t="shared" si="176"/>
        <v>508</v>
      </c>
      <c r="T164" s="35">
        <f t="shared" si="176"/>
        <v>607</v>
      </c>
      <c r="U164" s="35">
        <f t="shared" si="176"/>
        <v>1271</v>
      </c>
      <c r="V164" s="1"/>
      <c r="W164" s="1"/>
      <c r="X164" s="1"/>
      <c r="Y164" s="35">
        <f t="shared" si="159"/>
        <v>156500</v>
      </c>
      <c r="Z164" s="52">
        <f t="shared" si="163"/>
        <v>157</v>
      </c>
      <c r="AA164" s="35"/>
      <c r="AB164" s="35"/>
      <c r="AC164" s="35"/>
      <c r="AD164" s="35"/>
      <c r="AE164" s="52"/>
      <c r="AF164" s="35"/>
      <c r="AG164" s="35"/>
      <c r="AH164" s="35"/>
      <c r="AI164" s="35"/>
      <c r="AJ164"/>
      <c r="AK164"/>
      <c r="AL164"/>
      <c r="AM164"/>
      <c r="AN164"/>
      <c r="AO164"/>
      <c r="AP164"/>
      <c r="AQ164"/>
      <c r="AR164"/>
      <c r="AS164"/>
      <c r="AT164" s="1"/>
      <c r="AU164" s="52">
        <f t="shared" si="148"/>
        <v>157</v>
      </c>
      <c r="AV164" s="80">
        <f t="shared" si="149"/>
        <v>894.33148285861171</v>
      </c>
      <c r="AW164" s="35">
        <f t="shared" si="160"/>
        <v>3585.4710045087049</v>
      </c>
      <c r="AX164" s="35">
        <f t="shared" si="150"/>
        <v>23525.920966118356</v>
      </c>
      <c r="AY164" s="35">
        <f t="shared" si="151"/>
        <v>27111.391970627061</v>
      </c>
      <c r="AZ164" s="35">
        <f t="shared" si="152"/>
        <v>30696.862975135766</v>
      </c>
      <c r="BA164" s="1"/>
      <c r="BB164" s="52">
        <f t="shared" si="153"/>
        <v>157</v>
      </c>
      <c r="BC164" s="80">
        <f t="shared" si="154"/>
        <v>885.97088547530416</v>
      </c>
      <c r="BD164" s="35">
        <f t="shared" si="161"/>
        <v>3551.9524713106966</v>
      </c>
      <c r="BE164" s="35">
        <f t="shared" si="155"/>
        <v>11966.129986509661</v>
      </c>
      <c r="BF164" s="35">
        <f t="shared" si="156"/>
        <v>15518.082457820357</v>
      </c>
      <c r="BG164" s="35">
        <f t="shared" si="157"/>
        <v>19070.034929131056</v>
      </c>
    </row>
    <row r="165" spans="1:59" s="21" customFormat="1" x14ac:dyDescent="0.4">
      <c r="A165" s="22" t="s">
        <v>138</v>
      </c>
      <c r="B165" s="20">
        <v>9106</v>
      </c>
      <c r="C165" s="20">
        <v>396</v>
      </c>
      <c r="D165" s="20">
        <v>1195</v>
      </c>
      <c r="E165" s="20">
        <v>2128</v>
      </c>
      <c r="F165" s="20">
        <v>2965</v>
      </c>
      <c r="G165" s="20">
        <v>4486</v>
      </c>
      <c r="H165" s="20">
        <v>6959</v>
      </c>
      <c r="I165" s="20">
        <v>10948</v>
      </c>
      <c r="J165" s="20">
        <v>22202</v>
      </c>
      <c r="L165" s="58" t="s">
        <v>309</v>
      </c>
      <c r="M165" s="59">
        <f>M164/2</f>
        <v>293</v>
      </c>
      <c r="N165" s="59">
        <f t="shared" ref="N165:U165" si="177">N164/2</f>
        <v>87.5</v>
      </c>
      <c r="O165" s="59">
        <f t="shared" si="177"/>
        <v>82.5</v>
      </c>
      <c r="P165" s="59">
        <f t="shared" si="177"/>
        <v>124.5</v>
      </c>
      <c r="Q165" s="59">
        <f t="shared" si="177"/>
        <v>142</v>
      </c>
      <c r="R165" s="59">
        <f t="shared" si="177"/>
        <v>179</v>
      </c>
      <c r="S165" s="59">
        <f t="shared" si="177"/>
        <v>254</v>
      </c>
      <c r="T165" s="59">
        <f t="shared" si="177"/>
        <v>303.5</v>
      </c>
      <c r="U165" s="59">
        <f t="shared" si="177"/>
        <v>635.5</v>
      </c>
      <c r="V165" s="1"/>
      <c r="W165" s="1"/>
      <c r="X165" s="1"/>
      <c r="Y165" s="35">
        <f t="shared" si="159"/>
        <v>157500</v>
      </c>
      <c r="Z165" s="52">
        <f t="shared" si="163"/>
        <v>158</v>
      </c>
      <c r="AA165" s="35"/>
      <c r="AB165" s="35"/>
      <c r="AC165" s="35"/>
      <c r="AD165" s="35"/>
      <c r="AE165" s="52"/>
      <c r="AF165" s="35"/>
      <c r="AG165" s="35"/>
      <c r="AH165" s="35"/>
      <c r="AI165" s="35"/>
      <c r="AJ165"/>
      <c r="AK165"/>
      <c r="AL165"/>
      <c r="AM165"/>
      <c r="AN165"/>
      <c r="AO165"/>
      <c r="AP165"/>
      <c r="AQ165"/>
      <c r="AR165"/>
      <c r="AS165"/>
      <c r="AT165" s="1"/>
      <c r="AU165" s="52">
        <f t="shared" si="148"/>
        <v>158</v>
      </c>
      <c r="AV165" s="80">
        <f t="shared" si="149"/>
        <v>894.37574508458601</v>
      </c>
      <c r="AW165" s="35">
        <f t="shared" si="160"/>
        <v>3585.6484565283058</v>
      </c>
      <c r="AX165" s="35">
        <f t="shared" si="150"/>
        <v>23628.804177407877</v>
      </c>
      <c r="AY165" s="35">
        <f t="shared" si="151"/>
        <v>27214.452633936184</v>
      </c>
      <c r="AZ165" s="35">
        <f t="shared" si="152"/>
        <v>30800.10109046449</v>
      </c>
      <c r="BA165" s="1"/>
      <c r="BB165" s="52">
        <f t="shared" si="153"/>
        <v>158</v>
      </c>
      <c r="BC165" s="80">
        <f t="shared" si="154"/>
        <v>886.01473391885236</v>
      </c>
      <c r="BD165" s="35">
        <f t="shared" si="161"/>
        <v>3552.1282644320931</v>
      </c>
      <c r="BE165" s="35">
        <f t="shared" si="155"/>
        <v>12006.497198907553</v>
      </c>
      <c r="BF165" s="35">
        <f t="shared" si="156"/>
        <v>15558.625463339646</v>
      </c>
      <c r="BG165" s="35">
        <f t="shared" si="157"/>
        <v>19110.753727771738</v>
      </c>
    </row>
    <row r="166" spans="1:59" x14ac:dyDescent="0.4">
      <c r="A166" s="16" t="s">
        <v>27</v>
      </c>
      <c r="B166" s="11"/>
      <c r="C166" s="11"/>
      <c r="D166" s="11"/>
      <c r="E166" s="11"/>
      <c r="F166" s="11"/>
      <c r="G166" s="11"/>
      <c r="H166" s="11"/>
      <c r="I166" s="11"/>
      <c r="J166" s="11"/>
      <c r="L166" s="1"/>
      <c r="V166" s="1"/>
      <c r="W166" s="1"/>
      <c r="X166" s="1"/>
      <c r="Y166" s="35">
        <f t="shared" si="159"/>
        <v>158500</v>
      </c>
      <c r="Z166" s="52">
        <f t="shared" si="163"/>
        <v>159</v>
      </c>
      <c r="AA166" s="35"/>
      <c r="AB166" s="35"/>
      <c r="AC166" s="35"/>
      <c r="AD166" s="35"/>
      <c r="AH166" s="35"/>
      <c r="AI166" s="35"/>
      <c r="AT166" s="1"/>
      <c r="AU166" s="52">
        <f t="shared" si="148"/>
        <v>159</v>
      </c>
      <c r="AV166" s="80">
        <f t="shared" si="149"/>
        <v>894.4211837596323</v>
      </c>
      <c r="AW166" s="35">
        <f t="shared" si="160"/>
        <v>3585.8306250586375</v>
      </c>
      <c r="AX166" s="35">
        <f t="shared" si="150"/>
        <v>23731.682672186667</v>
      </c>
      <c r="AY166" s="35">
        <f t="shared" si="151"/>
        <v>27317.513297245303</v>
      </c>
      <c r="AZ166" s="35">
        <f t="shared" si="152"/>
        <v>30903.343922303939</v>
      </c>
      <c r="BA166" s="1"/>
      <c r="BB166" s="52">
        <f t="shared" si="153"/>
        <v>159</v>
      </c>
      <c r="BC166" s="80">
        <f t="shared" si="154"/>
        <v>886.05974781351813</v>
      </c>
      <c r="BD166" s="35">
        <f t="shared" si="161"/>
        <v>3552.3087299722397</v>
      </c>
      <c r="BE166" s="35">
        <f t="shared" si="155"/>
        <v>12046.859738886695</v>
      </c>
      <c r="BF166" s="35">
        <f t="shared" si="156"/>
        <v>15599.168468858934</v>
      </c>
      <c r="BG166" s="35">
        <f t="shared" si="157"/>
        <v>19151.477198831173</v>
      </c>
    </row>
    <row r="167" spans="1:59" x14ac:dyDescent="0.4">
      <c r="A167" s="6" t="s">
        <v>139</v>
      </c>
      <c r="B167" s="11"/>
      <c r="C167" s="11"/>
      <c r="D167" s="11"/>
      <c r="E167" s="11"/>
      <c r="F167" s="11"/>
      <c r="G167" s="11"/>
      <c r="H167" s="11"/>
      <c r="I167" s="11"/>
      <c r="J167" s="11"/>
      <c r="Y167" s="35">
        <f t="shared" si="159"/>
        <v>159500</v>
      </c>
      <c r="Z167" s="52">
        <f t="shared" si="163"/>
        <v>160</v>
      </c>
      <c r="AA167" s="35"/>
      <c r="AB167" s="35"/>
      <c r="AC167" s="35"/>
      <c r="AD167" s="35"/>
      <c r="AH167" s="35"/>
      <c r="AI167" s="35"/>
      <c r="AU167" s="52">
        <f t="shared" si="148"/>
        <v>160</v>
      </c>
      <c r="AV167" s="80">
        <f t="shared" si="149"/>
        <v>894.46779870446062</v>
      </c>
      <c r="AW167" s="35">
        <f t="shared" si="160"/>
        <v>3586.0175093809075</v>
      </c>
      <c r="AX167" s="35">
        <f t="shared" si="150"/>
        <v>23834.556451173514</v>
      </c>
      <c r="AY167" s="35">
        <f t="shared" si="151"/>
        <v>27420.573960554422</v>
      </c>
      <c r="AZ167" s="35">
        <f t="shared" si="152"/>
        <v>31006.591469935331</v>
      </c>
      <c r="BA167"/>
      <c r="BB167" s="52">
        <f t="shared" si="153"/>
        <v>160</v>
      </c>
      <c r="BC167" s="80">
        <f t="shared" si="154"/>
        <v>886.10592698168728</v>
      </c>
      <c r="BD167" s="35">
        <f t="shared" si="161"/>
        <v>3552.4938672190615</v>
      </c>
      <c r="BE167" s="35">
        <f t="shared" si="155"/>
        <v>12087.217607159158</v>
      </c>
      <c r="BF167" s="35">
        <f t="shared" si="156"/>
        <v>15639.71147437822</v>
      </c>
      <c r="BG167" s="35">
        <f t="shared" si="157"/>
        <v>19192.20534159728</v>
      </c>
    </row>
    <row r="168" spans="1:59" x14ac:dyDescent="0.4">
      <c r="A168" s="6" t="s">
        <v>27</v>
      </c>
      <c r="B168" s="11"/>
      <c r="C168" s="11"/>
      <c r="D168" s="11"/>
      <c r="E168" s="11"/>
      <c r="F168" s="11"/>
      <c r="G168" s="11"/>
      <c r="H168" s="11"/>
      <c r="I168" s="11"/>
      <c r="J168" s="11"/>
      <c r="Y168" s="35">
        <f t="shared" si="159"/>
        <v>160500</v>
      </c>
      <c r="Z168" s="52">
        <f t="shared" si="163"/>
        <v>161</v>
      </c>
      <c r="AA168" s="35"/>
      <c r="AB168" s="35"/>
      <c r="AC168" s="35"/>
      <c r="AD168" s="35"/>
      <c r="AH168" s="35"/>
      <c r="AI168" s="35"/>
      <c r="AU168" s="52">
        <f t="shared" si="148"/>
        <v>161</v>
      </c>
      <c r="AV168" s="80">
        <f t="shared" si="149"/>
        <v>894.51558973517808</v>
      </c>
      <c r="AW168" s="35">
        <f t="shared" si="160"/>
        <v>3586.2091087578692</v>
      </c>
      <c r="AX168" s="35">
        <f t="shared" si="150"/>
        <v>23937.425515105671</v>
      </c>
      <c r="AY168" s="35">
        <f t="shared" si="151"/>
        <v>27523.634623863541</v>
      </c>
      <c r="AZ168" s="35">
        <f t="shared" si="152"/>
        <v>31109.843732621412</v>
      </c>
      <c r="BA168"/>
      <c r="BB168" s="52">
        <f t="shared" si="153"/>
        <v>161</v>
      </c>
      <c r="BC168" s="80">
        <f t="shared" si="154"/>
        <v>886.15327124118619</v>
      </c>
      <c r="BD168" s="35">
        <f t="shared" si="161"/>
        <v>3552.6836754422061</v>
      </c>
      <c r="BE168" s="35">
        <f t="shared" si="155"/>
        <v>12127.570804455303</v>
      </c>
      <c r="BF168" s="35">
        <f t="shared" si="156"/>
        <v>15680.254479897509</v>
      </c>
      <c r="BG168" s="35">
        <f t="shared" si="157"/>
        <v>19232.938155339714</v>
      </c>
    </row>
    <row r="169" spans="1:59" x14ac:dyDescent="0.4">
      <c r="A169" s="10" t="s">
        <v>29</v>
      </c>
      <c r="B169" s="11">
        <v>104885</v>
      </c>
      <c r="C169" s="11">
        <v>6848</v>
      </c>
      <c r="D169" s="11">
        <v>22688</v>
      </c>
      <c r="E169" s="11">
        <v>34847</v>
      </c>
      <c r="F169" s="11">
        <v>45016</v>
      </c>
      <c r="G169" s="11">
        <v>59771</v>
      </c>
      <c r="H169" s="11">
        <v>84332</v>
      </c>
      <c r="I169" s="11">
        <v>121103</v>
      </c>
      <c r="J169" s="11">
        <v>239655</v>
      </c>
      <c r="Y169" s="35">
        <f t="shared" si="159"/>
        <v>161500</v>
      </c>
      <c r="Z169" s="52">
        <f t="shared" si="163"/>
        <v>162</v>
      </c>
      <c r="AA169" s="35"/>
      <c r="AB169" s="35"/>
      <c r="AC169" s="35"/>
      <c r="AD169" s="35"/>
      <c r="AH169" s="35"/>
      <c r="AI169" s="35"/>
      <c r="AU169" s="52">
        <f t="shared" si="148"/>
        <v>162</v>
      </c>
      <c r="AV169" s="80">
        <f t="shared" si="149"/>
        <v>894.56455666329157</v>
      </c>
      <c r="AW169" s="35">
        <f t="shared" si="160"/>
        <v>3586.4054224338338</v>
      </c>
      <c r="AX169" s="35">
        <f t="shared" si="150"/>
        <v>24040.289864738828</v>
      </c>
      <c r="AY169" s="35">
        <f t="shared" si="151"/>
        <v>27626.695287172661</v>
      </c>
      <c r="AZ169" s="35">
        <f t="shared" si="152"/>
        <v>31213.100709606493</v>
      </c>
      <c r="BA169"/>
      <c r="BB169" s="52">
        <f t="shared" si="153"/>
        <v>162</v>
      </c>
      <c r="BC169" s="80">
        <f t="shared" si="154"/>
        <v>886.20178040528378</v>
      </c>
      <c r="BD169" s="35">
        <f t="shared" si="161"/>
        <v>3552.8781538930471</v>
      </c>
      <c r="BE169" s="35">
        <f t="shared" si="155"/>
        <v>12167.91933152375</v>
      </c>
      <c r="BF169" s="35">
        <f t="shared" si="156"/>
        <v>15720.797485416797</v>
      </c>
      <c r="BG169" s="35">
        <f t="shared" si="157"/>
        <v>19273.675639309844</v>
      </c>
    </row>
    <row r="170" spans="1:59" x14ac:dyDescent="0.4">
      <c r="A170" s="13" t="s">
        <v>140</v>
      </c>
      <c r="B170" s="11">
        <v>87790</v>
      </c>
      <c r="C170" s="11">
        <v>3420</v>
      </c>
      <c r="D170" s="11">
        <v>12776</v>
      </c>
      <c r="E170" s="11">
        <v>24269</v>
      </c>
      <c r="F170" s="11">
        <v>32189</v>
      </c>
      <c r="G170" s="11">
        <v>46281</v>
      </c>
      <c r="H170" s="11">
        <v>71570</v>
      </c>
      <c r="I170" s="11">
        <v>104849</v>
      </c>
      <c r="J170" s="11">
        <v>205755</v>
      </c>
      <c r="Y170" s="35">
        <f t="shared" si="159"/>
        <v>162500</v>
      </c>
      <c r="Z170" s="52">
        <f t="shared" si="163"/>
        <v>163</v>
      </c>
      <c r="AA170" s="35"/>
      <c r="AB170" s="35"/>
      <c r="AC170" s="35"/>
      <c r="AD170" s="35"/>
      <c r="AH170" s="35"/>
      <c r="AI170" s="35"/>
      <c r="AU170" s="52">
        <f t="shared" si="148"/>
        <v>163</v>
      </c>
      <c r="AV170" s="80">
        <f t="shared" si="149"/>
        <v>894.61469929571206</v>
      </c>
      <c r="AW170" s="35">
        <f t="shared" si="160"/>
        <v>3586.6064496346867</v>
      </c>
      <c r="AX170" s="35">
        <f t="shared" si="150"/>
        <v>24143.149500847092</v>
      </c>
      <c r="AY170" s="35">
        <f t="shared" si="151"/>
        <v>27729.75595048178</v>
      </c>
      <c r="AZ170" s="35">
        <f t="shared" si="152"/>
        <v>31316.362400116468</v>
      </c>
      <c r="BA170"/>
      <c r="BB170" s="52">
        <f t="shared" si="153"/>
        <v>163</v>
      </c>
      <c r="BC170" s="80">
        <f t="shared" si="154"/>
        <v>886.25145428269627</v>
      </c>
      <c r="BD170" s="35">
        <f t="shared" si="161"/>
        <v>3553.077301804708</v>
      </c>
      <c r="BE170" s="35">
        <f t="shared" si="155"/>
        <v>12208.263189131378</v>
      </c>
      <c r="BF170" s="35">
        <f t="shared" si="156"/>
        <v>15761.340490936085</v>
      </c>
      <c r="BG170" s="35">
        <f t="shared" si="157"/>
        <v>19314.417792740795</v>
      </c>
    </row>
    <row r="171" spans="1:59" x14ac:dyDescent="0.4">
      <c r="A171" s="13" t="s">
        <v>141</v>
      </c>
      <c r="B171" s="11">
        <v>7034</v>
      </c>
      <c r="C171" s="11">
        <v>-1742</v>
      </c>
      <c r="D171" s="11">
        <v>808</v>
      </c>
      <c r="E171" s="11">
        <v>685</v>
      </c>
      <c r="F171" s="11">
        <v>2468</v>
      </c>
      <c r="G171" s="11">
        <v>2733</v>
      </c>
      <c r="H171" s="11">
        <v>3186</v>
      </c>
      <c r="I171" s="11">
        <v>5840</v>
      </c>
      <c r="J171" s="11">
        <v>22621</v>
      </c>
      <c r="M171" s="35"/>
      <c r="Y171" s="35">
        <f t="shared" si="159"/>
        <v>163500</v>
      </c>
      <c r="Z171" s="52">
        <f t="shared" si="163"/>
        <v>164</v>
      </c>
      <c r="AA171" s="35"/>
      <c r="AB171" s="35"/>
      <c r="AC171" s="35"/>
      <c r="AD171" s="35"/>
      <c r="AH171" s="35"/>
      <c r="AI171" s="35"/>
      <c r="AU171" s="52">
        <f t="shared" si="148"/>
        <v>164</v>
      </c>
      <c r="AV171" s="80">
        <f t="shared" si="149"/>
        <v>894.66601743475849</v>
      </c>
      <c r="AW171" s="35">
        <f t="shared" si="160"/>
        <v>3586.8121895679024</v>
      </c>
      <c r="AX171" s="35">
        <f t="shared" si="150"/>
        <v>24246.004424223</v>
      </c>
      <c r="AY171" s="35">
        <f t="shared" si="151"/>
        <v>27832.816613790903</v>
      </c>
      <c r="AZ171" s="35">
        <f t="shared" si="152"/>
        <v>31419.628803358806</v>
      </c>
      <c r="BA171"/>
      <c r="BB171" s="52">
        <f t="shared" si="153"/>
        <v>164</v>
      </c>
      <c r="BC171" s="80">
        <f t="shared" si="154"/>
        <v>886.30229267759057</v>
      </c>
      <c r="BD171" s="35">
        <f t="shared" si="161"/>
        <v>3553.281118392073</v>
      </c>
      <c r="BE171" s="35">
        <f t="shared" si="155"/>
        <v>12248.602378063299</v>
      </c>
      <c r="BF171" s="35">
        <f t="shared" si="156"/>
        <v>15801.883496455372</v>
      </c>
      <c r="BG171" s="35">
        <f t="shared" si="157"/>
        <v>19355.164614847447</v>
      </c>
    </row>
    <row r="172" spans="1:59" s="21" customFormat="1" x14ac:dyDescent="0.4">
      <c r="A172" s="22" t="s">
        <v>142</v>
      </c>
      <c r="B172" s="20">
        <v>6610</v>
      </c>
      <c r="C172" s="20">
        <v>2150</v>
      </c>
      <c r="D172" s="20">
        <v>5568</v>
      </c>
      <c r="E172" s="20">
        <v>7304</v>
      </c>
      <c r="F172" s="20">
        <v>7591</v>
      </c>
      <c r="G172" s="20">
        <v>8229</v>
      </c>
      <c r="H172" s="20">
        <v>7073</v>
      </c>
      <c r="I172" s="20">
        <v>6959</v>
      </c>
      <c r="J172" s="20">
        <v>5816</v>
      </c>
      <c r="L172" s="13"/>
      <c r="M172" s="35"/>
      <c r="N172" s="35"/>
      <c r="O172" s="35"/>
      <c r="P172" s="35"/>
      <c r="Q172" s="35"/>
      <c r="R172" s="35"/>
      <c r="S172" s="35"/>
      <c r="T172" s="35"/>
      <c r="U172" s="35"/>
      <c r="V172" s="35"/>
      <c r="W172"/>
      <c r="X172"/>
      <c r="Y172" s="35">
        <f t="shared" si="159"/>
        <v>164500</v>
      </c>
      <c r="Z172" s="52">
        <f t="shared" si="163"/>
        <v>165</v>
      </c>
      <c r="AA172" s="35"/>
      <c r="AB172" s="35"/>
      <c r="AC172" s="35"/>
      <c r="AD172" s="35"/>
      <c r="AE172" s="52"/>
      <c r="AF172" s="35"/>
      <c r="AG172" s="35"/>
      <c r="AH172" s="35"/>
      <c r="AI172" s="35"/>
      <c r="AJ172"/>
      <c r="AK172"/>
      <c r="AL172"/>
      <c r="AM172"/>
      <c r="AN172"/>
      <c r="AO172"/>
      <c r="AP172"/>
      <c r="AQ172"/>
      <c r="AR172"/>
      <c r="AS172"/>
      <c r="AT172"/>
      <c r="AU172" s="52">
        <f t="shared" si="148"/>
        <v>165</v>
      </c>
      <c r="AV172" s="80">
        <f t="shared" si="149"/>
        <v>894.71851087816071</v>
      </c>
      <c r="AW172" s="35">
        <f t="shared" si="160"/>
        <v>3587.022641422559</v>
      </c>
      <c r="AX172" s="35">
        <f t="shared" si="150"/>
        <v>24348.854635677464</v>
      </c>
      <c r="AY172" s="35">
        <f t="shared" si="151"/>
        <v>27935.877277100022</v>
      </c>
      <c r="AZ172" s="35">
        <f t="shared" si="152"/>
        <v>31522.89991852258</v>
      </c>
      <c r="BA172"/>
      <c r="BB172" s="52">
        <f t="shared" si="153"/>
        <v>165</v>
      </c>
      <c r="BC172" s="80">
        <f t="shared" si="154"/>
        <v>886.35429538958726</v>
      </c>
      <c r="BD172" s="35">
        <f t="shared" si="161"/>
        <v>3553.4896028517992</v>
      </c>
      <c r="BE172" s="35">
        <f t="shared" si="155"/>
        <v>12288.93689912286</v>
      </c>
      <c r="BF172" s="35">
        <f t="shared" si="156"/>
        <v>15842.42650197466</v>
      </c>
      <c r="BG172" s="35">
        <f t="shared" si="157"/>
        <v>19395.916104826458</v>
      </c>
    </row>
    <row r="173" spans="1:59" x14ac:dyDescent="0.4">
      <c r="A173" s="13" t="s">
        <v>179</v>
      </c>
      <c r="B173" s="11">
        <v>1303</v>
      </c>
      <c r="C173" s="11">
        <v>23</v>
      </c>
      <c r="D173" s="11">
        <v>70</v>
      </c>
      <c r="E173" s="11">
        <v>126</v>
      </c>
      <c r="F173" s="11">
        <v>305</v>
      </c>
      <c r="G173" s="11">
        <v>275</v>
      </c>
      <c r="H173" s="11">
        <v>798</v>
      </c>
      <c r="I173" s="11">
        <v>1411</v>
      </c>
      <c r="J173" s="11">
        <v>3869</v>
      </c>
      <c r="M173" s="35"/>
      <c r="Y173" s="35">
        <f t="shared" si="159"/>
        <v>165500</v>
      </c>
      <c r="Z173" s="52">
        <f t="shared" si="163"/>
        <v>166</v>
      </c>
      <c r="AA173" s="35"/>
      <c r="AB173" s="35"/>
      <c r="AC173" s="35"/>
      <c r="AD173" s="35"/>
      <c r="AH173" s="35"/>
      <c r="AI173" s="35"/>
      <c r="AU173" s="52">
        <f t="shared" si="148"/>
        <v>166</v>
      </c>
      <c r="AV173" s="80">
        <f t="shared" si="149"/>
        <v>894.77217941906531</v>
      </c>
      <c r="AW173" s="35">
        <f t="shared" si="160"/>
        <v>3587.2378043693589</v>
      </c>
      <c r="AX173" s="35">
        <f t="shared" si="150"/>
        <v>24451.700136039784</v>
      </c>
      <c r="AY173" s="35">
        <f t="shared" si="151"/>
        <v>28038.937940409141</v>
      </c>
      <c r="AZ173" s="35">
        <f t="shared" si="152"/>
        <v>31626.175744778498</v>
      </c>
      <c r="BA173"/>
      <c r="BB173" s="52">
        <f t="shared" si="153"/>
        <v>166</v>
      </c>
      <c r="BC173" s="80">
        <f t="shared" si="154"/>
        <v>886.40746221376685</v>
      </c>
      <c r="BD173" s="35">
        <f t="shared" si="161"/>
        <v>3553.7027543623426</v>
      </c>
      <c r="BE173" s="35">
        <f t="shared" si="155"/>
        <v>12329.266753131606</v>
      </c>
      <c r="BF173" s="35">
        <f t="shared" si="156"/>
        <v>15882.969507493948</v>
      </c>
      <c r="BG173" s="35">
        <f t="shared" si="157"/>
        <v>19436.672261856293</v>
      </c>
    </row>
    <row r="174" spans="1:59" x14ac:dyDescent="0.4">
      <c r="A174" s="13" t="s">
        <v>180</v>
      </c>
      <c r="B174" s="11">
        <v>597</v>
      </c>
      <c r="C174" s="11">
        <v>2020</v>
      </c>
      <c r="D174" s="11">
        <v>1889</v>
      </c>
      <c r="E174" s="11">
        <v>896</v>
      </c>
      <c r="F174" s="11">
        <v>690</v>
      </c>
      <c r="G174" s="11">
        <v>670</v>
      </c>
      <c r="H174" s="11">
        <v>278</v>
      </c>
      <c r="I174" s="11">
        <v>221</v>
      </c>
      <c r="J174" s="11">
        <v>139</v>
      </c>
      <c r="Y174" s="35">
        <f t="shared" si="159"/>
        <v>166500</v>
      </c>
      <c r="Z174" s="52">
        <f t="shared" si="163"/>
        <v>167</v>
      </c>
      <c r="AA174" s="35"/>
      <c r="AB174" s="35"/>
      <c r="AC174" s="35"/>
      <c r="AD174" s="35"/>
      <c r="AH174" s="35"/>
      <c r="AI174" s="35"/>
      <c r="AU174" s="52">
        <f t="shared" si="148"/>
        <v>167</v>
      </c>
      <c r="AV174" s="80">
        <f t="shared" si="149"/>
        <v>894.82702284603715</v>
      </c>
      <c r="AW174" s="35">
        <f t="shared" si="160"/>
        <v>3587.4576775606361</v>
      </c>
      <c r="AX174" s="35">
        <f t="shared" si="150"/>
        <v>24554.540926157624</v>
      </c>
      <c r="AY174" s="35">
        <f t="shared" si="151"/>
        <v>28141.998603718261</v>
      </c>
      <c r="AZ174" s="35">
        <f t="shared" si="152"/>
        <v>31729.456281278897</v>
      </c>
      <c r="BA174"/>
      <c r="BB174" s="52">
        <f t="shared" si="153"/>
        <v>167</v>
      </c>
      <c r="BC174" s="80">
        <f t="shared" si="154"/>
        <v>886.46179294067088</v>
      </c>
      <c r="BD174" s="35">
        <f t="shared" si="161"/>
        <v>3553.9205720839614</v>
      </c>
      <c r="BE174" s="35">
        <f t="shared" si="155"/>
        <v>12369.591940929275</v>
      </c>
      <c r="BF174" s="35">
        <f t="shared" si="156"/>
        <v>15923.512513013236</v>
      </c>
      <c r="BG174" s="35">
        <f t="shared" si="157"/>
        <v>19477.433085097196</v>
      </c>
    </row>
    <row r="175" spans="1:59" x14ac:dyDescent="0.4">
      <c r="A175" s="13" t="s">
        <v>143</v>
      </c>
      <c r="B175" s="11">
        <v>1284</v>
      </c>
      <c r="C175" s="11">
        <v>632</v>
      </c>
      <c r="D175" s="11">
        <v>1224</v>
      </c>
      <c r="E175" s="11">
        <v>1391</v>
      </c>
      <c r="F175" s="11">
        <v>1442</v>
      </c>
      <c r="G175" s="11">
        <v>1416</v>
      </c>
      <c r="H175" s="11">
        <v>1260</v>
      </c>
      <c r="I175" s="11">
        <v>1490</v>
      </c>
      <c r="J175" s="11">
        <v>1138</v>
      </c>
      <c r="Y175" s="35">
        <f t="shared" si="159"/>
        <v>167500</v>
      </c>
      <c r="Z175" s="52">
        <f t="shared" si="163"/>
        <v>168</v>
      </c>
      <c r="AA175" s="35"/>
      <c r="AB175" s="35"/>
      <c r="AC175" s="35"/>
      <c r="AD175" s="35"/>
      <c r="AH175" s="35"/>
      <c r="AI175" s="35"/>
      <c r="AU175" s="52">
        <f t="shared" si="148"/>
        <v>168</v>
      </c>
      <c r="AV175" s="80">
        <f t="shared" si="149"/>
        <v>894.88304094306591</v>
      </c>
      <c r="AW175" s="35">
        <f t="shared" si="160"/>
        <v>3587.6822601303811</v>
      </c>
      <c r="AX175" s="35">
        <f t="shared" si="150"/>
        <v>24657.377006896997</v>
      </c>
      <c r="AY175" s="35">
        <f t="shared" si="151"/>
        <v>28245.05926702738</v>
      </c>
      <c r="AZ175" s="35">
        <f t="shared" si="152"/>
        <v>31832.741527157763</v>
      </c>
      <c r="BA175"/>
      <c r="BB175" s="52">
        <f t="shared" si="153"/>
        <v>168</v>
      </c>
      <c r="BC175" s="80">
        <f t="shared" si="154"/>
        <v>886.51728735630809</v>
      </c>
      <c r="BD175" s="35">
        <f t="shared" si="161"/>
        <v>3554.1430551587418</v>
      </c>
      <c r="BE175" s="35">
        <f t="shared" si="155"/>
        <v>12409.912463373783</v>
      </c>
      <c r="BF175" s="35">
        <f t="shared" si="156"/>
        <v>15964.055518532525</v>
      </c>
      <c r="BG175" s="35">
        <f t="shared" si="157"/>
        <v>19518.198573691268</v>
      </c>
    </row>
    <row r="176" spans="1:59" x14ac:dyDescent="0.4">
      <c r="A176" s="13" t="s">
        <v>144</v>
      </c>
      <c r="B176" s="11">
        <v>266</v>
      </c>
      <c r="C176" s="11">
        <v>345</v>
      </c>
      <c r="D176" s="11">
        <v>352</v>
      </c>
      <c r="E176" s="11">
        <v>175</v>
      </c>
      <c r="F176" s="11">
        <v>330</v>
      </c>
      <c r="G176" s="11">
        <v>168</v>
      </c>
      <c r="H176" s="11">
        <v>166</v>
      </c>
      <c r="I176" s="11">
        <v>333</v>
      </c>
      <c r="J176" s="11">
        <v>318</v>
      </c>
      <c r="Y176" s="35">
        <f t="shared" si="159"/>
        <v>168500</v>
      </c>
      <c r="Z176" s="52">
        <f t="shared" si="163"/>
        <v>169</v>
      </c>
      <c r="AA176" s="35"/>
      <c r="AB176" s="35"/>
      <c r="AC176" s="35"/>
      <c r="AD176" s="35"/>
      <c r="AH176" s="35"/>
      <c r="AI176" s="35"/>
      <c r="AU176" s="52">
        <f t="shared" si="148"/>
        <v>169</v>
      </c>
      <c r="AV176" s="80">
        <f t="shared" si="149"/>
        <v>894.94023348956864</v>
      </c>
      <c r="AW176" s="35">
        <f t="shared" si="160"/>
        <v>3587.9115511942537</v>
      </c>
      <c r="AX176" s="35">
        <f t="shared" si="150"/>
        <v>24760.208379142245</v>
      </c>
      <c r="AY176" s="35">
        <f t="shared" si="151"/>
        <v>28348.119930336499</v>
      </c>
      <c r="AZ176" s="35">
        <f t="shared" si="152"/>
        <v>31936.031481530754</v>
      </c>
      <c r="BA176"/>
      <c r="BB176" s="52">
        <f t="shared" si="153"/>
        <v>169</v>
      </c>
      <c r="BC176" s="80">
        <f t="shared" si="154"/>
        <v>886.57394524215772</v>
      </c>
      <c r="BD176" s="35">
        <f t="shared" si="161"/>
        <v>3554.370202710611</v>
      </c>
      <c r="BE176" s="35">
        <f t="shared" si="155"/>
        <v>12450.228321341201</v>
      </c>
      <c r="BF176" s="35">
        <f t="shared" si="156"/>
        <v>16004.598524051813</v>
      </c>
      <c r="BG176" s="35">
        <f t="shared" si="157"/>
        <v>19558.968726762425</v>
      </c>
    </row>
    <row r="177" spans="1:59" x14ac:dyDescent="0.4">
      <c r="A177" s="13" t="s">
        <v>27</v>
      </c>
      <c r="B177" s="11"/>
      <c r="C177" s="11"/>
      <c r="D177" s="11"/>
      <c r="E177" s="11"/>
      <c r="F177" s="11"/>
      <c r="G177" s="11"/>
      <c r="H177" s="11"/>
      <c r="I177" s="11"/>
      <c r="J177" s="11"/>
      <c r="Y177" s="35">
        <f t="shared" si="159"/>
        <v>169500</v>
      </c>
      <c r="Z177" s="52">
        <f t="shared" si="163"/>
        <v>170</v>
      </c>
      <c r="AA177" s="35"/>
      <c r="AB177" s="35"/>
      <c r="AC177" s="35"/>
      <c r="AD177" s="35"/>
      <c r="AH177" s="35"/>
      <c r="AI177" s="35"/>
      <c r="AU177" s="52">
        <f t="shared" si="148"/>
        <v>170</v>
      </c>
      <c r="AV177" s="80">
        <f t="shared" si="149"/>
        <v>894.99860026039505</v>
      </c>
      <c r="AW177" s="35">
        <f t="shared" si="160"/>
        <v>3588.1455498496025</v>
      </c>
      <c r="AX177" s="35">
        <f t="shared" si="150"/>
        <v>24863.035043796019</v>
      </c>
      <c r="AY177" s="35">
        <f t="shared" si="151"/>
        <v>28451.180593645622</v>
      </c>
      <c r="AZ177" s="35">
        <f t="shared" si="152"/>
        <v>32039.326143495226</v>
      </c>
      <c r="BA177"/>
      <c r="BB177" s="52">
        <f t="shared" si="153"/>
        <v>170</v>
      </c>
      <c r="BC177" s="80">
        <f t="shared" si="154"/>
        <v>886.63176637517449</v>
      </c>
      <c r="BD177" s="35">
        <f t="shared" si="161"/>
        <v>3554.6020138453555</v>
      </c>
      <c r="BE177" s="35">
        <f t="shared" si="155"/>
        <v>12490.539515725746</v>
      </c>
      <c r="BF177" s="35">
        <f t="shared" si="156"/>
        <v>16045.141529571101</v>
      </c>
      <c r="BG177" s="35">
        <f t="shared" si="157"/>
        <v>19599.743543416458</v>
      </c>
    </row>
    <row r="178" spans="1:59" x14ac:dyDescent="0.4">
      <c r="A178" s="16" t="s">
        <v>145</v>
      </c>
      <c r="B178" s="11">
        <v>12411</v>
      </c>
      <c r="C178" s="11">
        <v>-4071</v>
      </c>
      <c r="D178" s="11">
        <v>-6304</v>
      </c>
      <c r="E178" s="11">
        <v>-5068</v>
      </c>
      <c r="F178" s="11">
        <v>-3173</v>
      </c>
      <c r="G178" s="11">
        <v>-828</v>
      </c>
      <c r="H178" s="11">
        <v>3427</v>
      </c>
      <c r="I178" s="11">
        <v>10633</v>
      </c>
      <c r="J178" s="11">
        <v>53306</v>
      </c>
      <c r="Y178" s="35">
        <f t="shared" si="159"/>
        <v>170500</v>
      </c>
      <c r="Z178" s="52">
        <f t="shared" si="163"/>
        <v>171</v>
      </c>
      <c r="AA178" s="35"/>
      <c r="AB178" s="35"/>
      <c r="AC178" s="35"/>
      <c r="AD178" s="35"/>
      <c r="AH178" s="35"/>
      <c r="AI178" s="35"/>
      <c r="AU178" s="52">
        <f t="shared" si="148"/>
        <v>171</v>
      </c>
      <c r="AV178" s="80">
        <f t="shared" si="149"/>
        <v>895.05814102583133</v>
      </c>
      <c r="AW178" s="35">
        <f t="shared" si="160"/>
        <v>3588.3842551754797</v>
      </c>
      <c r="AX178" s="35">
        <f t="shared" si="150"/>
        <v>24965.857001779263</v>
      </c>
      <c r="AY178" s="35">
        <f t="shared" si="151"/>
        <v>28554.241256954741</v>
      </c>
      <c r="AZ178" s="35">
        <f t="shared" si="152"/>
        <v>32142.62551213022</v>
      </c>
      <c r="BA178"/>
      <c r="BB178" s="52">
        <f t="shared" si="153"/>
        <v>171</v>
      </c>
      <c r="BC178" s="80">
        <f t="shared" si="154"/>
        <v>886.69075052779181</v>
      </c>
      <c r="BD178" s="35">
        <f t="shared" si="161"/>
        <v>3554.8384876506375</v>
      </c>
      <c r="BE178" s="35">
        <f t="shared" si="155"/>
        <v>12530.846047439753</v>
      </c>
      <c r="BF178" s="35">
        <f t="shared" si="156"/>
        <v>16085.68453509039</v>
      </c>
      <c r="BG178" s="35">
        <f t="shared" si="157"/>
        <v>19640.523022741028</v>
      </c>
    </row>
    <row r="179" spans="1:59" x14ac:dyDescent="0.4">
      <c r="A179" s="10" t="s">
        <v>146</v>
      </c>
      <c r="B179" s="11">
        <v>11735</v>
      </c>
      <c r="C179" s="11">
        <v>-1541</v>
      </c>
      <c r="D179" s="11">
        <v>-3304</v>
      </c>
      <c r="E179" s="11">
        <v>-2257</v>
      </c>
      <c r="F179" s="11">
        <v>-558</v>
      </c>
      <c r="G179" s="11">
        <v>1223</v>
      </c>
      <c r="H179" s="11">
        <v>4361</v>
      </c>
      <c r="I179" s="11">
        <v>9992</v>
      </c>
      <c r="J179" s="11">
        <v>44841</v>
      </c>
      <c r="Y179" s="35">
        <f t="shared" si="159"/>
        <v>171500</v>
      </c>
      <c r="Z179" s="52">
        <f t="shared" si="163"/>
        <v>172</v>
      </c>
      <c r="AA179" s="35"/>
      <c r="AB179" s="35"/>
      <c r="AC179" s="35"/>
      <c r="AD179" s="35"/>
      <c r="AH179" s="35"/>
      <c r="AI179" s="35"/>
      <c r="AU179" s="52">
        <f t="shared" si="148"/>
        <v>172</v>
      </c>
      <c r="AV179" s="80">
        <f t="shared" si="149"/>
        <v>895.11885555160563</v>
      </c>
      <c r="AW179" s="35">
        <f t="shared" si="160"/>
        <v>3588.6276662326645</v>
      </c>
      <c r="AX179" s="35">
        <f t="shared" si="150"/>
        <v>25068.674254031197</v>
      </c>
      <c r="AY179" s="35">
        <f t="shared" si="151"/>
        <v>28657.301920263861</v>
      </c>
      <c r="AZ179" s="35">
        <f t="shared" si="152"/>
        <v>32245.929586496524</v>
      </c>
      <c r="BA179"/>
      <c r="BB179" s="52">
        <f t="shared" si="153"/>
        <v>172</v>
      </c>
      <c r="BC179" s="80">
        <f t="shared" si="154"/>
        <v>886.7508974679281</v>
      </c>
      <c r="BD179" s="35">
        <f t="shared" si="161"/>
        <v>3555.0796231960162</v>
      </c>
      <c r="BE179" s="35">
        <f t="shared" si="155"/>
        <v>12571.147917413662</v>
      </c>
      <c r="BF179" s="35">
        <f t="shared" si="156"/>
        <v>16126.227540609678</v>
      </c>
      <c r="BG179" s="35">
        <f t="shared" si="157"/>
        <v>19681.307163805694</v>
      </c>
    </row>
    <row r="180" spans="1:59" x14ac:dyDescent="0.4">
      <c r="A180" s="13" t="s">
        <v>147</v>
      </c>
      <c r="B180" s="11">
        <v>3193</v>
      </c>
      <c r="C180" s="11">
        <v>-154</v>
      </c>
      <c r="D180" s="11">
        <v>-115</v>
      </c>
      <c r="E180" s="11">
        <v>107</v>
      </c>
      <c r="F180" s="11">
        <v>424</v>
      </c>
      <c r="G180" s="11">
        <v>900</v>
      </c>
      <c r="H180" s="11">
        <v>1929</v>
      </c>
      <c r="I180" s="11">
        <v>3437</v>
      </c>
      <c r="J180" s="11">
        <v>9725</v>
      </c>
      <c r="Y180" s="35">
        <f t="shared" si="159"/>
        <v>172500</v>
      </c>
      <c r="Z180" s="52">
        <f t="shared" si="163"/>
        <v>173</v>
      </c>
      <c r="AA180" s="35"/>
      <c r="AB180" s="35"/>
      <c r="AC180" s="35"/>
      <c r="AD180" s="35"/>
      <c r="AH180" s="35"/>
      <c r="AI180" s="35"/>
      <c r="AU180" s="52">
        <f t="shared" si="148"/>
        <v>173</v>
      </c>
      <c r="AV180" s="80">
        <f t="shared" si="149"/>
        <v>895.18074359889101</v>
      </c>
      <c r="AW180" s="35">
        <f t="shared" si="160"/>
        <v>3588.8757820636738</v>
      </c>
      <c r="AX180" s="35">
        <f t="shared" si="150"/>
        <v>25171.486801509305</v>
      </c>
      <c r="AY180" s="35">
        <f t="shared" si="151"/>
        <v>28760.36258357298</v>
      </c>
      <c r="AZ180" s="35">
        <f t="shared" si="152"/>
        <v>32349.238365636655</v>
      </c>
      <c r="BA180"/>
      <c r="BB180" s="52">
        <f t="shared" si="153"/>
        <v>173</v>
      </c>
      <c r="BC180" s="80">
        <f t="shared" si="154"/>
        <v>886.8122069589889</v>
      </c>
      <c r="BD180" s="35">
        <f t="shared" si="161"/>
        <v>3555.3254195329596</v>
      </c>
      <c r="BE180" s="35">
        <f t="shared" si="155"/>
        <v>12611.445126596007</v>
      </c>
      <c r="BF180" s="35">
        <f t="shared" si="156"/>
        <v>16166.770546128966</v>
      </c>
      <c r="BG180" s="35">
        <f t="shared" si="157"/>
        <v>19722.095965661927</v>
      </c>
    </row>
    <row r="181" spans="1:59" x14ac:dyDescent="0.4">
      <c r="A181" s="13" t="s">
        <v>148</v>
      </c>
      <c r="B181" s="11">
        <v>98</v>
      </c>
      <c r="C181" s="11">
        <v>29</v>
      </c>
      <c r="D181" s="11">
        <v>34</v>
      </c>
      <c r="E181" s="11">
        <v>27</v>
      </c>
      <c r="F181" s="11">
        <v>33</v>
      </c>
      <c r="G181" s="11">
        <v>55</v>
      </c>
      <c r="H181" s="11">
        <v>121</v>
      </c>
      <c r="I181" s="11">
        <v>117</v>
      </c>
      <c r="J181" s="11">
        <v>177</v>
      </c>
      <c r="Y181" s="35">
        <f t="shared" si="159"/>
        <v>173500</v>
      </c>
      <c r="Z181" s="52">
        <f t="shared" si="163"/>
        <v>174</v>
      </c>
      <c r="AA181" s="35"/>
      <c r="AB181" s="35"/>
      <c r="AC181" s="35"/>
      <c r="AD181" s="35"/>
      <c r="AH181" s="35"/>
      <c r="AI181" s="35"/>
      <c r="AU181" s="52">
        <f t="shared" si="148"/>
        <v>174</v>
      </c>
      <c r="AV181" s="80">
        <f t="shared" si="149"/>
        <v>895.24380492431146</v>
      </c>
      <c r="AW181" s="35">
        <f t="shared" si="160"/>
        <v>3589.1286016927875</v>
      </c>
      <c r="AX181" s="35">
        <f t="shared" si="150"/>
        <v>25274.294645189311</v>
      </c>
      <c r="AY181" s="35">
        <f t="shared" si="151"/>
        <v>28863.423246882099</v>
      </c>
      <c r="AZ181" s="35">
        <f t="shared" si="152"/>
        <v>32452.551848574887</v>
      </c>
      <c r="BA181"/>
      <c r="BB181" s="52">
        <f t="shared" si="153"/>
        <v>174</v>
      </c>
      <c r="BC181" s="80">
        <f t="shared" si="154"/>
        <v>886.87467875987352</v>
      </c>
      <c r="BD181" s="35">
        <f t="shared" si="161"/>
        <v>3555.5758756948685</v>
      </c>
      <c r="BE181" s="35">
        <f t="shared" si="155"/>
        <v>12651.737675953384</v>
      </c>
      <c r="BF181" s="35">
        <f t="shared" si="156"/>
        <v>16207.313551648253</v>
      </c>
      <c r="BG181" s="35">
        <f t="shared" si="157"/>
        <v>19762.889427343121</v>
      </c>
    </row>
    <row r="182" spans="1:59" x14ac:dyDescent="0.4">
      <c r="A182" s="13" t="s">
        <v>27</v>
      </c>
      <c r="B182" s="11"/>
      <c r="C182" s="11"/>
      <c r="D182" s="11"/>
      <c r="E182" s="11"/>
      <c r="F182" s="11"/>
      <c r="G182" s="11"/>
      <c r="H182" s="11"/>
      <c r="I182" s="11"/>
      <c r="J182" s="11"/>
      <c r="Y182" s="35">
        <f t="shared" si="159"/>
        <v>174500</v>
      </c>
      <c r="Z182" s="52">
        <f t="shared" si="163"/>
        <v>175</v>
      </c>
      <c r="AA182" s="35"/>
      <c r="AB182" s="35"/>
      <c r="AC182" s="35"/>
      <c r="AD182" s="35"/>
      <c r="AH182" s="35"/>
      <c r="AI182" s="35"/>
      <c r="AU182" s="52">
        <f t="shared" si="148"/>
        <v>175</v>
      </c>
      <c r="AV182" s="80">
        <f t="shared" si="149"/>
        <v>895.30803927994634</v>
      </c>
      <c r="AW182" s="35">
        <f t="shared" si="160"/>
        <v>3589.3861241260647</v>
      </c>
      <c r="AX182" s="35">
        <f t="shared" si="150"/>
        <v>25377.097786065155</v>
      </c>
      <c r="AY182" s="35">
        <f t="shared" si="151"/>
        <v>28966.483910191218</v>
      </c>
      <c r="AZ182" s="35">
        <f t="shared" si="152"/>
        <v>32555.870034317282</v>
      </c>
      <c r="BA182"/>
      <c r="BB182" s="52">
        <f t="shared" si="153"/>
        <v>175</v>
      </c>
      <c r="BC182" s="80">
        <f t="shared" si="154"/>
        <v>886.93831262497906</v>
      </c>
      <c r="BD182" s="35">
        <f t="shared" si="161"/>
        <v>3555.8309906970953</v>
      </c>
      <c r="BE182" s="35">
        <f t="shared" si="155"/>
        <v>12692.025566470445</v>
      </c>
      <c r="BF182" s="35">
        <f t="shared" si="156"/>
        <v>16247.856557167541</v>
      </c>
      <c r="BG182" s="35">
        <f t="shared" si="157"/>
        <v>19803.687547864636</v>
      </c>
    </row>
    <row r="183" spans="1:59" x14ac:dyDescent="0.4">
      <c r="A183" s="16" t="s">
        <v>30</v>
      </c>
      <c r="B183" s="11">
        <v>92474</v>
      </c>
      <c r="C183" s="11">
        <v>10919</v>
      </c>
      <c r="D183" s="11">
        <v>28991</v>
      </c>
      <c r="E183" s="11">
        <v>39914</v>
      </c>
      <c r="F183" s="11">
        <v>48189</v>
      </c>
      <c r="G183" s="11">
        <v>60599</v>
      </c>
      <c r="H183" s="11">
        <v>80905</v>
      </c>
      <c r="I183" s="11">
        <v>110470</v>
      </c>
      <c r="J183" s="11">
        <v>186349</v>
      </c>
      <c r="Y183" s="35">
        <f t="shared" si="159"/>
        <v>175500</v>
      </c>
      <c r="Z183" s="52">
        <f t="shared" si="163"/>
        <v>176</v>
      </c>
      <c r="AA183" s="35"/>
      <c r="AB183" s="35"/>
      <c r="AC183" s="35"/>
      <c r="AD183" s="35"/>
      <c r="AH183" s="35"/>
      <c r="AI183" s="35"/>
      <c r="AU183" s="52">
        <f t="shared" si="148"/>
        <v>176</v>
      </c>
      <c r="AV183" s="80">
        <f t="shared" si="149"/>
        <v>895.37344641333505</v>
      </c>
      <c r="AW183" s="35">
        <f t="shared" si="160"/>
        <v>3589.6483483513639</v>
      </c>
      <c r="AX183" s="35">
        <f t="shared" si="150"/>
        <v>25479.896225148979</v>
      </c>
      <c r="AY183" s="35">
        <f t="shared" si="151"/>
        <v>29069.544573500341</v>
      </c>
      <c r="AZ183" s="35">
        <f t="shared" si="152"/>
        <v>32659.192921851703</v>
      </c>
      <c r="BA183"/>
      <c r="BB183" s="52">
        <f t="shared" si="153"/>
        <v>176</v>
      </c>
      <c r="BC183" s="80">
        <f t="shared" si="154"/>
        <v>887.00310830420483</v>
      </c>
      <c r="BD183" s="35">
        <f t="shared" si="161"/>
        <v>3556.0907635369585</v>
      </c>
      <c r="BE183" s="35">
        <f t="shared" si="155"/>
        <v>12732.308799149871</v>
      </c>
      <c r="BF183" s="35">
        <f t="shared" si="156"/>
        <v>16288.399562686829</v>
      </c>
      <c r="BG183" s="35">
        <f t="shared" si="157"/>
        <v>19844.490326223786</v>
      </c>
    </row>
    <row r="184" spans="1:59" x14ac:dyDescent="0.4">
      <c r="A184" s="10" t="s">
        <v>27</v>
      </c>
      <c r="B184" s="11"/>
      <c r="C184" s="11"/>
      <c r="D184" s="11"/>
      <c r="E184" s="11"/>
      <c r="F184" s="11"/>
      <c r="G184" s="11"/>
      <c r="H184" s="11"/>
      <c r="I184" s="11"/>
      <c r="J184" s="11"/>
      <c r="Y184" s="35">
        <f t="shared" si="159"/>
        <v>176500</v>
      </c>
      <c r="Z184" s="52">
        <f t="shared" si="163"/>
        <v>177</v>
      </c>
      <c r="AA184" s="35"/>
      <c r="AB184" s="35"/>
      <c r="AC184" s="35"/>
      <c r="AD184" s="35"/>
      <c r="AH184" s="35"/>
      <c r="AI184" s="35"/>
      <c r="AU184" s="52">
        <f t="shared" si="148"/>
        <v>177</v>
      </c>
      <c r="AV184" s="80">
        <f t="shared" si="149"/>
        <v>895.44002606748211</v>
      </c>
      <c r="AW184" s="35">
        <f t="shared" si="160"/>
        <v>3589.9152733383626</v>
      </c>
      <c r="AX184" s="35">
        <f t="shared" si="150"/>
        <v>25582.689963471097</v>
      </c>
      <c r="AY184" s="35">
        <f t="shared" si="151"/>
        <v>29172.605236809461</v>
      </c>
      <c r="AZ184" s="35">
        <f t="shared" si="152"/>
        <v>32762.520510147824</v>
      </c>
      <c r="BA184"/>
      <c r="BB184" s="52">
        <f t="shared" si="153"/>
        <v>177</v>
      </c>
      <c r="BC184" s="80">
        <f t="shared" si="154"/>
        <v>887.06906554295779</v>
      </c>
      <c r="BD184" s="35">
        <f t="shared" si="161"/>
        <v>3556.3551931937682</v>
      </c>
      <c r="BE184" s="35">
        <f t="shared" si="155"/>
        <v>12772.587375012346</v>
      </c>
      <c r="BF184" s="35">
        <f t="shared" si="156"/>
        <v>16328.942568206116</v>
      </c>
      <c r="BG184" s="35">
        <f t="shared" si="157"/>
        <v>19885.297761399885</v>
      </c>
    </row>
    <row r="185" spans="1:59" x14ac:dyDescent="0.4">
      <c r="A185" s="16" t="s">
        <v>149</v>
      </c>
      <c r="B185" s="11"/>
      <c r="C185" s="11"/>
      <c r="D185" s="11"/>
      <c r="E185" s="11"/>
      <c r="F185" s="11"/>
      <c r="G185" s="11"/>
      <c r="H185" s="11"/>
      <c r="I185" s="11"/>
      <c r="J185" s="11"/>
      <c r="Y185" s="35">
        <f t="shared" si="159"/>
        <v>177500</v>
      </c>
      <c r="Z185" s="52">
        <f t="shared" si="163"/>
        <v>178</v>
      </c>
      <c r="AA185" s="35"/>
      <c r="AB185" s="35"/>
      <c r="AC185" s="35"/>
      <c r="AD185" s="35"/>
      <c r="AH185" s="35"/>
      <c r="AI185" s="35"/>
      <c r="AU185" s="52">
        <f t="shared" si="148"/>
        <v>178</v>
      </c>
      <c r="AV185" s="80">
        <f t="shared" si="149"/>
        <v>895.50777798086199</v>
      </c>
      <c r="AW185" s="35">
        <f t="shared" si="160"/>
        <v>3590.1868980385766</v>
      </c>
      <c r="AX185" s="35">
        <f t="shared" si="150"/>
        <v>25685.479002080003</v>
      </c>
      <c r="AY185" s="35">
        <f t="shared" si="151"/>
        <v>29275.66590011858</v>
      </c>
      <c r="AZ185" s="35">
        <f t="shared" si="152"/>
        <v>32865.852798157153</v>
      </c>
      <c r="BA185"/>
      <c r="BB185" s="52">
        <f t="shared" si="153"/>
        <v>178</v>
      </c>
      <c r="BC185" s="80">
        <f t="shared" si="154"/>
        <v>887.13618408215757</v>
      </c>
      <c r="BD185" s="35">
        <f t="shared" si="161"/>
        <v>3556.6242786288426</v>
      </c>
      <c r="BE185" s="35">
        <f t="shared" si="155"/>
        <v>12812.861295096562</v>
      </c>
      <c r="BF185" s="35">
        <f t="shared" si="156"/>
        <v>16369.485573725404</v>
      </c>
      <c r="BG185" s="35">
        <f t="shared" si="157"/>
        <v>19926.109852354246</v>
      </c>
    </row>
    <row r="186" spans="1:59" x14ac:dyDescent="0.4">
      <c r="A186" s="25" t="s">
        <v>27</v>
      </c>
      <c r="B186" s="11"/>
      <c r="C186" s="11"/>
      <c r="D186" s="11"/>
      <c r="E186" s="11"/>
      <c r="F186" s="11"/>
      <c r="G186" s="11"/>
      <c r="H186" s="11"/>
      <c r="I186" s="11"/>
      <c r="J186" s="11"/>
      <c r="Y186" s="35">
        <f t="shared" si="159"/>
        <v>178500</v>
      </c>
      <c r="Z186" s="52">
        <f t="shared" si="163"/>
        <v>179</v>
      </c>
      <c r="AA186" s="35"/>
      <c r="AB186" s="35"/>
      <c r="AC186" s="35"/>
      <c r="AD186" s="35"/>
      <c r="AH186" s="35"/>
      <c r="AI186" s="35"/>
      <c r="AU186" s="52">
        <f t="shared" si="148"/>
        <v>179</v>
      </c>
      <c r="AV186" s="80">
        <f t="shared" si="149"/>
        <v>895.57670188742429</v>
      </c>
      <c r="AW186" s="35">
        <f t="shared" si="160"/>
        <v>3590.4632213853815</v>
      </c>
      <c r="AX186" s="35">
        <f t="shared" si="150"/>
        <v>25788.263342042319</v>
      </c>
      <c r="AY186" s="35">
        <f t="shared" si="151"/>
        <v>29378.726563427699</v>
      </c>
      <c r="AZ186" s="35">
        <f t="shared" si="152"/>
        <v>32969.189784813083</v>
      </c>
      <c r="BA186"/>
      <c r="BB186" s="52">
        <f t="shared" si="153"/>
        <v>179</v>
      </c>
      <c r="BC186" s="80">
        <f t="shared" si="154"/>
        <v>887.20446365824068</v>
      </c>
      <c r="BD186" s="35">
        <f t="shared" si="161"/>
        <v>3556.8980187855277</v>
      </c>
      <c r="BE186" s="35">
        <f t="shared" si="155"/>
        <v>12853.130560459165</v>
      </c>
      <c r="BF186" s="35">
        <f t="shared" si="156"/>
        <v>16410.028579244692</v>
      </c>
      <c r="BG186" s="35">
        <f t="shared" si="157"/>
        <v>19966.926598030219</v>
      </c>
    </row>
    <row r="187" spans="1:59" x14ac:dyDescent="0.4">
      <c r="A187" s="10" t="s">
        <v>150</v>
      </c>
      <c r="B187" s="11">
        <v>18159</v>
      </c>
      <c r="C187" s="11">
        <v>-77</v>
      </c>
      <c r="D187" s="11">
        <v>-3472</v>
      </c>
      <c r="E187" s="11">
        <v>-6319</v>
      </c>
      <c r="F187" s="11">
        <v>10643</v>
      </c>
      <c r="G187" s="11">
        <v>862</v>
      </c>
      <c r="H187" s="11">
        <v>-2036</v>
      </c>
      <c r="I187" s="11">
        <v>-800</v>
      </c>
      <c r="J187" s="11">
        <v>87879</v>
      </c>
      <c r="Y187" s="35">
        <f t="shared" si="159"/>
        <v>179500</v>
      </c>
      <c r="Z187" s="52">
        <f t="shared" si="163"/>
        <v>180</v>
      </c>
      <c r="AA187" s="35"/>
      <c r="AB187" s="35"/>
      <c r="AC187" s="35"/>
      <c r="AD187" s="35"/>
      <c r="AH187" s="35"/>
      <c r="AI187" s="35"/>
      <c r="AU187" s="52">
        <f t="shared" si="148"/>
        <v>180</v>
      </c>
      <c r="AV187" s="80">
        <f t="shared" si="149"/>
        <v>895.64679751659946</v>
      </c>
      <c r="AW187" s="35">
        <f t="shared" si="160"/>
        <v>3590.7442422940353</v>
      </c>
      <c r="AX187" s="35">
        <f t="shared" si="150"/>
        <v>25891.042984442782</v>
      </c>
      <c r="AY187" s="35">
        <f t="shared" si="151"/>
        <v>29481.787226736818</v>
      </c>
      <c r="AZ187" s="35">
        <f t="shared" si="152"/>
        <v>33072.531469030851</v>
      </c>
      <c r="BA187"/>
      <c r="BB187" s="52">
        <f t="shared" si="153"/>
        <v>180</v>
      </c>
      <c r="BC187" s="80">
        <f t="shared" si="154"/>
        <v>887.27390400316722</v>
      </c>
      <c r="BD187" s="35">
        <f t="shared" si="161"/>
        <v>3557.1764125892228</v>
      </c>
      <c r="BE187" s="35">
        <f t="shared" si="155"/>
        <v>12893.395172174758</v>
      </c>
      <c r="BF187" s="35">
        <f t="shared" si="156"/>
        <v>16450.57158476398</v>
      </c>
      <c r="BG187" s="35">
        <f t="shared" si="157"/>
        <v>20007.747997353203</v>
      </c>
    </row>
    <row r="188" spans="1:59" x14ac:dyDescent="0.4">
      <c r="A188" s="13" t="s">
        <v>151</v>
      </c>
      <c r="B188" s="11">
        <v>45180</v>
      </c>
      <c r="C188" s="11">
        <v>5184</v>
      </c>
      <c r="D188" s="11">
        <v>2493</v>
      </c>
      <c r="E188" s="11">
        <v>7255</v>
      </c>
      <c r="F188" s="11">
        <v>23824</v>
      </c>
      <c r="G188" s="11">
        <v>18162</v>
      </c>
      <c r="H188" s="11">
        <v>23483</v>
      </c>
      <c r="I188" s="11">
        <v>29536</v>
      </c>
      <c r="J188" s="11">
        <v>142749</v>
      </c>
      <c r="Y188" s="35">
        <f t="shared" si="159"/>
        <v>180500</v>
      </c>
      <c r="Z188" s="52">
        <f t="shared" si="163"/>
        <v>181</v>
      </c>
      <c r="AA188" s="35"/>
      <c r="AB188" s="35"/>
      <c r="AC188" s="35"/>
      <c r="AD188" s="35"/>
      <c r="AH188" s="35"/>
      <c r="AI188" s="35"/>
      <c r="AU188" s="52">
        <f t="shared" si="148"/>
        <v>181</v>
      </c>
      <c r="AV188" s="80">
        <f t="shared" si="149"/>
        <v>895.71806459330298</v>
      </c>
      <c r="AW188" s="35">
        <f t="shared" si="160"/>
        <v>3591.0299596616937</v>
      </c>
      <c r="AX188" s="35">
        <f t="shared" si="150"/>
        <v>25993.817930384244</v>
      </c>
      <c r="AY188" s="35">
        <f t="shared" si="151"/>
        <v>29584.847890045938</v>
      </c>
      <c r="AZ188" s="35">
        <f t="shared" si="152"/>
        <v>33175.877849707635</v>
      </c>
      <c r="BA188"/>
      <c r="BB188" s="52">
        <f t="shared" si="153"/>
        <v>181</v>
      </c>
      <c r="BC188" s="80">
        <f t="shared" si="154"/>
        <v>887.34450484442402</v>
      </c>
      <c r="BD188" s="35">
        <f t="shared" si="161"/>
        <v>3557.4594589473932</v>
      </c>
      <c r="BE188" s="35">
        <f t="shared" si="155"/>
        <v>12933.655131335876</v>
      </c>
      <c r="BF188" s="35">
        <f t="shared" si="156"/>
        <v>16491.114590283269</v>
      </c>
      <c r="BG188" s="35">
        <f t="shared" si="157"/>
        <v>20048.574049230661</v>
      </c>
    </row>
    <row r="189" spans="1:59" x14ac:dyDescent="0.4">
      <c r="A189" s="13" t="s">
        <v>152</v>
      </c>
      <c r="B189" s="11">
        <v>27021</v>
      </c>
      <c r="C189" s="11">
        <v>5261</v>
      </c>
      <c r="D189" s="11">
        <v>5965</v>
      </c>
      <c r="E189" s="11">
        <v>13575</v>
      </c>
      <c r="F189" s="11">
        <v>13182</v>
      </c>
      <c r="G189" s="11">
        <v>17300</v>
      </c>
      <c r="H189" s="11">
        <v>25519</v>
      </c>
      <c r="I189" s="11">
        <v>30335</v>
      </c>
      <c r="J189" s="11">
        <v>54870</v>
      </c>
      <c r="Y189" s="35">
        <f t="shared" si="159"/>
        <v>181500</v>
      </c>
      <c r="Z189" s="52">
        <f t="shared" si="163"/>
        <v>182</v>
      </c>
      <c r="AA189" s="35"/>
      <c r="AB189" s="35"/>
      <c r="AC189" s="35"/>
      <c r="AD189" s="35"/>
      <c r="AH189" s="35"/>
      <c r="AI189" s="35"/>
      <c r="AU189" s="52">
        <f t="shared" si="148"/>
        <v>182</v>
      </c>
      <c r="AV189" s="80">
        <f t="shared" si="149"/>
        <v>895.79050283794174</v>
      </c>
      <c r="AW189" s="35">
        <f t="shared" si="160"/>
        <v>3591.3203723674387</v>
      </c>
      <c r="AX189" s="35">
        <f t="shared" si="150"/>
        <v>26096.588180987619</v>
      </c>
      <c r="AY189" s="35">
        <f t="shared" si="151"/>
        <v>29687.908553355057</v>
      </c>
      <c r="AZ189" s="35">
        <f t="shared" si="152"/>
        <v>33279.228925722498</v>
      </c>
      <c r="BA189"/>
      <c r="BB189" s="52">
        <f t="shared" si="153"/>
        <v>182</v>
      </c>
      <c r="BC189" s="80">
        <f t="shared" si="154"/>
        <v>887.41626590503176</v>
      </c>
      <c r="BD189" s="35">
        <f t="shared" si="161"/>
        <v>3557.7471567495986</v>
      </c>
      <c r="BE189" s="35">
        <f t="shared" si="155"/>
        <v>12973.910439052957</v>
      </c>
      <c r="BF189" s="35">
        <f t="shared" si="156"/>
        <v>16531.657595802557</v>
      </c>
      <c r="BG189" s="35">
        <f t="shared" si="157"/>
        <v>20089.404752552156</v>
      </c>
    </row>
    <row r="190" spans="1:59" x14ac:dyDescent="0.4">
      <c r="A190" s="16" t="s">
        <v>27</v>
      </c>
      <c r="B190" s="11"/>
      <c r="C190" s="11"/>
      <c r="D190" s="11"/>
      <c r="E190" s="11"/>
      <c r="F190" s="11"/>
      <c r="G190" s="11"/>
      <c r="H190" s="11"/>
      <c r="I190" s="11"/>
      <c r="J190" s="11"/>
      <c r="Y190" s="35">
        <f t="shared" si="159"/>
        <v>182500</v>
      </c>
      <c r="Z190" s="52">
        <f t="shared" si="163"/>
        <v>183</v>
      </c>
      <c r="AA190" s="35"/>
      <c r="AB190" s="35"/>
      <c r="AC190" s="35"/>
      <c r="AD190" s="35"/>
      <c r="AH190" s="35"/>
      <c r="AI190" s="35"/>
      <c r="AU190" s="52">
        <f t="shared" si="148"/>
        <v>183</v>
      </c>
      <c r="AV190" s="80">
        <f t="shared" si="149"/>
        <v>895.86411196641916</v>
      </c>
      <c r="AW190" s="35">
        <f t="shared" si="160"/>
        <v>3591.6154792722959</v>
      </c>
      <c r="AX190" s="35">
        <f t="shared" si="150"/>
        <v>26199.353737391884</v>
      </c>
      <c r="AY190" s="35">
        <f t="shared" si="151"/>
        <v>29790.96921666418</v>
      </c>
      <c r="AZ190" s="35">
        <f t="shared" si="152"/>
        <v>33382.584695936479</v>
      </c>
      <c r="BA190"/>
      <c r="BB190" s="52">
        <f t="shared" si="153"/>
        <v>183</v>
      </c>
      <c r="BC190" s="80">
        <f t="shared" si="154"/>
        <v>887.48918690354992</v>
      </c>
      <c r="BD190" s="35">
        <f t="shared" si="161"/>
        <v>3558.0395048675146</v>
      </c>
      <c r="BE190" s="35">
        <f t="shared" si="155"/>
        <v>13014.161096454331</v>
      </c>
      <c r="BF190" s="35">
        <f t="shared" si="156"/>
        <v>16572.200601321845</v>
      </c>
      <c r="BG190" s="35">
        <f t="shared" si="157"/>
        <v>20130.240106189362</v>
      </c>
    </row>
    <row r="191" spans="1:59" x14ac:dyDescent="0.4">
      <c r="A191" s="10" t="s">
        <v>153</v>
      </c>
      <c r="B191" s="11"/>
      <c r="C191" s="11"/>
      <c r="D191" s="11"/>
      <c r="E191" s="11"/>
      <c r="F191" s="11"/>
      <c r="G191" s="11"/>
      <c r="H191" s="11"/>
      <c r="I191" s="11"/>
      <c r="J191" s="11"/>
      <c r="Y191" s="35">
        <f t="shared" si="159"/>
        <v>183500</v>
      </c>
      <c r="Z191" s="52">
        <f t="shared" si="163"/>
        <v>184</v>
      </c>
      <c r="AA191" s="35"/>
      <c r="AB191" s="35"/>
      <c r="AC191" s="35"/>
      <c r="AD191" s="35"/>
      <c r="AH191" s="35"/>
      <c r="AI191" s="35"/>
      <c r="AU191" s="52">
        <f t="shared" si="148"/>
        <v>184</v>
      </c>
      <c r="AV191" s="80">
        <f t="shared" si="149"/>
        <v>895.93889169014062</v>
      </c>
      <c r="AW191" s="35">
        <f t="shared" si="160"/>
        <v>3591.915279219259</v>
      </c>
      <c r="AX191" s="35">
        <f t="shared" si="150"/>
        <v>26302.114600754041</v>
      </c>
      <c r="AY191" s="35">
        <f t="shared" si="151"/>
        <v>29894.029879973299</v>
      </c>
      <c r="AZ191" s="35">
        <f t="shared" si="152"/>
        <v>33485.945159192561</v>
      </c>
      <c r="BA191"/>
      <c r="BB191" s="52">
        <f t="shared" si="153"/>
        <v>184</v>
      </c>
      <c r="BC191" s="80">
        <f t="shared" si="154"/>
        <v>887.56326755408145</v>
      </c>
      <c r="BD191" s="35">
        <f t="shared" si="161"/>
        <v>3558.3365021549489</v>
      </c>
      <c r="BE191" s="35">
        <f t="shared" si="155"/>
        <v>13054.407104686185</v>
      </c>
      <c r="BF191" s="35">
        <f t="shared" si="156"/>
        <v>16612.743606841133</v>
      </c>
      <c r="BG191" s="35">
        <f t="shared" si="157"/>
        <v>20171.080108996081</v>
      </c>
    </row>
    <row r="192" spans="1:59" x14ac:dyDescent="0.4">
      <c r="A192" s="13" t="s">
        <v>154</v>
      </c>
      <c r="B192" s="11">
        <v>5088</v>
      </c>
      <c r="C192" s="11">
        <v>227</v>
      </c>
      <c r="D192" s="11">
        <v>484</v>
      </c>
      <c r="E192" s="11">
        <v>366</v>
      </c>
      <c r="F192" s="11">
        <v>278</v>
      </c>
      <c r="G192" s="11">
        <v>368</v>
      </c>
      <c r="H192" s="11">
        <v>594</v>
      </c>
      <c r="I192" s="11">
        <v>749</v>
      </c>
      <c r="J192" s="11">
        <v>22094</v>
      </c>
      <c r="Y192" s="35">
        <f t="shared" si="159"/>
        <v>184500</v>
      </c>
      <c r="Z192" s="52">
        <f t="shared" si="163"/>
        <v>185</v>
      </c>
      <c r="AA192" s="35"/>
      <c r="AB192" s="35"/>
      <c r="AC192" s="35"/>
      <c r="AD192" s="35"/>
      <c r="AH192" s="35"/>
      <c r="AI192" s="35"/>
      <c r="AU192" s="52">
        <f t="shared" si="148"/>
        <v>185</v>
      </c>
      <c r="AV192" s="80">
        <f t="shared" si="149"/>
        <v>896.01484171601862</v>
      </c>
      <c r="AW192" s="35">
        <f t="shared" si="160"/>
        <v>3592.2197710333089</v>
      </c>
      <c r="AX192" s="35">
        <f t="shared" si="150"/>
        <v>26404.870772249109</v>
      </c>
      <c r="AY192" s="35">
        <f t="shared" si="151"/>
        <v>29997.090543282418</v>
      </c>
      <c r="AZ192" s="35">
        <f t="shared" si="152"/>
        <v>33589.310314315728</v>
      </c>
      <c r="BA192"/>
      <c r="BB192" s="52">
        <f t="shared" si="153"/>
        <v>185</v>
      </c>
      <c r="BC192" s="80">
        <f t="shared" si="154"/>
        <v>887.63850756627915</v>
      </c>
      <c r="BD192" s="35">
        <f t="shared" si="161"/>
        <v>3558.6381474478681</v>
      </c>
      <c r="BE192" s="35">
        <f t="shared" si="155"/>
        <v>13094.648464912554</v>
      </c>
      <c r="BF192" s="35">
        <f t="shared" si="156"/>
        <v>16653.286612360422</v>
      </c>
      <c r="BG192" s="35">
        <f t="shared" si="157"/>
        <v>20211.924759808291</v>
      </c>
    </row>
    <row r="193" spans="1:59" x14ac:dyDescent="0.4">
      <c r="A193" s="13" t="s">
        <v>155</v>
      </c>
      <c r="B193" s="11">
        <v>-3245</v>
      </c>
      <c r="C193" s="11">
        <v>-1300</v>
      </c>
      <c r="D193" s="11">
        <v>-738</v>
      </c>
      <c r="E193" s="11">
        <v>-917</v>
      </c>
      <c r="F193" s="11">
        <v>-1354</v>
      </c>
      <c r="G193" s="11">
        <v>-1812</v>
      </c>
      <c r="H193" s="11">
        <v>-2497</v>
      </c>
      <c r="I193" s="11">
        <v>-3648</v>
      </c>
      <c r="J193" s="11">
        <v>-7424</v>
      </c>
      <c r="Y193" s="35">
        <f t="shared" si="159"/>
        <v>185500</v>
      </c>
      <c r="Z193" s="52">
        <f t="shared" si="163"/>
        <v>186</v>
      </c>
      <c r="AA193" s="35"/>
      <c r="AB193" s="35"/>
      <c r="AC193" s="35"/>
      <c r="AD193" s="35"/>
      <c r="AH193" s="35"/>
      <c r="AI193" s="35"/>
      <c r="AU193" s="52">
        <f t="shared" si="148"/>
        <v>186</v>
      </c>
      <c r="AV193" s="80">
        <f t="shared" si="149"/>
        <v>896.09196174647968</v>
      </c>
      <c r="AW193" s="35">
        <f t="shared" si="160"/>
        <v>3592.5289535214406</v>
      </c>
      <c r="AX193" s="35">
        <f t="shared" si="150"/>
        <v>26507.622253070098</v>
      </c>
      <c r="AY193" s="35">
        <f t="shared" si="151"/>
        <v>30100.151206591538</v>
      </c>
      <c r="AZ193" s="35">
        <f t="shared" si="152"/>
        <v>33692.680160112977</v>
      </c>
      <c r="BA193"/>
      <c r="BB193" s="52">
        <f t="shared" si="153"/>
        <v>186</v>
      </c>
      <c r="BC193" s="80">
        <f t="shared" si="154"/>
        <v>887.71490664535111</v>
      </c>
      <c r="BD193" s="35">
        <f t="shared" si="161"/>
        <v>3558.9444395644196</v>
      </c>
      <c r="BE193" s="35">
        <f t="shared" si="155"/>
        <v>13134.88517831529</v>
      </c>
      <c r="BF193" s="35">
        <f t="shared" si="156"/>
        <v>16693.82961787971</v>
      </c>
      <c r="BG193" s="35">
        <f t="shared" si="157"/>
        <v>20252.77405744413</v>
      </c>
    </row>
    <row r="194" spans="1:59" x14ac:dyDescent="0.4">
      <c r="A194" s="13" t="s">
        <v>156</v>
      </c>
      <c r="B194" s="11">
        <v>251168</v>
      </c>
      <c r="C194" s="11">
        <v>96496</v>
      </c>
      <c r="D194" s="11">
        <v>84128</v>
      </c>
      <c r="E194" s="11">
        <v>121920</v>
      </c>
      <c r="F194" s="11">
        <v>141053</v>
      </c>
      <c r="G194" s="11">
        <v>163485</v>
      </c>
      <c r="H194" s="11">
        <v>212471</v>
      </c>
      <c r="I194" s="11">
        <v>290169</v>
      </c>
      <c r="J194" s="11">
        <v>496127</v>
      </c>
      <c r="Y194" s="35">
        <f t="shared" si="159"/>
        <v>186500</v>
      </c>
      <c r="Z194" s="52">
        <f t="shared" si="163"/>
        <v>187</v>
      </c>
      <c r="AA194" s="35"/>
      <c r="AB194" s="35"/>
      <c r="AC194" s="35"/>
      <c r="AD194" s="35"/>
      <c r="AH194" s="35"/>
      <c r="AI194" s="35"/>
      <c r="AU194" s="52">
        <f t="shared" si="148"/>
        <v>187</v>
      </c>
      <c r="AV194" s="80">
        <f t="shared" si="149"/>
        <v>896.17025147946924</v>
      </c>
      <c r="AW194" s="35">
        <f t="shared" si="160"/>
        <v>3592.8428254726859</v>
      </c>
      <c r="AX194" s="35">
        <f t="shared" si="150"/>
        <v>26610.369044427971</v>
      </c>
      <c r="AY194" s="35">
        <f t="shared" si="151"/>
        <v>30203.211869900657</v>
      </c>
      <c r="AZ194" s="35">
        <f t="shared" si="152"/>
        <v>33796.054695373343</v>
      </c>
      <c r="BA194"/>
      <c r="BB194" s="52">
        <f t="shared" si="153"/>
        <v>187</v>
      </c>
      <c r="BC194" s="80">
        <f t="shared" si="154"/>
        <v>887.79246449206664</v>
      </c>
      <c r="BD194" s="35">
        <f t="shared" si="161"/>
        <v>3559.2553773049563</v>
      </c>
      <c r="BE194" s="35">
        <f t="shared" si="155"/>
        <v>13175.117246094038</v>
      </c>
      <c r="BF194" s="35">
        <f t="shared" si="156"/>
        <v>16734.372623398995</v>
      </c>
      <c r="BG194" s="35">
        <f t="shared" si="157"/>
        <v>20293.62800070395</v>
      </c>
    </row>
    <row r="195" spans="1:59" x14ac:dyDescent="0.4">
      <c r="A195" s="13" t="s">
        <v>157</v>
      </c>
      <c r="B195" s="11">
        <v>1328</v>
      </c>
      <c r="C195" s="11">
        <v>619</v>
      </c>
      <c r="D195" s="11">
        <v>518</v>
      </c>
      <c r="E195" s="11">
        <v>714</v>
      </c>
      <c r="F195" s="11">
        <v>833</v>
      </c>
      <c r="G195" s="11">
        <v>952</v>
      </c>
      <c r="H195" s="11">
        <v>1198</v>
      </c>
      <c r="I195" s="11">
        <v>1601</v>
      </c>
      <c r="J195" s="11">
        <v>2336</v>
      </c>
      <c r="Y195" s="35">
        <f t="shared" si="159"/>
        <v>187500</v>
      </c>
      <c r="Z195" s="52">
        <f t="shared" si="163"/>
        <v>188</v>
      </c>
      <c r="AA195" s="35"/>
      <c r="AB195" s="35"/>
      <c r="AC195" s="35"/>
      <c r="AD195" s="35"/>
      <c r="AH195" s="35"/>
      <c r="AI195" s="35"/>
      <c r="AU195" s="52">
        <f t="shared" si="148"/>
        <v>188</v>
      </c>
      <c r="AV195" s="80">
        <f t="shared" si="149"/>
        <v>896.24971060845769</v>
      </c>
      <c r="AW195" s="35">
        <f t="shared" si="160"/>
        <v>3593.1613856581339</v>
      </c>
      <c r="AX195" s="35">
        <f t="shared" si="150"/>
        <v>26713.111147551641</v>
      </c>
      <c r="AY195" s="35">
        <f t="shared" si="151"/>
        <v>30306.272533209776</v>
      </c>
      <c r="AZ195" s="35">
        <f t="shared" si="152"/>
        <v>33899.433918867908</v>
      </c>
      <c r="BA195"/>
      <c r="BB195" s="52">
        <f t="shared" si="153"/>
        <v>188</v>
      </c>
      <c r="BC195" s="80">
        <f t="shared" si="154"/>
        <v>887.87118080276161</v>
      </c>
      <c r="BD195" s="35">
        <f t="shared" si="161"/>
        <v>3559.5709594520554</v>
      </c>
      <c r="BE195" s="35">
        <f t="shared" si="155"/>
        <v>13215.344669466231</v>
      </c>
      <c r="BF195" s="35">
        <f t="shared" si="156"/>
        <v>16774.915628918287</v>
      </c>
      <c r="BG195" s="35">
        <f t="shared" si="157"/>
        <v>20334.486588370342</v>
      </c>
    </row>
    <row r="196" spans="1:59" x14ac:dyDescent="0.4">
      <c r="A196" s="16"/>
      <c r="B196" s="11"/>
      <c r="C196" s="11"/>
      <c r="D196" s="11"/>
      <c r="E196" s="11"/>
      <c r="F196" s="11"/>
      <c r="G196" s="11"/>
      <c r="H196" s="11"/>
      <c r="I196" s="11"/>
      <c r="J196" s="11"/>
      <c r="Y196" s="35">
        <f t="shared" si="159"/>
        <v>188500</v>
      </c>
      <c r="Z196" s="52">
        <f t="shared" si="163"/>
        <v>189</v>
      </c>
      <c r="AA196" s="35"/>
      <c r="AB196" s="35"/>
      <c r="AC196" s="35"/>
      <c r="AD196" s="35"/>
      <c r="AH196" s="35"/>
      <c r="AI196" s="35"/>
      <c r="AU196" s="52">
        <f t="shared" si="148"/>
        <v>189</v>
      </c>
      <c r="AV196" s="80">
        <f t="shared" si="149"/>
        <v>896.33033882244615</v>
      </c>
      <c r="AW196" s="35">
        <f t="shared" si="160"/>
        <v>3593.4846328309573</v>
      </c>
      <c r="AX196" s="35">
        <f t="shared" si="150"/>
        <v>26815.848563687941</v>
      </c>
      <c r="AY196" s="35">
        <f t="shared" si="151"/>
        <v>30409.333196518899</v>
      </c>
      <c r="AZ196" s="35">
        <f t="shared" si="152"/>
        <v>34002.817829349857</v>
      </c>
      <c r="BA196"/>
      <c r="BB196" s="52">
        <f t="shared" si="153"/>
        <v>189</v>
      </c>
      <c r="BC196" s="80">
        <f t="shared" si="154"/>
        <v>887.95105526934447</v>
      </c>
      <c r="BD196" s="35">
        <f t="shared" si="161"/>
        <v>3559.8911847705444</v>
      </c>
      <c r="BE196" s="35">
        <f t="shared" si="155"/>
        <v>13255.567449667027</v>
      </c>
      <c r="BF196" s="35">
        <f t="shared" si="156"/>
        <v>16815.458634437571</v>
      </c>
      <c r="BG196" s="35">
        <f t="shared" si="157"/>
        <v>20375.349819208117</v>
      </c>
    </row>
    <row r="197" spans="1:59" s="21" customFormat="1" x14ac:dyDescent="0.4">
      <c r="A197" s="19" t="s">
        <v>181</v>
      </c>
      <c r="B197" s="20"/>
      <c r="C197" s="20"/>
      <c r="D197" s="20"/>
      <c r="E197" s="20"/>
      <c r="F197" s="20"/>
      <c r="G197" s="20"/>
      <c r="H197" s="20"/>
      <c r="I197" s="20"/>
      <c r="J197" s="20"/>
      <c r="L197" s="1"/>
      <c r="M197"/>
      <c r="N197"/>
      <c r="O197"/>
      <c r="P197"/>
      <c r="Q197"/>
      <c r="R197"/>
      <c r="S197"/>
      <c r="T197"/>
      <c r="U197"/>
      <c r="V197" s="1"/>
      <c r="W197" s="1"/>
      <c r="X197" s="1"/>
      <c r="Y197" s="35">
        <f t="shared" si="159"/>
        <v>189500</v>
      </c>
      <c r="Z197" s="52">
        <f t="shared" si="163"/>
        <v>190</v>
      </c>
      <c r="AA197" s="35"/>
      <c r="AB197" s="35"/>
      <c r="AC197" s="35"/>
      <c r="AD197" s="35"/>
      <c r="AE197" s="52"/>
      <c r="AF197" s="35"/>
      <c r="AG197" s="35"/>
      <c r="AH197" s="35"/>
      <c r="AI197" s="35"/>
      <c r="AJ197"/>
      <c r="AK197"/>
      <c r="AL197"/>
      <c r="AM197"/>
      <c r="AN197"/>
      <c r="AO197"/>
      <c r="AP197"/>
      <c r="AQ197"/>
      <c r="AR197"/>
      <c r="AS197"/>
      <c r="AT197" s="1"/>
      <c r="AU197" s="52">
        <f t="shared" si="148"/>
        <v>190</v>
      </c>
      <c r="AV197" s="80">
        <f t="shared" si="149"/>
        <v>896.41213580597287</v>
      </c>
      <c r="AW197" s="35">
        <f t="shared" si="160"/>
        <v>3593.8125657264359</v>
      </c>
      <c r="AX197" s="35">
        <f t="shared" si="150"/>
        <v>26918.581294101583</v>
      </c>
      <c r="AY197" s="35">
        <f t="shared" si="151"/>
        <v>30512.393859828018</v>
      </c>
      <c r="AZ197" s="35">
        <f t="shared" si="152"/>
        <v>34106.206425554454</v>
      </c>
      <c r="BA197" s="1"/>
      <c r="BB197" s="52">
        <f t="shared" si="153"/>
        <v>190</v>
      </c>
      <c r="BC197" s="80">
        <f t="shared" si="154"/>
        <v>888.0320875793027</v>
      </c>
      <c r="BD197" s="35">
        <f t="shared" si="161"/>
        <v>3560.2160520075281</v>
      </c>
      <c r="BE197" s="35">
        <f t="shared" si="155"/>
        <v>13295.785587949335</v>
      </c>
      <c r="BF197" s="35">
        <f t="shared" si="156"/>
        <v>16856.001639956863</v>
      </c>
      <c r="BG197" s="35">
        <f t="shared" si="157"/>
        <v>20416.21769196439</v>
      </c>
    </row>
    <row r="198" spans="1:59" x14ac:dyDescent="0.4">
      <c r="A198" s="13" t="s">
        <v>186</v>
      </c>
      <c r="B198" s="11"/>
      <c r="C198" s="11"/>
      <c r="D198" s="11"/>
      <c r="E198" s="11"/>
      <c r="F198" s="11"/>
      <c r="G198" s="11"/>
      <c r="H198" s="11"/>
      <c r="I198" s="11"/>
      <c r="J198" s="11"/>
      <c r="Y198" s="35">
        <f t="shared" si="159"/>
        <v>190500</v>
      </c>
      <c r="Z198" s="52">
        <f t="shared" si="163"/>
        <v>191</v>
      </c>
      <c r="AA198" s="35"/>
      <c r="AB198" s="35"/>
      <c r="AC198" s="35"/>
      <c r="AD198" s="35"/>
      <c r="AH198" s="35"/>
      <c r="AI198" s="35"/>
      <c r="AU198" s="52">
        <f t="shared" si="148"/>
        <v>191</v>
      </c>
      <c r="AV198" s="80">
        <f t="shared" si="149"/>
        <v>896.49510123911955</v>
      </c>
      <c r="AW198" s="35">
        <f t="shared" si="160"/>
        <v>3594.1451830619826</v>
      </c>
      <c r="AX198" s="35">
        <f t="shared" si="150"/>
        <v>27021.309340075153</v>
      </c>
      <c r="AY198" s="35">
        <f t="shared" si="151"/>
        <v>30615.454523137138</v>
      </c>
      <c r="AZ198" s="35">
        <f t="shared" si="152"/>
        <v>34209.599706199122</v>
      </c>
      <c r="BA198"/>
      <c r="BB198" s="52">
        <f t="shared" si="153"/>
        <v>191</v>
      </c>
      <c r="BC198" s="80">
        <f t="shared" si="154"/>
        <v>888.11427741570856</v>
      </c>
      <c r="BD198" s="35">
        <f t="shared" si="161"/>
        <v>3560.5455598924082</v>
      </c>
      <c r="BE198" s="35">
        <f t="shared" si="155"/>
        <v>13335.999085583739</v>
      </c>
      <c r="BF198" s="35">
        <f t="shared" si="156"/>
        <v>16896.544645476148</v>
      </c>
      <c r="BG198" s="35">
        <f t="shared" si="157"/>
        <v>20457.090205368557</v>
      </c>
    </row>
    <row r="199" spans="1:59" x14ac:dyDescent="0.4">
      <c r="A199" s="13" t="s">
        <v>187</v>
      </c>
      <c r="B199" s="11"/>
      <c r="C199" s="11"/>
      <c r="D199" s="11"/>
      <c r="E199" s="11"/>
      <c r="F199" s="11"/>
      <c r="G199" s="11"/>
      <c r="H199" s="11"/>
      <c r="I199" s="11"/>
      <c r="J199" s="11"/>
      <c r="Y199" s="35">
        <f t="shared" si="159"/>
        <v>191500</v>
      </c>
      <c r="Z199" s="52">
        <f t="shared" si="163"/>
        <v>192</v>
      </c>
      <c r="AA199" s="35"/>
      <c r="AB199" s="35"/>
      <c r="AC199" s="35"/>
      <c r="AD199" s="35"/>
      <c r="AH199" s="35"/>
      <c r="AI199" s="35"/>
      <c r="AU199" s="52">
        <f t="shared" si="148"/>
        <v>192</v>
      </c>
      <c r="AV199" s="80">
        <f t="shared" si="149"/>
        <v>896.57923479751673</v>
      </c>
      <c r="AW199" s="35">
        <f t="shared" si="160"/>
        <v>3594.4824835371655</v>
      </c>
      <c r="AX199" s="35">
        <f t="shared" si="150"/>
        <v>27124.032702909091</v>
      </c>
      <c r="AY199" s="35">
        <f t="shared" si="151"/>
        <v>30718.515186446257</v>
      </c>
      <c r="AZ199" s="35">
        <f t="shared" si="152"/>
        <v>34312.997669983422</v>
      </c>
      <c r="BA199"/>
      <c r="BB199" s="52">
        <f t="shared" si="153"/>
        <v>192</v>
      </c>
      <c r="BC199" s="80">
        <f t="shared" si="154"/>
        <v>888.19762445722506</v>
      </c>
      <c r="BD199" s="35">
        <f t="shared" si="161"/>
        <v>3560.8797071369108</v>
      </c>
      <c r="BE199" s="35">
        <f t="shared" si="155"/>
        <v>13376.207943858524</v>
      </c>
      <c r="BF199" s="35">
        <f t="shared" si="156"/>
        <v>16937.087650995436</v>
      </c>
      <c r="BG199" s="35">
        <f t="shared" si="157"/>
        <v>20497.967358132348</v>
      </c>
    </row>
    <row r="200" spans="1:59" x14ac:dyDescent="0.4">
      <c r="A200" s="13" t="s">
        <v>182</v>
      </c>
      <c r="B200" s="11"/>
      <c r="C200" s="11"/>
      <c r="D200" s="11"/>
      <c r="E200" s="11"/>
      <c r="F200" s="11"/>
      <c r="G200" s="11"/>
      <c r="H200" s="11"/>
      <c r="I200" s="11"/>
      <c r="J200" s="11"/>
      <c r="Y200" s="35">
        <f t="shared" si="159"/>
        <v>192500</v>
      </c>
      <c r="Z200" s="52">
        <f t="shared" si="163"/>
        <v>193</v>
      </c>
      <c r="AA200" s="35"/>
      <c r="AB200" s="35"/>
      <c r="AC200" s="35"/>
      <c r="AD200" s="35"/>
      <c r="AH200" s="35"/>
      <c r="AI200" s="35"/>
      <c r="AU200" s="52">
        <f t="shared" ref="AU200:AU263" si="178">Z200</f>
        <v>193</v>
      </c>
      <c r="AV200" s="80">
        <f t="shared" ref="AV200:AV263" si="179">$AL$13*SQRT(1+(1/$AL$14)+(($AU200-$AE$3)^2)/(($AE$4^2)*$AL$20))</f>
        <v>896.66453615235059</v>
      </c>
      <c r="AW200" s="35">
        <f t="shared" si="160"/>
        <v>3594.8244658337344</v>
      </c>
      <c r="AX200" s="35">
        <f t="shared" ref="AX200:AX263" si="180">AY200-AW200</f>
        <v>27226.751383921641</v>
      </c>
      <c r="AY200" s="35">
        <f t="shared" ref="AY200:AY263" si="181">Z200*AY$1+AY$2</f>
        <v>30821.575849755376</v>
      </c>
      <c r="AZ200" s="35">
        <f t="shared" ref="AZ200:AZ263" si="182">AY200+AW200</f>
        <v>34416.400315589111</v>
      </c>
      <c r="BA200"/>
      <c r="BB200" s="52">
        <f t="shared" ref="BB200:BB263" si="183">AU200</f>
        <v>193</v>
      </c>
      <c r="BC200" s="80">
        <f t="shared" ref="BC200:BC263" si="184">$AL$36*SQRT(1+(1/$AL$37)+(($AU200-$AE$3)^2)/(($AE$4^2)*$AL$43))</f>
        <v>888.28212837811236</v>
      </c>
      <c r="BD200" s="35">
        <f t="shared" si="161"/>
        <v>3561.2184924351095</v>
      </c>
      <c r="BE200" s="35">
        <f t="shared" ref="BE200:BE263" si="185">BF200-BD200</f>
        <v>13416.412164079615</v>
      </c>
      <c r="BF200" s="35">
        <f t="shared" ref="BF200:BF263" si="186">Z200*BF$1+BF$2</f>
        <v>16977.630656514724</v>
      </c>
      <c r="BG200" s="35">
        <f t="shared" ref="BG200:BG263" si="187">BF200+BD200</f>
        <v>20538.849148949834</v>
      </c>
    </row>
    <row r="201" spans="1:59" x14ac:dyDescent="0.4">
      <c r="A201" s="15" t="s">
        <v>183</v>
      </c>
      <c r="B201" s="11"/>
      <c r="C201" s="11"/>
      <c r="D201" s="11"/>
      <c r="E201" s="11"/>
      <c r="F201" s="11"/>
      <c r="G201" s="11"/>
      <c r="H201" s="11"/>
      <c r="I201" s="11"/>
      <c r="J201" s="11"/>
      <c r="Y201" s="35">
        <f t="shared" ref="Y201:Y264" si="188">Y200+1000</f>
        <v>193500</v>
      </c>
      <c r="Z201" s="52">
        <f t="shared" si="163"/>
        <v>194</v>
      </c>
      <c r="AA201" s="35"/>
      <c r="AB201" s="35"/>
      <c r="AC201" s="35"/>
      <c r="AD201" s="35"/>
      <c r="AH201" s="35"/>
      <c r="AI201" s="35"/>
      <c r="AU201" s="52">
        <f t="shared" si="178"/>
        <v>194</v>
      </c>
      <c r="AV201" s="80">
        <f t="shared" si="179"/>
        <v>896.75100497036931</v>
      </c>
      <c r="AW201" s="35">
        <f t="shared" ref="AW201:AW264" si="189">AW$3*AV201</f>
        <v>3595.1711286156478</v>
      </c>
      <c r="AX201" s="35">
        <f t="shared" si="180"/>
        <v>27329.465384448849</v>
      </c>
      <c r="AY201" s="35">
        <f t="shared" si="181"/>
        <v>30924.636513064495</v>
      </c>
      <c r="AZ201" s="35">
        <f t="shared" si="182"/>
        <v>34519.807641680141</v>
      </c>
      <c r="BA201"/>
      <c r="BB201" s="52">
        <f t="shared" si="183"/>
        <v>194</v>
      </c>
      <c r="BC201" s="80">
        <f t="shared" si="184"/>
        <v>888.36778884823377</v>
      </c>
      <c r="BD201" s="35">
        <f t="shared" ref="BD201:BD264" si="190">BD$3*BC201</f>
        <v>3561.5619144634506</v>
      </c>
      <c r="BE201" s="35">
        <f t="shared" si="185"/>
        <v>13456.611747570561</v>
      </c>
      <c r="BF201" s="35">
        <f t="shared" si="186"/>
        <v>17018.173662034013</v>
      </c>
      <c r="BG201" s="35">
        <f t="shared" si="187"/>
        <v>20579.735576497464</v>
      </c>
    </row>
    <row r="202" spans="1:59" x14ac:dyDescent="0.4">
      <c r="A202" s="15"/>
      <c r="B202" s="11"/>
      <c r="C202" s="11"/>
      <c r="D202" s="11"/>
      <c r="E202" s="11"/>
      <c r="F202" s="11"/>
      <c r="G202" s="11"/>
      <c r="H202" s="11"/>
      <c r="I202" s="11"/>
      <c r="J202" s="11"/>
      <c r="Y202" s="35">
        <f t="shared" si="188"/>
        <v>194500</v>
      </c>
      <c r="Z202" s="52">
        <f t="shared" ref="Z202:Z265" si="191">Z201+1</f>
        <v>195</v>
      </c>
      <c r="AA202" s="35"/>
      <c r="AB202" s="35"/>
      <c r="AC202" s="35"/>
      <c r="AD202" s="35"/>
      <c r="AH202" s="35"/>
      <c r="AI202" s="35"/>
      <c r="AU202" s="52">
        <f t="shared" si="178"/>
        <v>195</v>
      </c>
      <c r="AV202" s="80">
        <f t="shared" si="179"/>
        <v>896.83864091389</v>
      </c>
      <c r="AW202" s="35">
        <f t="shared" si="189"/>
        <v>3595.5224705290975</v>
      </c>
      <c r="AX202" s="35">
        <f t="shared" si="180"/>
        <v>27432.174705844518</v>
      </c>
      <c r="AY202" s="35">
        <f t="shared" si="181"/>
        <v>31027.697176373615</v>
      </c>
      <c r="AZ202" s="35">
        <f t="shared" si="182"/>
        <v>34623.219646902711</v>
      </c>
      <c r="BA202"/>
      <c r="BB202" s="52">
        <f t="shared" si="183"/>
        <v>195</v>
      </c>
      <c r="BC202" s="80">
        <f t="shared" si="184"/>
        <v>888.45460553306327</v>
      </c>
      <c r="BD202" s="35">
        <f t="shared" si="190"/>
        <v>3561.9099718807843</v>
      </c>
      <c r="BE202" s="35">
        <f t="shared" si="185"/>
        <v>13496.806695672516</v>
      </c>
      <c r="BF202" s="35">
        <f t="shared" si="186"/>
        <v>17058.716667553301</v>
      </c>
      <c r="BG202" s="35">
        <f t="shared" si="187"/>
        <v>20620.626639434086</v>
      </c>
    </row>
    <row r="203" spans="1:59" x14ac:dyDescent="0.4">
      <c r="A203" s="15"/>
      <c r="B203" s="11"/>
      <c r="C203" s="11"/>
      <c r="D203" s="11"/>
      <c r="E203" s="11"/>
      <c r="F203" s="11"/>
      <c r="G203" s="11"/>
      <c r="H203" s="11"/>
      <c r="I203" s="11"/>
      <c r="J203" s="11"/>
      <c r="Y203" s="35">
        <f t="shared" si="188"/>
        <v>195500</v>
      </c>
      <c r="Z203" s="52">
        <f t="shared" si="191"/>
        <v>196</v>
      </c>
      <c r="AA203" s="35"/>
      <c r="AB203" s="35"/>
      <c r="AC203" s="35"/>
      <c r="AD203" s="35"/>
      <c r="AH203" s="35"/>
      <c r="AI203" s="35"/>
      <c r="AU203" s="52">
        <f t="shared" si="178"/>
        <v>196</v>
      </c>
      <c r="AV203" s="80">
        <f t="shared" si="179"/>
        <v>896.92744364080352</v>
      </c>
      <c r="AW203" s="35">
        <f t="shared" si="189"/>
        <v>3595.8784902025322</v>
      </c>
      <c r="AX203" s="35">
        <f t="shared" si="180"/>
        <v>27534.879349480205</v>
      </c>
      <c r="AY203" s="35">
        <f t="shared" si="181"/>
        <v>31130.757839682738</v>
      </c>
      <c r="AZ203" s="35">
        <f t="shared" si="182"/>
        <v>34726.636329885267</v>
      </c>
      <c r="BA203"/>
      <c r="BB203" s="52">
        <f t="shared" si="183"/>
        <v>196</v>
      </c>
      <c r="BC203" s="80">
        <f t="shared" si="184"/>
        <v>888.54257809369005</v>
      </c>
      <c r="BD203" s="35">
        <f t="shared" si="190"/>
        <v>3562.2626633283799</v>
      </c>
      <c r="BE203" s="35">
        <f t="shared" si="185"/>
        <v>13536.997009744209</v>
      </c>
      <c r="BF203" s="35">
        <f t="shared" si="186"/>
        <v>17099.259673072589</v>
      </c>
      <c r="BG203" s="35">
        <f t="shared" si="187"/>
        <v>20661.522336400969</v>
      </c>
    </row>
    <row r="204" spans="1:59" x14ac:dyDescent="0.4">
      <c r="A204" s="17"/>
      <c r="B204" s="11"/>
      <c r="C204" s="11"/>
      <c r="D204" s="11"/>
      <c r="E204" s="11"/>
      <c r="F204" s="11"/>
      <c r="G204" s="11"/>
      <c r="H204" s="11"/>
      <c r="I204" s="11"/>
      <c r="J204" s="11"/>
      <c r="L204" s="8"/>
      <c r="M204" s="35"/>
      <c r="N204" s="35"/>
      <c r="O204" s="35"/>
      <c r="P204" s="35"/>
      <c r="Q204" s="35"/>
      <c r="R204" s="35"/>
      <c r="S204" s="35"/>
      <c r="T204" s="35"/>
      <c r="U204" s="35"/>
      <c r="Y204" s="35">
        <f t="shared" si="188"/>
        <v>196500</v>
      </c>
      <c r="Z204" s="52">
        <f t="shared" si="191"/>
        <v>197</v>
      </c>
      <c r="AA204" s="35"/>
      <c r="AB204" s="35"/>
      <c r="AC204" s="35"/>
      <c r="AD204" s="35"/>
      <c r="AH204" s="35"/>
      <c r="AI204" s="35"/>
      <c r="AU204" s="52">
        <f t="shared" si="178"/>
        <v>197</v>
      </c>
      <c r="AV204" s="80">
        <f t="shared" si="179"/>
        <v>897.01741280458373</v>
      </c>
      <c r="AW204" s="35">
        <f t="shared" si="189"/>
        <v>3596.2391862466911</v>
      </c>
      <c r="AX204" s="35">
        <f t="shared" si="180"/>
        <v>27637.579316745167</v>
      </c>
      <c r="AY204" s="35">
        <f t="shared" si="181"/>
        <v>31233.818502991857</v>
      </c>
      <c r="AZ204" s="35">
        <f t="shared" si="182"/>
        <v>34830.057689238551</v>
      </c>
      <c r="BA204"/>
      <c r="BB204" s="52">
        <f t="shared" si="183"/>
        <v>197</v>
      </c>
      <c r="BC204" s="80">
        <f t="shared" si="184"/>
        <v>888.63170618682739</v>
      </c>
      <c r="BD204" s="35">
        <f t="shared" si="190"/>
        <v>3562.6199874299641</v>
      </c>
      <c r="BE204" s="35">
        <f t="shared" si="185"/>
        <v>13577.182691161914</v>
      </c>
      <c r="BF204" s="35">
        <f t="shared" si="186"/>
        <v>17139.802678591877</v>
      </c>
      <c r="BG204" s="35">
        <f t="shared" si="187"/>
        <v>20702.422666021841</v>
      </c>
    </row>
    <row r="205" spans="1:59" x14ac:dyDescent="0.4">
      <c r="A205" s="17" t="s">
        <v>184</v>
      </c>
      <c r="B205" s="11"/>
      <c r="C205" s="11"/>
      <c r="D205" s="11"/>
      <c r="E205" s="11"/>
      <c r="F205" s="11"/>
      <c r="G205" s="11"/>
      <c r="H205" s="11"/>
      <c r="I205" s="11"/>
      <c r="J205" s="11"/>
      <c r="Y205" s="35">
        <f t="shared" si="188"/>
        <v>197500</v>
      </c>
      <c r="Z205" s="52">
        <f t="shared" si="191"/>
        <v>198</v>
      </c>
      <c r="AA205" s="35"/>
      <c r="AB205" s="35"/>
      <c r="AC205" s="35"/>
      <c r="AD205" s="35"/>
      <c r="AH205" s="35"/>
      <c r="AI205" s="35"/>
      <c r="AU205" s="52">
        <f t="shared" si="178"/>
        <v>198</v>
      </c>
      <c r="AV205" s="80">
        <f t="shared" si="179"/>
        <v>897.10854805429142</v>
      </c>
      <c r="AW205" s="35">
        <f t="shared" si="189"/>
        <v>3596.6045572546213</v>
      </c>
      <c r="AX205" s="35">
        <f t="shared" si="180"/>
        <v>27740.274609046355</v>
      </c>
      <c r="AY205" s="35">
        <f t="shared" si="181"/>
        <v>31336.879166300976</v>
      </c>
      <c r="AZ205" s="35">
        <f t="shared" si="182"/>
        <v>34933.483723555597</v>
      </c>
      <c r="BA205"/>
      <c r="BB205" s="52">
        <f t="shared" si="183"/>
        <v>198</v>
      </c>
      <c r="BC205" s="80">
        <f t="shared" si="184"/>
        <v>888.7219894648166</v>
      </c>
      <c r="BD205" s="35">
        <f t="shared" si="190"/>
        <v>3562.9819427917364</v>
      </c>
      <c r="BE205" s="35">
        <f t="shared" si="185"/>
        <v>13617.36374131943</v>
      </c>
      <c r="BF205" s="35">
        <f t="shared" si="186"/>
        <v>17180.345684111166</v>
      </c>
      <c r="BG205" s="35">
        <f t="shared" si="187"/>
        <v>20743.327626902901</v>
      </c>
    </row>
    <row r="206" spans="1:59" x14ac:dyDescent="0.4">
      <c r="A206" s="15" t="s">
        <v>104</v>
      </c>
      <c r="B206" s="11">
        <v>49</v>
      </c>
      <c r="C206" s="11">
        <v>2</v>
      </c>
      <c r="D206" s="11" t="s">
        <v>2</v>
      </c>
      <c r="E206" s="11">
        <v>16</v>
      </c>
      <c r="F206" s="11">
        <v>54</v>
      </c>
      <c r="G206" s="11">
        <v>4</v>
      </c>
      <c r="H206" s="11">
        <v>61</v>
      </c>
      <c r="I206" s="11">
        <v>48</v>
      </c>
      <c r="J206" s="11">
        <v>30</v>
      </c>
      <c r="L206" s="61" t="s">
        <v>311</v>
      </c>
      <c r="M206" s="59">
        <f>SUM(M53,M81,M91,M123,M125,M138,M152,M154,M158,M160,M165)</f>
        <v>13686.954545454544</v>
      </c>
      <c r="N206" s="59">
        <f t="shared" ref="N206:U206" si="192">SUM(N53,N81,N91,N123,N125,N138,N152,N154,N158,N160,N165)</f>
        <v>9311.1666666666661</v>
      </c>
      <c r="O206" s="59">
        <f t="shared" si="192"/>
        <v>8626.0897435897423</v>
      </c>
      <c r="P206" s="59">
        <f t="shared" si="192"/>
        <v>9714.2352941176468</v>
      </c>
      <c r="Q206" s="59">
        <f t="shared" si="192"/>
        <v>10578.111111111111</v>
      </c>
      <c r="R206" s="59">
        <f t="shared" si="192"/>
        <v>11814.824561403511</v>
      </c>
      <c r="S206" s="59">
        <f t="shared" si="192"/>
        <v>13104.166666666668</v>
      </c>
      <c r="T206" s="59">
        <f t="shared" si="192"/>
        <v>15384.37037037037</v>
      </c>
      <c r="U206" s="59">
        <f t="shared" si="192"/>
        <v>18286</v>
      </c>
      <c r="Y206" s="35">
        <f t="shared" si="188"/>
        <v>198500</v>
      </c>
      <c r="Z206" s="52">
        <f t="shared" si="191"/>
        <v>199</v>
      </c>
      <c r="AA206" s="35"/>
      <c r="AB206" s="35"/>
      <c r="AC206" s="35"/>
      <c r="AD206" s="35"/>
      <c r="AH206" s="35"/>
      <c r="AI206" s="35"/>
      <c r="AU206" s="52">
        <f t="shared" si="178"/>
        <v>199</v>
      </c>
      <c r="AV206" s="80">
        <f t="shared" si="179"/>
        <v>897.20084903458326</v>
      </c>
      <c r="AW206" s="35">
        <f t="shared" si="189"/>
        <v>3596.9746018017127</v>
      </c>
      <c r="AX206" s="35">
        <f t="shared" si="180"/>
        <v>27842.965227808381</v>
      </c>
      <c r="AY206" s="35">
        <f t="shared" si="181"/>
        <v>31439.939829610095</v>
      </c>
      <c r="AZ206" s="35">
        <f t="shared" si="182"/>
        <v>35036.914431411809</v>
      </c>
      <c r="BA206"/>
      <c r="BB206" s="52">
        <f t="shared" si="183"/>
        <v>199</v>
      </c>
      <c r="BC206" s="80">
        <f t="shared" si="184"/>
        <v>888.81342757563664</v>
      </c>
      <c r="BD206" s="35">
        <f t="shared" si="190"/>
        <v>3563.3485280024061</v>
      </c>
      <c r="BE206" s="35">
        <f t="shared" si="185"/>
        <v>13657.540161628047</v>
      </c>
      <c r="BF206" s="35">
        <f t="shared" si="186"/>
        <v>17220.888689630454</v>
      </c>
      <c r="BG206" s="35">
        <f t="shared" si="187"/>
        <v>20784.237217632861</v>
      </c>
    </row>
    <row r="207" spans="1:59" x14ac:dyDescent="0.4">
      <c r="A207" s="15" t="s">
        <v>159</v>
      </c>
      <c r="B207" s="11">
        <v>145</v>
      </c>
      <c r="C207" s="11">
        <v>29</v>
      </c>
      <c r="D207" s="11">
        <v>213</v>
      </c>
      <c r="E207" s="11">
        <v>78</v>
      </c>
      <c r="F207" s="11">
        <v>72</v>
      </c>
      <c r="G207" s="11">
        <v>50</v>
      </c>
      <c r="H207" s="11">
        <v>82</v>
      </c>
      <c r="I207" s="11">
        <v>60</v>
      </c>
      <c r="J207" s="11">
        <v>108</v>
      </c>
      <c r="L207" s="62" t="s">
        <v>312</v>
      </c>
      <c r="M207" s="60">
        <f>M83</f>
        <v>21823</v>
      </c>
      <c r="N207" s="60">
        <f t="shared" ref="N207:U207" si="193">N83</f>
        <v>13291</v>
      </c>
      <c r="O207" s="60">
        <f t="shared" si="193"/>
        <v>12512.5</v>
      </c>
      <c r="P207" s="60">
        <f t="shared" si="193"/>
        <v>14054.5</v>
      </c>
      <c r="Q207" s="60">
        <f t="shared" si="193"/>
        <v>16506.5</v>
      </c>
      <c r="R207" s="60">
        <f t="shared" si="193"/>
        <v>16567</v>
      </c>
      <c r="S207" s="60">
        <f t="shared" si="193"/>
        <v>19598.5</v>
      </c>
      <c r="T207" s="60">
        <f t="shared" si="193"/>
        <v>23750</v>
      </c>
      <c r="U207" s="60">
        <f t="shared" si="193"/>
        <v>35763</v>
      </c>
      <c r="Y207" s="35">
        <f t="shared" si="188"/>
        <v>199500</v>
      </c>
      <c r="Z207" s="52">
        <f t="shared" si="191"/>
        <v>200</v>
      </c>
      <c r="AA207" s="35"/>
      <c r="AB207" s="35"/>
      <c r="AC207" s="35"/>
      <c r="AD207" s="35"/>
      <c r="AH207" s="35"/>
      <c r="AI207" s="35"/>
      <c r="AU207" s="52">
        <f t="shared" si="178"/>
        <v>200</v>
      </c>
      <c r="AV207" s="80">
        <f t="shared" si="179"/>
        <v>897.29431538571737</v>
      </c>
      <c r="AW207" s="35">
        <f t="shared" si="189"/>
        <v>3597.349318445722</v>
      </c>
      <c r="AX207" s="35">
        <f t="shared" si="180"/>
        <v>27945.651174473493</v>
      </c>
      <c r="AY207" s="35">
        <f t="shared" si="181"/>
        <v>31543.000492919215</v>
      </c>
      <c r="AZ207" s="35">
        <f t="shared" si="182"/>
        <v>35140.34981136494</v>
      </c>
      <c r="BA207"/>
      <c r="BB207" s="52">
        <f t="shared" si="183"/>
        <v>200</v>
      </c>
      <c r="BC207" s="80">
        <f t="shared" si="184"/>
        <v>888.90602016290836</v>
      </c>
      <c r="BD207" s="35">
        <f t="shared" si="190"/>
        <v>3563.719741633211</v>
      </c>
      <c r="BE207" s="35">
        <f t="shared" si="185"/>
        <v>13697.711953516531</v>
      </c>
      <c r="BF207" s="35">
        <f t="shared" si="186"/>
        <v>17261.431695149742</v>
      </c>
      <c r="BG207" s="35">
        <f t="shared" si="187"/>
        <v>20825.151436782951</v>
      </c>
    </row>
    <row r="208" spans="1:59" x14ac:dyDescent="0.4">
      <c r="A208" s="13" t="s">
        <v>105</v>
      </c>
      <c r="B208" s="11">
        <v>239</v>
      </c>
      <c r="C208" s="11">
        <v>326</v>
      </c>
      <c r="D208" s="11">
        <v>127</v>
      </c>
      <c r="E208" s="11">
        <v>135</v>
      </c>
      <c r="F208" s="11">
        <v>49</v>
      </c>
      <c r="G208" s="11">
        <v>66</v>
      </c>
      <c r="H208" s="11">
        <v>126</v>
      </c>
      <c r="I208" s="11">
        <v>273</v>
      </c>
      <c r="J208" s="11">
        <v>183</v>
      </c>
      <c r="M208" s="35"/>
      <c r="N208" s="35"/>
      <c r="O208" s="35"/>
      <c r="P208" s="35"/>
      <c r="Q208" s="35"/>
      <c r="R208" s="35"/>
      <c r="S208" s="35"/>
      <c r="T208" s="35"/>
      <c r="U208" s="35"/>
      <c r="Y208" s="35">
        <f t="shared" si="188"/>
        <v>200500</v>
      </c>
      <c r="Z208" s="52">
        <f t="shared" si="191"/>
        <v>201</v>
      </c>
      <c r="AA208" s="35"/>
      <c r="AB208" s="35"/>
      <c r="AC208" s="35"/>
      <c r="AD208" s="35"/>
      <c r="AH208" s="35"/>
      <c r="AI208" s="35"/>
      <c r="AU208" s="52">
        <f t="shared" si="178"/>
        <v>201</v>
      </c>
      <c r="AV208" s="80">
        <f t="shared" si="179"/>
        <v>897.38894674356072</v>
      </c>
      <c r="AW208" s="35">
        <f t="shared" si="189"/>
        <v>3597.7287057268004</v>
      </c>
      <c r="AX208" s="35">
        <f t="shared" si="180"/>
        <v>28048.332450501533</v>
      </c>
      <c r="AY208" s="35">
        <f t="shared" si="181"/>
        <v>31646.061156228334</v>
      </c>
      <c r="AZ208" s="35">
        <f t="shared" si="182"/>
        <v>35243.789861955134</v>
      </c>
      <c r="BA208"/>
      <c r="BB208" s="52">
        <f t="shared" si="183"/>
        <v>201</v>
      </c>
      <c r="BC208" s="80">
        <f t="shared" si="184"/>
        <v>888.99976686590287</v>
      </c>
      <c r="BD208" s="35">
        <f t="shared" si="190"/>
        <v>3564.0955822379506</v>
      </c>
      <c r="BE208" s="35">
        <f t="shared" si="185"/>
        <v>13737.879118431079</v>
      </c>
      <c r="BF208" s="35">
        <f t="shared" si="186"/>
        <v>17301.97470066903</v>
      </c>
      <c r="BG208" s="35">
        <f t="shared" si="187"/>
        <v>20866.070282906981</v>
      </c>
    </row>
    <row r="209" spans="1:59" x14ac:dyDescent="0.4">
      <c r="A209" s="15" t="s">
        <v>160</v>
      </c>
      <c r="B209" s="11">
        <v>59</v>
      </c>
      <c r="C209" s="11">
        <v>246</v>
      </c>
      <c r="D209" s="11">
        <v>58</v>
      </c>
      <c r="E209" s="11">
        <v>2</v>
      </c>
      <c r="F209" s="11">
        <v>6</v>
      </c>
      <c r="G209" s="11">
        <v>39</v>
      </c>
      <c r="H209" s="11">
        <v>25</v>
      </c>
      <c r="I209" s="11">
        <v>51</v>
      </c>
      <c r="J209" s="11">
        <v>33</v>
      </c>
      <c r="L209" s="22" t="s">
        <v>138</v>
      </c>
      <c r="M209" s="20">
        <v>7131</v>
      </c>
      <c r="N209" s="20">
        <v>338</v>
      </c>
      <c r="O209" s="20">
        <v>779</v>
      </c>
      <c r="P209" s="20">
        <v>1286</v>
      </c>
      <c r="Q209" s="20">
        <v>2135</v>
      </c>
      <c r="R209" s="20">
        <v>3599</v>
      </c>
      <c r="S209" s="20">
        <v>6351</v>
      </c>
      <c r="T209" s="20">
        <v>10903</v>
      </c>
      <c r="U209" s="20">
        <v>22490</v>
      </c>
      <c r="Y209" s="35">
        <f t="shared" si="188"/>
        <v>201500</v>
      </c>
      <c r="Z209" s="52">
        <f t="shared" si="191"/>
        <v>202</v>
      </c>
      <c r="AA209" s="35"/>
      <c r="AB209" s="35"/>
      <c r="AC209" s="35"/>
      <c r="AD209" s="35"/>
      <c r="AH209" s="35"/>
      <c r="AI209" s="35"/>
      <c r="AU209" s="52">
        <f t="shared" si="178"/>
        <v>202</v>
      </c>
      <c r="AV209" s="80">
        <f t="shared" si="179"/>
        <v>897.48474273959653</v>
      </c>
      <c r="AW209" s="35">
        <f t="shared" si="189"/>
        <v>3598.112762167525</v>
      </c>
      <c r="AX209" s="35">
        <f t="shared" si="180"/>
        <v>28151.009057369931</v>
      </c>
      <c r="AY209" s="35">
        <f t="shared" si="181"/>
        <v>31749.121819537457</v>
      </c>
      <c r="AZ209" s="35">
        <f t="shared" si="182"/>
        <v>35347.234581704979</v>
      </c>
      <c r="BA209"/>
      <c r="BB209" s="52">
        <f t="shared" si="183"/>
        <v>202</v>
      </c>
      <c r="BC209" s="80">
        <f t="shared" si="184"/>
        <v>889.09466731954853</v>
      </c>
      <c r="BD209" s="35">
        <f t="shared" si="190"/>
        <v>3564.4760483530131</v>
      </c>
      <c r="BE209" s="35">
        <f t="shared" si="185"/>
        <v>13778.041657835302</v>
      </c>
      <c r="BF209" s="35">
        <f t="shared" si="186"/>
        <v>17342.517706188315</v>
      </c>
      <c r="BG209" s="35">
        <f t="shared" si="187"/>
        <v>20906.993754541327</v>
      </c>
    </row>
    <row r="210" spans="1:59" x14ac:dyDescent="0.4">
      <c r="A210" s="15" t="s">
        <v>161</v>
      </c>
      <c r="B210" s="11">
        <v>78</v>
      </c>
      <c r="C210" s="11">
        <v>22</v>
      </c>
      <c r="D210" s="11" t="s">
        <v>1</v>
      </c>
      <c r="E210" s="11">
        <v>35</v>
      </c>
      <c r="F210" s="11">
        <v>4</v>
      </c>
      <c r="G210" s="11">
        <v>13</v>
      </c>
      <c r="H210" s="11">
        <v>40</v>
      </c>
      <c r="I210" s="11">
        <v>86</v>
      </c>
      <c r="J210" s="11">
        <v>82</v>
      </c>
      <c r="M210" s="35"/>
      <c r="N210" s="35"/>
      <c r="O210" s="35"/>
      <c r="P210" s="35"/>
      <c r="Q210" s="35"/>
      <c r="R210" s="35"/>
      <c r="S210" s="35"/>
      <c r="T210" s="35"/>
      <c r="U210" s="35"/>
      <c r="Y210" s="35">
        <f t="shared" si="188"/>
        <v>202500</v>
      </c>
      <c r="Z210" s="52">
        <f t="shared" si="191"/>
        <v>203</v>
      </c>
      <c r="AA210" s="35"/>
      <c r="AB210" s="35"/>
      <c r="AC210" s="35"/>
      <c r="AD210" s="35"/>
      <c r="AH210" s="35"/>
      <c r="AI210" s="35"/>
      <c r="AU210" s="52">
        <f t="shared" si="178"/>
        <v>203</v>
      </c>
      <c r="AV210" s="80">
        <f t="shared" si="179"/>
        <v>897.58170300093036</v>
      </c>
      <c r="AW210" s="35">
        <f t="shared" si="189"/>
        <v>3598.5014862729213</v>
      </c>
      <c r="AX210" s="35">
        <f t="shared" si="180"/>
        <v>28253.680996573654</v>
      </c>
      <c r="AY210" s="35">
        <f t="shared" si="181"/>
        <v>31852.182482846576</v>
      </c>
      <c r="AZ210" s="35">
        <f t="shared" si="182"/>
        <v>35450.683969119498</v>
      </c>
      <c r="BA210"/>
      <c r="BB210" s="52">
        <f t="shared" si="183"/>
        <v>203</v>
      </c>
      <c r="BC210" s="80">
        <f t="shared" si="184"/>
        <v>889.1907211544368</v>
      </c>
      <c r="BD210" s="35">
        <f t="shared" si="190"/>
        <v>3564.8611384973997</v>
      </c>
      <c r="BE210" s="35">
        <f t="shared" si="185"/>
        <v>13818.199573210208</v>
      </c>
      <c r="BF210" s="35">
        <f t="shared" si="186"/>
        <v>17383.060711707607</v>
      </c>
      <c r="BG210" s="35">
        <f t="shared" si="187"/>
        <v>20947.921850205006</v>
      </c>
    </row>
    <row r="211" spans="1:59" x14ac:dyDescent="0.4">
      <c r="A211" s="15" t="s">
        <v>112</v>
      </c>
      <c r="B211" s="11">
        <v>40</v>
      </c>
      <c r="C211" s="11">
        <v>58</v>
      </c>
      <c r="D211" s="11" t="s">
        <v>2</v>
      </c>
      <c r="E211" s="11">
        <v>27</v>
      </c>
      <c r="F211" s="11">
        <v>37</v>
      </c>
      <c r="G211" s="11">
        <v>12</v>
      </c>
      <c r="H211" s="11">
        <v>41</v>
      </c>
      <c r="I211" s="11">
        <v>40</v>
      </c>
      <c r="J211" s="11">
        <v>25</v>
      </c>
      <c r="L211" s="19" t="s">
        <v>135</v>
      </c>
      <c r="M211" s="20">
        <v>3146</v>
      </c>
      <c r="N211" s="20">
        <v>976</v>
      </c>
      <c r="O211" s="20">
        <v>983</v>
      </c>
      <c r="P211" s="20">
        <v>1824</v>
      </c>
      <c r="Q211" s="20">
        <v>2123</v>
      </c>
      <c r="R211" s="20">
        <v>2482</v>
      </c>
      <c r="S211" s="20">
        <v>3039</v>
      </c>
      <c r="T211" s="20">
        <v>3257</v>
      </c>
      <c r="U211" s="20">
        <v>7948</v>
      </c>
      <c r="Y211" s="35">
        <f t="shared" si="188"/>
        <v>203500</v>
      </c>
      <c r="Z211" s="52">
        <f t="shared" si="191"/>
        <v>204</v>
      </c>
      <c r="AA211" s="35"/>
      <c r="AB211" s="35"/>
      <c r="AC211" s="35"/>
      <c r="AD211" s="35"/>
      <c r="AH211" s="35"/>
      <c r="AI211" s="35"/>
      <c r="AU211" s="52">
        <f t="shared" si="178"/>
        <v>204</v>
      </c>
      <c r="AV211" s="80">
        <f t="shared" si="179"/>
        <v>897.67982715029825</v>
      </c>
      <c r="AW211" s="35">
        <f t="shared" si="189"/>
        <v>3598.8948765304981</v>
      </c>
      <c r="AX211" s="35">
        <f t="shared" si="180"/>
        <v>28356.348269625196</v>
      </c>
      <c r="AY211" s="35">
        <f t="shared" si="181"/>
        <v>31955.243146155695</v>
      </c>
      <c r="AZ211" s="35">
        <f t="shared" si="182"/>
        <v>35554.138022686195</v>
      </c>
      <c r="BA211"/>
      <c r="BB211" s="52">
        <f t="shared" si="183"/>
        <v>204</v>
      </c>
      <c r="BC211" s="80">
        <f t="shared" si="184"/>
        <v>889.28792799683038</v>
      </c>
      <c r="BD211" s="35">
        <f t="shared" si="190"/>
        <v>3565.2508511727583</v>
      </c>
      <c r="BE211" s="35">
        <f t="shared" si="185"/>
        <v>13858.352866054134</v>
      </c>
      <c r="BF211" s="35">
        <f t="shared" si="186"/>
        <v>17423.603717226892</v>
      </c>
      <c r="BG211" s="35">
        <f t="shared" si="187"/>
        <v>20988.854568399649</v>
      </c>
    </row>
    <row r="212" spans="1:59" x14ac:dyDescent="0.4">
      <c r="A212" s="15" t="s">
        <v>113</v>
      </c>
      <c r="B212" s="11">
        <v>62</v>
      </c>
      <c r="C212" s="11" t="s">
        <v>1</v>
      </c>
      <c r="D212" s="11">
        <v>69</v>
      </c>
      <c r="E212" s="11">
        <v>70</v>
      </c>
      <c r="F212" s="11">
        <v>2</v>
      </c>
      <c r="G212" s="11">
        <v>2</v>
      </c>
      <c r="H212" s="11">
        <v>20</v>
      </c>
      <c r="I212" s="11">
        <v>96</v>
      </c>
      <c r="J212" s="11">
        <v>43</v>
      </c>
      <c r="M212" s="35"/>
      <c r="N212" s="35"/>
      <c r="O212" s="35"/>
      <c r="P212" s="35"/>
      <c r="Q212" s="35"/>
      <c r="R212" s="35"/>
      <c r="S212" s="35"/>
      <c r="T212" s="35"/>
      <c r="U212" s="35"/>
      <c r="Y212" s="35">
        <f t="shared" si="188"/>
        <v>204500</v>
      </c>
      <c r="Z212" s="52">
        <f t="shared" si="191"/>
        <v>205</v>
      </c>
      <c r="AA212" s="35"/>
      <c r="AB212" s="35"/>
      <c r="AC212" s="35"/>
      <c r="AD212" s="35"/>
      <c r="AH212" s="35"/>
      <c r="AI212" s="35"/>
      <c r="AU212" s="52">
        <f t="shared" si="178"/>
        <v>205</v>
      </c>
      <c r="AV212" s="80">
        <f t="shared" si="179"/>
        <v>897.77911480607304</v>
      </c>
      <c r="AW212" s="35">
        <f t="shared" si="189"/>
        <v>3599.2929314102707</v>
      </c>
      <c r="AX212" s="35">
        <f t="shared" si="180"/>
        <v>28459.010878054545</v>
      </c>
      <c r="AY212" s="35">
        <f t="shared" si="181"/>
        <v>32058.303809464815</v>
      </c>
      <c r="AZ212" s="35">
        <f t="shared" si="182"/>
        <v>35657.596740875088</v>
      </c>
      <c r="BA212"/>
      <c r="BB212" s="52">
        <f t="shared" si="183"/>
        <v>205</v>
      </c>
      <c r="BC212" s="80">
        <f t="shared" si="184"/>
        <v>889.38628746867005</v>
      </c>
      <c r="BD212" s="35">
        <f t="shared" si="190"/>
        <v>3565.6451848634078</v>
      </c>
      <c r="BE212" s="35">
        <f t="shared" si="185"/>
        <v>13898.501537882776</v>
      </c>
      <c r="BF212" s="35">
        <f t="shared" si="186"/>
        <v>17464.146722746184</v>
      </c>
      <c r="BG212" s="35">
        <f t="shared" si="187"/>
        <v>21029.791907609593</v>
      </c>
    </row>
    <row r="213" spans="1:59" x14ac:dyDescent="0.4">
      <c r="A213" s="17" t="s">
        <v>162</v>
      </c>
      <c r="B213" s="11">
        <v>21</v>
      </c>
      <c r="C213" s="11" t="s">
        <v>1</v>
      </c>
      <c r="D213" s="11">
        <v>4</v>
      </c>
      <c r="E213" s="11">
        <v>12</v>
      </c>
      <c r="F213" s="11">
        <v>2</v>
      </c>
      <c r="G213" s="11" t="s">
        <v>1</v>
      </c>
      <c r="H213" s="11">
        <v>1</v>
      </c>
      <c r="I213" s="11">
        <v>15</v>
      </c>
      <c r="J213" s="11">
        <v>5</v>
      </c>
      <c r="M213" s="35"/>
      <c r="N213" s="35"/>
      <c r="O213" s="35"/>
      <c r="P213" s="35"/>
      <c r="Q213" s="35"/>
      <c r="R213" s="35"/>
      <c r="S213" s="35"/>
      <c r="T213" s="35"/>
      <c r="U213" s="35"/>
      <c r="Y213" s="35">
        <f t="shared" si="188"/>
        <v>205500</v>
      </c>
      <c r="Z213" s="52">
        <f t="shared" si="191"/>
        <v>206</v>
      </c>
      <c r="AA213" s="35"/>
      <c r="AB213" s="35"/>
      <c r="AC213" s="35"/>
      <c r="AD213" s="35"/>
      <c r="AH213" s="35"/>
      <c r="AI213" s="35"/>
      <c r="AU213" s="52">
        <f t="shared" si="178"/>
        <v>206</v>
      </c>
      <c r="AV213" s="80">
        <f t="shared" si="179"/>
        <v>897.87956558227279</v>
      </c>
      <c r="AW213" s="35">
        <f t="shared" si="189"/>
        <v>3599.6956493647963</v>
      </c>
      <c r="AX213" s="35">
        <f t="shared" si="180"/>
        <v>28561.668823409138</v>
      </c>
      <c r="AY213" s="35">
        <f t="shared" si="181"/>
        <v>32161.364472773934</v>
      </c>
      <c r="AZ213" s="35">
        <f t="shared" si="182"/>
        <v>35761.060122138733</v>
      </c>
      <c r="BA213"/>
      <c r="BB213" s="52">
        <f t="shared" si="183"/>
        <v>206</v>
      </c>
      <c r="BC213" s="80">
        <f t="shared" si="184"/>
        <v>889.48579918758207</v>
      </c>
      <c r="BD213" s="35">
        <f t="shared" si="190"/>
        <v>3566.0441380363718</v>
      </c>
      <c r="BE213" s="35">
        <f t="shared" si="185"/>
        <v>13938.645590229096</v>
      </c>
      <c r="BF213" s="35">
        <f t="shared" si="186"/>
        <v>17504.689728265468</v>
      </c>
      <c r="BG213" s="35">
        <f t="shared" si="187"/>
        <v>21070.733866301838</v>
      </c>
    </row>
    <row r="214" spans="1:59" x14ac:dyDescent="0.4">
      <c r="A214" s="17" t="s">
        <v>163</v>
      </c>
      <c r="B214" s="11">
        <v>41</v>
      </c>
      <c r="C214" s="11" t="s">
        <v>2</v>
      </c>
      <c r="D214" s="11">
        <v>65</v>
      </c>
      <c r="E214" s="11">
        <v>59</v>
      </c>
      <c r="F214" s="11" t="s">
        <v>2</v>
      </c>
      <c r="G214" s="11">
        <v>2</v>
      </c>
      <c r="H214" s="11">
        <v>19</v>
      </c>
      <c r="I214" s="11">
        <v>80</v>
      </c>
      <c r="J214" s="11">
        <v>37</v>
      </c>
      <c r="M214" s="35"/>
      <c r="N214" s="35"/>
      <c r="O214" s="35"/>
      <c r="P214" s="35"/>
      <c r="Q214" s="35"/>
      <c r="R214" s="35"/>
      <c r="S214" s="35"/>
      <c r="T214" s="35"/>
      <c r="U214" s="35"/>
      <c r="Y214" s="35">
        <f t="shared" si="188"/>
        <v>206500</v>
      </c>
      <c r="Z214" s="52">
        <f t="shared" si="191"/>
        <v>207</v>
      </c>
      <c r="AA214" s="35"/>
      <c r="AB214" s="35"/>
      <c r="AC214" s="35"/>
      <c r="AD214" s="35"/>
      <c r="AH214" s="35"/>
      <c r="AI214" s="35"/>
      <c r="AU214" s="52">
        <f t="shared" si="178"/>
        <v>207</v>
      </c>
      <c r="AV214" s="80">
        <f t="shared" si="179"/>
        <v>897.9811790885675</v>
      </c>
      <c r="AW214" s="35">
        <f t="shared" si="189"/>
        <v>3600.1030288291995</v>
      </c>
      <c r="AX214" s="35">
        <f t="shared" si="180"/>
        <v>28664.322107253854</v>
      </c>
      <c r="AY214" s="35">
        <f t="shared" si="181"/>
        <v>32264.425136083053</v>
      </c>
      <c r="AZ214" s="35">
        <f t="shared" si="182"/>
        <v>35864.528164912255</v>
      </c>
      <c r="BA214"/>
      <c r="BB214" s="52">
        <f t="shared" si="183"/>
        <v>207</v>
      </c>
      <c r="BC214" s="80">
        <f t="shared" si="184"/>
        <v>889.58646276688546</v>
      </c>
      <c r="BD214" s="35">
        <f t="shared" si="190"/>
        <v>3566.4477091414042</v>
      </c>
      <c r="BE214" s="35">
        <f t="shared" si="185"/>
        <v>13978.785024643352</v>
      </c>
      <c r="BF214" s="35">
        <f t="shared" si="186"/>
        <v>17545.232733784756</v>
      </c>
      <c r="BG214" s="35">
        <f t="shared" si="187"/>
        <v>21111.680442926161</v>
      </c>
    </row>
    <row r="215" spans="1:59" x14ac:dyDescent="0.4">
      <c r="A215" s="13" t="s">
        <v>8</v>
      </c>
      <c r="B215" s="11">
        <v>86</v>
      </c>
      <c r="C215" s="11">
        <v>96</v>
      </c>
      <c r="D215" s="11" t="s">
        <v>1</v>
      </c>
      <c r="E215" s="11">
        <v>4</v>
      </c>
      <c r="F215" s="11">
        <v>17</v>
      </c>
      <c r="G215" s="11">
        <v>4</v>
      </c>
      <c r="H215" s="11">
        <v>23</v>
      </c>
      <c r="I215" s="11">
        <v>11</v>
      </c>
      <c r="J215" s="11">
        <v>31</v>
      </c>
      <c r="M215" s="35"/>
      <c r="N215" s="35"/>
      <c r="O215" s="35"/>
      <c r="P215" s="35"/>
      <c r="Q215" s="35"/>
      <c r="R215" s="35"/>
      <c r="S215" s="35"/>
      <c r="T215" s="35"/>
      <c r="U215" s="35"/>
      <c r="Y215" s="35">
        <f t="shared" si="188"/>
        <v>207500</v>
      </c>
      <c r="Z215" s="52">
        <f t="shared" si="191"/>
        <v>208</v>
      </c>
      <c r="AA215" s="35"/>
      <c r="AB215" s="35"/>
      <c r="AC215" s="35"/>
      <c r="AD215" s="35"/>
      <c r="AH215" s="35"/>
      <c r="AI215" s="35"/>
      <c r="AU215" s="52">
        <f t="shared" si="178"/>
        <v>208</v>
      </c>
      <c r="AV215" s="80">
        <f t="shared" si="179"/>
        <v>898.08395493028672</v>
      </c>
      <c r="AW215" s="35">
        <f t="shared" si="189"/>
        <v>3600.5150682212047</v>
      </c>
      <c r="AX215" s="35">
        <f t="shared" si="180"/>
        <v>28766.970731170968</v>
      </c>
      <c r="AY215" s="35">
        <f t="shared" si="181"/>
        <v>32367.485799392172</v>
      </c>
      <c r="AZ215" s="35">
        <f t="shared" si="182"/>
        <v>35968.00086761338</v>
      </c>
      <c r="BA215"/>
      <c r="BB215" s="52">
        <f t="shared" si="183"/>
        <v>208</v>
      </c>
      <c r="BC215" s="80">
        <f t="shared" si="184"/>
        <v>889.68827781559912</v>
      </c>
      <c r="BD215" s="35">
        <f t="shared" si="190"/>
        <v>3566.8558966110195</v>
      </c>
      <c r="BE215" s="35">
        <f t="shared" si="185"/>
        <v>14018.919842693025</v>
      </c>
      <c r="BF215" s="35">
        <f t="shared" si="186"/>
        <v>17585.775739304045</v>
      </c>
      <c r="BG215" s="35">
        <f t="shared" si="187"/>
        <v>21152.631635915066</v>
      </c>
    </row>
    <row r="216" spans="1:59" x14ac:dyDescent="0.4">
      <c r="A216" s="13" t="s">
        <v>124</v>
      </c>
      <c r="B216" s="11">
        <v>18</v>
      </c>
      <c r="C216" s="11">
        <v>1</v>
      </c>
      <c r="D216" s="11">
        <v>2</v>
      </c>
      <c r="E216" s="11">
        <v>2</v>
      </c>
      <c r="F216" s="11" t="s">
        <v>2</v>
      </c>
      <c r="G216" s="11">
        <v>15</v>
      </c>
      <c r="H216" s="11">
        <v>4</v>
      </c>
      <c r="I216" s="11">
        <v>25</v>
      </c>
      <c r="J216" s="11">
        <v>3</v>
      </c>
      <c r="M216" s="35"/>
      <c r="N216" s="35"/>
      <c r="O216" s="35"/>
      <c r="P216" s="35"/>
      <c r="Q216" s="35"/>
      <c r="R216" s="35"/>
      <c r="S216" s="35"/>
      <c r="T216" s="35"/>
      <c r="U216" s="35"/>
      <c r="Y216" s="35">
        <f t="shared" si="188"/>
        <v>208500</v>
      </c>
      <c r="Z216" s="52">
        <f t="shared" si="191"/>
        <v>209</v>
      </c>
      <c r="AA216" s="35"/>
      <c r="AB216" s="35"/>
      <c r="AC216" s="35"/>
      <c r="AD216" s="35"/>
      <c r="AH216" s="35"/>
      <c r="AI216" s="35"/>
      <c r="AU216" s="52">
        <f t="shared" si="178"/>
        <v>209</v>
      </c>
      <c r="AV216" s="80">
        <f t="shared" si="179"/>
        <v>898.18789270842683</v>
      </c>
      <c r="AW216" s="35">
        <f t="shared" si="189"/>
        <v>3600.9317659411636</v>
      </c>
      <c r="AX216" s="35">
        <f t="shared" si="180"/>
        <v>28869.614696760131</v>
      </c>
      <c r="AY216" s="35">
        <f t="shared" si="181"/>
        <v>32470.546462701295</v>
      </c>
      <c r="AZ216" s="35">
        <f t="shared" si="182"/>
        <v>36071.47822864246</v>
      </c>
      <c r="BA216"/>
      <c r="BB216" s="52">
        <f t="shared" si="183"/>
        <v>209</v>
      </c>
      <c r="BC216" s="80">
        <f t="shared" si="184"/>
        <v>889.79124393844961</v>
      </c>
      <c r="BD216" s="35">
        <f t="shared" si="190"/>
        <v>3567.2686988605242</v>
      </c>
      <c r="BE216" s="35">
        <f t="shared" si="185"/>
        <v>14059.050045962809</v>
      </c>
      <c r="BF216" s="35">
        <f t="shared" si="186"/>
        <v>17626.318744823333</v>
      </c>
      <c r="BG216" s="35">
        <f t="shared" si="187"/>
        <v>21193.587443683857</v>
      </c>
    </row>
    <row r="217" spans="1:59" x14ac:dyDescent="0.4">
      <c r="A217" s="13" t="s">
        <v>4</v>
      </c>
      <c r="B217" s="11">
        <v>77</v>
      </c>
      <c r="C217" s="11">
        <v>18</v>
      </c>
      <c r="D217" s="11">
        <v>64</v>
      </c>
      <c r="E217" s="11">
        <v>20</v>
      </c>
      <c r="F217" s="11">
        <v>14</v>
      </c>
      <c r="G217" s="11">
        <v>25</v>
      </c>
      <c r="H217" s="11">
        <v>28</v>
      </c>
      <c r="I217" s="11">
        <v>45</v>
      </c>
      <c r="J217" s="11">
        <v>32</v>
      </c>
      <c r="Y217" s="35">
        <f t="shared" si="188"/>
        <v>209500</v>
      </c>
      <c r="Z217" s="52">
        <f t="shared" si="191"/>
        <v>210</v>
      </c>
      <c r="AA217" s="35"/>
      <c r="AB217" s="35"/>
      <c r="AC217" s="35"/>
      <c r="AD217" s="35"/>
      <c r="AH217" s="35"/>
      <c r="AI217" s="35"/>
      <c r="AU217" s="52">
        <f t="shared" si="178"/>
        <v>210</v>
      </c>
      <c r="AV217" s="80">
        <f t="shared" si="179"/>
        <v>898.29299201965932</v>
      </c>
      <c r="AW217" s="35">
        <f t="shared" si="189"/>
        <v>3601.3531203720881</v>
      </c>
      <c r="AX217" s="35">
        <f t="shared" si="180"/>
        <v>28972.254005638326</v>
      </c>
      <c r="AY217" s="35">
        <f t="shared" si="181"/>
        <v>32573.607126010415</v>
      </c>
      <c r="AZ217" s="35">
        <f t="shared" si="182"/>
        <v>36174.960246382499</v>
      </c>
      <c r="BA217"/>
      <c r="BB217" s="52">
        <f t="shared" si="183"/>
        <v>210</v>
      </c>
      <c r="BC217" s="80">
        <f t="shared" si="184"/>
        <v>889.89536073587897</v>
      </c>
      <c r="BD217" s="35">
        <f t="shared" si="190"/>
        <v>3567.686114288048</v>
      </c>
      <c r="BE217" s="35">
        <f t="shared" si="185"/>
        <v>14099.175636054573</v>
      </c>
      <c r="BF217" s="35">
        <f t="shared" si="186"/>
        <v>17666.861750342621</v>
      </c>
      <c r="BG217" s="35">
        <f t="shared" si="187"/>
        <v>21234.547864630669</v>
      </c>
    </row>
    <row r="218" spans="1:59" x14ac:dyDescent="0.4">
      <c r="A218" s="15" t="s">
        <v>164</v>
      </c>
      <c r="B218" s="18">
        <v>28</v>
      </c>
      <c r="C218" s="18" t="s">
        <v>2</v>
      </c>
      <c r="D218" s="18" t="s">
        <v>2</v>
      </c>
      <c r="E218" s="18">
        <v>20</v>
      </c>
      <c r="F218" s="18">
        <v>4</v>
      </c>
      <c r="G218" s="18">
        <v>12</v>
      </c>
      <c r="H218" s="18">
        <v>7</v>
      </c>
      <c r="I218" s="18">
        <v>18</v>
      </c>
      <c r="J218" s="18">
        <v>12</v>
      </c>
      <c r="Y218" s="35">
        <f t="shared" si="188"/>
        <v>210500</v>
      </c>
      <c r="Z218" s="52">
        <f t="shared" si="191"/>
        <v>211</v>
      </c>
      <c r="AA218" s="35"/>
      <c r="AB218" s="35"/>
      <c r="AC218" s="35"/>
      <c r="AD218" s="35"/>
      <c r="AH218" s="35"/>
      <c r="AI218" s="35"/>
      <c r="AU218" s="52">
        <f t="shared" si="178"/>
        <v>211</v>
      </c>
      <c r="AV218" s="80">
        <f t="shared" si="179"/>
        <v>898.39925245633822</v>
      </c>
      <c r="AW218" s="35">
        <f t="shared" si="189"/>
        <v>3601.7791298796824</v>
      </c>
      <c r="AX218" s="35">
        <f t="shared" si="180"/>
        <v>29074.88865943985</v>
      </c>
      <c r="AY218" s="35">
        <f t="shared" si="181"/>
        <v>32676.667789319534</v>
      </c>
      <c r="AZ218" s="35">
        <f t="shared" si="182"/>
        <v>36278.446919199218</v>
      </c>
      <c r="BA218"/>
      <c r="BB218" s="52">
        <f t="shared" si="183"/>
        <v>211</v>
      </c>
      <c r="BC218" s="80">
        <f t="shared" si="184"/>
        <v>890.0006278040521</v>
      </c>
      <c r="BD218" s="35">
        <f t="shared" si="190"/>
        <v>3568.1081412745721</v>
      </c>
      <c r="BE218" s="35">
        <f t="shared" si="185"/>
        <v>14139.296614587338</v>
      </c>
      <c r="BF218" s="35">
        <f t="shared" si="186"/>
        <v>17707.40475586191</v>
      </c>
      <c r="BG218" s="35">
        <f t="shared" si="187"/>
        <v>21275.512897136483</v>
      </c>
    </row>
    <row r="219" spans="1:59" x14ac:dyDescent="0.4">
      <c r="A219" s="15" t="s">
        <v>165</v>
      </c>
      <c r="B219" s="18">
        <v>49</v>
      </c>
      <c r="C219" s="18">
        <v>18</v>
      </c>
      <c r="D219" s="18">
        <v>64</v>
      </c>
      <c r="E219" s="18" t="s">
        <v>2</v>
      </c>
      <c r="F219" s="18">
        <v>10</v>
      </c>
      <c r="G219" s="18">
        <v>13</v>
      </c>
      <c r="H219" s="18">
        <v>21</v>
      </c>
      <c r="I219" s="18">
        <v>27</v>
      </c>
      <c r="J219" s="18">
        <v>20</v>
      </c>
      <c r="Y219" s="35">
        <f t="shared" si="188"/>
        <v>211500</v>
      </c>
      <c r="Z219" s="52">
        <f t="shared" si="191"/>
        <v>212</v>
      </c>
      <c r="AA219" s="35"/>
      <c r="AB219" s="35"/>
      <c r="AC219" s="35"/>
      <c r="AD219" s="35"/>
      <c r="AH219" s="35"/>
      <c r="AI219" s="35"/>
      <c r="AU219" s="52">
        <f t="shared" si="178"/>
        <v>212</v>
      </c>
      <c r="AV219" s="80">
        <f t="shared" si="179"/>
        <v>898.50667360650732</v>
      </c>
      <c r="AW219" s="35">
        <f t="shared" si="189"/>
        <v>3602.2097928123694</v>
      </c>
      <c r="AX219" s="35">
        <f t="shared" si="180"/>
        <v>29177.518659816284</v>
      </c>
      <c r="AY219" s="35">
        <f t="shared" si="181"/>
        <v>32779.728452628653</v>
      </c>
      <c r="AZ219" s="35">
        <f t="shared" si="182"/>
        <v>36381.938245441022</v>
      </c>
      <c r="BA219"/>
      <c r="BB219" s="52">
        <f t="shared" si="183"/>
        <v>212</v>
      </c>
      <c r="BC219" s="80">
        <f t="shared" si="184"/>
        <v>890.10704473486385</v>
      </c>
      <c r="BD219" s="35">
        <f t="shared" si="190"/>
        <v>3568.5347781839591</v>
      </c>
      <c r="BE219" s="35">
        <f t="shared" si="185"/>
        <v>14179.412983197239</v>
      </c>
      <c r="BF219" s="35">
        <f t="shared" si="186"/>
        <v>17747.947761381198</v>
      </c>
      <c r="BG219" s="35">
        <f t="shared" si="187"/>
        <v>21316.482539565157</v>
      </c>
    </row>
    <row r="220" spans="1:59" x14ac:dyDescent="0.4">
      <c r="A220" s="13" t="s">
        <v>132</v>
      </c>
      <c r="B220" s="18">
        <v>14</v>
      </c>
      <c r="C220" s="18" t="s">
        <v>2</v>
      </c>
      <c r="D220" s="18" t="s">
        <v>2</v>
      </c>
      <c r="E220" s="18">
        <v>8</v>
      </c>
      <c r="F220" s="18" t="s">
        <v>1</v>
      </c>
      <c r="G220" s="18" t="s">
        <v>1</v>
      </c>
      <c r="H220" s="18">
        <v>9</v>
      </c>
      <c r="I220" s="18">
        <v>16</v>
      </c>
      <c r="J220" s="18">
        <v>12</v>
      </c>
      <c r="Y220" s="35">
        <f t="shared" si="188"/>
        <v>212500</v>
      </c>
      <c r="Z220" s="52">
        <f t="shared" si="191"/>
        <v>213</v>
      </c>
      <c r="AA220" s="35"/>
      <c r="AB220" s="35"/>
      <c r="AC220" s="35"/>
      <c r="AD220" s="35"/>
      <c r="AH220" s="35"/>
      <c r="AI220" s="35"/>
      <c r="AU220" s="52">
        <f t="shared" si="178"/>
        <v>213</v>
      </c>
      <c r="AV220" s="80">
        <f t="shared" si="179"/>
        <v>898.61525505390932</v>
      </c>
      <c r="AW220" s="35">
        <f t="shared" si="189"/>
        <v>3602.6451075013292</v>
      </c>
      <c r="AX220" s="35">
        <f t="shared" si="180"/>
        <v>29280.144008436448</v>
      </c>
      <c r="AY220" s="35">
        <f t="shared" si="181"/>
        <v>32882.789115937776</v>
      </c>
      <c r="AZ220" s="35">
        <f t="shared" si="182"/>
        <v>36485.434223439108</v>
      </c>
      <c r="BA220"/>
      <c r="BB220" s="52">
        <f t="shared" si="183"/>
        <v>213</v>
      </c>
      <c r="BC220" s="80">
        <f t="shared" si="184"/>
        <v>890.21461111594817</v>
      </c>
      <c r="BD220" s="35">
        <f t="shared" si="190"/>
        <v>3568.9660233629893</v>
      </c>
      <c r="BE220" s="35">
        <f t="shared" si="185"/>
        <v>14219.524743537493</v>
      </c>
      <c r="BF220" s="35">
        <f t="shared" si="186"/>
        <v>17788.490766900482</v>
      </c>
      <c r="BG220" s="35">
        <f t="shared" si="187"/>
        <v>21357.456790263474</v>
      </c>
    </row>
    <row r="221" spans="1:59" x14ac:dyDescent="0.4">
      <c r="A221" s="13" t="s">
        <v>5</v>
      </c>
      <c r="B221" s="18">
        <v>4</v>
      </c>
      <c r="C221" s="18" t="s">
        <v>2</v>
      </c>
      <c r="D221" s="18">
        <v>2</v>
      </c>
      <c r="E221" s="18" t="s">
        <v>2</v>
      </c>
      <c r="F221" s="18" t="s">
        <v>2</v>
      </c>
      <c r="G221" s="18" t="s">
        <v>1</v>
      </c>
      <c r="H221" s="18">
        <v>1</v>
      </c>
      <c r="I221" s="18">
        <v>4</v>
      </c>
      <c r="J221" s="18">
        <v>4</v>
      </c>
      <c r="Y221" s="35">
        <f t="shared" si="188"/>
        <v>213500</v>
      </c>
      <c r="Z221" s="52">
        <f t="shared" si="191"/>
        <v>214</v>
      </c>
      <c r="AA221" s="35"/>
      <c r="AB221" s="35"/>
      <c r="AC221" s="35"/>
      <c r="AD221" s="35"/>
      <c r="AH221" s="35"/>
      <c r="AI221" s="35"/>
      <c r="AU221" s="52">
        <f t="shared" si="178"/>
        <v>214</v>
      </c>
      <c r="AV221" s="80">
        <f t="shared" si="179"/>
        <v>898.72499637799228</v>
      </c>
      <c r="AW221" s="35">
        <f t="shared" si="189"/>
        <v>3603.0850722605237</v>
      </c>
      <c r="AX221" s="35">
        <f t="shared" si="180"/>
        <v>29382.764706986367</v>
      </c>
      <c r="AY221" s="35">
        <f t="shared" si="181"/>
        <v>32985.849779246892</v>
      </c>
      <c r="AZ221" s="35">
        <f t="shared" si="182"/>
        <v>36588.934851507416</v>
      </c>
      <c r="BA221"/>
      <c r="BB221" s="52">
        <f t="shared" si="183"/>
        <v>214</v>
      </c>
      <c r="BC221" s="80">
        <f t="shared" si="184"/>
        <v>890.32332653068488</v>
      </c>
      <c r="BD221" s="35">
        <f t="shared" si="190"/>
        <v>3569.4018751413878</v>
      </c>
      <c r="BE221" s="35">
        <f t="shared" si="185"/>
        <v>14259.631897278387</v>
      </c>
      <c r="BF221" s="35">
        <f t="shared" si="186"/>
        <v>17829.033772419774</v>
      </c>
      <c r="BG221" s="35">
        <f t="shared" si="187"/>
        <v>21398.435647561164</v>
      </c>
    </row>
    <row r="222" spans="1:59" x14ac:dyDescent="0.4">
      <c r="A222" s="13" t="s">
        <v>6</v>
      </c>
      <c r="B222" s="18">
        <v>466</v>
      </c>
      <c r="C222" s="18" t="s">
        <v>2</v>
      </c>
      <c r="D222" s="18" t="s">
        <v>2</v>
      </c>
      <c r="E222" s="18">
        <v>2</v>
      </c>
      <c r="F222" s="18">
        <v>8</v>
      </c>
      <c r="G222" s="18">
        <v>10</v>
      </c>
      <c r="H222" s="18">
        <v>130</v>
      </c>
      <c r="I222" s="18">
        <v>45</v>
      </c>
      <c r="J222" s="18">
        <v>99</v>
      </c>
      <c r="Y222" s="35">
        <f t="shared" si="188"/>
        <v>214500</v>
      </c>
      <c r="Z222" s="52">
        <f t="shared" si="191"/>
        <v>215</v>
      </c>
      <c r="AA222" s="35"/>
      <c r="AB222" s="35"/>
      <c r="AC222" s="35"/>
      <c r="AD222" s="35"/>
      <c r="AH222" s="35"/>
      <c r="AI222" s="35"/>
      <c r="AU222" s="52">
        <f t="shared" si="178"/>
        <v>215</v>
      </c>
      <c r="AV222" s="80">
        <f t="shared" si="179"/>
        <v>898.83589715391884</v>
      </c>
      <c r="AW222" s="35">
        <f t="shared" si="189"/>
        <v>3603.5296853867339</v>
      </c>
      <c r="AX222" s="35">
        <f t="shared" si="180"/>
        <v>29485.380757169281</v>
      </c>
      <c r="AY222" s="35">
        <f t="shared" si="181"/>
        <v>33088.910442556014</v>
      </c>
      <c r="AZ222" s="35">
        <f t="shared" si="182"/>
        <v>36692.440127942747</v>
      </c>
      <c r="BA222"/>
      <c r="BB222" s="52">
        <f t="shared" si="183"/>
        <v>215</v>
      </c>
      <c r="BC222" s="80">
        <f t="shared" si="184"/>
        <v>890.43319055820791</v>
      </c>
      <c r="BD222" s="35">
        <f t="shared" si="190"/>
        <v>3569.8423318318569</v>
      </c>
      <c r="BE222" s="35">
        <f t="shared" si="185"/>
        <v>14299.734446107203</v>
      </c>
      <c r="BF222" s="35">
        <f t="shared" si="186"/>
        <v>17869.576777939059</v>
      </c>
      <c r="BG222" s="35">
        <f t="shared" si="187"/>
        <v>21439.419109770915</v>
      </c>
    </row>
    <row r="223" spans="1:59" x14ac:dyDescent="0.4">
      <c r="A223" s="13" t="s">
        <v>166</v>
      </c>
      <c r="B223" s="18">
        <v>52</v>
      </c>
      <c r="C223" s="18">
        <v>1</v>
      </c>
      <c r="D223" s="18">
        <v>10</v>
      </c>
      <c r="E223" s="18" t="s">
        <v>1</v>
      </c>
      <c r="F223" s="18">
        <v>17</v>
      </c>
      <c r="G223" s="18">
        <v>4</v>
      </c>
      <c r="H223" s="18">
        <v>8</v>
      </c>
      <c r="I223" s="18">
        <v>36</v>
      </c>
      <c r="J223" s="18">
        <v>34</v>
      </c>
      <c r="Y223" s="35">
        <f t="shared" si="188"/>
        <v>215500</v>
      </c>
      <c r="Z223" s="52">
        <f t="shared" si="191"/>
        <v>216</v>
      </c>
      <c r="AA223" s="35"/>
      <c r="AB223" s="35"/>
      <c r="AC223" s="35"/>
      <c r="AD223" s="35"/>
      <c r="AH223" s="35"/>
      <c r="AI223" s="35"/>
      <c r="AU223" s="52">
        <f t="shared" si="178"/>
        <v>216</v>
      </c>
      <c r="AV223" s="80">
        <f t="shared" si="179"/>
        <v>898.9479569525738</v>
      </c>
      <c r="AW223" s="35">
        <f t="shared" si="189"/>
        <v>3603.9789451595916</v>
      </c>
      <c r="AX223" s="35">
        <f t="shared" si="180"/>
        <v>29587.992160705537</v>
      </c>
      <c r="AY223" s="35">
        <f t="shared" si="181"/>
        <v>33191.97110586513</v>
      </c>
      <c r="AZ223" s="35">
        <f t="shared" si="182"/>
        <v>36795.950051024724</v>
      </c>
      <c r="BA223"/>
      <c r="BB223" s="52">
        <f t="shared" si="183"/>
        <v>216</v>
      </c>
      <c r="BC223" s="80">
        <f t="shared" si="184"/>
        <v>890.54420277341387</v>
      </c>
      <c r="BD223" s="35">
        <f t="shared" si="190"/>
        <v>3570.2873917301117</v>
      </c>
      <c r="BE223" s="35">
        <f t="shared" si="185"/>
        <v>14339.83239172824</v>
      </c>
      <c r="BF223" s="35">
        <f t="shared" si="186"/>
        <v>17910.119783458351</v>
      </c>
      <c r="BG223" s="35">
        <f t="shared" si="187"/>
        <v>21480.407175188462</v>
      </c>
    </row>
    <row r="224" spans="1:59" x14ac:dyDescent="0.4">
      <c r="Y224" s="35">
        <f t="shared" si="188"/>
        <v>216500</v>
      </c>
      <c r="Z224" s="52">
        <f t="shared" si="191"/>
        <v>217</v>
      </c>
      <c r="AA224" s="35"/>
      <c r="AB224" s="35"/>
      <c r="AC224" s="35"/>
      <c r="AD224" s="35"/>
      <c r="AH224" s="35"/>
      <c r="AI224" s="35"/>
      <c r="AU224" s="52">
        <f t="shared" si="178"/>
        <v>217</v>
      </c>
      <c r="AV224" s="80">
        <f t="shared" si="179"/>
        <v>899.06117534057182</v>
      </c>
      <c r="AW224" s="35">
        <f t="shared" si="189"/>
        <v>3604.432849841608</v>
      </c>
      <c r="AX224" s="35">
        <f t="shared" si="180"/>
        <v>29690.598919332646</v>
      </c>
      <c r="AY224" s="35">
        <f t="shared" si="181"/>
        <v>33295.031769174253</v>
      </c>
      <c r="AZ224" s="35">
        <f t="shared" si="182"/>
        <v>36899.46461901586</v>
      </c>
      <c r="BA224"/>
      <c r="BB224" s="52">
        <f t="shared" si="183"/>
        <v>217</v>
      </c>
      <c r="BC224" s="80">
        <f t="shared" si="184"/>
        <v>890.65636274696874</v>
      </c>
      <c r="BD224" s="35">
        <f t="shared" si="190"/>
        <v>3570.7370531149063</v>
      </c>
      <c r="BE224" s="35">
        <f t="shared" si="185"/>
        <v>14379.925735862729</v>
      </c>
      <c r="BF224" s="35">
        <f t="shared" si="186"/>
        <v>17950.662788977636</v>
      </c>
      <c r="BG224" s="35">
        <f t="shared" si="187"/>
        <v>21521.399842092542</v>
      </c>
    </row>
    <row r="225" spans="1:59" x14ac:dyDescent="0.4">
      <c r="A225" s="16" t="s">
        <v>21</v>
      </c>
      <c r="Y225" s="35">
        <f t="shared" si="188"/>
        <v>217500</v>
      </c>
      <c r="Z225" s="52">
        <f t="shared" si="191"/>
        <v>218</v>
      </c>
      <c r="AA225" s="35"/>
      <c r="AB225" s="35"/>
      <c r="AC225" s="35"/>
      <c r="AD225" s="35"/>
      <c r="AH225" s="35"/>
      <c r="AI225" s="35"/>
      <c r="AU225" s="52">
        <f t="shared" si="178"/>
        <v>218</v>
      </c>
      <c r="AV225" s="80">
        <f t="shared" si="179"/>
        <v>899.17555188026711</v>
      </c>
      <c r="AW225" s="35">
        <f t="shared" si="189"/>
        <v>3604.8913976782142</v>
      </c>
      <c r="AX225" s="35">
        <f t="shared" si="180"/>
        <v>29793.201034805163</v>
      </c>
      <c r="AY225" s="35">
        <f t="shared" si="181"/>
        <v>33398.092432483376</v>
      </c>
      <c r="AZ225" s="35">
        <f t="shared" si="182"/>
        <v>37002.983830161589</v>
      </c>
      <c r="BA225"/>
      <c r="BB225" s="52">
        <f t="shared" si="183"/>
        <v>218</v>
      </c>
      <c r="BC225" s="80">
        <f t="shared" si="184"/>
        <v>890.76967004531798</v>
      </c>
      <c r="BD225" s="35">
        <f t="shared" si="190"/>
        <v>3571.1913142480735</v>
      </c>
      <c r="BE225" s="35">
        <f t="shared" si="185"/>
        <v>14420.014480248854</v>
      </c>
      <c r="BF225" s="35">
        <f t="shared" si="186"/>
        <v>17991.205794496927</v>
      </c>
      <c r="BG225" s="35">
        <f t="shared" si="187"/>
        <v>21562.397108745001</v>
      </c>
    </row>
    <row r="226" spans="1:59" x14ac:dyDescent="0.4">
      <c r="A226" s="16" t="s">
        <v>18</v>
      </c>
      <c r="Y226" s="35">
        <f t="shared" si="188"/>
        <v>218500</v>
      </c>
      <c r="Z226" s="52">
        <f t="shared" si="191"/>
        <v>219</v>
      </c>
      <c r="AU226" s="52">
        <f t="shared" si="178"/>
        <v>219</v>
      </c>
      <c r="AV226" s="80">
        <f t="shared" si="179"/>
        <v>899.29108612975995</v>
      </c>
      <c r="AW226" s="35">
        <f t="shared" si="189"/>
        <v>3605.3545868977862</v>
      </c>
      <c r="AX226" s="35">
        <f t="shared" si="180"/>
        <v>29895.798508894706</v>
      </c>
      <c r="AY226" s="35">
        <f t="shared" si="181"/>
        <v>33501.153095792492</v>
      </c>
      <c r="AZ226" s="35">
        <f t="shared" si="182"/>
        <v>37106.50768269028</v>
      </c>
      <c r="BA226"/>
      <c r="BB226" s="52">
        <f t="shared" si="183"/>
        <v>219</v>
      </c>
      <c r="BC226" s="80">
        <f t="shared" si="184"/>
        <v>890.88412423069315</v>
      </c>
      <c r="BD226" s="35">
        <f t="shared" si="190"/>
        <v>3571.6501733745527</v>
      </c>
      <c r="BE226" s="35">
        <f t="shared" si="185"/>
        <v>14460.098626641658</v>
      </c>
      <c r="BF226" s="35">
        <f t="shared" si="186"/>
        <v>18031.748800016212</v>
      </c>
      <c r="BG226" s="35">
        <f t="shared" si="187"/>
        <v>21603.398973390766</v>
      </c>
    </row>
    <row r="227" spans="1:59" x14ac:dyDescent="0.4">
      <c r="A227" s="16" t="s">
        <v>17</v>
      </c>
      <c r="Y227" s="35">
        <f t="shared" si="188"/>
        <v>219500</v>
      </c>
      <c r="Z227" s="52">
        <f t="shared" si="191"/>
        <v>220</v>
      </c>
      <c r="AU227" s="52">
        <f t="shared" si="178"/>
        <v>220</v>
      </c>
      <c r="AV227" s="80">
        <f t="shared" si="179"/>
        <v>899.40777764290647</v>
      </c>
      <c r="AW227" s="35">
        <f t="shared" si="189"/>
        <v>3605.8224157116865</v>
      </c>
      <c r="AX227" s="35">
        <f t="shared" si="180"/>
        <v>29998.391343389922</v>
      </c>
      <c r="AY227" s="35">
        <f t="shared" si="181"/>
        <v>33604.213759101607</v>
      </c>
      <c r="AZ227" s="35">
        <f t="shared" si="182"/>
        <v>37210.036174813293</v>
      </c>
      <c r="BA227"/>
      <c r="BB227" s="52">
        <f t="shared" si="183"/>
        <v>220</v>
      </c>
      <c r="BC227" s="80">
        <f t="shared" si="184"/>
        <v>890.99972486112097</v>
      </c>
      <c r="BD227" s="35">
        <f t="shared" si="190"/>
        <v>3572.1136287224253</v>
      </c>
      <c r="BE227" s="35">
        <f t="shared" si="185"/>
        <v>14500.178176813075</v>
      </c>
      <c r="BF227" s="35">
        <f t="shared" si="186"/>
        <v>18072.2918055355</v>
      </c>
      <c r="BG227" s="35">
        <f t="shared" si="187"/>
        <v>21644.405434257926</v>
      </c>
    </row>
    <row r="228" spans="1:59" x14ac:dyDescent="0.4">
      <c r="A228" s="4" t="s">
        <v>19</v>
      </c>
      <c r="Y228" s="35">
        <f t="shared" si="188"/>
        <v>220500</v>
      </c>
      <c r="Z228" s="52">
        <f t="shared" si="191"/>
        <v>221</v>
      </c>
      <c r="AU228" s="52">
        <f t="shared" si="178"/>
        <v>221</v>
      </c>
      <c r="AV228" s="80">
        <f t="shared" si="179"/>
        <v>899.52562596932648</v>
      </c>
      <c r="AW228" s="35">
        <f t="shared" si="189"/>
        <v>3606.294882314291</v>
      </c>
      <c r="AX228" s="35">
        <f t="shared" si="180"/>
        <v>30100.979540096439</v>
      </c>
      <c r="AY228" s="35">
        <f t="shared" si="181"/>
        <v>33707.27442241073</v>
      </c>
      <c r="AZ228" s="35">
        <f t="shared" si="182"/>
        <v>37313.569304725024</v>
      </c>
      <c r="BA228"/>
      <c r="BB228" s="52">
        <f t="shared" si="183"/>
        <v>221</v>
      </c>
      <c r="BC228" s="80">
        <f t="shared" si="184"/>
        <v>891.11647149043154</v>
      </c>
      <c r="BD228" s="35">
        <f t="shared" si="190"/>
        <v>3572.5816785029488</v>
      </c>
      <c r="BE228" s="35">
        <f t="shared" si="185"/>
        <v>14540.253132551839</v>
      </c>
      <c r="BF228" s="35">
        <f t="shared" si="186"/>
        <v>18112.834811054789</v>
      </c>
      <c r="BG228" s="35">
        <f t="shared" si="187"/>
        <v>21685.416489557738</v>
      </c>
    </row>
    <row r="229" spans="1:59" x14ac:dyDescent="0.4">
      <c r="A229" s="4" t="s">
        <v>19</v>
      </c>
      <c r="Y229" s="35">
        <f t="shared" si="188"/>
        <v>221500</v>
      </c>
      <c r="Z229" s="52">
        <f t="shared" si="191"/>
        <v>222</v>
      </c>
      <c r="AU229" s="52">
        <f t="shared" si="178"/>
        <v>222</v>
      </c>
      <c r="AV229" s="80">
        <f t="shared" si="179"/>
        <v>899.64463065441203</v>
      </c>
      <c r="AW229" s="35">
        <f t="shared" si="189"/>
        <v>3606.7719848830288</v>
      </c>
      <c r="AX229" s="35">
        <f t="shared" si="180"/>
        <v>30203.563100836825</v>
      </c>
      <c r="AY229" s="35">
        <f t="shared" si="181"/>
        <v>33810.335085719853</v>
      </c>
      <c r="AZ229" s="35">
        <f t="shared" si="182"/>
        <v>37417.107070602884</v>
      </c>
      <c r="BA229"/>
      <c r="BB229" s="52">
        <f t="shared" si="183"/>
        <v>222</v>
      </c>
      <c r="BC229" s="80">
        <f t="shared" si="184"/>
        <v>891.23436366826684</v>
      </c>
      <c r="BD229" s="35">
        <f t="shared" si="190"/>
        <v>3573.0543209105895</v>
      </c>
      <c r="BE229" s="35">
        <f t="shared" si="185"/>
        <v>14580.323495663488</v>
      </c>
      <c r="BF229" s="35">
        <f t="shared" si="186"/>
        <v>18153.377816574077</v>
      </c>
      <c r="BG229" s="35">
        <f t="shared" si="187"/>
        <v>21726.432137484666</v>
      </c>
    </row>
    <row r="230" spans="1:59" x14ac:dyDescent="0.4">
      <c r="A230" s="4" t="s">
        <v>19</v>
      </c>
      <c r="Y230" s="35">
        <f t="shared" si="188"/>
        <v>222500</v>
      </c>
      <c r="Z230" s="52">
        <f t="shared" si="191"/>
        <v>223</v>
      </c>
      <c r="AU230" s="52">
        <f t="shared" si="178"/>
        <v>223</v>
      </c>
      <c r="AV230" s="80">
        <f t="shared" si="179"/>
        <v>899.7647912393362</v>
      </c>
      <c r="AW230" s="35">
        <f t="shared" si="189"/>
        <v>3607.2537215784132</v>
      </c>
      <c r="AX230" s="35">
        <f t="shared" si="180"/>
        <v>30306.142027450562</v>
      </c>
      <c r="AY230" s="35">
        <f t="shared" si="181"/>
        <v>33913.395749028976</v>
      </c>
      <c r="AZ230" s="35">
        <f t="shared" si="182"/>
        <v>37520.649470607386</v>
      </c>
      <c r="BA230"/>
      <c r="BB230" s="52">
        <f t="shared" si="183"/>
        <v>223</v>
      </c>
      <c r="BC230" s="80">
        <f t="shared" si="184"/>
        <v>891.35340094008939</v>
      </c>
      <c r="BD230" s="35">
        <f t="shared" si="190"/>
        <v>3573.531554123057</v>
      </c>
      <c r="BE230" s="35">
        <f t="shared" si="185"/>
        <v>14620.389267970308</v>
      </c>
      <c r="BF230" s="35">
        <f t="shared" si="186"/>
        <v>18193.920822093365</v>
      </c>
      <c r="BG230" s="35">
        <f t="shared" si="187"/>
        <v>21767.452376216421</v>
      </c>
    </row>
    <row r="231" spans="1:59" x14ac:dyDescent="0.4">
      <c r="A231" s="4" t="s">
        <v>20</v>
      </c>
      <c r="Y231" s="35">
        <f t="shared" si="188"/>
        <v>223500</v>
      </c>
      <c r="Z231" s="52">
        <f t="shared" si="191"/>
        <v>224</v>
      </c>
      <c r="AU231" s="52">
        <f t="shared" si="178"/>
        <v>224</v>
      </c>
      <c r="AV231" s="80">
        <f t="shared" si="179"/>
        <v>899.88610726106174</v>
      </c>
      <c r="AW231" s="35">
        <f t="shared" si="189"/>
        <v>3607.7400905440782</v>
      </c>
      <c r="AX231" s="35">
        <f t="shared" si="180"/>
        <v>30408.716321794014</v>
      </c>
      <c r="AY231" s="35">
        <f t="shared" si="181"/>
        <v>34016.456412338091</v>
      </c>
      <c r="AZ231" s="35">
        <f t="shared" si="182"/>
        <v>37624.196502882172</v>
      </c>
      <c r="BA231"/>
      <c r="BB231" s="52">
        <f t="shared" si="183"/>
        <v>224</v>
      </c>
      <c r="BC231" s="80">
        <f t="shared" si="184"/>
        <v>891.47358284719064</v>
      </c>
      <c r="BD231" s="35">
        <f t="shared" si="190"/>
        <v>3574.01337630134</v>
      </c>
      <c r="BE231" s="35">
        <f t="shared" si="185"/>
        <v>14660.450451311313</v>
      </c>
      <c r="BF231" s="35">
        <f t="shared" si="186"/>
        <v>18234.463827612653</v>
      </c>
      <c r="BG231" s="35">
        <f t="shared" si="187"/>
        <v>21808.477203913993</v>
      </c>
    </row>
    <row r="232" spans="1:59" x14ac:dyDescent="0.4">
      <c r="Y232" s="35">
        <f t="shared" si="188"/>
        <v>224500</v>
      </c>
      <c r="Z232" s="52">
        <f t="shared" si="191"/>
        <v>225</v>
      </c>
      <c r="AU232" s="52">
        <f t="shared" si="178"/>
        <v>225</v>
      </c>
      <c r="AV232" s="80">
        <f t="shared" si="179"/>
        <v>900.00857825234993</v>
      </c>
      <c r="AW232" s="35">
        <f t="shared" si="189"/>
        <v>3608.2310899068129</v>
      </c>
      <c r="AX232" s="35">
        <f t="shared" si="180"/>
        <v>30511.285985740393</v>
      </c>
      <c r="AY232" s="35">
        <f t="shared" si="181"/>
        <v>34119.517075647207</v>
      </c>
      <c r="AZ232" s="35">
        <f t="shared" si="182"/>
        <v>37727.748165554018</v>
      </c>
      <c r="BA232"/>
      <c r="BB232" s="52">
        <f t="shared" si="183"/>
        <v>225</v>
      </c>
      <c r="BC232" s="80">
        <f t="shared" si="184"/>
        <v>891.59490892669942</v>
      </c>
      <c r="BD232" s="35">
        <f t="shared" si="190"/>
        <v>3574.4997855897382</v>
      </c>
      <c r="BE232" s="35">
        <f t="shared" si="185"/>
        <v>14700.507047542204</v>
      </c>
      <c r="BF232" s="35">
        <f t="shared" si="186"/>
        <v>18275.006833131942</v>
      </c>
      <c r="BG232" s="35">
        <f t="shared" si="187"/>
        <v>21849.50661872168</v>
      </c>
    </row>
    <row r="233" spans="1:59" x14ac:dyDescent="0.4">
      <c r="Y233" s="35">
        <f t="shared" si="188"/>
        <v>225500</v>
      </c>
      <c r="Z233" s="52">
        <f t="shared" si="191"/>
        <v>226</v>
      </c>
      <c r="AA233" s="35">
        <f t="shared" ref="AA233:AA249" si="194">$U$10</f>
        <v>239655</v>
      </c>
      <c r="AB233" s="35">
        <f t="shared" ref="AB233:AB249" si="195">$U$50</f>
        <v>127535</v>
      </c>
      <c r="AC233" s="35">
        <f t="shared" ref="AC233:AC249" si="196">U$207</f>
        <v>35763</v>
      </c>
      <c r="AD233" s="35">
        <f t="shared" ref="AD233:AD249" si="197">U$206</f>
        <v>18286</v>
      </c>
      <c r="AH233" s="35"/>
      <c r="AI233" s="35"/>
      <c r="AU233" s="52">
        <f t="shared" si="178"/>
        <v>226</v>
      </c>
      <c r="AV233" s="80">
        <f t="shared" si="179"/>
        <v>900.13220374176899</v>
      </c>
      <c r="AW233" s="35">
        <f t="shared" si="189"/>
        <v>3608.7267177765971</v>
      </c>
      <c r="AX233" s="35">
        <f t="shared" si="180"/>
        <v>30613.851021179733</v>
      </c>
      <c r="AY233" s="35">
        <f t="shared" si="181"/>
        <v>34222.57773895633</v>
      </c>
      <c r="AZ233" s="35">
        <f t="shared" si="182"/>
        <v>37831.304456732927</v>
      </c>
      <c r="BA233"/>
      <c r="BB233" s="52">
        <f t="shared" si="183"/>
        <v>226</v>
      </c>
      <c r="BC233" s="80">
        <f t="shared" si="184"/>
        <v>891.71737871159155</v>
      </c>
      <c r="BD233" s="35">
        <f t="shared" si="190"/>
        <v>3574.9907801159015</v>
      </c>
      <c r="BE233" s="35">
        <f t="shared" si="185"/>
        <v>14740.559058535324</v>
      </c>
      <c r="BF233" s="35">
        <f t="shared" si="186"/>
        <v>18315.549838651226</v>
      </c>
      <c r="BG233" s="35">
        <f t="shared" si="187"/>
        <v>21890.540618767129</v>
      </c>
    </row>
    <row r="234" spans="1:59" x14ac:dyDescent="0.4">
      <c r="Y234" s="35">
        <f t="shared" si="188"/>
        <v>226500</v>
      </c>
      <c r="Z234" s="52">
        <f t="shared" si="191"/>
        <v>227</v>
      </c>
      <c r="AA234" s="35">
        <f t="shared" si="194"/>
        <v>239655</v>
      </c>
      <c r="AB234" s="35">
        <f t="shared" si="195"/>
        <v>127535</v>
      </c>
      <c r="AC234" s="35">
        <f t="shared" si="196"/>
        <v>35763</v>
      </c>
      <c r="AD234" s="35">
        <f t="shared" si="197"/>
        <v>18286</v>
      </c>
      <c r="AH234" s="35"/>
      <c r="AI234" s="35"/>
      <c r="AU234" s="52">
        <f t="shared" si="178"/>
        <v>227</v>
      </c>
      <c r="AV234" s="80">
        <f t="shared" si="179"/>
        <v>900.25698325370331</v>
      </c>
      <c r="AW234" s="35">
        <f t="shared" si="189"/>
        <v>3609.2269722466367</v>
      </c>
      <c r="AX234" s="35">
        <f t="shared" si="180"/>
        <v>30716.411430018816</v>
      </c>
      <c r="AY234" s="35">
        <f t="shared" si="181"/>
        <v>34325.638402265453</v>
      </c>
      <c r="AZ234" s="35">
        <f t="shared" si="182"/>
        <v>37934.86537451209</v>
      </c>
      <c r="BA234"/>
      <c r="BB234" s="52">
        <f t="shared" si="183"/>
        <v>227</v>
      </c>
      <c r="BC234" s="80">
        <f t="shared" si="184"/>
        <v>891.84099173069751</v>
      </c>
      <c r="BD234" s="35">
        <f t="shared" si="190"/>
        <v>3575.4863579908611</v>
      </c>
      <c r="BE234" s="35">
        <f t="shared" si="185"/>
        <v>14780.606486179657</v>
      </c>
      <c r="BF234" s="35">
        <f t="shared" si="186"/>
        <v>18356.092844170518</v>
      </c>
      <c r="BG234" s="35">
        <f t="shared" si="187"/>
        <v>21931.579202161378</v>
      </c>
    </row>
    <row r="235" spans="1:59" x14ac:dyDescent="0.4">
      <c r="Y235" s="35">
        <f t="shared" si="188"/>
        <v>227500</v>
      </c>
      <c r="Z235" s="52">
        <f t="shared" si="191"/>
        <v>228</v>
      </c>
      <c r="AA235" s="35">
        <f t="shared" si="194"/>
        <v>239655</v>
      </c>
      <c r="AB235" s="35">
        <f t="shared" si="195"/>
        <v>127535</v>
      </c>
      <c r="AC235" s="35">
        <f t="shared" si="196"/>
        <v>35763</v>
      </c>
      <c r="AD235" s="35">
        <f t="shared" si="197"/>
        <v>18286</v>
      </c>
      <c r="AH235" s="35"/>
      <c r="AI235" s="35"/>
      <c r="AU235" s="52">
        <f t="shared" si="178"/>
        <v>228</v>
      </c>
      <c r="AV235" s="80">
        <f t="shared" si="179"/>
        <v>900.38291630836284</v>
      </c>
      <c r="AW235" s="35">
        <f t="shared" si="189"/>
        <v>3609.7318513934019</v>
      </c>
      <c r="AX235" s="35">
        <f t="shared" si="180"/>
        <v>30818.967214181175</v>
      </c>
      <c r="AY235" s="35">
        <f t="shared" si="181"/>
        <v>34428.699065574576</v>
      </c>
      <c r="AZ235" s="35">
        <f t="shared" si="182"/>
        <v>38038.430916967976</v>
      </c>
      <c r="BA235"/>
      <c r="BB235" s="52">
        <f t="shared" si="183"/>
        <v>228</v>
      </c>
      <c r="BC235" s="80">
        <f t="shared" si="184"/>
        <v>891.96574750871241</v>
      </c>
      <c r="BD235" s="35">
        <f t="shared" si="190"/>
        <v>3575.9865173090675</v>
      </c>
      <c r="BE235" s="35">
        <f t="shared" si="185"/>
        <v>14820.649332380735</v>
      </c>
      <c r="BF235" s="35">
        <f t="shared" si="186"/>
        <v>18396.635849689803</v>
      </c>
      <c r="BG235" s="35">
        <f t="shared" si="187"/>
        <v>21972.622366998869</v>
      </c>
    </row>
    <row r="236" spans="1:59" x14ac:dyDescent="0.4">
      <c r="Y236" s="35">
        <f t="shared" si="188"/>
        <v>228500</v>
      </c>
      <c r="Z236" s="52">
        <f t="shared" si="191"/>
        <v>229</v>
      </c>
      <c r="AA236" s="35">
        <f t="shared" si="194"/>
        <v>239655</v>
      </c>
      <c r="AB236" s="35">
        <f t="shared" si="195"/>
        <v>127535</v>
      </c>
      <c r="AC236" s="35">
        <f t="shared" si="196"/>
        <v>35763</v>
      </c>
      <c r="AD236" s="35">
        <f t="shared" si="197"/>
        <v>18286</v>
      </c>
      <c r="AH236" s="35"/>
      <c r="AI236" s="35"/>
      <c r="AU236" s="52">
        <f t="shared" si="178"/>
        <v>229</v>
      </c>
      <c r="AV236" s="80">
        <f t="shared" si="179"/>
        <v>900.51000242179089</v>
      </c>
      <c r="AW236" s="35">
        <f t="shared" si="189"/>
        <v>3610.2413532766582</v>
      </c>
      <c r="AX236" s="35">
        <f t="shared" si="180"/>
        <v>30921.518375607033</v>
      </c>
      <c r="AY236" s="35">
        <f t="shared" si="181"/>
        <v>34531.759728883691</v>
      </c>
      <c r="AZ236" s="35">
        <f t="shared" si="182"/>
        <v>38142.00108216035</v>
      </c>
      <c r="BA236"/>
      <c r="BB236" s="52">
        <f t="shared" si="183"/>
        <v>229</v>
      </c>
      <c r="BC236" s="80">
        <f t="shared" si="184"/>
        <v>892.09164556620397</v>
      </c>
      <c r="BD236" s="35">
        <f t="shared" si="190"/>
        <v>3576.4912561484261</v>
      </c>
      <c r="BE236" s="35">
        <f t="shared" si="185"/>
        <v>14860.687599060668</v>
      </c>
      <c r="BF236" s="35">
        <f t="shared" si="186"/>
        <v>18437.178855209095</v>
      </c>
      <c r="BG236" s="35">
        <f t="shared" si="187"/>
        <v>22013.670111357522</v>
      </c>
    </row>
    <row r="237" spans="1:59" x14ac:dyDescent="0.4">
      <c r="Y237" s="35">
        <f t="shared" si="188"/>
        <v>229500</v>
      </c>
      <c r="Z237" s="52">
        <f t="shared" si="191"/>
        <v>230</v>
      </c>
      <c r="AA237" s="35">
        <f t="shared" si="194"/>
        <v>239655</v>
      </c>
      <c r="AB237" s="35">
        <f t="shared" si="195"/>
        <v>127535</v>
      </c>
      <c r="AC237" s="35">
        <f t="shared" si="196"/>
        <v>35763</v>
      </c>
      <c r="AD237" s="35">
        <f t="shared" si="197"/>
        <v>18286</v>
      </c>
      <c r="AH237" s="35"/>
      <c r="AI237" s="35"/>
      <c r="AU237" s="52">
        <f t="shared" si="178"/>
        <v>230</v>
      </c>
      <c r="AV237" s="80">
        <f t="shared" si="179"/>
        <v>900.63824110587461</v>
      </c>
      <c r="AW237" s="35">
        <f t="shared" si="189"/>
        <v>3610.7554759395093</v>
      </c>
      <c r="AX237" s="35">
        <f t="shared" si="180"/>
        <v>31024.064916253297</v>
      </c>
      <c r="AY237" s="35">
        <f t="shared" si="181"/>
        <v>34634.820392192807</v>
      </c>
      <c r="AZ237" s="35">
        <f t="shared" si="182"/>
        <v>38245.575868132313</v>
      </c>
      <c r="BA237"/>
      <c r="BB237" s="52">
        <f t="shared" si="183"/>
        <v>230</v>
      </c>
      <c r="BC237" s="80">
        <f t="shared" si="184"/>
        <v>892.21868541962249</v>
      </c>
      <c r="BD237" s="35">
        <f t="shared" si="190"/>
        <v>3577.000572570334</v>
      </c>
      <c r="BE237" s="35">
        <f t="shared" si="185"/>
        <v>14900.721288158045</v>
      </c>
      <c r="BF237" s="35">
        <f t="shared" si="186"/>
        <v>18477.721860728379</v>
      </c>
      <c r="BG237" s="35">
        <f t="shared" si="187"/>
        <v>22054.722433298713</v>
      </c>
    </row>
    <row r="238" spans="1:59" x14ac:dyDescent="0.4">
      <c r="Y238" s="35">
        <f t="shared" si="188"/>
        <v>230500</v>
      </c>
      <c r="Z238" s="52">
        <f t="shared" si="191"/>
        <v>231</v>
      </c>
      <c r="AA238" s="35">
        <f t="shared" si="194"/>
        <v>239655</v>
      </c>
      <c r="AB238" s="35">
        <f t="shared" si="195"/>
        <v>127535</v>
      </c>
      <c r="AC238" s="35">
        <f t="shared" si="196"/>
        <v>35763</v>
      </c>
      <c r="AD238" s="35">
        <f t="shared" si="197"/>
        <v>18286</v>
      </c>
      <c r="AH238" s="35"/>
      <c r="AI238" s="35"/>
      <c r="AU238" s="52">
        <f t="shared" si="178"/>
        <v>231</v>
      </c>
      <c r="AV238" s="80">
        <f t="shared" si="179"/>
        <v>900.76763186835319</v>
      </c>
      <c r="AW238" s="35">
        <f t="shared" si="189"/>
        <v>3611.2742174084278</v>
      </c>
      <c r="AX238" s="35">
        <f t="shared" si="180"/>
        <v>31126.606838093503</v>
      </c>
      <c r="AY238" s="35">
        <f t="shared" si="181"/>
        <v>34737.88105550193</v>
      </c>
      <c r="AZ238" s="35">
        <f t="shared" si="182"/>
        <v>38349.155272910357</v>
      </c>
      <c r="BA238"/>
      <c r="BB238" s="52">
        <f t="shared" si="183"/>
        <v>231</v>
      </c>
      <c r="BC238" s="80">
        <f t="shared" si="184"/>
        <v>892.34686658130886</v>
      </c>
      <c r="BD238" s="35">
        <f t="shared" si="190"/>
        <v>3577.5144646197136</v>
      </c>
      <c r="BE238" s="35">
        <f t="shared" si="185"/>
        <v>14940.750401627958</v>
      </c>
      <c r="BF238" s="35">
        <f t="shared" si="186"/>
        <v>18518.264866247671</v>
      </c>
      <c r="BG238" s="35">
        <f t="shared" si="187"/>
        <v>22095.779330867386</v>
      </c>
    </row>
    <row r="239" spans="1:59" x14ac:dyDescent="0.4">
      <c r="Y239" s="35">
        <f t="shared" si="188"/>
        <v>231500</v>
      </c>
      <c r="Z239" s="52">
        <f t="shared" si="191"/>
        <v>232</v>
      </c>
      <c r="AA239" s="35">
        <f t="shared" si="194"/>
        <v>239655</v>
      </c>
      <c r="AB239" s="35">
        <f t="shared" si="195"/>
        <v>127535</v>
      </c>
      <c r="AC239" s="35">
        <f t="shared" si="196"/>
        <v>35763</v>
      </c>
      <c r="AD239" s="35">
        <f t="shared" si="197"/>
        <v>18286</v>
      </c>
      <c r="AH239" s="35"/>
      <c r="AI239" s="35"/>
      <c r="AU239" s="52">
        <f t="shared" si="178"/>
        <v>232</v>
      </c>
      <c r="AV239" s="80">
        <f t="shared" si="179"/>
        <v>900.89817421282817</v>
      </c>
      <c r="AW239" s="35">
        <f t="shared" si="189"/>
        <v>3611.7975756932992</v>
      </c>
      <c r="AX239" s="35">
        <f t="shared" si="180"/>
        <v>31229.144143117752</v>
      </c>
      <c r="AY239" s="35">
        <f t="shared" si="181"/>
        <v>34840.941718811053</v>
      </c>
      <c r="AZ239" s="35">
        <f t="shared" si="182"/>
        <v>38452.739294504354</v>
      </c>
      <c r="BA239"/>
      <c r="BB239" s="52">
        <f t="shared" si="183"/>
        <v>232</v>
      </c>
      <c r="BC239" s="80">
        <f t="shared" si="184"/>
        <v>892.47618855950509</v>
      </c>
      <c r="BD239" s="35">
        <f t="shared" si="190"/>
        <v>3578.0329303250537</v>
      </c>
      <c r="BE239" s="35">
        <f t="shared" si="185"/>
        <v>14980.774941441901</v>
      </c>
      <c r="BF239" s="35">
        <f t="shared" si="186"/>
        <v>18558.807871766956</v>
      </c>
      <c r="BG239" s="35">
        <f t="shared" si="187"/>
        <v>22136.840802092011</v>
      </c>
    </row>
    <row r="240" spans="1:59" x14ac:dyDescent="0.4">
      <c r="Y240" s="35">
        <f t="shared" si="188"/>
        <v>232500</v>
      </c>
      <c r="Z240" s="52">
        <f t="shared" si="191"/>
        <v>233</v>
      </c>
      <c r="AA240" s="35">
        <f t="shared" si="194"/>
        <v>239655</v>
      </c>
      <c r="AB240" s="35">
        <f t="shared" si="195"/>
        <v>127535</v>
      </c>
      <c r="AC240" s="35">
        <f t="shared" si="196"/>
        <v>35763</v>
      </c>
      <c r="AD240" s="35">
        <f t="shared" si="197"/>
        <v>18286</v>
      </c>
      <c r="AH240" s="35"/>
      <c r="AI240" s="35"/>
      <c r="AU240" s="52">
        <f t="shared" si="178"/>
        <v>233</v>
      </c>
      <c r="AV240" s="80">
        <f t="shared" si="179"/>
        <v>901.02986763877095</v>
      </c>
      <c r="AW240" s="35">
        <f t="shared" si="189"/>
        <v>3612.3255487874512</v>
      </c>
      <c r="AX240" s="35">
        <f t="shared" si="180"/>
        <v>31331.676833332716</v>
      </c>
      <c r="AY240" s="35">
        <f t="shared" si="181"/>
        <v>34944.002382120168</v>
      </c>
      <c r="AZ240" s="35">
        <f t="shared" si="182"/>
        <v>38556.327930907617</v>
      </c>
      <c r="BA240"/>
      <c r="BB240" s="52">
        <f t="shared" si="183"/>
        <v>233</v>
      </c>
      <c r="BC240" s="80">
        <f t="shared" si="184"/>
        <v>892.60665085836195</v>
      </c>
      <c r="BD240" s="35">
        <f t="shared" si="190"/>
        <v>3578.5559676984421</v>
      </c>
      <c r="BE240" s="35">
        <f t="shared" si="185"/>
        <v>15020.794909587803</v>
      </c>
      <c r="BF240" s="35">
        <f t="shared" si="186"/>
        <v>18599.350877286244</v>
      </c>
      <c r="BG240" s="35">
        <f t="shared" si="187"/>
        <v>22177.906844984685</v>
      </c>
    </row>
    <row r="241" spans="25:59" x14ac:dyDescent="0.4">
      <c r="Y241" s="35">
        <f t="shared" si="188"/>
        <v>233500</v>
      </c>
      <c r="Z241" s="52">
        <f t="shared" si="191"/>
        <v>234</v>
      </c>
      <c r="AA241" s="35">
        <f t="shared" si="194"/>
        <v>239655</v>
      </c>
      <c r="AB241" s="35">
        <f t="shared" si="195"/>
        <v>127535</v>
      </c>
      <c r="AC241" s="35">
        <f t="shared" si="196"/>
        <v>35763</v>
      </c>
      <c r="AD241" s="35">
        <f t="shared" si="197"/>
        <v>18286</v>
      </c>
      <c r="AH241" s="35"/>
      <c r="AI241" s="35"/>
      <c r="AU241" s="52">
        <f t="shared" si="178"/>
        <v>234</v>
      </c>
      <c r="AV241" s="80">
        <f t="shared" si="179"/>
        <v>901.16271164153443</v>
      </c>
      <c r="AW241" s="35">
        <f t="shared" si="189"/>
        <v>3612.8581346676988</v>
      </c>
      <c r="AX241" s="35">
        <f t="shared" si="180"/>
        <v>31434.204910761593</v>
      </c>
      <c r="AY241" s="35">
        <f t="shared" si="181"/>
        <v>35047.063045429291</v>
      </c>
      <c r="AZ241" s="35">
        <f t="shared" si="182"/>
        <v>38659.921180096993</v>
      </c>
      <c r="BA241"/>
      <c r="BB241" s="52">
        <f t="shared" si="183"/>
        <v>234</v>
      </c>
      <c r="BC241" s="80">
        <f t="shared" si="184"/>
        <v>892.73825297794997</v>
      </c>
      <c r="BD241" s="35">
        <f t="shared" si="190"/>
        <v>3579.0835747356077</v>
      </c>
      <c r="BE241" s="35">
        <f t="shared" si="185"/>
        <v>15060.810308069926</v>
      </c>
      <c r="BF241" s="35">
        <f t="shared" si="186"/>
        <v>18639.893882805532</v>
      </c>
      <c r="BG241" s="35">
        <f t="shared" si="187"/>
        <v>22218.977457541139</v>
      </c>
    </row>
    <row r="242" spans="25:59" x14ac:dyDescent="0.4">
      <c r="Y242" s="35">
        <f t="shared" si="188"/>
        <v>234500</v>
      </c>
      <c r="Z242" s="52">
        <f t="shared" si="191"/>
        <v>235</v>
      </c>
      <c r="AA242" s="35">
        <f t="shared" si="194"/>
        <v>239655</v>
      </c>
      <c r="AB242" s="35">
        <f t="shared" si="195"/>
        <v>127535</v>
      </c>
      <c r="AC242" s="35">
        <f t="shared" si="196"/>
        <v>35763</v>
      </c>
      <c r="AD242" s="35">
        <f t="shared" si="197"/>
        <v>18286</v>
      </c>
      <c r="AH242" s="35"/>
      <c r="AI242" s="35"/>
      <c r="AU242" s="52">
        <f t="shared" si="178"/>
        <v>235</v>
      </c>
      <c r="AV242" s="80">
        <f t="shared" si="179"/>
        <v>901.29670571236068</v>
      </c>
      <c r="AW242" s="35">
        <f t="shared" si="189"/>
        <v>3613.3953312943768</v>
      </c>
      <c r="AX242" s="35">
        <f t="shared" si="180"/>
        <v>31536.728377444029</v>
      </c>
      <c r="AY242" s="35">
        <f t="shared" si="181"/>
        <v>35150.123708738407</v>
      </c>
      <c r="AZ242" s="35">
        <f t="shared" si="182"/>
        <v>38763.519040032785</v>
      </c>
      <c r="BA242"/>
      <c r="BB242" s="52">
        <f t="shared" si="183"/>
        <v>235</v>
      </c>
      <c r="BC242" s="80">
        <f t="shared" si="184"/>
        <v>892.87099441426722</v>
      </c>
      <c r="BD242" s="35">
        <f t="shared" si="190"/>
        <v>3579.615749415952</v>
      </c>
      <c r="BE242" s="35">
        <f t="shared" si="185"/>
        <v>15100.821138908868</v>
      </c>
      <c r="BF242" s="35">
        <f t="shared" si="186"/>
        <v>18680.436888324821</v>
      </c>
      <c r="BG242" s="35">
        <f t="shared" si="187"/>
        <v>22260.052637740773</v>
      </c>
    </row>
    <row r="243" spans="25:59" x14ac:dyDescent="0.4">
      <c r="Y243" s="35">
        <f t="shared" si="188"/>
        <v>235500</v>
      </c>
      <c r="Z243" s="52">
        <f t="shared" si="191"/>
        <v>236</v>
      </c>
      <c r="AA243" s="35">
        <f t="shared" si="194"/>
        <v>239655</v>
      </c>
      <c r="AB243" s="35">
        <f t="shared" si="195"/>
        <v>127535</v>
      </c>
      <c r="AC243" s="35">
        <f t="shared" si="196"/>
        <v>35763</v>
      </c>
      <c r="AD243" s="35">
        <f t="shared" si="197"/>
        <v>18286</v>
      </c>
      <c r="AH243" s="35"/>
      <c r="AI243" s="35"/>
      <c r="AU243" s="52">
        <f t="shared" si="178"/>
        <v>236</v>
      </c>
      <c r="AV243" s="80">
        <f t="shared" si="179"/>
        <v>901.43184933839109</v>
      </c>
      <c r="AW243" s="35">
        <f t="shared" si="189"/>
        <v>3613.9371366113801</v>
      </c>
      <c r="AX243" s="35">
        <f t="shared" si="180"/>
        <v>31639.247235436149</v>
      </c>
      <c r="AY243" s="35">
        <f t="shared" si="181"/>
        <v>35253.18437204753</v>
      </c>
      <c r="AZ243" s="35">
        <f t="shared" si="182"/>
        <v>38867.121508658907</v>
      </c>
      <c r="BA243"/>
      <c r="BB243" s="52">
        <f t="shared" si="183"/>
        <v>236</v>
      </c>
      <c r="BC243" s="80">
        <f t="shared" si="184"/>
        <v>893.00487465924948</v>
      </c>
      <c r="BD243" s="35">
        <f t="shared" si="190"/>
        <v>3580.1524897025915</v>
      </c>
      <c r="BE243" s="35">
        <f t="shared" si="185"/>
        <v>15140.827404141517</v>
      </c>
      <c r="BF243" s="35">
        <f t="shared" si="186"/>
        <v>18720.979893844109</v>
      </c>
      <c r="BG243" s="35">
        <f t="shared" si="187"/>
        <v>22301.132383546701</v>
      </c>
    </row>
    <row r="244" spans="25:59" x14ac:dyDescent="0.4">
      <c r="Y244" s="35">
        <f t="shared" si="188"/>
        <v>236500</v>
      </c>
      <c r="Z244" s="52">
        <f t="shared" si="191"/>
        <v>237</v>
      </c>
      <c r="AA244" s="35">
        <f t="shared" si="194"/>
        <v>239655</v>
      </c>
      <c r="AB244" s="35">
        <f t="shared" si="195"/>
        <v>127535</v>
      </c>
      <c r="AC244" s="35">
        <f t="shared" si="196"/>
        <v>35763</v>
      </c>
      <c r="AD244" s="35">
        <f t="shared" si="197"/>
        <v>18286</v>
      </c>
      <c r="AH244" s="35"/>
      <c r="AI244" s="35"/>
      <c r="AU244" s="52">
        <f t="shared" si="178"/>
        <v>237</v>
      </c>
      <c r="AV244" s="80">
        <f t="shared" si="179"/>
        <v>901.56814200267661</v>
      </c>
      <c r="AW244" s="35">
        <f t="shared" si="189"/>
        <v>3614.4835485462045</v>
      </c>
      <c r="AX244" s="35">
        <f t="shared" si="180"/>
        <v>31741.76148681045</v>
      </c>
      <c r="AY244" s="35">
        <f t="shared" si="181"/>
        <v>35356.245035356653</v>
      </c>
      <c r="AZ244" s="35">
        <f t="shared" si="182"/>
        <v>38970.728583902855</v>
      </c>
      <c r="BA244"/>
      <c r="BB244" s="52">
        <f t="shared" si="183"/>
        <v>237</v>
      </c>
      <c r="BC244" s="80">
        <f t="shared" si="184"/>
        <v>893.13989320078053</v>
      </c>
      <c r="BD244" s="35">
        <f t="shared" si="190"/>
        <v>3580.6937935423975</v>
      </c>
      <c r="BE244" s="35">
        <f t="shared" si="185"/>
        <v>15180.829105821</v>
      </c>
      <c r="BF244" s="35">
        <f t="shared" si="186"/>
        <v>18761.522899363397</v>
      </c>
      <c r="BG244" s="35">
        <f t="shared" si="187"/>
        <v>22342.216692905793</v>
      </c>
    </row>
    <row r="245" spans="25:59" x14ac:dyDescent="0.4">
      <c r="Y245" s="35">
        <f t="shared" si="188"/>
        <v>237500</v>
      </c>
      <c r="Z245" s="52">
        <f t="shared" si="191"/>
        <v>238</v>
      </c>
      <c r="AA245" s="35">
        <f t="shared" si="194"/>
        <v>239655</v>
      </c>
      <c r="AB245" s="35">
        <f t="shared" si="195"/>
        <v>127535</v>
      </c>
      <c r="AC245" s="35">
        <f t="shared" si="196"/>
        <v>35763</v>
      </c>
      <c r="AD245" s="35">
        <f t="shared" si="197"/>
        <v>18286</v>
      </c>
      <c r="AH245" s="35"/>
      <c r="AI245" s="35"/>
      <c r="AU245" s="52">
        <f t="shared" si="178"/>
        <v>238</v>
      </c>
      <c r="AV245" s="80">
        <f t="shared" si="179"/>
        <v>901.70558318418591</v>
      </c>
      <c r="AW245" s="35">
        <f t="shared" si="189"/>
        <v>3615.0345650099789</v>
      </c>
      <c r="AX245" s="35">
        <f t="shared" si="180"/>
        <v>31844.271133655791</v>
      </c>
      <c r="AY245" s="35">
        <f t="shared" si="181"/>
        <v>35459.305698665768</v>
      </c>
      <c r="AZ245" s="35">
        <f t="shared" si="182"/>
        <v>39074.340263675746</v>
      </c>
      <c r="BA245"/>
      <c r="BB245" s="52">
        <f t="shared" si="183"/>
        <v>238</v>
      </c>
      <c r="BC245" s="80">
        <f t="shared" si="184"/>
        <v>893.27604952269974</v>
      </c>
      <c r="BD245" s="35">
        <f t="shared" si="190"/>
        <v>3581.2396588660263</v>
      </c>
      <c r="BE245" s="35">
        <f t="shared" si="185"/>
        <v>15220.826246016659</v>
      </c>
      <c r="BF245" s="35">
        <f t="shared" si="186"/>
        <v>18802.065904882686</v>
      </c>
      <c r="BG245" s="35">
        <f t="shared" si="187"/>
        <v>22383.305563748712</v>
      </c>
    </row>
    <row r="246" spans="25:59" x14ac:dyDescent="0.4">
      <c r="Y246" s="35">
        <f t="shared" si="188"/>
        <v>238500</v>
      </c>
      <c r="Z246" s="52">
        <f t="shared" si="191"/>
        <v>239</v>
      </c>
      <c r="AA246" s="35">
        <f t="shared" si="194"/>
        <v>239655</v>
      </c>
      <c r="AB246" s="35">
        <f t="shared" si="195"/>
        <v>127535</v>
      </c>
      <c r="AC246" s="35">
        <f t="shared" si="196"/>
        <v>35763</v>
      </c>
      <c r="AD246" s="35">
        <f t="shared" si="197"/>
        <v>18286</v>
      </c>
      <c r="AH246" s="35"/>
      <c r="AI246" s="35"/>
      <c r="AU246" s="52">
        <f t="shared" si="178"/>
        <v>239</v>
      </c>
      <c r="AV246" s="80">
        <f t="shared" si="179"/>
        <v>901.84417235781689</v>
      </c>
      <c r="AW246" s="35">
        <f t="shared" si="189"/>
        <v>3615.5901838975128</v>
      </c>
      <c r="AX246" s="35">
        <f t="shared" si="180"/>
        <v>31946.776178077373</v>
      </c>
      <c r="AY246" s="35">
        <f t="shared" si="181"/>
        <v>35562.366361974884</v>
      </c>
      <c r="AZ246" s="35">
        <f t="shared" si="182"/>
        <v>39177.956545872396</v>
      </c>
      <c r="BA246"/>
      <c r="BB246" s="52">
        <f t="shared" si="183"/>
        <v>239</v>
      </c>
      <c r="BC246" s="80">
        <f t="shared" si="184"/>
        <v>893.41334310481386</v>
      </c>
      <c r="BD246" s="35">
        <f t="shared" si="190"/>
        <v>3581.7900835879668</v>
      </c>
      <c r="BE246" s="35">
        <f t="shared" si="185"/>
        <v>15260.818826814007</v>
      </c>
      <c r="BF246" s="35">
        <f t="shared" si="186"/>
        <v>18842.608910401974</v>
      </c>
      <c r="BG246" s="35">
        <f t="shared" si="187"/>
        <v>22424.39899398994</v>
      </c>
    </row>
    <row r="247" spans="25:59" x14ac:dyDescent="0.4">
      <c r="Y247" s="35">
        <f t="shared" si="188"/>
        <v>239500</v>
      </c>
      <c r="Z247" s="52">
        <f t="shared" si="191"/>
        <v>240</v>
      </c>
      <c r="AA247" s="35">
        <f t="shared" si="194"/>
        <v>239655</v>
      </c>
      <c r="AB247" s="35">
        <f t="shared" si="195"/>
        <v>127535</v>
      </c>
      <c r="AC247" s="35">
        <f t="shared" si="196"/>
        <v>35763</v>
      </c>
      <c r="AD247" s="35">
        <f t="shared" si="197"/>
        <v>18286</v>
      </c>
      <c r="AH247" s="35"/>
      <c r="AI247" s="35"/>
      <c r="AU247" s="52">
        <f t="shared" si="178"/>
        <v>240</v>
      </c>
      <c r="AV247" s="80">
        <f t="shared" si="179"/>
        <v>901.98390899440471</v>
      </c>
      <c r="AW247" s="35">
        <f t="shared" si="189"/>
        <v>3616.150403087328</v>
      </c>
      <c r="AX247" s="35">
        <f t="shared" si="180"/>
        <v>32049.276622196678</v>
      </c>
      <c r="AY247" s="35">
        <f t="shared" si="181"/>
        <v>35665.427025284007</v>
      </c>
      <c r="AZ247" s="35">
        <f t="shared" si="182"/>
        <v>39281.577428371333</v>
      </c>
      <c r="BA247"/>
      <c r="BB247" s="52">
        <f t="shared" si="183"/>
        <v>240</v>
      </c>
      <c r="BC247" s="80">
        <f t="shared" si="184"/>
        <v>893.55177342290506</v>
      </c>
      <c r="BD247" s="35">
        <f t="shared" si="190"/>
        <v>3582.3450656065743</v>
      </c>
      <c r="BE247" s="35">
        <f t="shared" si="185"/>
        <v>15300.806850314688</v>
      </c>
      <c r="BF247" s="35">
        <f t="shared" si="186"/>
        <v>18883.151915921262</v>
      </c>
      <c r="BG247" s="35">
        <f t="shared" si="187"/>
        <v>22465.496981527838</v>
      </c>
    </row>
    <row r="248" spans="25:59" x14ac:dyDescent="0.4">
      <c r="Y248" s="35">
        <f t="shared" si="188"/>
        <v>240500</v>
      </c>
      <c r="Z248" s="52">
        <f t="shared" si="191"/>
        <v>241</v>
      </c>
      <c r="AA248" s="35">
        <f t="shared" si="194"/>
        <v>239655</v>
      </c>
      <c r="AB248" s="35">
        <f t="shared" si="195"/>
        <v>127535</v>
      </c>
      <c r="AC248" s="35">
        <f t="shared" si="196"/>
        <v>35763</v>
      </c>
      <c r="AD248" s="35">
        <f t="shared" si="197"/>
        <v>18286</v>
      </c>
      <c r="AH248" s="35"/>
      <c r="AI248" s="35"/>
      <c r="AU248" s="52">
        <f t="shared" si="178"/>
        <v>241</v>
      </c>
      <c r="AV248" s="80">
        <f t="shared" si="179"/>
        <v>902.124792560733</v>
      </c>
      <c r="AW248" s="35">
        <f t="shared" si="189"/>
        <v>3616.7152204417025</v>
      </c>
      <c r="AX248" s="35">
        <f t="shared" si="180"/>
        <v>32151.772468151426</v>
      </c>
      <c r="AY248" s="35">
        <f t="shared" si="181"/>
        <v>35768.48768859313</v>
      </c>
      <c r="AZ248" s="35">
        <f t="shared" si="182"/>
        <v>39385.20290903483</v>
      </c>
      <c r="BA248"/>
      <c r="BB248" s="52">
        <f t="shared" si="183"/>
        <v>241</v>
      </c>
      <c r="BC248" s="80">
        <f t="shared" si="184"/>
        <v>893.69133994874153</v>
      </c>
      <c r="BD248" s="35">
        <f t="shared" si="190"/>
        <v>3582.9046028041098</v>
      </c>
      <c r="BE248" s="35">
        <f t="shared" si="185"/>
        <v>15340.790318636436</v>
      </c>
      <c r="BF248" s="35">
        <f t="shared" si="186"/>
        <v>18923.694921440547</v>
      </c>
      <c r="BG248" s="35">
        <f t="shared" si="187"/>
        <v>22506.599524244655</v>
      </c>
    </row>
    <row r="249" spans="25:59" x14ac:dyDescent="0.4">
      <c r="Y249" s="35">
        <f t="shared" si="188"/>
        <v>241500</v>
      </c>
      <c r="Z249" s="52">
        <f t="shared" si="191"/>
        <v>242</v>
      </c>
      <c r="AA249" s="35">
        <f t="shared" si="194"/>
        <v>239655</v>
      </c>
      <c r="AB249" s="35">
        <f t="shared" si="195"/>
        <v>127535</v>
      </c>
      <c r="AC249" s="35">
        <f t="shared" si="196"/>
        <v>35763</v>
      </c>
      <c r="AD249" s="35">
        <f t="shared" si="197"/>
        <v>18286</v>
      </c>
      <c r="AH249" s="35"/>
      <c r="AI249" s="35"/>
      <c r="AU249" s="52">
        <f t="shared" si="178"/>
        <v>242</v>
      </c>
      <c r="AV249" s="80">
        <f t="shared" si="179"/>
        <v>902.26682251954298</v>
      </c>
      <c r="AW249" s="35">
        <f t="shared" si="189"/>
        <v>3617.2846338067079</v>
      </c>
      <c r="AX249" s="35">
        <f t="shared" si="180"/>
        <v>32254.263718095546</v>
      </c>
      <c r="AY249" s="35">
        <f t="shared" si="181"/>
        <v>35871.548351902253</v>
      </c>
      <c r="AZ249" s="35">
        <f t="shared" si="182"/>
        <v>39488.832985708963</v>
      </c>
      <c r="BA249"/>
      <c r="BB249" s="52">
        <f t="shared" si="183"/>
        <v>242</v>
      </c>
      <c r="BC249" s="80">
        <f t="shared" si="184"/>
        <v>893.83204215008709</v>
      </c>
      <c r="BD249" s="35">
        <f t="shared" si="190"/>
        <v>3583.4686930467819</v>
      </c>
      <c r="BE249" s="35">
        <f t="shared" si="185"/>
        <v>15380.769233913057</v>
      </c>
      <c r="BF249" s="35">
        <f t="shared" si="186"/>
        <v>18964.237926959839</v>
      </c>
      <c r="BG249" s="35">
        <f t="shared" si="187"/>
        <v>22547.706620006622</v>
      </c>
    </row>
    <row r="250" spans="25:59" x14ac:dyDescent="0.4">
      <c r="Y250" s="35">
        <f t="shared" si="188"/>
        <v>242500</v>
      </c>
      <c r="Z250" s="52">
        <f t="shared" si="191"/>
        <v>243</v>
      </c>
      <c r="AA250" s="35">
        <f t="shared" ref="AA250:AA261" si="198">$U$10</f>
        <v>239655</v>
      </c>
      <c r="AB250" s="35">
        <f t="shared" ref="AB250:AB261" si="199">$U$50</f>
        <v>127535</v>
      </c>
      <c r="AC250" s="35">
        <f>U$207</f>
        <v>35763</v>
      </c>
      <c r="AD250" s="35">
        <f>U$206</f>
        <v>18286</v>
      </c>
      <c r="AH250" s="35"/>
      <c r="AI250" s="35"/>
      <c r="AU250" s="52">
        <f t="shared" si="178"/>
        <v>243</v>
      </c>
      <c r="AV250" s="80">
        <f t="shared" si="179"/>
        <v>902.40999832954412</v>
      </c>
      <c r="AW250" s="35">
        <f t="shared" si="189"/>
        <v>3617.8586410122525</v>
      </c>
      <c r="AX250" s="35">
        <f t="shared" si="180"/>
        <v>32356.750374199117</v>
      </c>
      <c r="AY250" s="35">
        <f t="shared" si="181"/>
        <v>35974.609015211368</v>
      </c>
      <c r="AZ250" s="35">
        <f t="shared" si="182"/>
        <v>39592.46765622362</v>
      </c>
      <c r="BA250"/>
      <c r="BB250" s="52">
        <f t="shared" si="183"/>
        <v>243</v>
      </c>
      <c r="BC250" s="80">
        <f t="shared" si="184"/>
        <v>893.97387949071162</v>
      </c>
      <c r="BD250" s="35">
        <f t="shared" si="190"/>
        <v>3584.0373341847867</v>
      </c>
      <c r="BE250" s="35">
        <f t="shared" si="185"/>
        <v>15420.743598294337</v>
      </c>
      <c r="BF250" s="35">
        <f t="shared" si="186"/>
        <v>19004.780932479123</v>
      </c>
      <c r="BG250" s="35">
        <f t="shared" si="187"/>
        <v>22588.818266663911</v>
      </c>
    </row>
    <row r="251" spans="25:59" x14ac:dyDescent="0.4">
      <c r="Y251" s="35">
        <f t="shared" si="188"/>
        <v>243500</v>
      </c>
      <c r="Z251" s="52">
        <f t="shared" si="191"/>
        <v>244</v>
      </c>
      <c r="AA251" s="35">
        <f t="shared" si="198"/>
        <v>239655</v>
      </c>
      <c r="AB251" s="35">
        <f t="shared" si="199"/>
        <v>127535</v>
      </c>
      <c r="AC251" s="35">
        <f t="shared" ref="AC251:AC261" si="200">U$207</f>
        <v>35763</v>
      </c>
      <c r="AD251" s="35">
        <f t="shared" ref="AD251:AD261" si="201">U$206</f>
        <v>18286</v>
      </c>
      <c r="AH251" s="35"/>
      <c r="AI251" s="35"/>
      <c r="AU251" s="52">
        <f t="shared" si="178"/>
        <v>244</v>
      </c>
      <c r="AV251" s="80">
        <f t="shared" si="179"/>
        <v>902.55431944542306</v>
      </c>
      <c r="AW251" s="35">
        <f t="shared" si="189"/>
        <v>3618.4372398721162</v>
      </c>
      <c r="AX251" s="35">
        <f t="shared" si="180"/>
        <v>32459.232438648367</v>
      </c>
      <c r="AY251" s="35">
        <f t="shared" si="181"/>
        <v>36077.669678520484</v>
      </c>
      <c r="AZ251" s="35">
        <f t="shared" si="182"/>
        <v>39696.106918392601</v>
      </c>
      <c r="BA251"/>
      <c r="BB251" s="52">
        <f t="shared" si="183"/>
        <v>244</v>
      </c>
      <c r="BC251" s="80">
        <f t="shared" si="184"/>
        <v>894.11685143039927</v>
      </c>
      <c r="BD251" s="35">
        <f t="shared" si="190"/>
        <v>3584.6105240523398</v>
      </c>
      <c r="BE251" s="35">
        <f t="shared" si="185"/>
        <v>15460.713413946076</v>
      </c>
      <c r="BF251" s="35">
        <f t="shared" si="186"/>
        <v>19045.323937998415</v>
      </c>
      <c r="BG251" s="35">
        <f t="shared" si="187"/>
        <v>22629.934462050755</v>
      </c>
    </row>
    <row r="252" spans="25:59" x14ac:dyDescent="0.4">
      <c r="Y252" s="35">
        <f t="shared" si="188"/>
        <v>244500</v>
      </c>
      <c r="Z252" s="52">
        <f t="shared" si="191"/>
        <v>245</v>
      </c>
      <c r="AA252" s="35">
        <f t="shared" si="198"/>
        <v>239655</v>
      </c>
      <c r="AB252" s="35">
        <f t="shared" si="199"/>
        <v>127535</v>
      </c>
      <c r="AC252" s="35">
        <f t="shared" si="200"/>
        <v>35763</v>
      </c>
      <c r="AD252" s="35">
        <f t="shared" si="201"/>
        <v>18286</v>
      </c>
      <c r="AH252" s="35"/>
      <c r="AI252" s="35"/>
      <c r="AU252" s="52">
        <f t="shared" si="178"/>
        <v>245</v>
      </c>
      <c r="AV252" s="80">
        <f t="shared" si="179"/>
        <v>902.69978531785534</v>
      </c>
      <c r="AW252" s="35">
        <f t="shared" si="189"/>
        <v>3619.0204281839983</v>
      </c>
      <c r="AX252" s="35">
        <f t="shared" si="180"/>
        <v>32561.709913645609</v>
      </c>
      <c r="AY252" s="35">
        <f t="shared" si="181"/>
        <v>36180.730341829607</v>
      </c>
      <c r="AZ252" s="35">
        <f t="shared" si="182"/>
        <v>39799.750770013605</v>
      </c>
      <c r="BA252"/>
      <c r="BB252" s="52">
        <f t="shared" si="183"/>
        <v>245</v>
      </c>
      <c r="BC252" s="80">
        <f t="shared" si="184"/>
        <v>894.26095742496113</v>
      </c>
      <c r="BD252" s="35">
        <f t="shared" si="190"/>
        <v>3585.1882604677303</v>
      </c>
      <c r="BE252" s="35">
        <f t="shared" si="185"/>
        <v>15500.67868304997</v>
      </c>
      <c r="BF252" s="35">
        <f t="shared" si="186"/>
        <v>19085.8669435177</v>
      </c>
      <c r="BG252" s="35">
        <f t="shared" si="187"/>
        <v>22671.05520398543</v>
      </c>
    </row>
    <row r="253" spans="25:59" x14ac:dyDescent="0.4">
      <c r="Y253" s="35">
        <f t="shared" si="188"/>
        <v>245500</v>
      </c>
      <c r="Z253" s="52">
        <f t="shared" si="191"/>
        <v>246</v>
      </c>
      <c r="AA253" s="35">
        <f t="shared" si="198"/>
        <v>239655</v>
      </c>
      <c r="AB253" s="35">
        <f t="shared" si="199"/>
        <v>127535</v>
      </c>
      <c r="AC253" s="35">
        <f t="shared" si="200"/>
        <v>35763</v>
      </c>
      <c r="AD253" s="35">
        <f t="shared" si="201"/>
        <v>18286</v>
      </c>
      <c r="AH253" s="35"/>
      <c r="AI253" s="35"/>
      <c r="AU253" s="52">
        <f t="shared" si="178"/>
        <v>246</v>
      </c>
      <c r="AV253" s="80">
        <f t="shared" si="179"/>
        <v>902.84639539351417</v>
      </c>
      <c r="AW253" s="35">
        <f t="shared" si="189"/>
        <v>3619.6082037295528</v>
      </c>
      <c r="AX253" s="35">
        <f t="shared" si="180"/>
        <v>32664.182801409177</v>
      </c>
      <c r="AY253" s="35">
        <f t="shared" si="181"/>
        <v>36283.79100513873</v>
      </c>
      <c r="AZ253" s="35">
        <f t="shared" si="182"/>
        <v>39903.399208868286</v>
      </c>
      <c r="BA253"/>
      <c r="BB253" s="52">
        <f t="shared" si="183"/>
        <v>246</v>
      </c>
      <c r="BC253" s="80">
        <f t="shared" si="184"/>
        <v>894.40619692624296</v>
      </c>
      <c r="BD253" s="35">
        <f t="shared" si="190"/>
        <v>3585.770541233348</v>
      </c>
      <c r="BE253" s="35">
        <f t="shared" si="185"/>
        <v>15540.639407803639</v>
      </c>
      <c r="BF253" s="35">
        <f t="shared" si="186"/>
        <v>19126.409949036988</v>
      </c>
      <c r="BG253" s="35">
        <f t="shared" si="187"/>
        <v>22712.180490270337</v>
      </c>
    </row>
    <row r="254" spans="25:59" x14ac:dyDescent="0.4">
      <c r="Y254" s="35">
        <f t="shared" si="188"/>
        <v>246500</v>
      </c>
      <c r="Z254" s="52">
        <f t="shared" si="191"/>
        <v>247</v>
      </c>
      <c r="AA254" s="35">
        <f t="shared" si="198"/>
        <v>239655</v>
      </c>
      <c r="AB254" s="35">
        <f t="shared" si="199"/>
        <v>127535</v>
      </c>
      <c r="AC254" s="35">
        <f t="shared" si="200"/>
        <v>35763</v>
      </c>
      <c r="AD254" s="35">
        <f t="shared" si="201"/>
        <v>18286</v>
      </c>
      <c r="AH254" s="35"/>
      <c r="AI254" s="35"/>
      <c r="AU254" s="52">
        <f t="shared" si="178"/>
        <v>247</v>
      </c>
      <c r="AV254" s="80">
        <f t="shared" si="179"/>
        <v>902.9941491150812</v>
      </c>
      <c r="AW254" s="35">
        <f t="shared" si="189"/>
        <v>3620.2005642744298</v>
      </c>
      <c r="AX254" s="35">
        <f t="shared" si="180"/>
        <v>32766.651104173423</v>
      </c>
      <c r="AY254" s="35">
        <f t="shared" si="181"/>
        <v>36386.851668447853</v>
      </c>
      <c r="AZ254" s="35">
        <f t="shared" si="182"/>
        <v>40007.052232722286</v>
      </c>
      <c r="BA254"/>
      <c r="BB254" s="52">
        <f t="shared" si="183"/>
        <v>247</v>
      </c>
      <c r="BC254" s="80">
        <f t="shared" si="184"/>
        <v>894.55256938213654</v>
      </c>
      <c r="BD254" s="35">
        <f t="shared" si="190"/>
        <v>3586.357364135733</v>
      </c>
      <c r="BE254" s="35">
        <f t="shared" si="185"/>
        <v>15580.595590420544</v>
      </c>
      <c r="BF254" s="35">
        <f t="shared" si="186"/>
        <v>19166.952954556276</v>
      </c>
      <c r="BG254" s="35">
        <f t="shared" si="187"/>
        <v>22753.310318692009</v>
      </c>
    </row>
    <row r="255" spans="25:59" x14ac:dyDescent="0.4">
      <c r="Y255" s="35">
        <f t="shared" si="188"/>
        <v>247500</v>
      </c>
      <c r="Z255" s="52">
        <f t="shared" si="191"/>
        <v>248</v>
      </c>
      <c r="AA255" s="35">
        <f t="shared" si="198"/>
        <v>239655</v>
      </c>
      <c r="AB255" s="35">
        <f t="shared" si="199"/>
        <v>127535</v>
      </c>
      <c r="AC255" s="35">
        <f t="shared" si="200"/>
        <v>35763</v>
      </c>
      <c r="AD255" s="35">
        <f t="shared" si="201"/>
        <v>18286</v>
      </c>
      <c r="AH255" s="35"/>
      <c r="AI255" s="35"/>
      <c r="AU255" s="52">
        <f t="shared" si="178"/>
        <v>248</v>
      </c>
      <c r="AV255" s="80">
        <f t="shared" si="179"/>
        <v>903.14304592125688</v>
      </c>
      <c r="AW255" s="35">
        <f t="shared" si="189"/>
        <v>3620.7975075683194</v>
      </c>
      <c r="AX255" s="35">
        <f t="shared" si="180"/>
        <v>32869.114824188648</v>
      </c>
      <c r="AY255" s="35">
        <f t="shared" si="181"/>
        <v>36489.912331756968</v>
      </c>
      <c r="AZ255" s="35">
        <f t="shared" si="182"/>
        <v>40110.709839325289</v>
      </c>
      <c r="BA255"/>
      <c r="BB255" s="52">
        <f t="shared" si="183"/>
        <v>248</v>
      </c>
      <c r="BC255" s="80">
        <f t="shared" si="184"/>
        <v>894.70007423658967</v>
      </c>
      <c r="BD255" s="35">
        <f t="shared" si="190"/>
        <v>3586.9487269456113</v>
      </c>
      <c r="BE255" s="35">
        <f t="shared" si="185"/>
        <v>15620.547233129953</v>
      </c>
      <c r="BF255" s="35">
        <f t="shared" si="186"/>
        <v>19207.495960075565</v>
      </c>
      <c r="BG255" s="35">
        <f t="shared" si="187"/>
        <v>22794.444687021176</v>
      </c>
    </row>
    <row r="256" spans="25:59" x14ac:dyDescent="0.4">
      <c r="Y256" s="35">
        <f t="shared" si="188"/>
        <v>248500</v>
      </c>
      <c r="Z256" s="52">
        <f t="shared" si="191"/>
        <v>249</v>
      </c>
      <c r="AA256" s="35">
        <f t="shared" si="198"/>
        <v>239655</v>
      </c>
      <c r="AB256" s="35">
        <f t="shared" si="199"/>
        <v>127535</v>
      </c>
      <c r="AC256" s="35">
        <f t="shared" si="200"/>
        <v>35763</v>
      </c>
      <c r="AD256" s="35">
        <f t="shared" si="201"/>
        <v>18286</v>
      </c>
      <c r="AH256" s="35"/>
      <c r="AI256" s="35"/>
      <c r="AU256" s="52">
        <f t="shared" si="178"/>
        <v>249</v>
      </c>
      <c r="AV256" s="80">
        <f t="shared" si="179"/>
        <v>903.29308524677037</v>
      </c>
      <c r="AW256" s="35">
        <f t="shared" si="189"/>
        <v>3621.3990313449899</v>
      </c>
      <c r="AX256" s="35">
        <f t="shared" si="180"/>
        <v>32971.573963721094</v>
      </c>
      <c r="AY256" s="35">
        <f t="shared" si="181"/>
        <v>36592.972995066084</v>
      </c>
      <c r="AZ256" s="35">
        <f t="shared" si="182"/>
        <v>40214.372026411074</v>
      </c>
      <c r="BA256"/>
      <c r="BB256" s="52">
        <f t="shared" si="183"/>
        <v>249</v>
      </c>
      <c r="BC256" s="80">
        <f t="shared" si="184"/>
        <v>894.84871092961578</v>
      </c>
      <c r="BD256" s="35">
        <f t="shared" si="190"/>
        <v>3587.5446274179371</v>
      </c>
      <c r="BE256" s="35">
        <f t="shared" si="185"/>
        <v>15660.494338176915</v>
      </c>
      <c r="BF256" s="35">
        <f t="shared" si="186"/>
        <v>19248.038965594853</v>
      </c>
      <c r="BG256" s="35">
        <f t="shared" si="187"/>
        <v>22835.583593012791</v>
      </c>
    </row>
    <row r="257" spans="25:59" x14ac:dyDescent="0.4">
      <c r="Y257" s="35">
        <f t="shared" si="188"/>
        <v>249500</v>
      </c>
      <c r="Z257" s="52">
        <f t="shared" si="191"/>
        <v>250</v>
      </c>
      <c r="AA257" s="35">
        <f t="shared" si="198"/>
        <v>239655</v>
      </c>
      <c r="AB257" s="35">
        <f t="shared" si="199"/>
        <v>127535</v>
      </c>
      <c r="AC257" s="35">
        <f t="shared" si="200"/>
        <v>35763</v>
      </c>
      <c r="AD257" s="35">
        <f t="shared" si="201"/>
        <v>18286</v>
      </c>
      <c r="AH257" s="35"/>
      <c r="AI257" s="35"/>
      <c r="AU257" s="52">
        <f t="shared" si="178"/>
        <v>250</v>
      </c>
      <c r="AV257" s="80">
        <f t="shared" si="179"/>
        <v>903.4442665223911</v>
      </c>
      <c r="AW257" s="35">
        <f t="shared" si="189"/>
        <v>3622.0051333223355</v>
      </c>
      <c r="AX257" s="35">
        <f t="shared" si="180"/>
        <v>33074.028525052869</v>
      </c>
      <c r="AY257" s="35">
        <f t="shared" si="181"/>
        <v>36696.033658375207</v>
      </c>
      <c r="AZ257" s="35">
        <f t="shared" si="182"/>
        <v>40318.038791697545</v>
      </c>
      <c r="BA257"/>
      <c r="BB257" s="52">
        <f t="shared" si="183"/>
        <v>250</v>
      </c>
      <c r="BC257" s="80">
        <f t="shared" si="184"/>
        <v>894.99847889730586</v>
      </c>
      <c r="BD257" s="35">
        <f t="shared" si="190"/>
        <v>3588.1450632919382</v>
      </c>
      <c r="BE257" s="35">
        <f t="shared" si="185"/>
        <v>15700.436907822203</v>
      </c>
      <c r="BF257" s="35">
        <f t="shared" si="186"/>
        <v>19288.581971114141</v>
      </c>
      <c r="BG257" s="35">
        <f t="shared" si="187"/>
        <v>22876.727034406078</v>
      </c>
    </row>
    <row r="258" spans="25:59" x14ac:dyDescent="0.4">
      <c r="Y258" s="35">
        <f t="shared" si="188"/>
        <v>250500</v>
      </c>
      <c r="Z258" s="52">
        <f t="shared" si="191"/>
        <v>251</v>
      </c>
      <c r="AA258" s="35">
        <f t="shared" si="198"/>
        <v>239655</v>
      </c>
      <c r="AB258" s="35">
        <f t="shared" si="199"/>
        <v>127535</v>
      </c>
      <c r="AC258" s="35">
        <f t="shared" si="200"/>
        <v>35763</v>
      </c>
      <c r="AD258" s="35">
        <f t="shared" si="201"/>
        <v>18286</v>
      </c>
      <c r="AH258" s="35"/>
      <c r="AI258" s="35"/>
      <c r="AU258" s="52">
        <f t="shared" si="178"/>
        <v>251</v>
      </c>
      <c r="AV258" s="80">
        <f t="shared" si="179"/>
        <v>903.59658917493778</v>
      </c>
      <c r="AW258" s="35">
        <f t="shared" si="189"/>
        <v>3622.61581120241</v>
      </c>
      <c r="AX258" s="35">
        <f t="shared" si="180"/>
        <v>33176.478510481917</v>
      </c>
      <c r="AY258" s="35">
        <f t="shared" si="181"/>
        <v>36799.09432168433</v>
      </c>
      <c r="AZ258" s="35">
        <f t="shared" si="182"/>
        <v>40421.710132886743</v>
      </c>
      <c r="BA258"/>
      <c r="BB258" s="52">
        <f t="shared" si="183"/>
        <v>251</v>
      </c>
      <c r="BC258" s="80">
        <f t="shared" si="184"/>
        <v>895.14937757183691</v>
      </c>
      <c r="BD258" s="35">
        <f t="shared" si="190"/>
        <v>3588.7500322911515</v>
      </c>
      <c r="BE258" s="35">
        <f t="shared" si="185"/>
        <v>15740.374944342278</v>
      </c>
      <c r="BF258" s="35">
        <f t="shared" si="186"/>
        <v>19329.124976633429</v>
      </c>
      <c r="BG258" s="35">
        <f t="shared" si="187"/>
        <v>22917.87500892458</v>
      </c>
    </row>
    <row r="259" spans="25:59" x14ac:dyDescent="0.4">
      <c r="Y259" s="35">
        <f t="shared" si="188"/>
        <v>251500</v>
      </c>
      <c r="Z259" s="52">
        <f t="shared" si="191"/>
        <v>252</v>
      </c>
      <c r="AA259" s="35">
        <f t="shared" si="198"/>
        <v>239655</v>
      </c>
      <c r="AB259" s="35">
        <f t="shared" si="199"/>
        <v>127535</v>
      </c>
      <c r="AC259" s="35">
        <f t="shared" si="200"/>
        <v>35763</v>
      </c>
      <c r="AD259" s="35">
        <f t="shared" si="201"/>
        <v>18286</v>
      </c>
      <c r="AH259" s="35"/>
      <c r="AI259" s="35"/>
      <c r="AU259" s="52">
        <f t="shared" si="178"/>
        <v>252</v>
      </c>
      <c r="AV259" s="80">
        <f t="shared" si="179"/>
        <v>903.75005262729007</v>
      </c>
      <c r="AW259" s="35">
        <f t="shared" si="189"/>
        <v>3623.2310626714761</v>
      </c>
      <c r="AX259" s="35">
        <f t="shared" si="180"/>
        <v>33278.92392232197</v>
      </c>
      <c r="AY259" s="35">
        <f t="shared" si="181"/>
        <v>36902.154984993445</v>
      </c>
      <c r="AZ259" s="35">
        <f t="shared" si="182"/>
        <v>40525.386047664921</v>
      </c>
      <c r="BA259"/>
      <c r="BB259" s="52">
        <f t="shared" si="183"/>
        <v>252</v>
      </c>
      <c r="BC259" s="80">
        <f t="shared" si="184"/>
        <v>895.30140638148373</v>
      </c>
      <c r="BD259" s="35">
        <f t="shared" si="190"/>
        <v>3589.3595321234689</v>
      </c>
      <c r="BE259" s="35">
        <f t="shared" si="185"/>
        <v>15780.30845002925</v>
      </c>
      <c r="BF259" s="35">
        <f t="shared" si="186"/>
        <v>19369.667982152718</v>
      </c>
      <c r="BG259" s="35">
        <f t="shared" si="187"/>
        <v>22959.027514276186</v>
      </c>
    </row>
    <row r="260" spans="25:59" x14ac:dyDescent="0.4">
      <c r="Y260" s="35">
        <f t="shared" si="188"/>
        <v>252500</v>
      </c>
      <c r="Z260" s="52">
        <f t="shared" si="191"/>
        <v>253</v>
      </c>
      <c r="AA260" s="35">
        <f t="shared" si="198"/>
        <v>239655</v>
      </c>
      <c r="AB260" s="35">
        <f t="shared" si="199"/>
        <v>127535</v>
      </c>
      <c r="AC260" s="35">
        <f t="shared" si="200"/>
        <v>35763</v>
      </c>
      <c r="AD260" s="35">
        <f t="shared" si="201"/>
        <v>18286</v>
      </c>
      <c r="AH260" s="35"/>
      <c r="AI260" s="35"/>
      <c r="AJ260" s="35"/>
      <c r="AK260" s="35"/>
      <c r="AU260" s="52">
        <f t="shared" si="178"/>
        <v>253</v>
      </c>
      <c r="AV260" s="80">
        <f t="shared" si="179"/>
        <v>903.90465629839844</v>
      </c>
      <c r="AW260" s="35">
        <f t="shared" si="189"/>
        <v>3623.8508854000443</v>
      </c>
      <c r="AX260" s="35">
        <f t="shared" si="180"/>
        <v>33381.364762902522</v>
      </c>
      <c r="AY260" s="35">
        <f t="shared" si="181"/>
        <v>37005.215648302568</v>
      </c>
      <c r="AZ260" s="35">
        <f t="shared" si="182"/>
        <v>40629.066533702615</v>
      </c>
      <c r="BA260"/>
      <c r="BB260" s="52">
        <f t="shared" si="183"/>
        <v>253</v>
      </c>
      <c r="BC260" s="80">
        <f t="shared" si="184"/>
        <v>895.45456475062872</v>
      </c>
      <c r="BD260" s="35">
        <f t="shared" si="190"/>
        <v>3589.9735604811781</v>
      </c>
      <c r="BE260" s="35">
        <f t="shared" si="185"/>
        <v>15820.237427190828</v>
      </c>
      <c r="BF260" s="35">
        <f t="shared" si="186"/>
        <v>19410.210987672006</v>
      </c>
      <c r="BG260" s="35">
        <f t="shared" si="187"/>
        <v>23000.184548153185</v>
      </c>
    </row>
    <row r="261" spans="25:59" x14ac:dyDescent="0.4">
      <c r="Y261" s="35">
        <f t="shared" si="188"/>
        <v>253500</v>
      </c>
      <c r="Z261" s="52">
        <f t="shared" si="191"/>
        <v>254</v>
      </c>
      <c r="AA261" s="35">
        <f t="shared" si="198"/>
        <v>239655</v>
      </c>
      <c r="AB261" s="35">
        <f t="shared" si="199"/>
        <v>127535</v>
      </c>
      <c r="AC261" s="35">
        <f t="shared" si="200"/>
        <v>35763</v>
      </c>
      <c r="AD261" s="35">
        <f t="shared" si="201"/>
        <v>18286</v>
      </c>
      <c r="AH261" s="35"/>
      <c r="AI261" s="35"/>
      <c r="AU261" s="52">
        <f t="shared" si="178"/>
        <v>254</v>
      </c>
      <c r="AV261" s="80">
        <f t="shared" si="179"/>
        <v>904.06039960329542</v>
      </c>
      <c r="AW261" s="35">
        <f t="shared" si="189"/>
        <v>3624.4752770429163</v>
      </c>
      <c r="AX261" s="35">
        <f t="shared" si="180"/>
        <v>33483.801034568765</v>
      </c>
      <c r="AY261" s="35">
        <f t="shared" si="181"/>
        <v>37108.276311611684</v>
      </c>
      <c r="AZ261" s="35">
        <f t="shared" si="182"/>
        <v>40732.751588654603</v>
      </c>
      <c r="BA261"/>
      <c r="BB261" s="52">
        <f t="shared" si="183"/>
        <v>254</v>
      </c>
      <c r="BC261" s="80">
        <f t="shared" si="184"/>
        <v>895.60885209977289</v>
      </c>
      <c r="BD261" s="35">
        <f t="shared" si="190"/>
        <v>3590.5921150410049</v>
      </c>
      <c r="BE261" s="35">
        <f t="shared" si="185"/>
        <v>15860.161878150286</v>
      </c>
      <c r="BF261" s="35">
        <f t="shared" si="186"/>
        <v>19450.753993191291</v>
      </c>
      <c r="BG261" s="35">
        <f t="shared" si="187"/>
        <v>23041.346108232297</v>
      </c>
    </row>
    <row r="262" spans="25:59" x14ac:dyDescent="0.4">
      <c r="Y262" s="35">
        <f t="shared" si="188"/>
        <v>254500</v>
      </c>
      <c r="Z262" s="52">
        <f t="shared" si="191"/>
        <v>255</v>
      </c>
      <c r="AU262" s="52">
        <f t="shared" si="178"/>
        <v>255</v>
      </c>
      <c r="AV262" s="80">
        <f t="shared" si="179"/>
        <v>904.21728195310584</v>
      </c>
      <c r="AW262" s="35">
        <f t="shared" si="189"/>
        <v>3625.1042352392292</v>
      </c>
      <c r="AX262" s="35">
        <f t="shared" si="180"/>
        <v>33586.232739681574</v>
      </c>
      <c r="AY262" s="35">
        <f t="shared" si="181"/>
        <v>37211.336974920807</v>
      </c>
      <c r="AZ262" s="35">
        <f t="shared" si="182"/>
        <v>40836.441210160039</v>
      </c>
      <c r="BA262"/>
      <c r="BB262" s="52">
        <f t="shared" si="183"/>
        <v>255</v>
      </c>
      <c r="BC262" s="80">
        <f t="shared" si="184"/>
        <v>895.7642678455461</v>
      </c>
      <c r="BD262" s="35">
        <f t="shared" si="190"/>
        <v>3591.2151934641561</v>
      </c>
      <c r="BE262" s="35">
        <f t="shared" si="185"/>
        <v>15900.081805246427</v>
      </c>
      <c r="BF262" s="35">
        <f t="shared" si="186"/>
        <v>19491.296998710583</v>
      </c>
      <c r="BG262" s="35">
        <f t="shared" si="187"/>
        <v>23082.512192174738</v>
      </c>
    </row>
    <row r="263" spans="25:59" x14ac:dyDescent="0.4">
      <c r="Y263" s="35">
        <f t="shared" si="188"/>
        <v>255500</v>
      </c>
      <c r="Z263" s="52">
        <f t="shared" si="191"/>
        <v>256</v>
      </c>
      <c r="AU263" s="52">
        <f t="shared" si="178"/>
        <v>256</v>
      </c>
      <c r="AV263" s="80">
        <f t="shared" si="179"/>
        <v>904.37530275505821</v>
      </c>
      <c r="AW263" s="35">
        <f t="shared" si="189"/>
        <v>3625.7377576124977</v>
      </c>
      <c r="AX263" s="35">
        <f t="shared" si="180"/>
        <v>33688.65988061743</v>
      </c>
      <c r="AY263" s="35">
        <f t="shared" si="181"/>
        <v>37314.39763822993</v>
      </c>
      <c r="AZ263" s="35">
        <f t="shared" si="182"/>
        <v>40940.13539584243</v>
      </c>
      <c r="BA263"/>
      <c r="BB263" s="52">
        <f t="shared" si="183"/>
        <v>256</v>
      </c>
      <c r="BC263" s="80">
        <f t="shared" si="184"/>
        <v>895.92081140071855</v>
      </c>
      <c r="BD263" s="35">
        <f t="shared" si="190"/>
        <v>3591.842793396364</v>
      </c>
      <c r="BE263" s="35">
        <f t="shared" si="185"/>
        <v>15939.997210833502</v>
      </c>
      <c r="BF263" s="35">
        <f t="shared" si="186"/>
        <v>19531.840004229867</v>
      </c>
      <c r="BG263" s="35">
        <f t="shared" si="187"/>
        <v>23123.682797626232</v>
      </c>
    </row>
    <row r="264" spans="25:59" x14ac:dyDescent="0.4">
      <c r="Y264" s="35">
        <f t="shared" si="188"/>
        <v>256500</v>
      </c>
      <c r="Z264" s="52">
        <f t="shared" si="191"/>
        <v>257</v>
      </c>
      <c r="AU264" s="52">
        <f t="shared" ref="AU264:AU327" si="202">Z264</f>
        <v>257</v>
      </c>
      <c r="AV264" s="80">
        <f t="shared" ref="AV264:AV327" si="203">$AL$13*SQRT(1+(1/$AL$14)+(($AU264-$AE$3)^2)/(($AE$4^2)*$AL$20))</f>
        <v>904.53446141249492</v>
      </c>
      <c r="AW264" s="35">
        <f t="shared" si="189"/>
        <v>3626.3758417706576</v>
      </c>
      <c r="AX264" s="35">
        <f t="shared" ref="AX264:AX327" si="204">AY264-AW264</f>
        <v>33791.08245976839</v>
      </c>
      <c r="AY264" s="35">
        <f t="shared" ref="AY264:AY327" si="205">Z264*AY$1+AY$2</f>
        <v>37417.458301539045</v>
      </c>
      <c r="AZ264" s="35">
        <f t="shared" ref="AZ264:AZ327" si="206">AY264+AW264</f>
        <v>41043.834143309701</v>
      </c>
      <c r="BA264"/>
      <c r="BB264" s="52">
        <f t="shared" ref="BB264:BB327" si="207">AU264</f>
        <v>257</v>
      </c>
      <c r="BC264" s="80">
        <f t="shared" ref="BC264:BC327" si="208">$AL$36*SQRT(1+(1/$AL$37)+(($AU264-$AE$3)^2)/(($AE$4^2)*$AL$43))</f>
        <v>896.07848217421019</v>
      </c>
      <c r="BD264" s="35">
        <f t="shared" si="190"/>
        <v>3592.4749124679256</v>
      </c>
      <c r="BE264" s="35">
        <f t="shared" ref="BE264:BE327" si="209">BF264-BD264</f>
        <v>15979.908097281233</v>
      </c>
      <c r="BF264" s="35">
        <f t="shared" ref="BF264:BF327" si="210">Z264*BF$1+BF$2</f>
        <v>19572.383009749159</v>
      </c>
      <c r="BG264" s="35">
        <f t="shared" ref="BG264:BG327" si="211">BF264+BD264</f>
        <v>23164.857922217085</v>
      </c>
    </row>
    <row r="265" spans="25:59" x14ac:dyDescent="0.4">
      <c r="Y265" s="35">
        <f t="shared" ref="Y265:Y328" si="212">Y264+1000</f>
        <v>257500</v>
      </c>
      <c r="Z265" s="52">
        <f t="shared" si="191"/>
        <v>258</v>
      </c>
      <c r="AU265" s="52">
        <f t="shared" si="202"/>
        <v>258</v>
      </c>
      <c r="AV265" s="80">
        <f t="shared" si="203"/>
        <v>904.69475732488308</v>
      </c>
      <c r="AW265" s="35">
        <f t="shared" ref="AW265:AW328" si="213">AW$3*AV265</f>
        <v>3627.0184853061082</v>
      </c>
      <c r="AX265" s="35">
        <f t="shared" si="204"/>
        <v>33893.500479542054</v>
      </c>
      <c r="AY265" s="35">
        <f t="shared" si="205"/>
        <v>37520.518964848161</v>
      </c>
      <c r="AZ265" s="35">
        <f t="shared" si="206"/>
        <v>41147.537450154268</v>
      </c>
      <c r="BA265"/>
      <c r="BB265" s="52">
        <f t="shared" si="207"/>
        <v>258</v>
      </c>
      <c r="BC265" s="80">
        <f t="shared" si="208"/>
        <v>896.23727957110225</v>
      </c>
      <c r="BD265" s="35">
        <f t="shared" ref="BD265:BD328" si="214">BD$3*BC265</f>
        <v>3593.1115482937471</v>
      </c>
      <c r="BE265" s="35">
        <f t="shared" si="209"/>
        <v>16019.814466974696</v>
      </c>
      <c r="BF265" s="35">
        <f t="shared" si="210"/>
        <v>19612.926015268444</v>
      </c>
      <c r="BG265" s="35">
        <f t="shared" si="211"/>
        <v>23206.037563562189</v>
      </c>
    </row>
    <row r="266" spans="25:59" x14ac:dyDescent="0.4">
      <c r="Y266" s="35">
        <f t="shared" si="212"/>
        <v>258500</v>
      </c>
      <c r="Z266" s="52">
        <f t="shared" ref="Z266:Z329" si="215">Z265+1</f>
        <v>259</v>
      </c>
      <c r="AA266" s="35"/>
      <c r="AB266" s="35"/>
      <c r="AC266" s="35"/>
      <c r="AD266" s="35"/>
      <c r="AH266" s="35"/>
      <c r="AI266" s="35"/>
      <c r="AU266" s="52">
        <f t="shared" si="202"/>
        <v>259</v>
      </c>
      <c r="AV266" s="80">
        <f t="shared" si="203"/>
        <v>904.85618988782642</v>
      </c>
      <c r="AW266" s="35">
        <f t="shared" si="213"/>
        <v>3627.6656857957601</v>
      </c>
      <c r="AX266" s="35">
        <f t="shared" si="204"/>
        <v>33995.913942361527</v>
      </c>
      <c r="AY266" s="35">
        <f t="shared" si="205"/>
        <v>37623.579628157284</v>
      </c>
      <c r="AZ266" s="35">
        <f t="shared" si="206"/>
        <v>41251.245313953041</v>
      </c>
      <c r="BA266"/>
      <c r="BB266" s="52">
        <f t="shared" si="207"/>
        <v>259</v>
      </c>
      <c r="BC266" s="80">
        <f t="shared" si="208"/>
        <v>896.39720299264877</v>
      </c>
      <c r="BD266" s="35">
        <f t="shared" si="214"/>
        <v>3593.7526984733918</v>
      </c>
      <c r="BE266" s="35">
        <f t="shared" si="209"/>
        <v>16059.716322314343</v>
      </c>
      <c r="BF266" s="35">
        <f t="shared" si="210"/>
        <v>19653.469020787736</v>
      </c>
      <c r="BG266" s="35">
        <f t="shared" si="211"/>
        <v>23247.221719261128</v>
      </c>
    </row>
    <row r="267" spans="25:59" x14ac:dyDescent="0.4">
      <c r="Y267" s="35">
        <f t="shared" si="212"/>
        <v>259500</v>
      </c>
      <c r="Z267" s="52">
        <f t="shared" si="215"/>
        <v>260</v>
      </c>
      <c r="AA267" s="35"/>
      <c r="AB267" s="35"/>
      <c r="AC267" s="35"/>
      <c r="AD267" s="35"/>
      <c r="AH267" s="35"/>
      <c r="AI267" s="35"/>
      <c r="AU267" s="52">
        <f t="shared" si="202"/>
        <v>260</v>
      </c>
      <c r="AV267" s="80">
        <f t="shared" si="203"/>
        <v>905.01875849307521</v>
      </c>
      <c r="AW267" s="35">
        <f t="shared" si="213"/>
        <v>3628.3174408010736</v>
      </c>
      <c r="AX267" s="35">
        <f t="shared" si="204"/>
        <v>34098.322850665332</v>
      </c>
      <c r="AY267" s="35">
        <f t="shared" si="205"/>
        <v>37726.640291466407</v>
      </c>
      <c r="AZ267" s="35">
        <f t="shared" si="206"/>
        <v>41354.957732267481</v>
      </c>
      <c r="BA267"/>
      <c r="BB267" s="52">
        <f t="shared" si="207"/>
        <v>260</v>
      </c>
      <c r="BC267" s="80">
        <f t="shared" si="208"/>
        <v>896.55825183628599</v>
      </c>
      <c r="BD267" s="35">
        <f t="shared" si="214"/>
        <v>3594.3983605911171</v>
      </c>
      <c r="BE267" s="35">
        <f t="shared" si="209"/>
        <v>16099.613665715904</v>
      </c>
      <c r="BF267" s="35">
        <f t="shared" si="210"/>
        <v>19694.01202630702</v>
      </c>
      <c r="BG267" s="35">
        <f t="shared" si="211"/>
        <v>23288.410386898136</v>
      </c>
    </row>
    <row r="268" spans="25:59" x14ac:dyDescent="0.4">
      <c r="Y268" s="35">
        <f t="shared" si="212"/>
        <v>260500</v>
      </c>
      <c r="Z268" s="52">
        <f t="shared" si="215"/>
        <v>261</v>
      </c>
      <c r="AA268" s="35"/>
      <c r="AB268" s="35"/>
      <c r="AC268" s="35"/>
      <c r="AD268" s="35"/>
      <c r="AH268" s="35"/>
      <c r="AI268" s="35"/>
      <c r="AU268" s="52">
        <f t="shared" si="202"/>
        <v>261</v>
      </c>
      <c r="AV268" s="80">
        <f t="shared" si="203"/>
        <v>905.18246252853805</v>
      </c>
      <c r="AW268" s="35">
        <f t="shared" si="213"/>
        <v>3628.97374786811</v>
      </c>
      <c r="AX268" s="35">
        <f t="shared" si="204"/>
        <v>34200.727206907417</v>
      </c>
      <c r="AY268" s="35">
        <f t="shared" si="205"/>
        <v>37829.70095477553</v>
      </c>
      <c r="AZ268" s="35">
        <f t="shared" si="206"/>
        <v>41458.674702643642</v>
      </c>
      <c r="BA268"/>
      <c r="BB268" s="52">
        <f t="shared" si="207"/>
        <v>261</v>
      </c>
      <c r="BC268" s="80">
        <f t="shared" si="208"/>
        <v>896.72042549564469</v>
      </c>
      <c r="BD268" s="35">
        <f t="shared" si="214"/>
        <v>3595.0485322159238</v>
      </c>
      <c r="BE268" s="35">
        <f t="shared" si="209"/>
        <v>16139.506499610385</v>
      </c>
      <c r="BF268" s="35">
        <f t="shared" si="210"/>
        <v>19734.555031826309</v>
      </c>
      <c r="BG268" s="35">
        <f t="shared" si="211"/>
        <v>23329.603564042234</v>
      </c>
    </row>
    <row r="269" spans="25:59" x14ac:dyDescent="0.4">
      <c r="Y269" s="35">
        <f t="shared" si="212"/>
        <v>261500</v>
      </c>
      <c r="Z269" s="52">
        <f t="shared" si="215"/>
        <v>262</v>
      </c>
      <c r="AA269" s="35"/>
      <c r="AB269" s="35"/>
      <c r="AC269" s="35"/>
      <c r="AD269" s="35"/>
      <c r="AH269" s="35"/>
      <c r="AI269" s="35"/>
      <c r="AU269" s="52">
        <f t="shared" si="202"/>
        <v>262</v>
      </c>
      <c r="AV269" s="80">
        <f t="shared" si="203"/>
        <v>905.34730137829308</v>
      </c>
      <c r="AW269" s="35">
        <f t="shared" si="213"/>
        <v>3629.6346045275718</v>
      </c>
      <c r="AX269" s="35">
        <f t="shared" si="204"/>
        <v>34303.127013557074</v>
      </c>
      <c r="AY269" s="35">
        <f t="shared" si="205"/>
        <v>37932.761618084645</v>
      </c>
      <c r="AZ269" s="35">
        <f t="shared" si="206"/>
        <v>41562.396222612217</v>
      </c>
      <c r="BA269"/>
      <c r="BB269" s="52">
        <f t="shared" si="207"/>
        <v>262</v>
      </c>
      <c r="BC269" s="80">
        <f t="shared" si="208"/>
        <v>896.88372336056091</v>
      </c>
      <c r="BD269" s="35">
        <f t="shared" si="214"/>
        <v>3595.7032109015981</v>
      </c>
      <c r="BE269" s="35">
        <f t="shared" si="209"/>
        <v>16179.394826443999</v>
      </c>
      <c r="BF269" s="35">
        <f t="shared" si="210"/>
        <v>19775.098037345597</v>
      </c>
      <c r="BG269" s="35">
        <f t="shared" si="211"/>
        <v>23370.801248247197</v>
      </c>
    </row>
    <row r="270" spans="25:59" x14ac:dyDescent="0.4">
      <c r="Y270" s="35">
        <f t="shared" si="212"/>
        <v>262500</v>
      </c>
      <c r="Z270" s="52">
        <f t="shared" si="215"/>
        <v>263</v>
      </c>
      <c r="AA270" s="35"/>
      <c r="AB270" s="35"/>
      <c r="AC270" s="35"/>
      <c r="AD270" s="35"/>
      <c r="AH270" s="35"/>
      <c r="AI270" s="35"/>
      <c r="AU270" s="52">
        <f t="shared" si="202"/>
        <v>263</v>
      </c>
      <c r="AV270" s="80">
        <f t="shared" si="203"/>
        <v>905.51327442259799</v>
      </c>
      <c r="AW270" s="35">
        <f t="shared" si="213"/>
        <v>3630.3000082948452</v>
      </c>
      <c r="AX270" s="35">
        <f t="shared" si="204"/>
        <v>34405.522273098919</v>
      </c>
      <c r="AY270" s="35">
        <f t="shared" si="205"/>
        <v>38035.822281393761</v>
      </c>
      <c r="AZ270" s="35">
        <f t="shared" si="206"/>
        <v>41666.122289688603</v>
      </c>
      <c r="BA270"/>
      <c r="BB270" s="52">
        <f t="shared" si="207"/>
        <v>263</v>
      </c>
      <c r="BC270" s="80">
        <f t="shared" si="208"/>
        <v>897.04814481708604</v>
      </c>
      <c r="BD270" s="35">
        <f t="shared" si="214"/>
        <v>3596.362394186755</v>
      </c>
      <c r="BE270" s="35">
        <f t="shared" si="209"/>
        <v>16219.27864867813</v>
      </c>
      <c r="BF270" s="35">
        <f t="shared" si="210"/>
        <v>19815.641042864885</v>
      </c>
      <c r="BG270" s="35">
        <f t="shared" si="211"/>
        <v>23412.003437051641</v>
      </c>
    </row>
    <row r="271" spans="25:59" x14ac:dyDescent="0.4">
      <c r="Y271" s="35">
        <f t="shared" si="212"/>
        <v>263500</v>
      </c>
      <c r="Z271" s="52">
        <f t="shared" si="215"/>
        <v>264</v>
      </c>
      <c r="AA271" s="35"/>
      <c r="AB271" s="35"/>
      <c r="AC271" s="35"/>
      <c r="AD271" s="35"/>
      <c r="AH271" s="35"/>
      <c r="AI271" s="35"/>
      <c r="AU271" s="52">
        <f t="shared" si="202"/>
        <v>264</v>
      </c>
      <c r="AV271" s="80">
        <f t="shared" si="203"/>
        <v>905.68038103790286</v>
      </c>
      <c r="AW271" s="35">
        <f t="shared" si="213"/>
        <v>3630.9699566700515</v>
      </c>
      <c r="AX271" s="35">
        <f t="shared" si="204"/>
        <v>34507.912988032833</v>
      </c>
      <c r="AY271" s="35">
        <f t="shared" si="205"/>
        <v>38138.882944702884</v>
      </c>
      <c r="AZ271" s="35">
        <f t="shared" si="206"/>
        <v>41769.852901372935</v>
      </c>
      <c r="BA271"/>
      <c r="BB271" s="52">
        <f t="shared" si="207"/>
        <v>264</v>
      </c>
      <c r="BC271" s="80">
        <f t="shared" si="208"/>
        <v>897.21368924749925</v>
      </c>
      <c r="BD271" s="35">
        <f t="shared" si="214"/>
        <v>3597.0260795948852</v>
      </c>
      <c r="BE271" s="35">
        <f t="shared" si="209"/>
        <v>16259.157968789288</v>
      </c>
      <c r="BF271" s="35">
        <f t="shared" si="210"/>
        <v>19856.184048384173</v>
      </c>
      <c r="BG271" s="35">
        <f t="shared" si="211"/>
        <v>23453.210127979059</v>
      </c>
    </row>
    <row r="272" spans="25:59" x14ac:dyDescent="0.4">
      <c r="Y272" s="35">
        <f t="shared" si="212"/>
        <v>264500</v>
      </c>
      <c r="Z272" s="52">
        <f t="shared" si="215"/>
        <v>265</v>
      </c>
      <c r="AA272" s="35"/>
      <c r="AB272" s="35"/>
      <c r="AC272" s="35"/>
      <c r="AD272" s="35"/>
      <c r="AH272" s="35"/>
      <c r="AI272" s="35"/>
      <c r="AU272" s="52">
        <f t="shared" si="202"/>
        <v>265</v>
      </c>
      <c r="AV272" s="80">
        <f t="shared" si="203"/>
        <v>905.84862059686043</v>
      </c>
      <c r="AW272" s="35">
        <f t="shared" si="213"/>
        <v>3631.6444471380887</v>
      </c>
      <c r="AX272" s="35">
        <f t="shared" si="204"/>
        <v>34610.299160873918</v>
      </c>
      <c r="AY272" s="35">
        <f t="shared" si="205"/>
        <v>38241.943608012007</v>
      </c>
      <c r="AZ272" s="35">
        <f t="shared" si="206"/>
        <v>41873.588055150096</v>
      </c>
      <c r="BA272"/>
      <c r="BB272" s="52">
        <f t="shared" si="207"/>
        <v>265</v>
      </c>
      <c r="BC272" s="80">
        <f t="shared" si="208"/>
        <v>897.38035603031801</v>
      </c>
      <c r="BD272" s="35">
        <f t="shared" si="214"/>
        <v>3597.6942646343978</v>
      </c>
      <c r="BE272" s="35">
        <f t="shared" si="209"/>
        <v>16299.032789269064</v>
      </c>
      <c r="BF272" s="35">
        <f t="shared" si="210"/>
        <v>19896.727053903462</v>
      </c>
      <c r="BG272" s="35">
        <f t="shared" si="211"/>
        <v>23494.421318537861</v>
      </c>
    </row>
    <row r="273" spans="25:59" x14ac:dyDescent="0.4">
      <c r="Y273" s="35">
        <f t="shared" si="212"/>
        <v>265500</v>
      </c>
      <c r="Z273" s="52">
        <f t="shared" si="215"/>
        <v>266</v>
      </c>
      <c r="AA273" s="35"/>
      <c r="AB273" s="35"/>
      <c r="AC273" s="35"/>
      <c r="AD273" s="35"/>
      <c r="AH273" s="35"/>
      <c r="AI273" s="35"/>
      <c r="AU273" s="52">
        <f t="shared" si="202"/>
        <v>266</v>
      </c>
      <c r="AV273" s="80">
        <f t="shared" si="203"/>
        <v>906.0179924683373</v>
      </c>
      <c r="AW273" s="35">
        <f t="shared" si="213"/>
        <v>3632.3234771686748</v>
      </c>
      <c r="AX273" s="35">
        <f t="shared" si="204"/>
        <v>34712.680794152453</v>
      </c>
      <c r="AY273" s="35">
        <f t="shared" si="205"/>
        <v>38345.00427132113</v>
      </c>
      <c r="AZ273" s="35">
        <f t="shared" si="206"/>
        <v>41977.327748489806</v>
      </c>
      <c r="BA273"/>
      <c r="BB273" s="52">
        <f t="shared" si="207"/>
        <v>266</v>
      </c>
      <c r="BC273" s="80">
        <f t="shared" si="208"/>
        <v>897.54814454030918</v>
      </c>
      <c r="BD273" s="35">
        <f t="shared" si="214"/>
        <v>3598.3669467986665</v>
      </c>
      <c r="BE273" s="35">
        <f t="shared" si="209"/>
        <v>16338.903112624084</v>
      </c>
      <c r="BF273" s="35">
        <f t="shared" si="210"/>
        <v>19937.27005942275</v>
      </c>
      <c r="BG273" s="35">
        <f t="shared" si="211"/>
        <v>23535.637006221416</v>
      </c>
    </row>
    <row r="274" spans="25:59" x14ac:dyDescent="0.4">
      <c r="Y274" s="35">
        <f t="shared" si="212"/>
        <v>266500</v>
      </c>
      <c r="Z274" s="52">
        <f t="shared" si="215"/>
        <v>267</v>
      </c>
      <c r="AA274" s="35"/>
      <c r="AB274" s="35"/>
      <c r="AC274" s="35"/>
      <c r="AD274" s="35"/>
      <c r="AH274" s="35"/>
      <c r="AI274" s="35"/>
      <c r="AU274" s="52">
        <f t="shared" si="202"/>
        <v>267</v>
      </c>
      <c r="AV274" s="80">
        <f t="shared" si="203"/>
        <v>906.18849601742704</v>
      </c>
      <c r="AW274" s="35">
        <f t="shared" si="213"/>
        <v>3633.0070442164019</v>
      </c>
      <c r="AX274" s="35">
        <f t="shared" si="204"/>
        <v>34815.057890413846</v>
      </c>
      <c r="AY274" s="35">
        <f t="shared" si="205"/>
        <v>38448.064934630245</v>
      </c>
      <c r="AZ274" s="35">
        <f t="shared" si="206"/>
        <v>42081.071978846645</v>
      </c>
      <c r="BA274"/>
      <c r="BB274" s="52">
        <f t="shared" si="207"/>
        <v>267</v>
      </c>
      <c r="BC274" s="80">
        <f t="shared" si="208"/>
        <v>897.71705414850146</v>
      </c>
      <c r="BD274" s="35">
        <f t="shared" si="214"/>
        <v>3599.0441235660778</v>
      </c>
      <c r="BE274" s="35">
        <f t="shared" si="209"/>
        <v>16378.768941375956</v>
      </c>
      <c r="BF274" s="35">
        <f t="shared" si="210"/>
        <v>19977.813064942035</v>
      </c>
      <c r="BG274" s="35">
        <f t="shared" si="211"/>
        <v>23576.857188508111</v>
      </c>
    </row>
    <row r="275" spans="25:59" x14ac:dyDescent="0.4">
      <c r="Y275" s="35">
        <f t="shared" si="212"/>
        <v>267500</v>
      </c>
      <c r="Z275" s="52">
        <f t="shared" si="215"/>
        <v>268</v>
      </c>
      <c r="AA275" s="35"/>
      <c r="AB275" s="35"/>
      <c r="AC275" s="35"/>
      <c r="AD275" s="35"/>
      <c r="AH275" s="35"/>
      <c r="AI275" s="35"/>
      <c r="AU275" s="52">
        <f t="shared" si="202"/>
        <v>268</v>
      </c>
      <c r="AV275" s="80">
        <f t="shared" si="203"/>
        <v>906.36013060545883</v>
      </c>
      <c r="AW275" s="35">
        <f t="shared" si="213"/>
        <v>3633.6951457207701</v>
      </c>
      <c r="AX275" s="35">
        <f t="shared" si="204"/>
        <v>34917.430452218592</v>
      </c>
      <c r="AY275" s="35">
        <f t="shared" si="205"/>
        <v>38551.125597939361</v>
      </c>
      <c r="AZ275" s="35">
        <f t="shared" si="206"/>
        <v>42184.82074366013</v>
      </c>
      <c r="BA275"/>
      <c r="BB275" s="52">
        <f t="shared" si="207"/>
        <v>268</v>
      </c>
      <c r="BC275" s="80">
        <f t="shared" si="208"/>
        <v>897.88708422219486</v>
      </c>
      <c r="BD275" s="35">
        <f t="shared" si="214"/>
        <v>3599.7257924000696</v>
      </c>
      <c r="BE275" s="35">
        <f t="shared" si="209"/>
        <v>16418.630278061257</v>
      </c>
      <c r="BF275" s="35">
        <f t="shared" si="210"/>
        <v>20018.356070461326</v>
      </c>
      <c r="BG275" s="35">
        <f t="shared" si="211"/>
        <v>23618.081862861396</v>
      </c>
    </row>
    <row r="276" spans="25:59" x14ac:dyDescent="0.4">
      <c r="Y276" s="35">
        <f t="shared" si="212"/>
        <v>268500</v>
      </c>
      <c r="Z276" s="52">
        <f t="shared" si="215"/>
        <v>269</v>
      </c>
      <c r="AA276" s="35"/>
      <c r="AB276" s="35"/>
      <c r="AC276" s="35"/>
      <c r="AD276" s="35"/>
      <c r="AH276" s="35"/>
      <c r="AI276" s="35"/>
      <c r="AU276" s="52">
        <f t="shared" si="202"/>
        <v>269</v>
      </c>
      <c r="AV276" s="80">
        <f t="shared" si="203"/>
        <v>906.53289559001144</v>
      </c>
      <c r="AW276" s="35">
        <f t="shared" si="213"/>
        <v>3634.3877791062437</v>
      </c>
      <c r="AX276" s="35">
        <f t="shared" si="204"/>
        <v>35019.798482142243</v>
      </c>
      <c r="AY276" s="35">
        <f t="shared" si="205"/>
        <v>38654.186261248484</v>
      </c>
      <c r="AZ276" s="35">
        <f t="shared" si="206"/>
        <v>42288.574040354724</v>
      </c>
      <c r="BA276"/>
      <c r="BB276" s="52">
        <f t="shared" si="207"/>
        <v>269</v>
      </c>
      <c r="BC276" s="80">
        <f t="shared" si="208"/>
        <v>898.05823412497352</v>
      </c>
      <c r="BD276" s="35">
        <f t="shared" si="214"/>
        <v>3600.4119507491819</v>
      </c>
      <c r="BE276" s="35">
        <f t="shared" si="209"/>
        <v>16458.48712523143</v>
      </c>
      <c r="BF276" s="35">
        <f t="shared" si="210"/>
        <v>20058.899075980611</v>
      </c>
      <c r="BG276" s="35">
        <f t="shared" si="211"/>
        <v>23659.311026729793</v>
      </c>
    </row>
    <row r="277" spans="25:59" x14ac:dyDescent="0.4">
      <c r="Y277" s="35">
        <f t="shared" si="212"/>
        <v>269500</v>
      </c>
      <c r="Z277" s="52">
        <f t="shared" si="215"/>
        <v>270</v>
      </c>
      <c r="AA277" s="35"/>
      <c r="AB277" s="35"/>
      <c r="AC277" s="35"/>
      <c r="AD277" s="35"/>
      <c r="AH277" s="35"/>
      <c r="AI277" s="35"/>
      <c r="AU277" s="52">
        <f t="shared" si="202"/>
        <v>270</v>
      </c>
      <c r="AV277" s="80">
        <f t="shared" si="203"/>
        <v>906.70679032492353</v>
      </c>
      <c r="AW277" s="35">
        <f t="shared" si="213"/>
        <v>3635.0849417822919</v>
      </c>
      <c r="AX277" s="35">
        <f t="shared" si="204"/>
        <v>35122.161982775317</v>
      </c>
      <c r="AY277" s="35">
        <f t="shared" si="205"/>
        <v>38757.246924557607</v>
      </c>
      <c r="AZ277" s="35">
        <f t="shared" si="206"/>
        <v>42392.331866339897</v>
      </c>
      <c r="BA277"/>
      <c r="BB277" s="52">
        <f t="shared" si="207"/>
        <v>270</v>
      </c>
      <c r="BC277" s="80">
        <f t="shared" si="208"/>
        <v>898.2305032167169</v>
      </c>
      <c r="BD277" s="35">
        <f t="shared" si="214"/>
        <v>3601.1025960471025</v>
      </c>
      <c r="BE277" s="35">
        <f t="shared" si="209"/>
        <v>16498.339485452801</v>
      </c>
      <c r="BF277" s="35">
        <f t="shared" si="210"/>
        <v>20099.442081499903</v>
      </c>
      <c r="BG277" s="35">
        <f t="shared" si="211"/>
        <v>23700.544677547005</v>
      </c>
    </row>
    <row r="278" spans="25:59" x14ac:dyDescent="0.4">
      <c r="Y278" s="35">
        <f t="shared" si="212"/>
        <v>270500</v>
      </c>
      <c r="Z278" s="52">
        <f t="shared" si="215"/>
        <v>271</v>
      </c>
      <c r="AA278" s="35"/>
      <c r="AB278" s="35"/>
      <c r="AC278" s="35"/>
      <c r="AD278" s="35"/>
      <c r="AH278" s="35"/>
      <c r="AI278" s="35"/>
      <c r="AU278" s="52">
        <f t="shared" si="202"/>
        <v>271</v>
      </c>
      <c r="AV278" s="80">
        <f t="shared" si="203"/>
        <v>906.88181416030557</v>
      </c>
      <c r="AW278" s="35">
        <f t="shared" si="213"/>
        <v>3635.7866311434382</v>
      </c>
      <c r="AX278" s="35">
        <f t="shared" si="204"/>
        <v>35224.520956723281</v>
      </c>
      <c r="AY278" s="35">
        <f t="shared" si="205"/>
        <v>38860.307587866722</v>
      </c>
      <c r="AZ278" s="35">
        <f t="shared" si="206"/>
        <v>42496.094219010163</v>
      </c>
      <c r="BA278"/>
      <c r="BB278" s="52">
        <f t="shared" si="207"/>
        <v>271</v>
      </c>
      <c r="BC278" s="80">
        <f t="shared" si="208"/>
        <v>898.40389085361085</v>
      </c>
      <c r="BD278" s="35">
        <f t="shared" si="214"/>
        <v>3601.7977257127122</v>
      </c>
      <c r="BE278" s="35">
        <f t="shared" si="209"/>
        <v>16538.187361306474</v>
      </c>
      <c r="BF278" s="35">
        <f t="shared" si="210"/>
        <v>20139.985087019188</v>
      </c>
      <c r="BG278" s="35">
        <f t="shared" si="211"/>
        <v>23741.782812731901</v>
      </c>
    </row>
    <row r="279" spans="25:59" x14ac:dyDescent="0.4">
      <c r="Y279" s="35">
        <f t="shared" si="212"/>
        <v>271500</v>
      </c>
      <c r="Z279" s="52">
        <f t="shared" si="215"/>
        <v>272</v>
      </c>
      <c r="AA279" s="35"/>
      <c r="AB279" s="35"/>
      <c r="AC279" s="35"/>
      <c r="AD279" s="35"/>
      <c r="AH279" s="35"/>
      <c r="AI279" s="35"/>
      <c r="AU279" s="52">
        <f t="shared" si="202"/>
        <v>272</v>
      </c>
      <c r="AV279" s="80">
        <f t="shared" si="203"/>
        <v>907.0579664425519</v>
      </c>
      <c r="AW279" s="35">
        <f t="shared" si="213"/>
        <v>3636.4928445693076</v>
      </c>
      <c r="AX279" s="35">
        <f t="shared" si="204"/>
        <v>35326.87540660653</v>
      </c>
      <c r="AY279" s="35">
        <f t="shared" si="205"/>
        <v>38963.368251175838</v>
      </c>
      <c r="AZ279" s="35">
        <f t="shared" si="206"/>
        <v>42599.861095745146</v>
      </c>
      <c r="BA279"/>
      <c r="BB279" s="52">
        <f t="shared" si="207"/>
        <v>272</v>
      </c>
      <c r="BC279" s="80">
        <f t="shared" si="208"/>
        <v>898.57839638815994</v>
      </c>
      <c r="BD279" s="35">
        <f t="shared" si="214"/>
        <v>3602.4973371501314</v>
      </c>
      <c r="BE279" s="35">
        <f t="shared" si="209"/>
        <v>16578.030755388347</v>
      </c>
      <c r="BF279" s="35">
        <f t="shared" si="210"/>
        <v>20180.52809253848</v>
      </c>
      <c r="BG279" s="35">
        <f t="shared" si="211"/>
        <v>23783.025429688612</v>
      </c>
    </row>
    <row r="280" spans="25:59" x14ac:dyDescent="0.4">
      <c r="Y280" s="35">
        <f t="shared" si="212"/>
        <v>272500</v>
      </c>
      <c r="Z280" s="52">
        <f t="shared" si="215"/>
        <v>273</v>
      </c>
      <c r="AA280" s="35"/>
      <c r="AB280" s="35"/>
      <c r="AC280" s="35"/>
      <c r="AD280" s="35"/>
      <c r="AH280" s="35"/>
      <c r="AI280" s="35"/>
      <c r="AU280" s="52">
        <f t="shared" si="202"/>
        <v>273</v>
      </c>
      <c r="AV280" s="80">
        <f t="shared" si="203"/>
        <v>907.23524651435162</v>
      </c>
      <c r="AW280" s="35">
        <f t="shared" si="213"/>
        <v>3637.2035794246694</v>
      </c>
      <c r="AX280" s="35">
        <f t="shared" si="204"/>
        <v>35429.225335060291</v>
      </c>
      <c r="AY280" s="35">
        <f t="shared" si="205"/>
        <v>39066.428914484961</v>
      </c>
      <c r="AZ280" s="35">
        <f t="shared" si="206"/>
        <v>42703.63249390963</v>
      </c>
      <c r="BA280"/>
      <c r="BB280" s="52">
        <f t="shared" si="207"/>
        <v>273</v>
      </c>
      <c r="BC280" s="80">
        <f t="shared" si="208"/>
        <v>898.75401916919793</v>
      </c>
      <c r="BD280" s="35">
        <f t="shared" si="214"/>
        <v>3603.2014277487651</v>
      </c>
      <c r="BE280" s="35">
        <f t="shared" si="209"/>
        <v>16617.869670308999</v>
      </c>
      <c r="BF280" s="35">
        <f t="shared" si="210"/>
        <v>20221.071098057764</v>
      </c>
      <c r="BG280" s="35">
        <f t="shared" si="211"/>
        <v>23824.272525806529</v>
      </c>
    </row>
    <row r="281" spans="25:59" x14ac:dyDescent="0.4">
      <c r="Y281" s="35">
        <f t="shared" si="212"/>
        <v>273500</v>
      </c>
      <c r="Z281" s="52">
        <f t="shared" si="215"/>
        <v>274</v>
      </c>
      <c r="AA281" s="35"/>
      <c r="AB281" s="35"/>
      <c r="AC281" s="35"/>
      <c r="AD281" s="35"/>
      <c r="AH281" s="35"/>
      <c r="AI281" s="35"/>
      <c r="AU281" s="52">
        <f t="shared" si="202"/>
        <v>274</v>
      </c>
      <c r="AV281" s="80">
        <f t="shared" si="203"/>
        <v>907.41365371470079</v>
      </c>
      <c r="AW281" s="35">
        <f t="shared" si="213"/>
        <v>3637.9188330594884</v>
      </c>
      <c r="AX281" s="35">
        <f t="shared" si="204"/>
        <v>35531.570744734592</v>
      </c>
      <c r="AY281" s="35">
        <f t="shared" si="205"/>
        <v>39169.489577794084</v>
      </c>
      <c r="AZ281" s="35">
        <f t="shared" si="206"/>
        <v>42807.408410853575</v>
      </c>
      <c r="BA281"/>
      <c r="BB281" s="52">
        <f t="shared" si="207"/>
        <v>274</v>
      </c>
      <c r="BC281" s="80">
        <f t="shared" si="208"/>
        <v>898.93075854190045</v>
      </c>
      <c r="BD281" s="35">
        <f t="shared" si="214"/>
        <v>3603.9099948833518</v>
      </c>
      <c r="BE281" s="35">
        <f t="shared" si="209"/>
        <v>16657.704108693702</v>
      </c>
      <c r="BF281" s="35">
        <f t="shared" si="210"/>
        <v>20261.614103577052</v>
      </c>
      <c r="BG281" s="35">
        <f t="shared" si="211"/>
        <v>23865.524098460402</v>
      </c>
    </row>
    <row r="282" spans="25:59" x14ac:dyDescent="0.4">
      <c r="Y282" s="35">
        <f t="shared" si="212"/>
        <v>274500</v>
      </c>
      <c r="Z282" s="52">
        <f t="shared" si="215"/>
        <v>275</v>
      </c>
      <c r="AA282" s="35"/>
      <c r="AB282" s="35"/>
      <c r="AC282" s="35"/>
      <c r="AD282" s="35"/>
      <c r="AH282" s="35"/>
      <c r="AI282" s="35"/>
      <c r="AU282" s="52">
        <f t="shared" si="202"/>
        <v>275</v>
      </c>
      <c r="AV282" s="80">
        <f t="shared" si="203"/>
        <v>907.59318737891476</v>
      </c>
      <c r="AW282" s="35">
        <f t="shared" si="213"/>
        <v>3638.6386028089719</v>
      </c>
      <c r="AX282" s="35">
        <f t="shared" si="204"/>
        <v>35633.911638294237</v>
      </c>
      <c r="AY282" s="35">
        <f t="shared" si="205"/>
        <v>39272.550241103207</v>
      </c>
      <c r="AZ282" s="35">
        <f t="shared" si="206"/>
        <v>42911.188843912176</v>
      </c>
      <c r="BA282"/>
      <c r="BB282" s="52">
        <f t="shared" si="207"/>
        <v>275</v>
      </c>
      <c r="BC282" s="80">
        <f t="shared" si="208"/>
        <v>899.10861384779651</v>
      </c>
      <c r="BD282" s="35">
        <f t="shared" si="214"/>
        <v>3604.6230359140109</v>
      </c>
      <c r="BE282" s="35">
        <f t="shared" si="209"/>
        <v>16697.534073182331</v>
      </c>
      <c r="BF282" s="35">
        <f t="shared" si="210"/>
        <v>20302.157109096341</v>
      </c>
      <c r="BG282" s="35">
        <f t="shared" si="211"/>
        <v>23906.780145010351</v>
      </c>
    </row>
    <row r="283" spans="25:59" x14ac:dyDescent="0.4">
      <c r="Y283" s="35">
        <f t="shared" si="212"/>
        <v>275500</v>
      </c>
      <c r="Z283" s="52">
        <f t="shared" si="215"/>
        <v>276</v>
      </c>
      <c r="AA283" s="35"/>
      <c r="AB283" s="35"/>
      <c r="AC283" s="35"/>
      <c r="AD283" s="35"/>
      <c r="AH283" s="35"/>
      <c r="AI283" s="35"/>
      <c r="AU283" s="52">
        <f t="shared" si="202"/>
        <v>276</v>
      </c>
      <c r="AV283" s="80">
        <f t="shared" si="203"/>
        <v>907.77384683863897</v>
      </c>
      <c r="AW283" s="35">
        <f t="shared" si="213"/>
        <v>3639.3628859936148</v>
      </c>
      <c r="AX283" s="35">
        <f t="shared" si="204"/>
        <v>35736.248018418708</v>
      </c>
      <c r="AY283" s="35">
        <f t="shared" si="205"/>
        <v>39375.610904412322</v>
      </c>
      <c r="AZ283" s="35">
        <f t="shared" si="206"/>
        <v>43014.973790405937</v>
      </c>
      <c r="BA283"/>
      <c r="BB283" s="52">
        <f t="shared" si="207"/>
        <v>276</v>
      </c>
      <c r="BC283" s="80">
        <f t="shared" si="208"/>
        <v>899.28758442477954</v>
      </c>
      <c r="BD283" s="35">
        <f t="shared" si="214"/>
        <v>3605.340548186286</v>
      </c>
      <c r="BE283" s="35">
        <f t="shared" si="209"/>
        <v>16737.359566429343</v>
      </c>
      <c r="BF283" s="35">
        <f t="shared" si="210"/>
        <v>20342.700114615629</v>
      </c>
      <c r="BG283" s="35">
        <f t="shared" si="211"/>
        <v>23948.040662801915</v>
      </c>
    </row>
    <row r="284" spans="25:59" x14ac:dyDescent="0.4">
      <c r="Y284" s="35">
        <f t="shared" si="212"/>
        <v>276500</v>
      </c>
      <c r="Z284" s="52">
        <f t="shared" si="215"/>
        <v>277</v>
      </c>
      <c r="AA284" s="35"/>
      <c r="AB284" s="35"/>
      <c r="AC284" s="35"/>
      <c r="AD284" s="35"/>
      <c r="AH284" s="35"/>
      <c r="AI284" s="35"/>
      <c r="AU284" s="52">
        <f t="shared" si="202"/>
        <v>277</v>
      </c>
      <c r="AV284" s="80">
        <f t="shared" si="203"/>
        <v>907.95563142186199</v>
      </c>
      <c r="AW284" s="35">
        <f t="shared" si="213"/>
        <v>3640.0916799192514</v>
      </c>
      <c r="AX284" s="35">
        <f t="shared" si="204"/>
        <v>35838.579887802189</v>
      </c>
      <c r="AY284" s="35">
        <f t="shared" si="205"/>
        <v>39478.671567721438</v>
      </c>
      <c r="AZ284" s="35">
        <f t="shared" si="206"/>
        <v>43118.763247640687</v>
      </c>
      <c r="BA284"/>
      <c r="BB284" s="52">
        <f t="shared" si="207"/>
        <v>277</v>
      </c>
      <c r="BC284" s="80">
        <f t="shared" si="208"/>
        <v>899.46766960712057</v>
      </c>
      <c r="BD284" s="35">
        <f t="shared" si="214"/>
        <v>3606.0625290311978</v>
      </c>
      <c r="BE284" s="35">
        <f t="shared" si="209"/>
        <v>16777.180591103719</v>
      </c>
      <c r="BF284" s="35">
        <f t="shared" si="210"/>
        <v>20383.243120134917</v>
      </c>
      <c r="BG284" s="35">
        <f t="shared" si="211"/>
        <v>23989.305649166115</v>
      </c>
    </row>
    <row r="285" spans="25:59" x14ac:dyDescent="0.4">
      <c r="Y285" s="35">
        <f t="shared" si="212"/>
        <v>277500</v>
      </c>
      <c r="Z285" s="52">
        <f t="shared" si="215"/>
        <v>278</v>
      </c>
      <c r="AA285" s="35"/>
      <c r="AB285" s="35"/>
      <c r="AC285" s="35"/>
      <c r="AD285" s="35"/>
      <c r="AH285" s="35"/>
      <c r="AI285" s="35"/>
      <c r="AU285" s="52">
        <f t="shared" si="202"/>
        <v>278</v>
      </c>
      <c r="AV285" s="80">
        <f t="shared" si="203"/>
        <v>908.13854045292635</v>
      </c>
      <c r="AW285" s="35">
        <f t="shared" si="213"/>
        <v>3640.8249818770978</v>
      </c>
      <c r="AX285" s="35">
        <f t="shared" si="204"/>
        <v>35940.907249153461</v>
      </c>
      <c r="AY285" s="35">
        <f t="shared" si="205"/>
        <v>39581.732231030561</v>
      </c>
      <c r="AZ285" s="35">
        <f t="shared" si="206"/>
        <v>43222.557212907661</v>
      </c>
      <c r="BA285"/>
      <c r="BB285" s="52">
        <f t="shared" si="207"/>
        <v>278</v>
      </c>
      <c r="BC285" s="80">
        <f t="shared" si="208"/>
        <v>899.64886872547822</v>
      </c>
      <c r="BD285" s="35">
        <f t="shared" si="214"/>
        <v>3606.7889757652847</v>
      </c>
      <c r="BE285" s="35">
        <f t="shared" si="209"/>
        <v>16816.997149888921</v>
      </c>
      <c r="BF285" s="35">
        <f t="shared" si="210"/>
        <v>20423.786125654206</v>
      </c>
      <c r="BG285" s="35">
        <f t="shared" si="211"/>
        <v>24030.57510141949</v>
      </c>
    </row>
    <row r="286" spans="25:59" x14ac:dyDescent="0.4">
      <c r="Y286" s="35">
        <f t="shared" si="212"/>
        <v>278500</v>
      </c>
      <c r="Z286" s="52">
        <f t="shared" si="215"/>
        <v>279</v>
      </c>
      <c r="AA286" s="35"/>
      <c r="AB286" s="35"/>
      <c r="AC286" s="35"/>
      <c r="AD286" s="35"/>
      <c r="AH286" s="35"/>
      <c r="AI286" s="35"/>
      <c r="AU286" s="52">
        <f t="shared" si="202"/>
        <v>279</v>
      </c>
      <c r="AV286" s="80">
        <f t="shared" si="203"/>
        <v>908.32257325254147</v>
      </c>
      <c r="AW286" s="35">
        <f t="shared" si="213"/>
        <v>3641.5627891438057</v>
      </c>
      <c r="AX286" s="35">
        <f t="shared" si="204"/>
        <v>36043.230105195878</v>
      </c>
      <c r="AY286" s="35">
        <f t="shared" si="205"/>
        <v>39684.792894339684</v>
      </c>
      <c r="AZ286" s="35">
        <f t="shared" si="206"/>
        <v>43326.355683483489</v>
      </c>
      <c r="BA286"/>
      <c r="BB286" s="52">
        <f t="shared" si="207"/>
        <v>279</v>
      </c>
      <c r="BC286" s="80">
        <f t="shared" si="208"/>
        <v>899.83118110691237</v>
      </c>
      <c r="BD286" s="35">
        <f t="shared" si="214"/>
        <v>3607.5198856906582</v>
      </c>
      <c r="BE286" s="35">
        <f t="shared" si="209"/>
        <v>16856.809245482837</v>
      </c>
      <c r="BF286" s="35">
        <f t="shared" si="210"/>
        <v>20464.329131173494</v>
      </c>
      <c r="BG286" s="35">
        <f t="shared" si="211"/>
        <v>24071.849016864151</v>
      </c>
    </row>
    <row r="287" spans="25:59" x14ac:dyDescent="0.4">
      <c r="Y287" s="35">
        <f t="shared" si="212"/>
        <v>279500</v>
      </c>
      <c r="Z287" s="52">
        <f t="shared" si="215"/>
        <v>280</v>
      </c>
      <c r="AA287" s="35"/>
      <c r="AB287" s="35"/>
      <c r="AC287" s="35"/>
      <c r="AD287" s="35"/>
      <c r="AH287" s="35"/>
      <c r="AI287" s="35"/>
      <c r="AU287" s="52">
        <f t="shared" si="202"/>
        <v>280</v>
      </c>
      <c r="AV287" s="80">
        <f t="shared" si="203"/>
        <v>908.50772913779542</v>
      </c>
      <c r="AW287" s="35">
        <f t="shared" si="213"/>
        <v>3642.3050989815074</v>
      </c>
      <c r="AX287" s="35">
        <f t="shared" si="204"/>
        <v>36145.548458667297</v>
      </c>
      <c r="AY287" s="35">
        <f t="shared" si="205"/>
        <v>39787.853557648807</v>
      </c>
      <c r="AZ287" s="35">
        <f t="shared" si="206"/>
        <v>43430.158656630316</v>
      </c>
      <c r="BA287"/>
      <c r="BB287" s="52">
        <f t="shared" si="207"/>
        <v>280</v>
      </c>
      <c r="BC287" s="80">
        <f t="shared" si="208"/>
        <v>900.01460607489526</v>
      </c>
      <c r="BD287" s="35">
        <f t="shared" si="214"/>
        <v>3608.2552560950448</v>
      </c>
      <c r="BE287" s="35">
        <f t="shared" si="209"/>
        <v>16896.616880597732</v>
      </c>
      <c r="BF287" s="35">
        <f t="shared" si="210"/>
        <v>20504.872136692778</v>
      </c>
      <c r="BG287" s="35">
        <f t="shared" si="211"/>
        <v>24113.127392787825</v>
      </c>
    </row>
    <row r="288" spans="25:59" x14ac:dyDescent="0.4">
      <c r="Y288" s="35">
        <f t="shared" si="212"/>
        <v>280500</v>
      </c>
      <c r="Z288" s="52">
        <f t="shared" si="215"/>
        <v>281</v>
      </c>
      <c r="AA288" s="35"/>
      <c r="AB288" s="35"/>
      <c r="AC288" s="35"/>
      <c r="AD288" s="35"/>
      <c r="AH288" s="35"/>
      <c r="AI288" s="35"/>
      <c r="AU288" s="52">
        <f t="shared" si="202"/>
        <v>281</v>
      </c>
      <c r="AV288" s="80">
        <f t="shared" si="203"/>
        <v>908.69400742216703</v>
      </c>
      <c r="AW288" s="35">
        <f t="shared" si="213"/>
        <v>3643.0519086378654</v>
      </c>
      <c r="AX288" s="35">
        <f t="shared" si="204"/>
        <v>36247.86231232006</v>
      </c>
      <c r="AY288" s="35">
        <f t="shared" si="205"/>
        <v>39890.914220957922</v>
      </c>
      <c r="AZ288" s="35">
        <f t="shared" si="206"/>
        <v>43533.966129595785</v>
      </c>
      <c r="BA288"/>
      <c r="BB288" s="52">
        <f t="shared" si="207"/>
        <v>281</v>
      </c>
      <c r="BC288" s="80">
        <f t="shared" si="208"/>
        <v>900.19914294932357</v>
      </c>
      <c r="BD288" s="35">
        <f t="shared" si="214"/>
        <v>3608.9950842518379</v>
      </c>
      <c r="BE288" s="35">
        <f t="shared" si="209"/>
        <v>16936.420057960233</v>
      </c>
      <c r="BF288" s="35">
        <f t="shared" si="210"/>
        <v>20545.41514221207</v>
      </c>
      <c r="BG288" s="35">
        <f t="shared" si="211"/>
        <v>24154.410226463908</v>
      </c>
    </row>
    <row r="289" spans="25:59" x14ac:dyDescent="0.4">
      <c r="Y289" s="35">
        <f t="shared" si="212"/>
        <v>281500</v>
      </c>
      <c r="Z289" s="52">
        <f t="shared" si="215"/>
        <v>282</v>
      </c>
      <c r="AA289" s="35"/>
      <c r="AB289" s="35"/>
      <c r="AC289" s="35"/>
      <c r="AD289" s="35"/>
      <c r="AH289" s="35"/>
      <c r="AI289" s="35"/>
      <c r="AU289" s="52">
        <f t="shared" si="202"/>
        <v>282</v>
      </c>
      <c r="AV289" s="80">
        <f t="shared" si="203"/>
        <v>908.88140741553798</v>
      </c>
      <c r="AW289" s="35">
        <f t="shared" si="213"/>
        <v>3643.8032153461222</v>
      </c>
      <c r="AX289" s="35">
        <f t="shared" si="204"/>
        <v>36350.171668920913</v>
      </c>
      <c r="AY289" s="35">
        <f t="shared" si="205"/>
        <v>39993.974884267038</v>
      </c>
      <c r="AZ289" s="35">
        <f t="shared" si="206"/>
        <v>43637.778099613162</v>
      </c>
      <c r="BA289"/>
      <c r="BB289" s="52">
        <f t="shared" si="207"/>
        <v>282</v>
      </c>
      <c r="BC289" s="80">
        <f t="shared" si="208"/>
        <v>900.38479104653038</v>
      </c>
      <c r="BD289" s="35">
        <f t="shared" si="214"/>
        <v>3609.7393674201435</v>
      </c>
      <c r="BE289" s="35">
        <f t="shared" si="209"/>
        <v>16976.21878031121</v>
      </c>
      <c r="BF289" s="35">
        <f t="shared" si="210"/>
        <v>20585.958147731355</v>
      </c>
      <c r="BG289" s="35">
        <f t="shared" si="211"/>
        <v>24195.6975151515</v>
      </c>
    </row>
    <row r="290" spans="25:59" x14ac:dyDescent="0.4">
      <c r="Y290" s="35">
        <f t="shared" si="212"/>
        <v>282500</v>
      </c>
      <c r="Z290" s="52">
        <f t="shared" si="215"/>
        <v>283</v>
      </c>
      <c r="AA290" s="35"/>
      <c r="AB290" s="35"/>
      <c r="AC290" s="35"/>
      <c r="AD290" s="35"/>
      <c r="AH290" s="35"/>
      <c r="AI290" s="35"/>
      <c r="AU290" s="52">
        <f t="shared" si="202"/>
        <v>283</v>
      </c>
      <c r="AV290" s="80">
        <f t="shared" si="203"/>
        <v>909.06992842420482</v>
      </c>
      <c r="AW290" s="35">
        <f t="shared" si="213"/>
        <v>3644.559016325145</v>
      </c>
      <c r="AX290" s="35">
        <f t="shared" si="204"/>
        <v>36452.476531251014</v>
      </c>
      <c r="AY290" s="35">
        <f t="shared" si="205"/>
        <v>40097.035547576161</v>
      </c>
      <c r="AZ290" s="35">
        <f t="shared" si="206"/>
        <v>43741.594563901308</v>
      </c>
      <c r="BA290"/>
      <c r="BB290" s="52">
        <f t="shared" si="207"/>
        <v>283</v>
      </c>
      <c r="BC290" s="80">
        <f t="shared" si="208"/>
        <v>900.5715496792975</v>
      </c>
      <c r="BD290" s="35">
        <f t="shared" si="214"/>
        <v>3610.4881028448294</v>
      </c>
      <c r="BE290" s="35">
        <f t="shared" si="209"/>
        <v>17016.013050405818</v>
      </c>
      <c r="BF290" s="35">
        <f t="shared" si="210"/>
        <v>20626.501153250647</v>
      </c>
      <c r="BG290" s="35">
        <f t="shared" si="211"/>
        <v>24236.989256095476</v>
      </c>
    </row>
    <row r="291" spans="25:59" x14ac:dyDescent="0.4">
      <c r="Y291" s="35">
        <f t="shared" si="212"/>
        <v>283500</v>
      </c>
      <c r="Z291" s="52">
        <f t="shared" si="215"/>
        <v>284</v>
      </c>
      <c r="AA291" s="35"/>
      <c r="AB291" s="35"/>
      <c r="AC291" s="35"/>
      <c r="AD291" s="35"/>
      <c r="AH291" s="35"/>
      <c r="AI291" s="35"/>
      <c r="AU291" s="52">
        <f t="shared" si="202"/>
        <v>284</v>
      </c>
      <c r="AV291" s="80">
        <f t="shared" si="203"/>
        <v>909.25956975089173</v>
      </c>
      <c r="AW291" s="35">
        <f t="shared" si="213"/>
        <v>3645.3193087794812</v>
      </c>
      <c r="AX291" s="35">
        <f t="shared" si="204"/>
        <v>36554.776902105805</v>
      </c>
      <c r="AY291" s="35">
        <f t="shared" si="205"/>
        <v>40200.096210885284</v>
      </c>
      <c r="AZ291" s="35">
        <f t="shared" si="206"/>
        <v>43845.415519664763</v>
      </c>
      <c r="BA291"/>
      <c r="BB291" s="52">
        <f t="shared" si="207"/>
        <v>284</v>
      </c>
      <c r="BC291" s="80">
        <f t="shared" si="208"/>
        <v>900.75941815686747</v>
      </c>
      <c r="BD291" s="35">
        <f t="shared" si="214"/>
        <v>3611.2412877565748</v>
      </c>
      <c r="BE291" s="35">
        <f t="shared" si="209"/>
        <v>17055.802871013359</v>
      </c>
      <c r="BF291" s="35">
        <f t="shared" si="210"/>
        <v>20667.044158769932</v>
      </c>
      <c r="BG291" s="35">
        <f t="shared" si="211"/>
        <v>24278.285446526505</v>
      </c>
    </row>
    <row r="292" spans="25:59" x14ac:dyDescent="0.4">
      <c r="Y292" s="35">
        <f t="shared" si="212"/>
        <v>284500</v>
      </c>
      <c r="Z292" s="52">
        <f t="shared" si="215"/>
        <v>285</v>
      </c>
      <c r="AA292" s="35"/>
      <c r="AB292" s="35"/>
      <c r="AC292" s="35"/>
      <c r="AD292" s="35"/>
      <c r="AH292" s="35"/>
      <c r="AI292" s="35"/>
      <c r="AU292" s="52">
        <f t="shared" si="202"/>
        <v>285</v>
      </c>
      <c r="AV292" s="80">
        <f t="shared" si="203"/>
        <v>909.45033069476233</v>
      </c>
      <c r="AW292" s="35">
        <f t="shared" si="213"/>
        <v>3646.0840898994015</v>
      </c>
      <c r="AX292" s="35">
        <f t="shared" si="204"/>
        <v>36657.072784295007</v>
      </c>
      <c r="AY292" s="35">
        <f t="shared" si="205"/>
        <v>40303.156874194407</v>
      </c>
      <c r="AZ292" s="35">
        <f t="shared" si="206"/>
        <v>43949.240964093806</v>
      </c>
      <c r="BA292"/>
      <c r="BB292" s="52">
        <f t="shared" si="207"/>
        <v>285</v>
      </c>
      <c r="BC292" s="80">
        <f t="shared" si="208"/>
        <v>900.94839578495566</v>
      </c>
      <c r="BD292" s="35">
        <f t="shared" si="214"/>
        <v>3611.9989193719189</v>
      </c>
      <c r="BE292" s="35">
        <f t="shared" si="209"/>
        <v>17095.588244917304</v>
      </c>
      <c r="BF292" s="35">
        <f t="shared" si="210"/>
        <v>20707.587164289223</v>
      </c>
      <c r="BG292" s="35">
        <f t="shared" si="211"/>
        <v>24319.586083661143</v>
      </c>
    </row>
    <row r="293" spans="25:59" x14ac:dyDescent="0.4">
      <c r="Y293" s="35">
        <f t="shared" si="212"/>
        <v>285500</v>
      </c>
      <c r="Z293" s="52">
        <f t="shared" si="215"/>
        <v>286</v>
      </c>
      <c r="AA293" s="35"/>
      <c r="AB293" s="35"/>
      <c r="AC293" s="35"/>
      <c r="AD293" s="35"/>
      <c r="AH293" s="35"/>
      <c r="AI293" s="35"/>
      <c r="AU293" s="52">
        <f t="shared" si="202"/>
        <v>286</v>
      </c>
      <c r="AV293" s="80">
        <f t="shared" si="203"/>
        <v>909.64221055143253</v>
      </c>
      <c r="AW293" s="35">
        <f t="shared" si="213"/>
        <v>3646.853356860955</v>
      </c>
      <c r="AX293" s="35">
        <f t="shared" si="204"/>
        <v>36759.364180642566</v>
      </c>
      <c r="AY293" s="35">
        <f t="shared" si="205"/>
        <v>40406.217537503522</v>
      </c>
      <c r="AZ293" s="35">
        <f t="shared" si="206"/>
        <v>44053.070894364479</v>
      </c>
      <c r="BA293"/>
      <c r="BB293" s="52">
        <f t="shared" si="207"/>
        <v>286</v>
      </c>
      <c r="BC293" s="80">
        <f t="shared" si="208"/>
        <v>901.13848186576274</v>
      </c>
      <c r="BD293" s="35">
        <f t="shared" si="214"/>
        <v>3612.7609948933082</v>
      </c>
      <c r="BE293" s="35">
        <f t="shared" si="209"/>
        <v>17135.369174915199</v>
      </c>
      <c r="BF293" s="35">
        <f t="shared" si="210"/>
        <v>20748.130169808508</v>
      </c>
      <c r="BG293" s="35">
        <f t="shared" si="211"/>
        <v>24360.891164701818</v>
      </c>
    </row>
    <row r="294" spans="25:59" x14ac:dyDescent="0.4">
      <c r="Y294" s="35">
        <f t="shared" si="212"/>
        <v>286500</v>
      </c>
      <c r="Z294" s="52">
        <f t="shared" si="215"/>
        <v>287</v>
      </c>
      <c r="AA294" s="35"/>
      <c r="AB294" s="35"/>
      <c r="AC294" s="35"/>
      <c r="AD294" s="35"/>
      <c r="AH294" s="35"/>
      <c r="AI294" s="35"/>
      <c r="AU294" s="52">
        <f t="shared" si="202"/>
        <v>287</v>
      </c>
      <c r="AV294" s="80">
        <f t="shared" si="203"/>
        <v>909.83520861298234</v>
      </c>
      <c r="AW294" s="35">
        <f t="shared" si="213"/>
        <v>3647.6271068260144</v>
      </c>
      <c r="AX294" s="35">
        <f t="shared" si="204"/>
        <v>36861.65109398662</v>
      </c>
      <c r="AY294" s="35">
        <f t="shared" si="205"/>
        <v>40509.278200812638</v>
      </c>
      <c r="AZ294" s="35">
        <f t="shared" si="206"/>
        <v>44156.905307638655</v>
      </c>
      <c r="BA294"/>
      <c r="BB294" s="52">
        <f t="shared" si="207"/>
        <v>287</v>
      </c>
      <c r="BC294" s="80">
        <f t="shared" si="208"/>
        <v>901.32967569798666</v>
      </c>
      <c r="BD294" s="35">
        <f t="shared" si="214"/>
        <v>3613.5275115091481</v>
      </c>
      <c r="BE294" s="35">
        <f t="shared" si="209"/>
        <v>17175.14566381865</v>
      </c>
      <c r="BF294" s="35">
        <f t="shared" si="210"/>
        <v>20788.673175327796</v>
      </c>
      <c r="BG294" s="35">
        <f t="shared" si="211"/>
        <v>24402.200686836943</v>
      </c>
    </row>
    <row r="295" spans="25:59" x14ac:dyDescent="0.4">
      <c r="Y295" s="35">
        <f t="shared" si="212"/>
        <v>287500</v>
      </c>
      <c r="Z295" s="52">
        <f t="shared" si="215"/>
        <v>288</v>
      </c>
      <c r="AA295" s="35"/>
      <c r="AB295" s="35"/>
      <c r="AC295" s="35"/>
      <c r="AD295" s="35"/>
      <c r="AH295" s="35"/>
      <c r="AI295" s="35"/>
      <c r="AU295" s="52">
        <f t="shared" si="202"/>
        <v>288</v>
      </c>
      <c r="AV295" s="80">
        <f t="shared" si="203"/>
        <v>910.02932416796853</v>
      </c>
      <c r="AW295" s="35">
        <f t="shared" si="213"/>
        <v>3648.4053369423268</v>
      </c>
      <c r="AX295" s="35">
        <f t="shared" si="204"/>
        <v>36963.933527179433</v>
      </c>
      <c r="AY295" s="35">
        <f t="shared" si="205"/>
        <v>40612.338864121761</v>
      </c>
      <c r="AZ295" s="35">
        <f t="shared" si="206"/>
        <v>44260.744201064088</v>
      </c>
      <c r="BA295"/>
      <c r="BB295" s="52">
        <f t="shared" si="207"/>
        <v>288</v>
      </c>
      <c r="BC295" s="80">
        <f t="shared" si="208"/>
        <v>901.52197657683519</v>
      </c>
      <c r="BD295" s="35">
        <f t="shared" si="214"/>
        <v>3614.2984663938505</v>
      </c>
      <c r="BE295" s="35">
        <f t="shared" si="209"/>
        <v>17214.917714453233</v>
      </c>
      <c r="BF295" s="35">
        <f t="shared" si="210"/>
        <v>20829.216180847085</v>
      </c>
      <c r="BG295" s="35">
        <f t="shared" si="211"/>
        <v>24443.514647240936</v>
      </c>
    </row>
    <row r="296" spans="25:59" x14ac:dyDescent="0.4">
      <c r="Y296" s="35">
        <f t="shared" si="212"/>
        <v>288500</v>
      </c>
      <c r="Z296" s="52">
        <f t="shared" si="215"/>
        <v>289</v>
      </c>
      <c r="AA296" s="35"/>
      <c r="AB296" s="35"/>
      <c r="AC296" s="35"/>
      <c r="AD296" s="35"/>
      <c r="AH296" s="35"/>
      <c r="AI296" s="35"/>
      <c r="AU296" s="52">
        <f t="shared" si="202"/>
        <v>289</v>
      </c>
      <c r="AV296" s="80">
        <f t="shared" si="203"/>
        <v>910.22455650143706</v>
      </c>
      <c r="AW296" s="35">
        <f t="shared" si="213"/>
        <v>3649.1880443435653</v>
      </c>
      <c r="AX296" s="35">
        <f t="shared" si="204"/>
        <v>37066.211483087318</v>
      </c>
      <c r="AY296" s="35">
        <f t="shared" si="205"/>
        <v>40715.399527430884</v>
      </c>
      <c r="AZ296" s="35">
        <f t="shared" si="206"/>
        <v>44364.587571774449</v>
      </c>
      <c r="BA296"/>
      <c r="BB296" s="52">
        <f t="shared" si="207"/>
        <v>289</v>
      </c>
      <c r="BC296" s="80">
        <f t="shared" si="208"/>
        <v>901.71538379403808</v>
      </c>
      <c r="BD296" s="35">
        <f t="shared" si="214"/>
        <v>3615.0738567078838</v>
      </c>
      <c r="BE296" s="35">
        <f t="shared" si="209"/>
        <v>17254.685329658489</v>
      </c>
      <c r="BF296" s="35">
        <f t="shared" si="210"/>
        <v>20869.759186366373</v>
      </c>
      <c r="BG296" s="35">
        <f t="shared" si="211"/>
        <v>24484.833043074257</v>
      </c>
    </row>
    <row r="297" spans="25:59" x14ac:dyDescent="0.4">
      <c r="Y297" s="35">
        <f t="shared" si="212"/>
        <v>289500</v>
      </c>
      <c r="Z297" s="52">
        <f t="shared" si="215"/>
        <v>290</v>
      </c>
      <c r="AA297" s="35"/>
      <c r="AB297" s="35"/>
      <c r="AC297" s="35"/>
      <c r="AD297" s="35"/>
      <c r="AH297" s="35"/>
      <c r="AI297" s="35"/>
      <c r="AU297" s="52">
        <f t="shared" si="202"/>
        <v>290</v>
      </c>
      <c r="AV297" s="80">
        <f t="shared" si="203"/>
        <v>910.42090489493614</v>
      </c>
      <c r="AW297" s="35">
        <f t="shared" si="213"/>
        <v>3649.9752261493791</v>
      </c>
      <c r="AX297" s="35">
        <f t="shared" si="204"/>
        <v>37168.484964590622</v>
      </c>
      <c r="AY297" s="35">
        <f t="shared" si="205"/>
        <v>40818.460190739999</v>
      </c>
      <c r="AZ297" s="35">
        <f t="shared" si="206"/>
        <v>44468.435416889377</v>
      </c>
      <c r="BA297"/>
      <c r="BB297" s="52">
        <f t="shared" si="207"/>
        <v>290</v>
      </c>
      <c r="BC297" s="80">
        <f t="shared" si="208"/>
        <v>901.90989663785956</v>
      </c>
      <c r="BD297" s="35">
        <f t="shared" si="214"/>
        <v>3615.853679597823</v>
      </c>
      <c r="BE297" s="35">
        <f t="shared" si="209"/>
        <v>17294.44851228784</v>
      </c>
      <c r="BF297" s="35">
        <f t="shared" si="210"/>
        <v>20910.302191885661</v>
      </c>
      <c r="BG297" s="35">
        <f t="shared" si="211"/>
        <v>24526.155871483483</v>
      </c>
    </row>
    <row r="298" spans="25:59" x14ac:dyDescent="0.4">
      <c r="Y298" s="35">
        <f t="shared" si="212"/>
        <v>290500</v>
      </c>
      <c r="Z298" s="52">
        <f t="shared" si="215"/>
        <v>291</v>
      </c>
      <c r="AA298" s="35"/>
      <c r="AB298" s="35"/>
      <c r="AC298" s="35"/>
      <c r="AD298" s="35"/>
      <c r="AH298" s="35"/>
      <c r="AI298" s="35"/>
      <c r="AU298" s="52">
        <f t="shared" si="202"/>
        <v>291</v>
      </c>
      <c r="AV298" s="80">
        <f t="shared" si="203"/>
        <v>910.61836862652785</v>
      </c>
      <c r="AW298" s="35">
        <f t="shared" si="213"/>
        <v>3650.7668794654419</v>
      </c>
      <c r="AX298" s="35">
        <f t="shared" si="204"/>
        <v>37270.753974583669</v>
      </c>
      <c r="AY298" s="35">
        <f t="shared" si="205"/>
        <v>40921.520854049115</v>
      </c>
      <c r="AZ298" s="35">
        <f t="shared" si="206"/>
        <v>44572.28773351456</v>
      </c>
      <c r="BA298"/>
      <c r="BB298" s="52">
        <f t="shared" si="207"/>
        <v>291</v>
      </c>
      <c r="BC298" s="80">
        <f t="shared" si="208"/>
        <v>902.10551439311109</v>
      </c>
      <c r="BD298" s="35">
        <f t="shared" si="214"/>
        <v>3616.6379321964005</v>
      </c>
      <c r="BE298" s="35">
        <f t="shared" si="209"/>
        <v>17334.207265208548</v>
      </c>
      <c r="BF298" s="35">
        <f t="shared" si="210"/>
        <v>20950.845197404949</v>
      </c>
      <c r="BG298" s="35">
        <f t="shared" si="211"/>
        <v>24567.483129601351</v>
      </c>
    </row>
    <row r="299" spans="25:59" x14ac:dyDescent="0.4">
      <c r="Y299" s="35">
        <f t="shared" si="212"/>
        <v>291500</v>
      </c>
      <c r="Z299" s="52">
        <f t="shared" si="215"/>
        <v>292</v>
      </c>
      <c r="AA299" s="35"/>
      <c r="AB299" s="35"/>
      <c r="AC299" s="35"/>
      <c r="AD299" s="35"/>
      <c r="AH299" s="35"/>
      <c r="AI299" s="35"/>
      <c r="AU299" s="52">
        <f t="shared" si="202"/>
        <v>292</v>
      </c>
      <c r="AV299" s="80">
        <f t="shared" si="203"/>
        <v>910.81694697080161</v>
      </c>
      <c r="AW299" s="35">
        <f t="shared" si="213"/>
        <v>3651.5630013835039</v>
      </c>
      <c r="AX299" s="35">
        <f t="shared" si="204"/>
        <v>37373.018515974734</v>
      </c>
      <c r="AY299" s="35">
        <f t="shared" si="205"/>
        <v>41024.581517358238</v>
      </c>
      <c r="AZ299" s="35">
        <f t="shared" si="206"/>
        <v>44676.144518741741</v>
      </c>
      <c r="BA299"/>
      <c r="BB299" s="52">
        <f t="shared" si="207"/>
        <v>292</v>
      </c>
      <c r="BC299" s="80">
        <f t="shared" si="208"/>
        <v>902.30223634116339</v>
      </c>
      <c r="BD299" s="35">
        <f t="shared" si="214"/>
        <v>3617.426611622554</v>
      </c>
      <c r="BE299" s="35">
        <f t="shared" si="209"/>
        <v>17373.961591301682</v>
      </c>
      <c r="BF299" s="35">
        <f t="shared" si="210"/>
        <v>20991.388202924238</v>
      </c>
      <c r="BG299" s="35">
        <f t="shared" si="211"/>
        <v>24608.814814546793</v>
      </c>
    </row>
    <row r="300" spans="25:59" x14ac:dyDescent="0.4">
      <c r="Y300" s="35">
        <f t="shared" si="212"/>
        <v>292500</v>
      </c>
      <c r="Z300" s="52">
        <f t="shared" si="215"/>
        <v>293</v>
      </c>
      <c r="AA300" s="35"/>
      <c r="AB300" s="35"/>
      <c r="AC300" s="35"/>
      <c r="AD300" s="35"/>
      <c r="AH300" s="35"/>
      <c r="AI300" s="35"/>
      <c r="AU300" s="52">
        <f t="shared" si="202"/>
        <v>293</v>
      </c>
      <c r="AV300" s="80">
        <f t="shared" si="203"/>
        <v>911.01663919888574</v>
      </c>
      <c r="AW300" s="35">
        <f t="shared" si="213"/>
        <v>3652.3635889814414</v>
      </c>
      <c r="AX300" s="35">
        <f t="shared" si="204"/>
        <v>37475.278591685921</v>
      </c>
      <c r="AY300" s="35">
        <f t="shared" si="205"/>
        <v>41127.642180667361</v>
      </c>
      <c r="AZ300" s="35">
        <f t="shared" si="206"/>
        <v>44780.0057696488</v>
      </c>
      <c r="BA300"/>
      <c r="BB300" s="52">
        <f t="shared" si="207"/>
        <v>293</v>
      </c>
      <c r="BC300" s="80">
        <f t="shared" si="208"/>
        <v>902.50006175995873</v>
      </c>
      <c r="BD300" s="35">
        <f t="shared" si="214"/>
        <v>3618.219714981477</v>
      </c>
      <c r="BE300" s="35">
        <f t="shared" si="209"/>
        <v>17413.711493462048</v>
      </c>
      <c r="BF300" s="35">
        <f t="shared" si="210"/>
        <v>21031.931208443526</v>
      </c>
      <c r="BG300" s="35">
        <f t="shared" si="211"/>
        <v>24650.150923425004</v>
      </c>
    </row>
    <row r="301" spans="25:59" x14ac:dyDescent="0.4">
      <c r="Y301" s="35">
        <f t="shared" si="212"/>
        <v>293500</v>
      </c>
      <c r="Z301" s="52">
        <f t="shared" si="215"/>
        <v>294</v>
      </c>
      <c r="AA301" s="35"/>
      <c r="AB301" s="35"/>
      <c r="AC301" s="35"/>
      <c r="AD301" s="35"/>
      <c r="AH301" s="35"/>
      <c r="AI301" s="35"/>
      <c r="AU301" s="52">
        <f t="shared" si="202"/>
        <v>294</v>
      </c>
      <c r="AV301" s="80">
        <f t="shared" si="203"/>
        <v>911.2174445784616</v>
      </c>
      <c r="AW301" s="35">
        <f t="shared" si="213"/>
        <v>3653.168639323309</v>
      </c>
      <c r="AX301" s="35">
        <f t="shared" si="204"/>
        <v>37577.534204653173</v>
      </c>
      <c r="AY301" s="35">
        <f t="shared" si="205"/>
        <v>41230.702843976484</v>
      </c>
      <c r="AZ301" s="35">
        <f t="shared" si="206"/>
        <v>44883.871483299794</v>
      </c>
      <c r="BA301"/>
      <c r="BB301" s="52">
        <f t="shared" si="207"/>
        <v>294</v>
      </c>
      <c r="BC301" s="80">
        <f t="shared" si="208"/>
        <v>902.6989899240242</v>
      </c>
      <c r="BD301" s="35">
        <f t="shared" si="214"/>
        <v>3619.0172393646699</v>
      </c>
      <c r="BE301" s="35">
        <f t="shared" si="209"/>
        <v>17453.456974598143</v>
      </c>
      <c r="BF301" s="35">
        <f t="shared" si="210"/>
        <v>21072.474213962814</v>
      </c>
      <c r="BG301" s="35">
        <f t="shared" si="211"/>
        <v>24691.491453327486</v>
      </c>
    </row>
    <row r="302" spans="25:59" x14ac:dyDescent="0.4">
      <c r="Y302" s="35">
        <f t="shared" si="212"/>
        <v>294500</v>
      </c>
      <c r="Z302" s="52">
        <f t="shared" si="215"/>
        <v>295</v>
      </c>
      <c r="AA302" s="35"/>
      <c r="AB302" s="35"/>
      <c r="AC302" s="35"/>
      <c r="AD302" s="35"/>
      <c r="AH302" s="35"/>
      <c r="AI302" s="35"/>
      <c r="AU302" s="52">
        <f t="shared" si="202"/>
        <v>295</v>
      </c>
      <c r="AV302" s="80">
        <f t="shared" si="203"/>
        <v>911.41936237377524</v>
      </c>
      <c r="AW302" s="35">
        <f t="shared" si="213"/>
        <v>3653.9781494593913</v>
      </c>
      <c r="AX302" s="35">
        <f t="shared" si="204"/>
        <v>37679.785357826207</v>
      </c>
      <c r="AY302" s="35">
        <f t="shared" si="205"/>
        <v>41333.763507285599</v>
      </c>
      <c r="AZ302" s="35">
        <f t="shared" si="206"/>
        <v>44987.741656744991</v>
      </c>
      <c r="BA302"/>
      <c r="BB302" s="52">
        <f t="shared" si="207"/>
        <v>295</v>
      </c>
      <c r="BC302" s="80">
        <f t="shared" si="208"/>
        <v>902.89902010448407</v>
      </c>
      <c r="BD302" s="35">
        <f t="shared" si="214"/>
        <v>3619.8191818499918</v>
      </c>
      <c r="BE302" s="35">
        <f t="shared" si="209"/>
        <v>17493.198037632108</v>
      </c>
      <c r="BF302" s="35">
        <f t="shared" si="210"/>
        <v>21113.017219482099</v>
      </c>
      <c r="BG302" s="35">
        <f t="shared" si="211"/>
        <v>24732.83640133209</v>
      </c>
    </row>
    <row r="303" spans="25:59" x14ac:dyDescent="0.4">
      <c r="Y303" s="35">
        <f t="shared" si="212"/>
        <v>295500</v>
      </c>
      <c r="Z303" s="52">
        <f t="shared" si="215"/>
        <v>296</v>
      </c>
      <c r="AA303" s="35"/>
      <c r="AB303" s="35"/>
      <c r="AC303" s="35"/>
      <c r="AD303" s="35"/>
      <c r="AH303" s="35"/>
      <c r="AI303" s="35"/>
      <c r="AU303" s="52">
        <f t="shared" si="202"/>
        <v>296</v>
      </c>
      <c r="AV303" s="80">
        <f t="shared" si="203"/>
        <v>911.62239184565033</v>
      </c>
      <c r="AW303" s="35">
        <f t="shared" si="213"/>
        <v>3654.7921164262502</v>
      </c>
      <c r="AX303" s="35">
        <f t="shared" si="204"/>
        <v>37782.032054168463</v>
      </c>
      <c r="AY303" s="35">
        <f t="shared" si="205"/>
        <v>41436.824170594715</v>
      </c>
      <c r="AZ303" s="35">
        <f t="shared" si="206"/>
        <v>45091.616287020966</v>
      </c>
      <c r="BA303"/>
      <c r="BB303" s="52">
        <f t="shared" si="207"/>
        <v>296</v>
      </c>
      <c r="BC303" s="80">
        <f t="shared" si="208"/>
        <v>903.1001515690723</v>
      </c>
      <c r="BD303" s="35">
        <f t="shared" si="214"/>
        <v>3620.6255395017101</v>
      </c>
      <c r="BE303" s="35">
        <f t="shared" si="209"/>
        <v>17532.93468549968</v>
      </c>
      <c r="BF303" s="35">
        <f t="shared" si="210"/>
        <v>21153.560225001391</v>
      </c>
      <c r="BG303" s="35">
        <f t="shared" si="211"/>
        <v>24774.185764503101</v>
      </c>
    </row>
    <row r="304" spans="25:59" x14ac:dyDescent="0.4">
      <c r="Y304" s="35">
        <f t="shared" si="212"/>
        <v>296500</v>
      </c>
      <c r="Z304" s="52">
        <f t="shared" si="215"/>
        <v>297</v>
      </c>
      <c r="AA304" s="35"/>
      <c r="AB304" s="35"/>
      <c r="AC304" s="35"/>
      <c r="AD304" s="35"/>
      <c r="AH304" s="35"/>
      <c r="AI304" s="35"/>
      <c r="AU304" s="52">
        <f t="shared" si="202"/>
        <v>297</v>
      </c>
      <c r="AV304" s="80">
        <f t="shared" si="203"/>
        <v>911.82653225150102</v>
      </c>
      <c r="AW304" s="35">
        <f t="shared" si="213"/>
        <v>3655.6105372467796</v>
      </c>
      <c r="AX304" s="35">
        <f t="shared" si="204"/>
        <v>37884.274296657059</v>
      </c>
      <c r="AY304" s="35">
        <f t="shared" si="205"/>
        <v>41539.884833903838</v>
      </c>
      <c r="AZ304" s="35">
        <f t="shared" si="206"/>
        <v>45195.495371150617</v>
      </c>
      <c r="BA304"/>
      <c r="BB304" s="52">
        <f t="shared" si="207"/>
        <v>297</v>
      </c>
      <c r="BC304" s="80">
        <f t="shared" si="208"/>
        <v>903.30238358214513</v>
      </c>
      <c r="BD304" s="35">
        <f t="shared" si="214"/>
        <v>3621.4363093705492</v>
      </c>
      <c r="BE304" s="35">
        <f t="shared" si="209"/>
        <v>17572.666921150125</v>
      </c>
      <c r="BF304" s="35">
        <f t="shared" si="210"/>
        <v>21194.103230520675</v>
      </c>
      <c r="BG304" s="35">
        <f t="shared" si="211"/>
        <v>24815.539539891226</v>
      </c>
    </row>
    <row r="305" spans="25:59" x14ac:dyDescent="0.4">
      <c r="Y305" s="35">
        <f t="shared" si="212"/>
        <v>297500</v>
      </c>
      <c r="Z305" s="52">
        <f t="shared" si="215"/>
        <v>298</v>
      </c>
      <c r="AA305" s="35"/>
      <c r="AB305" s="35"/>
      <c r="AC305" s="35"/>
      <c r="AD305" s="35"/>
      <c r="AH305" s="35"/>
      <c r="AI305" s="35"/>
      <c r="AU305" s="52">
        <f t="shared" si="202"/>
        <v>298</v>
      </c>
      <c r="AV305" s="80">
        <f t="shared" si="203"/>
        <v>912.03178284534533</v>
      </c>
      <c r="AW305" s="35">
        <f t="shared" si="213"/>
        <v>3656.433408930257</v>
      </c>
      <c r="AX305" s="35">
        <f t="shared" si="204"/>
        <v>37986.512088282703</v>
      </c>
      <c r="AY305" s="35">
        <f t="shared" si="205"/>
        <v>41642.945497212961</v>
      </c>
      <c r="AZ305" s="35">
        <f t="shared" si="206"/>
        <v>45299.378906143218</v>
      </c>
      <c r="BA305"/>
      <c r="BB305" s="52">
        <f t="shared" si="207"/>
        <v>298</v>
      </c>
      <c r="BC305" s="80">
        <f t="shared" si="208"/>
        <v>903.50571540469412</v>
      </c>
      <c r="BD305" s="35">
        <f t="shared" si="214"/>
        <v>3622.2514884937455</v>
      </c>
      <c r="BE305" s="35">
        <f t="shared" si="209"/>
        <v>17612.394747546223</v>
      </c>
      <c r="BF305" s="35">
        <f t="shared" si="210"/>
        <v>21234.646236039967</v>
      </c>
      <c r="BG305" s="35">
        <f t="shared" si="211"/>
        <v>24856.897724533712</v>
      </c>
    </row>
    <row r="306" spans="25:59" x14ac:dyDescent="0.4">
      <c r="Y306" s="35">
        <f t="shared" si="212"/>
        <v>298500</v>
      </c>
      <c r="Z306" s="52">
        <f t="shared" si="215"/>
        <v>299</v>
      </c>
      <c r="AA306" s="35"/>
      <c r="AB306" s="35"/>
      <c r="AC306" s="35"/>
      <c r="AD306" s="35"/>
      <c r="AH306" s="35"/>
      <c r="AI306" s="35"/>
      <c r="AU306" s="52">
        <f t="shared" si="202"/>
        <v>299</v>
      </c>
      <c r="AV306" s="80">
        <f t="shared" si="203"/>
        <v>912.23814287781727</v>
      </c>
      <c r="AW306" s="35">
        <f t="shared" si="213"/>
        <v>3657.2607284723945</v>
      </c>
      <c r="AX306" s="35">
        <f t="shared" si="204"/>
        <v>38088.745432049691</v>
      </c>
      <c r="AY306" s="35">
        <f t="shared" si="205"/>
        <v>41746.006160522084</v>
      </c>
      <c r="AZ306" s="35">
        <f t="shared" si="206"/>
        <v>45403.266888994476</v>
      </c>
      <c r="BA306"/>
      <c r="BB306" s="52">
        <f t="shared" si="207"/>
        <v>299</v>
      </c>
      <c r="BC306" s="80">
        <f t="shared" si="208"/>
        <v>903.71014629435865</v>
      </c>
      <c r="BD306" s="35">
        <f t="shared" si="214"/>
        <v>3623.0710738950947</v>
      </c>
      <c r="BE306" s="35">
        <f t="shared" si="209"/>
        <v>17652.118167664157</v>
      </c>
      <c r="BF306" s="35">
        <f t="shared" si="210"/>
        <v>21275.189241559252</v>
      </c>
      <c r="BG306" s="35">
        <f t="shared" si="211"/>
        <v>24898.260315454347</v>
      </c>
    </row>
    <row r="307" spans="25:59" x14ac:dyDescent="0.4">
      <c r="Y307" s="35">
        <f t="shared" si="212"/>
        <v>299500</v>
      </c>
      <c r="Z307" s="52">
        <f t="shared" si="215"/>
        <v>300</v>
      </c>
      <c r="AA307" s="35"/>
      <c r="AB307" s="35"/>
      <c r="AC307" s="35"/>
      <c r="AD307" s="35"/>
      <c r="AH307" s="35"/>
      <c r="AI307" s="35"/>
      <c r="AU307" s="52">
        <f t="shared" si="202"/>
        <v>300</v>
      </c>
      <c r="AV307" s="80">
        <f t="shared" si="203"/>
        <v>912.44561159617956</v>
      </c>
      <c r="AW307" s="35">
        <f t="shared" si="213"/>
        <v>3658.0924928553868</v>
      </c>
      <c r="AX307" s="35">
        <f t="shared" si="204"/>
        <v>38190.974330975812</v>
      </c>
      <c r="AY307" s="35">
        <f t="shared" si="205"/>
        <v>41849.066823831199</v>
      </c>
      <c r="AZ307" s="35">
        <f t="shared" si="206"/>
        <v>45507.159316686586</v>
      </c>
      <c r="BA307"/>
      <c r="BB307" s="52">
        <f t="shared" si="207"/>
        <v>300</v>
      </c>
      <c r="BC307" s="80">
        <f t="shared" si="208"/>
        <v>903.91567550543868</v>
      </c>
      <c r="BD307" s="35">
        <f t="shared" si="214"/>
        <v>3623.8950625850061</v>
      </c>
      <c r="BE307" s="35">
        <f t="shared" si="209"/>
        <v>17691.837184493535</v>
      </c>
      <c r="BF307" s="35">
        <f t="shared" si="210"/>
        <v>21315.73224707854</v>
      </c>
      <c r="BG307" s="35">
        <f t="shared" si="211"/>
        <v>24939.627309663545</v>
      </c>
    </row>
    <row r="308" spans="25:59" x14ac:dyDescent="0.4">
      <c r="Y308" s="35">
        <f t="shared" si="212"/>
        <v>300500</v>
      </c>
      <c r="Z308" s="52">
        <f t="shared" si="215"/>
        <v>301</v>
      </c>
      <c r="AA308" s="35"/>
      <c r="AB308" s="35"/>
      <c r="AC308" s="35"/>
      <c r="AD308" s="35"/>
      <c r="AH308" s="35"/>
      <c r="AI308" s="35"/>
      <c r="AU308" s="52">
        <f t="shared" si="202"/>
        <v>301</v>
      </c>
      <c r="AV308" s="80">
        <f t="shared" si="203"/>
        <v>912.65418824433846</v>
      </c>
      <c r="AW308" s="35">
        <f t="shared" si="213"/>
        <v>3658.9286990479732</v>
      </c>
      <c r="AX308" s="35">
        <f t="shared" si="204"/>
        <v>38293.198788092341</v>
      </c>
      <c r="AY308" s="35">
        <f t="shared" si="205"/>
        <v>41952.127487140315</v>
      </c>
      <c r="AZ308" s="35">
        <f t="shared" si="206"/>
        <v>45611.056186188289</v>
      </c>
      <c r="BA308"/>
      <c r="BB308" s="52">
        <f t="shared" si="207"/>
        <v>301</v>
      </c>
      <c r="BC308" s="80">
        <f t="shared" si="208"/>
        <v>904.12230228890837</v>
      </c>
      <c r="BD308" s="35">
        <f t="shared" si="214"/>
        <v>3624.7234515605537</v>
      </c>
      <c r="BE308" s="35">
        <f t="shared" si="209"/>
        <v>17731.551801037276</v>
      </c>
      <c r="BF308" s="35">
        <f t="shared" si="210"/>
        <v>21356.275252597829</v>
      </c>
      <c r="BG308" s="35">
        <f t="shared" si="211"/>
        <v>24980.998704158381</v>
      </c>
    </row>
    <row r="309" spans="25:59" x14ac:dyDescent="0.4">
      <c r="Y309" s="35">
        <f t="shared" si="212"/>
        <v>301500</v>
      </c>
      <c r="Z309" s="52">
        <f t="shared" si="215"/>
        <v>302</v>
      </c>
      <c r="AA309" s="35"/>
      <c r="AB309" s="35"/>
      <c r="AC309" s="35"/>
      <c r="AD309" s="35"/>
      <c r="AH309" s="35"/>
      <c r="AI309" s="35"/>
      <c r="AU309" s="52">
        <f t="shared" si="202"/>
        <v>302</v>
      </c>
      <c r="AV309" s="80">
        <f t="shared" si="203"/>
        <v>912.86387206285372</v>
      </c>
      <c r="AW309" s="35">
        <f t="shared" si="213"/>
        <v>3659.7693440054763</v>
      </c>
      <c r="AX309" s="35">
        <f t="shared" si="204"/>
        <v>38395.418806443959</v>
      </c>
      <c r="AY309" s="35">
        <f t="shared" si="205"/>
        <v>42055.188150449438</v>
      </c>
      <c r="AZ309" s="35">
        <f t="shared" si="206"/>
        <v>45714.957494454917</v>
      </c>
      <c r="BA309"/>
      <c r="BB309" s="52">
        <f t="shared" si="207"/>
        <v>302</v>
      </c>
      <c r="BC309" s="80">
        <f t="shared" si="208"/>
        <v>904.33002589242733</v>
      </c>
      <c r="BD309" s="35">
        <f t="shared" si="214"/>
        <v>3625.5562378055251</v>
      </c>
      <c r="BE309" s="35">
        <f t="shared" si="209"/>
        <v>17771.262020311591</v>
      </c>
      <c r="BF309" s="35">
        <f t="shared" si="210"/>
        <v>21396.818258117117</v>
      </c>
      <c r="BG309" s="35">
        <f t="shared" si="211"/>
        <v>25022.374495922642</v>
      </c>
    </row>
    <row r="310" spans="25:59" x14ac:dyDescent="0.4">
      <c r="Y310" s="35">
        <f t="shared" si="212"/>
        <v>302500</v>
      </c>
      <c r="Z310" s="52">
        <f t="shared" si="215"/>
        <v>303</v>
      </c>
      <c r="AA310" s="35"/>
      <c r="AB310" s="35"/>
      <c r="AC310" s="35"/>
      <c r="AD310" s="35"/>
      <c r="AH310" s="35"/>
      <c r="AI310" s="35"/>
      <c r="AU310" s="52">
        <f t="shared" si="202"/>
        <v>303</v>
      </c>
      <c r="AV310" s="80">
        <f t="shared" si="203"/>
        <v>913.07466228895441</v>
      </c>
      <c r="AW310" s="35">
        <f t="shared" si="213"/>
        <v>3660.614424669865</v>
      </c>
      <c r="AX310" s="35">
        <f t="shared" si="204"/>
        <v>38497.634389088693</v>
      </c>
      <c r="AY310" s="35">
        <f t="shared" si="205"/>
        <v>42158.248813758561</v>
      </c>
      <c r="AZ310" s="35">
        <f t="shared" si="206"/>
        <v>45818.863238428428</v>
      </c>
      <c r="BA310"/>
      <c r="BB310" s="52">
        <f t="shared" si="207"/>
        <v>303</v>
      </c>
      <c r="BC310" s="80">
        <f t="shared" si="208"/>
        <v>904.53884556035518</v>
      </c>
      <c r="BD310" s="35">
        <f t="shared" si="214"/>
        <v>3626.3934182904759</v>
      </c>
      <c r="BE310" s="35">
        <f t="shared" si="209"/>
        <v>17810.967845345927</v>
      </c>
      <c r="BF310" s="35">
        <f t="shared" si="210"/>
        <v>21437.361263636405</v>
      </c>
      <c r="BG310" s="35">
        <f t="shared" si="211"/>
        <v>25063.754681926883</v>
      </c>
    </row>
    <row r="311" spans="25:59" x14ac:dyDescent="0.4">
      <c r="Y311" s="35">
        <f t="shared" si="212"/>
        <v>303500</v>
      </c>
      <c r="Z311" s="52">
        <f t="shared" si="215"/>
        <v>304</v>
      </c>
      <c r="AA311" s="35"/>
      <c r="AB311" s="35"/>
      <c r="AC311" s="35"/>
      <c r="AD311" s="35"/>
      <c r="AH311" s="35"/>
      <c r="AI311" s="35"/>
      <c r="AU311" s="52">
        <f t="shared" si="202"/>
        <v>304</v>
      </c>
      <c r="AV311" s="80">
        <f t="shared" si="203"/>
        <v>913.28655815655065</v>
      </c>
      <c r="AW311" s="35">
        <f t="shared" si="213"/>
        <v>3661.4639379698028</v>
      </c>
      <c r="AX311" s="35">
        <f t="shared" si="204"/>
        <v>38599.845539097878</v>
      </c>
      <c r="AY311" s="35">
        <f t="shared" si="205"/>
        <v>42261.309477067683</v>
      </c>
      <c r="AZ311" s="35">
        <f t="shared" si="206"/>
        <v>45922.773415037489</v>
      </c>
      <c r="BA311"/>
      <c r="BB311" s="52">
        <f t="shared" si="207"/>
        <v>304</v>
      </c>
      <c r="BC311" s="80">
        <f t="shared" si="208"/>
        <v>904.74876053376374</v>
      </c>
      <c r="BD311" s="35">
        <f t="shared" si="214"/>
        <v>3627.2349899727819</v>
      </c>
      <c r="BE311" s="35">
        <f t="shared" si="209"/>
        <v>17850.669279182912</v>
      </c>
      <c r="BF311" s="35">
        <f t="shared" si="210"/>
        <v>21477.904269155693</v>
      </c>
      <c r="BG311" s="35">
        <f t="shared" si="211"/>
        <v>25105.139259128475</v>
      </c>
    </row>
    <row r="312" spans="25:59" x14ac:dyDescent="0.4">
      <c r="Y312" s="35">
        <f t="shared" si="212"/>
        <v>304500</v>
      </c>
      <c r="Z312" s="52">
        <f t="shared" si="215"/>
        <v>305</v>
      </c>
      <c r="AA312" s="35"/>
      <c r="AB312" s="35"/>
      <c r="AC312" s="35"/>
      <c r="AD312" s="35"/>
      <c r="AH312" s="35"/>
      <c r="AI312" s="35"/>
      <c r="AU312" s="52">
        <f t="shared" si="202"/>
        <v>305</v>
      </c>
      <c r="AV312" s="80">
        <f t="shared" si="203"/>
        <v>913.49955889624641</v>
      </c>
      <c r="AW312" s="35">
        <f t="shared" si="213"/>
        <v>3662.3178808206985</v>
      </c>
      <c r="AX312" s="35">
        <f t="shared" si="204"/>
        <v>38702.052259556098</v>
      </c>
      <c r="AY312" s="35">
        <f t="shared" si="205"/>
        <v>42364.370140376799</v>
      </c>
      <c r="AZ312" s="35">
        <f t="shared" si="206"/>
        <v>46026.6880211975</v>
      </c>
      <c r="BA312"/>
      <c r="BB312" s="52">
        <f t="shared" si="207"/>
        <v>305</v>
      </c>
      <c r="BC312" s="80">
        <f t="shared" si="208"/>
        <v>904.95977005044995</v>
      </c>
      <c r="BD312" s="35">
        <f t="shared" si="214"/>
        <v>3628.0809497966893</v>
      </c>
      <c r="BE312" s="35">
        <f t="shared" si="209"/>
        <v>17890.36632487829</v>
      </c>
      <c r="BF312" s="35">
        <f t="shared" si="210"/>
        <v>21518.447274674982</v>
      </c>
      <c r="BG312" s="35">
        <f t="shared" si="211"/>
        <v>25146.528224471673</v>
      </c>
    </row>
    <row r="313" spans="25:59" x14ac:dyDescent="0.4">
      <c r="Y313" s="35">
        <f t="shared" si="212"/>
        <v>305500</v>
      </c>
      <c r="Z313" s="52">
        <f t="shared" si="215"/>
        <v>306</v>
      </c>
      <c r="AA313" s="35"/>
      <c r="AB313" s="35"/>
      <c r="AC313" s="35"/>
      <c r="AD313" s="35"/>
      <c r="AH313" s="35"/>
      <c r="AI313" s="35"/>
      <c r="AU313" s="52">
        <f t="shared" si="202"/>
        <v>306</v>
      </c>
      <c r="AV313" s="80">
        <f t="shared" si="203"/>
        <v>913.71366373535386</v>
      </c>
      <c r="AW313" s="35">
        <f t="shared" si="213"/>
        <v>3663.1762501247636</v>
      </c>
      <c r="AX313" s="35">
        <f t="shared" si="204"/>
        <v>38804.25455356115</v>
      </c>
      <c r="AY313" s="35">
        <f t="shared" si="205"/>
        <v>42467.430803685915</v>
      </c>
      <c r="AZ313" s="35">
        <f t="shared" si="206"/>
        <v>46130.60705381068</v>
      </c>
      <c r="BA313"/>
      <c r="BB313" s="52">
        <f t="shared" si="207"/>
        <v>306</v>
      </c>
      <c r="BC313" s="80">
        <f t="shared" si="208"/>
        <v>905.17187334494895</v>
      </c>
      <c r="BD313" s="35">
        <f t="shared" si="214"/>
        <v>3628.9312946933669</v>
      </c>
      <c r="BE313" s="35">
        <f t="shared" si="209"/>
        <v>17930.058985500902</v>
      </c>
      <c r="BF313" s="35">
        <f t="shared" si="210"/>
        <v>21558.99028019427</v>
      </c>
      <c r="BG313" s="35">
        <f t="shared" si="211"/>
        <v>25187.921574887638</v>
      </c>
    </row>
    <row r="314" spans="25:59" x14ac:dyDescent="0.4">
      <c r="Y314" s="35">
        <f t="shared" si="212"/>
        <v>306500</v>
      </c>
      <c r="Z314" s="52">
        <f t="shared" si="215"/>
        <v>307</v>
      </c>
      <c r="AA314" s="35"/>
      <c r="AB314" s="35"/>
      <c r="AC314" s="35"/>
      <c r="AD314" s="35"/>
      <c r="AH314" s="35"/>
      <c r="AI314" s="35"/>
      <c r="AU314" s="52">
        <f t="shared" si="202"/>
        <v>307</v>
      </c>
      <c r="AV314" s="80">
        <f t="shared" si="203"/>
        <v>913.92887189790531</v>
      </c>
      <c r="AW314" s="35">
        <f t="shared" si="213"/>
        <v>3664.0390427710599</v>
      </c>
      <c r="AX314" s="35">
        <f t="shared" si="204"/>
        <v>38906.452424223979</v>
      </c>
      <c r="AY314" s="35">
        <f t="shared" si="205"/>
        <v>42570.491466995038</v>
      </c>
      <c r="AZ314" s="35">
        <f t="shared" si="206"/>
        <v>46234.530509766097</v>
      </c>
      <c r="BA314"/>
      <c r="BB314" s="52">
        <f t="shared" si="207"/>
        <v>307</v>
      </c>
      <c r="BC314" s="80">
        <f t="shared" si="208"/>
        <v>905.38506964854753</v>
      </c>
      <c r="BD314" s="35">
        <f t="shared" si="214"/>
        <v>3629.786021580961</v>
      </c>
      <c r="BE314" s="35">
        <f t="shared" si="209"/>
        <v>17969.747264132599</v>
      </c>
      <c r="BF314" s="35">
        <f t="shared" si="210"/>
        <v>21599.533285713558</v>
      </c>
      <c r="BG314" s="35">
        <f t="shared" si="211"/>
        <v>25229.319307294518</v>
      </c>
    </row>
    <row r="315" spans="25:59" x14ac:dyDescent="0.4">
      <c r="Y315" s="35">
        <f t="shared" si="212"/>
        <v>307500</v>
      </c>
      <c r="Z315" s="52">
        <f t="shared" si="215"/>
        <v>308</v>
      </c>
      <c r="AA315" s="35"/>
      <c r="AB315" s="35"/>
      <c r="AC315" s="35"/>
      <c r="AD315" s="35"/>
      <c r="AH315" s="35"/>
      <c r="AI315" s="35"/>
      <c r="AU315" s="52">
        <f t="shared" si="202"/>
        <v>308</v>
      </c>
      <c r="AV315" s="80">
        <f t="shared" si="203"/>
        <v>914.1451826046673</v>
      </c>
      <c r="AW315" s="35">
        <f t="shared" si="213"/>
        <v>3664.906255635557</v>
      </c>
      <c r="AX315" s="35">
        <f t="shared" si="204"/>
        <v>39008.645874668604</v>
      </c>
      <c r="AY315" s="35">
        <f t="shared" si="205"/>
        <v>42673.552130304161</v>
      </c>
      <c r="AZ315" s="35">
        <f t="shared" si="206"/>
        <v>46338.458385939717</v>
      </c>
      <c r="BA315"/>
      <c r="BB315" s="52">
        <f t="shared" si="207"/>
        <v>308</v>
      </c>
      <c r="BC315" s="80">
        <f t="shared" si="208"/>
        <v>905.59935818929659</v>
      </c>
      <c r="BD315" s="35">
        <f t="shared" si="214"/>
        <v>3630.6451273646448</v>
      </c>
      <c r="BE315" s="35">
        <f t="shared" si="209"/>
        <v>18009.431163868197</v>
      </c>
      <c r="BF315" s="35">
        <f t="shared" si="210"/>
        <v>21640.076291232843</v>
      </c>
      <c r="BG315" s="35">
        <f t="shared" si="211"/>
        <v>25270.721418597488</v>
      </c>
    </row>
    <row r="316" spans="25:59" x14ac:dyDescent="0.4">
      <c r="Y316" s="35">
        <f t="shared" si="212"/>
        <v>308500</v>
      </c>
      <c r="Z316" s="52">
        <f t="shared" si="215"/>
        <v>309</v>
      </c>
      <c r="AA316" s="35"/>
      <c r="AB316" s="35"/>
      <c r="AC316" s="35"/>
      <c r="AD316" s="35"/>
      <c r="AH316" s="35"/>
      <c r="AI316" s="35"/>
      <c r="AU316" s="52">
        <f t="shared" si="202"/>
        <v>309</v>
      </c>
      <c r="AV316" s="80">
        <f t="shared" si="203"/>
        <v>914.36259507315322</v>
      </c>
      <c r="AW316" s="35">
        <f t="shared" si="213"/>
        <v>3665.7778855811821</v>
      </c>
      <c r="AX316" s="35">
        <f t="shared" si="204"/>
        <v>39110.834908032091</v>
      </c>
      <c r="AY316" s="35">
        <f t="shared" si="205"/>
        <v>42776.612793613276</v>
      </c>
      <c r="AZ316" s="35">
        <f t="shared" si="206"/>
        <v>46442.390679194461</v>
      </c>
      <c r="BA316"/>
      <c r="BB316" s="52">
        <f t="shared" si="207"/>
        <v>309</v>
      </c>
      <c r="BC316" s="80">
        <f t="shared" si="208"/>
        <v>905.81473819202449</v>
      </c>
      <c r="BD316" s="35">
        <f t="shared" si="214"/>
        <v>3631.5086089366714</v>
      </c>
      <c r="BE316" s="35">
        <f t="shared" si="209"/>
        <v>18049.110687815464</v>
      </c>
      <c r="BF316" s="35">
        <f t="shared" si="210"/>
        <v>21680.619296752135</v>
      </c>
      <c r="BG316" s="35">
        <f t="shared" si="211"/>
        <v>25312.127905688805</v>
      </c>
    </row>
    <row r="317" spans="25:59" x14ac:dyDescent="0.4">
      <c r="Y317" s="35">
        <f t="shared" si="212"/>
        <v>309500</v>
      </c>
      <c r="Z317" s="52">
        <f t="shared" si="215"/>
        <v>310</v>
      </c>
      <c r="AA317" s="35"/>
      <c r="AB317" s="35"/>
      <c r="AC317" s="35"/>
      <c r="AD317" s="35"/>
      <c r="AH317" s="35"/>
      <c r="AI317" s="35"/>
      <c r="AU317" s="52">
        <f t="shared" si="202"/>
        <v>310</v>
      </c>
      <c r="AV317" s="80">
        <f t="shared" si="203"/>
        <v>914.58110851763718</v>
      </c>
      <c r="AW317" s="35">
        <f t="shared" si="213"/>
        <v>3666.6539294578756</v>
      </c>
      <c r="AX317" s="35">
        <f t="shared" si="204"/>
        <v>39213.019527464516</v>
      </c>
      <c r="AY317" s="35">
        <f t="shared" si="205"/>
        <v>42879.673456922392</v>
      </c>
      <c r="AZ317" s="35">
        <f t="shared" si="206"/>
        <v>46546.327386380268</v>
      </c>
      <c r="BA317"/>
      <c r="BB317" s="52">
        <f t="shared" si="207"/>
        <v>310</v>
      </c>
      <c r="BC317" s="80">
        <f t="shared" si="208"/>
        <v>906.03120887835098</v>
      </c>
      <c r="BD317" s="35">
        <f t="shared" si="214"/>
        <v>3632.3764631764316</v>
      </c>
      <c r="BE317" s="35">
        <f t="shared" si="209"/>
        <v>18088.785839094988</v>
      </c>
      <c r="BF317" s="35">
        <f t="shared" si="210"/>
        <v>21721.162302271419</v>
      </c>
      <c r="BG317" s="35">
        <f t="shared" si="211"/>
        <v>25353.538765447851</v>
      </c>
    </row>
    <row r="318" spans="25:59" x14ac:dyDescent="0.4">
      <c r="Y318" s="35">
        <f t="shared" si="212"/>
        <v>310500</v>
      </c>
      <c r="Z318" s="52">
        <f t="shared" si="215"/>
        <v>311</v>
      </c>
      <c r="AA318" s="35"/>
      <c r="AB318" s="35"/>
      <c r="AC318" s="35"/>
      <c r="AD318" s="35"/>
      <c r="AH318" s="35"/>
      <c r="AI318" s="35"/>
      <c r="AU318" s="52">
        <f t="shared" si="202"/>
        <v>311</v>
      </c>
      <c r="AV318" s="80">
        <f t="shared" si="203"/>
        <v>914.80072214916675</v>
      </c>
      <c r="AW318" s="35">
        <f t="shared" si="213"/>
        <v>3667.5343841026429</v>
      </c>
      <c r="AX318" s="35">
        <f t="shared" si="204"/>
        <v>39315.199736128874</v>
      </c>
      <c r="AY318" s="35">
        <f t="shared" si="205"/>
        <v>42982.734120231515</v>
      </c>
      <c r="AZ318" s="35">
        <f t="shared" si="206"/>
        <v>46650.268504334155</v>
      </c>
      <c r="BA318"/>
      <c r="BB318" s="52">
        <f t="shared" si="207"/>
        <v>311</v>
      </c>
      <c r="BC318" s="80">
        <f t="shared" si="208"/>
        <v>906.24876946669883</v>
      </c>
      <c r="BD318" s="35">
        <f t="shared" si="214"/>
        <v>3633.2486869504978</v>
      </c>
      <c r="BE318" s="35">
        <f t="shared" si="209"/>
        <v>18128.456620840214</v>
      </c>
      <c r="BF318" s="35">
        <f t="shared" si="210"/>
        <v>21761.705307790711</v>
      </c>
      <c r="BG318" s="35">
        <f t="shared" si="211"/>
        <v>25394.953994741209</v>
      </c>
    </row>
    <row r="319" spans="25:59" x14ac:dyDescent="0.4">
      <c r="Y319" s="35">
        <f t="shared" si="212"/>
        <v>311500</v>
      </c>
      <c r="Z319" s="52">
        <f t="shared" si="215"/>
        <v>312</v>
      </c>
      <c r="AA319" s="35"/>
      <c r="AB319" s="35"/>
      <c r="AC319" s="35"/>
      <c r="AD319" s="35"/>
      <c r="AH319" s="35"/>
      <c r="AI319" s="35"/>
      <c r="AU319" s="52">
        <f t="shared" si="202"/>
        <v>312</v>
      </c>
      <c r="AV319" s="80">
        <f t="shared" si="203"/>
        <v>915.0214351755767</v>
      </c>
      <c r="AW319" s="35">
        <f t="shared" si="213"/>
        <v>3668.4192463396075</v>
      </c>
      <c r="AX319" s="35">
        <f t="shared" si="204"/>
        <v>39417.375537201027</v>
      </c>
      <c r="AY319" s="35">
        <f t="shared" si="205"/>
        <v>43085.794783540638</v>
      </c>
      <c r="AZ319" s="35">
        <f t="shared" si="206"/>
        <v>46754.214029880248</v>
      </c>
      <c r="BA319"/>
      <c r="BB319" s="52">
        <f t="shared" si="207"/>
        <v>312</v>
      </c>
      <c r="BC319" s="80">
        <f t="shared" si="208"/>
        <v>906.46741917230838</v>
      </c>
      <c r="BD319" s="35">
        <f t="shared" si="214"/>
        <v>3634.1252771126842</v>
      </c>
      <c r="BE319" s="35">
        <f t="shared" si="209"/>
        <v>18168.12303619731</v>
      </c>
      <c r="BF319" s="35">
        <f t="shared" si="210"/>
        <v>21802.248313309996</v>
      </c>
      <c r="BG319" s="35">
        <f t="shared" si="211"/>
        <v>25436.373590422681</v>
      </c>
    </row>
    <row r="320" spans="25:59" x14ac:dyDescent="0.4">
      <c r="Y320" s="35">
        <f t="shared" si="212"/>
        <v>312500</v>
      </c>
      <c r="Z320" s="52">
        <f t="shared" si="215"/>
        <v>313</v>
      </c>
      <c r="AA320" s="35"/>
      <c r="AB320" s="35"/>
      <c r="AC320" s="35"/>
      <c r="AD320" s="35"/>
      <c r="AH320" s="35"/>
      <c r="AI320" s="35"/>
      <c r="AU320" s="52">
        <f t="shared" si="202"/>
        <v>313</v>
      </c>
      <c r="AV320" s="80">
        <f t="shared" si="203"/>
        <v>915.24324680150221</v>
      </c>
      <c r="AW320" s="35">
        <f t="shared" si="213"/>
        <v>3669.308512980067</v>
      </c>
      <c r="AX320" s="35">
        <f t="shared" si="204"/>
        <v>39519.546933869693</v>
      </c>
      <c r="AY320" s="35">
        <f t="shared" si="205"/>
        <v>43188.85544684976</v>
      </c>
      <c r="AZ320" s="35">
        <f t="shared" si="206"/>
        <v>46858.163959829828</v>
      </c>
      <c r="BA320"/>
      <c r="BB320" s="52">
        <f t="shared" si="207"/>
        <v>313</v>
      </c>
      <c r="BC320" s="80">
        <f t="shared" si="208"/>
        <v>906.68715720725015</v>
      </c>
      <c r="BD320" s="35">
        <f t="shared" si="214"/>
        <v>3635.0062305040969</v>
      </c>
      <c r="BE320" s="35">
        <f t="shared" si="209"/>
        <v>18207.785088325192</v>
      </c>
      <c r="BF320" s="35">
        <f t="shared" si="210"/>
        <v>21842.791318829288</v>
      </c>
      <c r="BG320" s="35">
        <f t="shared" si="211"/>
        <v>25477.797549333383</v>
      </c>
    </row>
    <row r="321" spans="25:59" x14ac:dyDescent="0.4">
      <c r="Y321" s="35">
        <f t="shared" si="212"/>
        <v>313500</v>
      </c>
      <c r="Z321" s="52">
        <f t="shared" si="215"/>
        <v>314</v>
      </c>
      <c r="AA321" s="35"/>
      <c r="AB321" s="35"/>
      <c r="AC321" s="35"/>
      <c r="AD321" s="35"/>
      <c r="AH321" s="35"/>
      <c r="AI321" s="35"/>
      <c r="AU321" s="52">
        <f t="shared" si="202"/>
        <v>314</v>
      </c>
      <c r="AV321" s="80">
        <f t="shared" si="203"/>
        <v>915.46615622839204</v>
      </c>
      <c r="AW321" s="35">
        <f t="shared" si="213"/>
        <v>3670.2021808225436</v>
      </c>
      <c r="AX321" s="35">
        <f t="shared" si="204"/>
        <v>39621.713929336329</v>
      </c>
      <c r="AY321" s="35">
        <f t="shared" si="205"/>
        <v>43291.916110158876</v>
      </c>
      <c r="AZ321" s="35">
        <f t="shared" si="206"/>
        <v>46962.118290981423</v>
      </c>
      <c r="BA321"/>
      <c r="BB321" s="52">
        <f t="shared" si="207"/>
        <v>314</v>
      </c>
      <c r="BC321" s="80">
        <f t="shared" si="208"/>
        <v>906.90798278043815</v>
      </c>
      <c r="BD321" s="35">
        <f t="shared" si="214"/>
        <v>3635.891543953187</v>
      </c>
      <c r="BE321" s="35">
        <f t="shared" si="209"/>
        <v>18247.442780395384</v>
      </c>
      <c r="BF321" s="35">
        <f t="shared" si="210"/>
        <v>21883.334324348572</v>
      </c>
      <c r="BG321" s="35">
        <f t="shared" si="211"/>
        <v>25519.225868301761</v>
      </c>
    </row>
    <row r="322" spans="25:59" x14ac:dyDescent="0.4">
      <c r="Y322" s="35">
        <f t="shared" si="212"/>
        <v>314500</v>
      </c>
      <c r="Z322" s="52">
        <f t="shared" si="215"/>
        <v>315</v>
      </c>
      <c r="AA322" s="35"/>
      <c r="AB322" s="35"/>
      <c r="AC322" s="35"/>
      <c r="AD322" s="35"/>
      <c r="AH322" s="35"/>
      <c r="AI322" s="35"/>
      <c r="AU322" s="52">
        <f t="shared" si="202"/>
        <v>315</v>
      </c>
      <c r="AV322" s="80">
        <f t="shared" si="203"/>
        <v>915.69016265452274</v>
      </c>
      <c r="AW322" s="35">
        <f t="shared" si="213"/>
        <v>3671.1002466528416</v>
      </c>
      <c r="AX322" s="35">
        <f t="shared" si="204"/>
        <v>39723.876526815147</v>
      </c>
      <c r="AY322" s="35">
        <f t="shared" si="205"/>
        <v>43394.976773467992</v>
      </c>
      <c r="AZ322" s="35">
        <f t="shared" si="206"/>
        <v>47066.077020120836</v>
      </c>
      <c r="BA322"/>
      <c r="BB322" s="52">
        <f t="shared" si="207"/>
        <v>315</v>
      </c>
      <c r="BC322" s="80">
        <f t="shared" si="208"/>
        <v>907.12989509764384</v>
      </c>
      <c r="BD322" s="35">
        <f t="shared" si="214"/>
        <v>3636.7812142758075</v>
      </c>
      <c r="BE322" s="35">
        <f t="shared" si="209"/>
        <v>18287.096115592052</v>
      </c>
      <c r="BF322" s="35">
        <f t="shared" si="210"/>
        <v>21923.877329867861</v>
      </c>
      <c r="BG322" s="35">
        <f t="shared" si="211"/>
        <v>25560.658544143669</v>
      </c>
    </row>
    <row r="323" spans="25:59" x14ac:dyDescent="0.4">
      <c r="Y323" s="35">
        <f t="shared" si="212"/>
        <v>315500</v>
      </c>
      <c r="Z323" s="52">
        <f t="shared" si="215"/>
        <v>316</v>
      </c>
      <c r="AA323" s="35"/>
      <c r="AB323" s="35"/>
      <c r="AC323" s="35"/>
      <c r="AD323" s="35"/>
      <c r="AH323" s="35"/>
      <c r="AI323" s="35"/>
      <c r="AU323" s="52">
        <f t="shared" si="202"/>
        <v>316</v>
      </c>
      <c r="AV323" s="80">
        <f t="shared" si="203"/>
        <v>915.91526527501094</v>
      </c>
      <c r="AW323" s="35">
        <f t="shared" si="213"/>
        <v>3672.0027072440976</v>
      </c>
      <c r="AX323" s="35">
        <f t="shared" si="204"/>
        <v>39826.034729533014</v>
      </c>
      <c r="AY323" s="35">
        <f t="shared" si="205"/>
        <v>43498.037436777115</v>
      </c>
      <c r="AZ323" s="35">
        <f t="shared" si="206"/>
        <v>47170.040144021215</v>
      </c>
      <c r="BA323"/>
      <c r="BB323" s="52">
        <f t="shared" si="207"/>
        <v>316</v>
      </c>
      <c r="BC323" s="80">
        <f t="shared" si="208"/>
        <v>907.35289336150834</v>
      </c>
      <c r="BD323" s="35">
        <f t="shared" si="214"/>
        <v>3637.6752382752602</v>
      </c>
      <c r="BE323" s="35">
        <f t="shared" si="209"/>
        <v>18326.745097111889</v>
      </c>
      <c r="BF323" s="35">
        <f t="shared" si="210"/>
        <v>21964.420335387149</v>
      </c>
      <c r="BG323" s="35">
        <f t="shared" si="211"/>
        <v>25602.095573662409</v>
      </c>
    </row>
    <row r="324" spans="25:59" x14ac:dyDescent="0.4">
      <c r="Y324" s="35">
        <f t="shared" si="212"/>
        <v>316500</v>
      </c>
      <c r="Z324" s="52">
        <f t="shared" si="215"/>
        <v>317</v>
      </c>
      <c r="AA324" s="35"/>
      <c r="AB324" s="35"/>
      <c r="AC324" s="35"/>
      <c r="AD324" s="35"/>
      <c r="AH324" s="35"/>
      <c r="AI324" s="35"/>
      <c r="AU324" s="52">
        <f t="shared" si="202"/>
        <v>317</v>
      </c>
      <c r="AV324" s="80">
        <f t="shared" si="203"/>
        <v>916.14146328182812</v>
      </c>
      <c r="AW324" s="35">
        <f t="shared" si="213"/>
        <v>3672.9095593568381</v>
      </c>
      <c r="AX324" s="35">
        <f t="shared" si="204"/>
        <v>39928.188540729403</v>
      </c>
      <c r="AY324" s="35">
        <f t="shared" si="205"/>
        <v>43601.098100086238</v>
      </c>
      <c r="AZ324" s="35">
        <f t="shared" si="206"/>
        <v>47274.007659443072</v>
      </c>
      <c r="BA324"/>
      <c r="BB324" s="52">
        <f t="shared" si="207"/>
        <v>317</v>
      </c>
      <c r="BC324" s="80">
        <f t="shared" si="208"/>
        <v>907.5769767715567</v>
      </c>
      <c r="BD324" s="35">
        <f t="shared" si="214"/>
        <v>3638.5736127423556</v>
      </c>
      <c r="BE324" s="35">
        <f t="shared" si="209"/>
        <v>18366.389728164082</v>
      </c>
      <c r="BF324" s="35">
        <f t="shared" si="210"/>
        <v>22004.963340906437</v>
      </c>
      <c r="BG324" s="35">
        <f t="shared" si="211"/>
        <v>25643.536953648792</v>
      </c>
    </row>
    <row r="325" spans="25:59" x14ac:dyDescent="0.4">
      <c r="Y325" s="35">
        <f t="shared" si="212"/>
        <v>317500</v>
      </c>
      <c r="Z325" s="52">
        <f t="shared" si="215"/>
        <v>318</v>
      </c>
      <c r="AA325" s="35"/>
      <c r="AB325" s="35"/>
      <c r="AC325" s="35"/>
      <c r="AD325" s="35"/>
      <c r="AH325" s="35"/>
      <c r="AI325" s="35"/>
      <c r="AU325" s="52">
        <f t="shared" si="202"/>
        <v>318</v>
      </c>
      <c r="AV325" s="80">
        <f t="shared" si="203"/>
        <v>916.36875586381336</v>
      </c>
      <c r="AW325" s="35">
        <f t="shared" si="213"/>
        <v>3673.8207997390318</v>
      </c>
      <c r="AX325" s="35">
        <f t="shared" si="204"/>
        <v>40030.337963656326</v>
      </c>
      <c r="AY325" s="35">
        <f t="shared" si="205"/>
        <v>43704.15876339536</v>
      </c>
      <c r="AZ325" s="35">
        <f t="shared" si="206"/>
        <v>47377.979563134395</v>
      </c>
      <c r="BA325"/>
      <c r="BB325" s="52">
        <f t="shared" si="207"/>
        <v>318</v>
      </c>
      <c r="BC325" s="80">
        <f t="shared" si="208"/>
        <v>907.80214452421114</v>
      </c>
      <c r="BD325" s="35">
        <f t="shared" si="214"/>
        <v>3639.476334455464</v>
      </c>
      <c r="BE325" s="35">
        <f t="shared" si="209"/>
        <v>18406.030011970262</v>
      </c>
      <c r="BF325" s="35">
        <f t="shared" si="210"/>
        <v>22045.506346425725</v>
      </c>
      <c r="BG325" s="35">
        <f t="shared" si="211"/>
        <v>25684.982680881189</v>
      </c>
    </row>
    <row r="326" spans="25:59" x14ac:dyDescent="0.4">
      <c r="Y326" s="35">
        <f t="shared" si="212"/>
        <v>318500</v>
      </c>
      <c r="Z326" s="52">
        <f t="shared" si="215"/>
        <v>319</v>
      </c>
      <c r="AA326" s="35"/>
      <c r="AB326" s="35"/>
      <c r="AC326" s="35"/>
      <c r="AD326" s="35"/>
      <c r="AH326" s="35"/>
      <c r="AI326" s="35"/>
      <c r="AU326" s="52">
        <f t="shared" si="202"/>
        <v>319</v>
      </c>
      <c r="AV326" s="80">
        <f t="shared" si="203"/>
        <v>916.59714220668673</v>
      </c>
      <c r="AW326" s="35">
        <f t="shared" si="213"/>
        <v>3674.7364251261433</v>
      </c>
      <c r="AX326" s="35">
        <f t="shared" si="204"/>
        <v>40132.483001578323</v>
      </c>
      <c r="AY326" s="35">
        <f t="shared" si="205"/>
        <v>43807.219426704469</v>
      </c>
      <c r="AZ326" s="35">
        <f t="shared" si="206"/>
        <v>47481.955851830615</v>
      </c>
      <c r="BA326"/>
      <c r="BB326" s="52">
        <f t="shared" si="207"/>
        <v>319</v>
      </c>
      <c r="BC326" s="80">
        <f t="shared" si="208"/>
        <v>908.02839581280409</v>
      </c>
      <c r="BD326" s="35">
        <f t="shared" si="214"/>
        <v>3640.3834001805685</v>
      </c>
      <c r="BE326" s="35">
        <f t="shared" si="209"/>
        <v>18445.665951764444</v>
      </c>
      <c r="BF326" s="35">
        <f t="shared" si="210"/>
        <v>22086.049351945014</v>
      </c>
      <c r="BG326" s="35">
        <f t="shared" si="211"/>
        <v>25726.432752125584</v>
      </c>
    </row>
    <row r="327" spans="25:59" x14ac:dyDescent="0.4">
      <c r="Y327" s="35">
        <f t="shared" si="212"/>
        <v>319500</v>
      </c>
      <c r="Z327" s="52">
        <f t="shared" si="215"/>
        <v>320</v>
      </c>
      <c r="AA327" s="35"/>
      <c r="AB327" s="35"/>
      <c r="AC327" s="35"/>
      <c r="AD327" s="35"/>
      <c r="AH327" s="35"/>
      <c r="AI327" s="35"/>
      <c r="AU327" s="52">
        <f t="shared" si="202"/>
        <v>320</v>
      </c>
      <c r="AV327" s="80">
        <f t="shared" si="203"/>
        <v>916.82662149306339</v>
      </c>
      <c r="AW327" s="35">
        <f t="shared" si="213"/>
        <v>3675.6564322411882</v>
      </c>
      <c r="AX327" s="35">
        <f t="shared" si="204"/>
        <v>40234.623657772405</v>
      </c>
      <c r="AY327" s="35">
        <f t="shared" si="205"/>
        <v>43910.280090013592</v>
      </c>
      <c r="AZ327" s="35">
        <f t="shared" si="206"/>
        <v>47585.936522254779</v>
      </c>
      <c r="BA327"/>
      <c r="BB327" s="52">
        <f t="shared" si="207"/>
        <v>320</v>
      </c>
      <c r="BC327" s="80">
        <f t="shared" si="208"/>
        <v>908.25572982759195</v>
      </c>
      <c r="BD327" s="35">
        <f t="shared" si="214"/>
        <v>3641.2948066713197</v>
      </c>
      <c r="BE327" s="35">
        <f t="shared" si="209"/>
        <v>18485.29755079298</v>
      </c>
      <c r="BF327" s="35">
        <f t="shared" si="210"/>
        <v>22126.592357464302</v>
      </c>
      <c r="BG327" s="35">
        <f t="shared" si="211"/>
        <v>25767.887164135624</v>
      </c>
    </row>
    <row r="328" spans="25:59" x14ac:dyDescent="0.4">
      <c r="Y328" s="35">
        <f t="shared" si="212"/>
        <v>320500</v>
      </c>
      <c r="Z328" s="52">
        <f t="shared" si="215"/>
        <v>321</v>
      </c>
      <c r="AA328" s="35"/>
      <c r="AB328" s="35"/>
      <c r="AC328" s="35"/>
      <c r="AD328" s="35"/>
      <c r="AH328" s="35"/>
      <c r="AI328" s="35"/>
      <c r="AU328" s="52">
        <f t="shared" ref="AU328:AU391" si="216">Z328</f>
        <v>321</v>
      </c>
      <c r="AV328" s="80">
        <f t="shared" ref="AV328:AV391" si="217">$AL$13*SQRT(1+(1/$AL$14)+(($AU328-$AE$3)^2)/(($AE$4^2)*$AL$20))</f>
        <v>917.05719290246736</v>
      </c>
      <c r="AW328" s="35">
        <f t="shared" si="213"/>
        <v>3676.5808177947911</v>
      </c>
      <c r="AX328" s="35">
        <f t="shared" ref="AX328:AX391" si="218">AY328-AW328</f>
        <v>40336.759935527924</v>
      </c>
      <c r="AY328" s="35">
        <f t="shared" ref="AY328:AY391" si="219">Z328*AY$1+AY$2</f>
        <v>44013.340753322715</v>
      </c>
      <c r="AZ328" s="35">
        <f t="shared" ref="AZ328:AZ391" si="220">AY328+AW328</f>
        <v>47689.921571117506</v>
      </c>
      <c r="BA328"/>
      <c r="BB328" s="52">
        <f t="shared" ref="BB328:BB391" si="221">AU328</f>
        <v>321</v>
      </c>
      <c r="BC328" s="80">
        <f t="shared" ref="BC328:BC391" si="222">$AL$36*SQRT(1+(1/$AL$37)+(($AU328-$AE$3)^2)/(($AE$4^2)*$AL$43))</f>
        <v>908.48414575576874</v>
      </c>
      <c r="BD328" s="35">
        <f t="shared" si="214"/>
        <v>3642.2105506690909</v>
      </c>
      <c r="BE328" s="35">
        <f t="shared" ref="BE328:BE391" si="223">BF328-BD328</f>
        <v>18524.924812314497</v>
      </c>
      <c r="BF328" s="35">
        <f t="shared" ref="BF328:BF391" si="224">Z328*BF$1+BF$2</f>
        <v>22167.135362983587</v>
      </c>
      <c r="BG328" s="35">
        <f t="shared" ref="BG328:BG391" si="225">BF328+BD328</f>
        <v>25809.345913652676</v>
      </c>
    </row>
    <row r="329" spans="25:59" x14ac:dyDescent="0.4">
      <c r="Y329" s="35">
        <f t="shared" ref="Y329:Y392" si="226">Y328+1000</f>
        <v>321500</v>
      </c>
      <c r="Z329" s="52">
        <f t="shared" si="215"/>
        <v>322</v>
      </c>
      <c r="AA329" s="35"/>
      <c r="AB329" s="35"/>
      <c r="AC329" s="35"/>
      <c r="AD329" s="35"/>
      <c r="AH329" s="35"/>
      <c r="AI329" s="35"/>
      <c r="AU329" s="52">
        <f t="shared" si="216"/>
        <v>322</v>
      </c>
      <c r="AV329" s="80">
        <f t="shared" si="217"/>
        <v>917.28885561134416</v>
      </c>
      <c r="AW329" s="35">
        <f t="shared" ref="AW329:AW392" si="227">AW$3*AV329</f>
        <v>3677.5095784852333</v>
      </c>
      <c r="AX329" s="35">
        <f t="shared" si="218"/>
        <v>40438.891838146606</v>
      </c>
      <c r="AY329" s="35">
        <f t="shared" si="219"/>
        <v>44116.401416631837</v>
      </c>
      <c r="AZ329" s="35">
        <f t="shared" si="220"/>
        <v>47793.910995117069</v>
      </c>
      <c r="BA329"/>
      <c r="BB329" s="52">
        <f t="shared" si="221"/>
        <v>322</v>
      </c>
      <c r="BC329" s="80">
        <f t="shared" si="222"/>
        <v>908.71364278147917</v>
      </c>
      <c r="BD329" s="35">
        <f t="shared" ref="BD329:BD392" si="228">BD$3*BC329</f>
        <v>3643.1306289030313</v>
      </c>
      <c r="BE329" s="35">
        <f t="shared" si="223"/>
        <v>18564.547739599846</v>
      </c>
      <c r="BF329" s="35">
        <f t="shared" si="224"/>
        <v>22207.678368502879</v>
      </c>
      <c r="BG329" s="35">
        <f t="shared" si="225"/>
        <v>25850.808997405911</v>
      </c>
    </row>
    <row r="330" spans="25:59" x14ac:dyDescent="0.4">
      <c r="Y330" s="35">
        <f t="shared" si="226"/>
        <v>322500</v>
      </c>
      <c r="Z330" s="52">
        <f t="shared" ref="Z330:Z393" si="229">Z329+1</f>
        <v>323</v>
      </c>
      <c r="AA330" s="35"/>
      <c r="AB330" s="35"/>
      <c r="AC330" s="35"/>
      <c r="AD330" s="35"/>
      <c r="AH330" s="35"/>
      <c r="AI330" s="35"/>
      <c r="AU330" s="52">
        <f t="shared" si="216"/>
        <v>323</v>
      </c>
      <c r="AV330" s="80">
        <f t="shared" si="217"/>
        <v>917.52160879307564</v>
      </c>
      <c r="AW330" s="35">
        <f t="shared" si="227"/>
        <v>3678.4427109985131</v>
      </c>
      <c r="AX330" s="35">
        <f t="shared" si="218"/>
        <v>40541.019368942449</v>
      </c>
      <c r="AY330" s="35">
        <f t="shared" si="219"/>
        <v>44219.46207994096</v>
      </c>
      <c r="AZ330" s="35">
        <f t="shared" si="220"/>
        <v>47897.904790939472</v>
      </c>
      <c r="BA330"/>
      <c r="BB330" s="52">
        <f t="shared" si="221"/>
        <v>323</v>
      </c>
      <c r="BC330" s="80">
        <f t="shared" si="222"/>
        <v>908.9442200858324</v>
      </c>
      <c r="BD330" s="35">
        <f t="shared" si="228"/>
        <v>3644.0550380901191</v>
      </c>
      <c r="BE330" s="35">
        <f t="shared" si="223"/>
        <v>18604.166335932045</v>
      </c>
      <c r="BF330" s="35">
        <f t="shared" si="224"/>
        <v>22248.221374022163</v>
      </c>
      <c r="BG330" s="35">
        <f t="shared" si="225"/>
        <v>25892.276412112282</v>
      </c>
    </row>
    <row r="331" spans="25:59" x14ac:dyDescent="0.4">
      <c r="Y331" s="35">
        <f t="shared" si="226"/>
        <v>323500</v>
      </c>
      <c r="Z331" s="52">
        <f t="shared" si="229"/>
        <v>324</v>
      </c>
      <c r="AA331" s="35"/>
      <c r="AB331" s="35"/>
      <c r="AC331" s="35"/>
      <c r="AD331" s="35"/>
      <c r="AH331" s="35"/>
      <c r="AI331" s="35"/>
      <c r="AU331" s="52">
        <f t="shared" si="216"/>
        <v>324</v>
      </c>
      <c r="AV331" s="80">
        <f t="shared" si="217"/>
        <v>917.755451617993</v>
      </c>
      <c r="AW331" s="35">
        <f t="shared" si="227"/>
        <v>3679.3802120084001</v>
      </c>
      <c r="AX331" s="35">
        <f t="shared" si="218"/>
        <v>40643.142531241669</v>
      </c>
      <c r="AY331" s="35">
        <f t="shared" si="219"/>
        <v>44322.522743250069</v>
      </c>
      <c r="AZ331" s="35">
        <f t="shared" si="220"/>
        <v>48001.902955258469</v>
      </c>
      <c r="BA331"/>
      <c r="BB331" s="52">
        <f t="shared" si="221"/>
        <v>324</v>
      </c>
      <c r="BC331" s="80">
        <f t="shared" si="222"/>
        <v>909.17587684691591</v>
      </c>
      <c r="BD331" s="35">
        <f t="shared" si="228"/>
        <v>3644.9837749352187</v>
      </c>
      <c r="BE331" s="35">
        <f t="shared" si="223"/>
        <v>18643.780604606236</v>
      </c>
      <c r="BF331" s="35">
        <f t="shared" si="224"/>
        <v>22288.764379541455</v>
      </c>
      <c r="BG331" s="35">
        <f t="shared" si="225"/>
        <v>25933.748154476674</v>
      </c>
    </row>
    <row r="332" spans="25:59" x14ac:dyDescent="0.4">
      <c r="Y332" s="35">
        <f t="shared" si="226"/>
        <v>324500</v>
      </c>
      <c r="Z332" s="52">
        <f t="shared" si="229"/>
        <v>325</v>
      </c>
      <c r="AA332" s="35"/>
      <c r="AB332" s="35"/>
      <c r="AC332" s="35"/>
      <c r="AD332" s="35"/>
      <c r="AH332" s="35"/>
      <c r="AI332" s="35"/>
      <c r="AU332" s="52">
        <f t="shared" si="216"/>
        <v>325</v>
      </c>
      <c r="AV332" s="80">
        <f t="shared" si="217"/>
        <v>917.99038325339052</v>
      </c>
      <c r="AW332" s="35">
        <f t="shared" si="227"/>
        <v>3680.3220781764871</v>
      </c>
      <c r="AX332" s="35">
        <f t="shared" si="218"/>
        <v>40745.261328382701</v>
      </c>
      <c r="AY332" s="35">
        <f t="shared" si="219"/>
        <v>44425.583406559192</v>
      </c>
      <c r="AZ332" s="35">
        <f t="shared" si="220"/>
        <v>48105.905484735682</v>
      </c>
      <c r="BA332"/>
      <c r="BB332" s="52">
        <f t="shared" si="221"/>
        <v>325</v>
      </c>
      <c r="BC332" s="80">
        <f t="shared" si="222"/>
        <v>909.40861223980846</v>
      </c>
      <c r="BD332" s="35">
        <f t="shared" si="228"/>
        <v>3645.9168361311322</v>
      </c>
      <c r="BE332" s="35">
        <f t="shared" si="223"/>
        <v>18683.390548929608</v>
      </c>
      <c r="BF332" s="35">
        <f t="shared" si="224"/>
        <v>22329.30738506074</v>
      </c>
      <c r="BG332" s="35">
        <f t="shared" si="225"/>
        <v>25975.224221191871</v>
      </c>
    </row>
    <row r="333" spans="25:59" x14ac:dyDescent="0.4">
      <c r="Y333" s="35">
        <f t="shared" si="226"/>
        <v>325500</v>
      </c>
      <c r="Z333" s="52">
        <f t="shared" si="229"/>
        <v>326</v>
      </c>
      <c r="AA333" s="35"/>
      <c r="AB333" s="35"/>
      <c r="AC333" s="35"/>
      <c r="AD333" s="35"/>
      <c r="AH333" s="35"/>
      <c r="AI333" s="35"/>
      <c r="AU333" s="52">
        <f t="shared" si="216"/>
        <v>326</v>
      </c>
      <c r="AV333" s="80">
        <f t="shared" si="217"/>
        <v>918.22640286353976</v>
      </c>
      <c r="AW333" s="35">
        <f t="shared" si="227"/>
        <v>3681.2683061522494</v>
      </c>
      <c r="AX333" s="35">
        <f t="shared" si="218"/>
        <v>40847.375763716067</v>
      </c>
      <c r="AY333" s="35">
        <f t="shared" si="219"/>
        <v>44528.644069868315</v>
      </c>
      <c r="AZ333" s="35">
        <f t="shared" si="220"/>
        <v>48209.912376020562</v>
      </c>
      <c r="BA333"/>
      <c r="BB333" s="52">
        <f t="shared" si="221"/>
        <v>326</v>
      </c>
      <c r="BC333" s="80">
        <f t="shared" si="222"/>
        <v>909.64242543659452</v>
      </c>
      <c r="BD333" s="35">
        <f t="shared" si="228"/>
        <v>3646.8542183586574</v>
      </c>
      <c r="BE333" s="35">
        <f t="shared" si="223"/>
        <v>18722.996172221374</v>
      </c>
      <c r="BF333" s="35">
        <f t="shared" si="224"/>
        <v>22369.850390580032</v>
      </c>
      <c r="BG333" s="35">
        <f t="shared" si="225"/>
        <v>26016.704608938689</v>
      </c>
    </row>
    <row r="334" spans="25:59" x14ac:dyDescent="0.4">
      <c r="Y334" s="35">
        <f t="shared" si="226"/>
        <v>326500</v>
      </c>
      <c r="Z334" s="52">
        <f t="shared" si="229"/>
        <v>327</v>
      </c>
      <c r="AA334" s="35"/>
      <c r="AB334" s="35"/>
      <c r="AC334" s="35"/>
      <c r="AD334" s="35"/>
      <c r="AH334" s="35"/>
      <c r="AI334" s="35"/>
      <c r="AU334" s="52">
        <f t="shared" si="216"/>
        <v>327</v>
      </c>
      <c r="AV334" s="80">
        <f t="shared" si="217"/>
        <v>918.46350960970267</v>
      </c>
      <c r="AW334" s="35">
        <f t="shared" si="227"/>
        <v>3682.2188925730952</v>
      </c>
      <c r="AX334" s="35">
        <f t="shared" si="218"/>
        <v>40949.485840604342</v>
      </c>
      <c r="AY334" s="35">
        <f t="shared" si="219"/>
        <v>44631.704733177437</v>
      </c>
      <c r="AZ334" s="35">
        <f t="shared" si="220"/>
        <v>48313.923625750533</v>
      </c>
      <c r="BA334"/>
      <c r="BB334" s="52">
        <f t="shared" si="221"/>
        <v>327</v>
      </c>
      <c r="BC334" s="80">
        <f t="shared" si="222"/>
        <v>909.87731560637656</v>
      </c>
      <c r="BD334" s="35">
        <f t="shared" si="228"/>
        <v>3647.7959182866366</v>
      </c>
      <c r="BE334" s="35">
        <f t="shared" si="223"/>
        <v>18762.59747781268</v>
      </c>
      <c r="BF334" s="35">
        <f t="shared" si="224"/>
        <v>22410.393396099316</v>
      </c>
      <c r="BG334" s="35">
        <f t="shared" si="225"/>
        <v>26058.189314385952</v>
      </c>
    </row>
    <row r="335" spans="25:59" x14ac:dyDescent="0.4">
      <c r="Y335" s="35">
        <f t="shared" si="226"/>
        <v>327500</v>
      </c>
      <c r="Z335" s="52">
        <f t="shared" si="229"/>
        <v>328</v>
      </c>
      <c r="AA335" s="35"/>
      <c r="AB335" s="35"/>
      <c r="AC335" s="35"/>
      <c r="AD335" s="35"/>
      <c r="AH335" s="35"/>
      <c r="AI335" s="35"/>
      <c r="AU335" s="52">
        <f t="shared" si="216"/>
        <v>328</v>
      </c>
      <c r="AV335" s="80">
        <f t="shared" si="217"/>
        <v>918.7017026501461</v>
      </c>
      <c r="AW335" s="35">
        <f t="shared" si="227"/>
        <v>3683.1738340644265</v>
      </c>
      <c r="AX335" s="35">
        <f t="shared" si="218"/>
        <v>41051.591562422131</v>
      </c>
      <c r="AY335" s="35">
        <f t="shared" si="219"/>
        <v>44734.76539648656</v>
      </c>
      <c r="AZ335" s="35">
        <f t="shared" si="220"/>
        <v>48417.93923055099</v>
      </c>
      <c r="BA335"/>
      <c r="BB335" s="52">
        <f t="shared" si="221"/>
        <v>328</v>
      </c>
      <c r="BC335" s="80">
        <f t="shared" si="222"/>
        <v>910.11328191529049</v>
      </c>
      <c r="BD335" s="35">
        <f t="shared" si="228"/>
        <v>3648.7419325720193</v>
      </c>
      <c r="BE335" s="35">
        <f t="shared" si="223"/>
        <v>18802.194469046586</v>
      </c>
      <c r="BF335" s="35">
        <f t="shared" si="224"/>
        <v>22450.936401618605</v>
      </c>
      <c r="BG335" s="35">
        <f t="shared" si="225"/>
        <v>26099.678334190623</v>
      </c>
    </row>
    <row r="336" spans="25:59" x14ac:dyDescent="0.4">
      <c r="Y336" s="35">
        <f t="shared" si="226"/>
        <v>328500</v>
      </c>
      <c r="Z336" s="52">
        <f t="shared" si="229"/>
        <v>329</v>
      </c>
      <c r="AA336" s="35"/>
      <c r="AB336" s="35"/>
      <c r="AC336" s="35"/>
      <c r="AD336" s="35"/>
      <c r="AH336" s="35"/>
      <c r="AI336" s="35"/>
      <c r="AU336" s="52">
        <f t="shared" si="216"/>
        <v>329</v>
      </c>
      <c r="AV336" s="80">
        <f t="shared" si="217"/>
        <v>918.94098114015492</v>
      </c>
      <c r="AW336" s="35">
        <f t="shared" si="227"/>
        <v>3684.1331272396897</v>
      </c>
      <c r="AX336" s="35">
        <f t="shared" si="218"/>
        <v>41153.692932555976</v>
      </c>
      <c r="AY336" s="35">
        <f t="shared" si="219"/>
        <v>44837.826059795669</v>
      </c>
      <c r="AZ336" s="35">
        <f t="shared" si="220"/>
        <v>48521.959187035362</v>
      </c>
      <c r="BA336"/>
      <c r="BB336" s="52">
        <f t="shared" si="221"/>
        <v>329</v>
      </c>
      <c r="BC336" s="80">
        <f t="shared" si="222"/>
        <v>910.35032352651797</v>
      </c>
      <c r="BD336" s="35">
        <f t="shared" si="228"/>
        <v>3649.692257859911</v>
      </c>
      <c r="BE336" s="35">
        <f t="shared" si="223"/>
        <v>18841.787149277981</v>
      </c>
      <c r="BF336" s="35">
        <f t="shared" si="224"/>
        <v>22491.479407137893</v>
      </c>
      <c r="BG336" s="35">
        <f t="shared" si="225"/>
        <v>26141.171664997804</v>
      </c>
    </row>
    <row r="337" spans="25:59" x14ac:dyDescent="0.4">
      <c r="Y337" s="35">
        <f t="shared" si="226"/>
        <v>329500</v>
      </c>
      <c r="Z337" s="52">
        <f t="shared" si="229"/>
        <v>330</v>
      </c>
      <c r="AA337" s="35"/>
      <c r="AB337" s="35"/>
      <c r="AC337" s="35"/>
      <c r="AD337" s="35"/>
      <c r="AH337" s="35"/>
      <c r="AI337" s="35"/>
      <c r="AU337" s="52">
        <f t="shared" si="216"/>
        <v>330</v>
      </c>
      <c r="AV337" s="80">
        <f t="shared" si="217"/>
        <v>919.1813442320464</v>
      </c>
      <c r="AW337" s="35">
        <f t="shared" si="227"/>
        <v>3685.0967687004336</v>
      </c>
      <c r="AX337" s="35">
        <f t="shared" si="218"/>
        <v>41255.789954404361</v>
      </c>
      <c r="AY337" s="35">
        <f t="shared" si="219"/>
        <v>44940.886723104792</v>
      </c>
      <c r="AZ337" s="35">
        <f t="shared" si="220"/>
        <v>48625.983491805222</v>
      </c>
      <c r="BA337"/>
      <c r="BB337" s="52">
        <f t="shared" si="221"/>
        <v>330</v>
      </c>
      <c r="BC337" s="80">
        <f t="shared" si="222"/>
        <v>910.58843960030083</v>
      </c>
      <c r="BD337" s="35">
        <f t="shared" si="228"/>
        <v>3650.6468907836306</v>
      </c>
      <c r="BE337" s="35">
        <f t="shared" si="223"/>
        <v>18881.37552187355</v>
      </c>
      <c r="BF337" s="35">
        <f t="shared" si="224"/>
        <v>22532.022412657181</v>
      </c>
      <c r="BG337" s="35">
        <f t="shared" si="225"/>
        <v>26182.669303440813</v>
      </c>
    </row>
    <row r="338" spans="25:59" x14ac:dyDescent="0.4">
      <c r="Y338" s="35">
        <f t="shared" si="226"/>
        <v>330500</v>
      </c>
      <c r="Z338" s="52">
        <f t="shared" si="229"/>
        <v>331</v>
      </c>
      <c r="AA338" s="35"/>
      <c r="AB338" s="35"/>
      <c r="AC338" s="35"/>
      <c r="AD338" s="35"/>
      <c r="AH338" s="35"/>
      <c r="AI338" s="35"/>
      <c r="AU338" s="52">
        <f t="shared" si="216"/>
        <v>331</v>
      </c>
      <c r="AV338" s="80">
        <f t="shared" si="217"/>
        <v>919.42279107518368</v>
      </c>
      <c r="AW338" s="35">
        <f t="shared" si="227"/>
        <v>3686.0647550363633</v>
      </c>
      <c r="AX338" s="35">
        <f t="shared" si="218"/>
        <v>41357.88263137755</v>
      </c>
      <c r="AY338" s="35">
        <f t="shared" si="219"/>
        <v>45043.947386413915</v>
      </c>
      <c r="AZ338" s="35">
        <f t="shared" si="220"/>
        <v>48730.012141450279</v>
      </c>
      <c r="BA338"/>
      <c r="BB338" s="52">
        <f t="shared" si="221"/>
        <v>331</v>
      </c>
      <c r="BC338" s="80">
        <f t="shared" si="222"/>
        <v>910.82762929395426</v>
      </c>
      <c r="BD338" s="35">
        <f t="shared" si="228"/>
        <v>3651.6058279647646</v>
      </c>
      <c r="BE338" s="35">
        <f t="shared" si="223"/>
        <v>18920.959590211703</v>
      </c>
      <c r="BF338" s="35">
        <f t="shared" si="224"/>
        <v>22572.565418176469</v>
      </c>
      <c r="BG338" s="35">
        <f t="shared" si="225"/>
        <v>26224.171246141235</v>
      </c>
    </row>
    <row r="339" spans="25:59" x14ac:dyDescent="0.4">
      <c r="Y339" s="35">
        <f t="shared" si="226"/>
        <v>331500</v>
      </c>
      <c r="Z339" s="52">
        <f t="shared" si="229"/>
        <v>332</v>
      </c>
      <c r="AA339" s="35"/>
      <c r="AB339" s="35"/>
      <c r="AC339" s="35"/>
      <c r="AD339" s="35"/>
      <c r="AH339" s="35"/>
      <c r="AI339" s="35"/>
      <c r="AU339" s="52">
        <f t="shared" si="216"/>
        <v>332</v>
      </c>
      <c r="AV339" s="80">
        <f t="shared" si="217"/>
        <v>919.66532081599019</v>
      </c>
      <c r="AW339" s="35">
        <f t="shared" si="227"/>
        <v>3687.0370828253986</v>
      </c>
      <c r="AX339" s="35">
        <f t="shared" si="218"/>
        <v>41459.970966897636</v>
      </c>
      <c r="AY339" s="35">
        <f t="shared" si="219"/>
        <v>45147.008049723037</v>
      </c>
      <c r="AZ339" s="35">
        <f t="shared" si="220"/>
        <v>48834.045132548439</v>
      </c>
      <c r="BA339"/>
      <c r="BB339" s="52">
        <f t="shared" si="221"/>
        <v>332</v>
      </c>
      <c r="BC339" s="80">
        <f t="shared" si="222"/>
        <v>911.06789176188136</v>
      </c>
      <c r="BD339" s="35">
        <f t="shared" si="228"/>
        <v>3652.5690660132236</v>
      </c>
      <c r="BE339" s="35">
        <f t="shared" si="223"/>
        <v>18960.539357682534</v>
      </c>
      <c r="BF339" s="35">
        <f t="shared" si="224"/>
        <v>22613.108423695758</v>
      </c>
      <c r="BG339" s="35">
        <f t="shared" si="225"/>
        <v>26265.677489708982</v>
      </c>
    </row>
    <row r="340" spans="25:59" x14ac:dyDescent="0.4">
      <c r="Y340" s="35">
        <f t="shared" si="226"/>
        <v>332500</v>
      </c>
      <c r="Z340" s="52">
        <f t="shared" si="229"/>
        <v>333</v>
      </c>
      <c r="AA340" s="35"/>
      <c r="AB340" s="35"/>
      <c r="AC340" s="35"/>
      <c r="AD340" s="35"/>
      <c r="AH340" s="35"/>
      <c r="AI340" s="35"/>
      <c r="AU340" s="52">
        <f t="shared" si="216"/>
        <v>333</v>
      </c>
      <c r="AV340" s="80">
        <f t="shared" si="217"/>
        <v>919.90893259796314</v>
      </c>
      <c r="AW340" s="35">
        <f t="shared" si="227"/>
        <v>3688.0137486337285</v>
      </c>
      <c r="AX340" s="35">
        <f t="shared" si="218"/>
        <v>41562.054964398434</v>
      </c>
      <c r="AY340" s="35">
        <f t="shared" si="219"/>
        <v>45250.06871303216</v>
      </c>
      <c r="AZ340" s="35">
        <f t="shared" si="220"/>
        <v>48938.082461665887</v>
      </c>
      <c r="BA340"/>
      <c r="BB340" s="52">
        <f t="shared" si="221"/>
        <v>333</v>
      </c>
      <c r="BC340" s="80">
        <f t="shared" si="222"/>
        <v>911.30922615558609</v>
      </c>
      <c r="BD340" s="35">
        <f t="shared" si="228"/>
        <v>3653.5366015272966</v>
      </c>
      <c r="BE340" s="35">
        <f t="shared" si="223"/>
        <v>19000.11482768775</v>
      </c>
      <c r="BF340" s="35">
        <f t="shared" si="224"/>
        <v>22653.651429215046</v>
      </c>
      <c r="BG340" s="35">
        <f t="shared" si="225"/>
        <v>26307.188030742342</v>
      </c>
    </row>
    <row r="341" spans="25:59" x14ac:dyDescent="0.4">
      <c r="Y341" s="35">
        <f t="shared" si="226"/>
        <v>333500</v>
      </c>
      <c r="Z341" s="52">
        <f t="shared" si="229"/>
        <v>334</v>
      </c>
      <c r="AA341" s="35"/>
      <c r="AB341" s="35"/>
      <c r="AC341" s="35"/>
      <c r="AD341" s="35"/>
      <c r="AH341" s="35"/>
      <c r="AI341" s="35"/>
      <c r="AU341" s="52">
        <f t="shared" si="216"/>
        <v>334</v>
      </c>
      <c r="AV341" s="80">
        <f t="shared" si="217"/>
        <v>920.15362556168702</v>
      </c>
      <c r="AW341" s="35">
        <f t="shared" si="227"/>
        <v>3688.9947490158629</v>
      </c>
      <c r="AX341" s="35">
        <f t="shared" si="218"/>
        <v>41664.134627325402</v>
      </c>
      <c r="AY341" s="35">
        <f t="shared" si="219"/>
        <v>45353.129376341269</v>
      </c>
      <c r="AZ341" s="35">
        <f t="shared" si="220"/>
        <v>49042.124125357135</v>
      </c>
      <c r="BA341"/>
      <c r="BB341" s="52">
        <f t="shared" si="221"/>
        <v>334</v>
      </c>
      <c r="BC341" s="80">
        <f t="shared" si="222"/>
        <v>911.5516316236874</v>
      </c>
      <c r="BD341" s="35">
        <f t="shared" si="228"/>
        <v>3654.5084310937045</v>
      </c>
      <c r="BE341" s="35">
        <f t="shared" si="223"/>
        <v>19039.686003640625</v>
      </c>
      <c r="BF341" s="35">
        <f t="shared" si="224"/>
        <v>22694.194434734331</v>
      </c>
      <c r="BG341" s="35">
        <f t="shared" si="225"/>
        <v>26348.702865828036</v>
      </c>
    </row>
    <row r="342" spans="25:59" x14ac:dyDescent="0.4">
      <c r="Y342" s="35">
        <f t="shared" si="226"/>
        <v>334500</v>
      </c>
      <c r="Z342" s="52">
        <f t="shared" si="229"/>
        <v>335</v>
      </c>
      <c r="AA342" s="35"/>
      <c r="AB342" s="35"/>
      <c r="AC342" s="35"/>
      <c r="AD342" s="35"/>
      <c r="AH342" s="35"/>
      <c r="AI342" s="35"/>
      <c r="AU342" s="52">
        <f t="shared" si="216"/>
        <v>335</v>
      </c>
      <c r="AV342" s="80">
        <f t="shared" si="217"/>
        <v>920.39939884484886</v>
      </c>
      <c r="AW342" s="35">
        <f t="shared" si="227"/>
        <v>3689.980080514697</v>
      </c>
      <c r="AX342" s="35">
        <f t="shared" si="218"/>
        <v>41766.209959135696</v>
      </c>
      <c r="AY342" s="35">
        <f t="shared" si="219"/>
        <v>45456.190039650392</v>
      </c>
      <c r="AZ342" s="35">
        <f t="shared" si="220"/>
        <v>49146.170120165087</v>
      </c>
      <c r="BA342"/>
      <c r="BB342" s="52">
        <f t="shared" si="221"/>
        <v>335</v>
      </c>
      <c r="BC342" s="80">
        <f t="shared" si="222"/>
        <v>911.79510731193329</v>
      </c>
      <c r="BD342" s="35">
        <f t="shared" si="228"/>
        <v>3655.48455128766</v>
      </c>
      <c r="BE342" s="35">
        <f t="shared" si="223"/>
        <v>19079.252888965962</v>
      </c>
      <c r="BF342" s="35">
        <f t="shared" si="224"/>
        <v>22734.737440253622</v>
      </c>
      <c r="BG342" s="35">
        <f t="shared" si="225"/>
        <v>26390.221991541282</v>
      </c>
    </row>
    <row r="343" spans="25:59" x14ac:dyDescent="0.4">
      <c r="Y343" s="35">
        <f t="shared" si="226"/>
        <v>335500</v>
      </c>
      <c r="Z343" s="52">
        <f t="shared" si="229"/>
        <v>336</v>
      </c>
      <c r="AA343" s="35"/>
      <c r="AB343" s="35"/>
      <c r="AC343" s="35"/>
      <c r="AD343" s="35"/>
      <c r="AH343" s="35"/>
      <c r="AI343" s="35"/>
      <c r="AU343" s="52">
        <f t="shared" si="216"/>
        <v>336</v>
      </c>
      <c r="AV343" s="80">
        <f t="shared" si="217"/>
        <v>920.6462515822509</v>
      </c>
      <c r="AW343" s="35">
        <f t="shared" si="227"/>
        <v>3690.9697396615602</v>
      </c>
      <c r="AX343" s="35">
        <f t="shared" si="218"/>
        <v>41868.280963297955</v>
      </c>
      <c r="AY343" s="35">
        <f t="shared" si="219"/>
        <v>45559.250702959514</v>
      </c>
      <c r="AZ343" s="35">
        <f t="shared" si="220"/>
        <v>49250.220442621074</v>
      </c>
      <c r="BA343"/>
      <c r="BB343" s="52">
        <f t="shared" si="221"/>
        <v>336</v>
      </c>
      <c r="BC343" s="80">
        <f t="shared" si="222"/>
        <v>912.0396523632146</v>
      </c>
      <c r="BD343" s="35">
        <f t="shared" si="228"/>
        <v>3656.4649586729201</v>
      </c>
      <c r="BE343" s="35">
        <f t="shared" si="223"/>
        <v>19118.815487099986</v>
      </c>
      <c r="BF343" s="35">
        <f t="shared" si="224"/>
        <v>22775.280445772907</v>
      </c>
      <c r="BG343" s="35">
        <f t="shared" si="225"/>
        <v>26431.745404445828</v>
      </c>
    </row>
    <row r="344" spans="25:59" x14ac:dyDescent="0.4">
      <c r="Y344" s="35">
        <f t="shared" si="226"/>
        <v>336500</v>
      </c>
      <c r="Z344" s="52">
        <f t="shared" si="229"/>
        <v>337</v>
      </c>
      <c r="AA344" s="35"/>
      <c r="AB344" s="35"/>
      <c r="AC344" s="35"/>
      <c r="AD344" s="35"/>
      <c r="AH344" s="35"/>
      <c r="AI344" s="35"/>
      <c r="AU344" s="52">
        <f t="shared" si="216"/>
        <v>337</v>
      </c>
      <c r="AV344" s="80">
        <f t="shared" si="217"/>
        <v>920.89418290582501</v>
      </c>
      <c r="AW344" s="35">
        <f t="shared" si="227"/>
        <v>3691.9637229762734</v>
      </c>
      <c r="AX344" s="35">
        <f t="shared" si="218"/>
        <v>41970.347643292364</v>
      </c>
      <c r="AY344" s="35">
        <f t="shared" si="219"/>
        <v>45662.311366268637</v>
      </c>
      <c r="AZ344" s="35">
        <f t="shared" si="220"/>
        <v>49354.275089244911</v>
      </c>
      <c r="BA344"/>
      <c r="BB344" s="52">
        <f t="shared" si="221"/>
        <v>337</v>
      </c>
      <c r="BC344" s="80">
        <f t="shared" si="222"/>
        <v>912.28526591757793</v>
      </c>
      <c r="BD344" s="35">
        <f t="shared" si="228"/>
        <v>3657.4496498018393</v>
      </c>
      <c r="BE344" s="35">
        <f t="shared" si="223"/>
        <v>19158.373801490361</v>
      </c>
      <c r="BF344" s="35">
        <f t="shared" si="224"/>
        <v>22815.823451292199</v>
      </c>
      <c r="BG344" s="35">
        <f t="shared" si="225"/>
        <v>26473.273101094037</v>
      </c>
    </row>
    <row r="345" spans="25:59" x14ac:dyDescent="0.4">
      <c r="Y345" s="35">
        <f t="shared" si="226"/>
        <v>337500</v>
      </c>
      <c r="Z345" s="52">
        <f t="shared" si="229"/>
        <v>338</v>
      </c>
      <c r="AA345" s="35"/>
      <c r="AB345" s="35"/>
      <c r="AC345" s="35"/>
      <c r="AD345" s="35"/>
      <c r="AH345" s="35"/>
      <c r="AI345" s="35"/>
      <c r="AU345" s="52">
        <f t="shared" si="216"/>
        <v>338</v>
      </c>
      <c r="AV345" s="80">
        <f t="shared" si="217"/>
        <v>921.14319194464713</v>
      </c>
      <c r="AW345" s="35">
        <f t="shared" si="227"/>
        <v>3692.9620269672096</v>
      </c>
      <c r="AX345" s="35">
        <f t="shared" si="218"/>
        <v>42072.410002610537</v>
      </c>
      <c r="AY345" s="35">
        <f t="shared" si="219"/>
        <v>45765.372029577746</v>
      </c>
      <c r="AZ345" s="35">
        <f t="shared" si="220"/>
        <v>49458.334056544954</v>
      </c>
      <c r="BA345"/>
      <c r="BB345" s="52">
        <f t="shared" si="221"/>
        <v>338</v>
      </c>
      <c r="BC345" s="80">
        <f t="shared" si="222"/>
        <v>912.53194711224137</v>
      </c>
      <c r="BD345" s="35">
        <f t="shared" si="228"/>
        <v>3658.4386212154322</v>
      </c>
      <c r="BE345" s="35">
        <f t="shared" si="223"/>
        <v>19197.927835596052</v>
      </c>
      <c r="BF345" s="35">
        <f t="shared" si="224"/>
        <v>22856.366456811484</v>
      </c>
      <c r="BG345" s="35">
        <f t="shared" si="225"/>
        <v>26514.805078026915</v>
      </c>
    </row>
    <row r="346" spans="25:59" x14ac:dyDescent="0.4">
      <c r="Y346" s="35">
        <f t="shared" si="226"/>
        <v>338500</v>
      </c>
      <c r="Z346" s="52">
        <f t="shared" si="229"/>
        <v>339</v>
      </c>
      <c r="AA346" s="35"/>
      <c r="AB346" s="35"/>
      <c r="AC346" s="35"/>
      <c r="AD346" s="35"/>
      <c r="AH346" s="35"/>
      <c r="AI346" s="35"/>
      <c r="AU346" s="52">
        <f t="shared" si="216"/>
        <v>339</v>
      </c>
      <c r="AV346" s="80">
        <f t="shared" si="217"/>
        <v>921.39327782495093</v>
      </c>
      <c r="AW346" s="35">
        <f t="shared" si="227"/>
        <v>3693.9646481313443</v>
      </c>
      <c r="AX346" s="35">
        <f t="shared" si="218"/>
        <v>42174.468044755522</v>
      </c>
      <c r="AY346" s="35">
        <f t="shared" si="219"/>
        <v>45868.432692886869</v>
      </c>
      <c r="AZ346" s="35">
        <f t="shared" si="220"/>
        <v>49562.397341018215</v>
      </c>
      <c r="BA346"/>
      <c r="BB346" s="52">
        <f t="shared" si="221"/>
        <v>339</v>
      </c>
      <c r="BC346" s="80">
        <f t="shared" si="222"/>
        <v>912.77969508160663</v>
      </c>
      <c r="BD346" s="35">
        <f t="shared" si="228"/>
        <v>3659.4318694434223</v>
      </c>
      <c r="BE346" s="35">
        <f t="shared" si="223"/>
        <v>19237.477592887353</v>
      </c>
      <c r="BF346" s="35">
        <f t="shared" si="224"/>
        <v>22896.909462330776</v>
      </c>
      <c r="BG346" s="35">
        <f t="shared" si="225"/>
        <v>26556.341331774198</v>
      </c>
    </row>
    <row r="347" spans="25:59" x14ac:dyDescent="0.4">
      <c r="Y347" s="35">
        <f t="shared" si="226"/>
        <v>339500</v>
      </c>
      <c r="Z347" s="52">
        <f t="shared" si="229"/>
        <v>340</v>
      </c>
      <c r="AA347" s="35"/>
      <c r="AB347" s="35"/>
      <c r="AC347" s="35"/>
      <c r="AD347" s="35"/>
      <c r="AH347" s="35"/>
      <c r="AI347" s="35"/>
      <c r="AU347" s="52">
        <f t="shared" si="216"/>
        <v>340</v>
      </c>
      <c r="AV347" s="80">
        <f t="shared" si="217"/>
        <v>921.64443967014176</v>
      </c>
      <c r="AW347" s="35">
        <f t="shared" si="227"/>
        <v>3694.9715829543165</v>
      </c>
      <c r="AX347" s="35">
        <f t="shared" si="218"/>
        <v>42276.521773241679</v>
      </c>
      <c r="AY347" s="35">
        <f t="shared" si="219"/>
        <v>45971.493356195992</v>
      </c>
      <c r="AZ347" s="35">
        <f t="shared" si="220"/>
        <v>49666.464939150304</v>
      </c>
      <c r="BA347"/>
      <c r="BB347" s="52">
        <f t="shared" si="221"/>
        <v>340</v>
      </c>
      <c r="BC347" s="80">
        <f t="shared" si="222"/>
        <v>913.02850895727386</v>
      </c>
      <c r="BD347" s="35">
        <f t="shared" si="228"/>
        <v>3660.4293910043016</v>
      </c>
      <c r="BE347" s="35">
        <f t="shared" si="223"/>
        <v>19277.023076845759</v>
      </c>
      <c r="BF347" s="35">
        <f t="shared" si="224"/>
        <v>22937.45246785006</v>
      </c>
      <c r="BG347" s="35">
        <f t="shared" si="225"/>
        <v>26597.881858854362</v>
      </c>
    </row>
    <row r="348" spans="25:59" x14ac:dyDescent="0.4">
      <c r="Y348" s="35">
        <f t="shared" si="226"/>
        <v>340500</v>
      </c>
      <c r="Z348" s="52">
        <f t="shared" si="229"/>
        <v>341</v>
      </c>
      <c r="AA348" s="35"/>
      <c r="AB348" s="35"/>
      <c r="AC348" s="35"/>
      <c r="AD348" s="35"/>
      <c r="AH348" s="35"/>
      <c r="AI348" s="35"/>
      <c r="AU348" s="52">
        <f t="shared" si="216"/>
        <v>341</v>
      </c>
      <c r="AV348" s="80">
        <f t="shared" si="217"/>
        <v>921.89667660081091</v>
      </c>
      <c r="AW348" s="35">
        <f t="shared" si="227"/>
        <v>3695.9828279104818</v>
      </c>
      <c r="AX348" s="35">
        <f t="shared" si="218"/>
        <v>42378.57119159463</v>
      </c>
      <c r="AY348" s="35">
        <f t="shared" si="219"/>
        <v>46074.554019505114</v>
      </c>
      <c r="AZ348" s="35">
        <f t="shared" si="220"/>
        <v>49770.536847415598</v>
      </c>
      <c r="BA348"/>
      <c r="BB348" s="52">
        <f t="shared" si="221"/>
        <v>341</v>
      </c>
      <c r="BC348" s="80">
        <f t="shared" si="222"/>
        <v>913.27838786805569</v>
      </c>
      <c r="BD348" s="35">
        <f t="shared" si="228"/>
        <v>3661.4311824053852</v>
      </c>
      <c r="BE348" s="35">
        <f t="shared" si="223"/>
        <v>19316.564290963965</v>
      </c>
      <c r="BF348" s="35">
        <f t="shared" si="224"/>
        <v>22977.995473369348</v>
      </c>
      <c r="BG348" s="35">
        <f t="shared" si="225"/>
        <v>26639.426655774732</v>
      </c>
    </row>
    <row r="349" spans="25:59" x14ac:dyDescent="0.4">
      <c r="Y349" s="35">
        <f t="shared" si="226"/>
        <v>341500</v>
      </c>
      <c r="Z349" s="52">
        <f t="shared" si="229"/>
        <v>342</v>
      </c>
      <c r="AA349" s="35"/>
      <c r="AB349" s="35"/>
      <c r="AC349" s="35"/>
      <c r="AD349" s="35"/>
      <c r="AH349" s="35"/>
      <c r="AI349" s="35"/>
      <c r="AU349" s="52">
        <f t="shared" si="216"/>
        <v>342</v>
      </c>
      <c r="AV349" s="80">
        <f t="shared" si="217"/>
        <v>922.14998773474952</v>
      </c>
      <c r="AW349" s="35">
        <f t="shared" si="227"/>
        <v>3696.9983794629698</v>
      </c>
      <c r="AX349" s="35">
        <f t="shared" si="218"/>
        <v>42480.616303351271</v>
      </c>
      <c r="AY349" s="35">
        <f t="shared" si="219"/>
        <v>46177.614682814237</v>
      </c>
      <c r="AZ349" s="35">
        <f t="shared" si="220"/>
        <v>49874.613062277203</v>
      </c>
      <c r="BA349"/>
      <c r="BB349" s="52">
        <f t="shared" si="221"/>
        <v>342</v>
      </c>
      <c r="BC349" s="80">
        <f t="shared" si="222"/>
        <v>913.52933093999025</v>
      </c>
      <c r="BD349" s="35">
        <f t="shared" si="228"/>
        <v>3662.4372401428673</v>
      </c>
      <c r="BE349" s="35">
        <f t="shared" si="223"/>
        <v>19356.10123874577</v>
      </c>
      <c r="BF349" s="35">
        <f t="shared" si="224"/>
        <v>23018.538478888637</v>
      </c>
      <c r="BG349" s="35">
        <f t="shared" si="225"/>
        <v>26680.975719031503</v>
      </c>
    </row>
    <row r="350" spans="25:59" x14ac:dyDescent="0.4">
      <c r="Y350" s="35">
        <f t="shared" si="226"/>
        <v>342500</v>
      </c>
      <c r="Z350" s="52">
        <f t="shared" si="229"/>
        <v>343</v>
      </c>
      <c r="AA350" s="35"/>
      <c r="AB350" s="35"/>
      <c r="AC350" s="35"/>
      <c r="AD350" s="35"/>
      <c r="AH350" s="35"/>
      <c r="AI350" s="35"/>
      <c r="AU350" s="52">
        <f t="shared" si="216"/>
        <v>343</v>
      </c>
      <c r="AV350" s="80">
        <f t="shared" si="217"/>
        <v>922.40437218696309</v>
      </c>
      <c r="AW350" s="35">
        <f t="shared" si="227"/>
        <v>3698.018234063743</v>
      </c>
      <c r="AX350" s="35">
        <f t="shared" si="218"/>
        <v>42582.657112059605</v>
      </c>
      <c r="AY350" s="35">
        <f t="shared" si="219"/>
        <v>46280.675346123346</v>
      </c>
      <c r="AZ350" s="35">
        <f t="shared" si="220"/>
        <v>49978.693580187086</v>
      </c>
      <c r="BA350"/>
      <c r="BB350" s="52">
        <f t="shared" si="221"/>
        <v>343</v>
      </c>
      <c r="BC350" s="80">
        <f t="shared" si="222"/>
        <v>913.78133729635636</v>
      </c>
      <c r="BD350" s="35">
        <f t="shared" si="228"/>
        <v>3663.447560701878</v>
      </c>
      <c r="BE350" s="35">
        <f t="shared" si="223"/>
        <v>19395.633923706046</v>
      </c>
      <c r="BF350" s="35">
        <f t="shared" si="224"/>
        <v>23059.081484407925</v>
      </c>
      <c r="BG350" s="35">
        <f t="shared" si="225"/>
        <v>26722.529045109804</v>
      </c>
    </row>
    <row r="351" spans="25:59" x14ac:dyDescent="0.4">
      <c r="Y351" s="35">
        <f t="shared" si="226"/>
        <v>343500</v>
      </c>
      <c r="Z351" s="52">
        <f t="shared" si="229"/>
        <v>344</v>
      </c>
      <c r="AA351" s="35"/>
      <c r="AB351" s="35"/>
      <c r="AC351" s="35"/>
      <c r="AD351" s="35"/>
      <c r="AH351" s="35"/>
      <c r="AI351" s="35"/>
      <c r="AU351" s="52">
        <f t="shared" si="216"/>
        <v>344</v>
      </c>
      <c r="AV351" s="80">
        <f t="shared" si="217"/>
        <v>922.65982906968486</v>
      </c>
      <c r="AW351" s="35">
        <f t="shared" si="227"/>
        <v>3699.042388153649</v>
      </c>
      <c r="AX351" s="35">
        <f t="shared" si="218"/>
        <v>42684.693621278821</v>
      </c>
      <c r="AY351" s="35">
        <f t="shared" si="219"/>
        <v>46383.736009432469</v>
      </c>
      <c r="AZ351" s="35">
        <f t="shared" si="220"/>
        <v>50082.778397586117</v>
      </c>
      <c r="BA351"/>
      <c r="BB351" s="52">
        <f t="shared" si="221"/>
        <v>344</v>
      </c>
      <c r="BC351" s="80">
        <f t="shared" si="222"/>
        <v>914.03440605768674</v>
      </c>
      <c r="BD351" s="35">
        <f t="shared" si="228"/>
        <v>3664.4621405565385</v>
      </c>
      <c r="BE351" s="35">
        <f t="shared" si="223"/>
        <v>19435.162349370676</v>
      </c>
      <c r="BF351" s="35">
        <f t="shared" si="224"/>
        <v>23099.624489927213</v>
      </c>
      <c r="BG351" s="35">
        <f t="shared" si="225"/>
        <v>26764.086630483751</v>
      </c>
    </row>
    <row r="352" spans="25:59" x14ac:dyDescent="0.4">
      <c r="Y352" s="35">
        <f t="shared" si="226"/>
        <v>344500</v>
      </c>
      <c r="Z352" s="52">
        <f t="shared" si="229"/>
        <v>345</v>
      </c>
      <c r="AA352" s="35"/>
      <c r="AB352" s="35"/>
      <c r="AC352" s="35"/>
      <c r="AD352" s="35"/>
      <c r="AH352" s="35"/>
      <c r="AI352" s="35"/>
      <c r="AU352" s="52">
        <f t="shared" si="216"/>
        <v>345</v>
      </c>
      <c r="AV352" s="80">
        <f t="shared" si="217"/>
        <v>922.91635749239106</v>
      </c>
      <c r="AW352" s="35">
        <f t="shared" si="227"/>
        <v>3700.0708381624818</v>
      </c>
      <c r="AX352" s="35">
        <f t="shared" si="218"/>
        <v>42786.725834579112</v>
      </c>
      <c r="AY352" s="35">
        <f t="shared" si="219"/>
        <v>46486.796672741591</v>
      </c>
      <c r="AZ352" s="35">
        <f t="shared" si="220"/>
        <v>50186.867510904071</v>
      </c>
      <c r="BA352"/>
      <c r="BB352" s="52">
        <f t="shared" si="221"/>
        <v>345</v>
      </c>
      <c r="BC352" s="80">
        <f t="shared" si="222"/>
        <v>914.28853634178256</v>
      </c>
      <c r="BD352" s="35">
        <f t="shared" si="228"/>
        <v>3665.4809761700189</v>
      </c>
      <c r="BE352" s="35">
        <f t="shared" si="223"/>
        <v>19474.686519276482</v>
      </c>
      <c r="BF352" s="35">
        <f t="shared" si="224"/>
        <v>23140.167495446502</v>
      </c>
      <c r="BG352" s="35">
        <f t="shared" si="225"/>
        <v>26805.648471616521</v>
      </c>
    </row>
    <row r="353" spans="25:59" x14ac:dyDescent="0.4">
      <c r="Y353" s="35">
        <f t="shared" si="226"/>
        <v>345500</v>
      </c>
      <c r="Z353" s="52">
        <f t="shared" si="229"/>
        <v>346</v>
      </c>
      <c r="AA353" s="35"/>
      <c r="AB353" s="35"/>
      <c r="AC353" s="35"/>
      <c r="AD353" s="35"/>
      <c r="AH353" s="35"/>
      <c r="AI353" s="35"/>
      <c r="AU353" s="52">
        <f t="shared" si="216"/>
        <v>346</v>
      </c>
      <c r="AV353" s="80">
        <f t="shared" si="217"/>
        <v>923.17395656181384</v>
      </c>
      <c r="AW353" s="35">
        <f t="shared" si="227"/>
        <v>3701.1035805090346</v>
      </c>
      <c r="AX353" s="35">
        <f t="shared" si="218"/>
        <v>42888.753755541678</v>
      </c>
      <c r="AY353" s="35">
        <f t="shared" si="219"/>
        <v>46589.857336050714</v>
      </c>
      <c r="AZ353" s="35">
        <f t="shared" si="220"/>
        <v>50290.96091655975</v>
      </c>
      <c r="BA353"/>
      <c r="BB353" s="52">
        <f t="shared" si="221"/>
        <v>346</v>
      </c>
      <c r="BC353" s="80">
        <f t="shared" si="222"/>
        <v>914.5437272637264</v>
      </c>
      <c r="BD353" s="35">
        <f t="shared" si="228"/>
        <v>3666.5040639945905</v>
      </c>
      <c r="BE353" s="35">
        <f t="shared" si="223"/>
        <v>19514.206436971199</v>
      </c>
      <c r="BF353" s="35">
        <f t="shared" si="224"/>
        <v>23180.71050096579</v>
      </c>
      <c r="BG353" s="35">
        <f t="shared" si="225"/>
        <v>26847.214564960381</v>
      </c>
    </row>
    <row r="354" spans="25:59" x14ac:dyDescent="0.4">
      <c r="Y354" s="35">
        <f t="shared" si="226"/>
        <v>346500</v>
      </c>
      <c r="Z354" s="52">
        <f t="shared" si="229"/>
        <v>347</v>
      </c>
      <c r="AA354" s="35"/>
      <c r="AB354" s="35"/>
      <c r="AC354" s="35"/>
      <c r="AD354" s="35"/>
      <c r="AH354" s="35"/>
      <c r="AI354" s="35"/>
      <c r="AU354" s="52">
        <f t="shared" si="216"/>
        <v>347</v>
      </c>
      <c r="AV354" s="80">
        <f t="shared" si="217"/>
        <v>923.43262538195665</v>
      </c>
      <c r="AW354" s="35">
        <f t="shared" si="227"/>
        <v>3702.1406116011617</v>
      </c>
      <c r="AX354" s="35">
        <f t="shared" si="218"/>
        <v>42990.777387758673</v>
      </c>
      <c r="AY354" s="35">
        <f t="shared" si="219"/>
        <v>46692.917999359837</v>
      </c>
      <c r="AZ354" s="35">
        <f t="shared" si="220"/>
        <v>50395.058610961001</v>
      </c>
      <c r="BA354"/>
      <c r="BB354" s="52">
        <f t="shared" si="221"/>
        <v>347</v>
      </c>
      <c r="BC354" s="80">
        <f t="shared" si="222"/>
        <v>914.79997793589803</v>
      </c>
      <c r="BD354" s="35">
        <f t="shared" si="228"/>
        <v>3667.5314004716879</v>
      </c>
      <c r="BE354" s="35">
        <f t="shared" si="223"/>
        <v>19553.722106013385</v>
      </c>
      <c r="BF354" s="35">
        <f t="shared" si="224"/>
        <v>23221.253506485074</v>
      </c>
      <c r="BG354" s="35">
        <f t="shared" si="225"/>
        <v>26888.784906956764</v>
      </c>
    </row>
    <row r="355" spans="25:59" x14ac:dyDescent="0.4">
      <c r="Y355" s="35">
        <f t="shared" si="226"/>
        <v>347500</v>
      </c>
      <c r="Z355" s="52">
        <f t="shared" si="229"/>
        <v>348</v>
      </c>
      <c r="AA355" s="35"/>
      <c r="AB355" s="35"/>
      <c r="AC355" s="35"/>
      <c r="AD355" s="35"/>
      <c r="AH355" s="35"/>
      <c r="AI355" s="35"/>
      <c r="AU355" s="52">
        <f t="shared" si="216"/>
        <v>348</v>
      </c>
      <c r="AV355" s="80">
        <f t="shared" si="217"/>
        <v>923.69236305410698</v>
      </c>
      <c r="AW355" s="35">
        <f t="shared" si="227"/>
        <v>3703.181927835828</v>
      </c>
      <c r="AX355" s="35">
        <f t="shared" si="218"/>
        <v>43092.796734833115</v>
      </c>
      <c r="AY355" s="35">
        <f t="shared" si="219"/>
        <v>46795.978662668946</v>
      </c>
      <c r="AZ355" s="35">
        <f t="shared" si="220"/>
        <v>50499.160590504776</v>
      </c>
      <c r="BA355"/>
      <c r="BB355" s="52">
        <f t="shared" si="221"/>
        <v>348</v>
      </c>
      <c r="BC355" s="80">
        <f t="shared" si="222"/>
        <v>915.0572874679865</v>
      </c>
      <c r="BD355" s="35">
        <f t="shared" si="228"/>
        <v>3668.5629820319591</v>
      </c>
      <c r="BE355" s="35">
        <f t="shared" si="223"/>
        <v>19593.233529972407</v>
      </c>
      <c r="BF355" s="35">
        <f t="shared" si="224"/>
        <v>23261.796512004366</v>
      </c>
      <c r="BG355" s="35">
        <f t="shared" si="225"/>
        <v>26930.359494036325</v>
      </c>
    </row>
    <row r="356" spans="25:59" x14ac:dyDescent="0.4">
      <c r="Y356" s="35">
        <f t="shared" si="226"/>
        <v>348500</v>
      </c>
      <c r="Z356" s="52">
        <f t="shared" si="229"/>
        <v>349</v>
      </c>
      <c r="AA356" s="35"/>
      <c r="AB356" s="35"/>
      <c r="AC356" s="35"/>
      <c r="AD356" s="35"/>
      <c r="AH356" s="35"/>
      <c r="AI356" s="35"/>
      <c r="AU356" s="52">
        <f t="shared" si="216"/>
        <v>349</v>
      </c>
      <c r="AV356" s="80">
        <f t="shared" si="217"/>
        <v>923.9531686768521</v>
      </c>
      <c r="AW356" s="35">
        <f t="shared" si="227"/>
        <v>3704.2275255991722</v>
      </c>
      <c r="AX356" s="35">
        <f t="shared" si="218"/>
        <v>43194.811800378899</v>
      </c>
      <c r="AY356" s="35">
        <f t="shared" si="219"/>
        <v>46899.039325978069</v>
      </c>
      <c r="AZ356" s="35">
        <f t="shared" si="220"/>
        <v>50603.266851577238</v>
      </c>
      <c r="BA356"/>
      <c r="BB356" s="52">
        <f t="shared" si="221"/>
        <v>349</v>
      </c>
      <c r="BC356" s="80">
        <f t="shared" si="222"/>
        <v>915.3156549670058</v>
      </c>
      <c r="BD356" s="35">
        <f t="shared" si="228"/>
        <v>3669.598805095327</v>
      </c>
      <c r="BE356" s="35">
        <f t="shared" si="223"/>
        <v>19632.740712428324</v>
      </c>
      <c r="BF356" s="35">
        <f t="shared" si="224"/>
        <v>23302.339517523651</v>
      </c>
      <c r="BG356" s="35">
        <f t="shared" si="225"/>
        <v>26971.938322618978</v>
      </c>
    </row>
    <row r="357" spans="25:59" x14ac:dyDescent="0.4">
      <c r="Y357" s="35">
        <f t="shared" si="226"/>
        <v>349500</v>
      </c>
      <c r="Z357" s="52">
        <f t="shared" si="229"/>
        <v>350</v>
      </c>
      <c r="AA357" s="35"/>
      <c r="AB357" s="35"/>
      <c r="AC357" s="35"/>
      <c r="AD357" s="35"/>
      <c r="AH357" s="35"/>
      <c r="AI357" s="35"/>
      <c r="AU357" s="52">
        <f t="shared" si="216"/>
        <v>350</v>
      </c>
      <c r="AV357" s="80">
        <f t="shared" si="217"/>
        <v>924.21504134609233</v>
      </c>
      <c r="AW357" s="35">
        <f t="shared" si="227"/>
        <v>3705.2774012665623</v>
      </c>
      <c r="AX357" s="35">
        <f t="shared" si="218"/>
        <v>43296.82258802063</v>
      </c>
      <c r="AY357" s="35">
        <f t="shared" si="219"/>
        <v>47002.099989287191</v>
      </c>
      <c r="AZ357" s="35">
        <f t="shared" si="220"/>
        <v>50707.377390553753</v>
      </c>
      <c r="BA357"/>
      <c r="BB357" s="52">
        <f t="shared" si="221"/>
        <v>350</v>
      </c>
      <c r="BC357" s="80">
        <f t="shared" si="222"/>
        <v>915.57507953730828</v>
      </c>
      <c r="BD357" s="35">
        <f t="shared" si="228"/>
        <v>3670.6388660710445</v>
      </c>
      <c r="BE357" s="35">
        <f t="shared" si="223"/>
        <v>19672.243656971899</v>
      </c>
      <c r="BF357" s="35">
        <f t="shared" si="224"/>
        <v>23342.882523042943</v>
      </c>
      <c r="BG357" s="35">
        <f t="shared" si="225"/>
        <v>27013.521389113987</v>
      </c>
    </row>
    <row r="358" spans="25:59" x14ac:dyDescent="0.4">
      <c r="Y358" s="35">
        <f t="shared" si="226"/>
        <v>350500</v>
      </c>
      <c r="Z358" s="52">
        <f t="shared" si="229"/>
        <v>351</v>
      </c>
      <c r="AA358" s="35"/>
      <c r="AB358" s="35"/>
      <c r="AC358" s="35"/>
      <c r="AD358" s="35"/>
      <c r="AH358" s="35"/>
      <c r="AI358" s="35"/>
      <c r="AU358" s="52">
        <f t="shared" si="216"/>
        <v>351</v>
      </c>
      <c r="AV358" s="80">
        <f t="shared" si="217"/>
        <v>924.47798015505532</v>
      </c>
      <c r="AW358" s="35">
        <f t="shared" si="227"/>
        <v>3706.3315512026502</v>
      </c>
      <c r="AX358" s="35">
        <f t="shared" si="218"/>
        <v>43398.829101393661</v>
      </c>
      <c r="AY358" s="35">
        <f t="shared" si="219"/>
        <v>47105.160652596314</v>
      </c>
      <c r="AZ358" s="35">
        <f t="shared" si="220"/>
        <v>50811.492203798967</v>
      </c>
      <c r="BA358"/>
      <c r="BB358" s="52">
        <f t="shared" si="221"/>
        <v>351</v>
      </c>
      <c r="BC358" s="80">
        <f t="shared" si="222"/>
        <v>915.83556028059832</v>
      </c>
      <c r="BD358" s="35">
        <f t="shared" si="228"/>
        <v>3671.6831613577474</v>
      </c>
      <c r="BE358" s="35">
        <f t="shared" si="223"/>
        <v>19711.742367204479</v>
      </c>
      <c r="BF358" s="35">
        <f t="shared" si="224"/>
        <v>23383.425528562228</v>
      </c>
      <c r="BG358" s="35">
        <f t="shared" si="225"/>
        <v>27055.108689919976</v>
      </c>
    </row>
    <row r="359" spans="25:59" x14ac:dyDescent="0.4">
      <c r="Y359" s="35">
        <f t="shared" si="226"/>
        <v>351500</v>
      </c>
      <c r="Z359" s="52">
        <f t="shared" si="229"/>
        <v>352</v>
      </c>
      <c r="AA359" s="35"/>
      <c r="AB359" s="35"/>
      <c r="AC359" s="35"/>
      <c r="AD359" s="35"/>
      <c r="AH359" s="35"/>
      <c r="AI359" s="35"/>
      <c r="AU359" s="52">
        <f t="shared" si="216"/>
        <v>352</v>
      </c>
      <c r="AV359" s="80">
        <f t="shared" si="217"/>
        <v>924.74198419431048</v>
      </c>
      <c r="AW359" s="35">
        <f t="shared" si="227"/>
        <v>3707.3899717614313</v>
      </c>
      <c r="AX359" s="35">
        <f t="shared" si="218"/>
        <v>43500.831344144004</v>
      </c>
      <c r="AY359" s="35">
        <f t="shared" si="219"/>
        <v>47208.221315905437</v>
      </c>
      <c r="AZ359" s="35">
        <f t="shared" si="220"/>
        <v>50915.61128766687</v>
      </c>
      <c r="BA359"/>
      <c r="BB359" s="52">
        <f t="shared" si="221"/>
        <v>352</v>
      </c>
      <c r="BC359" s="80">
        <f t="shared" si="222"/>
        <v>916.09709629594727</v>
      </c>
      <c r="BD359" s="35">
        <f t="shared" si="228"/>
        <v>3672.7316873435161</v>
      </c>
      <c r="BE359" s="35">
        <f t="shared" si="223"/>
        <v>19751.236846738004</v>
      </c>
      <c r="BF359" s="35">
        <f t="shared" si="224"/>
        <v>23423.968534081519</v>
      </c>
      <c r="BG359" s="35">
        <f t="shared" si="225"/>
        <v>27096.700221425035</v>
      </c>
    </row>
    <row r="360" spans="25:59" x14ac:dyDescent="0.4">
      <c r="Y360" s="35">
        <f t="shared" si="226"/>
        <v>352500</v>
      </c>
      <c r="Z360" s="52">
        <f t="shared" si="229"/>
        <v>353</v>
      </c>
      <c r="AA360" s="35"/>
      <c r="AB360" s="35"/>
      <c r="AC360" s="35"/>
      <c r="AD360" s="35"/>
      <c r="AH360" s="35"/>
      <c r="AI360" s="35"/>
      <c r="AU360" s="52">
        <f t="shared" si="216"/>
        <v>353</v>
      </c>
      <c r="AV360" s="80">
        <f t="shared" si="217"/>
        <v>925.00705255178354</v>
      </c>
      <c r="AW360" s="35">
        <f t="shared" si="227"/>
        <v>3708.4526592863012</v>
      </c>
      <c r="AX360" s="35">
        <f t="shared" si="218"/>
        <v>43602.829319928242</v>
      </c>
      <c r="AY360" s="35">
        <f t="shared" si="219"/>
        <v>47311.281979214546</v>
      </c>
      <c r="AZ360" s="35">
        <f t="shared" si="220"/>
        <v>51019.73463850085</v>
      </c>
      <c r="BA360"/>
      <c r="BB360" s="52">
        <f t="shared" si="221"/>
        <v>353</v>
      </c>
      <c r="BC360" s="80">
        <f t="shared" si="222"/>
        <v>916.35968667980728</v>
      </c>
      <c r="BD360" s="35">
        <f t="shared" si="228"/>
        <v>3673.7844404059306</v>
      </c>
      <c r="BE360" s="35">
        <f t="shared" si="223"/>
        <v>19790.727099194875</v>
      </c>
      <c r="BF360" s="35">
        <f t="shared" si="224"/>
        <v>23464.511539600804</v>
      </c>
      <c r="BG360" s="35">
        <f t="shared" si="225"/>
        <v>27138.295980006733</v>
      </c>
    </row>
    <row r="361" spans="25:59" x14ac:dyDescent="0.4">
      <c r="Y361" s="35">
        <f t="shared" si="226"/>
        <v>353500</v>
      </c>
      <c r="Z361" s="52">
        <f t="shared" si="229"/>
        <v>354</v>
      </c>
      <c r="AA361" s="35"/>
      <c r="AB361" s="35"/>
      <c r="AC361" s="35"/>
      <c r="AD361" s="35"/>
      <c r="AH361" s="35"/>
      <c r="AI361" s="35"/>
      <c r="AU361" s="52">
        <f t="shared" si="216"/>
        <v>354</v>
      </c>
      <c r="AV361" s="80">
        <f t="shared" si="217"/>
        <v>925.27318431277058</v>
      </c>
      <c r="AW361" s="35">
        <f t="shared" si="227"/>
        <v>3709.5196101101142</v>
      </c>
      <c r="AX361" s="35">
        <f t="shared" si="218"/>
        <v>43704.823032413551</v>
      </c>
      <c r="AY361" s="35">
        <f t="shared" si="219"/>
        <v>47414.342642523668</v>
      </c>
      <c r="AZ361" s="35">
        <f t="shared" si="220"/>
        <v>51123.862252633786</v>
      </c>
      <c r="BA361"/>
      <c r="BB361" s="52">
        <f t="shared" si="221"/>
        <v>354</v>
      </c>
      <c r="BC361" s="80">
        <f t="shared" si="222"/>
        <v>916.62333052602526</v>
      </c>
      <c r="BD361" s="35">
        <f t="shared" si="228"/>
        <v>3674.8414169121252</v>
      </c>
      <c r="BE361" s="35">
        <f t="shared" si="223"/>
        <v>19830.213128207968</v>
      </c>
      <c r="BF361" s="35">
        <f t="shared" si="224"/>
        <v>23505.054545120092</v>
      </c>
      <c r="BG361" s="35">
        <f t="shared" si="225"/>
        <v>27179.895962032217</v>
      </c>
    </row>
    <row r="362" spans="25:59" x14ac:dyDescent="0.4">
      <c r="Y362" s="35">
        <f t="shared" si="226"/>
        <v>354500</v>
      </c>
      <c r="Z362" s="52">
        <f t="shared" si="229"/>
        <v>355</v>
      </c>
      <c r="AA362" s="35"/>
      <c r="AB362" s="35"/>
      <c r="AC362" s="35"/>
      <c r="AD362" s="35"/>
      <c r="AH362" s="35"/>
      <c r="AI362" s="35"/>
      <c r="AU362" s="52">
        <f t="shared" si="216"/>
        <v>355</v>
      </c>
      <c r="AV362" s="80">
        <f t="shared" si="217"/>
        <v>925.54037855995159</v>
      </c>
      <c r="AW362" s="35">
        <f t="shared" si="227"/>
        <v>3710.5908205552355</v>
      </c>
      <c r="AX362" s="35">
        <f t="shared" si="218"/>
        <v>43806.812485277558</v>
      </c>
      <c r="AY362" s="35">
        <f t="shared" si="219"/>
        <v>47517.403305832791</v>
      </c>
      <c r="AZ362" s="35">
        <f t="shared" si="220"/>
        <v>51227.994126388025</v>
      </c>
      <c r="BA362"/>
      <c r="BB362" s="52">
        <f t="shared" si="221"/>
        <v>355</v>
      </c>
      <c r="BC362" s="80">
        <f t="shared" si="222"/>
        <v>916.88802692585705</v>
      </c>
      <c r="BD362" s="35">
        <f t="shared" si="228"/>
        <v>3675.9026132188469</v>
      </c>
      <c r="BE362" s="35">
        <f t="shared" si="223"/>
        <v>19869.694937420532</v>
      </c>
      <c r="BF362" s="35">
        <f t="shared" si="224"/>
        <v>23545.597550639381</v>
      </c>
      <c r="BG362" s="35">
        <f t="shared" si="225"/>
        <v>27221.500163858229</v>
      </c>
    </row>
    <row r="363" spans="25:59" x14ac:dyDescent="0.4">
      <c r="Y363" s="35">
        <f t="shared" si="226"/>
        <v>355500</v>
      </c>
      <c r="Z363" s="52">
        <f t="shared" si="229"/>
        <v>356</v>
      </c>
      <c r="AA363" s="35"/>
      <c r="AB363" s="35"/>
      <c r="AC363" s="35"/>
      <c r="AD363" s="35"/>
      <c r="AH363" s="35"/>
      <c r="AI363" s="35"/>
      <c r="AU363" s="52">
        <f t="shared" si="216"/>
        <v>356</v>
      </c>
      <c r="AV363" s="80">
        <f t="shared" si="217"/>
        <v>925.80863437340577</v>
      </c>
      <c r="AW363" s="35">
        <f t="shared" si="227"/>
        <v>3711.6662869336042</v>
      </c>
      <c r="AX363" s="35">
        <f t="shared" si="218"/>
        <v>43908.797682208307</v>
      </c>
      <c r="AY363" s="35">
        <f t="shared" si="219"/>
        <v>47620.463969141914</v>
      </c>
      <c r="AZ363" s="35">
        <f t="shared" si="220"/>
        <v>51332.130256075521</v>
      </c>
      <c r="BA363"/>
      <c r="BB363" s="52">
        <f t="shared" si="221"/>
        <v>356</v>
      </c>
      <c r="BC363" s="80">
        <f t="shared" si="222"/>
        <v>917.15377496798146</v>
      </c>
      <c r="BD363" s="35">
        <f t="shared" si="228"/>
        <v>3676.9680256725119</v>
      </c>
      <c r="BE363" s="35">
        <f t="shared" si="223"/>
        <v>19909.172530486157</v>
      </c>
      <c r="BF363" s="35">
        <f t="shared" si="224"/>
        <v>23586.140556158669</v>
      </c>
      <c r="BG363" s="35">
        <f t="shared" si="225"/>
        <v>27263.10858183118</v>
      </c>
    </row>
    <row r="364" spans="25:59" x14ac:dyDescent="0.4">
      <c r="Y364" s="35">
        <f t="shared" si="226"/>
        <v>356500</v>
      </c>
      <c r="Z364" s="52">
        <f t="shared" si="229"/>
        <v>357</v>
      </c>
      <c r="AA364" s="35"/>
      <c r="AB364" s="35"/>
      <c r="AC364" s="35"/>
      <c r="AD364" s="35"/>
      <c r="AH364" s="35"/>
      <c r="AI364" s="35"/>
      <c r="AU364" s="52">
        <f t="shared" si="216"/>
        <v>357</v>
      </c>
      <c r="AV364" s="80">
        <f t="shared" si="217"/>
        <v>926.0779508306257</v>
      </c>
      <c r="AW364" s="35">
        <f t="shared" si="227"/>
        <v>3712.7460055467882</v>
      </c>
      <c r="AX364" s="35">
        <f t="shared" si="218"/>
        <v>44010.778626904234</v>
      </c>
      <c r="AY364" s="35">
        <f t="shared" si="219"/>
        <v>47723.524632451023</v>
      </c>
      <c r="AZ364" s="35">
        <f t="shared" si="220"/>
        <v>51436.270637997812</v>
      </c>
      <c r="BA364"/>
      <c r="BB364" s="52">
        <f t="shared" si="221"/>
        <v>357</v>
      </c>
      <c r="BC364" s="80">
        <f t="shared" si="222"/>
        <v>917.42057373851515</v>
      </c>
      <c r="BD364" s="35">
        <f t="shared" si="228"/>
        <v>3678.037650609263</v>
      </c>
      <c r="BE364" s="35">
        <f t="shared" si="223"/>
        <v>19948.645911068696</v>
      </c>
      <c r="BF364" s="35">
        <f t="shared" si="224"/>
        <v>23626.683561677957</v>
      </c>
      <c r="BG364" s="35">
        <f t="shared" si="225"/>
        <v>27304.721212287219</v>
      </c>
    </row>
    <row r="365" spans="25:59" x14ac:dyDescent="0.4">
      <c r="Y365" s="35">
        <f t="shared" si="226"/>
        <v>357500</v>
      </c>
      <c r="Z365" s="52">
        <f t="shared" si="229"/>
        <v>358</v>
      </c>
      <c r="AA365" s="35"/>
      <c r="AB365" s="35"/>
      <c r="AC365" s="35"/>
      <c r="AD365" s="35"/>
      <c r="AH365" s="35"/>
      <c r="AI365" s="35"/>
      <c r="AU365" s="52">
        <f t="shared" si="216"/>
        <v>358</v>
      </c>
      <c r="AV365" s="80">
        <f t="shared" si="217"/>
        <v>926.34832700653112</v>
      </c>
      <c r="AW365" s="35">
        <f t="shared" si="227"/>
        <v>3713.8299726860423</v>
      </c>
      <c r="AX365" s="35">
        <f t="shared" si="218"/>
        <v>44112.755323074103</v>
      </c>
      <c r="AY365" s="35">
        <f t="shared" si="219"/>
        <v>47826.585295760146</v>
      </c>
      <c r="AZ365" s="35">
        <f t="shared" si="220"/>
        <v>51540.415268446188</v>
      </c>
      <c r="BA365"/>
      <c r="BB365" s="52">
        <f t="shared" si="221"/>
        <v>358</v>
      </c>
      <c r="BC365" s="80">
        <f t="shared" si="222"/>
        <v>917.68842232102588</v>
      </c>
      <c r="BD365" s="35">
        <f t="shared" si="228"/>
        <v>3679.1114843550249</v>
      </c>
      <c r="BE365" s="35">
        <f t="shared" si="223"/>
        <v>19988.115082842221</v>
      </c>
      <c r="BF365" s="35">
        <f t="shared" si="224"/>
        <v>23667.226567197245</v>
      </c>
      <c r="BG365" s="35">
        <f t="shared" si="225"/>
        <v>27346.338051552269</v>
      </c>
    </row>
    <row r="366" spans="25:59" x14ac:dyDescent="0.4">
      <c r="Y366" s="35">
        <f t="shared" si="226"/>
        <v>358500</v>
      </c>
      <c r="Z366" s="52">
        <f t="shared" si="229"/>
        <v>359</v>
      </c>
      <c r="AA366" s="35"/>
      <c r="AB366" s="35"/>
      <c r="AC366" s="35"/>
      <c r="AD366" s="35"/>
      <c r="AH366" s="35"/>
      <c r="AI366" s="35"/>
      <c r="AU366" s="52">
        <f t="shared" si="216"/>
        <v>359</v>
      </c>
      <c r="AV366" s="80">
        <f t="shared" si="217"/>
        <v>926.61976197348372</v>
      </c>
      <c r="AW366" s="35">
        <f t="shared" si="227"/>
        <v>3714.9181846323636</v>
      </c>
      <c r="AX366" s="35">
        <f t="shared" si="218"/>
        <v>44214.727774436906</v>
      </c>
      <c r="AY366" s="35">
        <f t="shared" si="219"/>
        <v>47929.645959069268</v>
      </c>
      <c r="AZ366" s="35">
        <f t="shared" si="220"/>
        <v>51644.564143701631</v>
      </c>
      <c r="BA366"/>
      <c r="BB366" s="52">
        <f t="shared" si="221"/>
        <v>359</v>
      </c>
      <c r="BC366" s="80">
        <f t="shared" si="222"/>
        <v>917.95731979654715</v>
      </c>
      <c r="BD366" s="35">
        <f t="shared" si="228"/>
        <v>3680.1895232255624</v>
      </c>
      <c r="BE366" s="35">
        <f t="shared" si="223"/>
        <v>20027.580049490971</v>
      </c>
      <c r="BF366" s="35">
        <f t="shared" si="224"/>
        <v>23707.769572716534</v>
      </c>
      <c r="BG366" s="35">
        <f t="shared" si="225"/>
        <v>27387.959095942097</v>
      </c>
    </row>
    <row r="367" spans="25:59" x14ac:dyDescent="0.4">
      <c r="Y367" s="35">
        <f t="shared" si="226"/>
        <v>359500</v>
      </c>
      <c r="Z367" s="52">
        <f t="shared" si="229"/>
        <v>360</v>
      </c>
      <c r="AA367" s="35"/>
      <c r="AB367" s="35"/>
      <c r="AC367" s="35"/>
      <c r="AD367" s="35"/>
      <c r="AH367" s="35"/>
      <c r="AI367" s="35"/>
      <c r="AU367" s="52">
        <f t="shared" si="216"/>
        <v>360</v>
      </c>
      <c r="AV367" s="80">
        <f t="shared" si="217"/>
        <v>926.89225480130119</v>
      </c>
      <c r="AW367" s="35">
        <f t="shared" si="227"/>
        <v>3716.0106376565527</v>
      </c>
      <c r="AX367" s="35">
        <f t="shared" si="218"/>
        <v>44316.695984721839</v>
      </c>
      <c r="AY367" s="35">
        <f t="shared" si="219"/>
        <v>48032.706622378391</v>
      </c>
      <c r="AZ367" s="35">
        <f t="shared" si="220"/>
        <v>51748.717260034944</v>
      </c>
      <c r="BA367"/>
      <c r="BB367" s="52">
        <f t="shared" si="221"/>
        <v>360</v>
      </c>
      <c r="BC367" s="80">
        <f t="shared" si="222"/>
        <v>918.22726524359268</v>
      </c>
      <c r="BD367" s="35">
        <f t="shared" si="228"/>
        <v>3681.2717635265381</v>
      </c>
      <c r="BE367" s="35">
        <f t="shared" si="223"/>
        <v>20067.040814709282</v>
      </c>
      <c r="BF367" s="35">
        <f t="shared" si="224"/>
        <v>23748.312578235822</v>
      </c>
      <c r="BG367" s="35">
        <f t="shared" si="225"/>
        <v>27429.584341762362</v>
      </c>
    </row>
    <row r="368" spans="25:59" x14ac:dyDescent="0.4">
      <c r="Y368" s="35">
        <f t="shared" si="226"/>
        <v>360500</v>
      </c>
      <c r="Z368" s="52">
        <f t="shared" si="229"/>
        <v>361</v>
      </c>
      <c r="AA368" s="35"/>
      <c r="AB368" s="35"/>
      <c r="AC368" s="35"/>
      <c r="AD368" s="35"/>
      <c r="AH368" s="35"/>
      <c r="AI368" s="35"/>
      <c r="AU368" s="52">
        <f t="shared" si="216"/>
        <v>361</v>
      </c>
      <c r="AV368" s="80">
        <f t="shared" si="217"/>
        <v>927.16580455727171</v>
      </c>
      <c r="AW368" s="35">
        <f t="shared" si="227"/>
        <v>3717.1073280192668</v>
      </c>
      <c r="AX368" s="35">
        <f t="shared" si="218"/>
        <v>44418.659957668249</v>
      </c>
      <c r="AY368" s="35">
        <f t="shared" si="219"/>
        <v>48135.767285687514</v>
      </c>
      <c r="AZ368" s="35">
        <f t="shared" si="220"/>
        <v>51852.874613706779</v>
      </c>
      <c r="BA368"/>
      <c r="BB368" s="52">
        <f t="shared" si="221"/>
        <v>361</v>
      </c>
      <c r="BC368" s="80">
        <f t="shared" si="222"/>
        <v>918.49825773816985</v>
      </c>
      <c r="BD368" s="35">
        <f t="shared" si="228"/>
        <v>3682.3582015535662</v>
      </c>
      <c r="BE368" s="35">
        <f t="shared" si="223"/>
        <v>20106.497382201545</v>
      </c>
      <c r="BF368" s="35">
        <f t="shared" si="224"/>
        <v>23788.85558375511</v>
      </c>
      <c r="BG368" s="35">
        <f t="shared" si="225"/>
        <v>27471.213785308675</v>
      </c>
    </row>
    <row r="369" spans="25:59" x14ac:dyDescent="0.4">
      <c r="Y369" s="35">
        <f t="shared" si="226"/>
        <v>361500</v>
      </c>
      <c r="Z369" s="52">
        <f t="shared" si="229"/>
        <v>362</v>
      </c>
      <c r="AA369" s="35"/>
      <c r="AB369" s="35"/>
      <c r="AC369" s="35"/>
      <c r="AD369" s="35"/>
      <c r="AH369" s="35"/>
      <c r="AI369" s="35"/>
      <c r="AU369" s="52">
        <f t="shared" si="216"/>
        <v>362</v>
      </c>
      <c r="AV369" s="80">
        <f t="shared" si="217"/>
        <v>927.44041030616825</v>
      </c>
      <c r="AW369" s="35">
        <f t="shared" si="227"/>
        <v>3718.2082519710802</v>
      </c>
      <c r="AX369" s="35">
        <f t="shared" si="218"/>
        <v>44520.619697025541</v>
      </c>
      <c r="AY369" s="35">
        <f t="shared" si="219"/>
        <v>48238.827948996623</v>
      </c>
      <c r="AZ369" s="35">
        <f t="shared" si="220"/>
        <v>51957.036200967705</v>
      </c>
      <c r="BA369"/>
      <c r="BB369" s="52">
        <f t="shared" si="221"/>
        <v>362</v>
      </c>
      <c r="BC369" s="80">
        <f t="shared" si="222"/>
        <v>918.77029635379461</v>
      </c>
      <c r="BD369" s="35">
        <f t="shared" si="228"/>
        <v>3683.4488335922724</v>
      </c>
      <c r="BE369" s="35">
        <f t="shared" si="223"/>
        <v>20145.949755682122</v>
      </c>
      <c r="BF369" s="35">
        <f t="shared" si="224"/>
        <v>23829.398589274395</v>
      </c>
      <c r="BG369" s="35">
        <f t="shared" si="225"/>
        <v>27512.847422866667</v>
      </c>
    </row>
    <row r="370" spans="25:59" x14ac:dyDescent="0.4">
      <c r="Y370" s="35">
        <f t="shared" si="226"/>
        <v>362500</v>
      </c>
      <c r="Z370" s="52">
        <f t="shared" si="229"/>
        <v>363</v>
      </c>
      <c r="AA370" s="35"/>
      <c r="AB370" s="35"/>
      <c r="AC370" s="35"/>
      <c r="AD370" s="35"/>
      <c r="AH370" s="35"/>
      <c r="AI370" s="35"/>
      <c r="AU370" s="52">
        <f t="shared" si="216"/>
        <v>363</v>
      </c>
      <c r="AV370" s="80">
        <f t="shared" si="217"/>
        <v>927.71607111026299</v>
      </c>
      <c r="AW370" s="35">
        <f t="shared" si="227"/>
        <v>3719.3134057525417</v>
      </c>
      <c r="AX370" s="35">
        <f t="shared" si="218"/>
        <v>44622.575206553207</v>
      </c>
      <c r="AY370" s="35">
        <f t="shared" si="219"/>
        <v>48341.888612305745</v>
      </c>
      <c r="AZ370" s="35">
        <f t="shared" si="220"/>
        <v>52061.202018058284</v>
      </c>
      <c r="BA370"/>
      <c r="BB370" s="52">
        <f t="shared" si="221"/>
        <v>363</v>
      </c>
      <c r="BC370" s="80">
        <f t="shared" si="222"/>
        <v>919.04338016150541</v>
      </c>
      <c r="BD370" s="35">
        <f t="shared" si="228"/>
        <v>3684.5436559183499</v>
      </c>
      <c r="BE370" s="35">
        <f t="shared" si="223"/>
        <v>20185.397938875336</v>
      </c>
      <c r="BF370" s="35">
        <f t="shared" si="224"/>
        <v>23869.941594793687</v>
      </c>
      <c r="BG370" s="35">
        <f t="shared" si="225"/>
        <v>27554.485250712038</v>
      </c>
    </row>
    <row r="371" spans="25:59" x14ac:dyDescent="0.4">
      <c r="Y371" s="35">
        <f t="shared" si="226"/>
        <v>363500</v>
      </c>
      <c r="Z371" s="52">
        <f t="shared" si="229"/>
        <v>364</v>
      </c>
      <c r="AA371" s="35"/>
      <c r="AB371" s="35"/>
      <c r="AC371" s="35"/>
      <c r="AD371" s="35"/>
      <c r="AH371" s="35"/>
      <c r="AI371" s="35"/>
      <c r="AU371" s="52">
        <f t="shared" si="216"/>
        <v>364</v>
      </c>
      <c r="AV371" s="80">
        <f t="shared" si="217"/>
        <v>927.9927860293418</v>
      </c>
      <c r="AW371" s="35">
        <f t="shared" si="227"/>
        <v>3720.4227855942318</v>
      </c>
      <c r="AX371" s="35">
        <f t="shared" si="218"/>
        <v>44724.526490020638</v>
      </c>
      <c r="AY371" s="35">
        <f t="shared" si="219"/>
        <v>48444.949275614868</v>
      </c>
      <c r="AZ371" s="35">
        <f t="shared" si="220"/>
        <v>52165.372061209098</v>
      </c>
      <c r="BA371"/>
      <c r="BB371" s="52">
        <f t="shared" si="221"/>
        <v>364</v>
      </c>
      <c r="BC371" s="80">
        <f t="shared" si="222"/>
        <v>919.3175082298776</v>
      </c>
      <c r="BD371" s="35">
        <f t="shared" si="228"/>
        <v>3685.6426647976182</v>
      </c>
      <c r="BE371" s="35">
        <f t="shared" si="223"/>
        <v>20224.841935515353</v>
      </c>
      <c r="BF371" s="35">
        <f t="shared" si="224"/>
        <v>23910.484600312971</v>
      </c>
      <c r="BG371" s="35">
        <f t="shared" si="225"/>
        <v>27596.12726511059</v>
      </c>
    </row>
    <row r="372" spans="25:59" x14ac:dyDescent="0.4">
      <c r="Y372" s="35">
        <f t="shared" si="226"/>
        <v>364500</v>
      </c>
      <c r="Z372" s="52">
        <f t="shared" si="229"/>
        <v>365</v>
      </c>
      <c r="AA372" s="35"/>
      <c r="AB372" s="35"/>
      <c r="AC372" s="35"/>
      <c r="AD372" s="35"/>
      <c r="AH372" s="35"/>
      <c r="AI372" s="35"/>
      <c r="AU372" s="52">
        <f t="shared" si="216"/>
        <v>365</v>
      </c>
      <c r="AV372" s="80">
        <f t="shared" si="217"/>
        <v>928.27055412071809</v>
      </c>
      <c r="AW372" s="35">
        <f t="shared" si="227"/>
        <v>3721.5363877168184</v>
      </c>
      <c r="AX372" s="35">
        <f t="shared" si="218"/>
        <v>44826.473551207171</v>
      </c>
      <c r="AY372" s="35">
        <f t="shared" si="219"/>
        <v>48548.009938923991</v>
      </c>
      <c r="AZ372" s="35">
        <f t="shared" si="220"/>
        <v>52269.546326640811</v>
      </c>
      <c r="BA372"/>
      <c r="BB372" s="52">
        <f t="shared" si="221"/>
        <v>365</v>
      </c>
      <c r="BC372" s="80">
        <f t="shared" si="222"/>
        <v>919.59267962503725</v>
      </c>
      <c r="BD372" s="35">
        <f t="shared" si="228"/>
        <v>3686.7458564860754</v>
      </c>
      <c r="BE372" s="35">
        <f t="shared" si="223"/>
        <v>20264.281749346188</v>
      </c>
      <c r="BF372" s="35">
        <f t="shared" si="224"/>
        <v>23951.027605832263</v>
      </c>
      <c r="BG372" s="35">
        <f t="shared" si="225"/>
        <v>27637.773462318339</v>
      </c>
    </row>
    <row r="373" spans="25:59" x14ac:dyDescent="0.4">
      <c r="Y373" s="35">
        <f t="shared" si="226"/>
        <v>365500</v>
      </c>
      <c r="Z373" s="52">
        <f t="shared" si="229"/>
        <v>366</v>
      </c>
      <c r="AA373" s="35"/>
      <c r="AB373" s="35"/>
      <c r="AC373" s="35"/>
      <c r="AD373" s="35"/>
      <c r="AH373" s="35"/>
      <c r="AI373" s="35"/>
      <c r="AU373" s="52">
        <f t="shared" si="216"/>
        <v>366</v>
      </c>
      <c r="AV373" s="80">
        <f t="shared" si="217"/>
        <v>928.54937443924769</v>
      </c>
      <c r="AW373" s="35">
        <f t="shared" si="227"/>
        <v>3722.6542083311169</v>
      </c>
      <c r="AX373" s="35">
        <f t="shared" si="218"/>
        <v>44928.416393902</v>
      </c>
      <c r="AY373" s="35">
        <f t="shared" si="219"/>
        <v>48651.070602233114</v>
      </c>
      <c r="AZ373" s="35">
        <f t="shared" si="220"/>
        <v>52373.724810564228</v>
      </c>
      <c r="BA373"/>
      <c r="BB373" s="52">
        <f t="shared" si="221"/>
        <v>366</v>
      </c>
      <c r="BC373" s="80">
        <f t="shared" si="222"/>
        <v>919.86889341067592</v>
      </c>
      <c r="BD373" s="35">
        <f t="shared" si="228"/>
        <v>3687.8532272299603</v>
      </c>
      <c r="BE373" s="35">
        <f t="shared" si="223"/>
        <v>20303.717384121588</v>
      </c>
      <c r="BF373" s="35">
        <f t="shared" si="224"/>
        <v>23991.570611351548</v>
      </c>
      <c r="BG373" s="35">
        <f t="shared" si="225"/>
        <v>27679.423838581508</v>
      </c>
    </row>
    <row r="374" spans="25:59" x14ac:dyDescent="0.4">
      <c r="Y374" s="35">
        <f t="shared" si="226"/>
        <v>366500</v>
      </c>
      <c r="Z374" s="52">
        <f t="shared" si="229"/>
        <v>367</v>
      </c>
      <c r="AA374" s="35"/>
      <c r="AB374" s="35"/>
      <c r="AC374" s="35"/>
      <c r="AD374" s="35"/>
      <c r="AH374" s="35"/>
      <c r="AI374" s="35"/>
      <c r="AU374" s="52">
        <f t="shared" si="216"/>
        <v>367</v>
      </c>
      <c r="AV374" s="80">
        <f t="shared" si="217"/>
        <v>928.8292460373433</v>
      </c>
      <c r="AW374" s="35">
        <f t="shared" si="227"/>
        <v>3723.7762436381486</v>
      </c>
      <c r="AX374" s="35">
        <f t="shared" si="218"/>
        <v>45030.355021904077</v>
      </c>
      <c r="AY374" s="35">
        <f t="shared" si="219"/>
        <v>48754.131265542223</v>
      </c>
      <c r="AZ374" s="35">
        <f t="shared" si="220"/>
        <v>52477.907509180368</v>
      </c>
      <c r="BA374"/>
      <c r="BB374" s="52">
        <f t="shared" si="221"/>
        <v>367</v>
      </c>
      <c r="BC374" s="80">
        <f t="shared" si="222"/>
        <v>920.14614864806458</v>
      </c>
      <c r="BD374" s="35">
        <f t="shared" si="228"/>
        <v>3688.9647732658077</v>
      </c>
      <c r="BE374" s="35">
        <f t="shared" si="223"/>
        <v>20343.148843605031</v>
      </c>
      <c r="BF374" s="35">
        <f t="shared" si="224"/>
        <v>24032.11361687084</v>
      </c>
      <c r="BG374" s="35">
        <f t="shared" si="225"/>
        <v>27721.078390136649</v>
      </c>
    </row>
    <row r="375" spans="25:59" x14ac:dyDescent="0.4">
      <c r="Y375" s="35">
        <f t="shared" si="226"/>
        <v>367500</v>
      </c>
      <c r="Z375" s="52">
        <f t="shared" si="229"/>
        <v>368</v>
      </c>
      <c r="AA375" s="35"/>
      <c r="AB375" s="35"/>
      <c r="AC375" s="35"/>
      <c r="AD375" s="35"/>
      <c r="AH375" s="35"/>
      <c r="AI375" s="35"/>
      <c r="AU375" s="52">
        <f t="shared" si="216"/>
        <v>368</v>
      </c>
      <c r="AV375" s="80">
        <f t="shared" si="217"/>
        <v>929.11016796498859</v>
      </c>
      <c r="AW375" s="35">
        <f t="shared" si="227"/>
        <v>3724.9024898291955</v>
      </c>
      <c r="AX375" s="35">
        <f t="shared" si="218"/>
        <v>45132.289439022148</v>
      </c>
      <c r="AY375" s="35">
        <f t="shared" si="219"/>
        <v>48857.191928851345</v>
      </c>
      <c r="AZ375" s="35">
        <f t="shared" si="220"/>
        <v>52582.094418680543</v>
      </c>
      <c r="BA375"/>
      <c r="BB375" s="52">
        <f t="shared" si="221"/>
        <v>368</v>
      </c>
      <c r="BC375" s="80">
        <f t="shared" si="222"/>
        <v>920.42444439606822</v>
      </c>
      <c r="BD375" s="35">
        <f t="shared" si="228"/>
        <v>3690.0804908205068</v>
      </c>
      <c r="BE375" s="35">
        <f t="shared" si="223"/>
        <v>20382.576131569618</v>
      </c>
      <c r="BF375" s="35">
        <f t="shared" si="224"/>
        <v>24072.656622390125</v>
      </c>
      <c r="BG375" s="35">
        <f t="shared" si="225"/>
        <v>27762.737113210631</v>
      </c>
    </row>
    <row r="376" spans="25:59" x14ac:dyDescent="0.4">
      <c r="Y376" s="35">
        <f t="shared" si="226"/>
        <v>368500</v>
      </c>
      <c r="Z376" s="52">
        <f t="shared" si="229"/>
        <v>369</v>
      </c>
      <c r="AA376" s="35"/>
      <c r="AB376" s="35"/>
      <c r="AC376" s="35"/>
      <c r="AD376" s="35"/>
      <c r="AH376" s="35"/>
      <c r="AI376" s="35"/>
      <c r="AU376" s="52">
        <f t="shared" si="216"/>
        <v>369</v>
      </c>
      <c r="AV376" s="80">
        <f t="shared" si="217"/>
        <v>929.39213926975242</v>
      </c>
      <c r="AW376" s="35">
        <f t="shared" si="227"/>
        <v>3726.0329430858592</v>
      </c>
      <c r="AX376" s="35">
        <f t="shared" si="218"/>
        <v>45234.219649074606</v>
      </c>
      <c r="AY376" s="35">
        <f t="shared" si="219"/>
        <v>48960.252592160468</v>
      </c>
      <c r="AZ376" s="35">
        <f t="shared" si="220"/>
        <v>52686.28553524633</v>
      </c>
      <c r="BA376"/>
      <c r="BB376" s="52">
        <f t="shared" si="221"/>
        <v>369</v>
      </c>
      <c r="BC376" s="80">
        <f t="shared" si="222"/>
        <v>920.70377971115943</v>
      </c>
      <c r="BD376" s="35">
        <f t="shared" si="228"/>
        <v>3691.2003761113538</v>
      </c>
      <c r="BE376" s="35">
        <f t="shared" si="223"/>
        <v>20421.999251798057</v>
      </c>
      <c r="BF376" s="35">
        <f t="shared" si="224"/>
        <v>24113.199627909413</v>
      </c>
      <c r="BG376" s="35">
        <f t="shared" si="225"/>
        <v>27804.400004020768</v>
      </c>
    </row>
    <row r="377" spans="25:59" x14ac:dyDescent="0.4">
      <c r="Y377" s="35">
        <f t="shared" si="226"/>
        <v>369500</v>
      </c>
      <c r="Z377" s="52">
        <f t="shared" si="229"/>
        <v>370</v>
      </c>
      <c r="AA377" s="35"/>
      <c r="AB377" s="35"/>
      <c r="AC377" s="35"/>
      <c r="AD377" s="35"/>
      <c r="AH377" s="35"/>
      <c r="AI377" s="35"/>
      <c r="AU377" s="52">
        <f t="shared" si="216"/>
        <v>370</v>
      </c>
      <c r="AV377" s="80">
        <f t="shared" si="217"/>
        <v>929.67515899680404</v>
      </c>
      <c r="AW377" s="35">
        <f t="shared" si="227"/>
        <v>3727.1675995801202</v>
      </c>
      <c r="AX377" s="35">
        <f t="shared" si="218"/>
        <v>45336.145655889472</v>
      </c>
      <c r="AY377" s="35">
        <f t="shared" si="219"/>
        <v>49063.313255469591</v>
      </c>
      <c r="AZ377" s="35">
        <f t="shared" si="220"/>
        <v>52790.480855049711</v>
      </c>
      <c r="BA377"/>
      <c r="BB377" s="52">
        <f t="shared" si="221"/>
        <v>370</v>
      </c>
      <c r="BC377" s="80">
        <f t="shared" si="222"/>
        <v>920.98415364743335</v>
      </c>
      <c r="BD377" s="35">
        <f t="shared" si="228"/>
        <v>3692.3244253461148</v>
      </c>
      <c r="BE377" s="35">
        <f t="shared" si="223"/>
        <v>20461.418208082585</v>
      </c>
      <c r="BF377" s="35">
        <f t="shared" si="224"/>
        <v>24153.742633428701</v>
      </c>
      <c r="BG377" s="35">
        <f t="shared" si="225"/>
        <v>27846.067058774817</v>
      </c>
    </row>
    <row r="378" spans="25:59" x14ac:dyDescent="0.4">
      <c r="Y378" s="35">
        <f t="shared" si="226"/>
        <v>370500</v>
      </c>
      <c r="Z378" s="52">
        <f t="shared" si="229"/>
        <v>371</v>
      </c>
      <c r="AA378" s="35"/>
      <c r="AB378" s="35"/>
      <c r="AC378" s="35"/>
      <c r="AD378" s="35"/>
      <c r="AH378" s="35"/>
      <c r="AI378" s="35"/>
      <c r="AU378" s="52">
        <f t="shared" si="216"/>
        <v>371</v>
      </c>
      <c r="AV378" s="80">
        <f t="shared" si="217"/>
        <v>929.95922618892621</v>
      </c>
      <c r="AW378" s="35">
        <f t="shared" si="227"/>
        <v>3728.3064554743914</v>
      </c>
      <c r="AX378" s="35">
        <f t="shared" si="218"/>
        <v>45438.067463304309</v>
      </c>
      <c r="AY378" s="35">
        <f t="shared" si="219"/>
        <v>49166.3739187787</v>
      </c>
      <c r="AZ378" s="35">
        <f t="shared" si="220"/>
        <v>52894.68037425309</v>
      </c>
      <c r="BA378"/>
      <c r="BB378" s="52">
        <f t="shared" si="221"/>
        <v>371</v>
      </c>
      <c r="BC378" s="80">
        <f t="shared" si="222"/>
        <v>921.2655652566217</v>
      </c>
      <c r="BD378" s="35">
        <f t="shared" si="228"/>
        <v>3693.4526347230808</v>
      </c>
      <c r="BE378" s="35">
        <f t="shared" si="223"/>
        <v>20500.833004224907</v>
      </c>
      <c r="BF378" s="35">
        <f t="shared" si="224"/>
        <v>24194.285638947989</v>
      </c>
      <c r="BG378" s="35">
        <f t="shared" si="225"/>
        <v>27887.738273671072</v>
      </c>
    </row>
    <row r="379" spans="25:59" x14ac:dyDescent="0.4">
      <c r="Y379" s="35">
        <f t="shared" si="226"/>
        <v>371500</v>
      </c>
      <c r="Z379" s="52">
        <f t="shared" si="229"/>
        <v>372</v>
      </c>
      <c r="AA379" s="35"/>
      <c r="AB379" s="35"/>
      <c r="AC379" s="35"/>
      <c r="AD379" s="35"/>
      <c r="AH379" s="35"/>
      <c r="AI379" s="35"/>
      <c r="AU379" s="52">
        <f t="shared" si="216"/>
        <v>372</v>
      </c>
      <c r="AV379" s="80">
        <f t="shared" si="217"/>
        <v>930.24433988653141</v>
      </c>
      <c r="AW379" s="35">
        <f t="shared" si="227"/>
        <v>3729.4495069215845</v>
      </c>
      <c r="AX379" s="35">
        <f t="shared" si="218"/>
        <v>45539.985075166238</v>
      </c>
      <c r="AY379" s="35">
        <f t="shared" si="219"/>
        <v>49269.434582087822</v>
      </c>
      <c r="AZ379" s="35">
        <f t="shared" si="220"/>
        <v>52998.884089009407</v>
      </c>
      <c r="BA379"/>
      <c r="BB379" s="52">
        <f t="shared" si="221"/>
        <v>372</v>
      </c>
      <c r="BC379" s="80">
        <f t="shared" si="222"/>
        <v>921.54801358810721</v>
      </c>
      <c r="BD379" s="35">
        <f t="shared" si="228"/>
        <v>3694.5850004311251</v>
      </c>
      <c r="BE379" s="35">
        <f t="shared" si="223"/>
        <v>20540.243644036153</v>
      </c>
      <c r="BF379" s="35">
        <f t="shared" si="224"/>
        <v>24234.828644467278</v>
      </c>
      <c r="BG379" s="35">
        <f t="shared" si="225"/>
        <v>27929.413644898403</v>
      </c>
    </row>
    <row r="380" spans="25:59" x14ac:dyDescent="0.4">
      <c r="Y380" s="35">
        <f t="shared" si="226"/>
        <v>372500</v>
      </c>
      <c r="Z380" s="52">
        <f t="shared" si="229"/>
        <v>373</v>
      </c>
      <c r="AA380" s="35"/>
      <c r="AB380" s="35"/>
      <c r="AC380" s="35"/>
      <c r="AD380" s="35"/>
      <c r="AH380" s="35"/>
      <c r="AI380" s="35"/>
      <c r="AU380" s="52">
        <f t="shared" si="216"/>
        <v>373</v>
      </c>
      <c r="AV380" s="80">
        <f t="shared" si="217"/>
        <v>930.53049912767426</v>
      </c>
      <c r="AW380" s="35">
        <f t="shared" si="227"/>
        <v>3730.5967500651564</v>
      </c>
      <c r="AX380" s="35">
        <f t="shared" si="218"/>
        <v>45641.898495331792</v>
      </c>
      <c r="AY380" s="35">
        <f t="shared" si="219"/>
        <v>49372.495245396945</v>
      </c>
      <c r="AZ380" s="35">
        <f t="shared" si="220"/>
        <v>53103.091995462099</v>
      </c>
      <c r="BA380"/>
      <c r="BB380" s="52">
        <f t="shared" si="221"/>
        <v>373</v>
      </c>
      <c r="BC380" s="80">
        <f t="shared" si="222"/>
        <v>921.83149768893747</v>
      </c>
      <c r="BD380" s="35">
        <f t="shared" si="228"/>
        <v>3695.7215186497583</v>
      </c>
      <c r="BE380" s="35">
        <f t="shared" si="223"/>
        <v>20579.650131336806</v>
      </c>
      <c r="BF380" s="35">
        <f t="shared" si="224"/>
        <v>24275.371649986566</v>
      </c>
      <c r="BG380" s="35">
        <f t="shared" si="225"/>
        <v>27971.093168636326</v>
      </c>
    </row>
    <row r="381" spans="25:59" x14ac:dyDescent="0.4">
      <c r="Y381" s="35">
        <f t="shared" si="226"/>
        <v>373500</v>
      </c>
      <c r="Z381" s="52">
        <f t="shared" si="229"/>
        <v>374</v>
      </c>
      <c r="AA381" s="35"/>
      <c r="AB381" s="35"/>
      <c r="AC381" s="35"/>
      <c r="AD381" s="35"/>
      <c r="AH381" s="35"/>
      <c r="AI381" s="35"/>
      <c r="AU381" s="52">
        <f t="shared" si="216"/>
        <v>374</v>
      </c>
      <c r="AV381" s="80">
        <f t="shared" si="217"/>
        <v>930.81770294806745</v>
      </c>
      <c r="AW381" s="35">
        <f t="shared" si="227"/>
        <v>3731.7481810391755</v>
      </c>
      <c r="AX381" s="35">
        <f t="shared" si="218"/>
        <v>45743.807727666892</v>
      </c>
      <c r="AY381" s="35">
        <f t="shared" si="219"/>
        <v>49475.555908706068</v>
      </c>
      <c r="AZ381" s="35">
        <f t="shared" si="220"/>
        <v>53207.304089745245</v>
      </c>
      <c r="BA381"/>
      <c r="BB381" s="52">
        <f t="shared" si="221"/>
        <v>374</v>
      </c>
      <c r="BC381" s="80">
        <f t="shared" si="222"/>
        <v>922.1160166038394</v>
      </c>
      <c r="BD381" s="35">
        <f t="shared" si="228"/>
        <v>3696.8621855491883</v>
      </c>
      <c r="BE381" s="35">
        <f t="shared" si="223"/>
        <v>20619.052469956667</v>
      </c>
      <c r="BF381" s="35">
        <f t="shared" si="224"/>
        <v>24315.914655505854</v>
      </c>
      <c r="BG381" s="35">
        <f t="shared" si="225"/>
        <v>28012.776841055042</v>
      </c>
    </row>
    <row r="382" spans="25:59" x14ac:dyDescent="0.4">
      <c r="Y382" s="35">
        <f t="shared" si="226"/>
        <v>374500</v>
      </c>
      <c r="Z382" s="52">
        <f t="shared" si="229"/>
        <v>375</v>
      </c>
      <c r="AA382" s="35"/>
      <c r="AB382" s="35"/>
      <c r="AC382" s="35"/>
      <c r="AD382" s="35"/>
      <c r="AH382" s="35"/>
      <c r="AI382" s="35"/>
      <c r="AU382" s="52">
        <f t="shared" si="216"/>
        <v>375</v>
      </c>
      <c r="AV382" s="80">
        <f t="shared" si="217"/>
        <v>931.10595038109545</v>
      </c>
      <c r="AW382" s="35">
        <f t="shared" si="227"/>
        <v>3732.9037959683765</v>
      </c>
      <c r="AX382" s="35">
        <f t="shared" si="218"/>
        <v>45845.712776046814</v>
      </c>
      <c r="AY382" s="35">
        <f t="shared" si="219"/>
        <v>49578.616572015191</v>
      </c>
      <c r="AZ382" s="35">
        <f t="shared" si="220"/>
        <v>53311.520367983569</v>
      </c>
      <c r="BA382"/>
      <c r="BB382" s="52">
        <f t="shared" si="221"/>
        <v>375</v>
      </c>
      <c r="BC382" s="80">
        <f t="shared" si="222"/>
        <v>922.40156937523409</v>
      </c>
      <c r="BD382" s="35">
        <f t="shared" si="228"/>
        <v>3698.0069972903789</v>
      </c>
      <c r="BE382" s="35">
        <f t="shared" si="223"/>
        <v>20658.450663734759</v>
      </c>
      <c r="BF382" s="35">
        <f t="shared" si="224"/>
        <v>24356.457661025139</v>
      </c>
      <c r="BG382" s="35">
        <f t="shared" si="225"/>
        <v>28054.464658315519</v>
      </c>
    </row>
    <row r="383" spans="25:59" x14ac:dyDescent="0.4">
      <c r="Y383" s="35">
        <f t="shared" si="226"/>
        <v>375500</v>
      </c>
      <c r="Z383" s="52">
        <f t="shared" si="229"/>
        <v>376</v>
      </c>
      <c r="AA383" s="35"/>
      <c r="AB383" s="35"/>
      <c r="AC383" s="35"/>
      <c r="AD383" s="35"/>
      <c r="AH383" s="35"/>
      <c r="AI383" s="35"/>
      <c r="AU383" s="52">
        <f t="shared" si="216"/>
        <v>376</v>
      </c>
      <c r="AV383" s="80">
        <f t="shared" si="217"/>
        <v>931.39524045782935</v>
      </c>
      <c r="AW383" s="35">
        <f t="shared" si="227"/>
        <v>3734.0635909682196</v>
      </c>
      <c r="AX383" s="35">
        <f t="shared" si="218"/>
        <v>45947.613644356083</v>
      </c>
      <c r="AY383" s="35">
        <f t="shared" si="219"/>
        <v>49681.6772353243</v>
      </c>
      <c r="AZ383" s="35">
        <f t="shared" si="220"/>
        <v>53415.740826292516</v>
      </c>
      <c r="BA383"/>
      <c r="BB383" s="52">
        <f t="shared" si="221"/>
        <v>376</v>
      </c>
      <c r="BC383" s="80">
        <f t="shared" si="222"/>
        <v>922.6881550432505</v>
      </c>
      <c r="BD383" s="35">
        <f t="shared" si="228"/>
        <v>3699.1559500251033</v>
      </c>
      <c r="BE383" s="35">
        <f t="shared" si="223"/>
        <v>20697.844716519328</v>
      </c>
      <c r="BF383" s="35">
        <f t="shared" si="224"/>
        <v>24397.000666544431</v>
      </c>
      <c r="BG383" s="35">
        <f t="shared" si="225"/>
        <v>28096.156616569533</v>
      </c>
    </row>
    <row r="384" spans="25:59" x14ac:dyDescent="0.4">
      <c r="Y384" s="35">
        <f t="shared" si="226"/>
        <v>376500</v>
      </c>
      <c r="Z384" s="52">
        <f t="shared" si="229"/>
        <v>377</v>
      </c>
      <c r="AA384" s="35"/>
      <c r="AB384" s="35"/>
      <c r="AC384" s="35"/>
      <c r="AD384" s="35"/>
      <c r="AH384" s="35"/>
      <c r="AI384" s="35"/>
      <c r="AU384" s="52">
        <f t="shared" si="216"/>
        <v>377</v>
      </c>
      <c r="AV384" s="80">
        <f t="shared" si="217"/>
        <v>931.68557220704042</v>
      </c>
      <c r="AW384" s="35">
        <f t="shared" si="227"/>
        <v>3735.2275621449439</v>
      </c>
      <c r="AX384" s="35">
        <f t="shared" si="218"/>
        <v>46049.510336488478</v>
      </c>
      <c r="AY384" s="35">
        <f t="shared" si="219"/>
        <v>49784.737898633422</v>
      </c>
      <c r="AZ384" s="35">
        <f t="shared" si="220"/>
        <v>53519.965460778367</v>
      </c>
      <c r="BA384"/>
      <c r="BB384" s="52">
        <f t="shared" si="221"/>
        <v>377</v>
      </c>
      <c r="BC384" s="80">
        <f t="shared" si="222"/>
        <v>922.97577264573943</v>
      </c>
      <c r="BD384" s="35">
        <f t="shared" si="228"/>
        <v>3700.3090398960021</v>
      </c>
      <c r="BE384" s="35">
        <f t="shared" si="223"/>
        <v>20737.234632167714</v>
      </c>
      <c r="BF384" s="35">
        <f t="shared" si="224"/>
        <v>24437.543672063715</v>
      </c>
      <c r="BG384" s="35">
        <f t="shared" si="225"/>
        <v>28137.852711959717</v>
      </c>
    </row>
    <row r="385" spans="25:59" x14ac:dyDescent="0.4">
      <c r="Y385" s="35">
        <f t="shared" si="226"/>
        <v>377500</v>
      </c>
      <c r="Z385" s="52">
        <f t="shared" si="229"/>
        <v>378</v>
      </c>
      <c r="AA385" s="35"/>
      <c r="AB385" s="35"/>
      <c r="AC385" s="35"/>
      <c r="AD385" s="35"/>
      <c r="AH385" s="35"/>
      <c r="AI385" s="35"/>
      <c r="AU385" s="52">
        <f t="shared" si="216"/>
        <v>378</v>
      </c>
      <c r="AV385" s="80">
        <f t="shared" si="217"/>
        <v>931.97694465521568</v>
      </c>
      <c r="AW385" s="35">
        <f t="shared" si="227"/>
        <v>3736.3957055956316</v>
      </c>
      <c r="AX385" s="35">
        <f t="shared" si="218"/>
        <v>46151.402856346911</v>
      </c>
      <c r="AY385" s="35">
        <f t="shared" si="219"/>
        <v>49887.798561942545</v>
      </c>
      <c r="AZ385" s="35">
        <f t="shared" si="220"/>
        <v>53624.19426753818</v>
      </c>
      <c r="BA385"/>
      <c r="BB385" s="52">
        <f t="shared" si="221"/>
        <v>378</v>
      </c>
      <c r="BC385" s="80">
        <f t="shared" si="222"/>
        <v>923.26442121828859</v>
      </c>
      <c r="BD385" s="35">
        <f t="shared" si="228"/>
        <v>3701.4662630366433</v>
      </c>
      <c r="BE385" s="35">
        <f t="shared" si="223"/>
        <v>20776.620414546363</v>
      </c>
      <c r="BF385" s="35">
        <f t="shared" si="224"/>
        <v>24478.086677583007</v>
      </c>
      <c r="BG385" s="35">
        <f t="shared" si="225"/>
        <v>28179.552940619651</v>
      </c>
    </row>
    <row r="386" spans="25:59" x14ac:dyDescent="0.4">
      <c r="Y386" s="35">
        <f t="shared" si="226"/>
        <v>378500</v>
      </c>
      <c r="Z386" s="52">
        <f t="shared" si="229"/>
        <v>379</v>
      </c>
      <c r="AA386" s="35"/>
      <c r="AB386" s="35"/>
      <c r="AC386" s="35"/>
      <c r="AD386" s="35"/>
      <c r="AH386" s="35"/>
      <c r="AI386" s="35"/>
      <c r="AU386" s="52">
        <f t="shared" si="216"/>
        <v>379</v>
      </c>
      <c r="AV386" s="80">
        <f t="shared" si="217"/>
        <v>932.26935682657177</v>
      </c>
      <c r="AW386" s="35">
        <f t="shared" si="227"/>
        <v>3737.5680174082622</v>
      </c>
      <c r="AX386" s="35">
        <f t="shared" si="218"/>
        <v>46253.291207843409</v>
      </c>
      <c r="AY386" s="35">
        <f t="shared" si="219"/>
        <v>49990.859225251668</v>
      </c>
      <c r="AZ386" s="35">
        <f t="shared" si="220"/>
        <v>53728.427242659927</v>
      </c>
      <c r="BA386"/>
      <c r="BB386" s="52">
        <f t="shared" si="221"/>
        <v>379</v>
      </c>
      <c r="BC386" s="80">
        <f t="shared" si="222"/>
        <v>923.55409979423678</v>
      </c>
      <c r="BD386" s="35">
        <f t="shared" si="228"/>
        <v>3702.6276155715777</v>
      </c>
      <c r="BE386" s="35">
        <f t="shared" si="223"/>
        <v>20816.002067530713</v>
      </c>
      <c r="BF386" s="35">
        <f t="shared" si="224"/>
        <v>24518.629683102292</v>
      </c>
      <c r="BG386" s="35">
        <f t="shared" si="225"/>
        <v>28221.257298673871</v>
      </c>
    </row>
    <row r="387" spans="25:59" x14ac:dyDescent="0.4">
      <c r="Y387" s="35">
        <f t="shared" si="226"/>
        <v>379500</v>
      </c>
      <c r="Z387" s="52">
        <f t="shared" si="229"/>
        <v>380</v>
      </c>
      <c r="AA387" s="35"/>
      <c r="AB387" s="35"/>
      <c r="AC387" s="35"/>
      <c r="AD387" s="35"/>
      <c r="AH387" s="35"/>
      <c r="AI387" s="35"/>
      <c r="AU387" s="52">
        <f t="shared" si="216"/>
        <v>380</v>
      </c>
      <c r="AV387" s="80">
        <f t="shared" si="217"/>
        <v>932.56280774306936</v>
      </c>
      <c r="AW387" s="35">
        <f t="shared" si="227"/>
        <v>3738.7444936617712</v>
      </c>
      <c r="AX387" s="35">
        <f t="shared" si="218"/>
        <v>46355.175394899023</v>
      </c>
      <c r="AY387" s="35">
        <f t="shared" si="219"/>
        <v>50093.919888560791</v>
      </c>
      <c r="AZ387" s="35">
        <f t="shared" si="220"/>
        <v>53832.66438222256</v>
      </c>
      <c r="BA387"/>
      <c r="BB387" s="52">
        <f t="shared" si="221"/>
        <v>380</v>
      </c>
      <c r="BC387" s="80">
        <f t="shared" si="222"/>
        <v>923.84480740468769</v>
      </c>
      <c r="BD387" s="35">
        <f t="shared" si="228"/>
        <v>3703.7930936163966</v>
      </c>
      <c r="BE387" s="35">
        <f t="shared" si="223"/>
        <v>20855.379595005186</v>
      </c>
      <c r="BF387" s="35">
        <f t="shared" si="224"/>
        <v>24559.172688621584</v>
      </c>
      <c r="BG387" s="35">
        <f t="shared" si="225"/>
        <v>28262.965782237981</v>
      </c>
    </row>
    <row r="388" spans="25:59" x14ac:dyDescent="0.4">
      <c r="Y388" s="35">
        <f t="shared" si="226"/>
        <v>380500</v>
      </c>
      <c r="Z388" s="52">
        <f t="shared" si="229"/>
        <v>381</v>
      </c>
      <c r="AA388" s="35"/>
      <c r="AB388" s="35"/>
      <c r="AC388" s="35"/>
      <c r="AD388" s="35"/>
      <c r="AH388" s="35"/>
      <c r="AI388" s="35"/>
      <c r="AU388" s="52">
        <f t="shared" si="216"/>
        <v>381</v>
      </c>
      <c r="AV388" s="80">
        <f t="shared" si="217"/>
        <v>932.85729642442732</v>
      </c>
      <c r="AW388" s="35">
        <f t="shared" si="227"/>
        <v>3739.9251304261061</v>
      </c>
      <c r="AX388" s="35">
        <f t="shared" si="218"/>
        <v>46457.055421443794</v>
      </c>
      <c r="AY388" s="35">
        <f t="shared" si="219"/>
        <v>50196.9805518699</v>
      </c>
      <c r="AZ388" s="35">
        <f t="shared" si="220"/>
        <v>53936.905682296005</v>
      </c>
      <c r="BA388"/>
      <c r="BB388" s="52">
        <f t="shared" si="221"/>
        <v>381</v>
      </c>
      <c r="BC388" s="80">
        <f t="shared" si="222"/>
        <v>924.13654307852448</v>
      </c>
      <c r="BD388" s="35">
        <f t="shared" si="228"/>
        <v>3704.9626932777874</v>
      </c>
      <c r="BE388" s="35">
        <f t="shared" si="223"/>
        <v>20894.753000863082</v>
      </c>
      <c r="BF388" s="35">
        <f t="shared" si="224"/>
        <v>24599.715694140868</v>
      </c>
      <c r="BG388" s="35">
        <f t="shared" si="225"/>
        <v>28304.678387418655</v>
      </c>
    </row>
    <row r="389" spans="25:59" x14ac:dyDescent="0.4">
      <c r="Y389" s="35">
        <f t="shared" si="226"/>
        <v>381500</v>
      </c>
      <c r="Z389" s="52">
        <f t="shared" si="229"/>
        <v>382</v>
      </c>
      <c r="AA389" s="35"/>
      <c r="AB389" s="35"/>
      <c r="AC389" s="35"/>
      <c r="AD389" s="35"/>
      <c r="AH389" s="35"/>
      <c r="AI389" s="35"/>
      <c r="AU389" s="52">
        <f t="shared" si="216"/>
        <v>382</v>
      </c>
      <c r="AV389" s="80">
        <f t="shared" si="217"/>
        <v>933.15282188813796</v>
      </c>
      <c r="AW389" s="35">
        <f t="shared" si="227"/>
        <v>3741.109923762288</v>
      </c>
      <c r="AX389" s="35">
        <f t="shared" si="218"/>
        <v>46558.931291416731</v>
      </c>
      <c r="AY389" s="35">
        <f t="shared" si="219"/>
        <v>50300.041215179022</v>
      </c>
      <c r="AZ389" s="35">
        <f t="shared" si="220"/>
        <v>54041.151138941314</v>
      </c>
      <c r="BA389"/>
      <c r="BB389" s="52">
        <f t="shared" si="221"/>
        <v>382</v>
      </c>
      <c r="BC389" s="80">
        <f t="shared" si="222"/>
        <v>924.42930584242424</v>
      </c>
      <c r="BD389" s="35">
        <f t="shared" si="228"/>
        <v>3706.1364106535943</v>
      </c>
      <c r="BE389" s="35">
        <f t="shared" si="223"/>
        <v>20934.122289006562</v>
      </c>
      <c r="BF389" s="35">
        <f t="shared" si="224"/>
        <v>24640.258699660157</v>
      </c>
      <c r="BG389" s="35">
        <f t="shared" si="225"/>
        <v>28346.395110313752</v>
      </c>
    </row>
    <row r="390" spans="25:59" x14ac:dyDescent="0.4">
      <c r="Y390" s="35">
        <f t="shared" si="226"/>
        <v>382500</v>
      </c>
      <c r="Z390" s="52">
        <f t="shared" si="229"/>
        <v>383</v>
      </c>
      <c r="AA390" s="35"/>
      <c r="AB390" s="35"/>
      <c r="AC390" s="35"/>
      <c r="AD390" s="35"/>
      <c r="AH390" s="35"/>
      <c r="AI390" s="35"/>
      <c r="AU390" s="52">
        <f t="shared" si="216"/>
        <v>383</v>
      </c>
      <c r="AV390" s="80">
        <f t="shared" si="217"/>
        <v>933.44938314948058</v>
      </c>
      <c r="AW390" s="35">
        <f t="shared" si="227"/>
        <v>3742.2988697224655</v>
      </c>
      <c r="AX390" s="35">
        <f t="shared" si="218"/>
        <v>46660.803008765681</v>
      </c>
      <c r="AY390" s="35">
        <f t="shared" si="219"/>
        <v>50403.101878488145</v>
      </c>
      <c r="AZ390" s="35">
        <f t="shared" si="220"/>
        <v>54145.40074821061</v>
      </c>
      <c r="BA390"/>
      <c r="BB390" s="52">
        <f t="shared" si="221"/>
        <v>383</v>
      </c>
      <c r="BC390" s="80">
        <f t="shared" si="222"/>
        <v>924.72309472087181</v>
      </c>
      <c r="BD390" s="35">
        <f t="shared" si="228"/>
        <v>3707.3142418328725</v>
      </c>
      <c r="BE390" s="35">
        <f t="shared" si="223"/>
        <v>20973.487463346573</v>
      </c>
      <c r="BF390" s="35">
        <f t="shared" si="224"/>
        <v>24680.801705179445</v>
      </c>
      <c r="BG390" s="35">
        <f t="shared" si="225"/>
        <v>28388.115947012317</v>
      </c>
    </row>
    <row r="391" spans="25:59" x14ac:dyDescent="0.4">
      <c r="Y391" s="35">
        <f t="shared" si="226"/>
        <v>383500</v>
      </c>
      <c r="Z391" s="52">
        <f t="shared" si="229"/>
        <v>384</v>
      </c>
      <c r="AA391" s="35"/>
      <c r="AB391" s="35"/>
      <c r="AC391" s="35"/>
      <c r="AD391" s="35"/>
      <c r="AH391" s="35"/>
      <c r="AI391" s="35"/>
      <c r="AU391" s="52">
        <f t="shared" si="216"/>
        <v>384</v>
      </c>
      <c r="AV391" s="80">
        <f t="shared" si="217"/>
        <v>933.74697922153712</v>
      </c>
      <c r="AW391" s="35">
        <f t="shared" si="227"/>
        <v>3743.4919643499788</v>
      </c>
      <c r="AX391" s="35">
        <f t="shared" si="218"/>
        <v>46762.670577447287</v>
      </c>
      <c r="AY391" s="35">
        <f t="shared" si="219"/>
        <v>50506.162541797268</v>
      </c>
      <c r="AZ391" s="35">
        <f t="shared" si="220"/>
        <v>54249.65450614725</v>
      </c>
      <c r="BA391"/>
      <c r="BB391" s="52">
        <f t="shared" si="221"/>
        <v>384</v>
      </c>
      <c r="BC391" s="80">
        <f t="shared" si="222"/>
        <v>925.01790873617529</v>
      </c>
      <c r="BD391" s="35">
        <f t="shared" si="228"/>
        <v>3708.4961828959499</v>
      </c>
      <c r="BE391" s="35">
        <f t="shared" si="223"/>
        <v>21012.848527802784</v>
      </c>
      <c r="BF391" s="35">
        <f t="shared" si="224"/>
        <v>24721.344710698733</v>
      </c>
      <c r="BG391" s="35">
        <f t="shared" si="225"/>
        <v>28429.840893594683</v>
      </c>
    </row>
    <row r="392" spans="25:59" x14ac:dyDescent="0.4">
      <c r="Y392" s="35">
        <f t="shared" si="226"/>
        <v>384500</v>
      </c>
      <c r="Z392" s="52">
        <f t="shared" si="229"/>
        <v>385</v>
      </c>
      <c r="AA392" s="35"/>
      <c r="AB392" s="35"/>
      <c r="AC392" s="35"/>
      <c r="AD392" s="35"/>
      <c r="AH392" s="35"/>
      <c r="AI392" s="35"/>
      <c r="AU392" s="52">
        <f t="shared" ref="AU392:AU455" si="230">Z392</f>
        <v>385</v>
      </c>
      <c r="AV392" s="80">
        <f t="shared" ref="AV392:AV455" si="231">$AL$13*SQRT(1+(1/$AL$14)+(($AU392-$AE$3)^2)/(($AE$4^2)*$AL$20))</f>
        <v>934.04560911520423</v>
      </c>
      <c r="AW392" s="35">
        <f t="shared" si="227"/>
        <v>3744.6892036794056</v>
      </c>
      <c r="AX392" s="35">
        <f t="shared" ref="AX392:AX455" si="232">AY392-AW392</f>
        <v>46864.534001426982</v>
      </c>
      <c r="AY392" s="35">
        <f t="shared" ref="AY392:AY455" si="233">Z392*AY$1+AY$2</f>
        <v>50609.223205106391</v>
      </c>
      <c r="AZ392" s="35">
        <f t="shared" ref="AZ392:AZ455" si="234">AY392+AW392</f>
        <v>54353.9124087858</v>
      </c>
      <c r="BA392"/>
      <c r="BB392" s="52">
        <f t="shared" ref="BB392:BB455" si="235">AU392</f>
        <v>385</v>
      </c>
      <c r="BC392" s="80">
        <f t="shared" ref="BC392:BC455" si="236">$AL$36*SQRT(1+(1/$AL$37)+(($AU392-$AE$3)^2)/(($AE$4^2)*$AL$43))</f>
        <v>925.31374690847804</v>
      </c>
      <c r="BD392" s="35">
        <f t="shared" si="228"/>
        <v>3709.6822299144756</v>
      </c>
      <c r="BE392" s="35">
        <f t="shared" ref="BE392:BE455" si="237">BF392-BD392</f>
        <v>21052.205486303545</v>
      </c>
      <c r="BF392" s="35">
        <f t="shared" ref="BF392:BF455" si="238">Z392*BF$1+BF$2</f>
        <v>24761.887716218022</v>
      </c>
      <c r="BG392" s="35">
        <f t="shared" ref="BG392:BG455" si="239">BF392+BD392</f>
        <v>28471.569946132498</v>
      </c>
    </row>
    <row r="393" spans="25:59" x14ac:dyDescent="0.4">
      <c r="Y393" s="35">
        <f t="shared" ref="Y393:Y456" si="240">Y392+1000</f>
        <v>385500</v>
      </c>
      <c r="Z393" s="52">
        <f t="shared" si="229"/>
        <v>386</v>
      </c>
      <c r="AA393" s="35"/>
      <c r="AB393" s="35"/>
      <c r="AC393" s="35"/>
      <c r="AD393" s="35"/>
      <c r="AH393" s="35"/>
      <c r="AI393" s="35"/>
      <c r="AU393" s="52">
        <f t="shared" si="230"/>
        <v>386</v>
      </c>
      <c r="AV393" s="80">
        <f t="shared" si="231"/>
        <v>934.34527183921068</v>
      </c>
      <c r="AW393" s="35">
        <f t="shared" ref="AW393:AW456" si="241">AW$3*AV393</f>
        <v>3745.8905837366333</v>
      </c>
      <c r="AX393" s="35">
        <f t="shared" si="232"/>
        <v>46966.393284678867</v>
      </c>
      <c r="AY393" s="35">
        <f t="shared" si="233"/>
        <v>50712.283868415499</v>
      </c>
      <c r="AZ393" s="35">
        <f t="shared" si="234"/>
        <v>54458.174452152132</v>
      </c>
      <c r="BA393"/>
      <c r="BB393" s="52">
        <f t="shared" si="235"/>
        <v>386</v>
      </c>
      <c r="BC393" s="80">
        <f t="shared" si="236"/>
        <v>925.61060825577545</v>
      </c>
      <c r="BD393" s="35">
        <f t="shared" ref="BD393:BD456" si="242">BD$3*BC393</f>
        <v>3710.8723789514884</v>
      </c>
      <c r="BE393" s="35">
        <f t="shared" si="237"/>
        <v>21091.558342785822</v>
      </c>
      <c r="BF393" s="35">
        <f t="shared" si="238"/>
        <v>24802.43072173731</v>
      </c>
      <c r="BG393" s="35">
        <f t="shared" si="239"/>
        <v>28513.303100688798</v>
      </c>
    </row>
    <row r="394" spans="25:59" x14ac:dyDescent="0.4">
      <c r="Y394" s="35">
        <f t="shared" si="240"/>
        <v>386500</v>
      </c>
      <c r="Z394" s="52">
        <f t="shared" ref="Z394:Z457" si="243">Z393+1</f>
        <v>387</v>
      </c>
      <c r="AA394" s="35"/>
      <c r="AB394" s="35"/>
      <c r="AC394" s="35"/>
      <c r="AD394" s="35"/>
      <c r="AH394" s="35"/>
      <c r="AI394" s="35"/>
      <c r="AU394" s="52">
        <f t="shared" si="230"/>
        <v>387</v>
      </c>
      <c r="AV394" s="80">
        <f t="shared" si="231"/>
        <v>934.64596640012974</v>
      </c>
      <c r="AW394" s="35">
        <f t="shared" si="241"/>
        <v>3747.0961005389072</v>
      </c>
      <c r="AX394" s="35">
        <f t="shared" si="232"/>
        <v>47068.248431185712</v>
      </c>
      <c r="AY394" s="35">
        <f t="shared" si="233"/>
        <v>50815.344531724622</v>
      </c>
      <c r="AZ394" s="35">
        <f t="shared" si="234"/>
        <v>54562.440632263533</v>
      </c>
      <c r="BA394"/>
      <c r="BB394" s="52">
        <f t="shared" si="235"/>
        <v>387</v>
      </c>
      <c r="BC394" s="80">
        <f t="shared" si="236"/>
        <v>925.90849179392785</v>
      </c>
      <c r="BD394" s="35">
        <f t="shared" si="242"/>
        <v>3712.0666260614657</v>
      </c>
      <c r="BE394" s="35">
        <f t="shared" si="237"/>
        <v>21130.907101195131</v>
      </c>
      <c r="BF394" s="35">
        <f t="shared" si="238"/>
        <v>24842.973727256598</v>
      </c>
      <c r="BG394" s="35">
        <f t="shared" si="239"/>
        <v>28555.040353318065</v>
      </c>
    </row>
    <row r="395" spans="25:59" x14ac:dyDescent="0.4">
      <c r="Y395" s="35">
        <f t="shared" si="240"/>
        <v>387500</v>
      </c>
      <c r="Z395" s="52">
        <f t="shared" si="243"/>
        <v>388</v>
      </c>
      <c r="AA395" s="35"/>
      <c r="AB395" s="35"/>
      <c r="AC395" s="35"/>
      <c r="AD395" s="35"/>
      <c r="AH395" s="35"/>
      <c r="AI395" s="35"/>
      <c r="AU395" s="52">
        <f t="shared" si="230"/>
        <v>388</v>
      </c>
      <c r="AV395" s="80">
        <f t="shared" si="231"/>
        <v>934.94769180239382</v>
      </c>
      <c r="AW395" s="35">
        <f t="shared" si="241"/>
        <v>3748.3057500948903</v>
      </c>
      <c r="AX395" s="35">
        <f t="shared" si="232"/>
        <v>47170.099444938853</v>
      </c>
      <c r="AY395" s="35">
        <f t="shared" si="233"/>
        <v>50918.405195033745</v>
      </c>
      <c r="AZ395" s="35">
        <f t="shared" si="234"/>
        <v>54666.710945128638</v>
      </c>
      <c r="BA395"/>
      <c r="BB395" s="52">
        <f t="shared" si="235"/>
        <v>388</v>
      </c>
      <c r="BC395" s="80">
        <f t="shared" si="236"/>
        <v>926.20739653667488</v>
      </c>
      <c r="BD395" s="35">
        <f t="shared" si="242"/>
        <v>3713.2649672903849</v>
      </c>
      <c r="BE395" s="35">
        <f t="shared" si="237"/>
        <v>21170.251765485496</v>
      </c>
      <c r="BF395" s="35">
        <f t="shared" si="238"/>
        <v>24883.516732775883</v>
      </c>
      <c r="BG395" s="35">
        <f t="shared" si="239"/>
        <v>28596.781700066269</v>
      </c>
    </row>
    <row r="396" spans="25:59" x14ac:dyDescent="0.4">
      <c r="Y396" s="35">
        <f t="shared" si="240"/>
        <v>388500</v>
      </c>
      <c r="Z396" s="52">
        <f t="shared" si="243"/>
        <v>389</v>
      </c>
      <c r="AA396" s="35"/>
      <c r="AB396" s="35"/>
      <c r="AC396" s="35"/>
      <c r="AD396" s="35"/>
      <c r="AH396" s="35"/>
      <c r="AI396" s="35"/>
      <c r="AU396" s="52">
        <f t="shared" si="230"/>
        <v>389</v>
      </c>
      <c r="AV396" s="80">
        <f t="shared" si="231"/>
        <v>935.25044704831032</v>
      </c>
      <c r="AW396" s="35">
        <f t="shared" si="241"/>
        <v>3749.5195284047254</v>
      </c>
      <c r="AX396" s="35">
        <f t="shared" si="232"/>
        <v>47271.946329938146</v>
      </c>
      <c r="AY396" s="35">
        <f t="shared" si="233"/>
        <v>51021.465858342868</v>
      </c>
      <c r="AZ396" s="35">
        <f t="shared" si="234"/>
        <v>54770.98538674759</v>
      </c>
      <c r="BA396"/>
      <c r="BB396" s="52">
        <f t="shared" si="235"/>
        <v>389</v>
      </c>
      <c r="BC396" s="80">
        <f t="shared" si="236"/>
        <v>926.50732149565033</v>
      </c>
      <c r="BD396" s="35">
        <f t="shared" si="242"/>
        <v>3714.4673986757784</v>
      </c>
      <c r="BE396" s="35">
        <f t="shared" si="237"/>
        <v>21209.592339619398</v>
      </c>
      <c r="BF396" s="35">
        <f t="shared" si="238"/>
        <v>24924.059738295175</v>
      </c>
      <c r="BG396" s="35">
        <f t="shared" si="239"/>
        <v>28638.527136970952</v>
      </c>
    </row>
    <row r="397" spans="25:59" x14ac:dyDescent="0.4">
      <c r="Y397" s="35">
        <f t="shared" si="240"/>
        <v>389500</v>
      </c>
      <c r="Z397" s="52">
        <f t="shared" si="243"/>
        <v>390</v>
      </c>
      <c r="AA397" s="35"/>
      <c r="AB397" s="35"/>
      <c r="AC397" s="35"/>
      <c r="AD397" s="35"/>
      <c r="AH397" s="35"/>
      <c r="AI397" s="35"/>
      <c r="AU397" s="52">
        <f t="shared" si="230"/>
        <v>390</v>
      </c>
      <c r="AV397" s="80">
        <f t="shared" si="231"/>
        <v>935.55423113807376</v>
      </c>
      <c r="AW397" s="35">
        <f t="shared" si="241"/>
        <v>3750.7374314600852</v>
      </c>
      <c r="AX397" s="35">
        <f t="shared" si="232"/>
        <v>47373.789090191895</v>
      </c>
      <c r="AY397" s="35">
        <f t="shared" si="233"/>
        <v>51124.526521651977</v>
      </c>
      <c r="AZ397" s="35">
        <f t="shared" si="234"/>
        <v>54875.263953112059</v>
      </c>
      <c r="BA397"/>
      <c r="BB397" s="52">
        <f t="shared" si="235"/>
        <v>390</v>
      </c>
      <c r="BC397" s="80">
        <f t="shared" si="236"/>
        <v>926.80826568039572</v>
      </c>
      <c r="BD397" s="35">
        <f t="shared" si="242"/>
        <v>3715.6739162467929</v>
      </c>
      <c r="BE397" s="35">
        <f t="shared" si="237"/>
        <v>21248.928827567666</v>
      </c>
      <c r="BF397" s="35">
        <f t="shared" si="238"/>
        <v>24964.602743814459</v>
      </c>
      <c r="BG397" s="35">
        <f t="shared" si="239"/>
        <v>28680.276660061252</v>
      </c>
    </row>
    <row r="398" spans="25:59" x14ac:dyDescent="0.4">
      <c r="Y398" s="35">
        <f t="shared" si="240"/>
        <v>390500</v>
      </c>
      <c r="Z398" s="52">
        <f t="shared" si="243"/>
        <v>391</v>
      </c>
      <c r="AA398" s="35"/>
      <c r="AB398" s="35"/>
      <c r="AC398" s="35"/>
      <c r="AD398" s="35"/>
      <c r="AH398" s="35"/>
      <c r="AI398" s="35"/>
      <c r="AU398" s="52">
        <f t="shared" si="230"/>
        <v>391</v>
      </c>
      <c r="AV398" s="80">
        <f t="shared" si="231"/>
        <v>935.85904306978216</v>
      </c>
      <c r="AW398" s="35">
        <f t="shared" si="241"/>
        <v>3751.9594552442368</v>
      </c>
      <c r="AX398" s="35">
        <f t="shared" si="232"/>
        <v>47475.627729716864</v>
      </c>
      <c r="AY398" s="35">
        <f t="shared" si="233"/>
        <v>51227.587184961099</v>
      </c>
      <c r="AZ398" s="35">
        <f t="shared" si="234"/>
        <v>54979.546640205335</v>
      </c>
      <c r="BA398"/>
      <c r="BB398" s="52">
        <f t="shared" si="235"/>
        <v>391</v>
      </c>
      <c r="BC398" s="80">
        <f t="shared" si="236"/>
        <v>927.11022809837527</v>
      </c>
      <c r="BD398" s="35">
        <f t="shared" si="242"/>
        <v>3716.8845160242449</v>
      </c>
      <c r="BE398" s="35">
        <f t="shared" si="237"/>
        <v>21288.261233309506</v>
      </c>
      <c r="BF398" s="35">
        <f t="shared" si="238"/>
        <v>25005.145749333751</v>
      </c>
      <c r="BG398" s="35">
        <f t="shared" si="239"/>
        <v>28722.030265357997</v>
      </c>
    </row>
    <row r="399" spans="25:59" x14ac:dyDescent="0.4">
      <c r="Y399" s="35">
        <f t="shared" si="240"/>
        <v>391500</v>
      </c>
      <c r="Z399" s="52">
        <f t="shared" si="243"/>
        <v>392</v>
      </c>
      <c r="AA399" s="35"/>
      <c r="AB399" s="35"/>
      <c r="AC399" s="35"/>
      <c r="AD399" s="35"/>
      <c r="AH399" s="35"/>
      <c r="AI399" s="35"/>
      <c r="AU399" s="52">
        <f t="shared" si="230"/>
        <v>392</v>
      </c>
      <c r="AV399" s="80">
        <f t="shared" si="231"/>
        <v>936.16488183945069</v>
      </c>
      <c r="AW399" s="35">
        <f t="shared" si="241"/>
        <v>3753.1855957320972</v>
      </c>
      <c r="AX399" s="35">
        <f t="shared" si="232"/>
        <v>47577.462252538127</v>
      </c>
      <c r="AY399" s="35">
        <f t="shared" si="233"/>
        <v>51330.647848270222</v>
      </c>
      <c r="AZ399" s="35">
        <f t="shared" si="234"/>
        <v>55083.833444002317</v>
      </c>
      <c r="BA399"/>
      <c r="BB399" s="52">
        <f t="shared" si="235"/>
        <v>392</v>
      </c>
      <c r="BC399" s="80">
        <f t="shared" si="236"/>
        <v>927.41320775498957</v>
      </c>
      <c r="BD399" s="35">
        <f t="shared" si="242"/>
        <v>3718.0991940206791</v>
      </c>
      <c r="BE399" s="35">
        <f t="shared" si="237"/>
        <v>21327.589560832355</v>
      </c>
      <c r="BF399" s="35">
        <f t="shared" si="238"/>
        <v>25045.688754853036</v>
      </c>
      <c r="BG399" s="35">
        <f t="shared" si="239"/>
        <v>28763.787948873716</v>
      </c>
    </row>
    <row r="400" spans="25:59" x14ac:dyDescent="0.4">
      <c r="Y400" s="35">
        <f t="shared" si="240"/>
        <v>392500</v>
      </c>
      <c r="Z400" s="52">
        <f t="shared" si="243"/>
        <v>393</v>
      </c>
      <c r="AA400" s="35"/>
      <c r="AB400" s="35"/>
      <c r="AC400" s="35"/>
      <c r="AD400" s="35"/>
      <c r="AH400" s="35"/>
      <c r="AI400" s="35"/>
      <c r="AU400" s="52">
        <f t="shared" si="230"/>
        <v>393</v>
      </c>
      <c r="AV400" s="80">
        <f t="shared" si="231"/>
        <v>936.47174644102586</v>
      </c>
      <c r="AW400" s="35">
        <f t="shared" si="241"/>
        <v>3754.4158488902899</v>
      </c>
      <c r="AX400" s="35">
        <f t="shared" si="232"/>
        <v>47679.292662689055</v>
      </c>
      <c r="AY400" s="35">
        <f t="shared" si="233"/>
        <v>51433.708511579345</v>
      </c>
      <c r="AZ400" s="35">
        <f t="shared" si="234"/>
        <v>55188.124360469636</v>
      </c>
      <c r="BA400"/>
      <c r="BB400" s="52">
        <f t="shared" si="235"/>
        <v>393</v>
      </c>
      <c r="BC400" s="80">
        <f t="shared" si="236"/>
        <v>927.71720365359033</v>
      </c>
      <c r="BD400" s="35">
        <f t="shared" si="242"/>
        <v>3719.3179462404246</v>
      </c>
      <c r="BE400" s="35">
        <f t="shared" si="237"/>
        <v>21366.913814131902</v>
      </c>
      <c r="BF400" s="35">
        <f t="shared" si="238"/>
        <v>25086.231760372328</v>
      </c>
      <c r="BG400" s="35">
        <f t="shared" si="239"/>
        <v>28805.549706612754</v>
      </c>
    </row>
    <row r="401" spans="25:59" x14ac:dyDescent="0.4">
      <c r="Y401" s="35">
        <f t="shared" si="240"/>
        <v>393500</v>
      </c>
      <c r="Z401" s="52">
        <f t="shared" si="243"/>
        <v>394</v>
      </c>
      <c r="AA401" s="35"/>
      <c r="AB401" s="35"/>
      <c r="AC401" s="35"/>
      <c r="AD401" s="35"/>
      <c r="AH401" s="35"/>
      <c r="AI401" s="35"/>
      <c r="AU401" s="52">
        <f t="shared" si="230"/>
        <v>394</v>
      </c>
      <c r="AV401" s="80">
        <f t="shared" si="231"/>
        <v>936.77963586640033</v>
      </c>
      <c r="AW401" s="35">
        <f t="shared" si="241"/>
        <v>3755.6502106772041</v>
      </c>
      <c r="AX401" s="35">
        <f t="shared" si="232"/>
        <v>47781.118964211266</v>
      </c>
      <c r="AY401" s="35">
        <f t="shared" si="233"/>
        <v>51536.769174888468</v>
      </c>
      <c r="AZ401" s="35">
        <f t="shared" si="234"/>
        <v>55292.41938556567</v>
      </c>
      <c r="BA401"/>
      <c r="BB401" s="52">
        <f t="shared" si="235"/>
        <v>394</v>
      </c>
      <c r="BC401" s="80">
        <f t="shared" si="236"/>
        <v>928.02221479549451</v>
      </c>
      <c r="BD401" s="35">
        <f t="shared" si="242"/>
        <v>3720.5407686796548</v>
      </c>
      <c r="BE401" s="35">
        <f t="shared" si="237"/>
        <v>21406.233997211959</v>
      </c>
      <c r="BF401" s="35">
        <f t="shared" si="238"/>
        <v>25126.774765891612</v>
      </c>
      <c r="BG401" s="35">
        <f t="shared" si="239"/>
        <v>28847.315534571266</v>
      </c>
    </row>
    <row r="402" spans="25:59" x14ac:dyDescent="0.4">
      <c r="Y402" s="35">
        <f t="shared" si="240"/>
        <v>394500</v>
      </c>
      <c r="Z402" s="52">
        <f t="shared" si="243"/>
        <v>395</v>
      </c>
      <c r="AA402" s="35"/>
      <c r="AB402" s="35"/>
      <c r="AC402" s="35"/>
      <c r="AD402" s="35"/>
      <c r="AH402" s="35"/>
      <c r="AI402" s="35"/>
      <c r="AU402" s="52">
        <f t="shared" si="230"/>
        <v>395</v>
      </c>
      <c r="AV402" s="80">
        <f t="shared" si="231"/>
        <v>937.08854910542686</v>
      </c>
      <c r="AW402" s="35">
        <f t="shared" si="241"/>
        <v>3756.8886770430508</v>
      </c>
      <c r="AX402" s="35">
        <f t="shared" si="232"/>
        <v>47882.941161154522</v>
      </c>
      <c r="AY402" s="35">
        <f t="shared" si="233"/>
        <v>51639.829838197576</v>
      </c>
      <c r="AZ402" s="35">
        <f t="shared" si="234"/>
        <v>55396.718515240631</v>
      </c>
      <c r="BA402"/>
      <c r="BB402" s="52">
        <f t="shared" si="235"/>
        <v>395</v>
      </c>
      <c r="BC402" s="80">
        <f t="shared" si="236"/>
        <v>928.32824017999803</v>
      </c>
      <c r="BD402" s="35">
        <f t="shared" si="242"/>
        <v>3721.7676573264393</v>
      </c>
      <c r="BE402" s="35">
        <f t="shared" si="237"/>
        <v>21445.550114084461</v>
      </c>
      <c r="BF402" s="35">
        <f t="shared" si="238"/>
        <v>25167.317771410901</v>
      </c>
      <c r="BG402" s="35">
        <f t="shared" si="239"/>
        <v>28889.08542873734</v>
      </c>
    </row>
    <row r="403" spans="25:59" x14ac:dyDescent="0.4">
      <c r="Y403" s="35">
        <f t="shared" si="240"/>
        <v>395500</v>
      </c>
      <c r="Z403" s="52">
        <f t="shared" si="243"/>
        <v>396</v>
      </c>
      <c r="AA403" s="35"/>
      <c r="AB403" s="35"/>
      <c r="AC403" s="35"/>
      <c r="AD403" s="35"/>
      <c r="AH403" s="35"/>
      <c r="AI403" s="35"/>
      <c r="AU403" s="52">
        <f t="shared" si="230"/>
        <v>396</v>
      </c>
      <c r="AV403" s="80">
        <f t="shared" si="231"/>
        <v>937.39848514593371</v>
      </c>
      <c r="AW403" s="35">
        <f t="shared" si="241"/>
        <v>3758.1312439299254</v>
      </c>
      <c r="AX403" s="35">
        <f t="shared" si="232"/>
        <v>47984.759257576778</v>
      </c>
      <c r="AY403" s="35">
        <f t="shared" si="233"/>
        <v>51742.890501506699</v>
      </c>
      <c r="AZ403" s="35">
        <f t="shared" si="234"/>
        <v>55501.021745436621</v>
      </c>
      <c r="BA403"/>
      <c r="BB403" s="52">
        <f t="shared" si="235"/>
        <v>396</v>
      </c>
      <c r="BC403" s="80">
        <f t="shared" si="236"/>
        <v>928.63527880439131</v>
      </c>
      <c r="BD403" s="35">
        <f t="shared" si="242"/>
        <v>3722.9986081608072</v>
      </c>
      <c r="BE403" s="35">
        <f t="shared" si="237"/>
        <v>21484.862168769381</v>
      </c>
      <c r="BF403" s="35">
        <f t="shared" si="238"/>
        <v>25207.860776930189</v>
      </c>
      <c r="BG403" s="35">
        <f t="shared" si="239"/>
        <v>28930.859385090997</v>
      </c>
    </row>
    <row r="404" spans="25:59" x14ac:dyDescent="0.4">
      <c r="Y404" s="35">
        <f t="shared" si="240"/>
        <v>396500</v>
      </c>
      <c r="Z404" s="52">
        <f t="shared" si="243"/>
        <v>397</v>
      </c>
      <c r="AA404" s="35"/>
      <c r="AB404" s="35"/>
      <c r="AC404" s="35"/>
      <c r="AD404" s="35"/>
      <c r="AH404" s="35"/>
      <c r="AI404" s="35"/>
      <c r="AU404" s="52">
        <f t="shared" si="230"/>
        <v>397</v>
      </c>
      <c r="AV404" s="80">
        <f t="shared" si="231"/>
        <v>937.70944297373683</v>
      </c>
      <c r="AW404" s="35">
        <f t="shared" si="241"/>
        <v>3759.3779072718548</v>
      </c>
      <c r="AX404" s="35">
        <f t="shared" si="232"/>
        <v>48086.573257543969</v>
      </c>
      <c r="AY404" s="35">
        <f t="shared" si="233"/>
        <v>51845.951164815822</v>
      </c>
      <c r="AZ404" s="35">
        <f t="shared" si="234"/>
        <v>55605.329072087676</v>
      </c>
      <c r="BA404"/>
      <c r="BB404" s="52">
        <f t="shared" si="235"/>
        <v>397</v>
      </c>
      <c r="BC404" s="80">
        <f t="shared" si="236"/>
        <v>928.94332966397155</v>
      </c>
      <c r="BD404" s="35">
        <f t="shared" si="242"/>
        <v>3724.2336171547972</v>
      </c>
      <c r="BE404" s="35">
        <f t="shared" si="237"/>
        <v>21524.170165294679</v>
      </c>
      <c r="BF404" s="35">
        <f t="shared" si="238"/>
        <v>25248.403782449477</v>
      </c>
      <c r="BG404" s="35">
        <f t="shared" si="239"/>
        <v>28972.637399604275</v>
      </c>
    </row>
    <row r="405" spans="25:59" x14ac:dyDescent="0.4">
      <c r="Y405" s="35">
        <f t="shared" si="240"/>
        <v>397500</v>
      </c>
      <c r="Z405" s="52">
        <f t="shared" si="243"/>
        <v>398</v>
      </c>
      <c r="AA405" s="35"/>
      <c r="AB405" s="35"/>
      <c r="AC405" s="35"/>
      <c r="AD405" s="35"/>
      <c r="AH405" s="35"/>
      <c r="AI405" s="35"/>
      <c r="AU405" s="52">
        <f t="shared" si="230"/>
        <v>398</v>
      </c>
      <c r="AV405" s="80">
        <f t="shared" si="231"/>
        <v>938.02142157265746</v>
      </c>
      <c r="AW405" s="35">
        <f t="shared" si="241"/>
        <v>3760.628662994869</v>
      </c>
      <c r="AX405" s="35">
        <f t="shared" si="232"/>
        <v>48188.383165130079</v>
      </c>
      <c r="AY405" s="35">
        <f t="shared" si="233"/>
        <v>51949.011828124945</v>
      </c>
      <c r="AZ405" s="35">
        <f t="shared" si="234"/>
        <v>55709.640491119811</v>
      </c>
      <c r="BA405"/>
      <c r="BB405" s="52">
        <f t="shared" si="235"/>
        <v>398</v>
      </c>
      <c r="BC405" s="80">
        <f t="shared" si="236"/>
        <v>929.25239175205934</v>
      </c>
      <c r="BD405" s="35">
        <f t="shared" si="242"/>
        <v>3725.472680272524</v>
      </c>
      <c r="BE405" s="35">
        <f t="shared" si="237"/>
        <v>21563.474107696242</v>
      </c>
      <c r="BF405" s="35">
        <f t="shared" si="238"/>
        <v>25288.946787968765</v>
      </c>
      <c r="BG405" s="35">
        <f t="shared" si="239"/>
        <v>29014.419468241289</v>
      </c>
    </row>
    <row r="406" spans="25:59" x14ac:dyDescent="0.4">
      <c r="Y406" s="35">
        <f t="shared" si="240"/>
        <v>398500</v>
      </c>
      <c r="Z406" s="52">
        <f t="shared" si="243"/>
        <v>399</v>
      </c>
      <c r="AA406" s="35"/>
      <c r="AB406" s="35"/>
      <c r="AC406" s="35"/>
      <c r="AD406" s="35"/>
      <c r="AH406" s="35"/>
      <c r="AI406" s="35"/>
      <c r="AU406" s="52">
        <f t="shared" si="230"/>
        <v>399</v>
      </c>
      <c r="AV406" s="80">
        <f t="shared" si="231"/>
        <v>938.33441992453311</v>
      </c>
      <c r="AW406" s="35">
        <f t="shared" si="241"/>
        <v>3761.8835070170453</v>
      </c>
      <c r="AX406" s="35">
        <f t="shared" si="232"/>
        <v>48290.188984417022</v>
      </c>
      <c r="AY406" s="35">
        <f t="shared" si="233"/>
        <v>52052.072491434068</v>
      </c>
      <c r="AZ406" s="35">
        <f t="shared" si="234"/>
        <v>55813.955998451114</v>
      </c>
      <c r="BA406"/>
      <c r="BB406" s="52">
        <f t="shared" si="235"/>
        <v>399</v>
      </c>
      <c r="BC406" s="80">
        <f t="shared" si="236"/>
        <v>929.56246406001083</v>
      </c>
      <c r="BD406" s="35">
        <f t="shared" si="242"/>
        <v>3726.715793470225</v>
      </c>
      <c r="BE406" s="35">
        <f t="shared" si="237"/>
        <v>21602.774000017827</v>
      </c>
      <c r="BF406" s="35">
        <f t="shared" si="238"/>
        <v>25329.489793488054</v>
      </c>
      <c r="BG406" s="35">
        <f t="shared" si="239"/>
        <v>29056.20558695828</v>
      </c>
    </row>
    <row r="407" spans="25:59" x14ac:dyDescent="0.4">
      <c r="Y407" s="35">
        <f t="shared" si="240"/>
        <v>399500</v>
      </c>
      <c r="Z407" s="52">
        <f t="shared" si="243"/>
        <v>400</v>
      </c>
      <c r="AA407" s="35"/>
      <c r="AB407" s="35"/>
      <c r="AC407" s="35"/>
      <c r="AD407" s="35"/>
      <c r="AH407" s="35"/>
      <c r="AI407" s="35"/>
      <c r="AU407" s="52">
        <f t="shared" si="230"/>
        <v>400</v>
      </c>
      <c r="AV407" s="80">
        <f t="shared" si="231"/>
        <v>938.64843700923461</v>
      </c>
      <c r="AW407" s="35">
        <f t="shared" si="241"/>
        <v>3763.142435248576</v>
      </c>
      <c r="AX407" s="35">
        <f t="shared" si="232"/>
        <v>48391.990719494599</v>
      </c>
      <c r="AY407" s="35">
        <f t="shared" si="233"/>
        <v>52155.133154743176</v>
      </c>
      <c r="AZ407" s="35">
        <f t="shared" si="234"/>
        <v>55918.275589991754</v>
      </c>
      <c r="BA407"/>
      <c r="BB407" s="52">
        <f t="shared" si="235"/>
        <v>400</v>
      </c>
      <c r="BC407" s="80">
        <f t="shared" si="236"/>
        <v>929.87354557723313</v>
      </c>
      <c r="BD407" s="35">
        <f t="shared" si="242"/>
        <v>3727.9629526963254</v>
      </c>
      <c r="BE407" s="35">
        <f t="shared" si="237"/>
        <v>21642.069846311017</v>
      </c>
      <c r="BF407" s="35">
        <f t="shared" si="238"/>
        <v>25370.032799007342</v>
      </c>
      <c r="BG407" s="35">
        <f t="shared" si="239"/>
        <v>29097.995751703667</v>
      </c>
    </row>
    <row r="408" spans="25:59" x14ac:dyDescent="0.4">
      <c r="Y408" s="35">
        <f t="shared" si="240"/>
        <v>400500</v>
      </c>
      <c r="Z408" s="52">
        <f t="shared" si="243"/>
        <v>401</v>
      </c>
      <c r="AA408" s="35"/>
      <c r="AB408" s="35"/>
      <c r="AC408" s="35"/>
      <c r="AD408" s="35"/>
      <c r="AH408" s="35"/>
      <c r="AI408" s="35"/>
      <c r="AU408" s="52">
        <f t="shared" si="230"/>
        <v>401</v>
      </c>
      <c r="AV408" s="80">
        <f t="shared" si="231"/>
        <v>938.96347180467922</v>
      </c>
      <c r="AW408" s="35">
        <f t="shared" si="241"/>
        <v>3764.4054435918219</v>
      </c>
      <c r="AX408" s="35">
        <f t="shared" si="232"/>
        <v>48493.788374460477</v>
      </c>
      <c r="AY408" s="35">
        <f t="shared" si="233"/>
        <v>52258.193818052299</v>
      </c>
      <c r="AZ408" s="35">
        <f t="shared" si="234"/>
        <v>56022.599261644122</v>
      </c>
      <c r="BA408"/>
      <c r="BB408" s="52">
        <f t="shared" si="235"/>
        <v>401</v>
      </c>
      <c r="BC408" s="80">
        <f t="shared" si="236"/>
        <v>930.18563529119854</v>
      </c>
      <c r="BD408" s="35">
        <f t="shared" si="242"/>
        <v>3729.2141538914925</v>
      </c>
      <c r="BE408" s="35">
        <f t="shared" si="237"/>
        <v>21681.361650635135</v>
      </c>
      <c r="BF408" s="35">
        <f t="shared" si="238"/>
        <v>25410.575804526627</v>
      </c>
      <c r="BG408" s="35">
        <f t="shared" si="239"/>
        <v>29139.789958418118</v>
      </c>
    </row>
    <row r="409" spans="25:59" x14ac:dyDescent="0.4">
      <c r="Y409" s="35">
        <f t="shared" si="240"/>
        <v>401500</v>
      </c>
      <c r="Z409" s="52">
        <f t="shared" si="243"/>
        <v>402</v>
      </c>
      <c r="AA409" s="35"/>
      <c r="AB409" s="35"/>
      <c r="AC409" s="35"/>
      <c r="AD409" s="35"/>
      <c r="AH409" s="35"/>
      <c r="AI409" s="35"/>
      <c r="AU409" s="52">
        <f t="shared" si="230"/>
        <v>402</v>
      </c>
      <c r="AV409" s="80">
        <f t="shared" si="231"/>
        <v>939.27952328684455</v>
      </c>
      <c r="AW409" s="35">
        <f t="shared" si="241"/>
        <v>3765.6725279413677</v>
      </c>
      <c r="AX409" s="35">
        <f t="shared" si="232"/>
        <v>48595.581953420056</v>
      </c>
      <c r="AY409" s="35">
        <f t="shared" si="233"/>
        <v>52361.254481361422</v>
      </c>
      <c r="AZ409" s="35">
        <f t="shared" si="234"/>
        <v>56126.927009302788</v>
      </c>
      <c r="BA409"/>
      <c r="BB409" s="52">
        <f t="shared" si="235"/>
        <v>402</v>
      </c>
      <c r="BC409" s="80">
        <f t="shared" si="236"/>
        <v>930.49873218745768</v>
      </c>
      <c r="BD409" s="35">
        <f t="shared" si="242"/>
        <v>3730.4693929886903</v>
      </c>
      <c r="BE409" s="35">
        <f t="shared" si="237"/>
        <v>21720.64941705723</v>
      </c>
      <c r="BF409" s="35">
        <f t="shared" si="238"/>
        <v>25451.118810045919</v>
      </c>
      <c r="BG409" s="35">
        <f t="shared" si="239"/>
        <v>29181.588203034607</v>
      </c>
    </row>
    <row r="410" spans="25:59" x14ac:dyDescent="0.4">
      <c r="Y410" s="35">
        <f t="shared" si="240"/>
        <v>402500</v>
      </c>
      <c r="Z410" s="52">
        <f t="shared" si="243"/>
        <v>403</v>
      </c>
      <c r="AA410" s="35"/>
      <c r="AB410" s="35"/>
      <c r="AC410" s="35"/>
      <c r="AD410" s="35"/>
      <c r="AH410" s="35"/>
      <c r="AI410" s="35"/>
      <c r="AU410" s="52">
        <f t="shared" si="230"/>
        <v>403</v>
      </c>
      <c r="AV410" s="80">
        <f t="shared" si="231"/>
        <v>939.5965904297841</v>
      </c>
      <c r="AW410" s="35">
        <f t="shared" si="241"/>
        <v>3766.9436841840825</v>
      </c>
      <c r="AX410" s="35">
        <f t="shared" si="232"/>
        <v>48697.371460486465</v>
      </c>
      <c r="AY410" s="35">
        <f t="shared" si="233"/>
        <v>52464.315144670545</v>
      </c>
      <c r="AZ410" s="35">
        <f t="shared" si="234"/>
        <v>56231.258828854625</v>
      </c>
      <c r="BA410"/>
      <c r="BB410" s="52">
        <f t="shared" si="235"/>
        <v>403</v>
      </c>
      <c r="BC410" s="80">
        <f t="shared" si="236"/>
        <v>930.81283524965488</v>
      </c>
      <c r="BD410" s="35">
        <f t="shared" si="242"/>
        <v>3731.7286659132392</v>
      </c>
      <c r="BE410" s="35">
        <f t="shared" si="237"/>
        <v>21759.933149651963</v>
      </c>
      <c r="BF410" s="35">
        <f t="shared" si="238"/>
        <v>25491.661815565203</v>
      </c>
      <c r="BG410" s="35">
        <f t="shared" si="239"/>
        <v>29223.390481478444</v>
      </c>
    </row>
    <row r="411" spans="25:59" x14ac:dyDescent="0.4">
      <c r="Y411" s="35">
        <f t="shared" si="240"/>
        <v>403500</v>
      </c>
      <c r="Z411" s="52">
        <f t="shared" si="243"/>
        <v>404</v>
      </c>
      <c r="AA411" s="35"/>
      <c r="AB411" s="35"/>
      <c r="AC411" s="35"/>
      <c r="AD411" s="35"/>
      <c r="AH411" s="35"/>
      <c r="AI411" s="35"/>
      <c r="AU411" s="52">
        <f t="shared" si="230"/>
        <v>404</v>
      </c>
      <c r="AV411" s="80">
        <f t="shared" si="231"/>
        <v>939.91467220564073</v>
      </c>
      <c r="AW411" s="35">
        <f t="shared" si="241"/>
        <v>3768.2189081991769</v>
      </c>
      <c r="AX411" s="35">
        <f t="shared" si="232"/>
        <v>48799.156899780493</v>
      </c>
      <c r="AY411" s="35">
        <f t="shared" si="233"/>
        <v>52567.375807979668</v>
      </c>
      <c r="AZ411" s="35">
        <f t="shared" si="234"/>
        <v>56335.594716178843</v>
      </c>
      <c r="BA411"/>
      <c r="BB411" s="52">
        <f t="shared" si="235"/>
        <v>404</v>
      </c>
      <c r="BC411" s="80">
        <f t="shared" si="236"/>
        <v>931.12794345954194</v>
      </c>
      <c r="BD411" s="35">
        <f t="shared" si="242"/>
        <v>3732.9919685828727</v>
      </c>
      <c r="BE411" s="35">
        <f t="shared" si="237"/>
        <v>21799.212852501623</v>
      </c>
      <c r="BF411" s="35">
        <f t="shared" si="238"/>
        <v>25532.204821084495</v>
      </c>
      <c r="BG411" s="35">
        <f t="shared" si="239"/>
        <v>29265.196789667367</v>
      </c>
    </row>
    <row r="412" spans="25:59" x14ac:dyDescent="0.4">
      <c r="Y412" s="35">
        <f t="shared" si="240"/>
        <v>404500</v>
      </c>
      <c r="Z412" s="52">
        <f t="shared" si="243"/>
        <v>405</v>
      </c>
      <c r="AA412" s="35"/>
      <c r="AB412" s="35"/>
      <c r="AC412" s="35"/>
      <c r="AD412" s="35"/>
      <c r="AH412" s="35"/>
      <c r="AI412" s="35"/>
      <c r="AU412" s="52">
        <f t="shared" si="230"/>
        <v>405</v>
      </c>
      <c r="AV412" s="80">
        <f t="shared" si="231"/>
        <v>940.23376758466134</v>
      </c>
      <c r="AW412" s="35">
        <f t="shared" si="241"/>
        <v>3769.4981958582607</v>
      </c>
      <c r="AX412" s="35">
        <f t="shared" si="232"/>
        <v>48900.938275430519</v>
      </c>
      <c r="AY412" s="35">
        <f t="shared" si="233"/>
        <v>52670.436471288776</v>
      </c>
      <c r="AZ412" s="35">
        <f t="shared" si="234"/>
        <v>56439.934667147034</v>
      </c>
      <c r="BA412"/>
      <c r="BB412" s="52">
        <f t="shared" si="235"/>
        <v>405</v>
      </c>
      <c r="BC412" s="80">
        <f t="shared" si="236"/>
        <v>931.44405579699242</v>
      </c>
      <c r="BD412" s="35">
        <f t="shared" si="242"/>
        <v>3734.2592969077946</v>
      </c>
      <c r="BE412" s="35">
        <f t="shared" si="237"/>
        <v>21838.488529695984</v>
      </c>
      <c r="BF412" s="35">
        <f t="shared" si="238"/>
        <v>25572.74782660378</v>
      </c>
      <c r="BG412" s="35">
        <f t="shared" si="239"/>
        <v>29307.007123511576</v>
      </c>
    </row>
    <row r="413" spans="25:59" x14ac:dyDescent="0.4">
      <c r="Y413" s="35">
        <f t="shared" si="240"/>
        <v>405500</v>
      </c>
      <c r="Z413" s="52">
        <f t="shared" si="243"/>
        <v>406</v>
      </c>
      <c r="AA413" s="35"/>
      <c r="AB413" s="35"/>
      <c r="AC413" s="35"/>
      <c r="AD413" s="35"/>
      <c r="AH413" s="35"/>
      <c r="AI413" s="35"/>
      <c r="AU413" s="52">
        <f t="shared" si="230"/>
        <v>406</v>
      </c>
      <c r="AV413" s="80">
        <f t="shared" si="231"/>
        <v>940.55387553521086</v>
      </c>
      <c r="AW413" s="35">
        <f t="shared" si="241"/>
        <v>3770.7815430253977</v>
      </c>
      <c r="AX413" s="35">
        <f t="shared" si="232"/>
        <v>49002.715591572502</v>
      </c>
      <c r="AY413" s="35">
        <f t="shared" si="233"/>
        <v>52773.497134597899</v>
      </c>
      <c r="AZ413" s="35">
        <f t="shared" si="234"/>
        <v>56544.278677623297</v>
      </c>
      <c r="BA413"/>
      <c r="BB413" s="52">
        <f t="shared" si="235"/>
        <v>406</v>
      </c>
      <c r="BC413" s="80">
        <f t="shared" si="236"/>
        <v>931.7611712400153</v>
      </c>
      <c r="BD413" s="35">
        <f t="shared" si="242"/>
        <v>3735.530646790733</v>
      </c>
      <c r="BE413" s="35">
        <f t="shared" si="237"/>
        <v>21877.760185332339</v>
      </c>
      <c r="BF413" s="35">
        <f t="shared" si="238"/>
        <v>25613.290832123072</v>
      </c>
      <c r="BG413" s="35">
        <f t="shared" si="239"/>
        <v>29348.821478913804</v>
      </c>
    </row>
    <row r="414" spans="25:59" x14ac:dyDescent="0.4">
      <c r="Y414" s="35">
        <f t="shared" si="240"/>
        <v>406500</v>
      </c>
      <c r="Z414" s="52">
        <f t="shared" si="243"/>
        <v>407</v>
      </c>
      <c r="AA414" s="35"/>
      <c r="AB414" s="35"/>
      <c r="AC414" s="35"/>
      <c r="AD414" s="35"/>
      <c r="AH414" s="35"/>
      <c r="AI414" s="35"/>
      <c r="AU414" s="52">
        <f t="shared" si="230"/>
        <v>407</v>
      </c>
      <c r="AV414" s="80">
        <f t="shared" si="231"/>
        <v>940.87499502378682</v>
      </c>
      <c r="AW414" s="35">
        <f t="shared" si="241"/>
        <v>3772.0689455571655</v>
      </c>
      <c r="AX414" s="35">
        <f t="shared" si="232"/>
        <v>49104.488852349859</v>
      </c>
      <c r="AY414" s="35">
        <f t="shared" si="233"/>
        <v>52876.557797907022</v>
      </c>
      <c r="AZ414" s="35">
        <f t="shared" si="234"/>
        <v>56648.626743464185</v>
      </c>
      <c r="BA414"/>
      <c r="BB414" s="52">
        <f t="shared" si="235"/>
        <v>407</v>
      </c>
      <c r="BC414" s="80">
        <f t="shared" si="236"/>
        <v>932.07928876476979</v>
      </c>
      <c r="BD414" s="35">
        <f t="shared" si="242"/>
        <v>3736.8060141270003</v>
      </c>
      <c r="BE414" s="35">
        <f t="shared" si="237"/>
        <v>21917.027823515356</v>
      </c>
      <c r="BF414" s="35">
        <f t="shared" si="238"/>
        <v>25653.833837642356</v>
      </c>
      <c r="BG414" s="35">
        <f t="shared" si="239"/>
        <v>29390.639851769356</v>
      </c>
    </row>
    <row r="415" spans="25:59" x14ac:dyDescent="0.4">
      <c r="Y415" s="35">
        <f t="shared" si="240"/>
        <v>407500</v>
      </c>
      <c r="Z415" s="52">
        <f t="shared" si="243"/>
        <v>408</v>
      </c>
      <c r="AA415" s="35"/>
      <c r="AB415" s="35"/>
      <c r="AC415" s="35"/>
      <c r="AD415" s="35"/>
      <c r="AH415" s="35"/>
      <c r="AI415" s="35"/>
      <c r="AU415" s="52">
        <f t="shared" si="230"/>
        <v>408</v>
      </c>
      <c r="AV415" s="80">
        <f t="shared" si="231"/>
        <v>941.19712501503375</v>
      </c>
      <c r="AW415" s="35">
        <f t="shared" si="241"/>
        <v>3773.3603993027127</v>
      </c>
      <c r="AX415" s="35">
        <f t="shared" si="232"/>
        <v>49206.258061913431</v>
      </c>
      <c r="AY415" s="35">
        <f t="shared" si="233"/>
        <v>52979.618461216145</v>
      </c>
      <c r="AZ415" s="35">
        <f t="shared" si="234"/>
        <v>56752.978860518859</v>
      </c>
      <c r="BA415"/>
      <c r="BB415" s="52">
        <f t="shared" si="235"/>
        <v>408</v>
      </c>
      <c r="BC415" s="80">
        <f t="shared" si="236"/>
        <v>932.39840734557936</v>
      </c>
      <c r="BD415" s="35">
        <f t="shared" si="242"/>
        <v>3738.0853948045487</v>
      </c>
      <c r="BE415" s="35">
        <f t="shared" si="237"/>
        <v>21956.2914483571</v>
      </c>
      <c r="BF415" s="35">
        <f t="shared" si="238"/>
        <v>25694.376843161648</v>
      </c>
      <c r="BG415" s="35">
        <f t="shared" si="239"/>
        <v>29432.462237966196</v>
      </c>
    </row>
    <row r="416" spans="25:59" x14ac:dyDescent="0.4">
      <c r="Y416" s="35">
        <f t="shared" si="240"/>
        <v>408500</v>
      </c>
      <c r="Z416" s="52">
        <f t="shared" si="243"/>
        <v>409</v>
      </c>
      <c r="AA416" s="35"/>
      <c r="AB416" s="35"/>
      <c r="AC416" s="35"/>
      <c r="AD416" s="35"/>
      <c r="AH416" s="35"/>
      <c r="AI416" s="35"/>
      <c r="AU416" s="52">
        <f t="shared" si="230"/>
        <v>409</v>
      </c>
      <c r="AV416" s="80">
        <f t="shared" si="231"/>
        <v>941.52026447175695</v>
      </c>
      <c r="AW416" s="35">
        <f t="shared" si="241"/>
        <v>3774.6559001038145</v>
      </c>
      <c r="AX416" s="35">
        <f t="shared" si="232"/>
        <v>49308.023224421442</v>
      </c>
      <c r="AY416" s="35">
        <f t="shared" si="233"/>
        <v>53082.679124525253</v>
      </c>
      <c r="AZ416" s="35">
        <f t="shared" si="234"/>
        <v>56857.335024629065</v>
      </c>
      <c r="BA416"/>
      <c r="BB416" s="52">
        <f t="shared" si="235"/>
        <v>409</v>
      </c>
      <c r="BC416" s="80">
        <f t="shared" si="236"/>
        <v>932.71852595494568</v>
      </c>
      <c r="BD416" s="35">
        <f t="shared" si="242"/>
        <v>3739.3687847040273</v>
      </c>
      <c r="BE416" s="35">
        <f t="shared" si="237"/>
        <v>21995.551063976905</v>
      </c>
      <c r="BF416" s="35">
        <f t="shared" si="238"/>
        <v>25734.919848680933</v>
      </c>
      <c r="BG416" s="35">
        <f t="shared" si="239"/>
        <v>29474.28863338496</v>
      </c>
    </row>
    <row r="417" spans="25:59" x14ac:dyDescent="0.4">
      <c r="Y417" s="35">
        <f t="shared" si="240"/>
        <v>409500</v>
      </c>
      <c r="Z417" s="52">
        <f t="shared" si="243"/>
        <v>410</v>
      </c>
      <c r="AA417" s="35"/>
      <c r="AB417" s="35"/>
      <c r="AC417" s="35"/>
      <c r="AD417" s="35"/>
      <c r="AH417" s="35"/>
      <c r="AI417" s="35"/>
      <c r="AU417" s="52">
        <f t="shared" si="230"/>
        <v>410</v>
      </c>
      <c r="AV417" s="80">
        <f t="shared" si="231"/>
        <v>941.84441235493762</v>
      </c>
      <c r="AW417" s="35">
        <f t="shared" si="241"/>
        <v>3775.9554437949323</v>
      </c>
      <c r="AX417" s="35">
        <f t="shared" si="232"/>
        <v>49409.784344039443</v>
      </c>
      <c r="AY417" s="35">
        <f t="shared" si="233"/>
        <v>53185.739787834376</v>
      </c>
      <c r="AZ417" s="35">
        <f t="shared" si="234"/>
        <v>56961.69523162931</v>
      </c>
      <c r="BA417"/>
      <c r="BB417" s="52">
        <f t="shared" si="235"/>
        <v>410</v>
      </c>
      <c r="BC417" s="80">
        <f t="shared" si="236"/>
        <v>933.03964356356266</v>
      </c>
      <c r="BD417" s="35">
        <f t="shared" si="242"/>
        <v>3740.6561796988376</v>
      </c>
      <c r="BE417" s="35">
        <f t="shared" si="237"/>
        <v>22034.806674501386</v>
      </c>
      <c r="BF417" s="35">
        <f t="shared" si="238"/>
        <v>25775.462854200225</v>
      </c>
      <c r="BG417" s="35">
        <f t="shared" si="239"/>
        <v>29516.119033899064</v>
      </c>
    </row>
    <row r="418" spans="25:59" x14ac:dyDescent="0.4">
      <c r="Y418" s="35">
        <f t="shared" si="240"/>
        <v>410500</v>
      </c>
      <c r="Z418" s="52">
        <f t="shared" si="243"/>
        <v>411</v>
      </c>
      <c r="AA418" s="35"/>
      <c r="AB418" s="35"/>
      <c r="AC418" s="35"/>
      <c r="AD418" s="35"/>
      <c r="AH418" s="35"/>
      <c r="AI418" s="35"/>
      <c r="AU418" s="52">
        <f t="shared" si="230"/>
        <v>411</v>
      </c>
      <c r="AV418" s="80">
        <f t="shared" si="231"/>
        <v>942.16956762374582</v>
      </c>
      <c r="AW418" s="35">
        <f t="shared" si="241"/>
        <v>3777.2590262032677</v>
      </c>
      <c r="AX418" s="35">
        <f t="shared" si="232"/>
        <v>49511.541424940231</v>
      </c>
      <c r="AY418" s="35">
        <f t="shared" si="233"/>
        <v>53288.800451143499</v>
      </c>
      <c r="AZ418" s="35">
        <f t="shared" si="234"/>
        <v>57066.059477346767</v>
      </c>
      <c r="BA418"/>
      <c r="BB418" s="52">
        <f t="shared" si="235"/>
        <v>411</v>
      </c>
      <c r="BC418" s="80">
        <f t="shared" si="236"/>
        <v>933.36175914033095</v>
      </c>
      <c r="BD418" s="35">
        <f t="shared" si="242"/>
        <v>3741.9475756551915</v>
      </c>
      <c r="BE418" s="35">
        <f t="shared" si="237"/>
        <v>22074.058284064318</v>
      </c>
      <c r="BF418" s="35">
        <f t="shared" si="238"/>
        <v>25816.005859719509</v>
      </c>
      <c r="BG418" s="35">
        <f t="shared" si="239"/>
        <v>29557.9534353747</v>
      </c>
    </row>
    <row r="419" spans="25:59" x14ac:dyDescent="0.4">
      <c r="Y419" s="35">
        <f t="shared" si="240"/>
        <v>411500</v>
      </c>
      <c r="Z419" s="52">
        <f t="shared" si="243"/>
        <v>412</v>
      </c>
      <c r="AA419" s="35"/>
      <c r="AB419" s="35"/>
      <c r="AC419" s="35"/>
      <c r="AD419" s="35"/>
      <c r="AH419" s="35"/>
      <c r="AI419" s="35"/>
      <c r="AU419" s="52">
        <f t="shared" si="230"/>
        <v>412</v>
      </c>
      <c r="AV419" s="80">
        <f t="shared" si="231"/>
        <v>942.49572923555615</v>
      </c>
      <c r="AW419" s="35">
        <f t="shared" si="241"/>
        <v>3778.5666431488235</v>
      </c>
      <c r="AX419" s="35">
        <f t="shared" si="232"/>
        <v>49613.294471303801</v>
      </c>
      <c r="AY419" s="35">
        <f t="shared" si="233"/>
        <v>53391.861114452622</v>
      </c>
      <c r="AZ419" s="35">
        <f t="shared" si="234"/>
        <v>57170.427757601443</v>
      </c>
      <c r="BA419"/>
      <c r="BB419" s="52">
        <f t="shared" si="235"/>
        <v>412</v>
      </c>
      <c r="BC419" s="80">
        <f t="shared" si="236"/>
        <v>933.68487165237173</v>
      </c>
      <c r="BD419" s="35">
        <f t="shared" si="242"/>
        <v>3743.242968432166</v>
      </c>
      <c r="BE419" s="35">
        <f t="shared" si="237"/>
        <v>22113.305896806629</v>
      </c>
      <c r="BF419" s="35">
        <f t="shared" si="238"/>
        <v>25856.548865238794</v>
      </c>
      <c r="BG419" s="35">
        <f t="shared" si="239"/>
        <v>29599.791833670959</v>
      </c>
    </row>
    <row r="420" spans="25:59" x14ac:dyDescent="0.4">
      <c r="Y420" s="35">
        <f t="shared" si="240"/>
        <v>412500</v>
      </c>
      <c r="Z420" s="52">
        <f t="shared" si="243"/>
        <v>413</v>
      </c>
      <c r="AA420" s="35"/>
      <c r="AB420" s="35"/>
      <c r="AC420" s="35"/>
      <c r="AD420" s="35"/>
      <c r="AH420" s="35"/>
      <c r="AI420" s="35"/>
      <c r="AU420" s="52">
        <f t="shared" si="230"/>
        <v>413</v>
      </c>
      <c r="AV420" s="80">
        <f t="shared" si="231"/>
        <v>942.82289614596095</v>
      </c>
      <c r="AW420" s="35">
        <f t="shared" si="241"/>
        <v>3779.8782904444565</v>
      </c>
      <c r="AX420" s="35">
        <f t="shared" si="232"/>
        <v>49715.043487317285</v>
      </c>
      <c r="AY420" s="35">
        <f t="shared" si="233"/>
        <v>53494.921777761745</v>
      </c>
      <c r="AZ420" s="35">
        <f t="shared" si="234"/>
        <v>57274.800068206205</v>
      </c>
      <c r="BA420"/>
      <c r="BB420" s="52">
        <f t="shared" si="235"/>
        <v>413</v>
      </c>
      <c r="BC420" s="80">
        <f t="shared" si="236"/>
        <v>934.0089800650411</v>
      </c>
      <c r="BD420" s="35">
        <f t="shared" si="242"/>
        <v>3744.5423538817636</v>
      </c>
      <c r="BE420" s="35">
        <f t="shared" si="237"/>
        <v>22152.549516876323</v>
      </c>
      <c r="BF420" s="35">
        <f t="shared" si="238"/>
        <v>25897.091870758086</v>
      </c>
      <c r="BG420" s="35">
        <f t="shared" si="239"/>
        <v>29641.634224639849</v>
      </c>
    </row>
    <row r="421" spans="25:59" x14ac:dyDescent="0.4">
      <c r="Y421" s="35">
        <f t="shared" si="240"/>
        <v>413500</v>
      </c>
      <c r="Z421" s="52">
        <f t="shared" si="243"/>
        <v>414</v>
      </c>
      <c r="AA421" s="35"/>
      <c r="AB421" s="35"/>
      <c r="AC421" s="35"/>
      <c r="AD421" s="35"/>
      <c r="AH421" s="35"/>
      <c r="AI421" s="35"/>
      <c r="AU421" s="52">
        <f t="shared" si="230"/>
        <v>414</v>
      </c>
      <c r="AV421" s="80">
        <f t="shared" si="231"/>
        <v>943.15106730878495</v>
      </c>
      <c r="AW421" s="35">
        <f t="shared" si="241"/>
        <v>3781.1939638959384</v>
      </c>
      <c r="AX421" s="35">
        <f t="shared" si="232"/>
        <v>49816.788477174916</v>
      </c>
      <c r="AY421" s="35">
        <f t="shared" si="233"/>
        <v>53597.982441070853</v>
      </c>
      <c r="AZ421" s="35">
        <f t="shared" si="234"/>
        <v>57379.176404966791</v>
      </c>
      <c r="BA421"/>
      <c r="BB421" s="52">
        <f t="shared" si="235"/>
        <v>414</v>
      </c>
      <c r="BC421" s="80">
        <f t="shared" si="236"/>
        <v>934.33408334194382</v>
      </c>
      <c r="BD421" s="35">
        <f t="shared" si="242"/>
        <v>3745.8457278489636</v>
      </c>
      <c r="BE421" s="35">
        <f t="shared" si="237"/>
        <v>22191.789148428408</v>
      </c>
      <c r="BF421" s="35">
        <f t="shared" si="238"/>
        <v>25937.63487627737</v>
      </c>
      <c r="BG421" s="35">
        <f t="shared" si="239"/>
        <v>29683.480604126333</v>
      </c>
    </row>
    <row r="422" spans="25:59" x14ac:dyDescent="0.4">
      <c r="Y422" s="35">
        <f t="shared" si="240"/>
        <v>414500</v>
      </c>
      <c r="Z422" s="52">
        <f t="shared" si="243"/>
        <v>415</v>
      </c>
      <c r="AA422" s="35"/>
      <c r="AB422" s="35"/>
      <c r="AC422" s="35"/>
      <c r="AD422" s="35"/>
      <c r="AH422" s="35"/>
      <c r="AI422" s="35"/>
      <c r="AU422" s="52">
        <f t="shared" si="230"/>
        <v>415</v>
      </c>
      <c r="AV422" s="80">
        <f t="shared" si="231"/>
        <v>943.48024167609969</v>
      </c>
      <c r="AW422" s="35">
        <f t="shared" si="241"/>
        <v>3782.5136593020106</v>
      </c>
      <c r="AX422" s="35">
        <f t="shared" si="232"/>
        <v>49918.529445077962</v>
      </c>
      <c r="AY422" s="35">
        <f t="shared" si="233"/>
        <v>53701.043104379976</v>
      </c>
      <c r="AZ422" s="35">
        <f t="shared" si="234"/>
        <v>57483.556763681991</v>
      </c>
      <c r="BA422"/>
      <c r="BB422" s="52">
        <f t="shared" si="235"/>
        <v>415</v>
      </c>
      <c r="BC422" s="80">
        <f t="shared" si="236"/>
        <v>934.66018044494797</v>
      </c>
      <c r="BD422" s="35">
        <f t="shared" si="242"/>
        <v>3747.1530861717843</v>
      </c>
      <c r="BE422" s="35">
        <f t="shared" si="237"/>
        <v>22231.024795624879</v>
      </c>
      <c r="BF422" s="35">
        <f t="shared" si="238"/>
        <v>25978.177881796662</v>
      </c>
      <c r="BG422" s="35">
        <f t="shared" si="239"/>
        <v>29725.330967968446</v>
      </c>
    </row>
    <row r="423" spans="25:59" x14ac:dyDescent="0.4">
      <c r="Y423" s="35">
        <f t="shared" si="240"/>
        <v>415500</v>
      </c>
      <c r="Z423" s="52">
        <f t="shared" si="243"/>
        <v>416</v>
      </c>
      <c r="AA423" s="35"/>
      <c r="AB423" s="35"/>
      <c r="AC423" s="35"/>
      <c r="AD423" s="35"/>
      <c r="AH423" s="35"/>
      <c r="AI423" s="35"/>
      <c r="AU423" s="52">
        <f t="shared" si="230"/>
        <v>416</v>
      </c>
      <c r="AV423" s="80">
        <f t="shared" si="231"/>
        <v>943.81041819823656</v>
      </c>
      <c r="AW423" s="35">
        <f t="shared" si="241"/>
        <v>3783.8373724544399</v>
      </c>
      <c r="AX423" s="35">
        <f t="shared" si="232"/>
        <v>50020.266395234663</v>
      </c>
      <c r="AY423" s="35">
        <f t="shared" si="233"/>
        <v>53804.103767689099</v>
      </c>
      <c r="AZ423" s="35">
        <f t="shared" si="234"/>
        <v>57587.941140143535</v>
      </c>
      <c r="BA423"/>
      <c r="BB423" s="52">
        <f t="shared" si="235"/>
        <v>416</v>
      </c>
      <c r="BC423" s="80">
        <f t="shared" si="236"/>
        <v>934.98727033419777</v>
      </c>
      <c r="BD423" s="35">
        <f t="shared" si="242"/>
        <v>3748.4644246813318</v>
      </c>
      <c r="BE423" s="35">
        <f t="shared" si="237"/>
        <v>22270.256462634614</v>
      </c>
      <c r="BF423" s="35">
        <f t="shared" si="238"/>
        <v>26018.720887315947</v>
      </c>
      <c r="BG423" s="35">
        <f t="shared" si="239"/>
        <v>29767.18531199728</v>
      </c>
    </row>
    <row r="424" spans="25:59" x14ac:dyDescent="0.4">
      <c r="Y424" s="35">
        <f t="shared" si="240"/>
        <v>416500</v>
      </c>
      <c r="Z424" s="52">
        <f t="shared" si="243"/>
        <v>417</v>
      </c>
      <c r="AA424" s="35"/>
      <c r="AB424" s="35"/>
      <c r="AC424" s="35"/>
      <c r="AD424" s="35"/>
      <c r="AH424" s="35"/>
      <c r="AI424" s="35"/>
      <c r="AU424" s="52">
        <f t="shared" si="230"/>
        <v>417</v>
      </c>
      <c r="AV424" s="80">
        <f t="shared" si="231"/>
        <v>944.14159582380307</v>
      </c>
      <c r="AW424" s="35">
        <f t="shared" si="241"/>
        <v>3785.1650991380798</v>
      </c>
      <c r="AX424" s="35">
        <f t="shared" si="232"/>
        <v>50121.999331860141</v>
      </c>
      <c r="AY424" s="35">
        <f t="shared" si="233"/>
        <v>53907.164430998222</v>
      </c>
      <c r="AZ424" s="35">
        <f t="shared" si="234"/>
        <v>57692.329530136303</v>
      </c>
      <c r="BA424"/>
      <c r="BB424" s="52">
        <f t="shared" si="235"/>
        <v>417</v>
      </c>
      <c r="BC424" s="80">
        <f t="shared" si="236"/>
        <v>935.31535196812945</v>
      </c>
      <c r="BD424" s="35">
        <f t="shared" si="242"/>
        <v>3749.7797392018647</v>
      </c>
      <c r="BE424" s="35">
        <f t="shared" si="237"/>
        <v>22309.484153633373</v>
      </c>
      <c r="BF424" s="35">
        <f t="shared" si="238"/>
        <v>26059.263892835239</v>
      </c>
      <c r="BG424" s="35">
        <f t="shared" si="239"/>
        <v>29809.043632037105</v>
      </c>
    </row>
    <row r="425" spans="25:59" x14ac:dyDescent="0.4">
      <c r="Y425" s="35">
        <f t="shared" si="240"/>
        <v>417500</v>
      </c>
      <c r="Z425" s="52">
        <f t="shared" si="243"/>
        <v>418</v>
      </c>
      <c r="AA425" s="35"/>
      <c r="AB425" s="35"/>
      <c r="AC425" s="35"/>
      <c r="AD425" s="35"/>
      <c r="AH425" s="35"/>
      <c r="AI425" s="35"/>
      <c r="AU425" s="52">
        <f t="shared" si="230"/>
        <v>418</v>
      </c>
      <c r="AV425" s="80">
        <f t="shared" si="231"/>
        <v>944.47377349969474</v>
      </c>
      <c r="AW425" s="35">
        <f t="shared" si="241"/>
        <v>3786.4968351309221</v>
      </c>
      <c r="AX425" s="35">
        <f t="shared" si="232"/>
        <v>50223.728259176423</v>
      </c>
      <c r="AY425" s="35">
        <f t="shared" si="233"/>
        <v>54010.225094307345</v>
      </c>
      <c r="AZ425" s="35">
        <f t="shared" si="234"/>
        <v>57796.721929438267</v>
      </c>
      <c r="BA425"/>
      <c r="BB425" s="52">
        <f t="shared" si="235"/>
        <v>418</v>
      </c>
      <c r="BC425" s="80">
        <f t="shared" si="236"/>
        <v>935.64442430348345</v>
      </c>
      <c r="BD425" s="35">
        <f t="shared" si="242"/>
        <v>3751.0990255508441</v>
      </c>
      <c r="BE425" s="35">
        <f t="shared" si="237"/>
        <v>22348.707872803679</v>
      </c>
      <c r="BF425" s="35">
        <f t="shared" si="238"/>
        <v>26099.806898354524</v>
      </c>
      <c r="BG425" s="35">
        <f t="shared" si="239"/>
        <v>29850.905923905368</v>
      </c>
    </row>
    <row r="426" spans="25:59" x14ac:dyDescent="0.4">
      <c r="Y426" s="35">
        <f t="shared" si="240"/>
        <v>418500</v>
      </c>
      <c r="Z426" s="52">
        <f t="shared" si="243"/>
        <v>419</v>
      </c>
      <c r="AA426" s="35"/>
      <c r="AB426" s="35"/>
      <c r="AC426" s="35"/>
      <c r="AD426" s="35"/>
      <c r="AH426" s="35"/>
      <c r="AI426" s="35"/>
      <c r="AU426" s="52">
        <f t="shared" si="230"/>
        <v>419</v>
      </c>
      <c r="AV426" s="80">
        <f t="shared" si="231"/>
        <v>944.80695017111088</v>
      </c>
      <c r="AW426" s="35">
        <f t="shared" si="241"/>
        <v>3787.8325762041568</v>
      </c>
      <c r="AX426" s="35">
        <f t="shared" si="232"/>
        <v>50325.453181412297</v>
      </c>
      <c r="AY426" s="35">
        <f t="shared" si="233"/>
        <v>54113.285757616453</v>
      </c>
      <c r="AZ426" s="35">
        <f t="shared" si="234"/>
        <v>57901.11833382061</v>
      </c>
      <c r="BA426"/>
      <c r="BB426" s="52">
        <f t="shared" si="235"/>
        <v>419</v>
      </c>
      <c r="BC426" s="80">
        <f t="shared" si="236"/>
        <v>935.97448629531982</v>
      </c>
      <c r="BD426" s="35">
        <f t="shared" si="242"/>
        <v>3752.4222795389928</v>
      </c>
      <c r="BE426" s="35">
        <f t="shared" si="237"/>
        <v>22387.927624334821</v>
      </c>
      <c r="BF426" s="35">
        <f t="shared" si="238"/>
        <v>26140.349903873815</v>
      </c>
      <c r="BG426" s="35">
        <f t="shared" si="239"/>
        <v>29892.77218341281</v>
      </c>
    </row>
    <row r="427" spans="25:59" x14ac:dyDescent="0.4">
      <c r="Y427" s="35">
        <f t="shared" si="240"/>
        <v>419500</v>
      </c>
      <c r="Z427" s="52">
        <f t="shared" si="243"/>
        <v>420</v>
      </c>
      <c r="AA427" s="35"/>
      <c r="AB427" s="35"/>
      <c r="AC427" s="35"/>
      <c r="AD427" s="35"/>
      <c r="AH427" s="35"/>
      <c r="AI427" s="35"/>
      <c r="AU427" s="52">
        <f t="shared" si="230"/>
        <v>420</v>
      </c>
      <c r="AV427" s="80">
        <f t="shared" si="231"/>
        <v>945.14112478156812</v>
      </c>
      <c r="AW427" s="35">
        <f t="shared" si="241"/>
        <v>3789.1723181222292</v>
      </c>
      <c r="AX427" s="35">
        <f t="shared" si="232"/>
        <v>50427.17410280335</v>
      </c>
      <c r="AY427" s="35">
        <f t="shared" si="233"/>
        <v>54216.346420925576</v>
      </c>
      <c r="AZ427" s="35">
        <f t="shared" si="234"/>
        <v>58005.518739047802</v>
      </c>
      <c r="BA427"/>
      <c r="BB427" s="52">
        <f t="shared" si="235"/>
        <v>420</v>
      </c>
      <c r="BC427" s="80">
        <f t="shared" si="236"/>
        <v>936.30553689703152</v>
      </c>
      <c r="BD427" s="35">
        <f t="shared" si="242"/>
        <v>3753.7494969703512</v>
      </c>
      <c r="BE427" s="35">
        <f t="shared" si="237"/>
        <v>22427.143412422749</v>
      </c>
      <c r="BF427" s="35">
        <f t="shared" si="238"/>
        <v>26180.8929093931</v>
      </c>
      <c r="BG427" s="35">
        <f t="shared" si="239"/>
        <v>29934.642406363451</v>
      </c>
    </row>
    <row r="428" spans="25:59" x14ac:dyDescent="0.4">
      <c r="Y428" s="35">
        <f t="shared" si="240"/>
        <v>420500</v>
      </c>
      <c r="Z428" s="52">
        <f t="shared" si="243"/>
        <v>421</v>
      </c>
      <c r="AA428" s="35"/>
      <c r="AB428" s="35"/>
      <c r="AC428" s="35"/>
      <c r="AD428" s="35"/>
      <c r="AH428" s="35"/>
      <c r="AI428" s="35"/>
      <c r="AU428" s="52">
        <f t="shared" si="230"/>
        <v>421</v>
      </c>
      <c r="AV428" s="80">
        <f t="shared" si="231"/>
        <v>945.47629627291417</v>
      </c>
      <c r="AW428" s="35">
        <f t="shared" si="241"/>
        <v>3790.5160566428926</v>
      </c>
      <c r="AX428" s="35">
        <f t="shared" si="232"/>
        <v>50528.89102759181</v>
      </c>
      <c r="AY428" s="35">
        <f t="shared" si="233"/>
        <v>54319.407084234699</v>
      </c>
      <c r="AZ428" s="35">
        <f t="shared" si="234"/>
        <v>58109.923140877589</v>
      </c>
      <c r="BA428"/>
      <c r="BB428" s="52">
        <f t="shared" si="235"/>
        <v>421</v>
      </c>
      <c r="BC428" s="80">
        <f t="shared" si="236"/>
        <v>936.6375750603587</v>
      </c>
      <c r="BD428" s="35">
        <f t="shared" si="242"/>
        <v>3755.0806736423324</v>
      </c>
      <c r="BE428" s="35">
        <f t="shared" si="237"/>
        <v>22466.355241270059</v>
      </c>
      <c r="BF428" s="35">
        <f t="shared" si="238"/>
        <v>26221.435914912392</v>
      </c>
      <c r="BG428" s="35">
        <f t="shared" si="239"/>
        <v>29976.516588554725</v>
      </c>
    </row>
    <row r="429" spans="25:59" x14ac:dyDescent="0.4">
      <c r="Y429" s="35">
        <f t="shared" si="240"/>
        <v>421500</v>
      </c>
      <c r="Z429" s="52">
        <f t="shared" si="243"/>
        <v>422</v>
      </c>
      <c r="AA429" s="35"/>
      <c r="AB429" s="35"/>
      <c r="AC429" s="35"/>
      <c r="AD429" s="35"/>
      <c r="AH429" s="35"/>
      <c r="AI429" s="35"/>
      <c r="AU429" s="52">
        <f t="shared" si="230"/>
        <v>422</v>
      </c>
      <c r="AV429" s="80">
        <f t="shared" si="231"/>
        <v>945.81246358534258</v>
      </c>
      <c r="AW429" s="35">
        <f t="shared" si="241"/>
        <v>3791.8637875172694</v>
      </c>
      <c r="AX429" s="35">
        <f t="shared" si="232"/>
        <v>50630.60396002655</v>
      </c>
      <c r="AY429" s="35">
        <f t="shared" si="233"/>
        <v>54422.467747543822</v>
      </c>
      <c r="AZ429" s="35">
        <f t="shared" si="234"/>
        <v>58214.331535061094</v>
      </c>
      <c r="BA429"/>
      <c r="BB429" s="52">
        <f t="shared" si="235"/>
        <v>422</v>
      </c>
      <c r="BC429" s="80">
        <f t="shared" si="236"/>
        <v>936.97059973540206</v>
      </c>
      <c r="BD429" s="35">
        <f t="shared" si="242"/>
        <v>3756.4158053457782</v>
      </c>
      <c r="BE429" s="35">
        <f t="shared" si="237"/>
        <v>22505.563115085897</v>
      </c>
      <c r="BF429" s="35">
        <f t="shared" si="238"/>
        <v>26261.978920431677</v>
      </c>
      <c r="BG429" s="35">
        <f t="shared" si="239"/>
        <v>30018.394725777456</v>
      </c>
    </row>
    <row r="430" spans="25:59" x14ac:dyDescent="0.4">
      <c r="Y430" s="35">
        <f t="shared" si="240"/>
        <v>422500</v>
      </c>
      <c r="Z430" s="52">
        <f t="shared" si="243"/>
        <v>423</v>
      </c>
      <c r="AA430" s="35"/>
      <c r="AB430" s="35"/>
      <c r="AC430" s="35"/>
      <c r="AD430" s="35"/>
      <c r="AH430" s="35"/>
      <c r="AI430" s="35"/>
      <c r="AU430" s="52">
        <f t="shared" si="230"/>
        <v>423</v>
      </c>
      <c r="AV430" s="80">
        <f t="shared" si="231"/>
        <v>946.14962565740677</v>
      </c>
      <c r="AW430" s="35">
        <f t="shared" si="241"/>
        <v>3793.2155064899061</v>
      </c>
      <c r="AX430" s="35">
        <f t="shared" si="232"/>
        <v>50732.31290436304</v>
      </c>
      <c r="AY430" s="35">
        <f t="shared" si="233"/>
        <v>54525.528410852945</v>
      </c>
      <c r="AZ430" s="35">
        <f t="shared" si="234"/>
        <v>58318.74391734285</v>
      </c>
      <c r="BA430"/>
      <c r="BB430" s="52">
        <f t="shared" si="235"/>
        <v>423</v>
      </c>
      <c r="BC430" s="80">
        <f t="shared" si="236"/>
        <v>937.30460987063805</v>
      </c>
      <c r="BD430" s="35">
        <f t="shared" si="242"/>
        <v>3757.7548878650168</v>
      </c>
      <c r="BE430" s="35">
        <f t="shared" si="237"/>
        <v>22544.767038085953</v>
      </c>
      <c r="BF430" s="35">
        <f t="shared" si="238"/>
        <v>26302.521925950969</v>
      </c>
      <c r="BG430" s="35">
        <f t="shared" si="239"/>
        <v>30060.276813815984</v>
      </c>
    </row>
    <row r="431" spans="25:59" x14ac:dyDescent="0.4">
      <c r="Y431" s="35">
        <f t="shared" si="240"/>
        <v>423500</v>
      </c>
      <c r="Z431" s="52">
        <f t="shared" si="243"/>
        <v>424</v>
      </c>
      <c r="AA431" s="35"/>
      <c r="AB431" s="35"/>
      <c r="AC431" s="35"/>
      <c r="AD431" s="35"/>
      <c r="AH431" s="35"/>
      <c r="AI431" s="35"/>
      <c r="AU431" s="52">
        <f t="shared" si="230"/>
        <v>424</v>
      </c>
      <c r="AV431" s="80">
        <f t="shared" si="231"/>
        <v>946.48778142603339</v>
      </c>
      <c r="AW431" s="35">
        <f t="shared" si="241"/>
        <v>3794.5712092988274</v>
      </c>
      <c r="AX431" s="35">
        <f t="shared" si="232"/>
        <v>50834.017864863228</v>
      </c>
      <c r="AY431" s="35">
        <f t="shared" si="233"/>
        <v>54628.589074162053</v>
      </c>
      <c r="AZ431" s="35">
        <f t="shared" si="234"/>
        <v>58423.160283460878</v>
      </c>
      <c r="BA431"/>
      <c r="BB431" s="52">
        <f t="shared" si="235"/>
        <v>424</v>
      </c>
      <c r="BC431" s="80">
        <f t="shared" si="236"/>
        <v>937.63960441293125</v>
      </c>
      <c r="BD431" s="35">
        <f t="shared" si="242"/>
        <v>3759.0979169779152</v>
      </c>
      <c r="BE431" s="35">
        <f t="shared" si="237"/>
        <v>22583.967014492337</v>
      </c>
      <c r="BF431" s="35">
        <f t="shared" si="238"/>
        <v>26343.064931470253</v>
      </c>
      <c r="BG431" s="35">
        <f t="shared" si="239"/>
        <v>30102.16284844817</v>
      </c>
    </row>
    <row r="432" spans="25:59" x14ac:dyDescent="0.4">
      <c r="Y432" s="35">
        <f t="shared" si="240"/>
        <v>424500</v>
      </c>
      <c r="Z432" s="52">
        <f t="shared" si="243"/>
        <v>425</v>
      </c>
      <c r="AA432" s="35"/>
      <c r="AB432" s="35"/>
      <c r="AC432" s="35"/>
      <c r="AD432" s="35"/>
      <c r="AH432" s="35"/>
      <c r="AI432" s="35"/>
      <c r="AU432" s="52">
        <f t="shared" si="230"/>
        <v>425</v>
      </c>
      <c r="AV432" s="80">
        <f t="shared" si="231"/>
        <v>946.82692982653759</v>
      </c>
      <c r="AW432" s="35">
        <f t="shared" si="241"/>
        <v>3795.9308916755972</v>
      </c>
      <c r="AX432" s="35">
        <f t="shared" si="232"/>
        <v>50935.718845795578</v>
      </c>
      <c r="AY432" s="35">
        <f t="shared" si="233"/>
        <v>54731.649737471176</v>
      </c>
      <c r="AZ432" s="35">
        <f t="shared" si="234"/>
        <v>58527.580629146774</v>
      </c>
      <c r="BA432"/>
      <c r="BB432" s="52">
        <f t="shared" si="235"/>
        <v>425</v>
      </c>
      <c r="BC432" s="80">
        <f t="shared" si="236"/>
        <v>937.97558230755021</v>
      </c>
      <c r="BD432" s="35">
        <f t="shared" si="242"/>
        <v>3760.4448884559424</v>
      </c>
      <c r="BE432" s="35">
        <f t="shared" si="237"/>
        <v>22623.163048533595</v>
      </c>
      <c r="BF432" s="35">
        <f t="shared" si="238"/>
        <v>26383.607936989538</v>
      </c>
      <c r="BG432" s="35">
        <f t="shared" si="239"/>
        <v>30144.05282544548</v>
      </c>
    </row>
    <row r="433" spans="25:59" x14ac:dyDescent="0.4">
      <c r="Y433" s="35">
        <f t="shared" si="240"/>
        <v>425500</v>
      </c>
      <c r="Z433" s="52">
        <f t="shared" si="243"/>
        <v>426</v>
      </c>
      <c r="AA433" s="35"/>
      <c r="AB433" s="35"/>
      <c r="AC433" s="35"/>
      <c r="AD433" s="35"/>
      <c r="AH433" s="35"/>
      <c r="AI433" s="35"/>
      <c r="AU433" s="52">
        <f t="shared" si="230"/>
        <v>426</v>
      </c>
      <c r="AV433" s="80">
        <f t="shared" si="231"/>
        <v>947.16706979263552</v>
      </c>
      <c r="AW433" s="35">
        <f t="shared" si="241"/>
        <v>3797.294549345369</v>
      </c>
      <c r="AX433" s="35">
        <f t="shared" si="232"/>
        <v>51037.415851434933</v>
      </c>
      <c r="AY433" s="35">
        <f t="shared" si="233"/>
        <v>54834.710400780299</v>
      </c>
      <c r="AZ433" s="35">
        <f t="shared" si="234"/>
        <v>58632.004950125665</v>
      </c>
      <c r="BA433"/>
      <c r="BB433" s="52">
        <f t="shared" si="235"/>
        <v>426</v>
      </c>
      <c r="BC433" s="80">
        <f t="shared" si="236"/>
        <v>938.31254249817891</v>
      </c>
      <c r="BD433" s="35">
        <f t="shared" si="242"/>
        <v>3761.7957980642132</v>
      </c>
      <c r="BE433" s="35">
        <f t="shared" si="237"/>
        <v>22662.355144444617</v>
      </c>
      <c r="BF433" s="35">
        <f t="shared" si="238"/>
        <v>26424.15094250883</v>
      </c>
      <c r="BG433" s="35">
        <f t="shared" si="239"/>
        <v>30185.946740573043</v>
      </c>
    </row>
    <row r="434" spans="25:59" x14ac:dyDescent="0.4">
      <c r="Y434" s="35">
        <f t="shared" si="240"/>
        <v>426500</v>
      </c>
      <c r="Z434" s="52">
        <f t="shared" si="243"/>
        <v>427</v>
      </c>
      <c r="AA434" s="35"/>
      <c r="AB434" s="35"/>
      <c r="AC434" s="35"/>
      <c r="AD434" s="35"/>
      <c r="AH434" s="35"/>
      <c r="AI434" s="35"/>
      <c r="AU434" s="52">
        <f t="shared" si="230"/>
        <v>427</v>
      </c>
      <c r="AV434" s="80">
        <f t="shared" si="231"/>
        <v>947.50820025645987</v>
      </c>
      <c r="AW434" s="35">
        <f t="shared" si="241"/>
        <v>3798.6621780269484</v>
      </c>
      <c r="AX434" s="35">
        <f t="shared" si="232"/>
        <v>51139.108886062473</v>
      </c>
      <c r="AY434" s="35">
        <f t="shared" si="233"/>
        <v>54937.771064089422</v>
      </c>
      <c r="AZ434" s="35">
        <f t="shared" si="234"/>
        <v>58736.433242116371</v>
      </c>
      <c r="BA434"/>
      <c r="BB434" s="52">
        <f t="shared" si="235"/>
        <v>427</v>
      </c>
      <c r="BC434" s="80">
        <f t="shared" si="236"/>
        <v>938.65048392693302</v>
      </c>
      <c r="BD434" s="35">
        <f t="shared" si="242"/>
        <v>3763.1506415615563</v>
      </c>
      <c r="BE434" s="35">
        <f t="shared" si="237"/>
        <v>22701.543306466559</v>
      </c>
      <c r="BF434" s="35">
        <f t="shared" si="238"/>
        <v>26464.693948028114</v>
      </c>
      <c r="BG434" s="35">
        <f t="shared" si="239"/>
        <v>30227.844589589669</v>
      </c>
    </row>
    <row r="435" spans="25:59" x14ac:dyDescent="0.4">
      <c r="Y435" s="35">
        <f t="shared" si="240"/>
        <v>427500</v>
      </c>
      <c r="Z435" s="52">
        <f t="shared" si="243"/>
        <v>428</v>
      </c>
      <c r="AA435" s="35"/>
      <c r="AB435" s="35"/>
      <c r="AC435" s="35"/>
      <c r="AD435" s="35"/>
      <c r="AH435" s="35"/>
      <c r="AI435" s="35"/>
      <c r="AU435" s="52">
        <f t="shared" si="230"/>
        <v>428</v>
      </c>
      <c r="AV435" s="80">
        <f t="shared" si="231"/>
        <v>947.85032014857279</v>
      </c>
      <c r="AW435" s="35">
        <f t="shared" si="241"/>
        <v>3800.0337734328436</v>
      </c>
      <c r="AX435" s="35">
        <f t="shared" si="232"/>
        <v>51240.797953965688</v>
      </c>
      <c r="AY435" s="35">
        <f t="shared" si="233"/>
        <v>55040.83172739853</v>
      </c>
      <c r="AZ435" s="35">
        <f t="shared" si="234"/>
        <v>58840.865500831373</v>
      </c>
      <c r="BA435"/>
      <c r="BB435" s="52">
        <f t="shared" si="235"/>
        <v>428</v>
      </c>
      <c r="BC435" s="80">
        <f t="shared" si="236"/>
        <v>938.98940553437239</v>
      </c>
      <c r="BD435" s="35">
        <f t="shared" si="242"/>
        <v>3764.509414700562</v>
      </c>
      <c r="BE435" s="35">
        <f t="shared" si="237"/>
        <v>22740.727538846844</v>
      </c>
      <c r="BF435" s="35">
        <f t="shared" si="238"/>
        <v>26505.236953547406</v>
      </c>
      <c r="BG435" s="35">
        <f t="shared" si="239"/>
        <v>30269.746368247968</v>
      </c>
    </row>
    <row r="436" spans="25:59" x14ac:dyDescent="0.4">
      <c r="Y436" s="35">
        <f t="shared" si="240"/>
        <v>428500</v>
      </c>
      <c r="Z436" s="52">
        <f t="shared" si="243"/>
        <v>429</v>
      </c>
      <c r="AA436" s="35"/>
      <c r="AB436" s="35"/>
      <c r="AC436" s="35"/>
      <c r="AD436" s="35"/>
      <c r="AH436" s="35"/>
      <c r="AI436" s="35"/>
      <c r="AU436" s="52">
        <f t="shared" si="230"/>
        <v>429</v>
      </c>
      <c r="AV436" s="80">
        <f t="shared" si="231"/>
        <v>948.1934283979806</v>
      </c>
      <c r="AW436" s="35">
        <f t="shared" si="241"/>
        <v>3801.4093312693267</v>
      </c>
      <c r="AX436" s="35">
        <f t="shared" si="232"/>
        <v>51342.483059438324</v>
      </c>
      <c r="AY436" s="35">
        <f t="shared" si="233"/>
        <v>55143.892390707653</v>
      </c>
      <c r="AZ436" s="35">
        <f t="shared" si="234"/>
        <v>58945.301721976983</v>
      </c>
      <c r="BA436"/>
      <c r="BB436" s="52">
        <f t="shared" si="235"/>
        <v>429</v>
      </c>
      <c r="BC436" s="80">
        <f t="shared" si="236"/>
        <v>939.32930625951519</v>
      </c>
      <c r="BD436" s="35">
        <f t="shared" si="242"/>
        <v>3765.8721132276401</v>
      </c>
      <c r="BE436" s="35">
        <f t="shared" si="237"/>
        <v>22779.90784583905</v>
      </c>
      <c r="BF436" s="35">
        <f t="shared" si="238"/>
        <v>26545.779959066691</v>
      </c>
      <c r="BG436" s="35">
        <f t="shared" si="239"/>
        <v>30311.652072294331</v>
      </c>
    </row>
    <row r="437" spans="25:59" x14ac:dyDescent="0.4">
      <c r="Y437" s="35">
        <f t="shared" si="240"/>
        <v>429500</v>
      </c>
      <c r="Z437" s="52">
        <f t="shared" si="243"/>
        <v>430</v>
      </c>
      <c r="AA437" s="35"/>
      <c r="AB437" s="35"/>
      <c r="AC437" s="35"/>
      <c r="AD437" s="35"/>
      <c r="AH437" s="35"/>
      <c r="AI437" s="35"/>
      <c r="AU437" s="52">
        <f t="shared" si="230"/>
        <v>430</v>
      </c>
      <c r="AV437" s="80">
        <f t="shared" si="231"/>
        <v>948.53752393214745</v>
      </c>
      <c r="AW437" s="35">
        <f t="shared" si="241"/>
        <v>3802.7888472364853</v>
      </c>
      <c r="AX437" s="35">
        <f t="shared" si="232"/>
        <v>51444.16420678029</v>
      </c>
      <c r="AY437" s="35">
        <f t="shared" si="233"/>
        <v>55246.953054016776</v>
      </c>
      <c r="AZ437" s="35">
        <f t="shared" si="234"/>
        <v>59049.741901253263</v>
      </c>
      <c r="BA437"/>
      <c r="BB437" s="52">
        <f t="shared" si="235"/>
        <v>430</v>
      </c>
      <c r="BC437" s="80">
        <f t="shared" si="236"/>
        <v>939.6701850398523</v>
      </c>
      <c r="BD437" s="35">
        <f t="shared" si="242"/>
        <v>3767.2387328830773</v>
      </c>
      <c r="BE437" s="35">
        <f t="shared" si="237"/>
        <v>22819.084231702906</v>
      </c>
      <c r="BF437" s="35">
        <f t="shared" si="238"/>
        <v>26586.322964585983</v>
      </c>
      <c r="BG437" s="35">
        <f t="shared" si="239"/>
        <v>30353.56169746906</v>
      </c>
    </row>
    <row r="438" spans="25:59" x14ac:dyDescent="0.4">
      <c r="Y438" s="35">
        <f t="shared" si="240"/>
        <v>430500</v>
      </c>
      <c r="Z438" s="52">
        <f t="shared" si="243"/>
        <v>431</v>
      </c>
      <c r="AA438" s="35"/>
      <c r="AB438" s="35"/>
      <c r="AC438" s="35"/>
      <c r="AD438" s="35"/>
      <c r="AH438" s="35"/>
      <c r="AI438" s="35"/>
      <c r="AU438" s="52">
        <f t="shared" si="230"/>
        <v>431</v>
      </c>
      <c r="AV438" s="80">
        <f t="shared" si="231"/>
        <v>948.882605677009</v>
      </c>
      <c r="AW438" s="35">
        <f t="shared" si="241"/>
        <v>3804.1723170282808</v>
      </c>
      <c r="AX438" s="35">
        <f t="shared" si="232"/>
        <v>51545.841400297621</v>
      </c>
      <c r="AY438" s="35">
        <f t="shared" si="233"/>
        <v>55350.013717325899</v>
      </c>
      <c r="AZ438" s="35">
        <f t="shared" si="234"/>
        <v>59154.186034354178</v>
      </c>
      <c r="BA438"/>
      <c r="BB438" s="52">
        <f t="shared" si="235"/>
        <v>431</v>
      </c>
      <c r="BC438" s="80">
        <f t="shared" si="236"/>
        <v>940.01204081136007</v>
      </c>
      <c r="BD438" s="35">
        <f t="shared" si="242"/>
        <v>3768.6092694010886</v>
      </c>
      <c r="BE438" s="35">
        <f t="shared" si="237"/>
        <v>22858.25670070418</v>
      </c>
      <c r="BF438" s="35">
        <f t="shared" si="238"/>
        <v>26626.865970105267</v>
      </c>
      <c r="BG438" s="35">
        <f t="shared" si="239"/>
        <v>30395.475239506355</v>
      </c>
    </row>
    <row r="439" spans="25:59" x14ac:dyDescent="0.4">
      <c r="Y439" s="35">
        <f t="shared" si="240"/>
        <v>431500</v>
      </c>
      <c r="Z439" s="52">
        <f t="shared" si="243"/>
        <v>432</v>
      </c>
      <c r="AA439" s="35"/>
      <c r="AB439" s="35"/>
      <c r="AC439" s="35"/>
      <c r="AD439" s="35"/>
      <c r="AH439" s="35"/>
      <c r="AI439" s="35"/>
      <c r="AU439" s="52">
        <f t="shared" si="230"/>
        <v>432</v>
      </c>
      <c r="AV439" s="80">
        <f t="shared" si="231"/>
        <v>949.22867255698657</v>
      </c>
      <c r="AW439" s="35">
        <f t="shared" si="241"/>
        <v>3805.5597363326019</v>
      </c>
      <c r="AX439" s="35">
        <f t="shared" si="232"/>
        <v>51647.51464430242</v>
      </c>
      <c r="AY439" s="35">
        <f t="shared" si="233"/>
        <v>55453.074380635022</v>
      </c>
      <c r="AZ439" s="35">
        <f t="shared" si="234"/>
        <v>59258.634116967623</v>
      </c>
      <c r="BA439"/>
      <c r="BB439" s="52">
        <f t="shared" si="235"/>
        <v>432</v>
      </c>
      <c r="BC439" s="80">
        <f t="shared" si="236"/>
        <v>940.35487250851497</v>
      </c>
      <c r="BD439" s="35">
        <f t="shared" si="242"/>
        <v>3769.9837185098759</v>
      </c>
      <c r="BE439" s="35">
        <f t="shared" si="237"/>
        <v>22897.425257114683</v>
      </c>
      <c r="BF439" s="35">
        <f t="shared" si="238"/>
        <v>26667.408975624559</v>
      </c>
      <c r="BG439" s="35">
        <f t="shared" si="239"/>
        <v>30437.392694134436</v>
      </c>
    </row>
    <row r="440" spans="25:59" x14ac:dyDescent="0.4">
      <c r="Y440" s="35">
        <f t="shared" si="240"/>
        <v>432500</v>
      </c>
      <c r="Z440" s="52">
        <f t="shared" si="243"/>
        <v>433</v>
      </c>
      <c r="AA440" s="35"/>
      <c r="AB440" s="35"/>
      <c r="AC440" s="35"/>
      <c r="AD440" s="35"/>
      <c r="AH440" s="35"/>
      <c r="AI440" s="35"/>
      <c r="AU440" s="52">
        <f t="shared" si="230"/>
        <v>433</v>
      </c>
      <c r="AV440" s="80">
        <f t="shared" si="231"/>
        <v>949.57572349500163</v>
      </c>
      <c r="AW440" s="35">
        <f t="shared" si="241"/>
        <v>3806.9511008313257</v>
      </c>
      <c r="AX440" s="35">
        <f t="shared" si="232"/>
        <v>51749.183943112803</v>
      </c>
      <c r="AY440" s="35">
        <f t="shared" si="233"/>
        <v>55556.13504394413</v>
      </c>
      <c r="AZ440" s="35">
        <f t="shared" si="234"/>
        <v>59363.086144775458</v>
      </c>
      <c r="BA440"/>
      <c r="BB440" s="52">
        <f t="shared" si="235"/>
        <v>433</v>
      </c>
      <c r="BC440" s="80">
        <f t="shared" si="236"/>
        <v>940.69867906430727</v>
      </c>
      <c r="BD440" s="35">
        <f t="shared" si="242"/>
        <v>3771.3620759316823</v>
      </c>
      <c r="BE440" s="35">
        <f t="shared" si="237"/>
        <v>22936.58990521216</v>
      </c>
      <c r="BF440" s="35">
        <f t="shared" si="238"/>
        <v>26707.951981143844</v>
      </c>
      <c r="BG440" s="35">
        <f t="shared" si="239"/>
        <v>30479.314057075528</v>
      </c>
    </row>
    <row r="441" spans="25:59" x14ac:dyDescent="0.4">
      <c r="Y441" s="35">
        <f t="shared" si="240"/>
        <v>433500</v>
      </c>
      <c r="Z441" s="52">
        <f t="shared" si="243"/>
        <v>434</v>
      </c>
      <c r="AA441" s="35"/>
      <c r="AB441" s="35"/>
      <c r="AC441" s="35"/>
      <c r="AD441" s="35"/>
      <c r="AH441" s="35"/>
      <c r="AI441" s="35"/>
      <c r="AU441" s="52">
        <f t="shared" si="230"/>
        <v>434</v>
      </c>
      <c r="AV441" s="80">
        <f t="shared" si="231"/>
        <v>949.92375741248884</v>
      </c>
      <c r="AW441" s="35">
        <f t="shared" si="241"/>
        <v>3808.3464062003677</v>
      </c>
      <c r="AX441" s="35">
        <f t="shared" si="232"/>
        <v>51850.849301052884</v>
      </c>
      <c r="AY441" s="35">
        <f t="shared" si="233"/>
        <v>55659.195707253253</v>
      </c>
      <c r="AZ441" s="35">
        <f t="shared" si="234"/>
        <v>59467.542113453623</v>
      </c>
      <c r="BA441"/>
      <c r="BB441" s="52">
        <f t="shared" si="235"/>
        <v>434</v>
      </c>
      <c r="BC441" s="80">
        <f t="shared" si="236"/>
        <v>941.04345941025463</v>
      </c>
      <c r="BD441" s="35">
        <f t="shared" si="242"/>
        <v>3772.7443373828473</v>
      </c>
      <c r="BE441" s="35">
        <f t="shared" si="237"/>
        <v>22975.75064928029</v>
      </c>
      <c r="BF441" s="35">
        <f t="shared" si="238"/>
        <v>26748.494986663136</v>
      </c>
      <c r="BG441" s="35">
        <f t="shared" si="239"/>
        <v>30521.239324045982</v>
      </c>
    </row>
    <row r="442" spans="25:59" x14ac:dyDescent="0.4">
      <c r="Y442" s="35">
        <f t="shared" si="240"/>
        <v>434500</v>
      </c>
      <c r="Z442" s="52">
        <f t="shared" si="243"/>
        <v>435</v>
      </c>
      <c r="AA442" s="35"/>
      <c r="AB442" s="35"/>
      <c r="AC442" s="35"/>
      <c r="AD442" s="35"/>
      <c r="AH442" s="35"/>
      <c r="AI442" s="35"/>
      <c r="AU442" s="52">
        <f t="shared" si="230"/>
        <v>435</v>
      </c>
      <c r="AV442" s="80">
        <f t="shared" si="231"/>
        <v>950.27277322941029</v>
      </c>
      <c r="AW442" s="35">
        <f t="shared" si="241"/>
        <v>3809.7456481097402</v>
      </c>
      <c r="AX442" s="35">
        <f t="shared" si="232"/>
        <v>51952.510722452636</v>
      </c>
      <c r="AY442" s="35">
        <f t="shared" si="233"/>
        <v>55762.256370562376</v>
      </c>
      <c r="AZ442" s="35">
        <f t="shared" si="234"/>
        <v>59572.002018672116</v>
      </c>
      <c r="BA442"/>
      <c r="BB442" s="52">
        <f t="shared" si="235"/>
        <v>435</v>
      </c>
      <c r="BC442" s="80">
        <f t="shared" si="236"/>
        <v>941.38921247641565</v>
      </c>
      <c r="BD442" s="35">
        <f t="shared" si="242"/>
        <v>3774.1304985738611</v>
      </c>
      <c r="BE442" s="35">
        <f t="shared" si="237"/>
        <v>23014.90749360856</v>
      </c>
      <c r="BF442" s="35">
        <f t="shared" si="238"/>
        <v>26789.037992182421</v>
      </c>
      <c r="BG442" s="35">
        <f t="shared" si="239"/>
        <v>30563.168490756281</v>
      </c>
    </row>
    <row r="443" spans="25:59" x14ac:dyDescent="0.4">
      <c r="Y443" s="35">
        <f t="shared" si="240"/>
        <v>435500</v>
      </c>
      <c r="Z443" s="52">
        <f t="shared" si="243"/>
        <v>436</v>
      </c>
      <c r="AA443" s="35"/>
      <c r="AB443" s="35"/>
      <c r="AC443" s="35"/>
      <c r="AD443" s="35"/>
      <c r="AH443" s="35"/>
      <c r="AI443" s="35"/>
      <c r="AU443" s="52">
        <f t="shared" si="230"/>
        <v>436</v>
      </c>
      <c r="AV443" s="80">
        <f t="shared" si="231"/>
        <v>950.62276986426923</v>
      </c>
      <c r="AW443" s="35">
        <f t="shared" si="241"/>
        <v>3811.1488222236057</v>
      </c>
      <c r="AX443" s="35">
        <f t="shared" si="232"/>
        <v>52054.168211647891</v>
      </c>
      <c r="AY443" s="35">
        <f t="shared" si="233"/>
        <v>55865.317033871499</v>
      </c>
      <c r="AZ443" s="35">
        <f t="shared" si="234"/>
        <v>59676.465856095107</v>
      </c>
      <c r="BA443"/>
      <c r="BB443" s="52">
        <f t="shared" si="235"/>
        <v>436</v>
      </c>
      <c r="BC443" s="80">
        <f t="shared" si="236"/>
        <v>941.7359371914041</v>
      </c>
      <c r="BD443" s="35">
        <f t="shared" si="242"/>
        <v>3775.5205552094208</v>
      </c>
      <c r="BE443" s="35">
        <f t="shared" si="237"/>
        <v>23054.060442492293</v>
      </c>
      <c r="BF443" s="35">
        <f t="shared" si="238"/>
        <v>26829.580997701712</v>
      </c>
      <c r="BG443" s="35">
        <f t="shared" si="239"/>
        <v>30605.101552911132</v>
      </c>
    </row>
    <row r="444" spans="25:59" x14ac:dyDescent="0.4">
      <c r="Y444" s="35">
        <f t="shared" si="240"/>
        <v>436500</v>
      </c>
      <c r="Z444" s="52">
        <f t="shared" si="243"/>
        <v>437</v>
      </c>
      <c r="AA444" s="35"/>
      <c r="AB444" s="35"/>
      <c r="AC444" s="35"/>
      <c r="AD444" s="35"/>
      <c r="AH444" s="35"/>
      <c r="AI444" s="35"/>
      <c r="AU444" s="52">
        <f t="shared" si="230"/>
        <v>437</v>
      </c>
      <c r="AV444" s="80">
        <f t="shared" si="231"/>
        <v>950.97374623412452</v>
      </c>
      <c r="AW444" s="35">
        <f t="shared" si="241"/>
        <v>3812.5559242003378</v>
      </c>
      <c r="AX444" s="35">
        <f t="shared" si="232"/>
        <v>52155.821772980285</v>
      </c>
      <c r="AY444" s="35">
        <f t="shared" si="233"/>
        <v>55968.377697180622</v>
      </c>
      <c r="AZ444" s="35">
        <f t="shared" si="234"/>
        <v>59780.933621380958</v>
      </c>
      <c r="BA444"/>
      <c r="BB444" s="52">
        <f t="shared" si="235"/>
        <v>437</v>
      </c>
      <c r="BC444" s="80">
        <f t="shared" si="236"/>
        <v>942.08363248240255</v>
      </c>
      <c r="BD444" s="35">
        <f t="shared" si="242"/>
        <v>3776.9145029884867</v>
      </c>
      <c r="BE444" s="35">
        <f t="shared" si="237"/>
        <v>23093.209500232511</v>
      </c>
      <c r="BF444" s="35">
        <f t="shared" si="238"/>
        <v>26870.124003220997</v>
      </c>
      <c r="BG444" s="35">
        <f t="shared" si="239"/>
        <v>30647.038506209483</v>
      </c>
    </row>
    <row r="445" spans="25:59" x14ac:dyDescent="0.4">
      <c r="Y445" s="35">
        <f t="shared" si="240"/>
        <v>437500</v>
      </c>
      <c r="Z445" s="52">
        <f t="shared" si="243"/>
        <v>438</v>
      </c>
      <c r="AA445" s="35"/>
      <c r="AB445" s="35"/>
      <c r="AC445" s="35"/>
      <c r="AD445" s="35"/>
      <c r="AH445" s="35"/>
      <c r="AI445" s="35"/>
      <c r="AU445" s="52">
        <f t="shared" si="230"/>
        <v>438</v>
      </c>
      <c r="AV445" s="80">
        <f t="shared" si="231"/>
        <v>951.32570125460313</v>
      </c>
      <c r="AW445" s="35">
        <f t="shared" si="241"/>
        <v>3813.9669496925676</v>
      </c>
      <c r="AX445" s="35">
        <f t="shared" si="232"/>
        <v>52257.471410797159</v>
      </c>
      <c r="AY445" s="35">
        <f t="shared" si="233"/>
        <v>56071.43836048973</v>
      </c>
      <c r="AZ445" s="35">
        <f t="shared" si="234"/>
        <v>59885.405310182301</v>
      </c>
      <c r="BA445"/>
      <c r="BB445" s="52">
        <f t="shared" si="235"/>
        <v>438</v>
      </c>
      <c r="BC445" s="80">
        <f t="shared" si="236"/>
        <v>942.43229727517519</v>
      </c>
      <c r="BD445" s="35">
        <f t="shared" si="242"/>
        <v>3778.3123376043309</v>
      </c>
      <c r="BE445" s="35">
        <f t="shared" si="237"/>
        <v>23132.354671135952</v>
      </c>
      <c r="BF445" s="35">
        <f t="shared" si="238"/>
        <v>26910.667008740282</v>
      </c>
      <c r="BG445" s="35">
        <f t="shared" si="239"/>
        <v>30688.979346344611</v>
      </c>
    </row>
    <row r="446" spans="25:59" x14ac:dyDescent="0.4">
      <c r="Y446" s="35">
        <f t="shared" si="240"/>
        <v>438500</v>
      </c>
      <c r="Z446" s="52">
        <f t="shared" si="243"/>
        <v>439</v>
      </c>
      <c r="AA446" s="35"/>
      <c r="AB446" s="35"/>
      <c r="AC446" s="35"/>
      <c r="AD446" s="35"/>
      <c r="AH446" s="35"/>
      <c r="AI446" s="35"/>
      <c r="AU446" s="52">
        <f t="shared" si="230"/>
        <v>439</v>
      </c>
      <c r="AV446" s="80">
        <f t="shared" si="231"/>
        <v>951.67863383991562</v>
      </c>
      <c r="AW446" s="35">
        <f t="shared" si="241"/>
        <v>3815.3818943472493</v>
      </c>
      <c r="AX446" s="35">
        <f t="shared" si="232"/>
        <v>52359.117129451603</v>
      </c>
      <c r="AY446" s="35">
        <f t="shared" si="233"/>
        <v>56174.499023798853</v>
      </c>
      <c r="AZ446" s="35">
        <f t="shared" si="234"/>
        <v>59989.880918146104</v>
      </c>
      <c r="BA446"/>
      <c r="BB446" s="52">
        <f t="shared" si="235"/>
        <v>439</v>
      </c>
      <c r="BC446" s="80">
        <f t="shared" si="236"/>
        <v>942.78193049408287</v>
      </c>
      <c r="BD446" s="35">
        <f t="shared" si="242"/>
        <v>3779.7140547446015</v>
      </c>
      <c r="BE446" s="35">
        <f t="shared" si="237"/>
        <v>23171.49595951497</v>
      </c>
      <c r="BF446" s="35">
        <f t="shared" si="238"/>
        <v>26951.210014259574</v>
      </c>
      <c r="BG446" s="35">
        <f t="shared" si="239"/>
        <v>30730.924069004177</v>
      </c>
    </row>
    <row r="447" spans="25:59" x14ac:dyDescent="0.4">
      <c r="Y447" s="35">
        <f t="shared" si="240"/>
        <v>439500</v>
      </c>
      <c r="Z447" s="52">
        <f t="shared" si="243"/>
        <v>440</v>
      </c>
      <c r="AA447" s="35"/>
      <c r="AB447" s="35"/>
      <c r="AC447" s="35"/>
      <c r="AD447" s="35"/>
      <c r="AH447" s="35"/>
      <c r="AI447" s="35"/>
      <c r="AU447" s="52">
        <f t="shared" si="230"/>
        <v>440</v>
      </c>
      <c r="AV447" s="80">
        <f t="shared" si="231"/>
        <v>952.0325429028685</v>
      </c>
      <c r="AW447" s="35">
        <f t="shared" si="241"/>
        <v>3816.8007538057068</v>
      </c>
      <c r="AX447" s="35">
        <f t="shared" si="232"/>
        <v>52460.75893330227</v>
      </c>
      <c r="AY447" s="35">
        <f t="shared" si="233"/>
        <v>56277.559687107976</v>
      </c>
      <c r="AZ447" s="35">
        <f t="shared" si="234"/>
        <v>60094.360440913682</v>
      </c>
      <c r="BA447"/>
      <c r="BB447" s="52">
        <f t="shared" si="235"/>
        <v>440</v>
      </c>
      <c r="BC447" s="80">
        <f t="shared" si="236"/>
        <v>943.13253106209595</v>
      </c>
      <c r="BD447" s="35">
        <f t="shared" si="242"/>
        <v>3781.1196500913707</v>
      </c>
      <c r="BE447" s="35">
        <f t="shared" si="237"/>
        <v>23210.633369687486</v>
      </c>
      <c r="BF447" s="35">
        <f t="shared" si="238"/>
        <v>26991.753019778858</v>
      </c>
      <c r="BG447" s="35">
        <f t="shared" si="239"/>
        <v>30772.87266987023</v>
      </c>
    </row>
    <row r="448" spans="25:59" x14ac:dyDescent="0.4">
      <c r="Y448" s="35">
        <f t="shared" si="240"/>
        <v>440500</v>
      </c>
      <c r="Z448" s="52">
        <f t="shared" si="243"/>
        <v>441</v>
      </c>
      <c r="AA448" s="35"/>
      <c r="AB448" s="35"/>
      <c r="AC448" s="35"/>
      <c r="AD448" s="35"/>
      <c r="AH448" s="35"/>
      <c r="AI448" s="35"/>
      <c r="AU448" s="52">
        <f t="shared" si="230"/>
        <v>441</v>
      </c>
      <c r="AV448" s="80">
        <f t="shared" si="231"/>
        <v>952.38742735487847</v>
      </c>
      <c r="AW448" s="35">
        <f t="shared" si="241"/>
        <v>3818.223523703693</v>
      </c>
      <c r="AX448" s="35">
        <f t="shared" si="232"/>
        <v>52562.396826713404</v>
      </c>
      <c r="AY448" s="35">
        <f t="shared" si="233"/>
        <v>56380.620350417099</v>
      </c>
      <c r="AZ448" s="35">
        <f t="shared" si="234"/>
        <v>60198.843874120794</v>
      </c>
      <c r="BA448"/>
      <c r="BB448" s="52">
        <f t="shared" si="235"/>
        <v>441</v>
      </c>
      <c r="BC448" s="80">
        <f t="shared" si="236"/>
        <v>943.48409790080723</v>
      </c>
      <c r="BD448" s="35">
        <f t="shared" si="242"/>
        <v>3782.5291193211879</v>
      </c>
      <c r="BE448" s="35">
        <f t="shared" si="237"/>
        <v>23249.766905976961</v>
      </c>
      <c r="BF448" s="35">
        <f t="shared" si="238"/>
        <v>27032.29602529815</v>
      </c>
      <c r="BG448" s="35">
        <f t="shared" si="239"/>
        <v>30814.825144619339</v>
      </c>
    </row>
    <row r="449" spans="25:59" x14ac:dyDescent="0.4">
      <c r="Y449" s="35">
        <f t="shared" si="240"/>
        <v>441500</v>
      </c>
      <c r="Z449" s="52">
        <f t="shared" si="243"/>
        <v>442</v>
      </c>
      <c r="AA449" s="35"/>
      <c r="AB449" s="35"/>
      <c r="AC449" s="35"/>
      <c r="AD449" s="35"/>
      <c r="AH449" s="35"/>
      <c r="AI449" s="35"/>
      <c r="AU449" s="52">
        <f t="shared" si="230"/>
        <v>442</v>
      </c>
      <c r="AV449" s="80">
        <f t="shared" si="231"/>
        <v>952.74328610598661</v>
      </c>
      <c r="AW449" s="35">
        <f t="shared" si="241"/>
        <v>3819.6501996714455</v>
      </c>
      <c r="AX449" s="35">
        <f t="shared" si="232"/>
        <v>52664.030814054779</v>
      </c>
      <c r="AY449" s="35">
        <f t="shared" si="233"/>
        <v>56483.681013726222</v>
      </c>
      <c r="AZ449" s="35">
        <f t="shared" si="234"/>
        <v>60303.331213397665</v>
      </c>
      <c r="BA449"/>
      <c r="BB449" s="52">
        <f t="shared" si="235"/>
        <v>442</v>
      </c>
      <c r="BC449" s="80">
        <f t="shared" si="236"/>
        <v>943.83662993044766</v>
      </c>
      <c r="BD449" s="35">
        <f t="shared" si="242"/>
        <v>3783.9424581051435</v>
      </c>
      <c r="BE449" s="35">
        <f t="shared" si="237"/>
        <v>23288.896572712292</v>
      </c>
      <c r="BF449" s="35">
        <f t="shared" si="238"/>
        <v>27072.839030817435</v>
      </c>
      <c r="BG449" s="35">
        <f t="shared" si="239"/>
        <v>30856.781488922577</v>
      </c>
    </row>
    <row r="450" spans="25:59" x14ac:dyDescent="0.4">
      <c r="Y450" s="35">
        <f t="shared" si="240"/>
        <v>442500</v>
      </c>
      <c r="Z450" s="52">
        <f t="shared" si="243"/>
        <v>443</v>
      </c>
      <c r="AA450" s="35"/>
      <c r="AB450" s="35"/>
      <c r="AC450" s="35"/>
      <c r="AD450" s="35"/>
      <c r="AH450" s="35"/>
      <c r="AI450" s="35"/>
      <c r="AU450" s="52">
        <f t="shared" si="230"/>
        <v>443</v>
      </c>
      <c r="AV450" s="80">
        <f t="shared" si="231"/>
        <v>953.10011806487171</v>
      </c>
      <c r="AW450" s="35">
        <f t="shared" si="241"/>
        <v>3821.0807773337406</v>
      </c>
      <c r="AX450" s="35">
        <f t="shared" si="232"/>
        <v>52765.660899701586</v>
      </c>
      <c r="AY450" s="35">
        <f t="shared" si="233"/>
        <v>56586.74167703533</v>
      </c>
      <c r="AZ450" s="35">
        <f t="shared" si="234"/>
        <v>60407.822454369074</v>
      </c>
      <c r="BA450"/>
      <c r="BB450" s="52">
        <f t="shared" si="235"/>
        <v>443</v>
      </c>
      <c r="BC450" s="80">
        <f t="shared" si="236"/>
        <v>944.19012606989781</v>
      </c>
      <c r="BD450" s="35">
        <f t="shared" si="242"/>
        <v>3785.3596621089127</v>
      </c>
      <c r="BE450" s="35">
        <f t="shared" si="237"/>
        <v>23328.022374227814</v>
      </c>
      <c r="BF450" s="35">
        <f t="shared" si="238"/>
        <v>27113.382036336727</v>
      </c>
      <c r="BG450" s="35">
        <f t="shared" si="239"/>
        <v>30898.741698445639</v>
      </c>
    </row>
    <row r="451" spans="25:59" x14ac:dyDescent="0.4">
      <c r="Y451" s="35">
        <f t="shared" si="240"/>
        <v>443500</v>
      </c>
      <c r="Z451" s="52">
        <f t="shared" si="243"/>
        <v>444</v>
      </c>
      <c r="AA451" s="35"/>
      <c r="AB451" s="35"/>
      <c r="AC451" s="35"/>
      <c r="AD451" s="35"/>
      <c r="AH451" s="35"/>
      <c r="AI451" s="35"/>
      <c r="AU451" s="52">
        <f t="shared" si="230"/>
        <v>444</v>
      </c>
      <c r="AV451" s="80">
        <f t="shared" si="231"/>
        <v>953.45792213886318</v>
      </c>
      <c r="AW451" s="35">
        <f t="shared" si="241"/>
        <v>3822.5152523099441</v>
      </c>
      <c r="AX451" s="35">
        <f t="shared" si="232"/>
        <v>52867.287088034507</v>
      </c>
      <c r="AY451" s="35">
        <f t="shared" si="233"/>
        <v>56689.802340344453</v>
      </c>
      <c r="AZ451" s="35">
        <f t="shared" si="234"/>
        <v>60512.317592654399</v>
      </c>
      <c r="BA451"/>
      <c r="BB451" s="52">
        <f t="shared" si="235"/>
        <v>444</v>
      </c>
      <c r="BC451" s="80">
        <f t="shared" si="236"/>
        <v>944.54458523670212</v>
      </c>
      <c r="BD451" s="35">
        <f t="shared" si="242"/>
        <v>3786.7807269928157</v>
      </c>
      <c r="BE451" s="35">
        <f t="shared" si="237"/>
        <v>23367.144314863195</v>
      </c>
      <c r="BF451" s="35">
        <f t="shared" si="238"/>
        <v>27153.925041856011</v>
      </c>
      <c r="BG451" s="35">
        <f t="shared" si="239"/>
        <v>30940.705768848828</v>
      </c>
    </row>
    <row r="452" spans="25:59" x14ac:dyDescent="0.4">
      <c r="Y452" s="35">
        <f t="shared" si="240"/>
        <v>444500</v>
      </c>
      <c r="Z452" s="52">
        <f t="shared" si="243"/>
        <v>445</v>
      </c>
      <c r="AA452" s="35"/>
      <c r="AB452" s="35"/>
      <c r="AC452" s="35"/>
      <c r="AD452" s="35"/>
      <c r="AH452" s="35"/>
      <c r="AI452" s="35"/>
      <c r="AU452" s="52">
        <f t="shared" si="230"/>
        <v>445</v>
      </c>
      <c r="AV452" s="80">
        <f t="shared" si="231"/>
        <v>953.81669723395635</v>
      </c>
      <c r="AW452" s="35">
        <f t="shared" si="241"/>
        <v>3823.9536202140735</v>
      </c>
      <c r="AX452" s="35">
        <f t="shared" si="232"/>
        <v>52968.909383439503</v>
      </c>
      <c r="AY452" s="35">
        <f t="shared" si="233"/>
        <v>56792.863003653576</v>
      </c>
      <c r="AZ452" s="35">
        <f t="shared" si="234"/>
        <v>60616.816623867649</v>
      </c>
      <c r="BA452"/>
      <c r="BB452" s="52">
        <f t="shared" si="235"/>
        <v>445</v>
      </c>
      <c r="BC452" s="80">
        <f t="shared" si="236"/>
        <v>944.90000634708292</v>
      </c>
      <c r="BD452" s="35">
        <f t="shared" si="242"/>
        <v>3788.2056484118707</v>
      </c>
      <c r="BE452" s="35">
        <f t="shared" si="237"/>
        <v>23406.262398963434</v>
      </c>
      <c r="BF452" s="35">
        <f t="shared" si="238"/>
        <v>27194.468047375303</v>
      </c>
      <c r="BG452" s="35">
        <f t="shared" si="239"/>
        <v>30982.673695787173</v>
      </c>
    </row>
    <row r="453" spans="25:59" x14ac:dyDescent="0.4">
      <c r="Y453" s="35">
        <f t="shared" si="240"/>
        <v>445500</v>
      </c>
      <c r="Z453" s="52">
        <f t="shared" si="243"/>
        <v>446</v>
      </c>
      <c r="AA453" s="35"/>
      <c r="AB453" s="35"/>
      <c r="AC453" s="35"/>
      <c r="AD453" s="35"/>
      <c r="AH453" s="35"/>
      <c r="AI453" s="35"/>
      <c r="AU453" s="52">
        <f t="shared" si="230"/>
        <v>446</v>
      </c>
      <c r="AV453" s="80">
        <f t="shared" si="231"/>
        <v>954.17644225482502</v>
      </c>
      <c r="AW453" s="35">
        <f t="shared" si="241"/>
        <v>3825.395876654849</v>
      </c>
      <c r="AX453" s="35">
        <f t="shared" si="232"/>
        <v>53070.527790307853</v>
      </c>
      <c r="AY453" s="35">
        <f t="shared" si="233"/>
        <v>56895.923666962699</v>
      </c>
      <c r="AZ453" s="35">
        <f t="shared" si="234"/>
        <v>60721.319543617545</v>
      </c>
      <c r="BA453"/>
      <c r="BB453" s="52">
        <f t="shared" si="235"/>
        <v>446</v>
      </c>
      <c r="BC453" s="80">
        <f t="shared" si="236"/>
        <v>945.25638831595381</v>
      </c>
      <c r="BD453" s="35">
        <f t="shared" si="242"/>
        <v>3789.6344220158503</v>
      </c>
      <c r="BE453" s="35">
        <f t="shared" si="237"/>
        <v>23445.376630878738</v>
      </c>
      <c r="BF453" s="35">
        <f t="shared" si="238"/>
        <v>27235.011052894588</v>
      </c>
      <c r="BG453" s="35">
        <f t="shared" si="239"/>
        <v>31024.645474910438</v>
      </c>
    </row>
    <row r="454" spans="25:59" x14ac:dyDescent="0.4">
      <c r="Y454" s="35">
        <f t="shared" si="240"/>
        <v>446500</v>
      </c>
      <c r="Z454" s="52">
        <f t="shared" si="243"/>
        <v>447</v>
      </c>
      <c r="AA454" s="35"/>
      <c r="AB454" s="35"/>
      <c r="AC454" s="35"/>
      <c r="AD454" s="35"/>
      <c r="AH454" s="35"/>
      <c r="AI454" s="35"/>
      <c r="AU454" s="52">
        <f t="shared" si="230"/>
        <v>447</v>
      </c>
      <c r="AV454" s="80">
        <f t="shared" si="231"/>
        <v>954.53715610483505</v>
      </c>
      <c r="AW454" s="35">
        <f t="shared" si="241"/>
        <v>3826.842017235746</v>
      </c>
      <c r="AX454" s="35">
        <f t="shared" si="232"/>
        <v>53172.142313036064</v>
      </c>
      <c r="AY454" s="35">
        <f t="shared" si="233"/>
        <v>56998.984330271807</v>
      </c>
      <c r="AZ454" s="35">
        <f t="shared" si="234"/>
        <v>60825.826347507551</v>
      </c>
      <c r="BA454"/>
      <c r="BB454" s="52">
        <f t="shared" si="235"/>
        <v>447</v>
      </c>
      <c r="BC454" s="80">
        <f t="shared" si="236"/>
        <v>945.61373005693235</v>
      </c>
      <c r="BD454" s="35">
        <f t="shared" si="242"/>
        <v>3791.0670434493304</v>
      </c>
      <c r="BE454" s="35">
        <f t="shared" si="237"/>
        <v>23484.48701496455</v>
      </c>
      <c r="BF454" s="35">
        <f t="shared" si="238"/>
        <v>27275.55405841388</v>
      </c>
      <c r="BG454" s="35">
        <f t="shared" si="239"/>
        <v>31066.621101863209</v>
      </c>
    </row>
    <row r="455" spans="25:59" x14ac:dyDescent="0.4">
      <c r="Y455" s="35">
        <f t="shared" si="240"/>
        <v>447500</v>
      </c>
      <c r="Z455" s="52">
        <f t="shared" si="243"/>
        <v>448</v>
      </c>
      <c r="AA455" s="35"/>
      <c r="AB455" s="35"/>
      <c r="AC455" s="35"/>
      <c r="AD455" s="35"/>
      <c r="AH455" s="35"/>
      <c r="AI455" s="35"/>
      <c r="AU455" s="52">
        <f t="shared" si="230"/>
        <v>448</v>
      </c>
      <c r="AV455" s="80">
        <f t="shared" si="231"/>
        <v>954.89883768605807</v>
      </c>
      <c r="AW455" s="35">
        <f t="shared" si="241"/>
        <v>3828.2920375550516</v>
      </c>
      <c r="AX455" s="35">
        <f t="shared" si="232"/>
        <v>53273.752956025877</v>
      </c>
      <c r="AY455" s="35">
        <f t="shared" si="233"/>
        <v>57102.04499358093</v>
      </c>
      <c r="AZ455" s="35">
        <f t="shared" si="234"/>
        <v>60930.337031135983</v>
      </c>
      <c r="BA455"/>
      <c r="BB455" s="52">
        <f t="shared" si="235"/>
        <v>448</v>
      </c>
      <c r="BC455" s="80">
        <f t="shared" si="236"/>
        <v>945.97203048235406</v>
      </c>
      <c r="BD455" s="35">
        <f t="shared" si="242"/>
        <v>3792.5035083517473</v>
      </c>
      <c r="BE455" s="35">
        <f t="shared" si="237"/>
        <v>23523.593555581418</v>
      </c>
      <c r="BF455" s="35">
        <f t="shared" si="238"/>
        <v>27316.097063933164</v>
      </c>
      <c r="BG455" s="35">
        <f t="shared" si="239"/>
        <v>31108.600572284911</v>
      </c>
    </row>
    <row r="456" spans="25:59" x14ac:dyDescent="0.4">
      <c r="Y456" s="35">
        <f t="shared" si="240"/>
        <v>448500</v>
      </c>
      <c r="Z456" s="52">
        <f t="shared" si="243"/>
        <v>449</v>
      </c>
      <c r="AA456" s="35"/>
      <c r="AB456" s="35"/>
      <c r="AC456" s="35"/>
      <c r="AD456" s="35"/>
      <c r="AH456" s="35"/>
      <c r="AI456" s="35"/>
      <c r="AU456" s="52">
        <f t="shared" ref="AU456:AU519" si="244">Z456</f>
        <v>449</v>
      </c>
      <c r="AV456" s="80">
        <f t="shared" ref="AV456:AV519" si="245">$AL$13*SQRT(1+(1/$AL$14)+(($AU456-$AE$3)^2)/(($AE$4^2)*$AL$20))</f>
        <v>955.26148589928596</v>
      </c>
      <c r="AW456" s="35">
        <f t="shared" si="241"/>
        <v>3829.7459332059229</v>
      </c>
      <c r="AX456" s="35">
        <f t="shared" ref="AX456:AX519" si="246">AY456-AW456</f>
        <v>53375.359723684131</v>
      </c>
      <c r="AY456" s="35">
        <f t="shared" ref="AY456:AY519" si="247">Z456*AY$1+AY$2</f>
        <v>57205.105656890053</v>
      </c>
      <c r="AZ456" s="35">
        <f t="shared" ref="AZ456:AZ519" si="248">AY456+AW456</f>
        <v>61034.851590095976</v>
      </c>
      <c r="BA456"/>
      <c r="BB456" s="52">
        <f t="shared" ref="BB456:BB519" si="249">AU456</f>
        <v>449</v>
      </c>
      <c r="BC456" s="80">
        <f t="shared" ref="BC456:BC519" si="250">$AL$36*SQRT(1+(1/$AL$37)+(($AU456-$AE$3)^2)/(($AE$4^2)*$AL$43))</f>
        <v>946.33128850328671</v>
      </c>
      <c r="BD456" s="35">
        <f t="shared" si="242"/>
        <v>3793.9438123574541</v>
      </c>
      <c r="BE456" s="35">
        <f t="shared" ref="BE456:BE519" si="251">BF456-BD456</f>
        <v>23562.696257095002</v>
      </c>
      <c r="BF456" s="35">
        <f t="shared" ref="BF456:BF519" si="252">Z456*BF$1+BF$2</f>
        <v>27356.640069452456</v>
      </c>
      <c r="BG456" s="35">
        <f t="shared" ref="BG456:BG519" si="253">BF456+BD456</f>
        <v>31150.583881809911</v>
      </c>
    </row>
    <row r="457" spans="25:59" x14ac:dyDescent="0.4">
      <c r="Y457" s="35">
        <f t="shared" ref="Y457:Y520" si="254">Y456+1000</f>
        <v>449500</v>
      </c>
      <c r="Z457" s="52">
        <f t="shared" si="243"/>
        <v>450</v>
      </c>
      <c r="AA457" s="35"/>
      <c r="AB457" s="35"/>
      <c r="AC457" s="35"/>
      <c r="AD457" s="35"/>
      <c r="AH457" s="35"/>
      <c r="AI457" s="35"/>
      <c r="AU457" s="52">
        <f t="shared" si="244"/>
        <v>450</v>
      </c>
      <c r="AV457" s="80">
        <f t="shared" si="245"/>
        <v>955.62509964404273</v>
      </c>
      <c r="AW457" s="35">
        <f t="shared" ref="AW457:AW520" si="255">AW$3*AV457</f>
        <v>3831.2036997764335</v>
      </c>
      <c r="AX457" s="35">
        <f t="shared" si="246"/>
        <v>53476.962620422739</v>
      </c>
      <c r="AY457" s="35">
        <f t="shared" si="247"/>
        <v>57308.166320199176</v>
      </c>
      <c r="AZ457" s="35">
        <f t="shared" si="248"/>
        <v>61139.370019975613</v>
      </c>
      <c r="BA457"/>
      <c r="BB457" s="52">
        <f t="shared" si="249"/>
        <v>450</v>
      </c>
      <c r="BC457" s="80">
        <f t="shared" si="250"/>
        <v>946.6915030295421</v>
      </c>
      <c r="BD457" s="35">
        <f t="shared" ref="BD457:BD520" si="256">BD$3*BC457</f>
        <v>3795.3879510957699</v>
      </c>
      <c r="BE457" s="35">
        <f t="shared" si="251"/>
        <v>23601.795123875971</v>
      </c>
      <c r="BF457" s="35">
        <f t="shared" si="252"/>
        <v>27397.183074971741</v>
      </c>
      <c r="BG457" s="35">
        <f t="shared" si="253"/>
        <v>31192.571026067511</v>
      </c>
    </row>
    <row r="458" spans="25:59" x14ac:dyDescent="0.4">
      <c r="Y458" s="35">
        <f t="shared" si="254"/>
        <v>450500</v>
      </c>
      <c r="Z458" s="52">
        <f t="shared" ref="Z458:Z521" si="257">Z457+1</f>
        <v>451</v>
      </c>
      <c r="AA458" s="35"/>
      <c r="AB458" s="35"/>
      <c r="AC458" s="35"/>
      <c r="AD458" s="35"/>
      <c r="AH458" s="35"/>
      <c r="AI458" s="35"/>
      <c r="AU458" s="52">
        <f t="shared" si="244"/>
        <v>451</v>
      </c>
      <c r="AV458" s="80">
        <f t="shared" si="245"/>
        <v>955.9896778185996</v>
      </c>
      <c r="AW458" s="35">
        <f t="shared" si="255"/>
        <v>3832.6653328496336</v>
      </c>
      <c r="AX458" s="35">
        <f t="shared" si="246"/>
        <v>53578.561650658667</v>
      </c>
      <c r="AY458" s="35">
        <f t="shared" si="247"/>
        <v>57411.226983508299</v>
      </c>
      <c r="AZ458" s="35">
        <f t="shared" si="248"/>
        <v>61243.892316357931</v>
      </c>
      <c r="BA458"/>
      <c r="BB458" s="52">
        <f t="shared" si="249"/>
        <v>451</v>
      </c>
      <c r="BC458" s="80">
        <f t="shared" si="250"/>
        <v>947.05267296969078</v>
      </c>
      <c r="BD458" s="35">
        <f t="shared" si="256"/>
        <v>3796.8359201910366</v>
      </c>
      <c r="BE458" s="35">
        <f t="shared" si="251"/>
        <v>23640.890160299998</v>
      </c>
      <c r="BF458" s="35">
        <f t="shared" si="252"/>
        <v>27437.726080491033</v>
      </c>
      <c r="BG458" s="35">
        <f t="shared" si="253"/>
        <v>31234.562000682068</v>
      </c>
    </row>
    <row r="459" spans="25:59" x14ac:dyDescent="0.4">
      <c r="Y459" s="35">
        <f t="shared" si="254"/>
        <v>451500</v>
      </c>
      <c r="Z459" s="52">
        <f t="shared" si="257"/>
        <v>452</v>
      </c>
      <c r="AA459" s="35"/>
      <c r="AB459" s="35"/>
      <c r="AC459" s="35"/>
      <c r="AD459" s="35"/>
      <c r="AH459" s="35"/>
      <c r="AI459" s="35"/>
      <c r="AU459" s="52">
        <f t="shared" si="244"/>
        <v>452</v>
      </c>
      <c r="AV459" s="80">
        <f t="shared" si="245"/>
        <v>956.3552193199871</v>
      </c>
      <c r="AW459" s="35">
        <f t="shared" si="255"/>
        <v>3834.130828003601</v>
      </c>
      <c r="AX459" s="35">
        <f t="shared" si="246"/>
        <v>53680.156818813804</v>
      </c>
      <c r="AY459" s="35">
        <f t="shared" si="247"/>
        <v>57514.287646817407</v>
      </c>
      <c r="AZ459" s="35">
        <f t="shared" si="248"/>
        <v>61348.41847482101</v>
      </c>
      <c r="BA459"/>
      <c r="BB459" s="52">
        <f t="shared" si="249"/>
        <v>452</v>
      </c>
      <c r="BC459" s="80">
        <f t="shared" si="250"/>
        <v>947.41479723107432</v>
      </c>
      <c r="BD459" s="35">
        <f t="shared" si="256"/>
        <v>3798.2877152626688</v>
      </c>
      <c r="BE459" s="35">
        <f t="shared" si="251"/>
        <v>23679.98137074765</v>
      </c>
      <c r="BF459" s="35">
        <f t="shared" si="252"/>
        <v>27478.269086010318</v>
      </c>
      <c r="BG459" s="35">
        <f t="shared" si="253"/>
        <v>31276.556801272985</v>
      </c>
    </row>
    <row r="460" spans="25:59" x14ac:dyDescent="0.4">
      <c r="Y460" s="35">
        <f t="shared" si="254"/>
        <v>452500</v>
      </c>
      <c r="Z460" s="52">
        <f t="shared" si="257"/>
        <v>453</v>
      </c>
      <c r="AA460" s="35"/>
      <c r="AB460" s="35"/>
      <c r="AC460" s="35"/>
      <c r="AD460" s="35"/>
      <c r="AH460" s="35"/>
      <c r="AI460" s="35"/>
      <c r="AU460" s="52">
        <f t="shared" si="244"/>
        <v>453</v>
      </c>
      <c r="AV460" s="80">
        <f t="shared" si="245"/>
        <v>956.72172304401033</v>
      </c>
      <c r="AW460" s="35">
        <f t="shared" si="255"/>
        <v>3835.6001808114988</v>
      </c>
      <c r="AX460" s="35">
        <f t="shared" si="246"/>
        <v>53781.748129315034</v>
      </c>
      <c r="AY460" s="35">
        <f t="shared" si="247"/>
        <v>57617.34831012653</v>
      </c>
      <c r="AZ460" s="35">
        <f t="shared" si="248"/>
        <v>61452.948490938026</v>
      </c>
      <c r="BA460"/>
      <c r="BB460" s="52">
        <f t="shared" si="249"/>
        <v>453</v>
      </c>
      <c r="BC460" s="80">
        <f t="shared" si="250"/>
        <v>947.77787471982037</v>
      </c>
      <c r="BD460" s="35">
        <f t="shared" si="256"/>
        <v>3799.7433319252154</v>
      </c>
      <c r="BE460" s="35">
        <f t="shared" si="251"/>
        <v>23719.068759604386</v>
      </c>
      <c r="BF460" s="35">
        <f t="shared" si="252"/>
        <v>27518.812091529602</v>
      </c>
      <c r="BG460" s="35">
        <f t="shared" si="253"/>
        <v>31318.555423454818</v>
      </c>
    </row>
    <row r="461" spans="25:59" x14ac:dyDescent="0.4">
      <c r="Y461" s="35">
        <f t="shared" si="254"/>
        <v>453500</v>
      </c>
      <c r="Z461" s="52">
        <f t="shared" si="257"/>
        <v>454</v>
      </c>
      <c r="AA461" s="35"/>
      <c r="AB461" s="35"/>
      <c r="AC461" s="35"/>
      <c r="AD461" s="35"/>
      <c r="AH461" s="35"/>
      <c r="AI461" s="35"/>
      <c r="AU461" s="52">
        <f t="shared" si="244"/>
        <v>454</v>
      </c>
      <c r="AV461" s="80">
        <f t="shared" si="245"/>
        <v>957.08918788526046</v>
      </c>
      <c r="AW461" s="35">
        <f t="shared" si="255"/>
        <v>3837.0733868416246</v>
      </c>
      <c r="AX461" s="35">
        <f t="shared" si="246"/>
        <v>53883.335586594025</v>
      </c>
      <c r="AY461" s="35">
        <f t="shared" si="247"/>
        <v>57720.408973435653</v>
      </c>
      <c r="AZ461" s="35">
        <f t="shared" si="248"/>
        <v>61557.482360277281</v>
      </c>
      <c r="BA461"/>
      <c r="BB461" s="52">
        <f t="shared" si="249"/>
        <v>454</v>
      </c>
      <c r="BC461" s="80">
        <f t="shared" si="250"/>
        <v>948.14190434085401</v>
      </c>
      <c r="BD461" s="35">
        <f t="shared" si="256"/>
        <v>3801.2027657884028</v>
      </c>
      <c r="BE461" s="35">
        <f t="shared" si="251"/>
        <v>23758.152331260491</v>
      </c>
      <c r="BF461" s="35">
        <f t="shared" si="252"/>
        <v>27559.355097048894</v>
      </c>
      <c r="BG461" s="35">
        <f t="shared" si="253"/>
        <v>31360.557862837297</v>
      </c>
    </row>
    <row r="462" spans="25:59" x14ac:dyDescent="0.4">
      <c r="Y462" s="35">
        <f t="shared" si="254"/>
        <v>454500</v>
      </c>
      <c r="Z462" s="52">
        <f t="shared" si="257"/>
        <v>455</v>
      </c>
      <c r="AA462" s="35"/>
      <c r="AB462" s="35"/>
      <c r="AC462" s="35"/>
      <c r="AD462" s="35"/>
      <c r="AH462" s="35"/>
      <c r="AI462" s="35"/>
      <c r="AU462" s="52">
        <f t="shared" si="244"/>
        <v>455</v>
      </c>
      <c r="AV462" s="80">
        <f t="shared" si="245"/>
        <v>957.45761273712958</v>
      </c>
      <c r="AW462" s="35">
        <f t="shared" si="255"/>
        <v>3838.5504416574686</v>
      </c>
      <c r="AX462" s="35">
        <f t="shared" si="246"/>
        <v>53984.919195087306</v>
      </c>
      <c r="AY462" s="35">
        <f t="shared" si="247"/>
        <v>57823.469636744776</v>
      </c>
      <c r="AZ462" s="35">
        <f t="shared" si="248"/>
        <v>61662.020078402245</v>
      </c>
      <c r="BA462"/>
      <c r="BB462" s="52">
        <f t="shared" si="249"/>
        <v>455</v>
      </c>
      <c r="BC462" s="80">
        <f t="shared" si="250"/>
        <v>948.50688499791227</v>
      </c>
      <c r="BD462" s="35">
        <f t="shared" si="256"/>
        <v>3802.6660124571949</v>
      </c>
      <c r="BE462" s="35">
        <f t="shared" si="251"/>
        <v>23797.232090110985</v>
      </c>
      <c r="BF462" s="35">
        <f t="shared" si="252"/>
        <v>27599.898102568179</v>
      </c>
      <c r="BG462" s="35">
        <f t="shared" si="253"/>
        <v>31402.564115025372</v>
      </c>
    </row>
    <row r="463" spans="25:59" x14ac:dyDescent="0.4">
      <c r="Y463" s="35">
        <f t="shared" si="254"/>
        <v>455500</v>
      </c>
      <c r="Z463" s="52">
        <f t="shared" si="257"/>
        <v>456</v>
      </c>
      <c r="AA463" s="35"/>
      <c r="AB463" s="35"/>
      <c r="AC463" s="35"/>
      <c r="AD463" s="35"/>
      <c r="AH463" s="35"/>
      <c r="AI463" s="35"/>
      <c r="AU463" s="52">
        <f t="shared" si="244"/>
        <v>456</v>
      </c>
      <c r="AV463" s="80">
        <f t="shared" si="245"/>
        <v>957.82699649182302</v>
      </c>
      <c r="AW463" s="35">
        <f t="shared" si="255"/>
        <v>3840.0313408177626</v>
      </c>
      <c r="AX463" s="35">
        <f t="shared" si="246"/>
        <v>54086.498959236138</v>
      </c>
      <c r="AY463" s="35">
        <f t="shared" si="247"/>
        <v>57926.530300053899</v>
      </c>
      <c r="AZ463" s="35">
        <f t="shared" si="248"/>
        <v>61766.56164087166</v>
      </c>
      <c r="BA463"/>
      <c r="BB463" s="52">
        <f t="shared" si="249"/>
        <v>456</v>
      </c>
      <c r="BC463" s="80">
        <f t="shared" si="250"/>
        <v>948.87281559355654</v>
      </c>
      <c r="BD463" s="35">
        <f t="shared" si="256"/>
        <v>3804.1330675318432</v>
      </c>
      <c r="BE463" s="35">
        <f t="shared" si="251"/>
        <v>23836.308040555628</v>
      </c>
      <c r="BF463" s="35">
        <f t="shared" si="252"/>
        <v>27640.441108087471</v>
      </c>
      <c r="BG463" s="35">
        <f t="shared" si="253"/>
        <v>31444.574175619313</v>
      </c>
    </row>
    <row r="464" spans="25:59" x14ac:dyDescent="0.4">
      <c r="Y464" s="35">
        <f t="shared" si="254"/>
        <v>456500</v>
      </c>
      <c r="Z464" s="52">
        <f t="shared" si="257"/>
        <v>457</v>
      </c>
      <c r="AA464" s="35"/>
      <c r="AB464" s="35"/>
      <c r="AC464" s="35"/>
      <c r="AD464" s="35"/>
      <c r="AH464" s="35"/>
      <c r="AI464" s="35"/>
      <c r="AU464" s="52">
        <f t="shared" si="244"/>
        <v>457</v>
      </c>
      <c r="AV464" s="80">
        <f t="shared" si="245"/>
        <v>958.19733804037378</v>
      </c>
      <c r="AW464" s="35">
        <f t="shared" si="255"/>
        <v>3841.5160798765392</v>
      </c>
      <c r="AX464" s="35">
        <f t="shared" si="246"/>
        <v>54188.074883486464</v>
      </c>
      <c r="AY464" s="35">
        <f t="shared" si="247"/>
        <v>58029.590963363007</v>
      </c>
      <c r="AZ464" s="35">
        <f t="shared" si="248"/>
        <v>61871.10704323955</v>
      </c>
      <c r="BA464"/>
      <c r="BB464" s="52">
        <f t="shared" si="249"/>
        <v>457</v>
      </c>
      <c r="BC464" s="80">
        <f t="shared" si="250"/>
        <v>949.23969502918715</v>
      </c>
      <c r="BD464" s="35">
        <f t="shared" si="256"/>
        <v>3805.6039266079424</v>
      </c>
      <c r="BE464" s="35">
        <f t="shared" si="251"/>
        <v>23875.380186998813</v>
      </c>
      <c r="BF464" s="35">
        <f t="shared" si="252"/>
        <v>27680.984113606755</v>
      </c>
      <c r="BG464" s="35">
        <f t="shared" si="253"/>
        <v>31486.588040214698</v>
      </c>
    </row>
    <row r="465" spans="25:59" x14ac:dyDescent="0.4">
      <c r="Y465" s="35">
        <f t="shared" si="254"/>
        <v>457500</v>
      </c>
      <c r="Z465" s="52">
        <f t="shared" si="257"/>
        <v>458</v>
      </c>
      <c r="AA465" s="35"/>
      <c r="AB465" s="35"/>
      <c r="AC465" s="35"/>
      <c r="AD465" s="35"/>
      <c r="AH465" s="35"/>
      <c r="AI465" s="35"/>
      <c r="AU465" s="52">
        <f t="shared" si="244"/>
        <v>458</v>
      </c>
      <c r="AV465" s="80">
        <f t="shared" si="245"/>
        <v>958.56863627265534</v>
      </c>
      <c r="AW465" s="35">
        <f t="shared" si="255"/>
        <v>3843.0046543831813</v>
      </c>
      <c r="AX465" s="35">
        <f t="shared" si="246"/>
        <v>54289.646972288945</v>
      </c>
      <c r="AY465" s="35">
        <f t="shared" si="247"/>
        <v>58132.65162667213</v>
      </c>
      <c r="AZ465" s="35">
        <f t="shared" si="248"/>
        <v>61975.656281055315</v>
      </c>
      <c r="BA465"/>
      <c r="BB465" s="52">
        <f t="shared" si="249"/>
        <v>458</v>
      </c>
      <c r="BC465" s="80">
        <f t="shared" si="250"/>
        <v>949.60752220505537</v>
      </c>
      <c r="BD465" s="35">
        <f t="shared" si="256"/>
        <v>3807.0785852764825</v>
      </c>
      <c r="BE465" s="35">
        <f t="shared" si="251"/>
        <v>23914.448533849565</v>
      </c>
      <c r="BF465" s="35">
        <f t="shared" si="252"/>
        <v>27721.527119126047</v>
      </c>
      <c r="BG465" s="35">
        <f t="shared" si="253"/>
        <v>31528.605704402529</v>
      </c>
    </row>
    <row r="466" spans="25:59" x14ac:dyDescent="0.4">
      <c r="Y466" s="35">
        <f t="shared" si="254"/>
        <v>458500</v>
      </c>
      <c r="Z466" s="52">
        <f t="shared" si="257"/>
        <v>459</v>
      </c>
      <c r="AA466" s="35"/>
      <c r="AB466" s="35"/>
      <c r="AC466" s="35"/>
      <c r="AD466" s="35"/>
      <c r="AH466" s="35"/>
      <c r="AI466" s="35"/>
      <c r="AU466" s="52">
        <f t="shared" si="244"/>
        <v>459</v>
      </c>
      <c r="AV466" s="80">
        <f t="shared" si="245"/>
        <v>958.9408900773949</v>
      </c>
      <c r="AW466" s="35">
        <f t="shared" si="255"/>
        <v>3844.4970598824771</v>
      </c>
      <c r="AX466" s="35">
        <f t="shared" si="246"/>
        <v>54391.215230098773</v>
      </c>
      <c r="AY466" s="35">
        <f t="shared" si="247"/>
        <v>58235.712289981253</v>
      </c>
      <c r="AZ466" s="35">
        <f t="shared" si="248"/>
        <v>62080.209349863733</v>
      </c>
      <c r="BA466"/>
      <c r="BB466" s="52">
        <f t="shared" si="249"/>
        <v>459</v>
      </c>
      <c r="BC466" s="80">
        <f t="shared" si="250"/>
        <v>949.976296020277</v>
      </c>
      <c r="BD466" s="35">
        <f t="shared" si="256"/>
        <v>3808.5570391239003</v>
      </c>
      <c r="BE466" s="35">
        <f t="shared" si="251"/>
        <v>23953.51308552143</v>
      </c>
      <c r="BF466" s="35">
        <f t="shared" si="252"/>
        <v>27762.070124645332</v>
      </c>
      <c r="BG466" s="35">
        <f t="shared" si="253"/>
        <v>31570.627163769233</v>
      </c>
    </row>
    <row r="467" spans="25:59" x14ac:dyDescent="0.4">
      <c r="Y467" s="35">
        <f t="shared" si="254"/>
        <v>459500</v>
      </c>
      <c r="Z467" s="52">
        <f t="shared" si="257"/>
        <v>460</v>
      </c>
      <c r="AA467" s="35"/>
      <c r="AB467" s="35"/>
      <c r="AC467" s="35"/>
      <c r="AD467" s="35"/>
      <c r="AH467" s="35"/>
      <c r="AI467" s="35"/>
      <c r="AU467" s="52">
        <f t="shared" si="244"/>
        <v>460</v>
      </c>
      <c r="AV467" s="80">
        <f t="shared" si="245"/>
        <v>959.31409834218664</v>
      </c>
      <c r="AW467" s="35">
        <f t="shared" si="255"/>
        <v>3845.9932919146727</v>
      </c>
      <c r="AX467" s="35">
        <f t="shared" si="246"/>
        <v>54492.779661375702</v>
      </c>
      <c r="AY467" s="35">
        <f t="shared" si="247"/>
        <v>58338.772953290376</v>
      </c>
      <c r="AZ467" s="35">
        <f t="shared" si="248"/>
        <v>62184.76624520505</v>
      </c>
      <c r="BA467"/>
      <c r="BB467" s="52">
        <f t="shared" si="249"/>
        <v>460</v>
      </c>
      <c r="BC467" s="80">
        <f t="shared" si="250"/>
        <v>950.34601537284561</v>
      </c>
      <c r="BD467" s="35">
        <f t="shared" si="256"/>
        <v>3810.0392837321338</v>
      </c>
      <c r="BE467" s="35">
        <f t="shared" si="251"/>
        <v>23992.57384643249</v>
      </c>
      <c r="BF467" s="35">
        <f t="shared" si="252"/>
        <v>27802.613130164624</v>
      </c>
      <c r="BG467" s="35">
        <f t="shared" si="253"/>
        <v>31612.652413896758</v>
      </c>
    </row>
    <row r="468" spans="25:59" x14ac:dyDescent="0.4">
      <c r="Y468" s="35">
        <f t="shared" si="254"/>
        <v>460500</v>
      </c>
      <c r="Z468" s="52">
        <f t="shared" si="257"/>
        <v>461</v>
      </c>
      <c r="AA468" s="35"/>
      <c r="AB468" s="35"/>
      <c r="AC468" s="35"/>
      <c r="AD468" s="35"/>
      <c r="AH468" s="35"/>
      <c r="AI468" s="35"/>
      <c r="AU468" s="52">
        <f t="shared" si="244"/>
        <v>461</v>
      </c>
      <c r="AV468" s="80">
        <f t="shared" si="245"/>
        <v>959.68825995350539</v>
      </c>
      <c r="AW468" s="35">
        <f t="shared" si="255"/>
        <v>3847.4933460155253</v>
      </c>
      <c r="AX468" s="35">
        <f t="shared" si="246"/>
        <v>54594.340270583976</v>
      </c>
      <c r="AY468" s="35">
        <f t="shared" si="247"/>
        <v>58441.833616599499</v>
      </c>
      <c r="AZ468" s="35">
        <f t="shared" si="248"/>
        <v>62289.326962615021</v>
      </c>
      <c r="BA468"/>
      <c r="BB468" s="52">
        <f t="shared" si="249"/>
        <v>461</v>
      </c>
      <c r="BC468" s="80">
        <f t="shared" si="250"/>
        <v>950.71667915964576</v>
      </c>
      <c r="BD468" s="35">
        <f t="shared" si="256"/>
        <v>3811.525314678674</v>
      </c>
      <c r="BE468" s="35">
        <f t="shared" si="251"/>
        <v>24031.630821005234</v>
      </c>
      <c r="BF468" s="35">
        <f t="shared" si="252"/>
        <v>27843.156135683908</v>
      </c>
      <c r="BG468" s="35">
        <f t="shared" si="253"/>
        <v>31654.681450362583</v>
      </c>
    </row>
    <row r="469" spans="25:59" x14ac:dyDescent="0.4">
      <c r="Y469" s="35">
        <f t="shared" si="254"/>
        <v>461500</v>
      </c>
      <c r="Z469" s="52">
        <f t="shared" si="257"/>
        <v>462</v>
      </c>
      <c r="AA469" s="35"/>
      <c r="AB469" s="35"/>
      <c r="AC469" s="35"/>
      <c r="AD469" s="35"/>
      <c r="AH469" s="35"/>
      <c r="AI469" s="35"/>
      <c r="AU469" s="52">
        <f t="shared" si="244"/>
        <v>462</v>
      </c>
      <c r="AV469" s="80">
        <f t="shared" si="245"/>
        <v>960.06337379671936</v>
      </c>
      <c r="AW469" s="35">
        <f t="shared" si="255"/>
        <v>3848.9972177163563</v>
      </c>
      <c r="AX469" s="35">
        <f t="shared" si="246"/>
        <v>54695.897062192249</v>
      </c>
      <c r="AY469" s="35">
        <f t="shared" si="247"/>
        <v>58544.894279908607</v>
      </c>
      <c r="AZ469" s="35">
        <f t="shared" si="248"/>
        <v>62393.891497624965</v>
      </c>
      <c r="BA469"/>
      <c r="BB469" s="52">
        <f t="shared" si="249"/>
        <v>462</v>
      </c>
      <c r="BC469" s="80">
        <f t="shared" si="250"/>
        <v>951.08828627646562</v>
      </c>
      <c r="BD469" s="35">
        <f t="shared" si="256"/>
        <v>3813.0151275366179</v>
      </c>
      <c r="BE469" s="35">
        <f t="shared" si="251"/>
        <v>24070.684013666581</v>
      </c>
      <c r="BF469" s="35">
        <f t="shared" si="252"/>
        <v>27883.6991412032</v>
      </c>
      <c r="BG469" s="35">
        <f t="shared" si="253"/>
        <v>31696.714268739819</v>
      </c>
    </row>
    <row r="470" spans="25:59" x14ac:dyDescent="0.4">
      <c r="Y470" s="35">
        <f t="shared" si="254"/>
        <v>462500</v>
      </c>
      <c r="Z470" s="52">
        <f t="shared" si="257"/>
        <v>463</v>
      </c>
      <c r="AA470" s="35"/>
      <c r="AB470" s="35"/>
      <c r="AC470" s="35"/>
      <c r="AD470" s="35"/>
      <c r="AH470" s="35"/>
      <c r="AI470" s="35"/>
      <c r="AU470" s="52">
        <f t="shared" si="244"/>
        <v>463</v>
      </c>
      <c r="AV470" s="80">
        <f t="shared" si="245"/>
        <v>960.43943875610364</v>
      </c>
      <c r="AW470" s="35">
        <f t="shared" si="255"/>
        <v>3850.5049025441053</v>
      </c>
      <c r="AX470" s="35">
        <f t="shared" si="246"/>
        <v>54797.450040673626</v>
      </c>
      <c r="AY470" s="35">
        <f t="shared" si="247"/>
        <v>58647.95494321773</v>
      </c>
      <c r="AZ470" s="35">
        <f t="shared" si="248"/>
        <v>62498.459845761834</v>
      </c>
      <c r="BA470"/>
      <c r="BB470" s="52">
        <f t="shared" si="249"/>
        <v>463</v>
      </c>
      <c r="BC470" s="80">
        <f t="shared" si="250"/>
        <v>951.46083561801061</v>
      </c>
      <c r="BD470" s="35">
        <f t="shared" si="256"/>
        <v>3814.5087178747203</v>
      </c>
      <c r="BE470" s="35">
        <f t="shared" si="251"/>
        <v>24109.733428847765</v>
      </c>
      <c r="BF470" s="35">
        <f t="shared" si="252"/>
        <v>27924.242146722485</v>
      </c>
      <c r="BG470" s="35">
        <f t="shared" si="253"/>
        <v>31738.750864597205</v>
      </c>
    </row>
    <row r="471" spans="25:59" x14ac:dyDescent="0.4">
      <c r="Y471" s="35">
        <f t="shared" si="254"/>
        <v>463500</v>
      </c>
      <c r="Z471" s="52">
        <f t="shared" si="257"/>
        <v>464</v>
      </c>
      <c r="AA471" s="35"/>
      <c r="AB471" s="35"/>
      <c r="AC471" s="35"/>
      <c r="AD471" s="35"/>
      <c r="AH471" s="35"/>
      <c r="AI471" s="35"/>
      <c r="AU471" s="52">
        <f t="shared" si="244"/>
        <v>464</v>
      </c>
      <c r="AV471" s="80">
        <f t="shared" si="245"/>
        <v>960.81645371485399</v>
      </c>
      <c r="AW471" s="35">
        <f t="shared" si="255"/>
        <v>3852.0163960213836</v>
      </c>
      <c r="AX471" s="35">
        <f t="shared" si="246"/>
        <v>54898.99921050547</v>
      </c>
      <c r="AY471" s="35">
        <f t="shared" si="247"/>
        <v>58751.015606526853</v>
      </c>
      <c r="AZ471" s="35">
        <f t="shared" si="248"/>
        <v>62603.032002548236</v>
      </c>
      <c r="BA471"/>
      <c r="BB471" s="52">
        <f t="shared" si="249"/>
        <v>464</v>
      </c>
      <c r="BC471" s="80">
        <f t="shared" si="250"/>
        <v>951.8343260779169</v>
      </c>
      <c r="BD471" s="35">
        <f t="shared" si="256"/>
        <v>3816.0060812574498</v>
      </c>
      <c r="BE471" s="35">
        <f t="shared" si="251"/>
        <v>24148.779070984328</v>
      </c>
      <c r="BF471" s="35">
        <f t="shared" si="252"/>
        <v>27964.785152241777</v>
      </c>
      <c r="BG471" s="35">
        <f t="shared" si="253"/>
        <v>31780.791233499225</v>
      </c>
    </row>
    <row r="472" spans="25:59" x14ac:dyDescent="0.4">
      <c r="Y472" s="35">
        <f t="shared" si="254"/>
        <v>464500</v>
      </c>
      <c r="Z472" s="52">
        <f t="shared" si="257"/>
        <v>465</v>
      </c>
      <c r="AA472" s="35"/>
      <c r="AB472" s="35"/>
      <c r="AC472" s="35"/>
      <c r="AD472" s="35"/>
      <c r="AH472" s="35"/>
      <c r="AI472" s="35"/>
      <c r="AU472" s="52">
        <f t="shared" si="244"/>
        <v>465</v>
      </c>
      <c r="AV472" s="80">
        <f t="shared" si="245"/>
        <v>961.19441755509831</v>
      </c>
      <c r="AW472" s="35">
        <f t="shared" si="255"/>
        <v>3853.5316936665217</v>
      </c>
      <c r="AX472" s="35">
        <f t="shared" si="246"/>
        <v>55000.544576169457</v>
      </c>
      <c r="AY472" s="35">
        <f t="shared" si="247"/>
        <v>58854.076269835976</v>
      </c>
      <c r="AZ472" s="35">
        <f t="shared" si="248"/>
        <v>62707.607963502494</v>
      </c>
      <c r="BA472"/>
      <c r="BB472" s="52">
        <f t="shared" si="249"/>
        <v>465</v>
      </c>
      <c r="BC472" s="80">
        <f t="shared" si="250"/>
        <v>952.20875654876261</v>
      </c>
      <c r="BD472" s="35">
        <f t="shared" si="256"/>
        <v>3817.5072132450332</v>
      </c>
      <c r="BE472" s="35">
        <f t="shared" si="251"/>
        <v>24187.820944516028</v>
      </c>
      <c r="BF472" s="35">
        <f t="shared" si="252"/>
        <v>28005.328157761061</v>
      </c>
      <c r="BG472" s="35">
        <f t="shared" si="253"/>
        <v>31822.835371006095</v>
      </c>
    </row>
    <row r="473" spans="25:59" x14ac:dyDescent="0.4">
      <c r="Y473" s="35">
        <f t="shared" si="254"/>
        <v>465500</v>
      </c>
      <c r="Z473" s="52">
        <f t="shared" si="257"/>
        <v>466</v>
      </c>
      <c r="AA473" s="35"/>
      <c r="AB473" s="35"/>
      <c r="AC473" s="35"/>
      <c r="AD473" s="35"/>
      <c r="AH473" s="35"/>
      <c r="AI473" s="35"/>
      <c r="AU473" s="52">
        <f t="shared" si="244"/>
        <v>466</v>
      </c>
      <c r="AV473" s="80">
        <f t="shared" si="245"/>
        <v>961.57332915791176</v>
      </c>
      <c r="AW473" s="35">
        <f t="shared" si="255"/>
        <v>3855.0507909936305</v>
      </c>
      <c r="AX473" s="35">
        <f t="shared" si="246"/>
        <v>55102.086142151456</v>
      </c>
      <c r="AY473" s="35">
        <f t="shared" si="247"/>
        <v>58957.136933145084</v>
      </c>
      <c r="AZ473" s="35">
        <f t="shared" si="248"/>
        <v>62812.187724138712</v>
      </c>
      <c r="BA473"/>
      <c r="BB473" s="52">
        <f t="shared" si="249"/>
        <v>466</v>
      </c>
      <c r="BC473" s="80">
        <f t="shared" si="250"/>
        <v>952.58412592208322</v>
      </c>
      <c r="BD473" s="35">
        <f t="shared" si="256"/>
        <v>3819.0121093935168</v>
      </c>
      <c r="BE473" s="35">
        <f t="shared" si="251"/>
        <v>24226.85905388683</v>
      </c>
      <c r="BF473" s="35">
        <f t="shared" si="252"/>
        <v>28045.871163280346</v>
      </c>
      <c r="BG473" s="35">
        <f t="shared" si="253"/>
        <v>31864.883272673862</v>
      </c>
    </row>
    <row r="474" spans="25:59" x14ac:dyDescent="0.4">
      <c r="Y474" s="35">
        <f t="shared" si="254"/>
        <v>466500</v>
      </c>
      <c r="Z474" s="52">
        <f t="shared" si="257"/>
        <v>467</v>
      </c>
      <c r="AA474" s="35"/>
      <c r="AB474" s="35"/>
      <c r="AC474" s="35"/>
      <c r="AD474" s="35"/>
      <c r="AH474" s="35"/>
      <c r="AI474" s="35"/>
      <c r="AU474" s="52">
        <f t="shared" si="244"/>
        <v>467</v>
      </c>
      <c r="AV474" s="80">
        <f t="shared" si="245"/>
        <v>961.95318740332812</v>
      </c>
      <c r="AW474" s="35">
        <f t="shared" si="255"/>
        <v>3856.573683512644</v>
      </c>
      <c r="AX474" s="35">
        <f t="shared" si="246"/>
        <v>55203.623912941563</v>
      </c>
      <c r="AY474" s="35">
        <f t="shared" si="247"/>
        <v>59060.197596454207</v>
      </c>
      <c r="AZ474" s="35">
        <f t="shared" si="248"/>
        <v>62916.771279966852</v>
      </c>
      <c r="BA474"/>
      <c r="BB474" s="52">
        <f t="shared" si="249"/>
        <v>467</v>
      </c>
      <c r="BC474" s="80">
        <f t="shared" si="250"/>
        <v>952.96043308838227</v>
      </c>
      <c r="BD474" s="35">
        <f t="shared" si="256"/>
        <v>3820.5207652548106</v>
      </c>
      <c r="BE474" s="35">
        <f t="shared" si="251"/>
        <v>24265.893403544826</v>
      </c>
      <c r="BF474" s="35">
        <f t="shared" si="252"/>
        <v>28086.414168799638</v>
      </c>
      <c r="BG474" s="35">
        <f t="shared" si="253"/>
        <v>31906.93493405445</v>
      </c>
    </row>
    <row r="475" spans="25:59" x14ac:dyDescent="0.4">
      <c r="Y475" s="35">
        <f t="shared" si="254"/>
        <v>467500</v>
      </c>
      <c r="Z475" s="52">
        <f t="shared" si="257"/>
        <v>468</v>
      </c>
      <c r="AA475" s="35"/>
      <c r="AB475" s="35"/>
      <c r="AC475" s="35"/>
      <c r="AD475" s="35"/>
      <c r="AH475" s="35"/>
      <c r="AI475" s="35"/>
      <c r="AU475" s="52">
        <f t="shared" si="244"/>
        <v>468</v>
      </c>
      <c r="AV475" s="80">
        <f t="shared" si="245"/>
        <v>962.33399117035424</v>
      </c>
      <c r="AW475" s="35">
        <f t="shared" si="255"/>
        <v>3858.1003667293812</v>
      </c>
      <c r="AX475" s="35">
        <f t="shared" si="246"/>
        <v>55305.157893033946</v>
      </c>
      <c r="AY475" s="35">
        <f t="shared" si="247"/>
        <v>59163.25825976333</v>
      </c>
      <c r="AZ475" s="35">
        <f t="shared" si="248"/>
        <v>63021.358626492714</v>
      </c>
      <c r="BA475"/>
      <c r="BB475" s="52">
        <f t="shared" si="249"/>
        <v>468</v>
      </c>
      <c r="BC475" s="80">
        <f t="shared" si="250"/>
        <v>953.3376769371464</v>
      </c>
      <c r="BD475" s="35">
        <f t="shared" si="256"/>
        <v>3822.0331763767467</v>
      </c>
      <c r="BE475" s="35">
        <f t="shared" si="251"/>
        <v>24304.923997942176</v>
      </c>
      <c r="BF475" s="35">
        <f t="shared" si="252"/>
        <v>28126.957174318923</v>
      </c>
      <c r="BG475" s="35">
        <f t="shared" si="253"/>
        <v>31948.990350695669</v>
      </c>
    </row>
    <row r="476" spans="25:59" x14ac:dyDescent="0.4">
      <c r="Y476" s="35">
        <f t="shared" si="254"/>
        <v>468500</v>
      </c>
      <c r="Z476" s="52">
        <f t="shared" si="257"/>
        <v>469</v>
      </c>
      <c r="AA476" s="35"/>
      <c r="AB476" s="35"/>
      <c r="AC476" s="35"/>
      <c r="AD476" s="35"/>
      <c r="AH476" s="35"/>
      <c r="AI476" s="35"/>
      <c r="AU476" s="52">
        <f t="shared" si="244"/>
        <v>469</v>
      </c>
      <c r="AV476" s="80">
        <f t="shared" si="245"/>
        <v>962.71573933698232</v>
      </c>
      <c r="AW476" s="35">
        <f t="shared" si="255"/>
        <v>3859.6308361455917</v>
      </c>
      <c r="AX476" s="35">
        <f t="shared" si="246"/>
        <v>55406.688086926864</v>
      </c>
      <c r="AY476" s="35">
        <f t="shared" si="247"/>
        <v>59266.318923072453</v>
      </c>
      <c r="AZ476" s="35">
        <f t="shared" si="248"/>
        <v>63125.949759218041</v>
      </c>
      <c r="BA476"/>
      <c r="BB476" s="52">
        <f t="shared" si="249"/>
        <v>469</v>
      </c>
      <c r="BC476" s="80">
        <f t="shared" si="250"/>
        <v>953.71585635685665</v>
      </c>
      <c r="BD476" s="35">
        <f t="shared" si="256"/>
        <v>3823.5493383031262</v>
      </c>
      <c r="BE476" s="35">
        <f t="shared" si="251"/>
        <v>24343.950841535087</v>
      </c>
      <c r="BF476" s="35">
        <f t="shared" si="252"/>
        <v>28167.500179838215</v>
      </c>
      <c r="BG476" s="35">
        <f t="shared" si="253"/>
        <v>31991.049518141343</v>
      </c>
    </row>
    <row r="477" spans="25:59" x14ac:dyDescent="0.4">
      <c r="Y477" s="35">
        <f t="shared" si="254"/>
        <v>469500</v>
      </c>
      <c r="Z477" s="52">
        <f t="shared" si="257"/>
        <v>470</v>
      </c>
      <c r="AA477" s="35"/>
      <c r="AB477" s="35"/>
      <c r="AC477" s="35"/>
      <c r="AD477" s="35"/>
      <c r="AH477" s="35"/>
      <c r="AI477" s="35"/>
      <c r="AU477" s="52">
        <f t="shared" si="244"/>
        <v>470</v>
      </c>
      <c r="AV477" s="80">
        <f t="shared" si="245"/>
        <v>963.09843078020322</v>
      </c>
      <c r="AW477" s="35">
        <f t="shared" si="255"/>
        <v>3861.1650872590117</v>
      </c>
      <c r="AX477" s="35">
        <f t="shared" si="246"/>
        <v>55508.214499122565</v>
      </c>
      <c r="AY477" s="35">
        <f t="shared" si="247"/>
        <v>59369.379586381576</v>
      </c>
      <c r="AZ477" s="35">
        <f t="shared" si="248"/>
        <v>63230.544673640587</v>
      </c>
      <c r="BA477"/>
      <c r="BB477" s="52">
        <f t="shared" si="249"/>
        <v>470</v>
      </c>
      <c r="BC477" s="80">
        <f t="shared" si="250"/>
        <v>954.09497023500217</v>
      </c>
      <c r="BD477" s="35">
        <f t="shared" si="256"/>
        <v>3825.0692465737743</v>
      </c>
      <c r="BE477" s="35">
        <f t="shared" si="251"/>
        <v>24382.973938783725</v>
      </c>
      <c r="BF477" s="35">
        <f t="shared" si="252"/>
        <v>28208.043185357499</v>
      </c>
      <c r="BG477" s="35">
        <f t="shared" si="253"/>
        <v>32033.112431931273</v>
      </c>
    </row>
    <row r="478" spans="25:59" x14ac:dyDescent="0.4">
      <c r="Y478" s="35">
        <f t="shared" si="254"/>
        <v>470500</v>
      </c>
      <c r="Z478" s="52">
        <f t="shared" si="257"/>
        <v>471</v>
      </c>
      <c r="AA478" s="35"/>
      <c r="AB478" s="35"/>
      <c r="AC478" s="35"/>
      <c r="AD478" s="35"/>
      <c r="AH478" s="35"/>
      <c r="AI478" s="35"/>
      <c r="AU478" s="52">
        <f t="shared" si="244"/>
        <v>471</v>
      </c>
      <c r="AV478" s="80">
        <f t="shared" si="245"/>
        <v>963.48206437601903</v>
      </c>
      <c r="AW478" s="35">
        <f t="shared" si="255"/>
        <v>3862.7031155634122</v>
      </c>
      <c r="AX478" s="35">
        <f t="shared" si="246"/>
        <v>55609.737134127274</v>
      </c>
      <c r="AY478" s="35">
        <f t="shared" si="247"/>
        <v>59472.440249690684</v>
      </c>
      <c r="AZ478" s="35">
        <f t="shared" si="248"/>
        <v>63335.143365254095</v>
      </c>
      <c r="BA478"/>
      <c r="BB478" s="52">
        <f t="shared" si="249"/>
        <v>471</v>
      </c>
      <c r="BC478" s="80">
        <f t="shared" si="250"/>
        <v>954.47501745809291</v>
      </c>
      <c r="BD478" s="35">
        <f t="shared" si="256"/>
        <v>3826.5928967245891</v>
      </c>
      <c r="BE478" s="35">
        <f t="shared" si="251"/>
        <v>24421.993294152202</v>
      </c>
      <c r="BF478" s="35">
        <f t="shared" si="252"/>
        <v>28248.586190876791</v>
      </c>
      <c r="BG478" s="35">
        <f t="shared" si="253"/>
        <v>32075.17908760138</v>
      </c>
    </row>
    <row r="479" spans="25:59" x14ac:dyDescent="0.4">
      <c r="Y479" s="35">
        <f t="shared" si="254"/>
        <v>471500</v>
      </c>
      <c r="Z479" s="52">
        <f t="shared" si="257"/>
        <v>472</v>
      </c>
      <c r="AA479" s="35"/>
      <c r="AB479" s="35"/>
      <c r="AC479" s="35"/>
      <c r="AD479" s="35"/>
      <c r="AH479" s="35"/>
      <c r="AI479" s="35"/>
      <c r="AU479" s="52">
        <f t="shared" si="244"/>
        <v>472</v>
      </c>
      <c r="AV479" s="80">
        <f t="shared" si="245"/>
        <v>963.86663899945665</v>
      </c>
      <c r="AW479" s="35">
        <f t="shared" si="255"/>
        <v>3864.2449165486555</v>
      </c>
      <c r="AX479" s="35">
        <f t="shared" si="246"/>
        <v>55711.255996451153</v>
      </c>
      <c r="AY479" s="35">
        <f t="shared" si="247"/>
        <v>59575.500912999807</v>
      </c>
      <c r="AZ479" s="35">
        <f t="shared" si="248"/>
        <v>63439.745829548461</v>
      </c>
      <c r="BA479"/>
      <c r="BB479" s="52">
        <f t="shared" si="249"/>
        <v>472</v>
      </c>
      <c r="BC479" s="80">
        <f t="shared" si="250"/>
        <v>954.85599691167238</v>
      </c>
      <c r="BD479" s="35">
        <f t="shared" si="256"/>
        <v>3828.120284287595</v>
      </c>
      <c r="BE479" s="35">
        <f t="shared" si="251"/>
        <v>24461.008912108482</v>
      </c>
      <c r="BF479" s="35">
        <f t="shared" si="252"/>
        <v>28289.129196396076</v>
      </c>
      <c r="BG479" s="35">
        <f t="shared" si="253"/>
        <v>32117.249480683669</v>
      </c>
    </row>
    <row r="480" spans="25:59" x14ac:dyDescent="0.4">
      <c r="Y480" s="35">
        <f t="shared" si="254"/>
        <v>472500</v>
      </c>
      <c r="Z480" s="52">
        <f t="shared" si="257"/>
        <v>473</v>
      </c>
      <c r="AA480" s="35"/>
      <c r="AB480" s="35"/>
      <c r="AC480" s="35"/>
      <c r="AD480" s="35"/>
      <c r="AH480" s="35"/>
      <c r="AI480" s="35"/>
      <c r="AU480" s="52">
        <f t="shared" si="244"/>
        <v>473</v>
      </c>
      <c r="AV480" s="80">
        <f t="shared" si="245"/>
        <v>964.25215352458008</v>
      </c>
      <c r="AW480" s="35">
        <f t="shared" si="255"/>
        <v>3865.7904857007429</v>
      </c>
      <c r="AX480" s="35">
        <f t="shared" si="246"/>
        <v>55812.771090608185</v>
      </c>
      <c r="AY480" s="35">
        <f t="shared" si="247"/>
        <v>59678.56157630893</v>
      </c>
      <c r="AZ480" s="35">
        <f t="shared" si="248"/>
        <v>63544.352062009675</v>
      </c>
      <c r="BA480"/>
      <c r="BB480" s="52">
        <f t="shared" si="249"/>
        <v>473</v>
      </c>
      <c r="BC480" s="80">
        <f t="shared" si="250"/>
        <v>955.23790748033025</v>
      </c>
      <c r="BD480" s="35">
        <f t="shared" si="256"/>
        <v>3829.6514047909918</v>
      </c>
      <c r="BE480" s="35">
        <f t="shared" si="251"/>
        <v>24500.020797124376</v>
      </c>
      <c r="BF480" s="35">
        <f t="shared" si="252"/>
        <v>28329.672201915368</v>
      </c>
      <c r="BG480" s="35">
        <f t="shared" si="253"/>
        <v>32159.323606706359</v>
      </c>
    </row>
    <row r="481" spans="25:59" x14ac:dyDescent="0.4">
      <c r="Y481" s="35">
        <f t="shared" si="254"/>
        <v>473500</v>
      </c>
      <c r="Z481" s="52">
        <f t="shared" si="257"/>
        <v>474</v>
      </c>
      <c r="AA481" s="35"/>
      <c r="AB481" s="35"/>
      <c r="AC481" s="35"/>
      <c r="AD481" s="35"/>
      <c r="AH481" s="35"/>
      <c r="AI481" s="35"/>
      <c r="AU481" s="52">
        <f t="shared" si="244"/>
        <v>474</v>
      </c>
      <c r="AV481" s="80">
        <f t="shared" si="245"/>
        <v>964.63860682450411</v>
      </c>
      <c r="AW481" s="35">
        <f t="shared" si="255"/>
        <v>3867.3398185018709</v>
      </c>
      <c r="AX481" s="35">
        <f t="shared" si="246"/>
        <v>55914.282421116179</v>
      </c>
      <c r="AY481" s="35">
        <f t="shared" si="247"/>
        <v>59781.622239618053</v>
      </c>
      <c r="AZ481" s="35">
        <f t="shared" si="248"/>
        <v>63648.962058119927</v>
      </c>
      <c r="BA481"/>
      <c r="BB481" s="52">
        <f t="shared" si="249"/>
        <v>474</v>
      </c>
      <c r="BC481" s="80">
        <f t="shared" si="250"/>
        <v>955.62074804771612</v>
      </c>
      <c r="BD481" s="35">
        <f t="shared" si="256"/>
        <v>3831.186253759211</v>
      </c>
      <c r="BE481" s="35">
        <f t="shared" si="251"/>
        <v>24539.028953675443</v>
      </c>
      <c r="BF481" s="35">
        <f t="shared" si="252"/>
        <v>28370.215207434652</v>
      </c>
      <c r="BG481" s="35">
        <f t="shared" si="253"/>
        <v>32201.401461193862</v>
      </c>
    </row>
    <row r="482" spans="25:59" x14ac:dyDescent="0.4">
      <c r="Y482" s="35">
        <f t="shared" si="254"/>
        <v>474500</v>
      </c>
      <c r="Z482" s="52">
        <f t="shared" si="257"/>
        <v>475</v>
      </c>
      <c r="AA482" s="35"/>
      <c r="AB482" s="35"/>
      <c r="AC482" s="35"/>
      <c r="AD482" s="35"/>
      <c r="AH482" s="35"/>
      <c r="AI482" s="35"/>
      <c r="AU482" s="52">
        <f t="shared" si="244"/>
        <v>475</v>
      </c>
      <c r="AV482" s="80">
        <f t="shared" si="245"/>
        <v>965.02599777140631</v>
      </c>
      <c r="AW482" s="35">
        <f t="shared" si="255"/>
        <v>3868.892910430478</v>
      </c>
      <c r="AX482" s="35">
        <f t="shared" si="246"/>
        <v>56015.789992496699</v>
      </c>
      <c r="AY482" s="35">
        <f t="shared" si="247"/>
        <v>59884.682902927176</v>
      </c>
      <c r="AZ482" s="35">
        <f t="shared" si="248"/>
        <v>63753.575813357653</v>
      </c>
      <c r="BA482"/>
      <c r="BB482" s="52">
        <f t="shared" si="249"/>
        <v>475</v>
      </c>
      <c r="BC482" s="80">
        <f t="shared" si="250"/>
        <v>956.00451749655053</v>
      </c>
      <c r="BD482" s="35">
        <f t="shared" si="256"/>
        <v>3832.7248267129598</v>
      </c>
      <c r="BE482" s="35">
        <f t="shared" si="251"/>
        <v>24578.033386240983</v>
      </c>
      <c r="BF482" s="35">
        <f t="shared" si="252"/>
        <v>28410.758212953944</v>
      </c>
      <c r="BG482" s="35">
        <f t="shared" si="253"/>
        <v>32243.483039666906</v>
      </c>
    </row>
    <row r="483" spans="25:59" x14ac:dyDescent="0.4">
      <c r="Y483" s="35">
        <f t="shared" si="254"/>
        <v>475500</v>
      </c>
      <c r="Z483" s="52">
        <f t="shared" si="257"/>
        <v>476</v>
      </c>
      <c r="AA483" s="35"/>
      <c r="AB483" s="35"/>
      <c r="AC483" s="35"/>
      <c r="AD483" s="35"/>
      <c r="AH483" s="35"/>
      <c r="AI483" s="35"/>
      <c r="AU483" s="52">
        <f t="shared" si="244"/>
        <v>476</v>
      </c>
      <c r="AV483" s="80">
        <f t="shared" si="245"/>
        <v>965.41432523653998</v>
      </c>
      <c r="AW483" s="35">
        <f t="shared" si="255"/>
        <v>3870.4497569612977</v>
      </c>
      <c r="AX483" s="35">
        <f t="shared" si="246"/>
        <v>56117.293809274983</v>
      </c>
      <c r="AY483" s="35">
        <f t="shared" si="247"/>
        <v>59987.743566236284</v>
      </c>
      <c r="AZ483" s="35">
        <f t="shared" si="248"/>
        <v>63858.193323197585</v>
      </c>
      <c r="BA483"/>
      <c r="BB483" s="52">
        <f t="shared" si="249"/>
        <v>476</v>
      </c>
      <c r="BC483" s="80">
        <f t="shared" si="250"/>
        <v>956.38921470863932</v>
      </c>
      <c r="BD483" s="35">
        <f t="shared" si="256"/>
        <v>3834.2671191692766</v>
      </c>
      <c r="BE483" s="35">
        <f t="shared" si="251"/>
        <v>24617.034099303954</v>
      </c>
      <c r="BF483" s="35">
        <f t="shared" si="252"/>
        <v>28451.301218473229</v>
      </c>
      <c r="BG483" s="35">
        <f t="shared" si="253"/>
        <v>32285.568337642504</v>
      </c>
    </row>
    <row r="484" spans="25:59" x14ac:dyDescent="0.4">
      <c r="Y484" s="35">
        <f t="shared" si="254"/>
        <v>476500</v>
      </c>
      <c r="Z484" s="52">
        <f t="shared" si="257"/>
        <v>477</v>
      </c>
      <c r="AA484" s="35"/>
      <c r="AB484" s="35"/>
      <c r="AC484" s="35"/>
      <c r="AD484" s="35"/>
      <c r="AH484" s="35"/>
      <c r="AI484" s="35"/>
      <c r="AU484" s="52">
        <f t="shared" si="244"/>
        <v>477</v>
      </c>
      <c r="AV484" s="80">
        <f t="shared" si="245"/>
        <v>965.80358809024835</v>
      </c>
      <c r="AW484" s="35">
        <f t="shared" si="255"/>
        <v>3872.0103535654143</v>
      </c>
      <c r="AX484" s="35">
        <f t="shared" si="246"/>
        <v>56218.793875979994</v>
      </c>
      <c r="AY484" s="35">
        <f t="shared" si="247"/>
        <v>60090.804229545407</v>
      </c>
      <c r="AZ484" s="35">
        <f t="shared" si="248"/>
        <v>63962.81458311082</v>
      </c>
      <c r="BA484"/>
      <c r="BB484" s="52">
        <f t="shared" si="249"/>
        <v>477</v>
      </c>
      <c r="BC484" s="80">
        <f t="shared" si="250"/>
        <v>956.77483856488584</v>
      </c>
      <c r="BD484" s="35">
        <f t="shared" si="256"/>
        <v>3835.8131266415835</v>
      </c>
      <c r="BE484" s="35">
        <f t="shared" si="251"/>
        <v>24656.031097350937</v>
      </c>
      <c r="BF484" s="35">
        <f t="shared" si="252"/>
        <v>28491.844223992521</v>
      </c>
      <c r="BG484" s="35">
        <f t="shared" si="253"/>
        <v>32327.657350634105</v>
      </c>
    </row>
    <row r="485" spans="25:59" x14ac:dyDescent="0.4">
      <c r="Y485" s="35">
        <f t="shared" si="254"/>
        <v>477500</v>
      </c>
      <c r="Z485" s="52">
        <f t="shared" si="257"/>
        <v>478</v>
      </c>
      <c r="AA485" s="35"/>
      <c r="AB485" s="35"/>
      <c r="AC485" s="35"/>
      <c r="AD485" s="35"/>
      <c r="AH485" s="35"/>
      <c r="AI485" s="35"/>
      <c r="AU485" s="52">
        <f t="shared" si="244"/>
        <v>478</v>
      </c>
      <c r="AV485" s="80">
        <f t="shared" si="245"/>
        <v>966.19378520197506</v>
      </c>
      <c r="AW485" s="35">
        <f t="shared" si="255"/>
        <v>3873.5746957103061</v>
      </c>
      <c r="AX485" s="35">
        <f t="shared" si="246"/>
        <v>56320.290197144226</v>
      </c>
      <c r="AY485" s="35">
        <f t="shared" si="247"/>
        <v>60193.86489285453</v>
      </c>
      <c r="AZ485" s="35">
        <f t="shared" si="248"/>
        <v>64067.439588564834</v>
      </c>
      <c r="BA485"/>
      <c r="BB485" s="52">
        <f t="shared" si="249"/>
        <v>478</v>
      </c>
      <c r="BC485" s="80">
        <f t="shared" si="250"/>
        <v>957.16138794530286</v>
      </c>
      <c r="BD485" s="35">
        <f t="shared" si="256"/>
        <v>3837.3628446397315</v>
      </c>
      <c r="BE485" s="35">
        <f t="shared" si="251"/>
        <v>24695.024384872075</v>
      </c>
      <c r="BF485" s="35">
        <f t="shared" si="252"/>
        <v>28532.387229511805</v>
      </c>
      <c r="BG485" s="35">
        <f t="shared" si="253"/>
        <v>32369.750074151536</v>
      </c>
    </row>
    <row r="486" spans="25:59" x14ac:dyDescent="0.4">
      <c r="Y486" s="35">
        <f t="shared" si="254"/>
        <v>478500</v>
      </c>
      <c r="Z486" s="52">
        <f t="shared" si="257"/>
        <v>479</v>
      </c>
      <c r="AA486" s="35"/>
      <c r="AB486" s="35"/>
      <c r="AC486" s="35"/>
      <c r="AD486" s="35"/>
      <c r="AH486" s="35"/>
      <c r="AI486" s="35"/>
      <c r="AU486" s="52">
        <f t="shared" si="244"/>
        <v>479</v>
      </c>
      <c r="AV486" s="80">
        <f t="shared" si="245"/>
        <v>966.58491544027868</v>
      </c>
      <c r="AW486" s="35">
        <f t="shared" si="255"/>
        <v>3875.1427788599021</v>
      </c>
      <c r="AX486" s="35">
        <f t="shared" si="246"/>
        <v>56421.78277730375</v>
      </c>
      <c r="AY486" s="35">
        <f t="shared" si="247"/>
        <v>60296.925556163653</v>
      </c>
      <c r="AZ486" s="35">
        <f t="shared" si="248"/>
        <v>64172.068335023556</v>
      </c>
      <c r="BA486"/>
      <c r="BB486" s="52">
        <f t="shared" si="249"/>
        <v>479</v>
      </c>
      <c r="BC486" s="80">
        <f t="shared" si="250"/>
        <v>957.54886172902604</v>
      </c>
      <c r="BD486" s="35">
        <f t="shared" si="256"/>
        <v>3838.9162686700543</v>
      </c>
      <c r="BE486" s="35">
        <f t="shared" si="251"/>
        <v>24734.013966361035</v>
      </c>
      <c r="BF486" s="35">
        <f t="shared" si="252"/>
        <v>28572.93023503109</v>
      </c>
      <c r="BG486" s="35">
        <f t="shared" si="253"/>
        <v>32411.846503701145</v>
      </c>
    </row>
    <row r="487" spans="25:59" x14ac:dyDescent="0.4">
      <c r="Y487" s="35">
        <f t="shared" si="254"/>
        <v>479500</v>
      </c>
      <c r="Z487" s="52">
        <f t="shared" si="257"/>
        <v>480</v>
      </c>
      <c r="AA487" s="35"/>
      <c r="AB487" s="35"/>
      <c r="AC487" s="35"/>
      <c r="AD487" s="35"/>
      <c r="AH487" s="35"/>
      <c r="AI487" s="35"/>
      <c r="AU487" s="52">
        <f t="shared" si="244"/>
        <v>480</v>
      </c>
      <c r="AV487" s="80">
        <f t="shared" si="245"/>
        <v>966.97697767284467</v>
      </c>
      <c r="AW487" s="35">
        <f t="shared" si="255"/>
        <v>3876.714598474633</v>
      </c>
      <c r="AX487" s="35">
        <f t="shared" si="246"/>
        <v>56523.271620998144</v>
      </c>
      <c r="AY487" s="35">
        <f t="shared" si="247"/>
        <v>60399.986219472776</v>
      </c>
      <c r="AZ487" s="35">
        <f t="shared" si="248"/>
        <v>64276.700817947407</v>
      </c>
      <c r="BA487"/>
      <c r="BB487" s="52">
        <f t="shared" si="249"/>
        <v>480</v>
      </c>
      <c r="BC487" s="80">
        <f t="shared" si="250"/>
        <v>957.93725879432634</v>
      </c>
      <c r="BD487" s="35">
        <f t="shared" si="256"/>
        <v>3840.4733942354196</v>
      </c>
      <c r="BE487" s="35">
        <f t="shared" si="251"/>
        <v>24772.99984631496</v>
      </c>
      <c r="BF487" s="35">
        <f t="shared" si="252"/>
        <v>28613.473240550382</v>
      </c>
      <c r="BG487" s="35">
        <f t="shared" si="253"/>
        <v>32453.946634785803</v>
      </c>
    </row>
    <row r="488" spans="25:59" x14ac:dyDescent="0.4">
      <c r="Y488" s="35">
        <f t="shared" si="254"/>
        <v>480500</v>
      </c>
      <c r="Z488" s="52">
        <f t="shared" si="257"/>
        <v>481</v>
      </c>
      <c r="AA488" s="35"/>
      <c r="AB488" s="35"/>
      <c r="AC488" s="35"/>
      <c r="AD488" s="35"/>
      <c r="AH488" s="35"/>
      <c r="AI488" s="35"/>
      <c r="AU488" s="52">
        <f t="shared" si="244"/>
        <v>481</v>
      </c>
      <c r="AV488" s="80">
        <f t="shared" si="245"/>
        <v>967.36997076649823</v>
      </c>
      <c r="AW488" s="35">
        <f t="shared" si="255"/>
        <v>3878.2901500114781</v>
      </c>
      <c r="AX488" s="35">
        <f t="shared" si="246"/>
        <v>56624.756732770409</v>
      </c>
      <c r="AY488" s="35">
        <f t="shared" si="247"/>
        <v>60503.046882781884</v>
      </c>
      <c r="AZ488" s="35">
        <f t="shared" si="248"/>
        <v>64381.337032793359</v>
      </c>
      <c r="BA488"/>
      <c r="BB488" s="52">
        <f t="shared" si="249"/>
        <v>481</v>
      </c>
      <c r="BC488" s="80">
        <f t="shared" si="250"/>
        <v>958.32657801862217</v>
      </c>
      <c r="BD488" s="35">
        <f t="shared" si="256"/>
        <v>3842.0342168352781</v>
      </c>
      <c r="BE488" s="35">
        <f t="shared" si="251"/>
        <v>24811.982029234387</v>
      </c>
      <c r="BF488" s="35">
        <f t="shared" si="252"/>
        <v>28654.016246069667</v>
      </c>
      <c r="BG488" s="35">
        <f t="shared" si="253"/>
        <v>32496.050462904946</v>
      </c>
    </row>
    <row r="489" spans="25:59" x14ac:dyDescent="0.4">
      <c r="Y489" s="35">
        <f t="shared" si="254"/>
        <v>481500</v>
      </c>
      <c r="Z489" s="52">
        <f t="shared" si="257"/>
        <v>482</v>
      </c>
      <c r="AA489" s="35"/>
      <c r="AB489" s="35"/>
      <c r="AC489" s="35"/>
      <c r="AD489" s="35"/>
      <c r="AH489" s="35"/>
      <c r="AI489" s="35"/>
      <c r="AU489" s="52">
        <f t="shared" si="244"/>
        <v>482</v>
      </c>
      <c r="AV489" s="80">
        <f t="shared" si="245"/>
        <v>967.76389358721701</v>
      </c>
      <c r="AW489" s="35">
        <f t="shared" si="255"/>
        <v>3879.8694289240207</v>
      </c>
      <c r="AX489" s="35">
        <f t="shared" si="246"/>
        <v>56726.238117166984</v>
      </c>
      <c r="AY489" s="35">
        <f t="shared" si="247"/>
        <v>60606.107546091007</v>
      </c>
      <c r="AZ489" s="35">
        <f t="shared" si="248"/>
        <v>64485.97697501503</v>
      </c>
      <c r="BA489"/>
      <c r="BB489" s="52">
        <f t="shared" si="249"/>
        <v>482</v>
      </c>
      <c r="BC489" s="80">
        <f t="shared" si="250"/>
        <v>958.71681827849272</v>
      </c>
      <c r="BD489" s="35">
        <f t="shared" si="256"/>
        <v>3843.5987319657143</v>
      </c>
      <c r="BE489" s="35">
        <f t="shared" si="251"/>
        <v>24850.960519623244</v>
      </c>
      <c r="BF489" s="35">
        <f t="shared" si="252"/>
        <v>28694.559251588958</v>
      </c>
      <c r="BG489" s="35">
        <f t="shared" si="253"/>
        <v>32538.157983554673</v>
      </c>
    </row>
    <row r="490" spans="25:59" x14ac:dyDescent="0.4">
      <c r="Y490" s="35">
        <f t="shared" si="254"/>
        <v>482500</v>
      </c>
      <c r="Z490" s="52">
        <f t="shared" si="257"/>
        <v>483</v>
      </c>
      <c r="AA490" s="35"/>
      <c r="AB490" s="35"/>
      <c r="AC490" s="35"/>
      <c r="AD490" s="35"/>
      <c r="AH490" s="35"/>
      <c r="AI490" s="35"/>
      <c r="AU490" s="52">
        <f t="shared" si="244"/>
        <v>483</v>
      </c>
      <c r="AV490" s="80">
        <f t="shared" si="245"/>
        <v>968.15874500014343</v>
      </c>
      <c r="AW490" s="35">
        <f t="shared" si="255"/>
        <v>3881.4524306624944</v>
      </c>
      <c r="AX490" s="35">
        <f t="shared" si="246"/>
        <v>56827.715778737635</v>
      </c>
      <c r="AY490" s="35">
        <f t="shared" si="247"/>
        <v>60709.16820940013</v>
      </c>
      <c r="AZ490" s="35">
        <f t="shared" si="248"/>
        <v>64590.620640062625</v>
      </c>
      <c r="BA490"/>
      <c r="BB490" s="52">
        <f t="shared" si="249"/>
        <v>483</v>
      </c>
      <c r="BC490" s="80">
        <f t="shared" si="250"/>
        <v>959.10797844968954</v>
      </c>
      <c r="BD490" s="35">
        <f t="shared" si="256"/>
        <v>3845.1669351194955</v>
      </c>
      <c r="BE490" s="35">
        <f t="shared" si="251"/>
        <v>24889.935321988749</v>
      </c>
      <c r="BF490" s="35">
        <f t="shared" si="252"/>
        <v>28735.102257108243</v>
      </c>
      <c r="BG490" s="35">
        <f t="shared" si="253"/>
        <v>32580.269192227737</v>
      </c>
    </row>
    <row r="491" spans="25:59" x14ac:dyDescent="0.4">
      <c r="Y491" s="35">
        <f t="shared" si="254"/>
        <v>483500</v>
      </c>
      <c r="Z491" s="52">
        <f t="shared" si="257"/>
        <v>484</v>
      </c>
      <c r="AA491" s="35"/>
      <c r="AB491" s="35"/>
      <c r="AC491" s="35"/>
      <c r="AD491" s="35"/>
      <c r="AH491" s="35"/>
      <c r="AI491" s="35"/>
      <c r="AU491" s="52">
        <f t="shared" si="244"/>
        <v>484</v>
      </c>
      <c r="AV491" s="80">
        <f t="shared" si="245"/>
        <v>968.55452386959803</v>
      </c>
      <c r="AW491" s="35">
        <f t="shared" si="255"/>
        <v>3883.0391506738383</v>
      </c>
      <c r="AX491" s="35">
        <f t="shared" si="246"/>
        <v>56929.189722035415</v>
      </c>
      <c r="AY491" s="35">
        <f t="shared" si="247"/>
        <v>60812.228872709253</v>
      </c>
      <c r="AZ491" s="35">
        <f t="shared" si="248"/>
        <v>64695.268023383091</v>
      </c>
      <c r="BA491"/>
      <c r="BB491" s="52">
        <f t="shared" si="249"/>
        <v>484</v>
      </c>
      <c r="BC491" s="80">
        <f t="shared" si="250"/>
        <v>959.50005740714971</v>
      </c>
      <c r="BD491" s="35">
        <f t="shared" si="256"/>
        <v>3846.7388217861239</v>
      </c>
      <c r="BE491" s="35">
        <f t="shared" si="251"/>
        <v>24928.906440841412</v>
      </c>
      <c r="BF491" s="35">
        <f t="shared" si="252"/>
        <v>28775.645262627535</v>
      </c>
      <c r="BG491" s="35">
        <f t="shared" si="253"/>
        <v>32622.384084413658</v>
      </c>
    </row>
    <row r="492" spans="25:59" x14ac:dyDescent="0.4">
      <c r="Y492" s="35">
        <f t="shared" si="254"/>
        <v>484500</v>
      </c>
      <c r="Z492" s="52">
        <f t="shared" si="257"/>
        <v>485</v>
      </c>
      <c r="AA492" s="35"/>
      <c r="AB492" s="35"/>
      <c r="AC492" s="35"/>
      <c r="AD492" s="35"/>
      <c r="AH492" s="35"/>
      <c r="AI492" s="35"/>
      <c r="AU492" s="52">
        <f t="shared" si="244"/>
        <v>485</v>
      </c>
      <c r="AV492" s="80">
        <f t="shared" si="245"/>
        <v>968.95122905909079</v>
      </c>
      <c r="AW492" s="35">
        <f t="shared" si="255"/>
        <v>3884.6295844017422</v>
      </c>
      <c r="AX492" s="35">
        <f t="shared" si="246"/>
        <v>57030.659951616617</v>
      </c>
      <c r="AY492" s="35">
        <f t="shared" si="247"/>
        <v>60915.289536018361</v>
      </c>
      <c r="AZ492" s="35">
        <f t="shared" si="248"/>
        <v>64799.919120420105</v>
      </c>
      <c r="BA492"/>
      <c r="BB492" s="52">
        <f t="shared" si="249"/>
        <v>485</v>
      </c>
      <c r="BC492" s="80">
        <f t="shared" si="250"/>
        <v>959.89305402500804</v>
      </c>
      <c r="BD492" s="35">
        <f t="shared" si="256"/>
        <v>3848.3143874518851</v>
      </c>
      <c r="BE492" s="35">
        <f t="shared" si="251"/>
        <v>24967.873880694933</v>
      </c>
      <c r="BF492" s="35">
        <f t="shared" si="252"/>
        <v>28816.18826814682</v>
      </c>
      <c r="BG492" s="35">
        <f t="shared" si="253"/>
        <v>32664.502655598706</v>
      </c>
    </row>
    <row r="493" spans="25:59" x14ac:dyDescent="0.4">
      <c r="Y493" s="35">
        <f t="shared" si="254"/>
        <v>485500</v>
      </c>
      <c r="Z493" s="52">
        <f t="shared" si="257"/>
        <v>486</v>
      </c>
      <c r="AA493" s="35"/>
      <c r="AB493" s="35"/>
      <c r="AC493" s="35"/>
      <c r="AD493" s="35"/>
      <c r="AH493" s="35"/>
      <c r="AI493" s="35"/>
      <c r="AU493" s="52">
        <f t="shared" si="244"/>
        <v>486</v>
      </c>
      <c r="AV493" s="80">
        <f t="shared" si="245"/>
        <v>969.34885943133486</v>
      </c>
      <c r="AW493" s="35">
        <f t="shared" si="255"/>
        <v>3886.2237272867001</v>
      </c>
      <c r="AX493" s="35">
        <f t="shared" si="246"/>
        <v>57132.126472040785</v>
      </c>
      <c r="AY493" s="35">
        <f t="shared" si="247"/>
        <v>61018.350199327484</v>
      </c>
      <c r="AZ493" s="35">
        <f t="shared" si="248"/>
        <v>64904.573926614183</v>
      </c>
      <c r="BA493"/>
      <c r="BB493" s="52">
        <f t="shared" si="249"/>
        <v>486</v>
      </c>
      <c r="BC493" s="80">
        <f t="shared" si="250"/>
        <v>960.2869671766091</v>
      </c>
      <c r="BD493" s="35">
        <f t="shared" si="256"/>
        <v>3849.8936275998954</v>
      </c>
      <c r="BE493" s="35">
        <f t="shared" si="251"/>
        <v>25006.837646066215</v>
      </c>
      <c r="BF493" s="35">
        <f t="shared" si="252"/>
        <v>28856.731273666112</v>
      </c>
      <c r="BG493" s="35">
        <f t="shared" si="253"/>
        <v>32706.624901266008</v>
      </c>
    </row>
    <row r="494" spans="25:59" x14ac:dyDescent="0.4">
      <c r="Y494" s="35">
        <f t="shared" si="254"/>
        <v>486500</v>
      </c>
      <c r="Z494" s="52">
        <f t="shared" si="257"/>
        <v>487</v>
      </c>
      <c r="AA494" s="35"/>
      <c r="AB494" s="35"/>
      <c r="AC494" s="35"/>
      <c r="AD494" s="35"/>
      <c r="AH494" s="35"/>
      <c r="AI494" s="35"/>
      <c r="AU494" s="52">
        <f t="shared" si="244"/>
        <v>487</v>
      </c>
      <c r="AV494" s="80">
        <f t="shared" si="245"/>
        <v>969.74741384825825</v>
      </c>
      <c r="AW494" s="35">
        <f t="shared" si="255"/>
        <v>3887.8215747660602</v>
      </c>
      <c r="AX494" s="35">
        <f t="shared" si="246"/>
        <v>57233.589287870549</v>
      </c>
      <c r="AY494" s="35">
        <f t="shared" si="247"/>
        <v>61121.410862636607</v>
      </c>
      <c r="AZ494" s="35">
        <f t="shared" si="248"/>
        <v>65009.232437402665</v>
      </c>
      <c r="BA494"/>
      <c r="BB494" s="52">
        <f t="shared" si="249"/>
        <v>487</v>
      </c>
      <c r="BC494" s="80">
        <f t="shared" si="250"/>
        <v>960.68179573452039</v>
      </c>
      <c r="BD494" s="35">
        <f t="shared" si="256"/>
        <v>3851.476537710158</v>
      </c>
      <c r="BE494" s="35">
        <f t="shared" si="251"/>
        <v>25045.797741475239</v>
      </c>
      <c r="BF494" s="35">
        <f t="shared" si="252"/>
        <v>28897.274279185396</v>
      </c>
      <c r="BG494" s="35">
        <f t="shared" si="253"/>
        <v>32748.750816895554</v>
      </c>
    </row>
    <row r="495" spans="25:59" x14ac:dyDescent="0.4">
      <c r="Y495" s="35">
        <f t="shared" si="254"/>
        <v>487500</v>
      </c>
      <c r="Z495" s="52">
        <f t="shared" si="257"/>
        <v>488</v>
      </c>
      <c r="AA495" s="35"/>
      <c r="AB495" s="35"/>
      <c r="AC495" s="35"/>
      <c r="AD495" s="35"/>
      <c r="AH495" s="35"/>
      <c r="AI495" s="35"/>
      <c r="AU495" s="52">
        <f t="shared" si="244"/>
        <v>488</v>
      </c>
      <c r="AV495" s="80">
        <f t="shared" si="245"/>
        <v>970.1468911710167</v>
      </c>
      <c r="AW495" s="35">
        <f t="shared" si="255"/>
        <v>3889.4231222740723</v>
      </c>
      <c r="AX495" s="35">
        <f t="shared" si="246"/>
        <v>57335.048403671659</v>
      </c>
      <c r="AY495" s="35">
        <f t="shared" si="247"/>
        <v>61224.47152594573</v>
      </c>
      <c r="AZ495" s="35">
        <f t="shared" si="248"/>
        <v>65113.894648219801</v>
      </c>
      <c r="BA495"/>
      <c r="BB495" s="52">
        <f t="shared" si="249"/>
        <v>488</v>
      </c>
      <c r="BC495" s="80">
        <f t="shared" si="250"/>
        <v>961.07753857054388</v>
      </c>
      <c r="BD495" s="35">
        <f t="shared" si="256"/>
        <v>3853.063113259605</v>
      </c>
      <c r="BE495" s="35">
        <f t="shared" si="251"/>
        <v>25084.754171445082</v>
      </c>
      <c r="BF495" s="35">
        <f t="shared" si="252"/>
        <v>28937.817284704688</v>
      </c>
      <c r="BG495" s="35">
        <f t="shared" si="253"/>
        <v>32790.880397964291</v>
      </c>
    </row>
    <row r="496" spans="25:59" x14ac:dyDescent="0.4">
      <c r="Y496" s="35">
        <f t="shared" si="254"/>
        <v>488500</v>
      </c>
      <c r="Z496" s="52">
        <f t="shared" si="257"/>
        <v>489</v>
      </c>
      <c r="AA496" s="35"/>
      <c r="AB496" s="35"/>
      <c r="AC496" s="35"/>
      <c r="AD496" s="35"/>
      <c r="AH496" s="35"/>
      <c r="AI496" s="35"/>
      <c r="AU496" s="52">
        <f t="shared" si="244"/>
        <v>489</v>
      </c>
      <c r="AV496" s="80">
        <f t="shared" si="245"/>
        <v>970.54729026000564</v>
      </c>
      <c r="AW496" s="35">
        <f t="shared" si="255"/>
        <v>3891.0283652419403</v>
      </c>
      <c r="AX496" s="35">
        <f t="shared" si="246"/>
        <v>57436.503824012914</v>
      </c>
      <c r="AY496" s="35">
        <f t="shared" si="247"/>
        <v>61327.532189254853</v>
      </c>
      <c r="AZ496" s="35">
        <f t="shared" si="248"/>
        <v>65218.560554496791</v>
      </c>
      <c r="BA496"/>
      <c r="BB496" s="52">
        <f t="shared" si="249"/>
        <v>489</v>
      </c>
      <c r="BC496" s="80">
        <f t="shared" si="250"/>
        <v>961.47419455572867</v>
      </c>
      <c r="BD496" s="35">
        <f t="shared" si="256"/>
        <v>3854.6533497221517</v>
      </c>
      <c r="BE496" s="35">
        <f t="shared" si="251"/>
        <v>25123.706940501819</v>
      </c>
      <c r="BF496" s="35">
        <f t="shared" si="252"/>
        <v>28978.360290223973</v>
      </c>
      <c r="BG496" s="35">
        <f t="shared" si="253"/>
        <v>32833.013639946126</v>
      </c>
    </row>
    <row r="497" spans="25:59" x14ac:dyDescent="0.4">
      <c r="Y497" s="35">
        <f t="shared" si="254"/>
        <v>489500</v>
      </c>
      <c r="Z497" s="52">
        <f t="shared" si="257"/>
        <v>490</v>
      </c>
      <c r="AA497" s="35"/>
      <c r="AB497" s="35"/>
      <c r="AC497" s="35"/>
      <c r="AD497" s="35"/>
      <c r="AH497" s="35"/>
      <c r="AI497" s="35"/>
      <c r="AU497" s="52">
        <f t="shared" si="244"/>
        <v>490</v>
      </c>
      <c r="AV497" s="80">
        <f t="shared" si="245"/>
        <v>970.94860997487376</v>
      </c>
      <c r="AW497" s="35">
        <f t="shared" si="255"/>
        <v>3892.6372990978725</v>
      </c>
      <c r="AX497" s="35">
        <f t="shared" si="246"/>
        <v>57537.95555346609</v>
      </c>
      <c r="AY497" s="35">
        <f t="shared" si="247"/>
        <v>61430.592852563961</v>
      </c>
      <c r="AZ497" s="35">
        <f t="shared" si="248"/>
        <v>65323.230151661832</v>
      </c>
      <c r="BA497"/>
      <c r="BB497" s="52">
        <f t="shared" si="249"/>
        <v>490</v>
      </c>
      <c r="BC497" s="80">
        <f t="shared" si="250"/>
        <v>961.8717625603839</v>
      </c>
      <c r="BD497" s="35">
        <f t="shared" si="256"/>
        <v>3856.2472425687452</v>
      </c>
      <c r="BE497" s="35">
        <f t="shared" si="251"/>
        <v>25162.65605317452</v>
      </c>
      <c r="BF497" s="35">
        <f t="shared" si="252"/>
        <v>29018.903295743265</v>
      </c>
      <c r="BG497" s="35">
        <f t="shared" si="253"/>
        <v>32875.150538312009</v>
      </c>
    </row>
    <row r="498" spans="25:59" x14ac:dyDescent="0.4">
      <c r="Y498" s="35">
        <f t="shared" si="254"/>
        <v>490500</v>
      </c>
      <c r="Z498" s="52">
        <f t="shared" si="257"/>
        <v>491</v>
      </c>
      <c r="AA498" s="35"/>
      <c r="AB498" s="35"/>
      <c r="AC498" s="35"/>
      <c r="AD498" s="35"/>
      <c r="AH498" s="35"/>
      <c r="AI498" s="35"/>
      <c r="AU498" s="52">
        <f t="shared" si="244"/>
        <v>491</v>
      </c>
      <c r="AV498" s="80">
        <f t="shared" si="245"/>
        <v>971.35084917453332</v>
      </c>
      <c r="AW498" s="35">
        <f t="shared" si="255"/>
        <v>3894.2499192671257</v>
      </c>
      <c r="AX498" s="35">
        <f t="shared" si="246"/>
        <v>57639.40359660596</v>
      </c>
      <c r="AY498" s="35">
        <f t="shared" si="247"/>
        <v>61533.653515873084</v>
      </c>
      <c r="AZ498" s="35">
        <f t="shared" si="248"/>
        <v>65427.903435140208</v>
      </c>
      <c r="BA498"/>
      <c r="BB498" s="52">
        <f t="shared" si="249"/>
        <v>491</v>
      </c>
      <c r="BC498" s="80">
        <f t="shared" si="250"/>
        <v>962.27024145408905</v>
      </c>
      <c r="BD498" s="35">
        <f t="shared" si="256"/>
        <v>3857.8447872674083</v>
      </c>
      <c r="BE498" s="35">
        <f t="shared" si="251"/>
        <v>25201.601513995141</v>
      </c>
      <c r="BF498" s="35">
        <f t="shared" si="252"/>
        <v>29059.446301262549</v>
      </c>
      <c r="BG498" s="35">
        <f t="shared" si="253"/>
        <v>32917.291088529957</v>
      </c>
    </row>
    <row r="499" spans="25:59" x14ac:dyDescent="0.4">
      <c r="Y499" s="35">
        <f t="shared" si="254"/>
        <v>491500</v>
      </c>
      <c r="Z499" s="52">
        <f t="shared" si="257"/>
        <v>492</v>
      </c>
      <c r="AA499" s="35"/>
      <c r="AB499" s="35"/>
      <c r="AC499" s="35"/>
      <c r="AD499" s="35"/>
      <c r="AH499" s="35"/>
      <c r="AI499" s="35"/>
      <c r="AU499" s="52">
        <f t="shared" si="244"/>
        <v>492</v>
      </c>
      <c r="AV499" s="80">
        <f t="shared" si="245"/>
        <v>971.75400671717466</v>
      </c>
      <c r="AW499" s="35">
        <f t="shared" si="255"/>
        <v>3895.866221172063</v>
      </c>
      <c r="AX499" s="35">
        <f t="shared" si="246"/>
        <v>57740.847958010141</v>
      </c>
      <c r="AY499" s="35">
        <f t="shared" si="247"/>
        <v>61636.714179182207</v>
      </c>
      <c r="AZ499" s="35">
        <f t="shared" si="248"/>
        <v>65532.580400354273</v>
      </c>
      <c r="BA499"/>
      <c r="BB499" s="52">
        <f t="shared" si="249"/>
        <v>492</v>
      </c>
      <c r="BC499" s="80">
        <f t="shared" si="250"/>
        <v>962.66963010570896</v>
      </c>
      <c r="BD499" s="35">
        <f t="shared" si="256"/>
        <v>3859.445979283299</v>
      </c>
      <c r="BE499" s="35">
        <f t="shared" si="251"/>
        <v>25240.543327498533</v>
      </c>
      <c r="BF499" s="35">
        <f t="shared" si="252"/>
        <v>29099.989306781834</v>
      </c>
      <c r="BG499" s="35">
        <f t="shared" si="253"/>
        <v>32959.435286065134</v>
      </c>
    </row>
    <row r="500" spans="25:59" x14ac:dyDescent="0.4">
      <c r="Y500" s="35">
        <f t="shared" si="254"/>
        <v>492500</v>
      </c>
      <c r="Z500" s="52">
        <f t="shared" si="257"/>
        <v>493</v>
      </c>
      <c r="AA500" s="35"/>
      <c r="AB500" s="35"/>
      <c r="AC500" s="35"/>
      <c r="AD500" s="35"/>
      <c r="AH500" s="35"/>
      <c r="AI500" s="35"/>
      <c r="AU500" s="52">
        <f t="shared" si="244"/>
        <v>493</v>
      </c>
      <c r="AV500" s="80">
        <f t="shared" si="245"/>
        <v>972.158081460277</v>
      </c>
      <c r="AW500" s="35">
        <f t="shared" si="255"/>
        <v>3897.4862002321947</v>
      </c>
      <c r="AX500" s="35">
        <f t="shared" si="246"/>
        <v>57842.288642259133</v>
      </c>
      <c r="AY500" s="35">
        <f t="shared" si="247"/>
        <v>61739.77484249133</v>
      </c>
      <c r="AZ500" s="35">
        <f t="shared" si="248"/>
        <v>65637.261042723519</v>
      </c>
      <c r="BA500"/>
      <c r="BB500" s="52">
        <f t="shared" si="249"/>
        <v>493</v>
      </c>
      <c r="BC500" s="80">
        <f t="shared" si="250"/>
        <v>963.06992738340318</v>
      </c>
      <c r="BD500" s="35">
        <f t="shared" si="256"/>
        <v>3861.0508140787474</v>
      </c>
      <c r="BE500" s="35">
        <f t="shared" si="251"/>
        <v>25279.48149822238</v>
      </c>
      <c r="BF500" s="35">
        <f t="shared" si="252"/>
        <v>29140.532312301126</v>
      </c>
      <c r="BG500" s="35">
        <f t="shared" si="253"/>
        <v>33001.583126379875</v>
      </c>
    </row>
    <row r="501" spans="25:59" x14ac:dyDescent="0.4">
      <c r="Y501" s="35">
        <f t="shared" si="254"/>
        <v>493500</v>
      </c>
      <c r="Z501" s="52">
        <f t="shared" si="257"/>
        <v>494</v>
      </c>
      <c r="AA501" s="35"/>
      <c r="AB501" s="35"/>
      <c r="AC501" s="35"/>
      <c r="AD501" s="35"/>
      <c r="AH501" s="35"/>
      <c r="AI501" s="35"/>
      <c r="AU501" s="52">
        <f t="shared" si="244"/>
        <v>494</v>
      </c>
      <c r="AV501" s="80">
        <f t="shared" si="245"/>
        <v>972.56307226062142</v>
      </c>
      <c r="AW501" s="35">
        <f t="shared" si="255"/>
        <v>3899.1098518642343</v>
      </c>
      <c r="AX501" s="35">
        <f t="shared" si="246"/>
        <v>57943.725653936221</v>
      </c>
      <c r="AY501" s="35">
        <f t="shared" si="247"/>
        <v>61842.835505800453</v>
      </c>
      <c r="AZ501" s="35">
        <f t="shared" si="248"/>
        <v>65741.945357664692</v>
      </c>
      <c r="BA501"/>
      <c r="BB501" s="52">
        <f t="shared" si="249"/>
        <v>494</v>
      </c>
      <c r="BC501" s="80">
        <f t="shared" si="250"/>
        <v>963.47113215464037</v>
      </c>
      <c r="BD501" s="35">
        <f t="shared" si="256"/>
        <v>3862.6592871133134</v>
      </c>
      <c r="BE501" s="35">
        <f t="shared" si="251"/>
        <v>25318.416030707096</v>
      </c>
      <c r="BF501" s="35">
        <f t="shared" si="252"/>
        <v>29181.07531782041</v>
      </c>
      <c r="BG501" s="35">
        <f t="shared" si="253"/>
        <v>33043.734604933721</v>
      </c>
    </row>
    <row r="502" spans="25:59" x14ac:dyDescent="0.4">
      <c r="Y502" s="35">
        <f t="shared" si="254"/>
        <v>494500</v>
      </c>
      <c r="Z502" s="52">
        <f t="shared" si="257"/>
        <v>495</v>
      </c>
      <c r="AA502" s="35"/>
      <c r="AB502" s="35"/>
      <c r="AC502" s="35"/>
      <c r="AD502" s="35"/>
      <c r="AH502" s="35"/>
      <c r="AI502" s="35"/>
      <c r="AU502" s="52">
        <f t="shared" si="244"/>
        <v>495</v>
      </c>
      <c r="AV502" s="80">
        <f t="shared" si="245"/>
        <v>972.96897797430256</v>
      </c>
      <c r="AW502" s="35">
        <f t="shared" si="255"/>
        <v>3900.737171482142</v>
      </c>
      <c r="AX502" s="35">
        <f t="shared" si="246"/>
        <v>58045.158997627419</v>
      </c>
      <c r="AY502" s="35">
        <f t="shared" si="247"/>
        <v>61945.896169109561</v>
      </c>
      <c r="AZ502" s="35">
        <f t="shared" si="248"/>
        <v>65846.63334059171</v>
      </c>
      <c r="BA502"/>
      <c r="BB502" s="52">
        <f t="shared" si="249"/>
        <v>495</v>
      </c>
      <c r="BC502" s="80">
        <f t="shared" si="250"/>
        <v>963.87324328620878</v>
      </c>
      <c r="BD502" s="35">
        <f t="shared" si="256"/>
        <v>3864.2713938438296</v>
      </c>
      <c r="BE502" s="35">
        <f t="shared" si="251"/>
        <v>25357.346929495874</v>
      </c>
      <c r="BF502" s="35">
        <f t="shared" si="252"/>
        <v>29221.618323339702</v>
      </c>
      <c r="BG502" s="35">
        <f t="shared" si="253"/>
        <v>33085.889717183534</v>
      </c>
    </row>
    <row r="503" spans="25:59" x14ac:dyDescent="0.4">
      <c r="Y503" s="35">
        <f t="shared" si="254"/>
        <v>495500</v>
      </c>
      <c r="Z503" s="52">
        <f t="shared" si="257"/>
        <v>496</v>
      </c>
      <c r="AA503" s="35"/>
      <c r="AB503" s="35"/>
      <c r="AC503" s="35"/>
      <c r="AD503" s="35"/>
      <c r="AH503" s="35"/>
      <c r="AI503" s="35"/>
      <c r="AU503" s="52">
        <f t="shared" si="244"/>
        <v>496</v>
      </c>
      <c r="AV503" s="80">
        <f t="shared" si="245"/>
        <v>973.37579745674145</v>
      </c>
      <c r="AW503" s="35">
        <f t="shared" si="255"/>
        <v>3902.3681544971773</v>
      </c>
      <c r="AX503" s="35">
        <f t="shared" si="246"/>
        <v>58146.588677921507</v>
      </c>
      <c r="AY503" s="35">
        <f t="shared" si="247"/>
        <v>62048.956832418684</v>
      </c>
      <c r="AZ503" s="35">
        <f t="shared" si="248"/>
        <v>65951.324986915861</v>
      </c>
      <c r="BA503"/>
      <c r="BB503" s="52">
        <f t="shared" si="249"/>
        <v>496</v>
      </c>
      <c r="BC503" s="80">
        <f t="shared" si="250"/>
        <v>964.27625964422953</v>
      </c>
      <c r="BD503" s="35">
        <f t="shared" si="256"/>
        <v>3865.8871297244532</v>
      </c>
      <c r="BE503" s="35">
        <f t="shared" si="251"/>
        <v>25396.274199134532</v>
      </c>
      <c r="BF503" s="35">
        <f t="shared" si="252"/>
        <v>29262.161328858987</v>
      </c>
      <c r="BG503" s="35">
        <f t="shared" si="253"/>
        <v>33128.048458583442</v>
      </c>
    </row>
    <row r="504" spans="25:59" x14ac:dyDescent="0.4">
      <c r="Y504" s="35">
        <f t="shared" si="254"/>
        <v>496500</v>
      </c>
      <c r="Z504" s="52">
        <f t="shared" si="257"/>
        <v>497</v>
      </c>
      <c r="AA504" s="35"/>
      <c r="AB504" s="35"/>
      <c r="AC504" s="35"/>
      <c r="AD504" s="35"/>
      <c r="AH504" s="35"/>
      <c r="AI504" s="35"/>
      <c r="AU504" s="52">
        <f t="shared" si="244"/>
        <v>497</v>
      </c>
      <c r="AV504" s="80">
        <f t="shared" si="245"/>
        <v>973.7835295626968</v>
      </c>
      <c r="AW504" s="35">
        <f t="shared" si="255"/>
        <v>3904.0027963179455</v>
      </c>
      <c r="AX504" s="35">
        <f t="shared" si="246"/>
        <v>58248.014699409861</v>
      </c>
      <c r="AY504" s="35">
        <f t="shared" si="247"/>
        <v>62152.017495727807</v>
      </c>
      <c r="AZ504" s="35">
        <f t="shared" si="248"/>
        <v>66056.020292045752</v>
      </c>
      <c r="BA504"/>
      <c r="BB504" s="52">
        <f t="shared" si="249"/>
        <v>497</v>
      </c>
      <c r="BC504" s="80">
        <f t="shared" si="250"/>
        <v>964.68018009416755</v>
      </c>
      <c r="BD504" s="35">
        <f t="shared" si="256"/>
        <v>3867.506490206712</v>
      </c>
      <c r="BE504" s="35">
        <f t="shared" si="251"/>
        <v>25435.197844171566</v>
      </c>
      <c r="BF504" s="35">
        <f t="shared" si="252"/>
        <v>29302.704334378279</v>
      </c>
      <c r="BG504" s="35">
        <f t="shared" si="253"/>
        <v>33170.210824584989</v>
      </c>
    </row>
    <row r="505" spans="25:59" x14ac:dyDescent="0.4">
      <c r="Y505" s="35">
        <f t="shared" si="254"/>
        <v>497500</v>
      </c>
      <c r="Z505" s="52">
        <f t="shared" si="257"/>
        <v>498</v>
      </c>
      <c r="AA505" s="35"/>
      <c r="AB505" s="35"/>
      <c r="AC505" s="35"/>
      <c r="AD505" s="35"/>
      <c r="AH505" s="35"/>
      <c r="AI505" s="35"/>
      <c r="AU505" s="52">
        <f t="shared" si="244"/>
        <v>498</v>
      </c>
      <c r="AV505" s="80">
        <f t="shared" si="245"/>
        <v>974.19217314627815</v>
      </c>
      <c r="AW505" s="35">
        <f t="shared" si="255"/>
        <v>3905.6410923504482</v>
      </c>
      <c r="AX505" s="35">
        <f t="shared" si="246"/>
        <v>58349.437066686485</v>
      </c>
      <c r="AY505" s="35">
        <f t="shared" si="247"/>
        <v>62255.07815903693</v>
      </c>
      <c r="AZ505" s="35">
        <f t="shared" si="248"/>
        <v>66160.719251387374</v>
      </c>
      <c r="BA505"/>
      <c r="BB505" s="52">
        <f t="shared" si="249"/>
        <v>498</v>
      </c>
      <c r="BC505" s="80">
        <f t="shared" si="250"/>
        <v>965.08500350084466</v>
      </c>
      <c r="BD505" s="35">
        <f t="shared" si="256"/>
        <v>3869.1294707395537</v>
      </c>
      <c r="BE505" s="35">
        <f t="shared" si="251"/>
        <v>25474.11786915801</v>
      </c>
      <c r="BF505" s="35">
        <f t="shared" si="252"/>
        <v>29343.247339897564</v>
      </c>
      <c r="BG505" s="35">
        <f t="shared" si="253"/>
        <v>33212.376810637114</v>
      </c>
    </row>
    <row r="506" spans="25:59" x14ac:dyDescent="0.4">
      <c r="Y506" s="35">
        <f t="shared" si="254"/>
        <v>498500</v>
      </c>
      <c r="Z506" s="52">
        <f t="shared" si="257"/>
        <v>499</v>
      </c>
      <c r="AA506" s="35"/>
      <c r="AB506" s="35"/>
      <c r="AC506" s="35"/>
      <c r="AD506" s="35"/>
      <c r="AH506" s="35"/>
      <c r="AI506" s="35"/>
      <c r="AU506" s="52">
        <f t="shared" si="244"/>
        <v>499</v>
      </c>
      <c r="AV506" s="80">
        <f t="shared" si="245"/>
        <v>974.60172706095716</v>
      </c>
      <c r="AW506" s="35">
        <f t="shared" si="255"/>
        <v>3907.2830379981301</v>
      </c>
      <c r="AX506" s="35">
        <f t="shared" si="246"/>
        <v>58450.855784347907</v>
      </c>
      <c r="AY506" s="35">
        <f t="shared" si="247"/>
        <v>62358.138822346038</v>
      </c>
      <c r="AZ506" s="35">
        <f t="shared" si="248"/>
        <v>66265.42186034417</v>
      </c>
      <c r="BA506"/>
      <c r="BB506" s="52">
        <f t="shared" si="249"/>
        <v>499</v>
      </c>
      <c r="BC506" s="80">
        <f t="shared" si="250"/>
        <v>965.49072872845068</v>
      </c>
      <c r="BD506" s="35">
        <f t="shared" si="256"/>
        <v>3870.7560667693942</v>
      </c>
      <c r="BE506" s="35">
        <f t="shared" si="251"/>
        <v>25513.034278647461</v>
      </c>
      <c r="BF506" s="35">
        <f t="shared" si="252"/>
        <v>29383.790345416855</v>
      </c>
      <c r="BG506" s="35">
        <f t="shared" si="253"/>
        <v>33254.546412186246</v>
      </c>
    </row>
    <row r="507" spans="25:59" x14ac:dyDescent="0.4">
      <c r="Y507" s="35">
        <f t="shared" si="254"/>
        <v>499500</v>
      </c>
      <c r="Z507" s="52">
        <f t="shared" si="257"/>
        <v>500</v>
      </c>
      <c r="AA507" s="35"/>
      <c r="AB507" s="35"/>
      <c r="AC507" s="35"/>
      <c r="AD507" s="35"/>
      <c r="AH507" s="35"/>
      <c r="AI507" s="35"/>
      <c r="AU507" s="52">
        <f t="shared" si="244"/>
        <v>500</v>
      </c>
      <c r="AV507" s="80">
        <f t="shared" si="245"/>
        <v>975.01219015958009</v>
      </c>
      <c r="AW507" s="35">
        <f t="shared" si="255"/>
        <v>3908.9286286619285</v>
      </c>
      <c r="AX507" s="35">
        <f t="shared" si="246"/>
        <v>58552.270856993229</v>
      </c>
      <c r="AY507" s="35">
        <f t="shared" si="247"/>
        <v>62461.199485655161</v>
      </c>
      <c r="AZ507" s="35">
        <f t="shared" si="248"/>
        <v>66370.128114317093</v>
      </c>
      <c r="BA507"/>
      <c r="BB507" s="52">
        <f t="shared" si="249"/>
        <v>500</v>
      </c>
      <c r="BC507" s="80">
        <f t="shared" si="250"/>
        <v>965.89735464055593</v>
      </c>
      <c r="BD507" s="35">
        <f t="shared" si="256"/>
        <v>3872.3862737401641</v>
      </c>
      <c r="BE507" s="35">
        <f t="shared" si="251"/>
        <v>25551.947077195975</v>
      </c>
      <c r="BF507" s="35">
        <f t="shared" si="252"/>
        <v>29424.33335093614</v>
      </c>
      <c r="BG507" s="35">
        <f t="shared" si="253"/>
        <v>33296.719624676305</v>
      </c>
    </row>
    <row r="508" spans="25:59" x14ac:dyDescent="0.4">
      <c r="Y508" s="35">
        <f t="shared" si="254"/>
        <v>500500</v>
      </c>
      <c r="Z508" s="52">
        <f t="shared" si="257"/>
        <v>501</v>
      </c>
      <c r="AA508" s="35"/>
      <c r="AB508" s="35"/>
      <c r="AC508" s="35"/>
      <c r="AD508" s="35"/>
      <c r="AH508" s="35"/>
      <c r="AI508" s="35"/>
      <c r="AU508" s="52">
        <f t="shared" si="244"/>
        <v>501</v>
      </c>
      <c r="AV508" s="80">
        <f t="shared" si="245"/>
        <v>975.42356129437951</v>
      </c>
      <c r="AW508" s="35">
        <f t="shared" si="255"/>
        <v>3910.5778597403209</v>
      </c>
      <c r="AX508" s="35">
        <f t="shared" si="246"/>
        <v>58653.682289223965</v>
      </c>
      <c r="AY508" s="35">
        <f t="shared" si="247"/>
        <v>62564.260148964284</v>
      </c>
      <c r="AZ508" s="35">
        <f t="shared" si="248"/>
        <v>66474.83800870461</v>
      </c>
      <c r="BA508"/>
      <c r="BB508" s="52">
        <f t="shared" si="249"/>
        <v>501</v>
      </c>
      <c r="BC508" s="80">
        <f t="shared" si="250"/>
        <v>966.30488010012289</v>
      </c>
      <c r="BD508" s="35">
        <f t="shared" si="256"/>
        <v>3874.0200870933586</v>
      </c>
      <c r="BE508" s="35">
        <f t="shared" si="251"/>
        <v>25590.856269362073</v>
      </c>
      <c r="BF508" s="35">
        <f t="shared" si="252"/>
        <v>29464.876356455432</v>
      </c>
      <c r="BG508" s="35">
        <f t="shared" si="253"/>
        <v>33338.896443548787</v>
      </c>
    </row>
    <row r="509" spans="25:59" x14ac:dyDescent="0.4">
      <c r="Y509" s="35">
        <f t="shared" si="254"/>
        <v>501500</v>
      </c>
      <c r="Z509" s="52">
        <f t="shared" si="257"/>
        <v>502</v>
      </c>
      <c r="AA509" s="35"/>
      <c r="AB509" s="35"/>
      <c r="AC509" s="35"/>
      <c r="AD509" s="35"/>
      <c r="AH509" s="35"/>
      <c r="AI509" s="35"/>
      <c r="AU509" s="52">
        <f t="shared" si="244"/>
        <v>502</v>
      </c>
      <c r="AV509" s="80">
        <f t="shared" si="245"/>
        <v>975.83583931698615</v>
      </c>
      <c r="AW509" s="35">
        <f t="shared" si="255"/>
        <v>3912.2307266293715</v>
      </c>
      <c r="AX509" s="35">
        <f t="shared" si="246"/>
        <v>58755.090085644035</v>
      </c>
      <c r="AY509" s="35">
        <f t="shared" si="247"/>
        <v>62667.320812273407</v>
      </c>
      <c r="AZ509" s="35">
        <f t="shared" si="248"/>
        <v>66579.551538902771</v>
      </c>
      <c r="BA509"/>
      <c r="BB509" s="52">
        <f t="shared" si="249"/>
        <v>502</v>
      </c>
      <c r="BC509" s="80">
        <f t="shared" si="250"/>
        <v>966.71330396951794</v>
      </c>
      <c r="BD509" s="35">
        <f t="shared" si="256"/>
        <v>3875.6575022680813</v>
      </c>
      <c r="BE509" s="35">
        <f t="shared" si="251"/>
        <v>25629.761859706636</v>
      </c>
      <c r="BF509" s="35">
        <f t="shared" si="252"/>
        <v>29505.419361974717</v>
      </c>
      <c r="BG509" s="35">
        <f t="shared" si="253"/>
        <v>33381.076864242801</v>
      </c>
    </row>
    <row r="510" spans="25:59" x14ac:dyDescent="0.4">
      <c r="Y510" s="35">
        <f t="shared" si="254"/>
        <v>502500</v>
      </c>
      <c r="Z510" s="52">
        <f t="shared" si="257"/>
        <v>503</v>
      </c>
      <c r="AA510" s="35"/>
      <c r="AB510" s="35"/>
      <c r="AC510" s="35"/>
      <c r="AD510" s="35"/>
      <c r="AH510" s="35"/>
      <c r="AI510" s="35"/>
      <c r="AU510" s="52">
        <f t="shared" si="244"/>
        <v>503</v>
      </c>
      <c r="AV510" s="80">
        <f t="shared" si="245"/>
        <v>976.24902307844195</v>
      </c>
      <c r="AW510" s="35">
        <f t="shared" si="255"/>
        <v>3913.8872247227832</v>
      </c>
      <c r="AX510" s="35">
        <f t="shared" si="246"/>
        <v>58856.494250859745</v>
      </c>
      <c r="AY510" s="35">
        <f t="shared" si="247"/>
        <v>62770.38147558253</v>
      </c>
      <c r="AZ510" s="35">
        <f t="shared" si="248"/>
        <v>66684.268700305314</v>
      </c>
      <c r="BA510"/>
      <c r="BB510" s="52">
        <f t="shared" si="249"/>
        <v>503</v>
      </c>
      <c r="BC510" s="80">
        <f t="shared" si="250"/>
        <v>967.12262511052359</v>
      </c>
      <c r="BD510" s="35">
        <f t="shared" si="256"/>
        <v>3877.2985147010968</v>
      </c>
      <c r="BE510" s="35">
        <f t="shared" si="251"/>
        <v>25668.66385279291</v>
      </c>
      <c r="BF510" s="35">
        <f t="shared" si="252"/>
        <v>29545.962367494009</v>
      </c>
      <c r="BG510" s="35">
        <f t="shared" si="253"/>
        <v>33423.260882195107</v>
      </c>
    </row>
    <row r="511" spans="25:59" x14ac:dyDescent="0.4">
      <c r="Y511" s="35">
        <f t="shared" si="254"/>
        <v>503500</v>
      </c>
      <c r="Z511" s="52">
        <f t="shared" si="257"/>
        <v>504</v>
      </c>
      <c r="AA511" s="35"/>
      <c r="AB511" s="35"/>
      <c r="AC511" s="35"/>
      <c r="AD511" s="35"/>
      <c r="AH511" s="35"/>
      <c r="AI511" s="35"/>
      <c r="AU511" s="52">
        <f t="shared" si="244"/>
        <v>504</v>
      </c>
      <c r="AV511" s="80">
        <f t="shared" si="245"/>
        <v>976.66311142920995</v>
      </c>
      <c r="AW511" s="35">
        <f t="shared" si="255"/>
        <v>3915.5473494119396</v>
      </c>
      <c r="AX511" s="35">
        <f t="shared" si="246"/>
        <v>58957.894789479702</v>
      </c>
      <c r="AY511" s="35">
        <f t="shared" si="247"/>
        <v>62873.442138891638</v>
      </c>
      <c r="AZ511" s="35">
        <f t="shared" si="248"/>
        <v>66788.989488303574</v>
      </c>
      <c r="BA511"/>
      <c r="BB511" s="52">
        <f t="shared" si="249"/>
        <v>504</v>
      </c>
      <c r="BC511" s="80">
        <f t="shared" si="250"/>
        <v>967.53284238434958</v>
      </c>
      <c r="BD511" s="35">
        <f t="shared" si="256"/>
        <v>3878.9431198268726</v>
      </c>
      <c r="BE511" s="35">
        <f t="shared" si="251"/>
        <v>25707.562253186421</v>
      </c>
      <c r="BF511" s="35">
        <f t="shared" si="252"/>
        <v>29586.505373013293</v>
      </c>
      <c r="BG511" s="35">
        <f t="shared" si="253"/>
        <v>33465.448492840165</v>
      </c>
    </row>
    <row r="512" spans="25:59" x14ac:dyDescent="0.4">
      <c r="Y512" s="35">
        <f t="shared" si="254"/>
        <v>504500</v>
      </c>
      <c r="Z512" s="52">
        <f t="shared" si="257"/>
        <v>505</v>
      </c>
      <c r="AA512" s="35"/>
      <c r="AB512" s="35"/>
      <c r="AC512" s="35"/>
      <c r="AD512" s="35"/>
      <c r="AH512" s="35"/>
      <c r="AI512" s="35"/>
      <c r="AU512" s="52">
        <f t="shared" si="244"/>
        <v>505</v>
      </c>
      <c r="AV512" s="80">
        <f t="shared" si="245"/>
        <v>977.07810321918828</v>
      </c>
      <c r="AW512" s="35">
        <f t="shared" si="255"/>
        <v>3917.2110960859586</v>
      </c>
      <c r="AX512" s="35">
        <f t="shared" si="246"/>
        <v>59059.291706114804</v>
      </c>
      <c r="AY512" s="35">
        <f t="shared" si="247"/>
        <v>62976.502802200761</v>
      </c>
      <c r="AZ512" s="35">
        <f t="shared" si="248"/>
        <v>66893.713898286718</v>
      </c>
      <c r="BA512"/>
      <c r="BB512" s="52">
        <f t="shared" si="249"/>
        <v>505</v>
      </c>
      <c r="BC512" s="80">
        <f t="shared" si="250"/>
        <v>967.9439546516453</v>
      </c>
      <c r="BD512" s="35">
        <f t="shared" si="256"/>
        <v>3880.5913130776289</v>
      </c>
      <c r="BE512" s="35">
        <f t="shared" si="251"/>
        <v>25746.457065454957</v>
      </c>
      <c r="BF512" s="35">
        <f t="shared" si="252"/>
        <v>29627.048378532585</v>
      </c>
      <c r="BG512" s="35">
        <f t="shared" si="253"/>
        <v>33507.639691610217</v>
      </c>
    </row>
    <row r="513" spans="25:59" x14ac:dyDescent="0.4">
      <c r="Y513" s="35">
        <f t="shared" si="254"/>
        <v>505500</v>
      </c>
      <c r="Z513" s="52">
        <f t="shared" si="257"/>
        <v>506</v>
      </c>
      <c r="AA513" s="35"/>
      <c r="AB513" s="35"/>
      <c r="AC513" s="35"/>
      <c r="AD513" s="35"/>
      <c r="AH513" s="35"/>
      <c r="AI513" s="35"/>
      <c r="AU513" s="52">
        <f t="shared" si="244"/>
        <v>506</v>
      </c>
      <c r="AV513" s="80">
        <f t="shared" si="245"/>
        <v>977.4939972977204</v>
      </c>
      <c r="AW513" s="35">
        <f t="shared" si="255"/>
        <v>3918.8784601317343</v>
      </c>
      <c r="AX513" s="35">
        <f t="shared" si="246"/>
        <v>59160.685005378153</v>
      </c>
      <c r="AY513" s="35">
        <f t="shared" si="247"/>
        <v>63079.563465509884</v>
      </c>
      <c r="AZ513" s="35">
        <f t="shared" si="248"/>
        <v>66998.441925641615</v>
      </c>
      <c r="BA513"/>
      <c r="BB513" s="52">
        <f t="shared" si="249"/>
        <v>506</v>
      </c>
      <c r="BC513" s="80">
        <f t="shared" si="250"/>
        <v>968.35596077251159</v>
      </c>
      <c r="BD513" s="35">
        <f t="shared" si="256"/>
        <v>3882.2430898833882</v>
      </c>
      <c r="BE513" s="35">
        <f t="shared" si="251"/>
        <v>25785.348294168482</v>
      </c>
      <c r="BF513" s="35">
        <f t="shared" si="252"/>
        <v>29667.59138405187</v>
      </c>
      <c r="BG513" s="35">
        <f t="shared" si="253"/>
        <v>33549.834473935261</v>
      </c>
    </row>
    <row r="514" spans="25:59" x14ac:dyDescent="0.4">
      <c r="Y514" s="35">
        <f t="shared" si="254"/>
        <v>506500</v>
      </c>
      <c r="Z514" s="52">
        <f t="shared" si="257"/>
        <v>507</v>
      </c>
      <c r="AA514" s="35"/>
      <c r="AB514" s="35"/>
      <c r="AC514" s="35"/>
      <c r="AD514" s="35"/>
      <c r="AH514" s="35"/>
      <c r="AI514" s="35"/>
      <c r="AU514" s="52">
        <f t="shared" si="244"/>
        <v>507</v>
      </c>
      <c r="AV514" s="80">
        <f t="shared" si="245"/>
        <v>977.91079251360827</v>
      </c>
      <c r="AW514" s="35">
        <f t="shared" si="255"/>
        <v>3920.5494369339904</v>
      </c>
      <c r="AX514" s="35">
        <f t="shared" si="246"/>
        <v>59262.07469188502</v>
      </c>
      <c r="AY514" s="35">
        <f t="shared" si="247"/>
        <v>63182.624128819007</v>
      </c>
      <c r="AZ514" s="35">
        <f t="shared" si="248"/>
        <v>67103.173565752993</v>
      </c>
      <c r="BA514"/>
      <c r="BB514" s="52">
        <f t="shared" si="249"/>
        <v>507</v>
      </c>
      <c r="BC514" s="80">
        <f t="shared" si="250"/>
        <v>968.7688596065118</v>
      </c>
      <c r="BD514" s="35">
        <f t="shared" si="256"/>
        <v>3883.8984456720173</v>
      </c>
      <c r="BE514" s="35">
        <f t="shared" si="251"/>
        <v>25824.235943899137</v>
      </c>
      <c r="BF514" s="35">
        <f t="shared" si="252"/>
        <v>29708.134389571154</v>
      </c>
      <c r="BG514" s="35">
        <f t="shared" si="253"/>
        <v>33592.032835243168</v>
      </c>
    </row>
    <row r="515" spans="25:59" x14ac:dyDescent="0.4">
      <c r="Y515" s="35">
        <f t="shared" si="254"/>
        <v>507500</v>
      </c>
      <c r="Z515" s="52">
        <f t="shared" si="257"/>
        <v>508</v>
      </c>
      <c r="AA515" s="35"/>
      <c r="AB515" s="35"/>
      <c r="AC515" s="35"/>
      <c r="AD515" s="35"/>
      <c r="AH515" s="35"/>
      <c r="AI515" s="35"/>
      <c r="AU515" s="52">
        <f t="shared" si="244"/>
        <v>508</v>
      </c>
      <c r="AV515" s="80">
        <f t="shared" si="245"/>
        <v>978.32848771512272</v>
      </c>
      <c r="AW515" s="35">
        <f t="shared" si="255"/>
        <v>3922.2240218753204</v>
      </c>
      <c r="AX515" s="35">
        <f t="shared" si="246"/>
        <v>59363.460770252808</v>
      </c>
      <c r="AY515" s="35">
        <f t="shared" si="247"/>
        <v>63285.68479212813</v>
      </c>
      <c r="AZ515" s="35">
        <f t="shared" si="248"/>
        <v>67207.908814003444</v>
      </c>
      <c r="BA515"/>
      <c r="BB515" s="52">
        <f t="shared" si="249"/>
        <v>508</v>
      </c>
      <c r="BC515" s="80">
        <f t="shared" si="250"/>
        <v>969.18265001268378</v>
      </c>
      <c r="BD515" s="35">
        <f t="shared" si="256"/>
        <v>3885.5573758692763</v>
      </c>
      <c r="BE515" s="35">
        <f t="shared" si="251"/>
        <v>25863.120019221169</v>
      </c>
      <c r="BF515" s="35">
        <f t="shared" si="252"/>
        <v>29748.677395090446</v>
      </c>
      <c r="BG515" s="35">
        <f t="shared" si="253"/>
        <v>33634.234770959723</v>
      </c>
    </row>
    <row r="516" spans="25:59" x14ac:dyDescent="0.4">
      <c r="Y516" s="35">
        <f t="shared" si="254"/>
        <v>508500</v>
      </c>
      <c r="Z516" s="52">
        <f t="shared" si="257"/>
        <v>509</v>
      </c>
      <c r="AA516" s="35"/>
      <c r="AB516" s="35"/>
      <c r="AC516" s="35"/>
      <c r="AD516" s="35"/>
      <c r="AH516" s="35"/>
      <c r="AI516" s="35"/>
      <c r="AU516" s="52">
        <f t="shared" si="244"/>
        <v>509</v>
      </c>
      <c r="AV516" s="80">
        <f t="shared" si="245"/>
        <v>978.74708175001615</v>
      </c>
      <c r="AW516" s="35">
        <f t="shared" si="255"/>
        <v>3923.9022103362404</v>
      </c>
      <c r="AX516" s="35">
        <f t="shared" si="246"/>
        <v>59464.843245101001</v>
      </c>
      <c r="AY516" s="35">
        <f t="shared" si="247"/>
        <v>63388.745455437238</v>
      </c>
      <c r="AZ516" s="35">
        <f t="shared" si="248"/>
        <v>67312.647665773475</v>
      </c>
      <c r="BA516"/>
      <c r="BB516" s="52">
        <f t="shared" si="249"/>
        <v>509</v>
      </c>
      <c r="BC516" s="80">
        <f t="shared" si="250"/>
        <v>969.59733084955189</v>
      </c>
      <c r="BD516" s="35">
        <f t="shared" si="256"/>
        <v>3887.2198758988666</v>
      </c>
      <c r="BE516" s="35">
        <f t="shared" si="251"/>
        <v>25902.000524710864</v>
      </c>
      <c r="BF516" s="35">
        <f t="shared" si="252"/>
        <v>29789.220400609731</v>
      </c>
      <c r="BG516" s="35">
        <f t="shared" si="253"/>
        <v>33676.440276508598</v>
      </c>
    </row>
    <row r="517" spans="25:59" x14ac:dyDescent="0.4">
      <c r="Y517" s="35">
        <f t="shared" si="254"/>
        <v>509500</v>
      </c>
      <c r="Z517" s="52">
        <f t="shared" si="257"/>
        <v>510</v>
      </c>
      <c r="AA517" s="35"/>
      <c r="AB517" s="35"/>
      <c r="AC517" s="35"/>
      <c r="AD517" s="35"/>
      <c r="AH517" s="35"/>
      <c r="AI517" s="35"/>
      <c r="AU517" s="52">
        <f t="shared" si="244"/>
        <v>510</v>
      </c>
      <c r="AV517" s="80">
        <f t="shared" si="245"/>
        <v>979.16657346553382</v>
      </c>
      <c r="AW517" s="35">
        <f t="shared" si="255"/>
        <v>3925.5839976952325</v>
      </c>
      <c r="AX517" s="35">
        <f t="shared" si="246"/>
        <v>59566.222121051127</v>
      </c>
      <c r="AY517" s="35">
        <f t="shared" si="247"/>
        <v>63491.806118746361</v>
      </c>
      <c r="AZ517" s="35">
        <f t="shared" si="248"/>
        <v>67417.390116441587</v>
      </c>
      <c r="BA517"/>
      <c r="BB517" s="52">
        <f t="shared" si="249"/>
        <v>510</v>
      </c>
      <c r="BC517" s="80">
        <f t="shared" si="250"/>
        <v>970.01290097513754</v>
      </c>
      <c r="BD517" s="35">
        <f t="shared" si="256"/>
        <v>3888.8859411824737</v>
      </c>
      <c r="BE517" s="35">
        <f t="shared" si="251"/>
        <v>25940.877464946549</v>
      </c>
      <c r="BF517" s="35">
        <f t="shared" si="252"/>
        <v>29829.763406129023</v>
      </c>
      <c r="BG517" s="35">
        <f t="shared" si="253"/>
        <v>33718.649347311497</v>
      </c>
    </row>
    <row r="518" spans="25:59" x14ac:dyDescent="0.4">
      <c r="Y518" s="35">
        <f t="shared" si="254"/>
        <v>510500</v>
      </c>
      <c r="Z518" s="52">
        <f t="shared" si="257"/>
        <v>511</v>
      </c>
      <c r="AA518" s="35"/>
      <c r="AB518" s="35"/>
      <c r="AC518" s="35"/>
      <c r="AD518" s="35"/>
      <c r="AH518" s="35"/>
      <c r="AI518" s="35"/>
      <c r="AU518" s="52">
        <f t="shared" si="244"/>
        <v>511</v>
      </c>
      <c r="AV518" s="80">
        <f t="shared" si="245"/>
        <v>979.58696170842563</v>
      </c>
      <c r="AW518" s="35">
        <f t="shared" si="255"/>
        <v>3927.2693793287931</v>
      </c>
      <c r="AX518" s="35">
        <f t="shared" si="246"/>
        <v>59667.597402726693</v>
      </c>
      <c r="AY518" s="35">
        <f t="shared" si="247"/>
        <v>63594.866782055484</v>
      </c>
      <c r="AZ518" s="35">
        <f t="shared" si="248"/>
        <v>67522.136161384275</v>
      </c>
      <c r="BA518"/>
      <c r="BB518" s="52">
        <f t="shared" si="249"/>
        <v>511</v>
      </c>
      <c r="BC518" s="80">
        <f t="shared" si="250"/>
        <v>970.42935924697179</v>
      </c>
      <c r="BD518" s="35">
        <f t="shared" si="256"/>
        <v>3890.555567139816</v>
      </c>
      <c r="BE518" s="35">
        <f t="shared" si="251"/>
        <v>25979.75084450849</v>
      </c>
      <c r="BF518" s="35">
        <f t="shared" si="252"/>
        <v>29870.306411648307</v>
      </c>
      <c r="BG518" s="35">
        <f t="shared" si="253"/>
        <v>33760.861978788125</v>
      </c>
    </row>
    <row r="519" spans="25:59" x14ac:dyDescent="0.4">
      <c r="Y519" s="35">
        <f t="shared" si="254"/>
        <v>511500</v>
      </c>
      <c r="Z519" s="52">
        <f t="shared" si="257"/>
        <v>512</v>
      </c>
      <c r="AA519" s="35"/>
      <c r="AB519" s="35"/>
      <c r="AC519" s="35"/>
      <c r="AD519" s="35"/>
      <c r="AH519" s="35"/>
      <c r="AI519" s="35"/>
      <c r="AU519" s="52">
        <f t="shared" si="244"/>
        <v>512</v>
      </c>
      <c r="AV519" s="80">
        <f t="shared" si="245"/>
        <v>980.00824532495778</v>
      </c>
      <c r="AW519" s="35">
        <f t="shared" si="255"/>
        <v>3928.9583506114795</v>
      </c>
      <c r="AX519" s="35">
        <f t="shared" si="246"/>
        <v>59768.969094753127</v>
      </c>
      <c r="AY519" s="35">
        <f t="shared" si="247"/>
        <v>63697.927445364607</v>
      </c>
      <c r="AZ519" s="35">
        <f t="shared" si="248"/>
        <v>67626.885795976094</v>
      </c>
      <c r="BA519"/>
      <c r="BB519" s="52">
        <f t="shared" si="249"/>
        <v>512</v>
      </c>
      <c r="BC519" s="80">
        <f t="shared" si="250"/>
        <v>970.84670452210651</v>
      </c>
      <c r="BD519" s="35">
        <f t="shared" si="256"/>
        <v>3892.2287491886927</v>
      </c>
      <c r="BE519" s="35">
        <f t="shared" si="251"/>
        <v>26018.620667978907</v>
      </c>
      <c r="BF519" s="35">
        <f t="shared" si="252"/>
        <v>29910.849417167599</v>
      </c>
      <c r="BG519" s="35">
        <f t="shared" si="253"/>
        <v>33803.078166356296</v>
      </c>
    </row>
    <row r="520" spans="25:59" x14ac:dyDescent="0.4">
      <c r="Y520" s="35">
        <f t="shared" si="254"/>
        <v>512500</v>
      </c>
      <c r="Z520" s="52">
        <f t="shared" si="257"/>
        <v>513</v>
      </c>
      <c r="AA520" s="35"/>
      <c r="AB520" s="35"/>
      <c r="AC520" s="35"/>
      <c r="AD520" s="35"/>
      <c r="AH520" s="35"/>
      <c r="AI520" s="35"/>
      <c r="AU520" s="52">
        <f t="shared" ref="AU520:AU583" si="258">Z520</f>
        <v>513</v>
      </c>
      <c r="AV520" s="80">
        <f t="shared" ref="AV520:AV583" si="259">$AL$13*SQRT(1+(1/$AL$14)+(($AU520-$AE$3)^2)/(($AE$4^2)*$AL$20))</f>
        <v>980.43042316092419</v>
      </c>
      <c r="AW520" s="35">
        <f t="shared" si="255"/>
        <v>3930.6509069159556</v>
      </c>
      <c r="AX520" s="35">
        <f t="shared" ref="AX520:AX583" si="260">AY520-AW520</f>
        <v>59870.337201757771</v>
      </c>
      <c r="AY520" s="35">
        <f t="shared" ref="AY520:AY583" si="261">Z520*AY$1+AY$2</f>
        <v>63800.98810867373</v>
      </c>
      <c r="AZ520" s="35">
        <f t="shared" ref="AZ520:AZ583" si="262">AY520+AW520</f>
        <v>67731.639015589681</v>
      </c>
      <c r="BA520"/>
      <c r="BB520" s="52">
        <f t="shared" ref="BB520:BB583" si="263">AU520</f>
        <v>513</v>
      </c>
      <c r="BC520" s="80">
        <f t="shared" ref="BC520:BC583" si="264">$AL$36*SQRT(1+(1/$AL$37)+(($AU520-$AE$3)^2)/(($AE$4^2)*$AL$43))</f>
        <v>971.26493565712553</v>
      </c>
      <c r="BD520" s="35">
        <f t="shared" si="256"/>
        <v>3893.905482745025</v>
      </c>
      <c r="BE520" s="35">
        <f t="shared" ref="BE520:BE583" si="265">BF520-BD520</f>
        <v>26057.48693994186</v>
      </c>
      <c r="BF520" s="35">
        <f t="shared" ref="BF520:BF583" si="266">Z520*BF$1+BF$2</f>
        <v>29951.392422686884</v>
      </c>
      <c r="BG520" s="35">
        <f t="shared" ref="BG520:BG583" si="267">BF520+BD520</f>
        <v>33845.297905431908</v>
      </c>
    </row>
    <row r="521" spans="25:59" x14ac:dyDescent="0.4">
      <c r="Y521" s="35">
        <f t="shared" ref="Y521:Y584" si="268">Y520+1000</f>
        <v>513500</v>
      </c>
      <c r="Z521" s="52">
        <f t="shared" si="257"/>
        <v>514</v>
      </c>
      <c r="AA521" s="35"/>
      <c r="AB521" s="35"/>
      <c r="AC521" s="35"/>
      <c r="AD521" s="35"/>
      <c r="AH521" s="35"/>
      <c r="AI521" s="35"/>
      <c r="AU521" s="52">
        <f t="shared" si="258"/>
        <v>514</v>
      </c>
      <c r="AV521" s="80">
        <f t="shared" si="259"/>
        <v>980.85349406165813</v>
      </c>
      <c r="AW521" s="35">
        <f t="shared" ref="AW521:AW584" si="269">AW$3*AV521</f>
        <v>3932.3470436130383</v>
      </c>
      <c r="AX521" s="35">
        <f t="shared" si="260"/>
        <v>59971.701728369801</v>
      </c>
      <c r="AY521" s="35">
        <f t="shared" si="261"/>
        <v>63904.048771982838</v>
      </c>
      <c r="AZ521" s="35">
        <f t="shared" si="262"/>
        <v>67836.395815595883</v>
      </c>
      <c r="BA521"/>
      <c r="BB521" s="52">
        <f t="shared" si="263"/>
        <v>514</v>
      </c>
      <c r="BC521" s="80">
        <f t="shared" si="264"/>
        <v>971.68405150815636</v>
      </c>
      <c r="BD521" s="35">
        <f t="shared" ref="BD521:BD584" si="270">BD$3*BC521</f>
        <v>3895.5857632229054</v>
      </c>
      <c r="BE521" s="35">
        <f t="shared" si="265"/>
        <v>26096.34966498327</v>
      </c>
      <c r="BF521" s="35">
        <f t="shared" si="266"/>
        <v>29991.935428206176</v>
      </c>
      <c r="BG521" s="35">
        <f t="shared" si="267"/>
        <v>33887.521191429085</v>
      </c>
    </row>
    <row r="522" spans="25:59" x14ac:dyDescent="0.4">
      <c r="Y522" s="35">
        <f t="shared" si="268"/>
        <v>514500</v>
      </c>
      <c r="Z522" s="52">
        <f t="shared" ref="Z522:Z585" si="271">Z521+1</f>
        <v>515</v>
      </c>
      <c r="AA522" s="35"/>
      <c r="AB522" s="35"/>
      <c r="AC522" s="35"/>
      <c r="AD522" s="35"/>
      <c r="AH522" s="35"/>
      <c r="AI522" s="35"/>
      <c r="AU522" s="52">
        <f t="shared" si="258"/>
        <v>515</v>
      </c>
      <c r="AV522" s="80">
        <f t="shared" si="259"/>
        <v>981.27745687204379</v>
      </c>
      <c r="AW522" s="35">
        <f t="shared" si="269"/>
        <v>3934.0467560717443</v>
      </c>
      <c r="AX522" s="35">
        <f t="shared" si="260"/>
        <v>60073.062679220217</v>
      </c>
      <c r="AY522" s="35">
        <f t="shared" si="261"/>
        <v>64007.109435291961</v>
      </c>
      <c r="AZ522" s="35">
        <f t="shared" si="262"/>
        <v>67941.156191363698</v>
      </c>
      <c r="BA522"/>
      <c r="BB522" s="52">
        <f t="shared" si="263"/>
        <v>515</v>
      </c>
      <c r="BC522" s="80">
        <f t="shared" si="264"/>
        <v>972.10405093088207</v>
      </c>
      <c r="BD522" s="35">
        <f t="shared" si="270"/>
        <v>3897.2695860346439</v>
      </c>
      <c r="BE522" s="35">
        <f t="shared" si="265"/>
        <v>26135.208847690817</v>
      </c>
      <c r="BF522" s="35">
        <f t="shared" si="266"/>
        <v>30032.47843372546</v>
      </c>
      <c r="BG522" s="35">
        <f t="shared" si="267"/>
        <v>33929.748019760103</v>
      </c>
    </row>
    <row r="523" spans="25:59" x14ac:dyDescent="0.4">
      <c r="Y523" s="35">
        <f t="shared" si="268"/>
        <v>515500</v>
      </c>
      <c r="Z523" s="52">
        <f t="shared" si="271"/>
        <v>516</v>
      </c>
      <c r="AA523" s="35"/>
      <c r="AB523" s="35"/>
      <c r="AC523" s="35"/>
      <c r="AD523" s="35"/>
      <c r="AH523" s="35"/>
      <c r="AI523" s="35"/>
      <c r="AU523" s="52">
        <f t="shared" si="258"/>
        <v>516</v>
      </c>
      <c r="AV523" s="80">
        <f t="shared" si="259"/>
        <v>981.70231043652757</v>
      </c>
      <c r="AW523" s="35">
        <f t="shared" si="269"/>
        <v>3935.750039659335</v>
      </c>
      <c r="AX523" s="35">
        <f t="shared" si="260"/>
        <v>60174.420058941745</v>
      </c>
      <c r="AY523" s="35">
        <f t="shared" si="261"/>
        <v>64110.170098601084</v>
      </c>
      <c r="AZ523" s="35">
        <f t="shared" si="262"/>
        <v>68045.920138260422</v>
      </c>
      <c r="BA523"/>
      <c r="BB523" s="52">
        <f t="shared" si="263"/>
        <v>516</v>
      </c>
      <c r="BC523" s="80">
        <f t="shared" si="264"/>
        <v>972.52493278055147</v>
      </c>
      <c r="BD523" s="35">
        <f t="shared" si="270"/>
        <v>3898.9569465908107</v>
      </c>
      <c r="BE523" s="35">
        <f t="shared" si="265"/>
        <v>26174.064492653943</v>
      </c>
      <c r="BF523" s="35">
        <f t="shared" si="266"/>
        <v>30073.021439244752</v>
      </c>
      <c r="BG523" s="35">
        <f t="shared" si="267"/>
        <v>33971.978385835566</v>
      </c>
    </row>
    <row r="524" spans="25:59" x14ac:dyDescent="0.4">
      <c r="Y524" s="35">
        <f t="shared" si="268"/>
        <v>516500</v>
      </c>
      <c r="Z524" s="52">
        <f t="shared" si="271"/>
        <v>517</v>
      </c>
      <c r="AA524" s="35"/>
      <c r="AB524" s="35"/>
      <c r="AC524" s="35"/>
      <c r="AD524" s="35"/>
      <c r="AH524" s="35"/>
      <c r="AI524" s="35"/>
      <c r="AU524" s="52">
        <f t="shared" si="258"/>
        <v>517</v>
      </c>
      <c r="AV524" s="80">
        <f t="shared" si="259"/>
        <v>982.12805359912977</v>
      </c>
      <c r="AW524" s="35">
        <f t="shared" si="269"/>
        <v>3937.4568897413637</v>
      </c>
      <c r="AX524" s="35">
        <f t="shared" si="260"/>
        <v>60275.773872168844</v>
      </c>
      <c r="AY524" s="35">
        <f t="shared" si="261"/>
        <v>64213.230761910207</v>
      </c>
      <c r="AZ524" s="35">
        <f t="shared" si="262"/>
        <v>68150.687651651577</v>
      </c>
      <c r="BA524"/>
      <c r="BB524" s="52">
        <f t="shared" si="263"/>
        <v>517</v>
      </c>
      <c r="BC524" s="80">
        <f t="shared" si="264"/>
        <v>972.94669591199136</v>
      </c>
      <c r="BD524" s="35">
        <f t="shared" si="270"/>
        <v>3900.647840300283</v>
      </c>
      <c r="BE524" s="35">
        <f t="shared" si="265"/>
        <v>26212.916604463753</v>
      </c>
      <c r="BF524" s="35">
        <f t="shared" si="266"/>
        <v>30113.564444764037</v>
      </c>
      <c r="BG524" s="35">
        <f t="shared" si="267"/>
        <v>34014.212285064321</v>
      </c>
    </row>
    <row r="525" spans="25:59" x14ac:dyDescent="0.4">
      <c r="Y525" s="35">
        <f t="shared" si="268"/>
        <v>517500</v>
      </c>
      <c r="Z525" s="52">
        <f t="shared" si="271"/>
        <v>518</v>
      </c>
      <c r="AA525" s="35"/>
      <c r="AB525" s="35"/>
      <c r="AC525" s="35"/>
      <c r="AD525" s="35"/>
      <c r="AH525" s="35"/>
      <c r="AI525" s="35"/>
      <c r="AU525" s="52">
        <f t="shared" si="258"/>
        <v>518</v>
      </c>
      <c r="AV525" s="80">
        <f t="shared" si="259"/>
        <v>982.55468520345551</v>
      </c>
      <c r="AW525" s="35">
        <f t="shared" si="269"/>
        <v>3939.167301681719</v>
      </c>
      <c r="AX525" s="35">
        <f t="shared" si="260"/>
        <v>60377.124123537593</v>
      </c>
      <c r="AY525" s="35">
        <f t="shared" si="261"/>
        <v>64316.291425219315</v>
      </c>
      <c r="AZ525" s="35">
        <f t="shared" si="262"/>
        <v>68255.458726901037</v>
      </c>
      <c r="BA525"/>
      <c r="BB525" s="52">
        <f t="shared" si="263"/>
        <v>518</v>
      </c>
      <c r="BC525" s="80">
        <f t="shared" si="264"/>
        <v>973.36933917961733</v>
      </c>
      <c r="BD525" s="35">
        <f t="shared" si="270"/>
        <v>3902.3422625702897</v>
      </c>
      <c r="BE525" s="35">
        <f t="shared" si="265"/>
        <v>26251.765187713041</v>
      </c>
      <c r="BF525" s="35">
        <f t="shared" si="266"/>
        <v>30154.107450283329</v>
      </c>
      <c r="BG525" s="35">
        <f t="shared" si="267"/>
        <v>34056.449712853617</v>
      </c>
    </row>
    <row r="526" spans="25:59" x14ac:dyDescent="0.4">
      <c r="Y526" s="35">
        <f t="shared" si="268"/>
        <v>518500</v>
      </c>
      <c r="Z526" s="52">
        <f t="shared" si="271"/>
        <v>519</v>
      </c>
      <c r="AA526" s="35"/>
      <c r="AB526" s="35"/>
      <c r="AC526" s="35"/>
      <c r="AD526" s="35"/>
      <c r="AH526" s="35"/>
      <c r="AI526" s="35"/>
      <c r="AU526" s="52">
        <f t="shared" si="258"/>
        <v>519</v>
      </c>
      <c r="AV526" s="80">
        <f t="shared" si="259"/>
        <v>982.98220409270721</v>
      </c>
      <c r="AW526" s="35">
        <f t="shared" si="269"/>
        <v>3940.8812708426749</v>
      </c>
      <c r="AX526" s="35">
        <f t="shared" si="260"/>
        <v>60478.47081768576</v>
      </c>
      <c r="AY526" s="35">
        <f t="shared" si="261"/>
        <v>64419.352088528438</v>
      </c>
      <c r="AZ526" s="35">
        <f t="shared" si="262"/>
        <v>68360.233359371108</v>
      </c>
      <c r="BA526"/>
      <c r="BB526" s="52">
        <f t="shared" si="263"/>
        <v>519</v>
      </c>
      <c r="BC526" s="80">
        <f t="shared" si="264"/>
        <v>973.79286143744628</v>
      </c>
      <c r="BD526" s="35">
        <f t="shared" si="270"/>
        <v>3904.0402088064616</v>
      </c>
      <c r="BE526" s="35">
        <f t="shared" si="265"/>
        <v>26290.610246996152</v>
      </c>
      <c r="BF526" s="35">
        <f t="shared" si="266"/>
        <v>30194.650455802614</v>
      </c>
      <c r="BG526" s="35">
        <f t="shared" si="267"/>
        <v>34098.690664609072</v>
      </c>
    </row>
    <row r="527" spans="25:59" x14ac:dyDescent="0.4">
      <c r="Y527" s="35">
        <f t="shared" si="268"/>
        <v>519500</v>
      </c>
      <c r="Z527" s="52">
        <f t="shared" si="271"/>
        <v>520</v>
      </c>
      <c r="AA527" s="35"/>
      <c r="AB527" s="35"/>
      <c r="AC527" s="35"/>
      <c r="AD527" s="35"/>
      <c r="AH527" s="35"/>
      <c r="AI527" s="35"/>
      <c r="AU527" s="52">
        <f t="shared" si="258"/>
        <v>520</v>
      </c>
      <c r="AV527" s="80">
        <f t="shared" si="259"/>
        <v>983.41060910969429</v>
      </c>
      <c r="AW527" s="35">
        <f t="shared" si="269"/>
        <v>3942.5987925849304</v>
      </c>
      <c r="AX527" s="35">
        <f t="shared" si="260"/>
        <v>60579.813959252628</v>
      </c>
      <c r="AY527" s="35">
        <f t="shared" si="261"/>
        <v>64522.412751837561</v>
      </c>
      <c r="AZ527" s="35">
        <f t="shared" si="262"/>
        <v>68465.011544422494</v>
      </c>
      <c r="BA527"/>
      <c r="BB527" s="52">
        <f t="shared" si="263"/>
        <v>520</v>
      </c>
      <c r="BC527" s="80">
        <f t="shared" si="264"/>
        <v>974.21726153910527</v>
      </c>
      <c r="BD527" s="35">
        <f t="shared" si="270"/>
        <v>3905.7416744128659</v>
      </c>
      <c r="BE527" s="35">
        <f t="shared" si="265"/>
        <v>26329.451786909034</v>
      </c>
      <c r="BF527" s="35">
        <f t="shared" si="266"/>
        <v>30235.193461321898</v>
      </c>
      <c r="BG527" s="35">
        <f t="shared" si="267"/>
        <v>34140.935135734762</v>
      </c>
    </row>
    <row r="528" spans="25:59" x14ac:dyDescent="0.4">
      <c r="Y528" s="35">
        <f t="shared" si="268"/>
        <v>520500</v>
      </c>
      <c r="Z528" s="52">
        <f t="shared" si="271"/>
        <v>521</v>
      </c>
      <c r="AA528" s="35"/>
      <c r="AB528" s="35"/>
      <c r="AC528" s="35"/>
      <c r="AD528" s="35"/>
      <c r="AH528" s="35"/>
      <c r="AI528" s="35"/>
      <c r="AU528" s="52">
        <f t="shared" si="258"/>
        <v>521</v>
      </c>
      <c r="AV528" s="80">
        <f t="shared" si="259"/>
        <v>983.83989909684533</v>
      </c>
      <c r="AW528" s="35">
        <f t="shared" si="269"/>
        <v>3944.3198622676573</v>
      </c>
      <c r="AX528" s="35">
        <f t="shared" si="260"/>
        <v>60681.153552879026</v>
      </c>
      <c r="AY528" s="35">
        <f t="shared" si="261"/>
        <v>64625.473415146684</v>
      </c>
      <c r="AZ528" s="35">
        <f t="shared" si="262"/>
        <v>68569.793277414341</v>
      </c>
      <c r="BA528"/>
      <c r="BB528" s="52">
        <f t="shared" si="263"/>
        <v>521</v>
      </c>
      <c r="BC528" s="80">
        <f t="shared" si="264"/>
        <v>974.64253833784471</v>
      </c>
      <c r="BD528" s="35">
        <f t="shared" si="270"/>
        <v>3907.4466547920615</v>
      </c>
      <c r="BE528" s="35">
        <f t="shared" si="265"/>
        <v>26368.28981204913</v>
      </c>
      <c r="BF528" s="35">
        <f t="shared" si="266"/>
        <v>30275.73646684119</v>
      </c>
      <c r="BG528" s="35">
        <f t="shared" si="267"/>
        <v>34183.18312163325</v>
      </c>
    </row>
    <row r="529" spans="25:59" x14ac:dyDescent="0.4">
      <c r="Y529" s="35">
        <f t="shared" si="268"/>
        <v>521500</v>
      </c>
      <c r="Z529" s="52">
        <f t="shared" si="271"/>
        <v>522</v>
      </c>
      <c r="AA529" s="35"/>
      <c r="AB529" s="35"/>
      <c r="AC529" s="35"/>
      <c r="AD529" s="35"/>
      <c r="AH529" s="35"/>
      <c r="AI529" s="35"/>
      <c r="AU529" s="52">
        <f t="shared" si="258"/>
        <v>522</v>
      </c>
      <c r="AV529" s="80">
        <f t="shared" si="259"/>
        <v>984.27007289621986</v>
      </c>
      <c r="AW529" s="35">
        <f t="shared" si="269"/>
        <v>3946.0444752485473</v>
      </c>
      <c r="AX529" s="35">
        <f t="shared" si="260"/>
        <v>60782.489603207257</v>
      </c>
      <c r="AY529" s="35">
        <f t="shared" si="261"/>
        <v>64728.534078455807</v>
      </c>
      <c r="AZ529" s="35">
        <f t="shared" si="262"/>
        <v>68674.578553704356</v>
      </c>
      <c r="BA529"/>
      <c r="BB529" s="52">
        <f t="shared" si="263"/>
        <v>522</v>
      </c>
      <c r="BC529" s="80">
        <f t="shared" si="264"/>
        <v>975.06869068654862</v>
      </c>
      <c r="BD529" s="35">
        <f t="shared" si="270"/>
        <v>3909.1551453451361</v>
      </c>
      <c r="BE529" s="35">
        <f t="shared" si="265"/>
        <v>26407.124327015339</v>
      </c>
      <c r="BF529" s="35">
        <f t="shared" si="266"/>
        <v>30316.279472360475</v>
      </c>
      <c r="BG529" s="35">
        <f t="shared" si="267"/>
        <v>34225.434617705614</v>
      </c>
    </row>
    <row r="530" spans="25:59" x14ac:dyDescent="0.4">
      <c r="Y530" s="35">
        <f t="shared" si="268"/>
        <v>522500</v>
      </c>
      <c r="Z530" s="52">
        <f t="shared" si="271"/>
        <v>523</v>
      </c>
      <c r="AA530" s="35"/>
      <c r="AB530" s="35"/>
      <c r="AC530" s="35"/>
      <c r="AD530" s="35"/>
      <c r="AH530" s="35"/>
      <c r="AI530" s="35"/>
      <c r="AU530" s="52">
        <f t="shared" si="258"/>
        <v>523</v>
      </c>
      <c r="AV530" s="80">
        <f t="shared" si="259"/>
        <v>984.70112934951862</v>
      </c>
      <c r="AW530" s="35">
        <f t="shared" si="269"/>
        <v>3947.7726268838551</v>
      </c>
      <c r="AX530" s="35">
        <f t="shared" si="260"/>
        <v>60883.822114881063</v>
      </c>
      <c r="AY530" s="35">
        <f t="shared" si="261"/>
        <v>64831.594741764915</v>
      </c>
      <c r="AZ530" s="35">
        <f t="shared" si="262"/>
        <v>68779.367368648775</v>
      </c>
      <c r="BA530"/>
      <c r="BB530" s="52">
        <f t="shared" si="263"/>
        <v>523</v>
      </c>
      <c r="BC530" s="80">
        <f t="shared" si="264"/>
        <v>975.49571743774629</v>
      </c>
      <c r="BD530" s="35">
        <f t="shared" si="270"/>
        <v>3910.8671414717564</v>
      </c>
      <c r="BE530" s="35">
        <f t="shared" si="265"/>
        <v>26445.955336408009</v>
      </c>
      <c r="BF530" s="35">
        <f t="shared" si="266"/>
        <v>30356.822477879767</v>
      </c>
      <c r="BG530" s="35">
        <f t="shared" si="267"/>
        <v>34267.68961935152</v>
      </c>
    </row>
    <row r="531" spans="25:59" x14ac:dyDescent="0.4">
      <c r="Y531" s="35">
        <f t="shared" si="268"/>
        <v>523500</v>
      </c>
      <c r="Z531" s="52">
        <f t="shared" si="271"/>
        <v>524</v>
      </c>
      <c r="AA531" s="35"/>
      <c r="AB531" s="35"/>
      <c r="AC531" s="35"/>
      <c r="AD531" s="35"/>
      <c r="AH531" s="35"/>
      <c r="AI531" s="35"/>
      <c r="AU531" s="52">
        <f t="shared" si="258"/>
        <v>524</v>
      </c>
      <c r="AV531" s="80">
        <f t="shared" si="259"/>
        <v>985.13306729809483</v>
      </c>
      <c r="AW531" s="35">
        <f t="shared" si="269"/>
        <v>3949.5043125284401</v>
      </c>
      <c r="AX531" s="35">
        <f t="shared" si="260"/>
        <v>60985.151092545595</v>
      </c>
      <c r="AY531" s="35">
        <f t="shared" si="261"/>
        <v>64934.655405074038</v>
      </c>
      <c r="AZ531" s="35">
        <f t="shared" si="262"/>
        <v>68884.159717602481</v>
      </c>
      <c r="BA531"/>
      <c r="BB531" s="52">
        <f t="shared" si="263"/>
        <v>524</v>
      </c>
      <c r="BC531" s="80">
        <f t="shared" si="264"/>
        <v>975.92361744362256</v>
      </c>
      <c r="BD531" s="35">
        <f t="shared" si="270"/>
        <v>3912.5826385702089</v>
      </c>
      <c r="BE531" s="35">
        <f t="shared" si="265"/>
        <v>26484.782844828842</v>
      </c>
      <c r="BF531" s="35">
        <f t="shared" si="266"/>
        <v>30397.365483399051</v>
      </c>
      <c r="BG531" s="35">
        <f t="shared" si="267"/>
        <v>34309.948121969261</v>
      </c>
    </row>
    <row r="532" spans="25:59" x14ac:dyDescent="0.4">
      <c r="Y532" s="35">
        <f t="shared" si="268"/>
        <v>524500</v>
      </c>
      <c r="Z532" s="52">
        <f t="shared" si="271"/>
        <v>525</v>
      </c>
      <c r="AA532" s="35"/>
      <c r="AB532" s="35"/>
      <c r="AC532" s="35"/>
      <c r="AD532" s="35"/>
      <c r="AH532" s="35"/>
      <c r="AI532" s="35"/>
      <c r="AU532" s="52">
        <f t="shared" si="258"/>
        <v>525</v>
      </c>
      <c r="AV532" s="80">
        <f t="shared" si="259"/>
        <v>985.56588558296619</v>
      </c>
      <c r="AW532" s="35">
        <f t="shared" si="269"/>
        <v>3951.239527535819</v>
      </c>
      <c r="AX532" s="35">
        <f t="shared" si="260"/>
        <v>61086.476540847339</v>
      </c>
      <c r="AY532" s="35">
        <f t="shared" si="261"/>
        <v>65037.716068383161</v>
      </c>
      <c r="AZ532" s="35">
        <f t="shared" si="262"/>
        <v>68988.955595918975</v>
      </c>
      <c r="BA532"/>
      <c r="BB532" s="52">
        <f t="shared" si="263"/>
        <v>525</v>
      </c>
      <c r="BC532" s="80">
        <f t="shared" si="264"/>
        <v>976.35238955602961</v>
      </c>
      <c r="BD532" s="35">
        <f t="shared" si="270"/>
        <v>3914.301632037445</v>
      </c>
      <c r="BE532" s="35">
        <f t="shared" si="265"/>
        <v>26523.606856880899</v>
      </c>
      <c r="BF532" s="35">
        <f t="shared" si="266"/>
        <v>30437.908488918343</v>
      </c>
      <c r="BG532" s="35">
        <f t="shared" si="267"/>
        <v>34352.210120955788</v>
      </c>
    </row>
    <row r="533" spans="25:59" x14ac:dyDescent="0.4">
      <c r="Y533" s="35">
        <f t="shared" si="268"/>
        <v>525500</v>
      </c>
      <c r="Z533" s="52">
        <f t="shared" si="271"/>
        <v>526</v>
      </c>
      <c r="AA533" s="35"/>
      <c r="AB533" s="35"/>
      <c r="AC533" s="35"/>
      <c r="AD533" s="35"/>
      <c r="AH533" s="35"/>
      <c r="AI533" s="35"/>
      <c r="AU533" s="52">
        <f t="shared" si="258"/>
        <v>526</v>
      </c>
      <c r="AV533" s="80">
        <f t="shared" si="259"/>
        <v>985.9995830448247</v>
      </c>
      <c r="AW533" s="35">
        <f t="shared" si="269"/>
        <v>3952.9782672582005</v>
      </c>
      <c r="AX533" s="35">
        <f t="shared" si="260"/>
        <v>61187.798464434083</v>
      </c>
      <c r="AY533" s="35">
        <f t="shared" si="261"/>
        <v>65140.776731692284</v>
      </c>
      <c r="AZ533" s="35">
        <f t="shared" si="262"/>
        <v>69093.754998950491</v>
      </c>
      <c r="BA533"/>
      <c r="BB533" s="52">
        <f t="shared" si="263"/>
        <v>526</v>
      </c>
      <c r="BC533" s="80">
        <f t="shared" si="264"/>
        <v>976.78203262649708</v>
      </c>
      <c r="BD533" s="35">
        <f t="shared" si="270"/>
        <v>3916.0241172691235</v>
      </c>
      <c r="BE533" s="35">
        <f t="shared" si="265"/>
        <v>26562.427377168504</v>
      </c>
      <c r="BF533" s="35">
        <f t="shared" si="266"/>
        <v>30478.451494437628</v>
      </c>
      <c r="BG533" s="35">
        <f t="shared" si="267"/>
        <v>34394.475611706752</v>
      </c>
    </row>
    <row r="534" spans="25:59" x14ac:dyDescent="0.4">
      <c r="Y534" s="35">
        <f t="shared" si="268"/>
        <v>526500</v>
      </c>
      <c r="Z534" s="52">
        <f t="shared" si="271"/>
        <v>527</v>
      </c>
      <c r="AA534" s="35"/>
      <c r="AB534" s="35"/>
      <c r="AC534" s="35"/>
      <c r="AD534" s="35"/>
      <c r="AH534" s="35"/>
      <c r="AI534" s="35"/>
      <c r="AU534" s="52">
        <f t="shared" si="258"/>
        <v>527</v>
      </c>
      <c r="AV534" s="80">
        <f t="shared" si="259"/>
        <v>986.4341585240486</v>
      </c>
      <c r="AW534" s="35">
        <f t="shared" si="269"/>
        <v>3954.720527046537</v>
      </c>
      <c r="AX534" s="35">
        <f t="shared" si="260"/>
        <v>61289.116867954872</v>
      </c>
      <c r="AY534" s="35">
        <f t="shared" si="261"/>
        <v>65243.837395001407</v>
      </c>
      <c r="AZ534" s="35">
        <f t="shared" si="262"/>
        <v>69198.557922047941</v>
      </c>
      <c r="BA534"/>
      <c r="BB534" s="52">
        <f t="shared" si="263"/>
        <v>527</v>
      </c>
      <c r="BC534" s="80">
        <f t="shared" si="264"/>
        <v>977.21254550624417</v>
      </c>
      <c r="BD534" s="35">
        <f t="shared" si="270"/>
        <v>3917.7500896596589</v>
      </c>
      <c r="BE534" s="35">
        <f t="shared" si="265"/>
        <v>26601.244410297262</v>
      </c>
      <c r="BF534" s="35">
        <f t="shared" si="266"/>
        <v>30518.99449995692</v>
      </c>
      <c r="BG534" s="35">
        <f t="shared" si="267"/>
        <v>34436.744589616581</v>
      </c>
    </row>
    <row r="535" spans="25:59" x14ac:dyDescent="0.4">
      <c r="Y535" s="35">
        <f t="shared" si="268"/>
        <v>527500</v>
      </c>
      <c r="Z535" s="52">
        <f t="shared" si="271"/>
        <v>528</v>
      </c>
      <c r="AA535" s="35"/>
      <c r="AB535" s="35"/>
      <c r="AC535" s="35"/>
      <c r="AD535" s="35"/>
      <c r="AH535" s="35"/>
      <c r="AI535" s="35"/>
      <c r="AU535" s="52">
        <f t="shared" si="258"/>
        <v>528</v>
      </c>
      <c r="AV535" s="80">
        <f t="shared" si="259"/>
        <v>986.86961086071335</v>
      </c>
      <c r="AW535" s="35">
        <f t="shared" si="269"/>
        <v>3956.4663022505656</v>
      </c>
      <c r="AX535" s="35">
        <f t="shared" si="260"/>
        <v>61390.431756059952</v>
      </c>
      <c r="AY535" s="35">
        <f t="shared" si="261"/>
        <v>65346.898058310515</v>
      </c>
      <c r="AZ535" s="35">
        <f t="shared" si="262"/>
        <v>69303.364360561085</v>
      </c>
      <c r="BA535"/>
      <c r="BB535" s="52">
        <f t="shared" si="263"/>
        <v>528</v>
      </c>
      <c r="BC535" s="80">
        <f t="shared" si="264"/>
        <v>977.64392704618945</v>
      </c>
      <c r="BD535" s="35">
        <f t="shared" si="270"/>
        <v>3919.4795446022608</v>
      </c>
      <c r="BE535" s="35">
        <f t="shared" si="265"/>
        <v>26640.057960873943</v>
      </c>
      <c r="BF535" s="35">
        <f t="shared" si="266"/>
        <v>30559.537505476204</v>
      </c>
      <c r="BG535" s="35">
        <f t="shared" si="267"/>
        <v>34479.017050078466</v>
      </c>
    </row>
    <row r="536" spans="25:59" x14ac:dyDescent="0.4">
      <c r="Y536" s="35">
        <f t="shared" si="268"/>
        <v>528500</v>
      </c>
      <c r="Z536" s="52">
        <f t="shared" si="271"/>
        <v>529</v>
      </c>
      <c r="AA536" s="35"/>
      <c r="AB536" s="35"/>
      <c r="AC536" s="35"/>
      <c r="AD536" s="35"/>
      <c r="AH536" s="35"/>
      <c r="AI536" s="35"/>
      <c r="AU536" s="52">
        <f t="shared" si="258"/>
        <v>529</v>
      </c>
      <c r="AV536" s="80">
        <f t="shared" si="259"/>
        <v>987.30593889460226</v>
      </c>
      <c r="AW536" s="35">
        <f t="shared" si="269"/>
        <v>3958.215588218854</v>
      </c>
      <c r="AX536" s="35">
        <f t="shared" si="260"/>
        <v>61491.743133400785</v>
      </c>
      <c r="AY536" s="35">
        <f t="shared" si="261"/>
        <v>65449.958721619638</v>
      </c>
      <c r="AZ536" s="35">
        <f t="shared" si="262"/>
        <v>69408.17430983849</v>
      </c>
      <c r="BA536"/>
      <c r="BB536" s="52">
        <f t="shared" si="263"/>
        <v>529</v>
      </c>
      <c r="BC536" s="80">
        <f t="shared" si="264"/>
        <v>978.07617609696263</v>
      </c>
      <c r="BD536" s="35">
        <f t="shared" si="270"/>
        <v>3921.2124774889794</v>
      </c>
      <c r="BE536" s="35">
        <f t="shared" si="265"/>
        <v>26678.868033506518</v>
      </c>
      <c r="BF536" s="35">
        <f t="shared" si="266"/>
        <v>30600.080510995496</v>
      </c>
      <c r="BG536" s="35">
        <f t="shared" si="267"/>
        <v>34521.292988484478</v>
      </c>
    </row>
    <row r="537" spans="25:59" x14ac:dyDescent="0.4">
      <c r="Y537" s="35">
        <f t="shared" si="268"/>
        <v>529500</v>
      </c>
      <c r="Z537" s="52">
        <f t="shared" si="271"/>
        <v>530</v>
      </c>
      <c r="AA537" s="35"/>
      <c r="AB537" s="35"/>
      <c r="AC537" s="35"/>
      <c r="AD537" s="35"/>
      <c r="AH537" s="35"/>
      <c r="AI537" s="35"/>
      <c r="AU537" s="52">
        <f t="shared" si="258"/>
        <v>530</v>
      </c>
      <c r="AV537" s="80">
        <f t="shared" si="259"/>
        <v>987.74314146521715</v>
      </c>
      <c r="AW537" s="35">
        <f t="shared" si="269"/>
        <v>3959.9683802988397</v>
      </c>
      <c r="AX537" s="35">
        <f t="shared" si="260"/>
        <v>61593.051004629924</v>
      </c>
      <c r="AY537" s="35">
        <f t="shared" si="261"/>
        <v>65553.019384928761</v>
      </c>
      <c r="AZ537" s="35">
        <f t="shared" si="262"/>
        <v>69512.987765227605</v>
      </c>
      <c r="BA537"/>
      <c r="BB537" s="52">
        <f t="shared" si="263"/>
        <v>530</v>
      </c>
      <c r="BC537" s="80">
        <f t="shared" si="264"/>
        <v>978.50929150891443</v>
      </c>
      <c r="BD537" s="35">
        <f t="shared" si="270"/>
        <v>3922.9488837107479</v>
      </c>
      <c r="BE537" s="35">
        <f t="shared" si="265"/>
        <v>26717.674632804032</v>
      </c>
      <c r="BF537" s="35">
        <f t="shared" si="266"/>
        <v>30640.623516514781</v>
      </c>
      <c r="BG537" s="35">
        <f t="shared" si="267"/>
        <v>34563.57240022553</v>
      </c>
    </row>
    <row r="538" spans="25:59" x14ac:dyDescent="0.4">
      <c r="Y538" s="35">
        <f t="shared" si="268"/>
        <v>530500</v>
      </c>
      <c r="Z538" s="52">
        <f t="shared" si="271"/>
        <v>531</v>
      </c>
      <c r="AA538" s="35"/>
      <c r="AB538" s="35"/>
      <c r="AC538" s="35"/>
      <c r="AD538" s="35"/>
      <c r="AH538" s="35"/>
      <c r="AI538" s="35"/>
      <c r="AU538" s="52">
        <f t="shared" si="258"/>
        <v>531</v>
      </c>
      <c r="AV538" s="80">
        <f t="shared" si="259"/>
        <v>988.1812174117905</v>
      </c>
      <c r="AW538" s="35">
        <f t="shared" si="269"/>
        <v>3961.7246738368808</v>
      </c>
      <c r="AX538" s="35">
        <f t="shared" si="260"/>
        <v>61694.355374401006</v>
      </c>
      <c r="AY538" s="35">
        <f t="shared" si="261"/>
        <v>65656.080048237884</v>
      </c>
      <c r="AZ538" s="35">
        <f t="shared" si="262"/>
        <v>69617.804722074769</v>
      </c>
      <c r="BA538"/>
      <c r="BB538" s="52">
        <f t="shared" si="263"/>
        <v>531</v>
      </c>
      <c r="BC538" s="80">
        <f t="shared" si="264"/>
        <v>978.94327213212853</v>
      </c>
      <c r="BD538" s="35">
        <f t="shared" si="270"/>
        <v>3924.6887586574276</v>
      </c>
      <c r="BE538" s="35">
        <f t="shared" si="265"/>
        <v>26756.477763376646</v>
      </c>
      <c r="BF538" s="35">
        <f t="shared" si="266"/>
        <v>30681.166522034073</v>
      </c>
      <c r="BG538" s="35">
        <f t="shared" si="267"/>
        <v>34605.855280691503</v>
      </c>
    </row>
    <row r="539" spans="25:59" x14ac:dyDescent="0.4">
      <c r="Y539" s="35">
        <f t="shared" si="268"/>
        <v>531500</v>
      </c>
      <c r="Z539" s="52">
        <f t="shared" si="271"/>
        <v>532</v>
      </c>
      <c r="AA539" s="35"/>
      <c r="AB539" s="35"/>
      <c r="AC539" s="35"/>
      <c r="AD539" s="35"/>
      <c r="AH539" s="35"/>
      <c r="AI539" s="35"/>
      <c r="AU539" s="52">
        <f t="shared" si="258"/>
        <v>532</v>
      </c>
      <c r="AV539" s="80">
        <f t="shared" si="259"/>
        <v>988.62016557329468</v>
      </c>
      <c r="AW539" s="35">
        <f t="shared" si="269"/>
        <v>3963.4844641782934</v>
      </c>
      <c r="AX539" s="35">
        <f t="shared" si="260"/>
        <v>61795.656247368715</v>
      </c>
      <c r="AY539" s="35">
        <f t="shared" si="261"/>
        <v>65759.140711547007</v>
      </c>
      <c r="AZ539" s="35">
        <f t="shared" si="262"/>
        <v>69722.625175725305</v>
      </c>
      <c r="BA539"/>
      <c r="BB539" s="52">
        <f t="shared" si="263"/>
        <v>532</v>
      </c>
      <c r="BC539" s="80">
        <f t="shared" si="264"/>
        <v>979.37811681643132</v>
      </c>
      <c r="BD539" s="35">
        <f t="shared" si="270"/>
        <v>3926.4320977178495</v>
      </c>
      <c r="BE539" s="35">
        <f t="shared" si="265"/>
        <v>26795.277429835507</v>
      </c>
      <c r="BF539" s="35">
        <f t="shared" si="266"/>
        <v>30721.709527553357</v>
      </c>
      <c r="BG539" s="35">
        <f t="shared" si="267"/>
        <v>34648.141625271208</v>
      </c>
    </row>
    <row r="540" spans="25:59" x14ac:dyDescent="0.4">
      <c r="Y540" s="35">
        <f t="shared" si="268"/>
        <v>532500</v>
      </c>
      <c r="Z540" s="52">
        <f t="shared" si="271"/>
        <v>533</v>
      </c>
      <c r="AA540" s="35"/>
      <c r="AB540" s="35"/>
      <c r="AC540" s="35"/>
      <c r="AD540" s="35"/>
      <c r="AH540" s="35"/>
      <c r="AI540" s="35"/>
      <c r="AU540" s="52">
        <f t="shared" si="258"/>
        <v>533</v>
      </c>
      <c r="AV540" s="80">
        <f t="shared" si="259"/>
        <v>989.05998478845424</v>
      </c>
      <c r="AW540" s="35">
        <f t="shared" si="269"/>
        <v>3965.247746667399</v>
      </c>
      <c r="AX540" s="35">
        <f t="shared" si="260"/>
        <v>61896.953628188712</v>
      </c>
      <c r="AY540" s="35">
        <f t="shared" si="261"/>
        <v>65862.201374856115</v>
      </c>
      <c r="AZ540" s="35">
        <f t="shared" si="262"/>
        <v>69827.449121523518</v>
      </c>
      <c r="BA540"/>
      <c r="BB540" s="52">
        <f t="shared" si="263"/>
        <v>533</v>
      </c>
      <c r="BC540" s="80">
        <f t="shared" si="264"/>
        <v>979.81382441140329</v>
      </c>
      <c r="BD540" s="35">
        <f t="shared" si="270"/>
        <v>3928.1788962798578</v>
      </c>
      <c r="BE540" s="35">
        <f t="shared" si="265"/>
        <v>26834.073636792786</v>
      </c>
      <c r="BF540" s="35">
        <f t="shared" si="266"/>
        <v>30762.252533072642</v>
      </c>
      <c r="BG540" s="35">
        <f t="shared" si="267"/>
        <v>34690.431429352502</v>
      </c>
    </row>
    <row r="541" spans="25:59" x14ac:dyDescent="0.4">
      <c r="Y541" s="35">
        <f t="shared" si="268"/>
        <v>533500</v>
      </c>
      <c r="Z541" s="52">
        <f t="shared" si="271"/>
        <v>534</v>
      </c>
      <c r="AA541" s="35"/>
      <c r="AB541" s="35"/>
      <c r="AC541" s="35"/>
      <c r="AD541" s="35"/>
      <c r="AH541" s="35"/>
      <c r="AI541" s="35"/>
      <c r="AU541" s="52">
        <f t="shared" si="258"/>
        <v>534</v>
      </c>
      <c r="AV541" s="80">
        <f t="shared" si="259"/>
        <v>989.50067389575531</v>
      </c>
      <c r="AW541" s="35">
        <f t="shared" si="269"/>
        <v>3967.0145166475636</v>
      </c>
      <c r="AX541" s="35">
        <f t="shared" si="260"/>
        <v>61998.247521517675</v>
      </c>
      <c r="AY541" s="35">
        <f t="shared" si="261"/>
        <v>65965.262038165238</v>
      </c>
      <c r="AZ541" s="35">
        <f t="shared" si="262"/>
        <v>69932.276554812808</v>
      </c>
      <c r="BA541"/>
      <c r="BB541" s="52">
        <f t="shared" si="263"/>
        <v>534</v>
      </c>
      <c r="BC541" s="80">
        <f t="shared" si="264"/>
        <v>980.2503937663887</v>
      </c>
      <c r="BD541" s="35">
        <f t="shared" si="270"/>
        <v>3929.9291497303502</v>
      </c>
      <c r="BE541" s="35">
        <f t="shared" si="265"/>
        <v>26872.866388861585</v>
      </c>
      <c r="BF541" s="35">
        <f t="shared" si="266"/>
        <v>30802.795538591934</v>
      </c>
      <c r="BG541" s="35">
        <f t="shared" si="267"/>
        <v>34732.724688322283</v>
      </c>
    </row>
    <row r="542" spans="25:59" x14ac:dyDescent="0.4">
      <c r="Y542" s="35">
        <f t="shared" si="268"/>
        <v>534500</v>
      </c>
      <c r="Z542" s="52">
        <f t="shared" si="271"/>
        <v>535</v>
      </c>
      <c r="AA542" s="35"/>
      <c r="AB542" s="35"/>
      <c r="AC542" s="35"/>
      <c r="AD542" s="35"/>
      <c r="AH542" s="35"/>
      <c r="AI542" s="35"/>
      <c r="AU542" s="52">
        <f t="shared" si="258"/>
        <v>535</v>
      </c>
      <c r="AV542" s="80">
        <f t="shared" si="259"/>
        <v>989.94223173345756</v>
      </c>
      <c r="AW542" s="35">
        <f t="shared" si="269"/>
        <v>3968.7847694612456</v>
      </c>
      <c r="AX542" s="35">
        <f t="shared" si="260"/>
        <v>62099.537932013118</v>
      </c>
      <c r="AY542" s="35">
        <f t="shared" si="261"/>
        <v>66068.322701474361</v>
      </c>
      <c r="AZ542" s="35">
        <f t="shared" si="262"/>
        <v>70037.107470935603</v>
      </c>
      <c r="BA542"/>
      <c r="BB542" s="52">
        <f t="shared" si="263"/>
        <v>535</v>
      </c>
      <c r="BC542" s="80">
        <f t="shared" si="264"/>
        <v>980.68782373050806</v>
      </c>
      <c r="BD542" s="35">
        <f t="shared" si="270"/>
        <v>3931.6828534553274</v>
      </c>
      <c r="BE542" s="35">
        <f t="shared" si="265"/>
        <v>26911.655690655891</v>
      </c>
      <c r="BF542" s="35">
        <f t="shared" si="266"/>
        <v>30843.338544111219</v>
      </c>
      <c r="BG542" s="35">
        <f t="shared" si="267"/>
        <v>34775.021397566547</v>
      </c>
    </row>
    <row r="543" spans="25:59" x14ac:dyDescent="0.4">
      <c r="Y543" s="35">
        <f t="shared" si="268"/>
        <v>535500</v>
      </c>
      <c r="Z543" s="52">
        <f t="shared" si="271"/>
        <v>536</v>
      </c>
      <c r="AA543" s="35"/>
      <c r="AB543" s="35"/>
      <c r="AC543" s="35"/>
      <c r="AD543" s="35"/>
      <c r="AH543" s="35"/>
      <c r="AI543" s="35"/>
      <c r="AU543" s="52">
        <f t="shared" si="258"/>
        <v>536</v>
      </c>
      <c r="AV543" s="80">
        <f t="shared" si="259"/>
        <v>990.3846571396042</v>
      </c>
      <c r="AW543" s="35">
        <f t="shared" si="269"/>
        <v>3970.5585004500358</v>
      </c>
      <c r="AX543" s="35">
        <f t="shared" si="260"/>
        <v>62200.824864333445</v>
      </c>
      <c r="AY543" s="35">
        <f t="shared" si="261"/>
        <v>66171.383364783484</v>
      </c>
      <c r="AZ543" s="35">
        <f t="shared" si="262"/>
        <v>70141.941865233515</v>
      </c>
      <c r="BA543"/>
      <c r="BB543" s="52">
        <f t="shared" si="263"/>
        <v>536</v>
      </c>
      <c r="BC543" s="80">
        <f t="shared" si="264"/>
        <v>981.1261131526669</v>
      </c>
      <c r="BD543" s="35">
        <f t="shared" si="270"/>
        <v>3933.4400028399273</v>
      </c>
      <c r="BE543" s="35">
        <f t="shared" si="265"/>
        <v>26950.441546790582</v>
      </c>
      <c r="BF543" s="35">
        <f t="shared" si="266"/>
        <v>30883.881549630511</v>
      </c>
      <c r="BG543" s="35">
        <f t="shared" si="267"/>
        <v>34817.321552470436</v>
      </c>
    </row>
    <row r="544" spans="25:59" x14ac:dyDescent="0.4">
      <c r="Y544" s="35">
        <f t="shared" si="268"/>
        <v>536500</v>
      </c>
      <c r="Z544" s="52">
        <f t="shared" si="271"/>
        <v>537</v>
      </c>
      <c r="AA544" s="35"/>
      <c r="AB544" s="35"/>
      <c r="AC544" s="35"/>
      <c r="AD544" s="35"/>
      <c r="AH544" s="35"/>
      <c r="AI544" s="35"/>
      <c r="AU544" s="52">
        <f t="shared" si="258"/>
        <v>537</v>
      </c>
      <c r="AV544" s="80">
        <f t="shared" si="259"/>
        <v>990.8279489520329</v>
      </c>
      <c r="AW544" s="35">
        <f t="shared" si="269"/>
        <v>3972.3357049546998</v>
      </c>
      <c r="AX544" s="35">
        <f t="shared" si="260"/>
        <v>62302.108323137894</v>
      </c>
      <c r="AY544" s="35">
        <f t="shared" si="261"/>
        <v>66274.444028092592</v>
      </c>
      <c r="AZ544" s="35">
        <f t="shared" si="262"/>
        <v>70246.779733047297</v>
      </c>
      <c r="BA544"/>
      <c r="BB544" s="52">
        <f t="shared" si="263"/>
        <v>537</v>
      </c>
      <c r="BC544" s="80">
        <f t="shared" si="264"/>
        <v>981.56526088156716</v>
      </c>
      <c r="BD544" s="35">
        <f t="shared" si="270"/>
        <v>3935.2005932684729</v>
      </c>
      <c r="BE544" s="35">
        <f t="shared" si="265"/>
        <v>26989.223961881322</v>
      </c>
      <c r="BF544" s="35">
        <f t="shared" si="266"/>
        <v>30924.424555149795</v>
      </c>
      <c r="BG544" s="35">
        <f t="shared" si="267"/>
        <v>34859.625148418265</v>
      </c>
    </row>
    <row r="545" spans="25:59" x14ac:dyDescent="0.4">
      <c r="Y545" s="35">
        <f t="shared" si="268"/>
        <v>537500</v>
      </c>
      <c r="Z545" s="52">
        <f t="shared" si="271"/>
        <v>538</v>
      </c>
      <c r="AA545" s="35"/>
      <c r="AB545" s="35"/>
      <c r="AC545" s="35"/>
      <c r="AD545" s="35"/>
      <c r="AH545" s="35"/>
      <c r="AI545" s="35"/>
      <c r="AU545" s="52">
        <f t="shared" si="258"/>
        <v>538</v>
      </c>
      <c r="AV545" s="80">
        <f t="shared" si="259"/>
        <v>991.27210600838623</v>
      </c>
      <c r="AW545" s="35">
        <f t="shared" si="269"/>
        <v>3974.1163783152219</v>
      </c>
      <c r="AX545" s="35">
        <f t="shared" si="260"/>
        <v>62403.388313086492</v>
      </c>
      <c r="AY545" s="35">
        <f t="shared" si="261"/>
        <v>66377.504691401715</v>
      </c>
      <c r="AZ545" s="35">
        <f t="shared" si="262"/>
        <v>70351.62106971693</v>
      </c>
      <c r="BA545"/>
      <c r="BB545" s="52">
        <f t="shared" si="263"/>
        <v>538</v>
      </c>
      <c r="BC545" s="80">
        <f t="shared" si="264"/>
        <v>982.00526576571781</v>
      </c>
      <c r="BD545" s="35">
        <f t="shared" si="270"/>
        <v>3936.9646201245123</v>
      </c>
      <c r="BE545" s="35">
        <f t="shared" si="265"/>
        <v>27028.002940544575</v>
      </c>
      <c r="BF545" s="35">
        <f t="shared" si="266"/>
        <v>30964.967560669087</v>
      </c>
      <c r="BG545" s="35">
        <f t="shared" si="267"/>
        <v>34901.932180793599</v>
      </c>
    </row>
    <row r="546" spans="25:59" x14ac:dyDescent="0.4">
      <c r="Y546" s="35">
        <f t="shared" si="268"/>
        <v>538500</v>
      </c>
      <c r="Z546" s="52">
        <f t="shared" si="271"/>
        <v>539</v>
      </c>
      <c r="AA546" s="35"/>
      <c r="AB546" s="35"/>
      <c r="AC546" s="35"/>
      <c r="AD546" s="35"/>
      <c r="AH546" s="35"/>
      <c r="AI546" s="35"/>
      <c r="AU546" s="52">
        <f t="shared" si="258"/>
        <v>539</v>
      </c>
      <c r="AV546" s="80">
        <f t="shared" si="259"/>
        <v>991.71712714612261</v>
      </c>
      <c r="AW546" s="35">
        <f t="shared" si="269"/>
        <v>3975.9005158708487</v>
      </c>
      <c r="AX546" s="35">
        <f t="shared" si="260"/>
        <v>62504.664838839992</v>
      </c>
      <c r="AY546" s="35">
        <f t="shared" si="261"/>
        <v>66480.565354710838</v>
      </c>
      <c r="AZ546" s="35">
        <f t="shared" si="262"/>
        <v>70456.465870581684</v>
      </c>
      <c r="BA546"/>
      <c r="BB546" s="52">
        <f t="shared" si="263"/>
        <v>539</v>
      </c>
      <c r="BC546" s="80">
        <f t="shared" si="264"/>
        <v>982.44612665344516</v>
      </c>
      <c r="BD546" s="35">
        <f t="shared" si="270"/>
        <v>3938.7320787908625</v>
      </c>
      <c r="BE546" s="35">
        <f t="shared" si="265"/>
        <v>27066.778487397511</v>
      </c>
      <c r="BF546" s="35">
        <f t="shared" si="266"/>
        <v>31005.510566188372</v>
      </c>
      <c r="BG546" s="35">
        <f t="shared" si="267"/>
        <v>34944.242644979233</v>
      </c>
    </row>
    <row r="547" spans="25:59" x14ac:dyDescent="0.4">
      <c r="Y547" s="35">
        <f t="shared" si="268"/>
        <v>539500</v>
      </c>
      <c r="Z547" s="52">
        <f t="shared" si="271"/>
        <v>540</v>
      </c>
      <c r="AA547" s="35"/>
      <c r="AB547" s="35"/>
      <c r="AC547" s="35"/>
      <c r="AD547" s="35"/>
      <c r="AH547" s="35"/>
      <c r="AI547" s="35"/>
      <c r="AU547" s="52">
        <f t="shared" si="258"/>
        <v>540</v>
      </c>
      <c r="AV547" s="80">
        <f t="shared" si="259"/>
        <v>992.16301120252615</v>
      </c>
      <c r="AW547" s="35">
        <f t="shared" si="269"/>
        <v>3977.6881129601265</v>
      </c>
      <c r="AX547" s="35">
        <f t="shared" si="260"/>
        <v>62605.937905059836</v>
      </c>
      <c r="AY547" s="35">
        <f t="shared" si="261"/>
        <v>66583.626018019961</v>
      </c>
      <c r="AZ547" s="35">
        <f t="shared" si="262"/>
        <v>70561.314130980085</v>
      </c>
      <c r="BA547"/>
      <c r="BB547" s="52">
        <f t="shared" si="263"/>
        <v>540</v>
      </c>
      <c r="BC547" s="80">
        <f t="shared" si="264"/>
        <v>982.88784239290283</v>
      </c>
      <c r="BD547" s="35">
        <f t="shared" si="270"/>
        <v>3940.5029646496478</v>
      </c>
      <c r="BE547" s="35">
        <f t="shared" si="265"/>
        <v>27105.550607058016</v>
      </c>
      <c r="BF547" s="35">
        <f t="shared" si="266"/>
        <v>31046.053571707664</v>
      </c>
      <c r="BG547" s="35">
        <f t="shared" si="267"/>
        <v>34986.556536357311</v>
      </c>
    </row>
    <row r="548" spans="25:59" x14ac:dyDescent="0.4">
      <c r="Y548" s="35">
        <f t="shared" si="268"/>
        <v>540500</v>
      </c>
      <c r="Z548" s="52">
        <f t="shared" si="271"/>
        <v>541</v>
      </c>
      <c r="AA548" s="35"/>
      <c r="AB548" s="35"/>
      <c r="AC548" s="35"/>
      <c r="AD548" s="35"/>
      <c r="AH548" s="35"/>
      <c r="AI548" s="35"/>
      <c r="AU548" s="52">
        <f t="shared" si="258"/>
        <v>541</v>
      </c>
      <c r="AV548" s="80">
        <f t="shared" si="259"/>
        <v>992.60975701471807</v>
      </c>
      <c r="AW548" s="35">
        <f t="shared" si="269"/>
        <v>3979.4791649209496</v>
      </c>
      <c r="AX548" s="35">
        <f t="shared" si="260"/>
        <v>62707.207516408133</v>
      </c>
      <c r="AY548" s="35">
        <f t="shared" si="261"/>
        <v>66686.686681329084</v>
      </c>
      <c r="AZ548" s="35">
        <f t="shared" si="262"/>
        <v>70666.165846250035</v>
      </c>
      <c r="BA548"/>
      <c r="BB548" s="52">
        <f t="shared" si="263"/>
        <v>541</v>
      </c>
      <c r="BC548" s="80">
        <f t="shared" si="264"/>
        <v>983.33041183208309</v>
      </c>
      <c r="BD548" s="35">
        <f t="shared" si="270"/>
        <v>3942.2772730823449</v>
      </c>
      <c r="BE548" s="35">
        <f t="shared" si="265"/>
        <v>27144.319304144603</v>
      </c>
      <c r="BF548" s="35">
        <f t="shared" si="266"/>
        <v>31086.596577226948</v>
      </c>
      <c r="BG548" s="35">
        <f t="shared" si="267"/>
        <v>35028.87385030929</v>
      </c>
    </row>
    <row r="549" spans="25:59" x14ac:dyDescent="0.4">
      <c r="Y549" s="35">
        <f t="shared" si="268"/>
        <v>541500</v>
      </c>
      <c r="Z549" s="52">
        <f t="shared" si="271"/>
        <v>542</v>
      </c>
      <c r="AA549" s="35"/>
      <c r="AB549" s="35"/>
      <c r="AC549" s="35"/>
      <c r="AD549" s="35"/>
      <c r="AH549" s="35"/>
      <c r="AI549" s="35"/>
      <c r="AU549" s="52">
        <f t="shared" si="258"/>
        <v>542</v>
      </c>
      <c r="AV549" s="80">
        <f t="shared" si="259"/>
        <v>993.0573634196661</v>
      </c>
      <c r="AW549" s="35">
        <f t="shared" si="269"/>
        <v>3981.273667090597</v>
      </c>
      <c r="AX549" s="35">
        <f t="shared" si="260"/>
        <v>62808.473677547598</v>
      </c>
      <c r="AY549" s="35">
        <f t="shared" si="261"/>
        <v>66789.747344638192</v>
      </c>
      <c r="AZ549" s="35">
        <f t="shared" si="262"/>
        <v>70771.021011728793</v>
      </c>
      <c r="BA549"/>
      <c r="BB549" s="52">
        <f t="shared" si="263"/>
        <v>542</v>
      </c>
      <c r="BC549" s="80">
        <f t="shared" si="264"/>
        <v>983.77383381882646</v>
      </c>
      <c r="BD549" s="35">
        <f t="shared" si="270"/>
        <v>3944.0549994698226</v>
      </c>
      <c r="BE549" s="35">
        <f t="shared" si="265"/>
        <v>27183.084583276417</v>
      </c>
      <c r="BF549" s="35">
        <f t="shared" si="266"/>
        <v>31127.13958274624</v>
      </c>
      <c r="BG549" s="35">
        <f t="shared" si="267"/>
        <v>35071.194582216063</v>
      </c>
    </row>
    <row r="550" spans="25:59" x14ac:dyDescent="0.4">
      <c r="Y550" s="35">
        <f t="shared" si="268"/>
        <v>542500</v>
      </c>
      <c r="Z550" s="52">
        <f t="shared" si="271"/>
        <v>543</v>
      </c>
      <c r="AA550" s="35"/>
      <c r="AB550" s="35"/>
      <c r="AC550" s="35"/>
      <c r="AD550" s="35"/>
      <c r="AH550" s="35"/>
      <c r="AI550" s="35"/>
      <c r="AU550" s="52">
        <f t="shared" si="258"/>
        <v>543</v>
      </c>
      <c r="AV550" s="80">
        <f t="shared" si="259"/>
        <v>993.50582925419644</v>
      </c>
      <c r="AW550" s="35">
        <f t="shared" si="269"/>
        <v>3983.0716148057795</v>
      </c>
      <c r="AX550" s="35">
        <f t="shared" si="260"/>
        <v>62909.736393141538</v>
      </c>
      <c r="AY550" s="35">
        <f t="shared" si="261"/>
        <v>66892.808007947315</v>
      </c>
      <c r="AZ550" s="35">
        <f t="shared" si="262"/>
        <v>70875.879622753098</v>
      </c>
      <c r="BA550"/>
      <c r="BB550" s="52">
        <f t="shared" si="263"/>
        <v>543</v>
      </c>
      <c r="BC550" s="80">
        <f t="shared" si="264"/>
        <v>984.21810720083272</v>
      </c>
      <c r="BD550" s="35">
        <f t="shared" si="270"/>
        <v>3945.8361391923859</v>
      </c>
      <c r="BE550" s="35">
        <f t="shared" si="265"/>
        <v>27221.846449073139</v>
      </c>
      <c r="BF550" s="35">
        <f t="shared" si="266"/>
        <v>31167.682588265525</v>
      </c>
      <c r="BG550" s="35">
        <f t="shared" si="267"/>
        <v>35113.518727457908</v>
      </c>
    </row>
    <row r="551" spans="25:59" x14ac:dyDescent="0.4">
      <c r="Y551" s="35">
        <f t="shared" si="268"/>
        <v>543500</v>
      </c>
      <c r="Z551" s="52">
        <f t="shared" si="271"/>
        <v>544</v>
      </c>
      <c r="AA551" s="35"/>
      <c r="AB551" s="35"/>
      <c r="AC551" s="35"/>
      <c r="AD551" s="35"/>
      <c r="AH551" s="35"/>
      <c r="AI551" s="35"/>
      <c r="AU551" s="52">
        <f t="shared" si="258"/>
        <v>544</v>
      </c>
      <c r="AV551" s="80">
        <f t="shared" si="259"/>
        <v>993.95515335500238</v>
      </c>
      <c r="AW551" s="35">
        <f t="shared" si="269"/>
        <v>3984.8730034026753</v>
      </c>
      <c r="AX551" s="35">
        <f t="shared" si="260"/>
        <v>63010.995667853764</v>
      </c>
      <c r="AY551" s="35">
        <f t="shared" si="261"/>
        <v>66995.868671256438</v>
      </c>
      <c r="AZ551" s="35">
        <f t="shared" si="262"/>
        <v>70980.741674659119</v>
      </c>
      <c r="BA551"/>
      <c r="BB551" s="52">
        <f t="shared" si="263"/>
        <v>544</v>
      </c>
      <c r="BC551" s="80">
        <f t="shared" si="264"/>
        <v>984.66323082567021</v>
      </c>
      <c r="BD551" s="35">
        <f t="shared" si="270"/>
        <v>3947.6206876298124</v>
      </c>
      <c r="BE551" s="35">
        <f t="shared" si="265"/>
        <v>27260.604906155004</v>
      </c>
      <c r="BF551" s="35">
        <f t="shared" si="266"/>
        <v>31208.225593784817</v>
      </c>
      <c r="BG551" s="35">
        <f t="shared" si="267"/>
        <v>35155.846281414626</v>
      </c>
    </row>
    <row r="552" spans="25:59" x14ac:dyDescent="0.4">
      <c r="Y552" s="35">
        <f t="shared" si="268"/>
        <v>544500</v>
      </c>
      <c r="Z552" s="52">
        <f t="shared" si="271"/>
        <v>545</v>
      </c>
      <c r="AA552" s="35"/>
      <c r="AB552" s="35"/>
      <c r="AC552" s="35"/>
      <c r="AD552" s="35"/>
      <c r="AH552" s="35"/>
      <c r="AI552" s="35"/>
      <c r="AU552" s="52">
        <f t="shared" si="258"/>
        <v>545</v>
      </c>
      <c r="AV552" s="80">
        <f t="shared" si="259"/>
        <v>994.4053345586558</v>
      </c>
      <c r="AW552" s="35">
        <f t="shared" si="269"/>
        <v>3986.6778282169766</v>
      </c>
      <c r="AX552" s="35">
        <f t="shared" si="260"/>
        <v>63112.251506348584</v>
      </c>
      <c r="AY552" s="35">
        <f t="shared" si="261"/>
        <v>67098.929334565561</v>
      </c>
      <c r="AZ552" s="35">
        <f t="shared" si="262"/>
        <v>71085.607162782544</v>
      </c>
      <c r="BA552"/>
      <c r="BB552" s="52">
        <f t="shared" si="263"/>
        <v>545</v>
      </c>
      <c r="BC552" s="80">
        <f t="shared" si="264"/>
        <v>985.10920354078735</v>
      </c>
      <c r="BD552" s="35">
        <f t="shared" si="270"/>
        <v>3949.408640161399</v>
      </c>
      <c r="BE552" s="35">
        <f t="shared" si="265"/>
        <v>27299.359959142701</v>
      </c>
      <c r="BF552" s="35">
        <f t="shared" si="266"/>
        <v>31248.768599304101</v>
      </c>
      <c r="BG552" s="35">
        <f t="shared" si="267"/>
        <v>35198.177239465498</v>
      </c>
    </row>
    <row r="553" spans="25:59" x14ac:dyDescent="0.4">
      <c r="Y553" s="35">
        <f t="shared" si="268"/>
        <v>545500</v>
      </c>
      <c r="Z553" s="52">
        <f t="shared" si="271"/>
        <v>546</v>
      </c>
      <c r="AA553" s="35"/>
      <c r="AB553" s="35"/>
      <c r="AC553" s="35"/>
      <c r="AD553" s="35"/>
      <c r="AH553" s="35"/>
      <c r="AI553" s="35"/>
      <c r="AU553" s="52">
        <f t="shared" si="258"/>
        <v>546</v>
      </c>
      <c r="AV553" s="80">
        <f t="shared" si="259"/>
        <v>994.85637170161715</v>
      </c>
      <c r="AW553" s="35">
        <f t="shared" si="269"/>
        <v>3988.4860845839285</v>
      </c>
      <c r="AX553" s="35">
        <f t="shared" si="260"/>
        <v>63213.503913290755</v>
      </c>
      <c r="AY553" s="35">
        <f t="shared" si="261"/>
        <v>67201.989997874683</v>
      </c>
      <c r="AZ553" s="35">
        <f t="shared" si="262"/>
        <v>71190.476082458612</v>
      </c>
      <c r="BA553"/>
      <c r="BB553" s="52">
        <f t="shared" si="263"/>
        <v>546</v>
      </c>
      <c r="BC553" s="80">
        <f t="shared" si="264"/>
        <v>985.55602419352169</v>
      </c>
      <c r="BD553" s="35">
        <f t="shared" si="270"/>
        <v>3951.1999921659976</v>
      </c>
      <c r="BE553" s="35">
        <f t="shared" si="265"/>
        <v>27338.111612657387</v>
      </c>
      <c r="BF553" s="35">
        <f t="shared" si="266"/>
        <v>31289.311604823386</v>
      </c>
      <c r="BG553" s="35">
        <f t="shared" si="267"/>
        <v>35240.511596989381</v>
      </c>
    </row>
    <row r="554" spans="25:59" x14ac:dyDescent="0.4">
      <c r="Y554" s="35">
        <f t="shared" si="268"/>
        <v>546500</v>
      </c>
      <c r="Z554" s="52">
        <f t="shared" si="271"/>
        <v>547</v>
      </c>
      <c r="AA554" s="35"/>
      <c r="AB554" s="35"/>
      <c r="AC554" s="35"/>
      <c r="AD554" s="35"/>
      <c r="AH554" s="35"/>
      <c r="AI554" s="35"/>
      <c r="AU554" s="52">
        <f t="shared" si="258"/>
        <v>547</v>
      </c>
      <c r="AV554" s="80">
        <f t="shared" si="259"/>
        <v>995.30826362024561</v>
      </c>
      <c r="AW554" s="35">
        <f t="shared" si="269"/>
        <v>3990.2977678383691</v>
      </c>
      <c r="AX554" s="35">
        <f t="shared" si="260"/>
        <v>63314.752893345423</v>
      </c>
      <c r="AY554" s="35">
        <f t="shared" si="261"/>
        <v>67305.050661183792</v>
      </c>
      <c r="AZ554" s="35">
        <f t="shared" si="262"/>
        <v>71295.348429022168</v>
      </c>
      <c r="BA554"/>
      <c r="BB554" s="52">
        <f t="shared" si="263"/>
        <v>547</v>
      </c>
      <c r="BC554" s="80">
        <f t="shared" si="264"/>
        <v>986.00369163111054</v>
      </c>
      <c r="BD554" s="35">
        <f t="shared" si="270"/>
        <v>3952.9947390220595</v>
      </c>
      <c r="BE554" s="35">
        <f t="shared" si="265"/>
        <v>27376.859871320619</v>
      </c>
      <c r="BF554" s="35">
        <f t="shared" si="266"/>
        <v>31329.854610342678</v>
      </c>
      <c r="BG554" s="35">
        <f t="shared" si="267"/>
        <v>35282.84934936474</v>
      </c>
    </row>
    <row r="555" spans="25:59" x14ac:dyDescent="0.4">
      <c r="Y555" s="35">
        <f t="shared" si="268"/>
        <v>547500</v>
      </c>
      <c r="Z555" s="52">
        <f t="shared" si="271"/>
        <v>548</v>
      </c>
      <c r="AA555" s="35"/>
      <c r="AB555" s="35"/>
      <c r="AC555" s="35"/>
      <c r="AD555" s="35"/>
      <c r="AH555" s="35"/>
      <c r="AI555" s="35"/>
      <c r="AU555" s="52">
        <f t="shared" si="258"/>
        <v>548</v>
      </c>
      <c r="AV555" s="80">
        <f t="shared" si="259"/>
        <v>995.76100915080951</v>
      </c>
      <c r="AW555" s="35">
        <f t="shared" si="269"/>
        <v>3992.1128733147739</v>
      </c>
      <c r="AX555" s="35">
        <f t="shared" si="260"/>
        <v>63415.998451178144</v>
      </c>
      <c r="AY555" s="35">
        <f t="shared" si="261"/>
        <v>67408.111324492915</v>
      </c>
      <c r="AZ555" s="35">
        <f t="shared" si="262"/>
        <v>71400.224197807693</v>
      </c>
      <c r="BA555"/>
      <c r="BB555" s="52">
        <f t="shared" si="263"/>
        <v>548</v>
      </c>
      <c r="BC555" s="80">
        <f t="shared" si="264"/>
        <v>986.45220470070149</v>
      </c>
      <c r="BD555" s="35">
        <f t="shared" si="270"/>
        <v>3954.7928761076751</v>
      </c>
      <c r="BE555" s="35">
        <f t="shared" si="265"/>
        <v>27415.604739754286</v>
      </c>
      <c r="BF555" s="35">
        <f t="shared" si="266"/>
        <v>31370.397615861963</v>
      </c>
      <c r="BG555" s="35">
        <f t="shared" si="267"/>
        <v>35325.190491969639</v>
      </c>
    </row>
    <row r="556" spans="25:59" x14ac:dyDescent="0.4">
      <c r="Y556" s="35">
        <f t="shared" si="268"/>
        <v>548500</v>
      </c>
      <c r="Z556" s="52">
        <f t="shared" si="271"/>
        <v>549</v>
      </c>
      <c r="AA556" s="35"/>
      <c r="AB556" s="35"/>
      <c r="AC556" s="35"/>
      <c r="AD556" s="35"/>
      <c r="AH556" s="35"/>
      <c r="AI556" s="35"/>
      <c r="AU556" s="52">
        <f t="shared" si="258"/>
        <v>549</v>
      </c>
      <c r="AV556" s="80">
        <f t="shared" si="259"/>
        <v>996.21460712949636</v>
      </c>
      <c r="AW556" s="35">
        <f t="shared" si="269"/>
        <v>3993.9313963472932</v>
      </c>
      <c r="AX556" s="35">
        <f t="shared" si="260"/>
        <v>63517.240591454742</v>
      </c>
      <c r="AY556" s="35">
        <f t="shared" si="261"/>
        <v>67511.171987802038</v>
      </c>
      <c r="AZ556" s="35">
        <f t="shared" si="262"/>
        <v>71505.103384149334</v>
      </c>
      <c r="BA556"/>
      <c r="BB556" s="52">
        <f t="shared" si="263"/>
        <v>549</v>
      </c>
      <c r="BC556" s="80">
        <f t="shared" si="264"/>
        <v>986.90156224936163</v>
      </c>
      <c r="BD556" s="35">
        <f t="shared" si="270"/>
        <v>3956.5943988006125</v>
      </c>
      <c r="BE556" s="35">
        <f t="shared" si="265"/>
        <v>27454.346222580643</v>
      </c>
      <c r="BF556" s="35">
        <f t="shared" si="266"/>
        <v>31410.940621381254</v>
      </c>
      <c r="BG556" s="35">
        <f t="shared" si="267"/>
        <v>35367.535020181866</v>
      </c>
    </row>
    <row r="557" spans="25:59" x14ac:dyDescent="0.4">
      <c r="Y557" s="35">
        <f t="shared" si="268"/>
        <v>549500</v>
      </c>
      <c r="Z557" s="52">
        <f t="shared" si="271"/>
        <v>550</v>
      </c>
      <c r="AA557" s="35"/>
      <c r="AB557" s="35"/>
      <c r="AC557" s="35"/>
      <c r="AD557" s="35"/>
      <c r="AH557" s="35"/>
      <c r="AI557" s="35"/>
      <c r="AU557" s="52">
        <f t="shared" si="258"/>
        <v>550</v>
      </c>
      <c r="AV557" s="80">
        <f t="shared" si="259"/>
        <v>996.66905639242316</v>
      </c>
      <c r="AW557" s="35">
        <f t="shared" si="269"/>
        <v>3995.753332269795</v>
      </c>
      <c r="AX557" s="35">
        <f t="shared" si="260"/>
        <v>63618.479318841368</v>
      </c>
      <c r="AY557" s="35">
        <f t="shared" si="261"/>
        <v>67614.232651111161</v>
      </c>
      <c r="AZ557" s="35">
        <f t="shared" si="262"/>
        <v>71609.985983380961</v>
      </c>
      <c r="BA557"/>
      <c r="BB557" s="52">
        <f t="shared" si="263"/>
        <v>550</v>
      </c>
      <c r="BC557" s="80">
        <f t="shared" si="264"/>
        <v>987.35176312408873</v>
      </c>
      <c r="BD557" s="35">
        <f t="shared" si="270"/>
        <v>3958.3993024783617</v>
      </c>
      <c r="BE557" s="35">
        <f t="shared" si="265"/>
        <v>27493.084324422176</v>
      </c>
      <c r="BF557" s="35">
        <f t="shared" si="266"/>
        <v>31451.483626900539</v>
      </c>
      <c r="BG557" s="35">
        <f t="shared" si="267"/>
        <v>35409.882929378902</v>
      </c>
    </row>
    <row r="558" spans="25:59" x14ac:dyDescent="0.4">
      <c r="Y558" s="35">
        <f t="shared" si="268"/>
        <v>550500</v>
      </c>
      <c r="Z558" s="52">
        <f t="shared" si="271"/>
        <v>551</v>
      </c>
      <c r="AA558" s="35"/>
      <c r="AB558" s="35"/>
      <c r="AC558" s="35"/>
      <c r="AD558" s="35"/>
      <c r="AH558" s="35"/>
      <c r="AI558" s="35"/>
      <c r="AU558" s="52">
        <f t="shared" si="258"/>
        <v>551</v>
      </c>
      <c r="AV558" s="80">
        <f t="shared" si="259"/>
        <v>997.12435577564645</v>
      </c>
      <c r="AW558" s="35">
        <f t="shared" si="269"/>
        <v>3997.5786764159047</v>
      </c>
      <c r="AX558" s="35">
        <f t="shared" si="260"/>
        <v>63719.714638004378</v>
      </c>
      <c r="AY558" s="35">
        <f t="shared" si="261"/>
        <v>67717.293314420283</v>
      </c>
      <c r="AZ558" s="35">
        <f t="shared" si="262"/>
        <v>71714.871990836182</v>
      </c>
      <c r="BA558"/>
      <c r="BB558" s="52">
        <f t="shared" si="263"/>
        <v>551</v>
      </c>
      <c r="BC558" s="80">
        <f t="shared" si="264"/>
        <v>987.80280617182007</v>
      </c>
      <c r="BD558" s="35">
        <f t="shared" si="270"/>
        <v>3960.2075825181705</v>
      </c>
      <c r="BE558" s="35">
        <f t="shared" si="265"/>
        <v>27531.81904990166</v>
      </c>
      <c r="BF558" s="35">
        <f t="shared" si="266"/>
        <v>31492.026632419831</v>
      </c>
      <c r="BG558" s="35">
        <f t="shared" si="267"/>
        <v>35452.234214937998</v>
      </c>
    </row>
    <row r="559" spans="25:59" x14ac:dyDescent="0.4">
      <c r="Y559" s="35">
        <f t="shared" si="268"/>
        <v>551500</v>
      </c>
      <c r="Z559" s="52">
        <f t="shared" si="271"/>
        <v>552</v>
      </c>
      <c r="AA559" s="35"/>
      <c r="AB559" s="35"/>
      <c r="AC559" s="35"/>
      <c r="AD559" s="35"/>
      <c r="AH559" s="35"/>
      <c r="AI559" s="35"/>
      <c r="AU559" s="52">
        <f t="shared" si="258"/>
        <v>552</v>
      </c>
      <c r="AV559" s="80">
        <f t="shared" si="259"/>
        <v>997.58050411517206</v>
      </c>
      <c r="AW559" s="35">
        <f t="shared" si="269"/>
        <v>3999.4074241190451</v>
      </c>
      <c r="AX559" s="35">
        <f t="shared" si="260"/>
        <v>63820.946553610345</v>
      </c>
      <c r="AY559" s="35">
        <f t="shared" si="261"/>
        <v>67820.353977729392</v>
      </c>
      <c r="AZ559" s="35">
        <f t="shared" si="262"/>
        <v>71819.761401848431</v>
      </c>
      <c r="BA559"/>
      <c r="BB559" s="52">
        <f t="shared" si="263"/>
        <v>552</v>
      </c>
      <c r="BC559" s="80">
        <f t="shared" si="264"/>
        <v>988.25469023944322</v>
      </c>
      <c r="BD559" s="35">
        <f t="shared" si="270"/>
        <v>3962.0192342970877</v>
      </c>
      <c r="BE559" s="35">
        <f t="shared" si="265"/>
        <v>27570.550403642028</v>
      </c>
      <c r="BF559" s="35">
        <f t="shared" si="266"/>
        <v>31532.569637939116</v>
      </c>
      <c r="BG559" s="35">
        <f t="shared" si="267"/>
        <v>35494.5888722362</v>
      </c>
    </row>
    <row r="560" spans="25:59" x14ac:dyDescent="0.4">
      <c r="Y560" s="35">
        <f t="shared" si="268"/>
        <v>552500</v>
      </c>
      <c r="Z560" s="52">
        <f t="shared" si="271"/>
        <v>553</v>
      </c>
      <c r="AA560" s="35"/>
      <c r="AB560" s="35"/>
      <c r="AC560" s="35"/>
      <c r="AD560" s="35"/>
      <c r="AH560" s="35"/>
      <c r="AI560" s="35"/>
      <c r="AU560" s="52">
        <f t="shared" si="258"/>
        <v>553</v>
      </c>
      <c r="AV560" s="80">
        <f t="shared" si="259"/>
        <v>998.03750024696546</v>
      </c>
      <c r="AW560" s="35">
        <f t="shared" si="269"/>
        <v>4001.2395707124765</v>
      </c>
      <c r="AX560" s="35">
        <f t="shared" si="260"/>
        <v>63922.17507032604</v>
      </c>
      <c r="AY560" s="35">
        <f t="shared" si="261"/>
        <v>67923.414641038515</v>
      </c>
      <c r="AZ560" s="35">
        <f t="shared" si="262"/>
        <v>71924.654211750996</v>
      </c>
      <c r="BA560"/>
      <c r="BB560" s="52">
        <f t="shared" si="263"/>
        <v>553</v>
      </c>
      <c r="BC560" s="80">
        <f t="shared" si="264"/>
        <v>988.70741417380555</v>
      </c>
      <c r="BD560" s="35">
        <f t="shared" si="270"/>
        <v>3963.8342531919998</v>
      </c>
      <c r="BE560" s="35">
        <f t="shared" si="265"/>
        <v>27609.278390266409</v>
      </c>
      <c r="BF560" s="35">
        <f t="shared" si="266"/>
        <v>31573.112643458408</v>
      </c>
      <c r="BG560" s="35">
        <f t="shared" si="267"/>
        <v>35536.946896650406</v>
      </c>
    </row>
    <row r="561" spans="25:59" x14ac:dyDescent="0.4">
      <c r="Y561" s="35">
        <f t="shared" si="268"/>
        <v>553500</v>
      </c>
      <c r="Z561" s="52">
        <f t="shared" si="271"/>
        <v>554</v>
      </c>
      <c r="AA561" s="35"/>
      <c r="AB561" s="35"/>
      <c r="AC561" s="35"/>
      <c r="AD561" s="35"/>
      <c r="AH561" s="35"/>
      <c r="AI561" s="35"/>
      <c r="AU561" s="52">
        <f t="shared" si="258"/>
        <v>554</v>
      </c>
      <c r="AV561" s="80">
        <f t="shared" si="259"/>
        <v>998.49534300696178</v>
      </c>
      <c r="AW561" s="35">
        <f t="shared" si="269"/>
        <v>4003.0751115293378</v>
      </c>
      <c r="AX561" s="35">
        <f t="shared" si="260"/>
        <v>64023.400192818299</v>
      </c>
      <c r="AY561" s="35">
        <f t="shared" si="261"/>
        <v>68026.475304347638</v>
      </c>
      <c r="AZ561" s="35">
        <f t="shared" si="262"/>
        <v>72029.550415876976</v>
      </c>
      <c r="BA561"/>
      <c r="BB561" s="52">
        <f t="shared" si="263"/>
        <v>554</v>
      </c>
      <c r="BC561" s="80">
        <f t="shared" si="264"/>
        <v>989.16097682172426</v>
      </c>
      <c r="BD561" s="35">
        <f t="shared" si="270"/>
        <v>3965.6526345796733</v>
      </c>
      <c r="BE561" s="35">
        <f t="shared" si="265"/>
        <v>27648.003014398018</v>
      </c>
      <c r="BF561" s="35">
        <f t="shared" si="266"/>
        <v>31613.655648977692</v>
      </c>
      <c r="BG561" s="35">
        <f t="shared" si="267"/>
        <v>35579.308283557366</v>
      </c>
    </row>
    <row r="562" spans="25:59" x14ac:dyDescent="0.4">
      <c r="Y562" s="35">
        <f t="shared" si="268"/>
        <v>554500</v>
      </c>
      <c r="Z562" s="52">
        <f t="shared" si="271"/>
        <v>555</v>
      </c>
      <c r="AA562" s="35"/>
      <c r="AB562" s="35"/>
      <c r="AC562" s="35"/>
      <c r="AD562" s="35"/>
      <c r="AH562" s="35"/>
      <c r="AI562" s="35"/>
      <c r="AU562" s="52">
        <f t="shared" si="258"/>
        <v>555</v>
      </c>
      <c r="AV562" s="80">
        <f t="shared" si="259"/>
        <v>998.95403123107599</v>
      </c>
      <c r="AW562" s="35">
        <f t="shared" si="269"/>
        <v>4004.9140419026871</v>
      </c>
      <c r="AX562" s="35">
        <f t="shared" si="260"/>
        <v>64124.621925754072</v>
      </c>
      <c r="AY562" s="35">
        <f t="shared" si="261"/>
        <v>68129.53596765676</v>
      </c>
      <c r="AZ562" s="35">
        <f t="shared" si="262"/>
        <v>72134.450009559441</v>
      </c>
      <c r="BA562"/>
      <c r="BB562" s="52">
        <f t="shared" si="263"/>
        <v>555</v>
      </c>
      <c r="BC562" s="80">
        <f t="shared" si="264"/>
        <v>989.61537702999658</v>
      </c>
      <c r="BD562" s="35">
        <f t="shared" si="270"/>
        <v>3967.4743738367947</v>
      </c>
      <c r="BE562" s="35">
        <f t="shared" si="265"/>
        <v>27686.72428066019</v>
      </c>
      <c r="BF562" s="35">
        <f t="shared" si="266"/>
        <v>31654.198654496984</v>
      </c>
      <c r="BG562" s="35">
        <f t="shared" si="267"/>
        <v>35621.673028333782</v>
      </c>
    </row>
    <row r="563" spans="25:59" x14ac:dyDescent="0.4">
      <c r="Y563" s="35">
        <f t="shared" si="268"/>
        <v>555500</v>
      </c>
      <c r="Z563" s="52">
        <f t="shared" si="271"/>
        <v>556</v>
      </c>
      <c r="AA563" s="35"/>
      <c r="AB563" s="35"/>
      <c r="AC563" s="35"/>
      <c r="AD563" s="35"/>
      <c r="AH563" s="35"/>
      <c r="AI563" s="35"/>
      <c r="AU563" s="52">
        <f t="shared" si="258"/>
        <v>556</v>
      </c>
      <c r="AV563" s="80">
        <f t="shared" si="259"/>
        <v>999.41356375521161</v>
      </c>
      <c r="AW563" s="35">
        <f t="shared" si="269"/>
        <v>4006.7563571655364</v>
      </c>
      <c r="AX563" s="35">
        <f t="shared" si="260"/>
        <v>64225.840273800335</v>
      </c>
      <c r="AY563" s="35">
        <f t="shared" si="261"/>
        <v>68232.596630965869</v>
      </c>
      <c r="AZ563" s="35">
        <f t="shared" si="262"/>
        <v>72239.352988131403</v>
      </c>
      <c r="BA563"/>
      <c r="BB563" s="52">
        <f t="shared" si="263"/>
        <v>556</v>
      </c>
      <c r="BC563" s="80">
        <f t="shared" si="264"/>
        <v>990.0706136454088</v>
      </c>
      <c r="BD563" s="35">
        <f t="shared" si="270"/>
        <v>3969.2994663400063</v>
      </c>
      <c r="BE563" s="35">
        <f t="shared" si="265"/>
        <v>27725.442193676263</v>
      </c>
      <c r="BF563" s="35">
        <f t="shared" si="266"/>
        <v>31694.741660016269</v>
      </c>
      <c r="BG563" s="35">
        <f t="shared" si="267"/>
        <v>35664.041126356278</v>
      </c>
    </row>
    <row r="564" spans="25:59" x14ac:dyDescent="0.4">
      <c r="Y564" s="35">
        <f t="shared" si="268"/>
        <v>556500</v>
      </c>
      <c r="Z564" s="52">
        <f t="shared" si="271"/>
        <v>557</v>
      </c>
      <c r="AA564" s="35"/>
      <c r="AB564" s="35"/>
      <c r="AC564" s="35"/>
      <c r="AD564" s="35"/>
      <c r="AH564" s="35"/>
      <c r="AI564" s="35"/>
      <c r="AU564" s="52">
        <f t="shared" si="258"/>
        <v>557</v>
      </c>
      <c r="AV564" s="80">
        <f t="shared" si="259"/>
        <v>999.87393941527239</v>
      </c>
      <c r="AW564" s="35">
        <f t="shared" si="269"/>
        <v>4008.6020526508987</v>
      </c>
      <c r="AX564" s="35">
        <f t="shared" si="260"/>
        <v>64327.05524162409</v>
      </c>
      <c r="AY564" s="35">
        <f t="shared" si="261"/>
        <v>68335.657294274992</v>
      </c>
      <c r="AZ564" s="35">
        <f t="shared" si="262"/>
        <v>72344.259346925886</v>
      </c>
      <c r="BA564"/>
      <c r="BB564" s="52">
        <f t="shared" si="263"/>
        <v>557</v>
      </c>
      <c r="BC564" s="80">
        <f t="shared" si="264"/>
        <v>990.52668551474699</v>
      </c>
      <c r="BD564" s="35">
        <f t="shared" si="270"/>
        <v>3971.1279074659492</v>
      </c>
      <c r="BE564" s="35">
        <f t="shared" si="265"/>
        <v>27764.15675806961</v>
      </c>
      <c r="BF564" s="35">
        <f t="shared" si="266"/>
        <v>31735.284665535561</v>
      </c>
      <c r="BG564" s="35">
        <f t="shared" si="267"/>
        <v>35706.412573001508</v>
      </c>
    </row>
    <row r="565" spans="25:59" x14ac:dyDescent="0.4">
      <c r="Y565" s="35">
        <f t="shared" si="268"/>
        <v>557500</v>
      </c>
      <c r="Z565" s="52">
        <f t="shared" si="271"/>
        <v>558</v>
      </c>
      <c r="AA565" s="35"/>
      <c r="AB565" s="35"/>
      <c r="AC565" s="35"/>
      <c r="AD565" s="35"/>
      <c r="AH565" s="35"/>
      <c r="AI565" s="35"/>
      <c r="AU565" s="52">
        <f t="shared" si="258"/>
        <v>558</v>
      </c>
      <c r="AV565" s="80">
        <f t="shared" si="259"/>
        <v>1000.3351570471705</v>
      </c>
      <c r="AW565" s="35">
        <f t="shared" si="269"/>
        <v>4010.4511236918206</v>
      </c>
      <c r="AX565" s="35">
        <f t="shared" si="260"/>
        <v>64428.266833892296</v>
      </c>
      <c r="AY565" s="35">
        <f t="shared" si="261"/>
        <v>68438.717957584115</v>
      </c>
      <c r="AZ565" s="35">
        <f t="shared" si="262"/>
        <v>72449.169081275933</v>
      </c>
      <c r="BA565"/>
      <c r="BB565" s="52">
        <f t="shared" si="263"/>
        <v>558</v>
      </c>
      <c r="BC565" s="80">
        <f t="shared" si="264"/>
        <v>990.98359148480574</v>
      </c>
      <c r="BD565" s="35">
        <f t="shared" si="270"/>
        <v>3972.9596925912992</v>
      </c>
      <c r="BE565" s="35">
        <f t="shared" si="265"/>
        <v>27802.867978463546</v>
      </c>
      <c r="BF565" s="35">
        <f t="shared" si="266"/>
        <v>31775.827671054845</v>
      </c>
      <c r="BG565" s="35">
        <f t="shared" si="267"/>
        <v>35748.787363646145</v>
      </c>
    </row>
    <row r="566" spans="25:59" x14ac:dyDescent="0.4">
      <c r="Y566" s="35">
        <f t="shared" si="268"/>
        <v>558500</v>
      </c>
      <c r="Z566" s="52">
        <f t="shared" si="271"/>
        <v>559</v>
      </c>
      <c r="AA566" s="35"/>
      <c r="AB566" s="35"/>
      <c r="AC566" s="35"/>
      <c r="AD566" s="35"/>
      <c r="AH566" s="35"/>
      <c r="AI566" s="35"/>
      <c r="AU566" s="52">
        <f t="shared" si="258"/>
        <v>559</v>
      </c>
      <c r="AV566" s="80">
        <f t="shared" si="259"/>
        <v>1000.7972154868371</v>
      </c>
      <c r="AW566" s="35">
        <f t="shared" si="269"/>
        <v>4012.3035656214256</v>
      </c>
      <c r="AX566" s="35">
        <f t="shared" si="260"/>
        <v>64529.475055271811</v>
      </c>
      <c r="AY566" s="35">
        <f t="shared" si="261"/>
        <v>68541.778620893238</v>
      </c>
      <c r="AZ566" s="35">
        <f t="shared" si="262"/>
        <v>72554.082186514657</v>
      </c>
      <c r="BA566"/>
      <c r="BB566" s="52">
        <f t="shared" si="263"/>
        <v>559</v>
      </c>
      <c r="BC566" s="80">
        <f t="shared" si="264"/>
        <v>991.44133040239842</v>
      </c>
      <c r="BD566" s="35">
        <f t="shared" si="270"/>
        <v>3974.7948170928071</v>
      </c>
      <c r="BE566" s="35">
        <f t="shared" si="265"/>
        <v>27841.575859481331</v>
      </c>
      <c r="BF566" s="35">
        <f t="shared" si="266"/>
        <v>31816.370676574137</v>
      </c>
      <c r="BG566" s="35">
        <f t="shared" si="267"/>
        <v>35791.165493666944</v>
      </c>
    </row>
    <row r="567" spans="25:59" x14ac:dyDescent="0.4">
      <c r="Y567" s="35">
        <f t="shared" si="268"/>
        <v>559500</v>
      </c>
      <c r="Z567" s="52">
        <f t="shared" si="271"/>
        <v>560</v>
      </c>
      <c r="AA567" s="35"/>
      <c r="AB567" s="35"/>
      <c r="AC567" s="35"/>
      <c r="AD567" s="35"/>
      <c r="AH567" s="35"/>
      <c r="AI567" s="35"/>
      <c r="AU567" s="52">
        <f t="shared" si="258"/>
        <v>560</v>
      </c>
      <c r="AV567" s="80">
        <f t="shared" si="259"/>
        <v>1001.2601135702322</v>
      </c>
      <c r="AW567" s="35">
        <f t="shared" si="269"/>
        <v>4014.1593737729522</v>
      </c>
      <c r="AX567" s="35">
        <f t="shared" si="260"/>
        <v>64630.679910429411</v>
      </c>
      <c r="AY567" s="35">
        <f t="shared" si="261"/>
        <v>68644.83928420236</v>
      </c>
      <c r="AZ567" s="35">
        <f t="shared" si="262"/>
        <v>72658.998657975317</v>
      </c>
      <c r="BA567"/>
      <c r="BB567" s="52">
        <f t="shared" si="263"/>
        <v>560</v>
      </c>
      <c r="BC567" s="80">
        <f t="shared" si="264"/>
        <v>991.89990111436703</v>
      </c>
      <c r="BD567" s="35">
        <f t="shared" si="270"/>
        <v>3976.6332763473383</v>
      </c>
      <c r="BE567" s="35">
        <f t="shared" si="265"/>
        <v>27880.280405746082</v>
      </c>
      <c r="BF567" s="35">
        <f t="shared" si="266"/>
        <v>31856.913682093422</v>
      </c>
      <c r="BG567" s="35">
        <f t="shared" si="267"/>
        <v>35833.546958440762</v>
      </c>
    </row>
    <row r="568" spans="25:59" x14ac:dyDescent="0.4">
      <c r="Y568" s="35">
        <f t="shared" si="268"/>
        <v>560500</v>
      </c>
      <c r="Z568" s="52">
        <f t="shared" si="271"/>
        <v>561</v>
      </c>
      <c r="AA568" s="35"/>
      <c r="AB568" s="35"/>
      <c r="AC568" s="35"/>
      <c r="AD568" s="35"/>
      <c r="AH568" s="35"/>
      <c r="AI568" s="35"/>
      <c r="AU568" s="52">
        <f t="shared" si="258"/>
        <v>561</v>
      </c>
      <c r="AV568" s="80">
        <f t="shared" si="259"/>
        <v>1001.7238501333538</v>
      </c>
      <c r="AW568" s="35">
        <f t="shared" si="269"/>
        <v>4016.0185434797913</v>
      </c>
      <c r="AX568" s="35">
        <f t="shared" si="260"/>
        <v>64731.881404031679</v>
      </c>
      <c r="AY568" s="35">
        <f t="shared" si="261"/>
        <v>68747.899947511469</v>
      </c>
      <c r="AZ568" s="35">
        <f t="shared" si="262"/>
        <v>72763.918490991258</v>
      </c>
      <c r="BA568"/>
      <c r="BB568" s="52">
        <f t="shared" si="263"/>
        <v>561</v>
      </c>
      <c r="BC568" s="80">
        <f t="shared" si="264"/>
        <v>992.35930246759108</v>
      </c>
      <c r="BD568" s="35">
        <f t="shared" si="270"/>
        <v>3978.47506573191</v>
      </c>
      <c r="BE568" s="35">
        <f t="shared" si="265"/>
        <v>27918.981621880797</v>
      </c>
      <c r="BF568" s="35">
        <f t="shared" si="266"/>
        <v>31897.456687612706</v>
      </c>
      <c r="BG568" s="35">
        <f t="shared" si="267"/>
        <v>35875.931753344616</v>
      </c>
    </row>
    <row r="569" spans="25:59" x14ac:dyDescent="0.4">
      <c r="Y569" s="35">
        <f t="shared" si="268"/>
        <v>561500</v>
      </c>
      <c r="Z569" s="52">
        <f t="shared" si="271"/>
        <v>562</v>
      </c>
      <c r="AA569" s="35"/>
      <c r="AB569" s="35"/>
      <c r="AC569" s="35"/>
      <c r="AD569" s="35"/>
      <c r="AH569" s="35"/>
      <c r="AI569" s="35"/>
      <c r="AU569" s="52">
        <f t="shared" si="258"/>
        <v>562</v>
      </c>
      <c r="AV569" s="80">
        <f t="shared" si="259"/>
        <v>1002.1884240122483</v>
      </c>
      <c r="AW569" s="35">
        <f t="shared" si="269"/>
        <v>4017.8810700755275</v>
      </c>
      <c r="AX569" s="35">
        <f t="shared" si="260"/>
        <v>64833.079540745064</v>
      </c>
      <c r="AY569" s="35">
        <f t="shared" si="261"/>
        <v>68850.960610820592</v>
      </c>
      <c r="AZ569" s="35">
        <f t="shared" si="262"/>
        <v>72868.841680896119</v>
      </c>
      <c r="BA569"/>
      <c r="BB569" s="52">
        <f t="shared" si="263"/>
        <v>562</v>
      </c>
      <c r="BC569" s="80">
        <f t="shared" si="264"/>
        <v>992.81953330899819</v>
      </c>
      <c r="BD569" s="35">
        <f t="shared" si="270"/>
        <v>3980.3201806237298</v>
      </c>
      <c r="BE569" s="35">
        <f t="shared" si="265"/>
        <v>27957.679512508268</v>
      </c>
      <c r="BF569" s="35">
        <f t="shared" si="266"/>
        <v>31937.999693131998</v>
      </c>
      <c r="BG569" s="35">
        <f t="shared" si="267"/>
        <v>35918.319873755725</v>
      </c>
    </row>
    <row r="570" spans="25:59" x14ac:dyDescent="0.4">
      <c r="Y570" s="35">
        <f t="shared" si="268"/>
        <v>562500</v>
      </c>
      <c r="Z570" s="52">
        <f t="shared" si="271"/>
        <v>563</v>
      </c>
      <c r="AA570" s="35"/>
      <c r="AB570" s="35"/>
      <c r="AC570" s="35"/>
      <c r="AD570" s="35"/>
      <c r="AH570" s="35"/>
      <c r="AI570" s="35"/>
      <c r="AU570" s="52">
        <f t="shared" si="258"/>
        <v>563</v>
      </c>
      <c r="AV570" s="80">
        <f t="shared" si="259"/>
        <v>1002.6538340430191</v>
      </c>
      <c r="AW570" s="35">
        <f t="shared" si="269"/>
        <v>4019.7469488939741</v>
      </c>
      <c r="AX570" s="35">
        <f t="shared" si="260"/>
        <v>64934.27432523574</v>
      </c>
      <c r="AY570" s="35">
        <f t="shared" si="261"/>
        <v>68954.021274129715</v>
      </c>
      <c r="AZ570" s="35">
        <f t="shared" si="262"/>
        <v>72973.768223023682</v>
      </c>
      <c r="BA570"/>
      <c r="BB570" s="52">
        <f t="shared" si="263"/>
        <v>563</v>
      </c>
      <c r="BC570" s="80">
        <f t="shared" si="264"/>
        <v>993.28059248557213</v>
      </c>
      <c r="BD570" s="35">
        <f t="shared" si="270"/>
        <v>3982.1686164002326</v>
      </c>
      <c r="BE570" s="35">
        <f t="shared" si="265"/>
        <v>27996.374082251052</v>
      </c>
      <c r="BF570" s="35">
        <f t="shared" si="266"/>
        <v>31978.542698651283</v>
      </c>
      <c r="BG570" s="35">
        <f t="shared" si="267"/>
        <v>35960.711315051514</v>
      </c>
    </row>
    <row r="571" spans="25:59" x14ac:dyDescent="0.4">
      <c r="Y571" s="35">
        <f t="shared" si="268"/>
        <v>563500</v>
      </c>
      <c r="Z571" s="52">
        <f t="shared" si="271"/>
        <v>564</v>
      </c>
      <c r="AA571" s="35"/>
      <c r="AB571" s="35"/>
      <c r="AC571" s="35"/>
      <c r="AD571" s="35"/>
      <c r="AH571" s="35"/>
      <c r="AI571" s="35"/>
      <c r="AU571" s="52">
        <f t="shared" si="258"/>
        <v>564</v>
      </c>
      <c r="AV571" s="80">
        <f t="shared" si="259"/>
        <v>1003.1200790618369</v>
      </c>
      <c r="AW571" s="35">
        <f t="shared" si="269"/>
        <v>4021.6161752692155</v>
      </c>
      <c r="AX571" s="35">
        <f t="shared" si="260"/>
        <v>65035.465762169624</v>
      </c>
      <c r="AY571" s="35">
        <f t="shared" si="261"/>
        <v>69057.081937438837</v>
      </c>
      <c r="AZ571" s="35">
        <f t="shared" si="262"/>
        <v>73078.698112708051</v>
      </c>
      <c r="BA571"/>
      <c r="BB571" s="52">
        <f t="shared" si="263"/>
        <v>564</v>
      </c>
      <c r="BC571" s="80">
        <f t="shared" si="264"/>
        <v>993.7424788443642</v>
      </c>
      <c r="BD571" s="35">
        <f t="shared" si="270"/>
        <v>3984.0203684391226</v>
      </c>
      <c r="BE571" s="35">
        <f t="shared" si="265"/>
        <v>28035.065335731451</v>
      </c>
      <c r="BF571" s="35">
        <f t="shared" si="266"/>
        <v>32019.085704170575</v>
      </c>
      <c r="BG571" s="35">
        <f t="shared" si="267"/>
        <v>36003.106072609698</v>
      </c>
    </row>
    <row r="572" spans="25:59" x14ac:dyDescent="0.4">
      <c r="Y572" s="35">
        <f t="shared" si="268"/>
        <v>564500</v>
      </c>
      <c r="Z572" s="52">
        <f t="shared" si="271"/>
        <v>565</v>
      </c>
      <c r="AA572" s="35"/>
      <c r="AB572" s="35"/>
      <c r="AC572" s="35"/>
      <c r="AD572" s="35"/>
      <c r="AH572" s="35"/>
      <c r="AI572" s="35"/>
      <c r="AU572" s="52">
        <f t="shared" si="258"/>
        <v>565</v>
      </c>
      <c r="AV572" s="80">
        <f t="shared" si="259"/>
        <v>1003.5871579049494</v>
      </c>
      <c r="AW572" s="35">
        <f t="shared" si="269"/>
        <v>4023.488744535643</v>
      </c>
      <c r="AX572" s="35">
        <f t="shared" si="260"/>
        <v>65136.653856212317</v>
      </c>
      <c r="AY572" s="35">
        <f t="shared" si="261"/>
        <v>69160.14260074796</v>
      </c>
      <c r="AZ572" s="35">
        <f t="shared" si="262"/>
        <v>73183.631345283604</v>
      </c>
      <c r="BA572"/>
      <c r="BB572" s="52">
        <f t="shared" si="263"/>
        <v>565</v>
      </c>
      <c r="BC572" s="80">
        <f t="shared" si="264"/>
        <v>994.20519123250062</v>
      </c>
      <c r="BD572" s="35">
        <f t="shared" si="270"/>
        <v>3985.8754321184056</v>
      </c>
      <c r="BE572" s="35">
        <f t="shared" si="265"/>
        <v>28073.753277571454</v>
      </c>
      <c r="BF572" s="35">
        <f t="shared" si="266"/>
        <v>32059.62870968986</v>
      </c>
      <c r="BG572" s="35">
        <f t="shared" si="267"/>
        <v>36045.504141808262</v>
      </c>
    </row>
    <row r="573" spans="25:59" x14ac:dyDescent="0.4">
      <c r="Y573" s="35">
        <f t="shared" si="268"/>
        <v>565500</v>
      </c>
      <c r="Z573" s="52">
        <f t="shared" si="271"/>
        <v>566</v>
      </c>
      <c r="AA573" s="35"/>
      <c r="AB573" s="35"/>
      <c r="AC573" s="35"/>
      <c r="AD573" s="35"/>
      <c r="AH573" s="35"/>
      <c r="AI573" s="35"/>
      <c r="AU573" s="52">
        <f t="shared" si="258"/>
        <v>566</v>
      </c>
      <c r="AV573" s="80">
        <f t="shared" si="259"/>
        <v>1004.0550694086905</v>
      </c>
      <c r="AW573" s="35">
        <f t="shared" si="269"/>
        <v>4025.364652027994</v>
      </c>
      <c r="AX573" s="35">
        <f t="shared" si="260"/>
        <v>65237.838612029074</v>
      </c>
      <c r="AY573" s="35">
        <f t="shared" si="261"/>
        <v>69263.203264057069</v>
      </c>
      <c r="AZ573" s="35">
        <f t="shared" si="262"/>
        <v>73288.567916085056</v>
      </c>
      <c r="BA573"/>
      <c r="BB573" s="52">
        <f t="shared" si="263"/>
        <v>566</v>
      </c>
      <c r="BC573" s="80">
        <f t="shared" si="264"/>
        <v>994.66872849719414</v>
      </c>
      <c r="BD573" s="35">
        <f t="shared" si="270"/>
        <v>3987.7338028164327</v>
      </c>
      <c r="BE573" s="35">
        <f t="shared" si="265"/>
        <v>28112.437912392717</v>
      </c>
      <c r="BF573" s="35">
        <f t="shared" si="266"/>
        <v>32100.171715209151</v>
      </c>
      <c r="BG573" s="35">
        <f t="shared" si="267"/>
        <v>36087.905518025582</v>
      </c>
    </row>
    <row r="574" spans="25:59" x14ac:dyDescent="0.4">
      <c r="Y574" s="35">
        <f t="shared" si="268"/>
        <v>566500</v>
      </c>
      <c r="Z574" s="52">
        <f t="shared" si="271"/>
        <v>567</v>
      </c>
      <c r="AA574" s="35"/>
      <c r="AB574" s="35"/>
      <c r="AC574" s="35"/>
      <c r="AD574" s="35"/>
      <c r="AH574" s="35"/>
      <c r="AI574" s="35"/>
      <c r="AU574" s="52">
        <f t="shared" si="258"/>
        <v>567</v>
      </c>
      <c r="AV574" s="80">
        <f t="shared" si="259"/>
        <v>1004.5238124094891</v>
      </c>
      <c r="AW574" s="35">
        <f t="shared" si="269"/>
        <v>4027.2438930813864</v>
      </c>
      <c r="AX574" s="35">
        <f t="shared" si="260"/>
        <v>65339.020034284804</v>
      </c>
      <c r="AY574" s="35">
        <f t="shared" si="261"/>
        <v>69366.263927366192</v>
      </c>
      <c r="AZ574" s="35">
        <f t="shared" si="262"/>
        <v>73393.507820447572</v>
      </c>
      <c r="BA574"/>
      <c r="BB574" s="52">
        <f t="shared" si="263"/>
        <v>567</v>
      </c>
      <c r="BC574" s="80">
        <f t="shared" si="264"/>
        <v>995.13308948575116</v>
      </c>
      <c r="BD574" s="35">
        <f t="shared" si="270"/>
        <v>3989.5954759119322</v>
      </c>
      <c r="BE574" s="35">
        <f t="shared" si="265"/>
        <v>28151.119244816502</v>
      </c>
      <c r="BF574" s="35">
        <f t="shared" si="266"/>
        <v>32140.714720728436</v>
      </c>
      <c r="BG574" s="35">
        <f t="shared" si="267"/>
        <v>36130.31019664037</v>
      </c>
    </row>
    <row r="575" spans="25:59" x14ac:dyDescent="0.4">
      <c r="Y575" s="35">
        <f t="shared" si="268"/>
        <v>567500</v>
      </c>
      <c r="Z575" s="52">
        <f t="shared" si="271"/>
        <v>568</v>
      </c>
      <c r="AA575" s="35"/>
      <c r="AB575" s="35"/>
      <c r="AC575" s="35"/>
      <c r="AD575" s="35"/>
      <c r="AH575" s="35"/>
      <c r="AI575" s="35"/>
      <c r="AU575" s="52">
        <f t="shared" si="258"/>
        <v>568</v>
      </c>
      <c r="AV575" s="80">
        <f t="shared" si="259"/>
        <v>1004.9933857438799</v>
      </c>
      <c r="AW575" s="35">
        <f t="shared" si="269"/>
        <v>4029.1264630313644</v>
      </c>
      <c r="AX575" s="35">
        <f t="shared" si="260"/>
        <v>65440.198127643947</v>
      </c>
      <c r="AY575" s="35">
        <f t="shared" si="261"/>
        <v>69469.324590675315</v>
      </c>
      <c r="AZ575" s="35">
        <f t="shared" si="262"/>
        <v>73498.451053706682</v>
      </c>
      <c r="BA575"/>
      <c r="BB575" s="52">
        <f t="shared" si="263"/>
        <v>568</v>
      </c>
      <c r="BC575" s="80">
        <f t="shared" si="264"/>
        <v>995.59827304558291</v>
      </c>
      <c r="BD575" s="35">
        <f t="shared" si="270"/>
        <v>3991.4604467840522</v>
      </c>
      <c r="BE575" s="35">
        <f t="shared" si="265"/>
        <v>28189.797279463677</v>
      </c>
      <c r="BF575" s="35">
        <f t="shared" si="266"/>
        <v>32181.257726247728</v>
      </c>
      <c r="BG575" s="35">
        <f t="shared" si="267"/>
        <v>36172.718173031782</v>
      </c>
    </row>
    <row r="576" spans="25:59" x14ac:dyDescent="0.4">
      <c r="Y576" s="35">
        <f t="shared" si="268"/>
        <v>568500</v>
      </c>
      <c r="Z576" s="52">
        <f t="shared" si="271"/>
        <v>569</v>
      </c>
      <c r="AA576" s="35"/>
      <c r="AB576" s="35"/>
      <c r="AC576" s="35"/>
      <c r="AD576" s="35"/>
      <c r="AH576" s="35"/>
      <c r="AI576" s="35"/>
      <c r="AU576" s="52">
        <f t="shared" si="258"/>
        <v>569</v>
      </c>
      <c r="AV576" s="80">
        <f t="shared" si="259"/>
        <v>1005.4637882485117</v>
      </c>
      <c r="AW576" s="35">
        <f t="shared" si="269"/>
        <v>4031.0123572139269</v>
      </c>
      <c r="AX576" s="35">
        <f t="shared" si="260"/>
        <v>65541.37289677051</v>
      </c>
      <c r="AY576" s="35">
        <f t="shared" si="261"/>
        <v>69572.385253984437</v>
      </c>
      <c r="AZ576" s="35">
        <f t="shared" si="262"/>
        <v>73603.397611198365</v>
      </c>
      <c r="BA576"/>
      <c r="BB576" s="52">
        <f t="shared" si="263"/>
        <v>569</v>
      </c>
      <c r="BC576" s="80">
        <f t="shared" si="264"/>
        <v>996.06427802421376</v>
      </c>
      <c r="BD576" s="35">
        <f t="shared" si="270"/>
        <v>3993.3287108123932</v>
      </c>
      <c r="BE576" s="35">
        <f t="shared" si="265"/>
        <v>28228.472020954621</v>
      </c>
      <c r="BF576" s="35">
        <f t="shared" si="266"/>
        <v>32221.800731767013</v>
      </c>
      <c r="BG576" s="35">
        <f t="shared" si="267"/>
        <v>36215.129442579404</v>
      </c>
    </row>
    <row r="577" spans="25:59" x14ac:dyDescent="0.4">
      <c r="Y577" s="35">
        <f t="shared" si="268"/>
        <v>569500</v>
      </c>
      <c r="Z577" s="52">
        <f t="shared" si="271"/>
        <v>570</v>
      </c>
      <c r="AA577" s="35"/>
      <c r="AB577" s="35"/>
      <c r="AC577" s="35"/>
      <c r="AD577" s="35"/>
      <c r="AH577" s="35"/>
      <c r="AI577" s="35"/>
      <c r="AU577" s="52">
        <f t="shared" si="258"/>
        <v>570</v>
      </c>
      <c r="AV577" s="80">
        <f t="shared" si="259"/>
        <v>1005.9350187601567</v>
      </c>
      <c r="AW577" s="35">
        <f t="shared" si="269"/>
        <v>4032.9015709655691</v>
      </c>
      <c r="AX577" s="35">
        <f t="shared" si="260"/>
        <v>65642.544346327995</v>
      </c>
      <c r="AY577" s="35">
        <f t="shared" si="261"/>
        <v>69675.44591729356</v>
      </c>
      <c r="AZ577" s="35">
        <f t="shared" si="262"/>
        <v>73708.347488259125</v>
      </c>
      <c r="BA577"/>
      <c r="BB577" s="52">
        <f t="shared" si="263"/>
        <v>570</v>
      </c>
      <c r="BC577" s="80">
        <f t="shared" si="264"/>
        <v>996.53110326929027</v>
      </c>
      <c r="BD577" s="35">
        <f t="shared" si="270"/>
        <v>3995.2002633770467</v>
      </c>
      <c r="BE577" s="35">
        <f t="shared" si="265"/>
        <v>28267.143473909258</v>
      </c>
      <c r="BF577" s="35">
        <f t="shared" si="266"/>
        <v>32262.343737286305</v>
      </c>
      <c r="BG577" s="35">
        <f t="shared" si="267"/>
        <v>36257.544000663351</v>
      </c>
    </row>
    <row r="578" spans="25:59" x14ac:dyDescent="0.4">
      <c r="Y578" s="35">
        <f t="shared" si="268"/>
        <v>570500</v>
      </c>
      <c r="Z578" s="52">
        <f t="shared" si="271"/>
        <v>571</v>
      </c>
      <c r="AA578" s="35"/>
      <c r="AB578" s="35"/>
      <c r="AC578" s="35"/>
      <c r="AD578" s="35"/>
      <c r="AH578" s="35"/>
      <c r="AI578" s="35"/>
      <c r="AU578" s="52">
        <f t="shared" si="258"/>
        <v>571</v>
      </c>
      <c r="AV578" s="80">
        <f t="shared" si="259"/>
        <v>1006.4070761157205</v>
      </c>
      <c r="AW578" s="35">
        <f t="shared" si="269"/>
        <v>4034.7940996233206</v>
      </c>
      <c r="AX578" s="35">
        <f t="shared" si="260"/>
        <v>65743.712480979346</v>
      </c>
      <c r="AY578" s="35">
        <f t="shared" si="261"/>
        <v>69778.506580602669</v>
      </c>
      <c r="AZ578" s="35">
        <f t="shared" si="262"/>
        <v>73813.300680225992</v>
      </c>
      <c r="BA578"/>
      <c r="BB578" s="52">
        <f t="shared" si="263"/>
        <v>571</v>
      </c>
      <c r="BC578" s="80">
        <f t="shared" si="264"/>
        <v>996.99874762859122</v>
      </c>
      <c r="BD578" s="35">
        <f t="shared" si="270"/>
        <v>3997.0750998586341</v>
      </c>
      <c r="BE578" s="35">
        <f t="shared" si="265"/>
        <v>28305.811642946956</v>
      </c>
      <c r="BF578" s="35">
        <f t="shared" si="266"/>
        <v>32302.886742805589</v>
      </c>
      <c r="BG578" s="35">
        <f t="shared" si="267"/>
        <v>36299.961842664226</v>
      </c>
    </row>
    <row r="579" spans="25:59" x14ac:dyDescent="0.4">
      <c r="Y579" s="35">
        <f t="shared" si="268"/>
        <v>571500</v>
      </c>
      <c r="Z579" s="52">
        <f t="shared" si="271"/>
        <v>572</v>
      </c>
      <c r="AA579" s="35"/>
      <c r="AB579" s="35"/>
      <c r="AC579" s="35"/>
      <c r="AD579" s="35"/>
      <c r="AH579" s="35"/>
      <c r="AI579" s="35"/>
      <c r="AU579" s="52">
        <f t="shared" si="258"/>
        <v>572</v>
      </c>
      <c r="AV579" s="80">
        <f t="shared" si="259"/>
        <v>1006.8799591522509</v>
      </c>
      <c r="AW579" s="35">
        <f t="shared" si="269"/>
        <v>4036.6899385247802</v>
      </c>
      <c r="AX579" s="35">
        <f t="shared" si="260"/>
        <v>65844.87730538701</v>
      </c>
      <c r="AY579" s="35">
        <f t="shared" si="261"/>
        <v>69881.567243911792</v>
      </c>
      <c r="AZ579" s="35">
        <f t="shared" si="262"/>
        <v>73918.257182436573</v>
      </c>
      <c r="BA579"/>
      <c r="BB579" s="52">
        <f t="shared" si="263"/>
        <v>572</v>
      </c>
      <c r="BC579" s="80">
        <f t="shared" si="264"/>
        <v>997.46720995003591</v>
      </c>
      <c r="BD579" s="35">
        <f t="shared" si="270"/>
        <v>3998.9532156383402</v>
      </c>
      <c r="BE579" s="35">
        <f t="shared" si="265"/>
        <v>28344.476532686542</v>
      </c>
      <c r="BF579" s="35">
        <f t="shared" si="266"/>
        <v>32343.429748324881</v>
      </c>
      <c r="BG579" s="35">
        <f t="shared" si="267"/>
        <v>36342.382963963224</v>
      </c>
    </row>
    <row r="580" spans="25:59" x14ac:dyDescent="0.4">
      <c r="Y580" s="35">
        <f t="shared" si="268"/>
        <v>572500</v>
      </c>
      <c r="Z580" s="52">
        <f t="shared" si="271"/>
        <v>573</v>
      </c>
      <c r="AA580" s="35"/>
      <c r="AB580" s="35"/>
      <c r="AC580" s="35"/>
      <c r="AD580" s="35"/>
      <c r="AH580" s="35"/>
      <c r="AI580" s="35"/>
      <c r="AU580" s="52">
        <f t="shared" si="258"/>
        <v>573</v>
      </c>
      <c r="AV580" s="80">
        <f t="shared" si="259"/>
        <v>1007.3536667069474</v>
      </c>
      <c r="AW580" s="35">
        <f t="shared" si="269"/>
        <v>4038.5890830081566</v>
      </c>
      <c r="AX580" s="35">
        <f t="shared" si="260"/>
        <v>65946.038824212752</v>
      </c>
      <c r="AY580" s="35">
        <f t="shared" si="261"/>
        <v>69984.627907220914</v>
      </c>
      <c r="AZ580" s="35">
        <f t="shared" si="262"/>
        <v>74023.216990229077</v>
      </c>
      <c r="BA580"/>
      <c r="BB580" s="52">
        <f t="shared" si="263"/>
        <v>573</v>
      </c>
      <c r="BC580" s="80">
        <f t="shared" si="264"/>
        <v>997.93648908169439</v>
      </c>
      <c r="BD580" s="35">
        <f t="shared" si="270"/>
        <v>4000.8346060979543</v>
      </c>
      <c r="BE580" s="35">
        <f t="shared" si="265"/>
        <v>28383.138147746213</v>
      </c>
      <c r="BF580" s="35">
        <f t="shared" si="266"/>
        <v>32383.972753844166</v>
      </c>
      <c r="BG580" s="35">
        <f t="shared" si="267"/>
        <v>36384.807359942119</v>
      </c>
    </row>
    <row r="581" spans="25:59" x14ac:dyDescent="0.4">
      <c r="Y581" s="35">
        <f t="shared" si="268"/>
        <v>573500</v>
      </c>
      <c r="Z581" s="52">
        <f t="shared" si="271"/>
        <v>574</v>
      </c>
      <c r="AA581" s="35"/>
      <c r="AB581" s="35"/>
      <c r="AC581" s="35"/>
      <c r="AD581" s="35"/>
      <c r="AH581" s="35"/>
      <c r="AI581" s="35"/>
      <c r="AU581" s="52">
        <f t="shared" si="258"/>
        <v>574</v>
      </c>
      <c r="AV581" s="80">
        <f t="shared" si="259"/>
        <v>1007.8281976171698</v>
      </c>
      <c r="AW581" s="35">
        <f t="shared" si="269"/>
        <v>4040.4915284123012</v>
      </c>
      <c r="AX581" s="35">
        <f t="shared" si="260"/>
        <v>66047.197042117739</v>
      </c>
      <c r="AY581" s="35">
        <f t="shared" si="261"/>
        <v>70087.688570530037</v>
      </c>
      <c r="AZ581" s="35">
        <f t="shared" si="262"/>
        <v>74128.180098942335</v>
      </c>
      <c r="BA581"/>
      <c r="BB581" s="52">
        <f t="shared" si="263"/>
        <v>574</v>
      </c>
      <c r="BC581" s="80">
        <f t="shared" si="264"/>
        <v>998.40658387179542</v>
      </c>
      <c r="BD581" s="35">
        <f t="shared" si="270"/>
        <v>4002.7192666199012</v>
      </c>
      <c r="BE581" s="35">
        <f t="shared" si="265"/>
        <v>28421.79649274355</v>
      </c>
      <c r="BF581" s="35">
        <f t="shared" si="266"/>
        <v>32424.51575936345</v>
      </c>
      <c r="BG581" s="35">
        <f t="shared" si="267"/>
        <v>36427.235025983355</v>
      </c>
    </row>
    <row r="582" spans="25:59" x14ac:dyDescent="0.4">
      <c r="Y582" s="35">
        <f t="shared" si="268"/>
        <v>574500</v>
      </c>
      <c r="Z582" s="52">
        <f t="shared" si="271"/>
        <v>575</v>
      </c>
      <c r="AA582" s="35"/>
      <c r="AB582" s="35"/>
      <c r="AC582" s="35"/>
      <c r="AD582" s="35"/>
      <c r="AH582" s="35"/>
      <c r="AI582" s="35"/>
      <c r="AU582" s="52">
        <f t="shared" si="258"/>
        <v>575</v>
      </c>
      <c r="AV582" s="80">
        <f t="shared" si="259"/>
        <v>1008.3035507204474</v>
      </c>
      <c r="AW582" s="35">
        <f t="shared" si="269"/>
        <v>4042.3972700767422</v>
      </c>
      <c r="AX582" s="35">
        <f t="shared" si="260"/>
        <v>66148.351963762398</v>
      </c>
      <c r="AY582" s="35">
        <f t="shared" si="261"/>
        <v>70190.749233839146</v>
      </c>
      <c r="AZ582" s="35">
        <f t="shared" si="262"/>
        <v>74233.146503915894</v>
      </c>
      <c r="BA582"/>
      <c r="BB582" s="52">
        <f t="shared" si="263"/>
        <v>575</v>
      </c>
      <c r="BC582" s="80">
        <f t="shared" si="264"/>
        <v>998.87749316873555</v>
      </c>
      <c r="BD582" s="35">
        <f t="shared" si="270"/>
        <v>4004.6071925872793</v>
      </c>
      <c r="BE582" s="35">
        <f t="shared" si="265"/>
        <v>28460.451572295464</v>
      </c>
      <c r="BF582" s="35">
        <f t="shared" si="266"/>
        <v>32465.058764882742</v>
      </c>
      <c r="BG582" s="35">
        <f t="shared" si="267"/>
        <v>36469.665957470024</v>
      </c>
    </row>
    <row r="583" spans="25:59" x14ac:dyDescent="0.4">
      <c r="Y583" s="35">
        <f t="shared" si="268"/>
        <v>575500</v>
      </c>
      <c r="Z583" s="52">
        <f t="shared" si="271"/>
        <v>576</v>
      </c>
      <c r="AA583" s="35"/>
      <c r="AB583" s="35"/>
      <c r="AC583" s="35"/>
      <c r="AD583" s="35"/>
      <c r="AH583" s="35"/>
      <c r="AI583" s="35"/>
      <c r="AU583" s="52">
        <f t="shared" si="258"/>
        <v>576</v>
      </c>
      <c r="AV583" s="80">
        <f t="shared" si="259"/>
        <v>1008.7797248544895</v>
      </c>
      <c r="AW583" s="35">
        <f t="shared" si="269"/>
        <v>4044.306303341732</v>
      </c>
      <c r="AX583" s="35">
        <f t="shared" si="260"/>
        <v>66249.503593806541</v>
      </c>
      <c r="AY583" s="35">
        <f t="shared" si="261"/>
        <v>70293.809897148269</v>
      </c>
      <c r="AZ583" s="35">
        <f t="shared" si="262"/>
        <v>74338.116200489996</v>
      </c>
      <c r="BA583"/>
      <c r="BB583" s="52">
        <f t="shared" si="263"/>
        <v>576</v>
      </c>
      <c r="BC583" s="80">
        <f t="shared" si="264"/>
        <v>999.34921582108939</v>
      </c>
      <c r="BD583" s="35">
        <f t="shared" si="270"/>
        <v>4006.4983793839001</v>
      </c>
      <c r="BE583" s="35">
        <f t="shared" si="265"/>
        <v>28499.103391018129</v>
      </c>
      <c r="BF583" s="35">
        <f t="shared" si="266"/>
        <v>32505.601770402027</v>
      </c>
      <c r="BG583" s="35">
        <f t="shared" si="267"/>
        <v>36512.100149785925</v>
      </c>
    </row>
    <row r="584" spans="25:59" x14ac:dyDescent="0.4">
      <c r="Y584" s="35">
        <f t="shared" si="268"/>
        <v>576500</v>
      </c>
      <c r="Z584" s="52">
        <f t="shared" si="271"/>
        <v>577</v>
      </c>
      <c r="AA584" s="35"/>
      <c r="AB584" s="35"/>
      <c r="AC584" s="35"/>
      <c r="AD584" s="35"/>
      <c r="AH584" s="35"/>
      <c r="AI584" s="35"/>
      <c r="AU584" s="52">
        <f t="shared" ref="AU584:AU647" si="272">Z584</f>
        <v>577</v>
      </c>
      <c r="AV584" s="80">
        <f t="shared" ref="AV584:AV647" si="273">$AL$13*SQRT(1+(1/$AL$14)+(($AU584-$AE$3)^2)/(($AE$4^2)*$AL$20))</f>
        <v>1009.256718857192</v>
      </c>
      <c r="AW584" s="35">
        <f t="shared" si="269"/>
        <v>4046.2186235482709</v>
      </c>
      <c r="AX584" s="35">
        <f t="shared" ref="AX584:AX647" si="274">AY584-AW584</f>
        <v>66350.651936909126</v>
      </c>
      <c r="AY584" s="35">
        <f t="shared" ref="AY584:AY647" si="275">Z584*AY$1+AY$2</f>
        <v>70396.870560457392</v>
      </c>
      <c r="AZ584" s="35">
        <f t="shared" ref="AZ584:AZ647" si="276">AY584+AW584</f>
        <v>74443.089184005657</v>
      </c>
      <c r="BA584"/>
      <c r="BB584" s="52">
        <f t="shared" ref="BB584:BB647" si="277">AU584</f>
        <v>577</v>
      </c>
      <c r="BC584" s="80">
        <f t="shared" ref="BC584:BC647" si="278">$AL$36*SQRT(1+(1/$AL$37)+(($AU584-$AE$3)^2)/(($AE$4^2)*$AL$43))</f>
        <v>999.82175067761716</v>
      </c>
      <c r="BD584" s="35">
        <f t="shared" si="270"/>
        <v>4008.3928223943199</v>
      </c>
      <c r="BE584" s="35">
        <f t="shared" ref="BE584:BE647" si="279">BF584-BD584</f>
        <v>28537.751953527</v>
      </c>
      <c r="BF584" s="35">
        <f t="shared" ref="BF584:BF647" si="280">Z584*BF$1+BF$2</f>
        <v>32546.144775921319</v>
      </c>
      <c r="BG584" s="35">
        <f t="shared" ref="BG584:BG647" si="281">BF584+BD584</f>
        <v>36554.537598315641</v>
      </c>
    </row>
    <row r="585" spans="25:59" x14ac:dyDescent="0.4">
      <c r="Y585" s="35">
        <f t="shared" ref="Y585:Y648" si="282">Y584+1000</f>
        <v>577500</v>
      </c>
      <c r="Z585" s="52">
        <f t="shared" si="271"/>
        <v>578</v>
      </c>
      <c r="AA585" s="35"/>
      <c r="AB585" s="35"/>
      <c r="AC585" s="35"/>
      <c r="AD585" s="35"/>
      <c r="AH585" s="35"/>
      <c r="AI585" s="35"/>
      <c r="AU585" s="52">
        <f t="shared" si="272"/>
        <v>578</v>
      </c>
      <c r="AV585" s="80">
        <f t="shared" si="273"/>
        <v>1009.7345315666485</v>
      </c>
      <c r="AW585" s="35">
        <f t="shared" ref="AW585:AW648" si="283">AW$3*AV585</f>
        <v>4048.1342260381507</v>
      </c>
      <c r="AX585" s="35">
        <f t="shared" si="274"/>
        <v>66451.796997728365</v>
      </c>
      <c r="AY585" s="35">
        <f t="shared" si="275"/>
        <v>70499.931223766514</v>
      </c>
      <c r="AZ585" s="35">
        <f t="shared" si="276"/>
        <v>74548.065449804664</v>
      </c>
      <c r="BA585"/>
      <c r="BB585" s="52">
        <f t="shared" si="277"/>
        <v>578</v>
      </c>
      <c r="BC585" s="80">
        <f t="shared" si="278"/>
        <v>1000.295096587274</v>
      </c>
      <c r="BD585" s="35">
        <f t="shared" ref="BD585:BD648" si="284">BD$3*BC585</f>
        <v>4010.2905170038762</v>
      </c>
      <c r="BE585" s="35">
        <f t="shared" si="279"/>
        <v>28576.397264436728</v>
      </c>
      <c r="BF585" s="35">
        <f t="shared" si="280"/>
        <v>32586.687781440603</v>
      </c>
      <c r="BG585" s="35">
        <f t="shared" si="281"/>
        <v>36596.978298444483</v>
      </c>
    </row>
    <row r="586" spans="25:59" x14ac:dyDescent="0.4">
      <c r="Y586" s="35">
        <f t="shared" si="282"/>
        <v>578500</v>
      </c>
      <c r="Z586" s="52">
        <f t="shared" ref="Z586:Z649" si="285">Z585+1</f>
        <v>579</v>
      </c>
      <c r="AA586" s="35"/>
      <c r="AB586" s="35"/>
      <c r="AC586" s="35"/>
      <c r="AD586" s="35"/>
      <c r="AH586" s="35"/>
      <c r="AI586" s="35"/>
      <c r="AU586" s="52">
        <f t="shared" si="272"/>
        <v>579</v>
      </c>
      <c r="AV586" s="80">
        <f t="shared" si="273"/>
        <v>1010.2131618211578</v>
      </c>
      <c r="AW586" s="35">
        <f t="shared" si="283"/>
        <v>4050.0531061539868</v>
      </c>
      <c r="AX586" s="35">
        <f t="shared" si="274"/>
        <v>66552.938780921657</v>
      </c>
      <c r="AY586" s="35">
        <f t="shared" si="275"/>
        <v>70602.991887075637</v>
      </c>
      <c r="AZ586" s="35">
        <f t="shared" si="276"/>
        <v>74653.044993229618</v>
      </c>
      <c r="BA586"/>
      <c r="BB586" s="52">
        <f t="shared" si="277"/>
        <v>579</v>
      </c>
      <c r="BC586" s="80">
        <f t="shared" si="278"/>
        <v>1000.7692523992191</v>
      </c>
      <c r="BD586" s="35">
        <f t="shared" si="284"/>
        <v>4012.1914585987251</v>
      </c>
      <c r="BE586" s="35">
        <f t="shared" si="279"/>
        <v>28615.03932836117</v>
      </c>
      <c r="BF586" s="35">
        <f t="shared" si="280"/>
        <v>32627.230786959895</v>
      </c>
      <c r="BG586" s="35">
        <f t="shared" si="281"/>
        <v>36639.42224555862</v>
      </c>
    </row>
    <row r="587" spans="25:59" x14ac:dyDescent="0.4">
      <c r="Y587" s="35">
        <f t="shared" si="282"/>
        <v>579500</v>
      </c>
      <c r="Z587" s="52">
        <f t="shared" si="285"/>
        <v>580</v>
      </c>
      <c r="AA587" s="35"/>
      <c r="AB587" s="35"/>
      <c r="AC587" s="35"/>
      <c r="AD587" s="35"/>
      <c r="AH587" s="35"/>
      <c r="AI587" s="35"/>
      <c r="AU587" s="52">
        <f t="shared" si="272"/>
        <v>580</v>
      </c>
      <c r="AV587" s="80">
        <f t="shared" si="273"/>
        <v>1010.692608459234</v>
      </c>
      <c r="AW587" s="35">
        <f t="shared" si="283"/>
        <v>4051.9752592392574</v>
      </c>
      <c r="AX587" s="35">
        <f t="shared" si="274"/>
        <v>66654.077291145484</v>
      </c>
      <c r="AY587" s="35">
        <f t="shared" si="275"/>
        <v>70706.052550384746</v>
      </c>
      <c r="AZ587" s="35">
        <f t="shared" si="276"/>
        <v>74758.027809624007</v>
      </c>
      <c r="BA587"/>
      <c r="BB587" s="52">
        <f t="shared" si="277"/>
        <v>580</v>
      </c>
      <c r="BC587" s="80">
        <f t="shared" si="278"/>
        <v>1001.2442169628245</v>
      </c>
      <c r="BD587" s="35">
        <f t="shared" si="284"/>
        <v>4014.0956425658742</v>
      </c>
      <c r="BE587" s="35">
        <f t="shared" si="279"/>
        <v>28653.678149913307</v>
      </c>
      <c r="BF587" s="35">
        <f t="shared" si="280"/>
        <v>32667.77379247918</v>
      </c>
      <c r="BG587" s="35">
        <f t="shared" si="281"/>
        <v>36681.869435045053</v>
      </c>
    </row>
    <row r="588" spans="25:59" x14ac:dyDescent="0.4">
      <c r="Y588" s="35">
        <f t="shared" si="282"/>
        <v>580500</v>
      </c>
      <c r="Z588" s="52">
        <f t="shared" si="285"/>
        <v>581</v>
      </c>
      <c r="AA588" s="35"/>
      <c r="AB588" s="35"/>
      <c r="AC588" s="35"/>
      <c r="AD588" s="35"/>
      <c r="AH588" s="35"/>
      <c r="AI588" s="35"/>
      <c r="AU588" s="52">
        <f t="shared" si="272"/>
        <v>581</v>
      </c>
      <c r="AV588" s="80">
        <f t="shared" si="273"/>
        <v>1011.1728703196148</v>
      </c>
      <c r="AW588" s="35">
        <f t="shared" si="283"/>
        <v>4053.9006806383377</v>
      </c>
      <c r="AX588" s="35">
        <f t="shared" si="274"/>
        <v>66755.212533055528</v>
      </c>
      <c r="AY588" s="35">
        <f t="shared" si="275"/>
        <v>70809.113213693869</v>
      </c>
      <c r="AZ588" s="35">
        <f t="shared" si="276"/>
        <v>74863.013894332209</v>
      </c>
      <c r="BA588"/>
      <c r="BB588" s="52">
        <f t="shared" si="277"/>
        <v>581</v>
      </c>
      <c r="BC588" s="80">
        <f t="shared" si="278"/>
        <v>1001.719989127684</v>
      </c>
      <c r="BD588" s="35">
        <f t="shared" si="284"/>
        <v>4016.0030642932225</v>
      </c>
      <c r="BE588" s="35">
        <f t="shared" si="279"/>
        <v>28692.31373370525</v>
      </c>
      <c r="BF588" s="35">
        <f t="shared" si="280"/>
        <v>32708.316797998472</v>
      </c>
      <c r="BG588" s="35">
        <f t="shared" si="281"/>
        <v>36724.319862291697</v>
      </c>
    </row>
    <row r="589" spans="25:59" x14ac:dyDescent="0.4">
      <c r="Y589" s="35">
        <f t="shared" si="282"/>
        <v>581500</v>
      </c>
      <c r="Z589" s="52">
        <f t="shared" si="285"/>
        <v>582</v>
      </c>
      <c r="AA589" s="35"/>
      <c r="AB589" s="35"/>
      <c r="AC589" s="35"/>
      <c r="AD589" s="35"/>
      <c r="AH589" s="35"/>
      <c r="AI589" s="35"/>
      <c r="AU589" s="52">
        <f t="shared" si="272"/>
        <v>582</v>
      </c>
      <c r="AV589" s="80">
        <f t="shared" si="273"/>
        <v>1011.6539462412702</v>
      </c>
      <c r="AW589" s="35">
        <f t="shared" si="283"/>
        <v>4055.8293656965325</v>
      </c>
      <c r="AX589" s="35">
        <f t="shared" si="274"/>
        <v>66856.344511306466</v>
      </c>
      <c r="AY589" s="35">
        <f t="shared" si="275"/>
        <v>70912.173877002992</v>
      </c>
      <c r="AZ589" s="35">
        <f t="shared" si="276"/>
        <v>74968.003242699517</v>
      </c>
      <c r="BA589"/>
      <c r="BB589" s="52">
        <f t="shared" si="277"/>
        <v>582</v>
      </c>
      <c r="BC589" s="80">
        <f t="shared" si="278"/>
        <v>1002.1965677436212</v>
      </c>
      <c r="BD589" s="35">
        <f t="shared" si="284"/>
        <v>4017.9137191695891</v>
      </c>
      <c r="BE589" s="35">
        <f t="shared" si="279"/>
        <v>28730.946084348168</v>
      </c>
      <c r="BF589" s="35">
        <f t="shared" si="280"/>
        <v>32748.859803517757</v>
      </c>
      <c r="BG589" s="35">
        <f t="shared" si="281"/>
        <v>36766.773522687348</v>
      </c>
    </row>
    <row r="590" spans="25:59" x14ac:dyDescent="0.4">
      <c r="Y590" s="35">
        <f t="shared" si="282"/>
        <v>582500</v>
      </c>
      <c r="Z590" s="52">
        <f t="shared" si="285"/>
        <v>583</v>
      </c>
      <c r="AA590" s="35"/>
      <c r="AB590" s="35"/>
      <c r="AC590" s="35"/>
      <c r="AD590" s="35"/>
      <c r="AH590" s="35"/>
      <c r="AI590" s="35"/>
      <c r="AU590" s="52">
        <f t="shared" si="272"/>
        <v>583</v>
      </c>
      <c r="AV590" s="80">
        <f t="shared" si="273"/>
        <v>1012.1358350634114</v>
      </c>
      <c r="AW590" s="35">
        <f t="shared" si="283"/>
        <v>4057.7613097601156</v>
      </c>
      <c r="AX590" s="35">
        <f t="shared" si="274"/>
        <v>66957.473230552001</v>
      </c>
      <c r="AY590" s="35">
        <f t="shared" si="275"/>
        <v>71015.234540312114</v>
      </c>
      <c r="AZ590" s="35">
        <f t="shared" si="276"/>
        <v>75072.995850072228</v>
      </c>
      <c r="BA590"/>
      <c r="BB590" s="52">
        <f t="shared" si="277"/>
        <v>583</v>
      </c>
      <c r="BC590" s="80">
        <f t="shared" si="278"/>
        <v>1002.673951660699</v>
      </c>
      <c r="BD590" s="35">
        <f t="shared" si="284"/>
        <v>4019.8276025847517</v>
      </c>
      <c r="BE590" s="35">
        <f t="shared" si="279"/>
        <v>28769.575206452297</v>
      </c>
      <c r="BF590" s="35">
        <f t="shared" si="280"/>
        <v>32789.402809037048</v>
      </c>
      <c r="BG590" s="35">
        <f t="shared" si="281"/>
        <v>36809.2304116218</v>
      </c>
    </row>
    <row r="591" spans="25:59" x14ac:dyDescent="0.4">
      <c r="Y591" s="35">
        <f t="shared" si="282"/>
        <v>583500</v>
      </c>
      <c r="Z591" s="52">
        <f t="shared" si="285"/>
        <v>584</v>
      </c>
      <c r="AA591" s="35"/>
      <c r="AB591" s="35"/>
      <c r="AC591" s="35"/>
      <c r="AD591" s="35"/>
      <c r="AH591" s="35"/>
      <c r="AI591" s="35"/>
      <c r="AU591" s="52">
        <f t="shared" si="272"/>
        <v>584</v>
      </c>
      <c r="AV591" s="80">
        <f t="shared" si="273"/>
        <v>1012.6185356254997</v>
      </c>
      <c r="AW591" s="35">
        <f t="shared" si="283"/>
        <v>4059.6965081763624</v>
      </c>
      <c r="AX591" s="35">
        <f t="shared" si="274"/>
        <v>67058.598695444874</v>
      </c>
      <c r="AY591" s="35">
        <f t="shared" si="275"/>
        <v>71118.295203621237</v>
      </c>
      <c r="AZ591" s="35">
        <f t="shared" si="276"/>
        <v>75177.9917117976</v>
      </c>
      <c r="BA591"/>
      <c r="BB591" s="52">
        <f t="shared" si="277"/>
        <v>584</v>
      </c>
      <c r="BC591" s="80">
        <f t="shared" si="278"/>
        <v>1003.152139729228</v>
      </c>
      <c r="BD591" s="35">
        <f t="shared" si="284"/>
        <v>4021.7447099294832</v>
      </c>
      <c r="BE591" s="35">
        <f t="shared" si="279"/>
        <v>28808.201104626849</v>
      </c>
      <c r="BF591" s="35">
        <f t="shared" si="280"/>
        <v>32829.945814556333</v>
      </c>
      <c r="BG591" s="35">
        <f t="shared" si="281"/>
        <v>36851.690524485814</v>
      </c>
    </row>
    <row r="592" spans="25:59" x14ac:dyDescent="0.4">
      <c r="Y592" s="35">
        <f t="shared" si="282"/>
        <v>584500</v>
      </c>
      <c r="Z592" s="52">
        <f t="shared" si="285"/>
        <v>585</v>
      </c>
      <c r="AA592" s="35"/>
      <c r="AB592" s="35"/>
      <c r="AC592" s="35"/>
      <c r="AD592" s="35"/>
      <c r="AH592" s="35"/>
      <c r="AI592" s="35"/>
      <c r="AU592" s="52">
        <f t="shared" si="272"/>
        <v>585</v>
      </c>
      <c r="AV592" s="80">
        <f t="shared" si="273"/>
        <v>1013.1020467672554</v>
      </c>
      <c r="AW592" s="35">
        <f t="shared" si="283"/>
        <v>4061.634956293587</v>
      </c>
      <c r="AX592" s="35">
        <f t="shared" si="274"/>
        <v>67159.720910636752</v>
      </c>
      <c r="AY592" s="35">
        <f t="shared" si="275"/>
        <v>71221.355866930346</v>
      </c>
      <c r="AZ592" s="35">
        <f t="shared" si="276"/>
        <v>75282.99082322394</v>
      </c>
      <c r="BA592"/>
      <c r="BB592" s="52">
        <f t="shared" si="277"/>
        <v>585</v>
      </c>
      <c r="BC592" s="80">
        <f t="shared" si="278"/>
        <v>1003.6311307997752</v>
      </c>
      <c r="BD592" s="35">
        <f t="shared" si="284"/>
        <v>4023.6650365955825</v>
      </c>
      <c r="BE592" s="35">
        <f t="shared" si="279"/>
        <v>28846.823783480042</v>
      </c>
      <c r="BF592" s="35">
        <f t="shared" si="280"/>
        <v>32870.488820075625</v>
      </c>
      <c r="BG592" s="35">
        <f t="shared" si="281"/>
        <v>36894.153856671204</v>
      </c>
    </row>
    <row r="593" spans="25:59" x14ac:dyDescent="0.4">
      <c r="Y593" s="35">
        <f t="shared" si="282"/>
        <v>585500</v>
      </c>
      <c r="Z593" s="52">
        <f t="shared" si="285"/>
        <v>586</v>
      </c>
      <c r="AA593" s="35"/>
      <c r="AB593" s="35"/>
      <c r="AC593" s="35"/>
      <c r="AD593" s="35"/>
      <c r="AH593" s="35"/>
      <c r="AI593" s="35"/>
      <c r="AU593" s="52">
        <f t="shared" si="272"/>
        <v>586</v>
      </c>
      <c r="AV593" s="80">
        <f t="shared" si="273"/>
        <v>1013.5863673286655</v>
      </c>
      <c r="AW593" s="35">
        <f t="shared" si="283"/>
        <v>4063.5766494611726</v>
      </c>
      <c r="AX593" s="35">
        <f t="shared" si="274"/>
        <v>67260.839880778294</v>
      </c>
      <c r="AY593" s="35">
        <f t="shared" si="275"/>
        <v>71324.416530239469</v>
      </c>
      <c r="AZ593" s="35">
        <f t="shared" si="276"/>
        <v>75387.993179700643</v>
      </c>
      <c r="BA593"/>
      <c r="BB593" s="52">
        <f t="shared" si="277"/>
        <v>586</v>
      </c>
      <c r="BC593" s="80">
        <f t="shared" si="278"/>
        <v>1004.1109237231718</v>
      </c>
      <c r="BD593" s="35">
        <f t="shared" si="284"/>
        <v>4025.5885779759087</v>
      </c>
      <c r="BE593" s="35">
        <f t="shared" si="279"/>
        <v>28885.443247619001</v>
      </c>
      <c r="BF593" s="35">
        <f t="shared" si="280"/>
        <v>32911.03182559491</v>
      </c>
      <c r="BG593" s="35">
        <f t="shared" si="281"/>
        <v>36936.620403570822</v>
      </c>
    </row>
    <row r="594" spans="25:59" x14ac:dyDescent="0.4">
      <c r="Y594" s="35">
        <f t="shared" si="282"/>
        <v>586500</v>
      </c>
      <c r="Z594" s="52">
        <f t="shared" si="285"/>
        <v>587</v>
      </c>
      <c r="AA594" s="35"/>
      <c r="AB594" s="35"/>
      <c r="AC594" s="35"/>
      <c r="AD594" s="35"/>
      <c r="AH594" s="35"/>
      <c r="AI594" s="35"/>
      <c r="AU594" s="52">
        <f t="shared" si="272"/>
        <v>587</v>
      </c>
      <c r="AV594" s="80">
        <f t="shared" si="273"/>
        <v>1014.0714961499939</v>
      </c>
      <c r="AW594" s="35">
        <f t="shared" si="283"/>
        <v>4065.5215830296129</v>
      </c>
      <c r="AX594" s="35">
        <f t="shared" si="274"/>
        <v>67361.955610518984</v>
      </c>
      <c r="AY594" s="35">
        <f t="shared" si="275"/>
        <v>71427.477193548591</v>
      </c>
      <c r="AZ594" s="35">
        <f t="shared" si="276"/>
        <v>75492.998776578199</v>
      </c>
      <c r="BA594"/>
      <c r="BB594" s="52">
        <f t="shared" si="277"/>
        <v>587</v>
      </c>
      <c r="BC594" s="80">
        <f t="shared" si="278"/>
        <v>1004.5915173505236</v>
      </c>
      <c r="BD594" s="35">
        <f t="shared" si="284"/>
        <v>4027.5153294644215</v>
      </c>
      <c r="BE594" s="35">
        <f t="shared" si="279"/>
        <v>28924.059501649772</v>
      </c>
      <c r="BF594" s="35">
        <f t="shared" si="280"/>
        <v>32951.574831114194</v>
      </c>
      <c r="BG594" s="35">
        <f t="shared" si="281"/>
        <v>36979.090160578613</v>
      </c>
    </row>
    <row r="595" spans="25:59" x14ac:dyDescent="0.4">
      <c r="Y595" s="35">
        <f t="shared" si="282"/>
        <v>587500</v>
      </c>
      <c r="Z595" s="52">
        <f t="shared" si="285"/>
        <v>588</v>
      </c>
      <c r="AA595" s="35"/>
      <c r="AB595" s="35"/>
      <c r="AC595" s="35"/>
      <c r="AD595" s="35"/>
      <c r="AH595" s="35"/>
      <c r="AI595" s="35"/>
      <c r="AU595" s="52">
        <f t="shared" si="272"/>
        <v>588</v>
      </c>
      <c r="AV595" s="80">
        <f t="shared" si="273"/>
        <v>1014.5574320717888</v>
      </c>
      <c r="AW595" s="35">
        <f t="shared" si="283"/>
        <v>4067.4697523505401</v>
      </c>
      <c r="AX595" s="35">
        <f t="shared" si="274"/>
        <v>67463.068104507169</v>
      </c>
      <c r="AY595" s="35">
        <f t="shared" si="275"/>
        <v>71530.537856857714</v>
      </c>
      <c r="AZ595" s="35">
        <f t="shared" si="276"/>
        <v>75598.00760920826</v>
      </c>
      <c r="BA595"/>
      <c r="BB595" s="52">
        <f t="shared" si="277"/>
        <v>588</v>
      </c>
      <c r="BC595" s="80">
        <f t="shared" si="278"/>
        <v>1005.0729105332177</v>
      </c>
      <c r="BD595" s="35">
        <f t="shared" si="284"/>
        <v>4029.4452864562081</v>
      </c>
      <c r="BE595" s="35">
        <f t="shared" si="279"/>
        <v>28962.672550177278</v>
      </c>
      <c r="BF595" s="35">
        <f t="shared" si="280"/>
        <v>32992.117836633486</v>
      </c>
      <c r="BG595" s="35">
        <f t="shared" si="281"/>
        <v>37021.563123089698</v>
      </c>
    </row>
    <row r="596" spans="25:59" x14ac:dyDescent="0.4">
      <c r="Y596" s="35">
        <f t="shared" si="282"/>
        <v>588500</v>
      </c>
      <c r="Z596" s="52">
        <f t="shared" si="285"/>
        <v>589</v>
      </c>
      <c r="AA596" s="35"/>
      <c r="AB596" s="35"/>
      <c r="AC596" s="35"/>
      <c r="AD596" s="35"/>
      <c r="AH596" s="35"/>
      <c r="AI596" s="35"/>
      <c r="AU596" s="52">
        <f t="shared" si="272"/>
        <v>589</v>
      </c>
      <c r="AV596" s="80">
        <f t="shared" si="273"/>
        <v>1015.044173934891</v>
      </c>
      <c r="AW596" s="35">
        <f t="shared" si="283"/>
        <v>4069.4211527767616</v>
      </c>
      <c r="AX596" s="35">
        <f t="shared" si="274"/>
        <v>67564.177367390075</v>
      </c>
      <c r="AY596" s="35">
        <f t="shared" si="275"/>
        <v>71633.598520166837</v>
      </c>
      <c r="AZ596" s="35">
        <f t="shared" si="276"/>
        <v>75703.019672943599</v>
      </c>
      <c r="BA596"/>
      <c r="BB596" s="52">
        <f t="shared" si="277"/>
        <v>589</v>
      </c>
      <c r="BC596" s="80">
        <f t="shared" si="278"/>
        <v>1005.5551021229313</v>
      </c>
      <c r="BD596" s="35">
        <f t="shared" si="284"/>
        <v>4031.3784443475192</v>
      </c>
      <c r="BE596" s="35">
        <f t="shared" si="279"/>
        <v>29001.282397805251</v>
      </c>
      <c r="BF596" s="35">
        <f t="shared" si="280"/>
        <v>33032.660842152771</v>
      </c>
      <c r="BG596" s="35">
        <f t="shared" si="281"/>
        <v>37064.039286500287</v>
      </c>
    </row>
    <row r="597" spans="25:59" x14ac:dyDescent="0.4">
      <c r="Y597" s="35">
        <f t="shared" si="282"/>
        <v>589500</v>
      </c>
      <c r="Z597" s="52">
        <f t="shared" si="285"/>
        <v>590</v>
      </c>
      <c r="AA597" s="35"/>
      <c r="AB597" s="35"/>
      <c r="AC597" s="35"/>
      <c r="AD597" s="35"/>
      <c r="AH597" s="35"/>
      <c r="AI597" s="35"/>
      <c r="AU597" s="52">
        <f t="shared" si="272"/>
        <v>590</v>
      </c>
      <c r="AV597" s="80">
        <f t="shared" si="273"/>
        <v>1015.5317205804436</v>
      </c>
      <c r="AW597" s="35">
        <f t="shared" si="283"/>
        <v>4071.3757796622949</v>
      </c>
      <c r="AX597" s="35">
        <f t="shared" si="274"/>
        <v>67665.28340381365</v>
      </c>
      <c r="AY597" s="35">
        <f t="shared" si="275"/>
        <v>71736.659183475946</v>
      </c>
      <c r="AZ597" s="35">
        <f t="shared" si="276"/>
        <v>75808.034963138241</v>
      </c>
      <c r="BA597"/>
      <c r="BB597" s="52">
        <f t="shared" si="277"/>
        <v>590</v>
      </c>
      <c r="BC597" s="80">
        <f t="shared" si="278"/>
        <v>1006.0380909716411</v>
      </c>
      <c r="BD597" s="35">
        <f t="shared" si="284"/>
        <v>4033.3147985358055</v>
      </c>
      <c r="BE597" s="35">
        <f t="shared" si="279"/>
        <v>29039.889049136258</v>
      </c>
      <c r="BF597" s="35">
        <f t="shared" si="280"/>
        <v>33073.203847672063</v>
      </c>
      <c r="BG597" s="35">
        <f t="shared" si="281"/>
        <v>37106.518646207871</v>
      </c>
    </row>
    <row r="598" spans="25:59" x14ac:dyDescent="0.4">
      <c r="Y598" s="35">
        <f t="shared" si="282"/>
        <v>590500</v>
      </c>
      <c r="Z598" s="52">
        <f t="shared" si="285"/>
        <v>591</v>
      </c>
      <c r="AA598" s="35"/>
      <c r="AB598" s="35"/>
      <c r="AC598" s="35"/>
      <c r="AD598" s="35"/>
      <c r="AH598" s="35"/>
      <c r="AI598" s="35"/>
      <c r="AU598" s="52">
        <f t="shared" si="272"/>
        <v>591</v>
      </c>
      <c r="AV598" s="80">
        <f t="shared" si="273"/>
        <v>1016.0200708498996</v>
      </c>
      <c r="AW598" s="35">
        <f t="shared" si="283"/>
        <v>4073.3336283624012</v>
      </c>
      <c r="AX598" s="35">
        <f t="shared" si="274"/>
        <v>67766.386218422675</v>
      </c>
      <c r="AY598" s="35">
        <f t="shared" si="275"/>
        <v>71839.719846785069</v>
      </c>
      <c r="AZ598" s="35">
        <f t="shared" si="276"/>
        <v>75913.053475147462</v>
      </c>
      <c r="BA598"/>
      <c r="BB598" s="52">
        <f t="shared" si="277"/>
        <v>591</v>
      </c>
      <c r="BC598" s="80">
        <f t="shared" si="278"/>
        <v>1006.5218759316306</v>
      </c>
      <c r="BD598" s="35">
        <f t="shared" si="284"/>
        <v>4035.2543444197495</v>
      </c>
      <c r="BE598" s="35">
        <f t="shared" si="279"/>
        <v>29078.492508771596</v>
      </c>
      <c r="BF598" s="35">
        <f t="shared" si="280"/>
        <v>33113.746853191347</v>
      </c>
      <c r="BG598" s="35">
        <f t="shared" si="281"/>
        <v>37149.001197611098</v>
      </c>
    </row>
    <row r="599" spans="25:59" x14ac:dyDescent="0.4">
      <c r="Y599" s="35">
        <f t="shared" si="282"/>
        <v>591500</v>
      </c>
      <c r="Z599" s="52">
        <f t="shared" si="285"/>
        <v>592</v>
      </c>
      <c r="AA599" s="35"/>
      <c r="AB599" s="35"/>
      <c r="AC599" s="35"/>
      <c r="AD599" s="35"/>
      <c r="AH599" s="35"/>
      <c r="AI599" s="35"/>
      <c r="AU599" s="52">
        <f t="shared" si="272"/>
        <v>592</v>
      </c>
      <c r="AV599" s="80">
        <f t="shared" si="273"/>
        <v>1016.5092235850309</v>
      </c>
      <c r="AW599" s="35">
        <f t="shared" si="283"/>
        <v>4075.2946942336184</v>
      </c>
      <c r="AX599" s="35">
        <f t="shared" si="274"/>
        <v>67867.485815860578</v>
      </c>
      <c r="AY599" s="35">
        <f t="shared" si="275"/>
        <v>71942.780510094191</v>
      </c>
      <c r="AZ599" s="35">
        <f t="shared" si="276"/>
        <v>76018.075204327804</v>
      </c>
      <c r="BA599"/>
      <c r="BB599" s="52">
        <f t="shared" si="277"/>
        <v>592</v>
      </c>
      <c r="BC599" s="80">
        <f t="shared" si="278"/>
        <v>1007.0064558554992</v>
      </c>
      <c r="BD599" s="35">
        <f t="shared" si="284"/>
        <v>4037.197077399298</v>
      </c>
      <c r="BE599" s="35">
        <f t="shared" si="279"/>
        <v>29117.092781311341</v>
      </c>
      <c r="BF599" s="35">
        <f t="shared" si="280"/>
        <v>33154.289858710639</v>
      </c>
      <c r="BG599" s="35">
        <f t="shared" si="281"/>
        <v>37191.486936109941</v>
      </c>
    </row>
    <row r="600" spans="25:59" x14ac:dyDescent="0.4">
      <c r="Y600" s="35">
        <f t="shared" si="282"/>
        <v>592500</v>
      </c>
      <c r="Z600" s="52">
        <f t="shared" si="285"/>
        <v>593</v>
      </c>
      <c r="AA600" s="35"/>
      <c r="AB600" s="35"/>
      <c r="AC600" s="35"/>
      <c r="AD600" s="35"/>
      <c r="AH600" s="35"/>
      <c r="AI600" s="35"/>
      <c r="AU600" s="52">
        <f t="shared" si="272"/>
        <v>593</v>
      </c>
      <c r="AV600" s="80">
        <f t="shared" si="273"/>
        <v>1016.9991776279359</v>
      </c>
      <c r="AW600" s="35">
        <f t="shared" si="283"/>
        <v>4077.2589726337956</v>
      </c>
      <c r="AX600" s="35">
        <f t="shared" si="274"/>
        <v>67968.582200769524</v>
      </c>
      <c r="AY600" s="35">
        <f t="shared" si="275"/>
        <v>72045.841173403314</v>
      </c>
      <c r="AZ600" s="35">
        <f t="shared" si="276"/>
        <v>76123.100146037104</v>
      </c>
      <c r="BA600"/>
      <c r="BB600" s="52">
        <f t="shared" si="277"/>
        <v>593</v>
      </c>
      <c r="BC600" s="80">
        <f t="shared" si="278"/>
        <v>1007.49182959617</v>
      </c>
      <c r="BD600" s="35">
        <f t="shared" si="284"/>
        <v>4039.1429928756966</v>
      </c>
      <c r="BE600" s="35">
        <f t="shared" si="279"/>
        <v>29155.689871354229</v>
      </c>
      <c r="BF600" s="35">
        <f t="shared" si="280"/>
        <v>33194.832864229924</v>
      </c>
      <c r="BG600" s="35">
        <f t="shared" si="281"/>
        <v>37233.975857105623</v>
      </c>
    </row>
    <row r="601" spans="25:59" x14ac:dyDescent="0.4">
      <c r="Y601" s="35">
        <f t="shared" si="282"/>
        <v>593500</v>
      </c>
      <c r="Z601" s="52">
        <f t="shared" si="285"/>
        <v>594</v>
      </c>
      <c r="AA601" s="35"/>
      <c r="AB601" s="35"/>
      <c r="AC601" s="35"/>
      <c r="AD601" s="35"/>
      <c r="AH601" s="35"/>
      <c r="AI601" s="35"/>
      <c r="AU601" s="52">
        <f t="shared" si="272"/>
        <v>594</v>
      </c>
      <c r="AV601" s="80">
        <f t="shared" si="273"/>
        <v>1017.4899318210482</v>
      </c>
      <c r="AW601" s="35">
        <f t="shared" si="283"/>
        <v>4079.2264589221249</v>
      </c>
      <c r="AX601" s="35">
        <f t="shared" si="274"/>
        <v>68069.675377790292</v>
      </c>
      <c r="AY601" s="35">
        <f t="shared" si="275"/>
        <v>72148.901836712423</v>
      </c>
      <c r="AZ601" s="35">
        <f t="shared" si="276"/>
        <v>76228.128295634553</v>
      </c>
      <c r="BA601"/>
      <c r="BB601" s="52">
        <f t="shared" si="277"/>
        <v>594</v>
      </c>
      <c r="BC601" s="80">
        <f t="shared" si="278"/>
        <v>1007.977996006898</v>
      </c>
      <c r="BD601" s="35">
        <f t="shared" si="284"/>
        <v>4041.0920862515218</v>
      </c>
      <c r="BE601" s="35">
        <f t="shared" si="279"/>
        <v>29194.283783497693</v>
      </c>
      <c r="BF601" s="35">
        <f t="shared" si="280"/>
        <v>33235.375869749216</v>
      </c>
      <c r="BG601" s="35">
        <f t="shared" si="281"/>
        <v>37276.467956000735</v>
      </c>
    </row>
    <row r="602" spans="25:59" x14ac:dyDescent="0.4">
      <c r="Y602" s="35">
        <f t="shared" si="282"/>
        <v>594500</v>
      </c>
      <c r="Z602" s="52">
        <f t="shared" si="285"/>
        <v>595</v>
      </c>
      <c r="AA602" s="35"/>
      <c r="AB602" s="35"/>
      <c r="AC602" s="35"/>
      <c r="AD602" s="35"/>
      <c r="AH602" s="35"/>
      <c r="AI602" s="35"/>
      <c r="AU602" s="52">
        <f t="shared" si="272"/>
        <v>595</v>
      </c>
      <c r="AV602" s="80">
        <f t="shared" si="273"/>
        <v>1017.9814850071455</v>
      </c>
      <c r="AW602" s="35">
        <f t="shared" si="283"/>
        <v>4081.1971484591768</v>
      </c>
      <c r="AX602" s="35">
        <f t="shared" si="274"/>
        <v>68170.765351562368</v>
      </c>
      <c r="AY602" s="35">
        <f t="shared" si="275"/>
        <v>72251.962500021546</v>
      </c>
      <c r="AZ602" s="35">
        <f t="shared" si="276"/>
        <v>76333.159648480723</v>
      </c>
      <c r="BA602"/>
      <c r="BB602" s="52">
        <f t="shared" si="277"/>
        <v>595</v>
      </c>
      <c r="BC602" s="80">
        <f t="shared" si="278"/>
        <v>1008.4649539412791</v>
      </c>
      <c r="BD602" s="35">
        <f t="shared" si="284"/>
        <v>4043.0443529307154</v>
      </c>
      <c r="BE602" s="35">
        <f t="shared" si="279"/>
        <v>29232.874522337785</v>
      </c>
      <c r="BF602" s="35">
        <f t="shared" si="280"/>
        <v>33275.9188752685</v>
      </c>
      <c r="BG602" s="35">
        <f t="shared" si="281"/>
        <v>37318.963228199216</v>
      </c>
    </row>
    <row r="603" spans="25:59" x14ac:dyDescent="0.4">
      <c r="Y603" s="35">
        <f t="shared" si="282"/>
        <v>595500</v>
      </c>
      <c r="Z603" s="52">
        <f t="shared" si="285"/>
        <v>596</v>
      </c>
      <c r="AA603" s="35"/>
      <c r="AB603" s="35"/>
      <c r="AC603" s="35"/>
      <c r="AD603" s="35"/>
      <c r="AH603" s="35"/>
      <c r="AI603" s="35"/>
      <c r="AU603" s="52">
        <f t="shared" si="272"/>
        <v>596</v>
      </c>
      <c r="AV603" s="80">
        <f t="shared" si="273"/>
        <v>1018.4738360293566</v>
      </c>
      <c r="AW603" s="35">
        <f t="shared" si="283"/>
        <v>4083.171036606931</v>
      </c>
      <c r="AX603" s="35">
        <f t="shared" si="274"/>
        <v>68271.852126723737</v>
      </c>
      <c r="AY603" s="35">
        <f t="shared" si="275"/>
        <v>72355.023163330668</v>
      </c>
      <c r="AZ603" s="35">
        <f t="shared" si="276"/>
        <v>76438.194199937599</v>
      </c>
      <c r="BA603"/>
      <c r="BB603" s="52">
        <f t="shared" si="277"/>
        <v>596</v>
      </c>
      <c r="BC603" s="80">
        <f t="shared" si="278"/>
        <v>1008.952702253257</v>
      </c>
      <c r="BD603" s="35">
        <f t="shared" si="284"/>
        <v>4044.9997883186156</v>
      </c>
      <c r="BE603" s="35">
        <f t="shared" si="279"/>
        <v>29271.462092469177</v>
      </c>
      <c r="BF603" s="35">
        <f t="shared" si="280"/>
        <v>33316.461880787792</v>
      </c>
      <c r="BG603" s="35">
        <f t="shared" si="281"/>
        <v>37361.461669106407</v>
      </c>
    </row>
    <row r="604" spans="25:59" x14ac:dyDescent="0.4">
      <c r="Y604" s="35">
        <f t="shared" si="282"/>
        <v>596500</v>
      </c>
      <c r="Z604" s="52">
        <f t="shared" si="285"/>
        <v>597</v>
      </c>
      <c r="AA604" s="35"/>
      <c r="AB604" s="35"/>
      <c r="AC604" s="35"/>
      <c r="AD604" s="35"/>
      <c r="AH604" s="35"/>
      <c r="AI604" s="35"/>
      <c r="AU604" s="52">
        <f t="shared" si="272"/>
        <v>597</v>
      </c>
      <c r="AV604" s="80">
        <f t="shared" si="273"/>
        <v>1018.966983731171</v>
      </c>
      <c r="AW604" s="35">
        <f t="shared" si="283"/>
        <v>4085.1481187288127</v>
      </c>
      <c r="AX604" s="35">
        <f t="shared" si="274"/>
        <v>68372.935707910976</v>
      </c>
      <c r="AY604" s="35">
        <f t="shared" si="275"/>
        <v>72458.083826639791</v>
      </c>
      <c r="AZ604" s="35">
        <f t="shared" si="276"/>
        <v>76543.231945368607</v>
      </c>
      <c r="BA604"/>
      <c r="BB604" s="52">
        <f t="shared" si="277"/>
        <v>597</v>
      </c>
      <c r="BC604" s="80">
        <f t="shared" si="278"/>
        <v>1009.441239797133</v>
      </c>
      <c r="BD604" s="35">
        <f t="shared" si="284"/>
        <v>4046.9583878219923</v>
      </c>
      <c r="BE604" s="35">
        <f t="shared" si="279"/>
        <v>29310.046498485084</v>
      </c>
      <c r="BF604" s="35">
        <f t="shared" si="280"/>
        <v>33357.004886307077</v>
      </c>
      <c r="BG604" s="35">
        <f t="shared" si="281"/>
        <v>37403.96327412907</v>
      </c>
    </row>
    <row r="605" spans="25:59" x14ac:dyDescent="0.4">
      <c r="Y605" s="35">
        <f t="shared" si="282"/>
        <v>597500</v>
      </c>
      <c r="Z605" s="52">
        <f t="shared" si="285"/>
        <v>598</v>
      </c>
      <c r="AA605" s="35"/>
      <c r="AB605" s="35"/>
      <c r="AC605" s="35"/>
      <c r="AD605" s="35"/>
      <c r="AH605" s="35"/>
      <c r="AI605" s="35"/>
      <c r="AU605" s="52">
        <f t="shared" si="272"/>
        <v>598</v>
      </c>
      <c r="AV605" s="80">
        <f t="shared" si="273"/>
        <v>1019.4609269564462</v>
      </c>
      <c r="AW605" s="35">
        <f t="shared" si="283"/>
        <v>4087.1283901897223</v>
      </c>
      <c r="AX605" s="35">
        <f t="shared" si="274"/>
        <v>68474.016099759188</v>
      </c>
      <c r="AY605" s="35">
        <f t="shared" si="275"/>
        <v>72561.144489948914</v>
      </c>
      <c r="AZ605" s="35">
        <f t="shared" si="276"/>
        <v>76648.27288013864</v>
      </c>
      <c r="BA605"/>
      <c r="BB605" s="52">
        <f t="shared" si="277"/>
        <v>598</v>
      </c>
      <c r="BC605" s="80">
        <f t="shared" si="278"/>
        <v>1009.9305654275723</v>
      </c>
      <c r="BD605" s="35">
        <f t="shared" si="284"/>
        <v>4048.920146849076</v>
      </c>
      <c r="BE605" s="35">
        <f t="shared" si="279"/>
        <v>29348.627744977293</v>
      </c>
      <c r="BF605" s="35">
        <f t="shared" si="280"/>
        <v>33397.547891826369</v>
      </c>
      <c r="BG605" s="35">
        <f t="shared" si="281"/>
        <v>37446.468038675448</v>
      </c>
    </row>
    <row r="606" spans="25:59" x14ac:dyDescent="0.4">
      <c r="Y606" s="35">
        <f t="shared" si="282"/>
        <v>598500</v>
      </c>
      <c r="Z606" s="52">
        <f t="shared" si="285"/>
        <v>599</v>
      </c>
      <c r="AA606" s="35"/>
      <c r="AB606" s="35"/>
      <c r="AC606" s="35"/>
      <c r="AD606" s="35"/>
      <c r="AH606" s="35"/>
      <c r="AI606" s="35"/>
      <c r="AU606" s="52">
        <f t="shared" si="272"/>
        <v>599</v>
      </c>
      <c r="AV606" s="80">
        <f t="shared" si="273"/>
        <v>1019.955664549416</v>
      </c>
      <c r="AW606" s="35">
        <f t="shared" si="283"/>
        <v>4089.1118463560688</v>
      </c>
      <c r="AX606" s="35">
        <f t="shared" si="274"/>
        <v>68575.093306901952</v>
      </c>
      <c r="AY606" s="35">
        <f t="shared" si="275"/>
        <v>72664.205153258023</v>
      </c>
      <c r="AZ606" s="35">
        <f t="shared" si="276"/>
        <v>76753.316999614093</v>
      </c>
      <c r="BA606"/>
      <c r="BB606" s="52">
        <f t="shared" si="277"/>
        <v>599</v>
      </c>
      <c r="BC606" s="80">
        <f t="shared" si="278"/>
        <v>1010.4206779996136</v>
      </c>
      <c r="BD606" s="35">
        <f t="shared" si="284"/>
        <v>4050.8850608095941</v>
      </c>
      <c r="BE606" s="35">
        <f t="shared" si="279"/>
        <v>29387.205836536061</v>
      </c>
      <c r="BF606" s="35">
        <f t="shared" si="280"/>
        <v>33438.090897345654</v>
      </c>
      <c r="BG606" s="35">
        <f t="shared" si="281"/>
        <v>37488.97595815525</v>
      </c>
    </row>
    <row r="607" spans="25:59" x14ac:dyDescent="0.4">
      <c r="Y607" s="35">
        <f t="shared" si="282"/>
        <v>599500</v>
      </c>
      <c r="Z607" s="52">
        <f t="shared" si="285"/>
        <v>600</v>
      </c>
      <c r="AA607" s="35"/>
      <c r="AB607" s="35"/>
      <c r="AC607" s="35"/>
      <c r="AD607" s="35"/>
      <c r="AH607" s="35"/>
      <c r="AI607" s="35"/>
      <c r="AU607" s="52">
        <f t="shared" si="272"/>
        <v>600</v>
      </c>
      <c r="AV607" s="80">
        <f t="shared" si="273"/>
        <v>1020.4511953546984</v>
      </c>
      <c r="AW607" s="35">
        <f t="shared" si="283"/>
        <v>4091.0984825958012</v>
      </c>
      <c r="AX607" s="35">
        <f t="shared" si="274"/>
        <v>68676.167333971345</v>
      </c>
      <c r="AY607" s="35">
        <f t="shared" si="275"/>
        <v>72767.265816567146</v>
      </c>
      <c r="AZ607" s="35">
        <f t="shared" si="276"/>
        <v>76858.364299162946</v>
      </c>
      <c r="BA607"/>
      <c r="BB607" s="52">
        <f t="shared" si="277"/>
        <v>600</v>
      </c>
      <c r="BC607" s="80">
        <f t="shared" si="278"/>
        <v>1010.9115763686759</v>
      </c>
      <c r="BD607" s="35">
        <f t="shared" si="284"/>
        <v>4052.853125114797</v>
      </c>
      <c r="BE607" s="35">
        <f t="shared" si="279"/>
        <v>29425.78077775014</v>
      </c>
      <c r="BF607" s="35">
        <f t="shared" si="280"/>
        <v>33478.633902864938</v>
      </c>
      <c r="BG607" s="35">
        <f t="shared" si="281"/>
        <v>37531.487027979732</v>
      </c>
    </row>
    <row r="608" spans="25:59" x14ac:dyDescent="0.4">
      <c r="Y608" s="35">
        <f t="shared" si="282"/>
        <v>600500</v>
      </c>
      <c r="Z608" s="52">
        <f t="shared" si="285"/>
        <v>601</v>
      </c>
      <c r="AA608" s="35"/>
      <c r="AB608" s="35"/>
      <c r="AC608" s="35"/>
      <c r="AD608" s="35"/>
      <c r="AH608" s="35"/>
      <c r="AI608" s="35"/>
      <c r="AU608" s="52">
        <f t="shared" si="272"/>
        <v>601</v>
      </c>
      <c r="AV608" s="80">
        <f t="shared" si="273"/>
        <v>1020.9475182173045</v>
      </c>
      <c r="AW608" s="35">
        <f t="shared" si="283"/>
        <v>4093.088294278446</v>
      </c>
      <c r="AX608" s="35">
        <f t="shared" si="274"/>
        <v>68777.238185597816</v>
      </c>
      <c r="AY608" s="35">
        <f t="shared" si="275"/>
        <v>72870.326479876268</v>
      </c>
      <c r="AZ608" s="35">
        <f t="shared" si="276"/>
        <v>76963.41477415472</v>
      </c>
      <c r="BA608"/>
      <c r="BB608" s="52">
        <f t="shared" si="277"/>
        <v>601</v>
      </c>
      <c r="BC608" s="80">
        <f t="shared" si="278"/>
        <v>1011.4032593905677</v>
      </c>
      <c r="BD608" s="35">
        <f t="shared" si="284"/>
        <v>4054.8243351774991</v>
      </c>
      <c r="BE608" s="35">
        <f t="shared" si="279"/>
        <v>29464.352573206732</v>
      </c>
      <c r="BF608" s="35">
        <f t="shared" si="280"/>
        <v>33519.17690838423</v>
      </c>
      <c r="BG608" s="35">
        <f t="shared" si="281"/>
        <v>37574.001243561732</v>
      </c>
    </row>
    <row r="609" spans="25:59" x14ac:dyDescent="0.4">
      <c r="Y609" s="35">
        <f t="shared" si="282"/>
        <v>601500</v>
      </c>
      <c r="Z609" s="52">
        <f t="shared" si="285"/>
        <v>602</v>
      </c>
      <c r="AA609" s="35"/>
      <c r="AB609" s="35"/>
      <c r="AC609" s="35"/>
      <c r="AD609" s="35"/>
      <c r="AH609" s="35"/>
      <c r="AI609" s="35"/>
      <c r="AU609" s="52">
        <f t="shared" si="272"/>
        <v>602</v>
      </c>
      <c r="AV609" s="80">
        <f t="shared" si="273"/>
        <v>1021.4446319826453</v>
      </c>
      <c r="AW609" s="35">
        <f t="shared" si="283"/>
        <v>4095.0812767751308</v>
      </c>
      <c r="AX609" s="35">
        <f t="shared" si="274"/>
        <v>68878.305866410257</v>
      </c>
      <c r="AY609" s="35">
        <f t="shared" si="275"/>
        <v>72973.387143185391</v>
      </c>
      <c r="AZ609" s="35">
        <f t="shared" si="276"/>
        <v>77068.468419960525</v>
      </c>
      <c r="BA609"/>
      <c r="BB609" s="52">
        <f t="shared" si="277"/>
        <v>602</v>
      </c>
      <c r="BC609" s="80">
        <f t="shared" si="278"/>
        <v>1011.8957259214933</v>
      </c>
      <c r="BD609" s="35">
        <f t="shared" si="284"/>
        <v>4056.7986864121003</v>
      </c>
      <c r="BE609" s="35">
        <f t="shared" si="279"/>
        <v>29502.921227491413</v>
      </c>
      <c r="BF609" s="35">
        <f t="shared" si="280"/>
        <v>33559.719913903515</v>
      </c>
      <c r="BG609" s="35">
        <f t="shared" si="281"/>
        <v>37616.518600315612</v>
      </c>
    </row>
    <row r="610" spans="25:59" x14ac:dyDescent="0.4">
      <c r="Y610" s="35">
        <f t="shared" si="282"/>
        <v>602500</v>
      </c>
      <c r="Z610" s="52">
        <f t="shared" si="285"/>
        <v>603</v>
      </c>
      <c r="AA610" s="35"/>
      <c r="AB610" s="35"/>
      <c r="AC610" s="35"/>
      <c r="AD610" s="35"/>
      <c r="AH610" s="35"/>
      <c r="AI610" s="35"/>
      <c r="AU610" s="52">
        <f t="shared" si="272"/>
        <v>603</v>
      </c>
      <c r="AV610" s="80">
        <f t="shared" si="273"/>
        <v>1021.9425354965406</v>
      </c>
      <c r="AW610" s="35">
        <f t="shared" si="283"/>
        <v>4097.077425458624</v>
      </c>
      <c r="AX610" s="35">
        <f t="shared" si="274"/>
        <v>68979.370381035886</v>
      </c>
      <c r="AY610" s="35">
        <f t="shared" si="275"/>
        <v>73076.447806494514</v>
      </c>
      <c r="AZ610" s="35">
        <f t="shared" si="276"/>
        <v>77173.525231953143</v>
      </c>
      <c r="BA610"/>
      <c r="BB610" s="52">
        <f t="shared" si="277"/>
        <v>603</v>
      </c>
      <c r="BC610" s="80">
        <f t="shared" si="278"/>
        <v>1012.3889748180624</v>
      </c>
      <c r="BD610" s="35">
        <f t="shared" si="284"/>
        <v>4058.7761742346261</v>
      </c>
      <c r="BE610" s="35">
        <f t="shared" si="279"/>
        <v>29541.48674518818</v>
      </c>
      <c r="BF610" s="35">
        <f t="shared" si="280"/>
        <v>33600.262919422807</v>
      </c>
      <c r="BG610" s="35">
        <f t="shared" si="281"/>
        <v>37659.039093657433</v>
      </c>
    </row>
    <row r="611" spans="25:59" x14ac:dyDescent="0.4">
      <c r="Y611" s="35">
        <f t="shared" si="282"/>
        <v>603500</v>
      </c>
      <c r="Z611" s="52">
        <f t="shared" si="285"/>
        <v>604</v>
      </c>
      <c r="AA611" s="35"/>
      <c r="AB611" s="35"/>
      <c r="AC611" s="35"/>
      <c r="AD611" s="35"/>
      <c r="AH611" s="35"/>
      <c r="AI611" s="35"/>
      <c r="AU611" s="52">
        <f t="shared" si="272"/>
        <v>604</v>
      </c>
      <c r="AV611" s="80">
        <f t="shared" si="273"/>
        <v>1022.4412276052266</v>
      </c>
      <c r="AW611" s="35">
        <f t="shared" si="283"/>
        <v>4099.0767357033619</v>
      </c>
      <c r="AX611" s="35">
        <f t="shared" si="274"/>
        <v>69080.431734100261</v>
      </c>
      <c r="AY611" s="35">
        <f t="shared" si="275"/>
        <v>73179.508469803623</v>
      </c>
      <c r="AZ611" s="35">
        <f t="shared" si="276"/>
        <v>77278.585205506984</v>
      </c>
      <c r="BA611"/>
      <c r="BB611" s="52">
        <f t="shared" si="277"/>
        <v>604</v>
      </c>
      <c r="BC611" s="80">
        <f t="shared" si="278"/>
        <v>1012.8830049372972</v>
      </c>
      <c r="BD611" s="35">
        <f t="shared" si="284"/>
        <v>4060.7567940627559</v>
      </c>
      <c r="BE611" s="35">
        <f t="shared" si="279"/>
        <v>29580.049130879335</v>
      </c>
      <c r="BF611" s="35">
        <f t="shared" si="280"/>
        <v>33640.805924942091</v>
      </c>
      <c r="BG611" s="35">
        <f t="shared" si="281"/>
        <v>37701.562719004847</v>
      </c>
    </row>
    <row r="612" spans="25:59" x14ac:dyDescent="0.4">
      <c r="Y612" s="35">
        <f t="shared" si="282"/>
        <v>604500</v>
      </c>
      <c r="Z612" s="52">
        <f t="shared" si="285"/>
        <v>605</v>
      </c>
      <c r="AA612" s="35"/>
      <c r="AB612" s="35"/>
      <c r="AC612" s="35"/>
      <c r="AD612" s="35"/>
      <c r="AH612" s="35"/>
      <c r="AI612" s="35"/>
      <c r="AU612" s="52">
        <f t="shared" si="272"/>
        <v>605</v>
      </c>
      <c r="AV612" s="80">
        <f t="shared" si="273"/>
        <v>1022.9407071553636</v>
      </c>
      <c r="AW612" s="35">
        <f t="shared" si="283"/>
        <v>4101.0792028854821</v>
      </c>
      <c r="AX612" s="35">
        <f t="shared" si="274"/>
        <v>69181.489930227268</v>
      </c>
      <c r="AY612" s="35">
        <f t="shared" si="275"/>
        <v>73282.569133112745</v>
      </c>
      <c r="AZ612" s="35">
        <f t="shared" si="276"/>
        <v>77383.648335998223</v>
      </c>
      <c r="BA612"/>
      <c r="BB612" s="52">
        <f t="shared" si="277"/>
        <v>605</v>
      </c>
      <c r="BC612" s="80">
        <f t="shared" si="278"/>
        <v>1013.3778151366399</v>
      </c>
      <c r="BD612" s="35">
        <f t="shared" si="284"/>
        <v>4062.7405413158526</v>
      </c>
      <c r="BE612" s="35">
        <f t="shared" si="279"/>
        <v>29618.608389145531</v>
      </c>
      <c r="BF612" s="35">
        <f t="shared" si="280"/>
        <v>33681.348930461383</v>
      </c>
      <c r="BG612" s="35">
        <f t="shared" si="281"/>
        <v>37744.089471777239</v>
      </c>
    </row>
    <row r="613" spans="25:59" x14ac:dyDescent="0.4">
      <c r="Y613" s="35">
        <f t="shared" si="282"/>
        <v>605500</v>
      </c>
      <c r="Z613" s="52">
        <f t="shared" si="285"/>
        <v>606</v>
      </c>
      <c r="AA613" s="35"/>
      <c r="AB613" s="35"/>
      <c r="AC613" s="35"/>
      <c r="AD613" s="35"/>
      <c r="AH613" s="35"/>
      <c r="AI613" s="35"/>
      <c r="AU613" s="52">
        <f t="shared" si="272"/>
        <v>606</v>
      </c>
      <c r="AV613" s="80">
        <f t="shared" si="273"/>
        <v>1023.4409729940445</v>
      </c>
      <c r="AW613" s="35">
        <f t="shared" si="283"/>
        <v>4103.0848223828561</v>
      </c>
      <c r="AX613" s="35">
        <f t="shared" si="274"/>
        <v>69282.544974039018</v>
      </c>
      <c r="AY613" s="35">
        <f t="shared" si="275"/>
        <v>73385.629796421868</v>
      </c>
      <c r="AZ613" s="35">
        <f t="shared" si="276"/>
        <v>77488.714618804719</v>
      </c>
      <c r="BA613"/>
      <c r="BB613" s="52">
        <f t="shared" si="277"/>
        <v>606</v>
      </c>
      <c r="BC613" s="80">
        <f t="shared" si="278"/>
        <v>1013.8734042739611</v>
      </c>
      <c r="BD613" s="35">
        <f t="shared" si="284"/>
        <v>4064.7274114149959</v>
      </c>
      <c r="BE613" s="35">
        <f t="shared" si="279"/>
        <v>29657.164524565673</v>
      </c>
      <c r="BF613" s="35">
        <f t="shared" si="280"/>
        <v>33721.891935980668</v>
      </c>
      <c r="BG613" s="35">
        <f t="shared" si="281"/>
        <v>37786.619347395666</v>
      </c>
    </row>
    <row r="614" spans="25:59" x14ac:dyDescent="0.4">
      <c r="Y614" s="35">
        <f t="shared" si="282"/>
        <v>606500</v>
      </c>
      <c r="Z614" s="52">
        <f t="shared" si="285"/>
        <v>607</v>
      </c>
      <c r="AA614" s="35"/>
      <c r="AB614" s="35"/>
      <c r="AC614" s="35"/>
      <c r="AD614" s="35"/>
      <c r="AH614" s="35"/>
      <c r="AI614" s="35"/>
      <c r="AU614" s="52">
        <f t="shared" si="272"/>
        <v>607</v>
      </c>
      <c r="AV614" s="80">
        <f t="shared" si="273"/>
        <v>1023.9420239688014</v>
      </c>
      <c r="AW614" s="35">
        <f t="shared" si="283"/>
        <v>4105.0935895751163</v>
      </c>
      <c r="AX614" s="35">
        <f t="shared" si="274"/>
        <v>69383.596870155874</v>
      </c>
      <c r="AY614" s="35">
        <f t="shared" si="275"/>
        <v>73488.690459730991</v>
      </c>
      <c r="AZ614" s="35">
        <f t="shared" si="276"/>
        <v>77593.784049306108</v>
      </c>
      <c r="BA614"/>
      <c r="BB614" s="52">
        <f t="shared" si="277"/>
        <v>607</v>
      </c>
      <c r="BC614" s="80">
        <f t="shared" si="278"/>
        <v>1014.3697712075669</v>
      </c>
      <c r="BD614" s="35">
        <f t="shared" si="284"/>
        <v>4066.7173997830137</v>
      </c>
      <c r="BE614" s="35">
        <f t="shared" si="279"/>
        <v>29695.717541716946</v>
      </c>
      <c r="BF614" s="35">
        <f t="shared" si="280"/>
        <v>33762.43494149996</v>
      </c>
      <c r="BG614" s="35">
        <f t="shared" si="281"/>
        <v>37829.15234128297</v>
      </c>
    </row>
    <row r="615" spans="25:59" x14ac:dyDescent="0.4">
      <c r="Y615" s="35">
        <f t="shared" si="282"/>
        <v>607500</v>
      </c>
      <c r="Z615" s="52">
        <f t="shared" si="285"/>
        <v>608</v>
      </c>
      <c r="AA615" s="35"/>
      <c r="AB615" s="35"/>
      <c r="AC615" s="35"/>
      <c r="AD615" s="35"/>
      <c r="AH615" s="35"/>
      <c r="AI615" s="35"/>
      <c r="AU615" s="52">
        <f t="shared" si="272"/>
        <v>608</v>
      </c>
      <c r="AV615" s="80">
        <f t="shared" si="273"/>
        <v>1024.4438589276149</v>
      </c>
      <c r="AW615" s="35">
        <f t="shared" si="283"/>
        <v>4107.105499843693</v>
      </c>
      <c r="AX615" s="35">
        <f t="shared" si="274"/>
        <v>69484.645623196426</v>
      </c>
      <c r="AY615" s="35">
        <f t="shared" si="275"/>
        <v>73591.751123040114</v>
      </c>
      <c r="AZ615" s="35">
        <f t="shared" si="276"/>
        <v>77698.856622883803</v>
      </c>
      <c r="BA615"/>
      <c r="BB615" s="52">
        <f t="shared" si="277"/>
        <v>608</v>
      </c>
      <c r="BC615" s="80">
        <f t="shared" si="278"/>
        <v>1014.8669147962073</v>
      </c>
      <c r="BD615" s="35">
        <f t="shared" si="284"/>
        <v>4068.7105018445109</v>
      </c>
      <c r="BE615" s="35">
        <f t="shared" si="279"/>
        <v>29734.267445174733</v>
      </c>
      <c r="BF615" s="35">
        <f t="shared" si="280"/>
        <v>33802.977947019244</v>
      </c>
      <c r="BG615" s="35">
        <f t="shared" si="281"/>
        <v>37871.688448863759</v>
      </c>
    </row>
    <row r="616" spans="25:59" x14ac:dyDescent="0.4">
      <c r="Y616" s="35">
        <f t="shared" si="282"/>
        <v>608500</v>
      </c>
      <c r="Z616" s="52">
        <f t="shared" si="285"/>
        <v>609</v>
      </c>
      <c r="AA616" s="35"/>
      <c r="AB616" s="35"/>
      <c r="AC616" s="35"/>
      <c r="AD616" s="35"/>
      <c r="AH616" s="35"/>
      <c r="AI616" s="35"/>
      <c r="AU616" s="52">
        <f t="shared" si="272"/>
        <v>609</v>
      </c>
      <c r="AV616" s="80">
        <f t="shared" si="273"/>
        <v>1024.9464767189202</v>
      </c>
      <c r="AW616" s="35">
        <f t="shared" si="283"/>
        <v>4109.1205485718392</v>
      </c>
      <c r="AX616" s="35">
        <f t="shared" si="274"/>
        <v>69585.691237777384</v>
      </c>
      <c r="AY616" s="35">
        <f t="shared" si="275"/>
        <v>73694.811786349223</v>
      </c>
      <c r="AZ616" s="35">
        <f t="shared" si="276"/>
        <v>77803.932334921061</v>
      </c>
      <c r="BA616"/>
      <c r="BB616" s="52">
        <f t="shared" si="277"/>
        <v>609</v>
      </c>
      <c r="BC616" s="80">
        <f t="shared" si="278"/>
        <v>1015.364833899083</v>
      </c>
      <c r="BD616" s="35">
        <f t="shared" si="284"/>
        <v>4070.7067130259015</v>
      </c>
      <c r="BE616" s="35">
        <f t="shared" si="279"/>
        <v>29772.814239512634</v>
      </c>
      <c r="BF616" s="35">
        <f t="shared" si="280"/>
        <v>33843.520952538536</v>
      </c>
      <c r="BG616" s="35">
        <f t="shared" si="281"/>
        <v>37914.227665564438</v>
      </c>
    </row>
    <row r="617" spans="25:59" x14ac:dyDescent="0.4">
      <c r="Y617" s="35">
        <f t="shared" si="282"/>
        <v>609500</v>
      </c>
      <c r="Z617" s="52">
        <f t="shared" si="285"/>
        <v>610</v>
      </c>
      <c r="AA617" s="35"/>
      <c r="AB617" s="35"/>
      <c r="AC617" s="35"/>
      <c r="AD617" s="35"/>
      <c r="AH617" s="35"/>
      <c r="AI617" s="35"/>
      <c r="AU617" s="52">
        <f t="shared" si="272"/>
        <v>610</v>
      </c>
      <c r="AV617" s="80">
        <f t="shared" si="273"/>
        <v>1025.4498761916163</v>
      </c>
      <c r="AW617" s="35">
        <f t="shared" si="283"/>
        <v>4111.1387311446679</v>
      </c>
      <c r="AX617" s="35">
        <f t="shared" si="274"/>
        <v>69686.733718513671</v>
      </c>
      <c r="AY617" s="35">
        <f t="shared" si="275"/>
        <v>73797.872449658345</v>
      </c>
      <c r="AZ617" s="35">
        <f t="shared" si="276"/>
        <v>77909.01118080302</v>
      </c>
      <c r="BA617"/>
      <c r="BB617" s="52">
        <f t="shared" si="277"/>
        <v>610</v>
      </c>
      <c r="BC617" s="80">
        <f t="shared" si="278"/>
        <v>1015.8635273758539</v>
      </c>
      <c r="BD617" s="35">
        <f t="shared" si="284"/>
        <v>4072.7060287554386</v>
      </c>
      <c r="BE617" s="35">
        <f t="shared" si="279"/>
        <v>29811.357929302383</v>
      </c>
      <c r="BF617" s="35">
        <f t="shared" si="280"/>
        <v>33884.063958057821</v>
      </c>
      <c r="BG617" s="35">
        <f t="shared" si="281"/>
        <v>37956.769986813262</v>
      </c>
    </row>
    <row r="618" spans="25:59" x14ac:dyDescent="0.4">
      <c r="Y618" s="35">
        <f t="shared" si="282"/>
        <v>610500</v>
      </c>
      <c r="Z618" s="52">
        <f t="shared" si="285"/>
        <v>611</v>
      </c>
      <c r="AA618" s="35"/>
      <c r="AB618" s="35"/>
      <c r="AC618" s="35"/>
      <c r="AD618" s="35"/>
      <c r="AH618" s="35"/>
      <c r="AI618" s="35"/>
      <c r="AU618" s="52">
        <f t="shared" si="272"/>
        <v>611</v>
      </c>
      <c r="AV618" s="80">
        <f t="shared" si="273"/>
        <v>1025.9540561950728</v>
      </c>
      <c r="AW618" s="35">
        <f t="shared" si="283"/>
        <v>4113.1600429491764</v>
      </c>
      <c r="AX618" s="35">
        <f t="shared" si="274"/>
        <v>69787.773070018287</v>
      </c>
      <c r="AY618" s="35">
        <f t="shared" si="275"/>
        <v>73900.933112967468</v>
      </c>
      <c r="AZ618" s="35">
        <f t="shared" si="276"/>
        <v>78014.093155916649</v>
      </c>
      <c r="BA618"/>
      <c r="BB618" s="52">
        <f t="shared" si="277"/>
        <v>611</v>
      </c>
      <c r="BC618" s="80">
        <f t="shared" si="278"/>
        <v>1016.3629940866462</v>
      </c>
      <c r="BD618" s="35">
        <f t="shared" si="284"/>
        <v>4074.7084444632465</v>
      </c>
      <c r="BE618" s="35">
        <f t="shared" si="279"/>
        <v>29849.898519113867</v>
      </c>
      <c r="BF618" s="35">
        <f t="shared" si="280"/>
        <v>33924.606963577113</v>
      </c>
      <c r="BG618" s="35">
        <f t="shared" si="281"/>
        <v>37999.315408040362</v>
      </c>
    </row>
    <row r="619" spans="25:59" x14ac:dyDescent="0.4">
      <c r="Y619" s="35">
        <f t="shared" si="282"/>
        <v>611500</v>
      </c>
      <c r="Z619" s="52">
        <f t="shared" si="285"/>
        <v>612</v>
      </c>
      <c r="AA619" s="35"/>
      <c r="AB619" s="35"/>
      <c r="AC619" s="35"/>
      <c r="AD619" s="35"/>
      <c r="AH619" s="35"/>
      <c r="AI619" s="35"/>
      <c r="AU619" s="52">
        <f t="shared" si="272"/>
        <v>612</v>
      </c>
      <c r="AV619" s="80">
        <f t="shared" si="273"/>
        <v>1026.4590155791377</v>
      </c>
      <c r="AW619" s="35">
        <f t="shared" si="283"/>
        <v>4115.1844793742839</v>
      </c>
      <c r="AX619" s="35">
        <f t="shared" si="274"/>
        <v>69888.809296902313</v>
      </c>
      <c r="AY619" s="35">
        <f t="shared" si="275"/>
        <v>74003.993776276591</v>
      </c>
      <c r="AZ619" s="35">
        <f t="shared" si="276"/>
        <v>78119.17825565087</v>
      </c>
      <c r="BA619"/>
      <c r="BB619" s="52">
        <f t="shared" si="277"/>
        <v>612</v>
      </c>
      <c r="BC619" s="80">
        <f t="shared" si="278"/>
        <v>1016.8632328920597</v>
      </c>
      <c r="BD619" s="35">
        <f t="shared" si="284"/>
        <v>4076.7139555813469</v>
      </c>
      <c r="BE619" s="35">
        <f t="shared" si="279"/>
        <v>29888.436013515049</v>
      </c>
      <c r="BF619" s="35">
        <f t="shared" si="280"/>
        <v>33965.149969096397</v>
      </c>
      <c r="BG619" s="35">
        <f t="shared" si="281"/>
        <v>38041.863924677746</v>
      </c>
    </row>
    <row r="620" spans="25:59" x14ac:dyDescent="0.4">
      <c r="Y620" s="35">
        <f t="shared" si="282"/>
        <v>612500</v>
      </c>
      <c r="Z620" s="52">
        <f t="shared" si="285"/>
        <v>613</v>
      </c>
      <c r="AA620" s="35"/>
      <c r="AB620" s="35"/>
      <c r="AC620" s="35"/>
      <c r="AD620" s="35"/>
      <c r="AH620" s="35"/>
      <c r="AI620" s="35"/>
      <c r="AU620" s="52">
        <f t="shared" si="272"/>
        <v>613</v>
      </c>
      <c r="AV620" s="80">
        <f t="shared" si="273"/>
        <v>1026.9647531941444</v>
      </c>
      <c r="AW620" s="35">
        <f t="shared" si="283"/>
        <v>4117.2120358108523</v>
      </c>
      <c r="AX620" s="35">
        <f t="shared" si="274"/>
        <v>69989.842403774848</v>
      </c>
      <c r="AY620" s="35">
        <f t="shared" si="275"/>
        <v>74107.0544395857</v>
      </c>
      <c r="AZ620" s="35">
        <f t="shared" si="276"/>
        <v>78224.266475396551</v>
      </c>
      <c r="BA620"/>
      <c r="BB620" s="52">
        <f t="shared" si="277"/>
        <v>613</v>
      </c>
      <c r="BC620" s="80">
        <f t="shared" si="278"/>
        <v>1017.3642426531758</v>
      </c>
      <c r="BD620" s="35">
        <f t="shared" si="284"/>
        <v>4078.7225575436928</v>
      </c>
      <c r="BE620" s="35">
        <f t="shared" si="279"/>
        <v>29926.970417071996</v>
      </c>
      <c r="BF620" s="35">
        <f t="shared" si="280"/>
        <v>34005.692974615689</v>
      </c>
      <c r="BG620" s="35">
        <f t="shared" si="281"/>
        <v>38084.415532159379</v>
      </c>
    </row>
    <row r="621" spans="25:59" x14ac:dyDescent="0.4">
      <c r="Y621" s="35">
        <f t="shared" si="282"/>
        <v>613500</v>
      </c>
      <c r="Z621" s="52">
        <f t="shared" si="285"/>
        <v>614</v>
      </c>
      <c r="AA621" s="35"/>
      <c r="AB621" s="35"/>
      <c r="AC621" s="35"/>
      <c r="AD621" s="35"/>
      <c r="AH621" s="35"/>
      <c r="AI621" s="35"/>
      <c r="AU621" s="52">
        <f t="shared" si="272"/>
        <v>614</v>
      </c>
      <c r="AV621" s="80">
        <f t="shared" si="273"/>
        <v>1027.4712678909204</v>
      </c>
      <c r="AW621" s="35">
        <f t="shared" si="283"/>
        <v>4119.2427076517261</v>
      </c>
      <c r="AX621" s="35">
        <f t="shared" si="274"/>
        <v>70090.872395243103</v>
      </c>
      <c r="AY621" s="35">
        <f t="shared" si="275"/>
        <v>74210.115102894822</v>
      </c>
      <c r="AZ621" s="35">
        <f t="shared" si="276"/>
        <v>78329.357810546542</v>
      </c>
      <c r="BA621"/>
      <c r="BB621" s="52">
        <f t="shared" si="277"/>
        <v>614</v>
      </c>
      <c r="BC621" s="80">
        <f t="shared" si="278"/>
        <v>1017.866022231565</v>
      </c>
      <c r="BD621" s="35">
        <f t="shared" si="284"/>
        <v>4080.7342457861982</v>
      </c>
      <c r="BE621" s="35">
        <f t="shared" si="279"/>
        <v>29965.501734348774</v>
      </c>
      <c r="BF621" s="35">
        <f t="shared" si="280"/>
        <v>34046.235980134974</v>
      </c>
      <c r="BG621" s="35">
        <f t="shared" si="281"/>
        <v>38126.97022592117</v>
      </c>
    </row>
    <row r="622" spans="25:59" x14ac:dyDescent="0.4">
      <c r="Y622" s="35">
        <f t="shared" si="282"/>
        <v>614500</v>
      </c>
      <c r="Z622" s="52">
        <f t="shared" si="285"/>
        <v>615</v>
      </c>
      <c r="AA622" s="35"/>
      <c r="AB622" s="35"/>
      <c r="AC622" s="35"/>
      <c r="AD622" s="35"/>
      <c r="AH622" s="35"/>
      <c r="AI622" s="35"/>
      <c r="AU622" s="52">
        <f t="shared" si="272"/>
        <v>615</v>
      </c>
      <c r="AV622" s="80">
        <f t="shared" si="273"/>
        <v>1027.978558520794</v>
      </c>
      <c r="AW622" s="35">
        <f t="shared" si="283"/>
        <v>4121.276490291757</v>
      </c>
      <c r="AX622" s="35">
        <f t="shared" si="274"/>
        <v>70191.89927591219</v>
      </c>
      <c r="AY622" s="35">
        <f t="shared" si="275"/>
        <v>74313.175766203945</v>
      </c>
      <c r="AZ622" s="35">
        <f t="shared" si="276"/>
        <v>78434.452256495701</v>
      </c>
      <c r="BA622"/>
      <c r="BB622" s="52">
        <f t="shared" si="277"/>
        <v>615</v>
      </c>
      <c r="BC622" s="80">
        <f t="shared" si="278"/>
        <v>1018.3685704892937</v>
      </c>
      <c r="BD622" s="35">
        <f t="shared" si="284"/>
        <v>4082.7490157467651</v>
      </c>
      <c r="BE622" s="35">
        <f t="shared" si="279"/>
        <v>30004.029969907493</v>
      </c>
      <c r="BF622" s="35">
        <f t="shared" si="280"/>
        <v>34086.778985654259</v>
      </c>
      <c r="BG622" s="35">
        <f t="shared" si="281"/>
        <v>38169.52800140102</v>
      </c>
    </row>
    <row r="623" spans="25:59" x14ac:dyDescent="0.4">
      <c r="Y623" s="35">
        <f t="shared" si="282"/>
        <v>615500</v>
      </c>
      <c r="Z623" s="52">
        <f t="shared" si="285"/>
        <v>616</v>
      </c>
      <c r="AA623" s="35"/>
      <c r="AB623" s="35"/>
      <c r="AC623" s="35"/>
      <c r="AD623" s="35"/>
      <c r="AH623" s="35"/>
      <c r="AI623" s="35"/>
      <c r="AU623" s="52">
        <f t="shared" si="272"/>
        <v>616</v>
      </c>
      <c r="AV623" s="80">
        <f t="shared" si="273"/>
        <v>1028.4866239356018</v>
      </c>
      <c r="AW623" s="35">
        <f t="shared" si="283"/>
        <v>4123.3133791278342</v>
      </c>
      <c r="AX623" s="35">
        <f t="shared" si="274"/>
        <v>70292.92305038523</v>
      </c>
      <c r="AY623" s="35">
        <f t="shared" si="275"/>
        <v>74416.236429513068</v>
      </c>
      <c r="AZ623" s="35">
        <f t="shared" si="276"/>
        <v>78539.549808640906</v>
      </c>
      <c r="BA623"/>
      <c r="BB623" s="52">
        <f t="shared" si="277"/>
        <v>616</v>
      </c>
      <c r="BC623" s="80">
        <f t="shared" si="278"/>
        <v>1018.8718862889317</v>
      </c>
      <c r="BD623" s="35">
        <f t="shared" si="284"/>
        <v>4084.7668628653132</v>
      </c>
      <c r="BE623" s="35">
        <f t="shared" si="279"/>
        <v>30042.555128308239</v>
      </c>
      <c r="BF623" s="35">
        <f t="shared" si="280"/>
        <v>34127.32199117355</v>
      </c>
      <c r="BG623" s="35">
        <f t="shared" si="281"/>
        <v>38212.088854038862</v>
      </c>
    </row>
    <row r="624" spans="25:59" x14ac:dyDescent="0.4">
      <c r="Y624" s="35">
        <f t="shared" si="282"/>
        <v>616500</v>
      </c>
      <c r="Z624" s="52">
        <f t="shared" si="285"/>
        <v>617</v>
      </c>
      <c r="AA624" s="35"/>
      <c r="AB624" s="35"/>
      <c r="AC624" s="35"/>
      <c r="AD624" s="35"/>
      <c r="AH624" s="35"/>
      <c r="AI624" s="35"/>
      <c r="AU624" s="52">
        <f t="shared" si="272"/>
        <v>617</v>
      </c>
      <c r="AV624" s="80">
        <f t="shared" si="273"/>
        <v>1028.9954629876956</v>
      </c>
      <c r="AW624" s="35">
        <f t="shared" si="283"/>
        <v>4125.3533695589131</v>
      </c>
      <c r="AX624" s="35">
        <f t="shared" si="274"/>
        <v>70393.943723263277</v>
      </c>
      <c r="AY624" s="35">
        <f t="shared" si="275"/>
        <v>74519.297092822191</v>
      </c>
      <c r="AZ624" s="35">
        <f t="shared" si="276"/>
        <v>78644.650462381105</v>
      </c>
      <c r="BA624"/>
      <c r="BB624" s="52">
        <f t="shared" si="277"/>
        <v>617</v>
      </c>
      <c r="BC624" s="80">
        <f t="shared" si="278"/>
        <v>1019.3759684935603</v>
      </c>
      <c r="BD624" s="35">
        <f t="shared" si="284"/>
        <v>4086.7877825838136</v>
      </c>
      <c r="BE624" s="35">
        <f t="shared" si="279"/>
        <v>30081.07721410902</v>
      </c>
      <c r="BF624" s="35">
        <f t="shared" si="280"/>
        <v>34167.864996692835</v>
      </c>
      <c r="BG624" s="35">
        <f t="shared" si="281"/>
        <v>38254.65277927665</v>
      </c>
    </row>
    <row r="625" spans="25:59" x14ac:dyDescent="0.4">
      <c r="Y625" s="35">
        <f t="shared" si="282"/>
        <v>617500</v>
      </c>
      <c r="Z625" s="52">
        <f t="shared" si="285"/>
        <v>618</v>
      </c>
      <c r="AA625" s="35"/>
      <c r="AB625" s="35"/>
      <c r="AC625" s="35"/>
      <c r="AD625" s="35"/>
      <c r="AH625" s="35"/>
      <c r="AI625" s="35"/>
      <c r="AU625" s="52">
        <f t="shared" si="272"/>
        <v>618</v>
      </c>
      <c r="AV625" s="80">
        <f t="shared" si="273"/>
        <v>1029.5050745299511</v>
      </c>
      <c r="AW625" s="35">
        <f t="shared" si="283"/>
        <v>4127.3964569860482</v>
      </c>
      <c r="AX625" s="35">
        <f t="shared" si="274"/>
        <v>70494.961299145245</v>
      </c>
      <c r="AY625" s="35">
        <f t="shared" si="275"/>
        <v>74622.3577561313</v>
      </c>
      <c r="AZ625" s="35">
        <f t="shared" si="276"/>
        <v>78749.754213117354</v>
      </c>
      <c r="BA625"/>
      <c r="BB625" s="52">
        <f t="shared" si="277"/>
        <v>618</v>
      </c>
      <c r="BC625" s="80">
        <f t="shared" si="278"/>
        <v>1019.8808159667783</v>
      </c>
      <c r="BD625" s="35">
        <f t="shared" si="284"/>
        <v>4088.8117703463117</v>
      </c>
      <c r="BE625" s="35">
        <f t="shared" si="279"/>
        <v>30119.596231865817</v>
      </c>
      <c r="BF625" s="35">
        <f t="shared" si="280"/>
        <v>34208.408002212127</v>
      </c>
      <c r="BG625" s="35">
        <f t="shared" si="281"/>
        <v>38297.219772558441</v>
      </c>
    </row>
    <row r="626" spans="25:59" x14ac:dyDescent="0.4">
      <c r="Y626" s="35">
        <f t="shared" si="282"/>
        <v>618500</v>
      </c>
      <c r="Z626" s="52">
        <f t="shared" si="285"/>
        <v>619</v>
      </c>
      <c r="AA626" s="35"/>
      <c r="AB626" s="35"/>
      <c r="AC626" s="35"/>
      <c r="AD626" s="35"/>
      <c r="AH626" s="35"/>
      <c r="AI626" s="35"/>
      <c r="AU626" s="52">
        <f t="shared" si="272"/>
        <v>619</v>
      </c>
      <c r="AV626" s="80">
        <f t="shared" si="273"/>
        <v>1030.0154574157741</v>
      </c>
      <c r="AW626" s="35">
        <f t="shared" si="283"/>
        <v>4129.4426368124223</v>
      </c>
      <c r="AX626" s="35">
        <f t="shared" si="274"/>
        <v>70595.975782627997</v>
      </c>
      <c r="AY626" s="35">
        <f t="shared" si="275"/>
        <v>74725.418419440422</v>
      </c>
      <c r="AZ626" s="35">
        <f t="shared" si="276"/>
        <v>78854.861056252848</v>
      </c>
      <c r="BA626"/>
      <c r="BB626" s="52">
        <f t="shared" si="277"/>
        <v>619</v>
      </c>
      <c r="BC626" s="80">
        <f t="shared" si="278"/>
        <v>1020.3864275727108</v>
      </c>
      <c r="BD626" s="35">
        <f t="shared" si="284"/>
        <v>4090.838821598963</v>
      </c>
      <c r="BE626" s="35">
        <f t="shared" si="279"/>
        <v>30158.11218613245</v>
      </c>
      <c r="BF626" s="35">
        <f t="shared" si="280"/>
        <v>34248.951007731412</v>
      </c>
      <c r="BG626" s="35">
        <f t="shared" si="281"/>
        <v>38339.789829330373</v>
      </c>
    </row>
    <row r="627" spans="25:59" x14ac:dyDescent="0.4">
      <c r="Y627" s="35">
        <f t="shared" si="282"/>
        <v>619500</v>
      </c>
      <c r="Z627" s="52">
        <f t="shared" si="285"/>
        <v>620</v>
      </c>
      <c r="AA627" s="35"/>
      <c r="AB627" s="35"/>
      <c r="AC627" s="35"/>
      <c r="AD627" s="35"/>
      <c r="AH627" s="35"/>
      <c r="AI627" s="35"/>
      <c r="AU627" s="52">
        <f t="shared" si="272"/>
        <v>620</v>
      </c>
      <c r="AV627" s="80">
        <f t="shared" si="273"/>
        <v>1030.5266104991083</v>
      </c>
      <c r="AW627" s="35">
        <f t="shared" si="283"/>
        <v>4131.49190444337</v>
      </c>
      <c r="AX627" s="35">
        <f t="shared" si="274"/>
        <v>70696.987178306183</v>
      </c>
      <c r="AY627" s="35">
        <f t="shared" si="275"/>
        <v>74828.479082749545</v>
      </c>
      <c r="AZ627" s="35">
        <f t="shared" si="276"/>
        <v>78959.970987192908</v>
      </c>
      <c r="BA627"/>
      <c r="BB627" s="52">
        <f t="shared" si="277"/>
        <v>620</v>
      </c>
      <c r="BC627" s="80">
        <f t="shared" si="278"/>
        <v>1020.892802176015</v>
      </c>
      <c r="BD627" s="35">
        <f t="shared" si="284"/>
        <v>4092.8689317900566</v>
      </c>
      <c r="BE627" s="35">
        <f t="shared" si="279"/>
        <v>30196.625081460646</v>
      </c>
      <c r="BF627" s="35">
        <f t="shared" si="280"/>
        <v>34289.494013250704</v>
      </c>
      <c r="BG627" s="35">
        <f t="shared" si="281"/>
        <v>38382.362945040761</v>
      </c>
    </row>
    <row r="628" spans="25:59" x14ac:dyDescent="0.4">
      <c r="Y628" s="35">
        <f t="shared" si="282"/>
        <v>620500</v>
      </c>
      <c r="Z628" s="52">
        <f t="shared" si="285"/>
        <v>621</v>
      </c>
      <c r="AA628" s="35"/>
      <c r="AB628" s="35"/>
      <c r="AC628" s="35"/>
      <c r="AD628" s="35"/>
      <c r="AH628" s="35"/>
      <c r="AI628" s="35"/>
      <c r="AU628" s="52">
        <f t="shared" si="272"/>
        <v>621</v>
      </c>
      <c r="AV628" s="80">
        <f t="shared" si="273"/>
        <v>1031.0385326344422</v>
      </c>
      <c r="AW628" s="35">
        <f t="shared" si="283"/>
        <v>4133.5442552864142</v>
      </c>
      <c r="AX628" s="35">
        <f t="shared" si="274"/>
        <v>70797.995490772257</v>
      </c>
      <c r="AY628" s="35">
        <f t="shared" si="275"/>
        <v>74931.539746058668</v>
      </c>
      <c r="AZ628" s="35">
        <f t="shared" si="276"/>
        <v>79065.08400134508</v>
      </c>
      <c r="BA628"/>
      <c r="BB628" s="52">
        <f t="shared" si="277"/>
        <v>621</v>
      </c>
      <c r="BC628" s="80">
        <f t="shared" si="278"/>
        <v>1021.3999386418883</v>
      </c>
      <c r="BD628" s="35">
        <f t="shared" si="284"/>
        <v>4094.9020963700459</v>
      </c>
      <c r="BE628" s="35">
        <f t="shared" si="279"/>
        <v>30235.134922399942</v>
      </c>
      <c r="BF628" s="35">
        <f t="shared" si="280"/>
        <v>34330.037018769988</v>
      </c>
      <c r="BG628" s="35">
        <f t="shared" si="281"/>
        <v>38424.939115140034</v>
      </c>
    </row>
    <row r="629" spans="25:59" x14ac:dyDescent="0.4">
      <c r="Y629" s="35">
        <f t="shared" si="282"/>
        <v>621500</v>
      </c>
      <c r="Z629" s="52">
        <f t="shared" si="285"/>
        <v>622</v>
      </c>
      <c r="AA629" s="35"/>
      <c r="AB629" s="35"/>
      <c r="AC629" s="35"/>
      <c r="AD629" s="35"/>
      <c r="AH629" s="35"/>
      <c r="AI629" s="35"/>
      <c r="AU629" s="52">
        <f t="shared" si="272"/>
        <v>622</v>
      </c>
      <c r="AV629" s="80">
        <f t="shared" si="273"/>
        <v>1031.5512226768162</v>
      </c>
      <c r="AW629" s="35">
        <f t="shared" si="283"/>
        <v>4135.5996847512888</v>
      </c>
      <c r="AX629" s="35">
        <f t="shared" si="274"/>
        <v>70899.000724616504</v>
      </c>
      <c r="AY629" s="35">
        <f t="shared" si="275"/>
        <v>75034.600409367791</v>
      </c>
      <c r="AZ629" s="35">
        <f t="shared" si="276"/>
        <v>79170.200094119078</v>
      </c>
      <c r="BA629"/>
      <c r="BB629" s="52">
        <f t="shared" si="277"/>
        <v>622</v>
      </c>
      <c r="BC629" s="80">
        <f t="shared" si="278"/>
        <v>1021.9078358360747</v>
      </c>
      <c r="BD629" s="35">
        <f t="shared" si="284"/>
        <v>4096.9383107915774</v>
      </c>
      <c r="BE629" s="35">
        <f t="shared" si="279"/>
        <v>30273.641713497702</v>
      </c>
      <c r="BF629" s="35">
        <f t="shared" si="280"/>
        <v>34370.58002428928</v>
      </c>
      <c r="BG629" s="35">
        <f t="shared" si="281"/>
        <v>38467.518335080858</v>
      </c>
    </row>
    <row r="630" spans="25:59" x14ac:dyDescent="0.4">
      <c r="Y630" s="35">
        <f t="shared" si="282"/>
        <v>622500</v>
      </c>
      <c r="Z630" s="52">
        <f t="shared" si="285"/>
        <v>623</v>
      </c>
      <c r="AA630" s="35"/>
      <c r="AB630" s="35"/>
      <c r="AC630" s="35"/>
      <c r="AD630" s="35"/>
      <c r="AH630" s="35"/>
      <c r="AI630" s="35"/>
      <c r="AU630" s="52">
        <f t="shared" si="272"/>
        <v>623</v>
      </c>
      <c r="AV630" s="80">
        <f t="shared" si="273"/>
        <v>1032.0646794818304</v>
      </c>
      <c r="AW630" s="35">
        <f t="shared" si="283"/>
        <v>4137.6581882499704</v>
      </c>
      <c r="AX630" s="35">
        <f t="shared" si="274"/>
        <v>71000.002884426925</v>
      </c>
      <c r="AY630" s="35">
        <f t="shared" si="275"/>
        <v>75137.661072676899</v>
      </c>
      <c r="AZ630" s="35">
        <f t="shared" si="276"/>
        <v>79275.319260926874</v>
      </c>
      <c r="BA630"/>
      <c r="BB630" s="52">
        <f t="shared" si="277"/>
        <v>623</v>
      </c>
      <c r="BC630" s="80">
        <f t="shared" si="278"/>
        <v>1022.4164926248726</v>
      </c>
      <c r="BD630" s="35">
        <f t="shared" si="284"/>
        <v>4098.9775705095208</v>
      </c>
      <c r="BE630" s="35">
        <f t="shared" si="279"/>
        <v>30312.145459299045</v>
      </c>
      <c r="BF630" s="35">
        <f t="shared" si="280"/>
        <v>34411.123029808565</v>
      </c>
      <c r="BG630" s="35">
        <f t="shared" si="281"/>
        <v>38510.100600318088</v>
      </c>
    </row>
    <row r="631" spans="25:59" x14ac:dyDescent="0.4">
      <c r="Y631" s="35">
        <f t="shared" si="282"/>
        <v>623500</v>
      </c>
      <c r="Z631" s="52">
        <f t="shared" si="285"/>
        <v>624</v>
      </c>
      <c r="AA631" s="35"/>
      <c r="AB631" s="35"/>
      <c r="AC631" s="35"/>
      <c r="AD631" s="35"/>
      <c r="AH631" s="35"/>
      <c r="AI631" s="35"/>
      <c r="AU631" s="52">
        <f t="shared" si="272"/>
        <v>624</v>
      </c>
      <c r="AV631" s="80">
        <f t="shared" si="273"/>
        <v>1032.578901905651</v>
      </c>
      <c r="AW631" s="35">
        <f t="shared" si="283"/>
        <v>4139.7197611967085</v>
      </c>
      <c r="AX631" s="35">
        <f t="shared" si="274"/>
        <v>71101.001974789309</v>
      </c>
      <c r="AY631" s="35">
        <f t="shared" si="275"/>
        <v>75240.721735986022</v>
      </c>
      <c r="AZ631" s="35">
        <f t="shared" si="276"/>
        <v>79380.441497182735</v>
      </c>
      <c r="BA631"/>
      <c r="BB631" s="52">
        <f t="shared" si="277"/>
        <v>624</v>
      </c>
      <c r="BC631" s="80">
        <f t="shared" si="278"/>
        <v>1022.9259078751414</v>
      </c>
      <c r="BD631" s="35">
        <f t="shared" si="284"/>
        <v>4101.0198709809911</v>
      </c>
      <c r="BE631" s="35">
        <f t="shared" si="279"/>
        <v>30350.646164346865</v>
      </c>
      <c r="BF631" s="35">
        <f t="shared" si="280"/>
        <v>34451.666035327857</v>
      </c>
      <c r="BG631" s="35">
        <f t="shared" si="281"/>
        <v>38552.685906308849</v>
      </c>
    </row>
    <row r="632" spans="25:59" x14ac:dyDescent="0.4">
      <c r="Y632" s="35">
        <f t="shared" si="282"/>
        <v>624500</v>
      </c>
      <c r="Z632" s="52">
        <f t="shared" si="285"/>
        <v>625</v>
      </c>
      <c r="AA632" s="35"/>
      <c r="AB632" s="35"/>
      <c r="AC632" s="35"/>
      <c r="AD632" s="35"/>
      <c r="AH632" s="35"/>
      <c r="AI632" s="35"/>
      <c r="AU632" s="52">
        <f t="shared" si="272"/>
        <v>625</v>
      </c>
      <c r="AV632" s="80">
        <f t="shared" si="273"/>
        <v>1033.0938888050182</v>
      </c>
      <c r="AW632" s="35">
        <f t="shared" si="283"/>
        <v>4141.7843990080501</v>
      </c>
      <c r="AX632" s="35">
        <f t="shared" si="274"/>
        <v>71201.998000287102</v>
      </c>
      <c r="AY632" s="35">
        <f t="shared" si="275"/>
        <v>75343.782399295145</v>
      </c>
      <c r="AZ632" s="35">
        <f t="shared" si="276"/>
        <v>79485.566798303189</v>
      </c>
      <c r="BA632"/>
      <c r="BB632" s="52">
        <f t="shared" si="277"/>
        <v>625</v>
      </c>
      <c r="BC632" s="80">
        <f t="shared" si="278"/>
        <v>1023.4360804543087</v>
      </c>
      <c r="BD632" s="35">
        <f t="shared" si="284"/>
        <v>4103.065207665386</v>
      </c>
      <c r="BE632" s="35">
        <f t="shared" si="279"/>
        <v>30389.143833181755</v>
      </c>
      <c r="BF632" s="35">
        <f t="shared" si="280"/>
        <v>34492.209040847141</v>
      </c>
      <c r="BG632" s="35">
        <f t="shared" si="281"/>
        <v>38595.274248512527</v>
      </c>
    </row>
    <row r="633" spans="25:59" x14ac:dyDescent="0.4">
      <c r="Y633" s="35">
        <f t="shared" si="282"/>
        <v>625500</v>
      </c>
      <c r="Z633" s="52">
        <f t="shared" si="285"/>
        <v>626</v>
      </c>
      <c r="AA633" s="35"/>
      <c r="AB633" s="35"/>
      <c r="AC633" s="35"/>
      <c r="AD633" s="35"/>
      <c r="AH633" s="35"/>
      <c r="AI633" s="35"/>
      <c r="AU633" s="52">
        <f t="shared" si="272"/>
        <v>626</v>
      </c>
      <c r="AV633" s="80">
        <f t="shared" si="273"/>
        <v>1033.609639037252</v>
      </c>
      <c r="AW633" s="35">
        <f t="shared" si="283"/>
        <v>4143.8520971028684</v>
      </c>
      <c r="AX633" s="35">
        <f t="shared" si="274"/>
        <v>71302.990965501405</v>
      </c>
      <c r="AY633" s="35">
        <f t="shared" si="275"/>
        <v>75446.843062604268</v>
      </c>
      <c r="AZ633" s="35">
        <f t="shared" si="276"/>
        <v>79590.695159707131</v>
      </c>
      <c r="BA633"/>
      <c r="BB633" s="52">
        <f t="shared" si="277"/>
        <v>626</v>
      </c>
      <c r="BC633" s="80">
        <f t="shared" si="278"/>
        <v>1023.947009230377</v>
      </c>
      <c r="BD633" s="35">
        <f t="shared" si="284"/>
        <v>4105.1135760244051</v>
      </c>
      <c r="BE633" s="35">
        <f t="shared" si="279"/>
        <v>30427.638470342026</v>
      </c>
      <c r="BF633" s="35">
        <f t="shared" si="280"/>
        <v>34532.752046366433</v>
      </c>
      <c r="BG633" s="35">
        <f t="shared" si="281"/>
        <v>38637.86562239084</v>
      </c>
    </row>
    <row r="634" spans="25:59" x14ac:dyDescent="0.4">
      <c r="Y634" s="35">
        <f t="shared" si="282"/>
        <v>626500</v>
      </c>
      <c r="Z634" s="52">
        <f t="shared" si="285"/>
        <v>627</v>
      </c>
      <c r="AA634" s="35"/>
      <c r="AB634" s="35"/>
      <c r="AC634" s="35"/>
      <c r="AD634" s="35"/>
      <c r="AH634" s="35"/>
      <c r="AI634" s="35"/>
      <c r="AU634" s="52">
        <f t="shared" si="272"/>
        <v>627</v>
      </c>
      <c r="AV634" s="80">
        <f t="shared" si="273"/>
        <v>1034.1261514602606</v>
      </c>
      <c r="AW634" s="35">
        <f t="shared" si="283"/>
        <v>4145.9228509023951</v>
      </c>
      <c r="AX634" s="35">
        <f t="shared" si="274"/>
        <v>71403.980875010981</v>
      </c>
      <c r="AY634" s="35">
        <f t="shared" si="275"/>
        <v>75549.903725913377</v>
      </c>
      <c r="AZ634" s="35">
        <f t="shared" si="276"/>
        <v>79695.826576815773</v>
      </c>
      <c r="BA634"/>
      <c r="BB634" s="52">
        <f t="shared" si="277"/>
        <v>627</v>
      </c>
      <c r="BC634" s="80">
        <f t="shared" si="278"/>
        <v>1024.4586930719313</v>
      </c>
      <c r="BD634" s="35">
        <f t="shared" si="284"/>
        <v>4107.1649715220838</v>
      </c>
      <c r="BE634" s="35">
        <f t="shared" si="279"/>
        <v>30466.130080363633</v>
      </c>
      <c r="BF634" s="35">
        <f t="shared" si="280"/>
        <v>34573.295051885718</v>
      </c>
      <c r="BG634" s="35">
        <f t="shared" si="281"/>
        <v>38680.460023407803</v>
      </c>
    </row>
    <row r="635" spans="25:59" x14ac:dyDescent="0.4">
      <c r="Y635" s="35">
        <f t="shared" si="282"/>
        <v>627500</v>
      </c>
      <c r="Z635" s="52">
        <f t="shared" si="285"/>
        <v>628</v>
      </c>
      <c r="AA635" s="35"/>
      <c r="AB635" s="35"/>
      <c r="AC635" s="35"/>
      <c r="AD635" s="35"/>
      <c r="AH635" s="35"/>
      <c r="AI635" s="35"/>
      <c r="AU635" s="52">
        <f t="shared" si="272"/>
        <v>628</v>
      </c>
      <c r="AV635" s="80">
        <f t="shared" si="273"/>
        <v>1034.6434249325462</v>
      </c>
      <c r="AW635" s="35">
        <f t="shared" si="283"/>
        <v>4147.9966558302422</v>
      </c>
      <c r="AX635" s="35">
        <f t="shared" si="274"/>
        <v>71504.967733392259</v>
      </c>
      <c r="AY635" s="35">
        <f t="shared" si="275"/>
        <v>75652.964389222499</v>
      </c>
      <c r="AZ635" s="35">
        <f t="shared" si="276"/>
        <v>79800.96104505274</v>
      </c>
      <c r="BA635"/>
      <c r="BB635" s="52">
        <f t="shared" si="277"/>
        <v>628</v>
      </c>
      <c r="BC635" s="80">
        <f t="shared" si="278"/>
        <v>1024.9711308481446</v>
      </c>
      <c r="BD635" s="35">
        <f t="shared" si="284"/>
        <v>4109.2193896248154</v>
      </c>
      <c r="BE635" s="35">
        <f t="shared" si="279"/>
        <v>30504.618667780189</v>
      </c>
      <c r="BF635" s="35">
        <f t="shared" si="280"/>
        <v>34613.838057405002</v>
      </c>
      <c r="BG635" s="35">
        <f t="shared" si="281"/>
        <v>38723.057447029816</v>
      </c>
    </row>
    <row r="636" spans="25:59" x14ac:dyDescent="0.4">
      <c r="Y636" s="35">
        <f t="shared" si="282"/>
        <v>628500</v>
      </c>
      <c r="Z636" s="52">
        <f t="shared" si="285"/>
        <v>629</v>
      </c>
      <c r="AA636" s="35"/>
      <c r="AB636" s="35"/>
      <c r="AC636" s="35"/>
      <c r="AD636" s="35"/>
      <c r="AH636" s="35"/>
      <c r="AI636" s="35"/>
      <c r="AU636" s="52">
        <f t="shared" si="272"/>
        <v>629</v>
      </c>
      <c r="AV636" s="80">
        <f t="shared" si="273"/>
        <v>1035.1614583132125</v>
      </c>
      <c r="AW636" s="35">
        <f t="shared" si="283"/>
        <v>4150.0735073124351</v>
      </c>
      <c r="AX636" s="35">
        <f t="shared" si="274"/>
        <v>71605.951545219184</v>
      </c>
      <c r="AY636" s="35">
        <f t="shared" si="275"/>
        <v>75756.025052531622</v>
      </c>
      <c r="AZ636" s="35">
        <f t="shared" si="276"/>
        <v>79906.09855984406</v>
      </c>
      <c r="BA636"/>
      <c r="BB636" s="52">
        <f t="shared" si="277"/>
        <v>629</v>
      </c>
      <c r="BC636" s="80">
        <f t="shared" si="278"/>
        <v>1025.4843214287866</v>
      </c>
      <c r="BD636" s="35">
        <f t="shared" si="284"/>
        <v>4111.2768258013857</v>
      </c>
      <c r="BE636" s="35">
        <f t="shared" si="279"/>
        <v>30543.104237122909</v>
      </c>
      <c r="BF636" s="35">
        <f t="shared" si="280"/>
        <v>34654.381062924294</v>
      </c>
      <c r="BG636" s="35">
        <f t="shared" si="281"/>
        <v>38765.657888725676</v>
      </c>
    </row>
    <row r="637" spans="25:59" x14ac:dyDescent="0.4">
      <c r="Y637" s="35">
        <f t="shared" si="282"/>
        <v>629500</v>
      </c>
      <c r="Z637" s="52">
        <f t="shared" si="285"/>
        <v>630</v>
      </c>
      <c r="AA637" s="35"/>
      <c r="AB637" s="35"/>
      <c r="AC637" s="35"/>
      <c r="AD637" s="35"/>
      <c r="AH637" s="35"/>
      <c r="AI637" s="35"/>
      <c r="AU637" s="52">
        <f t="shared" si="272"/>
        <v>630</v>
      </c>
      <c r="AV637" s="80">
        <f t="shared" si="273"/>
        <v>1035.6802504619716</v>
      </c>
      <c r="AW637" s="35">
        <f t="shared" si="283"/>
        <v>4152.1534007774371</v>
      </c>
      <c r="AX637" s="35">
        <f t="shared" si="274"/>
        <v>71706.932315063314</v>
      </c>
      <c r="AY637" s="35">
        <f t="shared" si="275"/>
        <v>75859.085715840745</v>
      </c>
      <c r="AZ637" s="35">
        <f t="shared" si="276"/>
        <v>80011.239116618177</v>
      </c>
      <c r="BA637"/>
      <c r="BB637" s="52">
        <f t="shared" si="277"/>
        <v>630</v>
      </c>
      <c r="BC637" s="80">
        <f t="shared" si="278"/>
        <v>1025.9982636842294</v>
      </c>
      <c r="BD637" s="35">
        <f t="shared" si="284"/>
        <v>4113.3372755229939</v>
      </c>
      <c r="BE637" s="35">
        <f t="shared" si="279"/>
        <v>30581.586792920585</v>
      </c>
      <c r="BF637" s="35">
        <f t="shared" si="280"/>
        <v>34694.924068443579</v>
      </c>
      <c r="BG637" s="35">
        <f t="shared" si="281"/>
        <v>38808.261343966573</v>
      </c>
    </row>
    <row r="638" spans="25:59" x14ac:dyDescent="0.4">
      <c r="Y638" s="35">
        <f t="shared" si="282"/>
        <v>630500</v>
      </c>
      <c r="Z638" s="52">
        <f t="shared" si="285"/>
        <v>631</v>
      </c>
      <c r="AA638" s="35"/>
      <c r="AB638" s="35"/>
      <c r="AC638" s="35"/>
      <c r="AD638" s="35"/>
      <c r="AH638" s="35"/>
      <c r="AI638" s="35"/>
      <c r="AU638" s="52">
        <f t="shared" si="272"/>
        <v>631</v>
      </c>
      <c r="AV638" s="80">
        <f t="shared" si="273"/>
        <v>1036.199800239151</v>
      </c>
      <c r="AW638" s="35">
        <f t="shared" si="283"/>
        <v>4154.2363316561768</v>
      </c>
      <c r="AX638" s="35">
        <f t="shared" si="274"/>
        <v>71807.910047493686</v>
      </c>
      <c r="AY638" s="35">
        <f t="shared" si="275"/>
        <v>75962.146379149868</v>
      </c>
      <c r="AZ638" s="35">
        <f t="shared" si="276"/>
        <v>80116.38271080605</v>
      </c>
      <c r="BA638"/>
      <c r="BB638" s="52">
        <f t="shared" si="277"/>
        <v>631</v>
      </c>
      <c r="BC638" s="80">
        <f t="shared" si="278"/>
        <v>1026.5129564854542</v>
      </c>
      <c r="BD638" s="35">
        <f t="shared" si="284"/>
        <v>4115.400734263284</v>
      </c>
      <c r="BE638" s="35">
        <f t="shared" si="279"/>
        <v>30620.066339699588</v>
      </c>
      <c r="BF638" s="35">
        <f t="shared" si="280"/>
        <v>34735.467073962871</v>
      </c>
      <c r="BG638" s="35">
        <f t="shared" si="281"/>
        <v>38850.867808226154</v>
      </c>
    </row>
    <row r="639" spans="25:59" x14ac:dyDescent="0.4">
      <c r="Y639" s="35">
        <f t="shared" si="282"/>
        <v>631500</v>
      </c>
      <c r="Z639" s="52">
        <f t="shared" si="285"/>
        <v>632</v>
      </c>
      <c r="AA639" s="35"/>
      <c r="AB639" s="35"/>
      <c r="AC639" s="35"/>
      <c r="AD639" s="35"/>
      <c r="AH639" s="35"/>
      <c r="AI639" s="35"/>
      <c r="AU639" s="52">
        <f t="shared" si="272"/>
        <v>632</v>
      </c>
      <c r="AV639" s="80">
        <f t="shared" si="273"/>
        <v>1036.7201065056991</v>
      </c>
      <c r="AW639" s="35">
        <f t="shared" si="283"/>
        <v>4156.3222953820759</v>
      </c>
      <c r="AX639" s="35">
        <f t="shared" si="274"/>
        <v>71908.884747076896</v>
      </c>
      <c r="AY639" s="35">
        <f t="shared" si="275"/>
        <v>76065.207042458977</v>
      </c>
      <c r="AZ639" s="35">
        <f t="shared" si="276"/>
        <v>80221.529337841057</v>
      </c>
      <c r="BA639"/>
      <c r="BB639" s="52">
        <f t="shared" si="277"/>
        <v>632</v>
      </c>
      <c r="BC639" s="80">
        <f t="shared" si="278"/>
        <v>1027.0283987040582</v>
      </c>
      <c r="BD639" s="35">
        <f t="shared" si="284"/>
        <v>4117.4671974983667</v>
      </c>
      <c r="BE639" s="35">
        <f t="shared" si="279"/>
        <v>30658.542881983791</v>
      </c>
      <c r="BF639" s="35">
        <f t="shared" si="280"/>
        <v>34776.010079482156</v>
      </c>
      <c r="BG639" s="35">
        <f t="shared" si="281"/>
        <v>38893.47727698052</v>
      </c>
    </row>
    <row r="640" spans="25:59" x14ac:dyDescent="0.4">
      <c r="Y640" s="35">
        <f t="shared" si="282"/>
        <v>632500</v>
      </c>
      <c r="Z640" s="52">
        <f t="shared" si="285"/>
        <v>633</v>
      </c>
      <c r="AA640" s="35"/>
      <c r="AB640" s="35"/>
      <c r="AC640" s="35"/>
      <c r="AD640" s="35"/>
      <c r="AH640" s="35"/>
      <c r="AI640" s="35"/>
      <c r="AU640" s="52">
        <f t="shared" si="272"/>
        <v>633</v>
      </c>
      <c r="AV640" s="80">
        <f t="shared" si="273"/>
        <v>1037.241168123194</v>
      </c>
      <c r="AW640" s="35">
        <f t="shared" si="283"/>
        <v>4158.4112873910781</v>
      </c>
      <c r="AX640" s="35">
        <f t="shared" si="274"/>
        <v>72009.856418377021</v>
      </c>
      <c r="AY640" s="35">
        <f t="shared" si="275"/>
        <v>76168.267705768099</v>
      </c>
      <c r="AZ640" s="35">
        <f t="shared" si="276"/>
        <v>80326.678993159177</v>
      </c>
      <c r="BA640"/>
      <c r="BB640" s="52">
        <f t="shared" si="277"/>
        <v>633</v>
      </c>
      <c r="BC640" s="80">
        <f t="shared" si="278"/>
        <v>1027.5445892122616</v>
      </c>
      <c r="BD640" s="35">
        <f t="shared" si="284"/>
        <v>4119.5366607068518</v>
      </c>
      <c r="BE640" s="35">
        <f t="shared" si="279"/>
        <v>30697.016424294598</v>
      </c>
      <c r="BF640" s="35">
        <f t="shared" si="280"/>
        <v>34816.553085001447</v>
      </c>
      <c r="BG640" s="35">
        <f t="shared" si="281"/>
        <v>38936.089745708297</v>
      </c>
    </row>
    <row r="641" spans="25:59" x14ac:dyDescent="0.4">
      <c r="Y641" s="35">
        <f t="shared" si="282"/>
        <v>633500</v>
      </c>
      <c r="Z641" s="52">
        <f t="shared" si="285"/>
        <v>634</v>
      </c>
      <c r="AA641" s="35"/>
      <c r="AB641" s="35"/>
      <c r="AC641" s="35"/>
      <c r="AD641" s="35"/>
      <c r="AH641" s="35"/>
      <c r="AI641" s="35"/>
      <c r="AU641" s="52">
        <f t="shared" si="272"/>
        <v>634</v>
      </c>
      <c r="AV641" s="80">
        <f t="shared" si="273"/>
        <v>1037.762983953849</v>
      </c>
      <c r="AW641" s="35">
        <f t="shared" si="283"/>
        <v>4160.5033031216735</v>
      </c>
      <c r="AX641" s="35">
        <f t="shared" si="274"/>
        <v>72110.825065955549</v>
      </c>
      <c r="AY641" s="35">
        <f t="shared" si="275"/>
        <v>76271.328369077222</v>
      </c>
      <c r="AZ641" s="35">
        <f t="shared" si="276"/>
        <v>80431.831672198896</v>
      </c>
      <c r="BA641"/>
      <c r="BB641" s="52">
        <f t="shared" si="277"/>
        <v>634</v>
      </c>
      <c r="BC641" s="80">
        <f t="shared" si="278"/>
        <v>1028.0615268829144</v>
      </c>
      <c r="BD641" s="35">
        <f t="shared" si="284"/>
        <v>4121.609119369874</v>
      </c>
      <c r="BE641" s="35">
        <f t="shared" si="279"/>
        <v>30735.486971150858</v>
      </c>
      <c r="BF641" s="35">
        <f t="shared" si="280"/>
        <v>34857.096090520732</v>
      </c>
      <c r="BG641" s="35">
        <f t="shared" si="281"/>
        <v>38978.705209890606</v>
      </c>
    </row>
    <row r="642" spans="25:59" x14ac:dyDescent="0.4">
      <c r="Y642" s="35">
        <f t="shared" si="282"/>
        <v>634500</v>
      </c>
      <c r="Z642" s="52">
        <f t="shared" si="285"/>
        <v>635</v>
      </c>
      <c r="AA642" s="35"/>
      <c r="AB642" s="35"/>
      <c r="AC642" s="35"/>
      <c r="AD642" s="35"/>
      <c r="AH642" s="35"/>
      <c r="AI642" s="35"/>
      <c r="AU642" s="52">
        <f t="shared" si="272"/>
        <v>635</v>
      </c>
      <c r="AV642" s="80">
        <f t="shared" si="273"/>
        <v>1038.2855528605185</v>
      </c>
      <c r="AW642" s="35">
        <f t="shared" si="283"/>
        <v>4162.5983380149237</v>
      </c>
      <c r="AX642" s="35">
        <f t="shared" si="274"/>
        <v>72211.790694371419</v>
      </c>
      <c r="AY642" s="35">
        <f t="shared" si="275"/>
        <v>76374.389032386345</v>
      </c>
      <c r="AZ642" s="35">
        <f t="shared" si="276"/>
        <v>80536.987370401272</v>
      </c>
      <c r="BA642"/>
      <c r="BB642" s="52">
        <f t="shared" si="277"/>
        <v>635</v>
      </c>
      <c r="BC642" s="80">
        <f t="shared" si="278"/>
        <v>1028.5792105895016</v>
      </c>
      <c r="BD642" s="35">
        <f t="shared" si="284"/>
        <v>4123.6845689711135</v>
      </c>
      <c r="BE642" s="35">
        <f t="shared" si="279"/>
        <v>30773.954527068912</v>
      </c>
      <c r="BF642" s="35">
        <f t="shared" si="280"/>
        <v>34897.639096040024</v>
      </c>
      <c r="BG642" s="35">
        <f t="shared" si="281"/>
        <v>39021.323665011136</v>
      </c>
    </row>
    <row r="643" spans="25:59" x14ac:dyDescent="0.4">
      <c r="Y643" s="35">
        <f t="shared" si="282"/>
        <v>635500</v>
      </c>
      <c r="Z643" s="52">
        <f t="shared" si="285"/>
        <v>636</v>
      </c>
      <c r="AA643" s="35"/>
      <c r="AB643" s="35"/>
      <c r="AC643" s="35"/>
      <c r="AD643" s="35"/>
      <c r="AH643" s="35"/>
      <c r="AI643" s="35"/>
      <c r="AU643" s="52">
        <f t="shared" si="272"/>
        <v>636</v>
      </c>
      <c r="AV643" s="80">
        <f t="shared" si="273"/>
        <v>1038.8088737067069</v>
      </c>
      <c r="AW643" s="35">
        <f t="shared" si="283"/>
        <v>4164.6963875144966</v>
      </c>
      <c r="AX643" s="35">
        <f t="shared" si="274"/>
        <v>72312.753308180967</v>
      </c>
      <c r="AY643" s="35">
        <f t="shared" si="275"/>
        <v>76477.449695695468</v>
      </c>
      <c r="AZ643" s="35">
        <f t="shared" si="276"/>
        <v>80642.146083209969</v>
      </c>
      <c r="BA643"/>
      <c r="BB643" s="52">
        <f t="shared" si="277"/>
        <v>636</v>
      </c>
      <c r="BC643" s="80">
        <f t="shared" si="278"/>
        <v>1029.0976392061518</v>
      </c>
      <c r="BD643" s="35">
        <f t="shared" si="284"/>
        <v>4125.7630049968311</v>
      </c>
      <c r="BE643" s="35">
        <f t="shared" si="279"/>
        <v>30812.419096562477</v>
      </c>
      <c r="BF643" s="35">
        <f t="shared" si="280"/>
        <v>34938.182101559309</v>
      </c>
      <c r="BG643" s="35">
        <f t="shared" si="281"/>
        <v>39063.945106556137</v>
      </c>
    </row>
    <row r="644" spans="25:59" x14ac:dyDescent="0.4">
      <c r="Y644" s="35">
        <f t="shared" si="282"/>
        <v>636500</v>
      </c>
      <c r="Z644" s="52">
        <f t="shared" si="285"/>
        <v>637</v>
      </c>
      <c r="AA644" s="35"/>
      <c r="AB644" s="35"/>
      <c r="AC644" s="35"/>
      <c r="AD644" s="35"/>
      <c r="AH644" s="35"/>
      <c r="AI644" s="35"/>
      <c r="AU644" s="52">
        <f t="shared" si="272"/>
        <v>637</v>
      </c>
      <c r="AV644" s="80">
        <f t="shared" si="273"/>
        <v>1039.332945356573</v>
      </c>
      <c r="AW644" s="35">
        <f t="shared" si="283"/>
        <v>4166.7974470666813</v>
      </c>
      <c r="AX644" s="35">
        <f t="shared" si="274"/>
        <v>72413.71291193791</v>
      </c>
      <c r="AY644" s="35">
        <f t="shared" si="275"/>
        <v>76580.510359004591</v>
      </c>
      <c r="AZ644" s="35">
        <f t="shared" si="276"/>
        <v>80747.307806071272</v>
      </c>
      <c r="BA644"/>
      <c r="BB644" s="52">
        <f t="shared" si="277"/>
        <v>637</v>
      </c>
      <c r="BC644" s="80">
        <f t="shared" si="278"/>
        <v>1029.6168116076426</v>
      </c>
      <c r="BD644" s="35">
        <f t="shared" si="284"/>
        <v>4127.8444229358893</v>
      </c>
      <c r="BE644" s="35">
        <f t="shared" si="279"/>
        <v>30850.88068414271</v>
      </c>
      <c r="BF644" s="35">
        <f t="shared" si="280"/>
        <v>34978.725107078601</v>
      </c>
      <c r="BG644" s="35">
        <f t="shared" si="281"/>
        <v>39106.569530014487</v>
      </c>
    </row>
    <row r="645" spans="25:59" x14ac:dyDescent="0.4">
      <c r="Y645" s="35">
        <f t="shared" si="282"/>
        <v>637500</v>
      </c>
      <c r="Z645" s="52">
        <f t="shared" si="285"/>
        <v>638</v>
      </c>
      <c r="AA645" s="35"/>
      <c r="AB645" s="35"/>
      <c r="AC645" s="35"/>
      <c r="AD645" s="35"/>
      <c r="AH645" s="35"/>
      <c r="AI645" s="35"/>
      <c r="AU645" s="52">
        <f t="shared" si="272"/>
        <v>638</v>
      </c>
      <c r="AV645" s="80">
        <f t="shared" si="273"/>
        <v>1039.8577666749379</v>
      </c>
      <c r="AW645" s="35">
        <f t="shared" si="283"/>
        <v>4168.9015121204247</v>
      </c>
      <c r="AX645" s="35">
        <f t="shared" si="274"/>
        <v>72514.669510193271</v>
      </c>
      <c r="AY645" s="35">
        <f t="shared" si="275"/>
        <v>76683.571022313699</v>
      </c>
      <c r="AZ645" s="35">
        <f t="shared" si="276"/>
        <v>80852.472534434128</v>
      </c>
      <c r="BA645"/>
      <c r="BB645" s="52">
        <f t="shared" si="277"/>
        <v>638</v>
      </c>
      <c r="BC645" s="80">
        <f t="shared" si="278"/>
        <v>1030.1367266694067</v>
      </c>
      <c r="BD645" s="35">
        <f t="shared" si="284"/>
        <v>4129.9288182797773</v>
      </c>
      <c r="BE645" s="35">
        <f t="shared" si="279"/>
        <v>30889.33929431811</v>
      </c>
      <c r="BF645" s="35">
        <f t="shared" si="280"/>
        <v>35019.268112597885</v>
      </c>
      <c r="BG645" s="35">
        <f t="shared" si="281"/>
        <v>39149.196930877661</v>
      </c>
    </row>
    <row r="646" spans="25:59" x14ac:dyDescent="0.4">
      <c r="Y646" s="35">
        <f t="shared" si="282"/>
        <v>638500</v>
      </c>
      <c r="Z646" s="52">
        <f t="shared" si="285"/>
        <v>639</v>
      </c>
      <c r="AA646" s="35"/>
      <c r="AB646" s="35"/>
      <c r="AC646" s="35"/>
      <c r="AD646" s="35"/>
      <c r="AH646" s="35"/>
      <c r="AI646" s="35"/>
      <c r="AU646" s="52">
        <f t="shared" si="272"/>
        <v>639</v>
      </c>
      <c r="AV646" s="80">
        <f t="shared" si="273"/>
        <v>1040.383336527291</v>
      </c>
      <c r="AW646" s="35">
        <f t="shared" si="283"/>
        <v>4171.0085781273519</v>
      </c>
      <c r="AX646" s="35">
        <f t="shared" si="274"/>
        <v>72615.62310749547</v>
      </c>
      <c r="AY646" s="35">
        <f t="shared" si="275"/>
        <v>76786.631685622822</v>
      </c>
      <c r="AZ646" s="35">
        <f t="shared" si="276"/>
        <v>80957.640263750174</v>
      </c>
      <c r="BA646"/>
      <c r="BB646" s="52">
        <f t="shared" si="277"/>
        <v>639</v>
      </c>
      <c r="BC646" s="80">
        <f t="shared" si="278"/>
        <v>1030.6573832675399</v>
      </c>
      <c r="BD646" s="35">
        <f t="shared" si="284"/>
        <v>4132.016186522641</v>
      </c>
      <c r="BE646" s="35">
        <f t="shared" si="279"/>
        <v>30927.794931594537</v>
      </c>
      <c r="BF646" s="35">
        <f t="shared" si="280"/>
        <v>35059.811118117177</v>
      </c>
      <c r="BG646" s="35">
        <f t="shared" si="281"/>
        <v>39191.827304639817</v>
      </c>
    </row>
    <row r="647" spans="25:59" x14ac:dyDescent="0.4">
      <c r="Y647" s="35">
        <f t="shared" si="282"/>
        <v>639500</v>
      </c>
      <c r="Z647" s="52">
        <f t="shared" si="285"/>
        <v>640</v>
      </c>
      <c r="AA647" s="35"/>
      <c r="AB647" s="35"/>
      <c r="AC647" s="35"/>
      <c r="AD647" s="35"/>
      <c r="AH647" s="35"/>
      <c r="AI647" s="35"/>
      <c r="AU647" s="52">
        <f t="shared" si="272"/>
        <v>640</v>
      </c>
      <c r="AV647" s="80">
        <f t="shared" si="273"/>
        <v>1040.9096537797961</v>
      </c>
      <c r="AW647" s="35">
        <f t="shared" si="283"/>
        <v>4173.1186405417911</v>
      </c>
      <c r="AX647" s="35">
        <f t="shared" si="274"/>
        <v>72716.573708390148</v>
      </c>
      <c r="AY647" s="35">
        <f t="shared" si="275"/>
        <v>76889.692348931945</v>
      </c>
      <c r="AZ647" s="35">
        <f t="shared" si="276"/>
        <v>81062.810989473743</v>
      </c>
      <c r="BA647"/>
      <c r="BB647" s="52">
        <f t="shared" si="277"/>
        <v>640</v>
      </c>
      <c r="BC647" s="80">
        <f t="shared" si="278"/>
        <v>1031.1787802788051</v>
      </c>
      <c r="BD647" s="35">
        <f t="shared" si="284"/>
        <v>4134.1065231613038</v>
      </c>
      <c r="BE647" s="35">
        <f t="shared" si="279"/>
        <v>30966.247600475159</v>
      </c>
      <c r="BF647" s="35">
        <f t="shared" si="280"/>
        <v>35100.354123636462</v>
      </c>
      <c r="BG647" s="35">
        <f t="shared" si="281"/>
        <v>39234.460646797765</v>
      </c>
    </row>
    <row r="648" spans="25:59" x14ac:dyDescent="0.4">
      <c r="Y648" s="35">
        <f t="shared" si="282"/>
        <v>640500</v>
      </c>
      <c r="Z648" s="52">
        <f t="shared" si="285"/>
        <v>641</v>
      </c>
      <c r="AA648" s="35"/>
      <c r="AB648" s="35"/>
      <c r="AC648" s="35"/>
      <c r="AD648" s="35"/>
      <c r="AH648" s="35"/>
      <c r="AI648" s="35"/>
      <c r="AU648" s="52">
        <f t="shared" ref="AU648:AU711" si="286">Z648</f>
        <v>641</v>
      </c>
      <c r="AV648" s="80">
        <f t="shared" ref="AV648:AV711" si="287">$AL$13*SQRT(1+(1/$AL$14)+(($AU648-$AE$3)^2)/(($AE$4^2)*$AL$20))</f>
        <v>1041.4367172992991</v>
      </c>
      <c r="AW648" s="35">
        <f t="shared" si="283"/>
        <v>4175.2316948208063</v>
      </c>
      <c r="AX648" s="35">
        <f t="shared" ref="AX648:AX711" si="288">AY648-AW648</f>
        <v>72817.521317420265</v>
      </c>
      <c r="AY648" s="35">
        <f t="shared" ref="AY648:AY711" si="289">Z648*AY$1+AY$2</f>
        <v>76992.753012241068</v>
      </c>
      <c r="AZ648" s="35">
        <f t="shared" ref="AZ648:AZ711" si="290">AY648+AW648</f>
        <v>81167.984707061871</v>
      </c>
      <c r="BA648"/>
      <c r="BB648" s="52">
        <f t="shared" ref="BB648:BB711" si="291">AU648</f>
        <v>641</v>
      </c>
      <c r="BC648" s="80">
        <f t="shared" ref="BC648:BC711" si="292">$AL$36*SQRT(1+(1/$AL$37)+(($AU648-$AE$3)^2)/(($AE$4^2)*$AL$43))</f>
        <v>1031.7009165806414</v>
      </c>
      <c r="BD648" s="35">
        <f t="shared" si="284"/>
        <v>4136.1998236952977</v>
      </c>
      <c r="BE648" s="35">
        <f t="shared" ref="BE648:BE711" si="293">BF648-BD648</f>
        <v>31004.69730546045</v>
      </c>
      <c r="BF648" s="35">
        <f t="shared" ref="BF648:BF711" si="294">Z648*BF$1+BF$2</f>
        <v>35140.897129155746</v>
      </c>
      <c r="BG648" s="35">
        <f t="shared" ref="BG648:BG711" si="295">BF648+BD648</f>
        <v>39277.096952851047</v>
      </c>
    </row>
    <row r="649" spans="25:59" x14ac:dyDescent="0.4">
      <c r="Y649" s="35">
        <f t="shared" ref="Y649:Y712" si="296">Y648+1000</f>
        <v>641500</v>
      </c>
      <c r="Z649" s="52">
        <f t="shared" si="285"/>
        <v>642</v>
      </c>
      <c r="AA649" s="35"/>
      <c r="AB649" s="35"/>
      <c r="AC649" s="35"/>
      <c r="AD649" s="35"/>
      <c r="AH649" s="35"/>
      <c r="AI649" s="35"/>
      <c r="AU649" s="52">
        <f t="shared" si="286"/>
        <v>642</v>
      </c>
      <c r="AV649" s="80">
        <f t="shared" si="287"/>
        <v>1041.9645259533327</v>
      </c>
      <c r="AW649" s="35">
        <f t="shared" ref="AW649:AW712" si="297">AW$3*AV649</f>
        <v>4177.3477364242135</v>
      </c>
      <c r="AX649" s="35">
        <f t="shared" si="288"/>
        <v>72918.465939125977</v>
      </c>
      <c r="AY649" s="35">
        <f t="shared" si="289"/>
        <v>77095.813675550191</v>
      </c>
      <c r="AZ649" s="35">
        <f t="shared" si="290"/>
        <v>81273.161411974404</v>
      </c>
      <c r="BA649"/>
      <c r="BB649" s="52">
        <f t="shared" si="291"/>
        <v>642</v>
      </c>
      <c r="BC649" s="80">
        <f t="shared" si="292"/>
        <v>1032.2237910511687</v>
      </c>
      <c r="BD649" s="35">
        <f t="shared" ref="BD649:BD712" si="298">BD$3*BC649</f>
        <v>4138.2960836268849</v>
      </c>
      <c r="BE649" s="35">
        <f t="shared" si="293"/>
        <v>31043.144051048155</v>
      </c>
      <c r="BF649" s="35">
        <f t="shared" si="294"/>
        <v>35181.440134675038</v>
      </c>
      <c r="BG649" s="35">
        <f t="shared" si="295"/>
        <v>39319.736218301921</v>
      </c>
    </row>
    <row r="650" spans="25:59" x14ac:dyDescent="0.4">
      <c r="Y650" s="35">
        <f t="shared" si="296"/>
        <v>642500</v>
      </c>
      <c r="Z650" s="52">
        <f t="shared" ref="Z650:Z713" si="299">Z649+1</f>
        <v>643</v>
      </c>
      <c r="AA650" s="35"/>
      <c r="AB650" s="35"/>
      <c r="AC650" s="35"/>
      <c r="AD650" s="35"/>
      <c r="AH650" s="35"/>
      <c r="AI650" s="35"/>
      <c r="AU650" s="52">
        <f t="shared" si="286"/>
        <v>643</v>
      </c>
      <c r="AV650" s="80">
        <f t="shared" si="287"/>
        <v>1042.493078610124</v>
      </c>
      <c r="AW650" s="35">
        <f t="shared" si="297"/>
        <v>4179.4667608146156</v>
      </c>
      <c r="AX650" s="35">
        <f t="shared" si="288"/>
        <v>73019.407578044687</v>
      </c>
      <c r="AY650" s="35">
        <f t="shared" si="289"/>
        <v>77198.874338859299</v>
      </c>
      <c r="AZ650" s="35">
        <f t="shared" si="290"/>
        <v>81378.341099673911</v>
      </c>
      <c r="BA650"/>
      <c r="BB650" s="52">
        <f t="shared" si="291"/>
        <v>643</v>
      </c>
      <c r="BC650" s="80">
        <f t="shared" si="292"/>
        <v>1032.7474025691947</v>
      </c>
      <c r="BD650" s="35">
        <f t="shared" si="298"/>
        <v>4140.3952984610851</v>
      </c>
      <c r="BE650" s="35">
        <f t="shared" si="293"/>
        <v>31081.587841733239</v>
      </c>
      <c r="BF650" s="35">
        <f t="shared" si="294"/>
        <v>35221.983140194323</v>
      </c>
      <c r="BG650" s="35">
        <f t="shared" si="295"/>
        <v>39362.378438655411</v>
      </c>
    </row>
    <row r="651" spans="25:59" x14ac:dyDescent="0.4">
      <c r="Y651" s="35">
        <f t="shared" si="296"/>
        <v>643500</v>
      </c>
      <c r="Z651" s="52">
        <f t="shared" si="299"/>
        <v>644</v>
      </c>
      <c r="AA651" s="35"/>
      <c r="AB651" s="35"/>
      <c r="AC651" s="35"/>
      <c r="AD651" s="35"/>
      <c r="AH651" s="35"/>
      <c r="AI651" s="35"/>
      <c r="AU651" s="52">
        <f t="shared" si="286"/>
        <v>644</v>
      </c>
      <c r="AV651" s="80">
        <f t="shared" si="287"/>
        <v>1043.022374138601</v>
      </c>
      <c r="AW651" s="35">
        <f t="shared" si="297"/>
        <v>4181.588763457421</v>
      </c>
      <c r="AX651" s="35">
        <f t="shared" si="288"/>
        <v>73120.346238711005</v>
      </c>
      <c r="AY651" s="35">
        <f t="shared" si="289"/>
        <v>77301.935002168422</v>
      </c>
      <c r="AZ651" s="35">
        <f t="shared" si="290"/>
        <v>81483.52376562584</v>
      </c>
      <c r="BA651"/>
      <c r="BB651" s="52">
        <f t="shared" si="291"/>
        <v>644</v>
      </c>
      <c r="BC651" s="80">
        <f t="shared" si="292"/>
        <v>1033.2717500142201</v>
      </c>
      <c r="BD651" s="35">
        <f t="shared" si="298"/>
        <v>4142.4974637056957</v>
      </c>
      <c r="BE651" s="35">
        <f t="shared" si="293"/>
        <v>31120.02868200792</v>
      </c>
      <c r="BF651" s="35">
        <f t="shared" si="294"/>
        <v>35262.526145713615</v>
      </c>
      <c r="BG651" s="35">
        <f t="shared" si="295"/>
        <v>39405.02360941931</v>
      </c>
    </row>
    <row r="652" spans="25:59" x14ac:dyDescent="0.4">
      <c r="Y652" s="35">
        <f t="shared" si="296"/>
        <v>644500</v>
      </c>
      <c r="Z652" s="52">
        <f t="shared" si="299"/>
        <v>645</v>
      </c>
      <c r="AA652" s="35"/>
      <c r="AB652" s="35"/>
      <c r="AC652" s="35"/>
      <c r="AD652" s="35"/>
      <c r="AH652" s="35"/>
      <c r="AI652" s="35"/>
      <c r="AU652" s="52">
        <f t="shared" si="286"/>
        <v>645</v>
      </c>
      <c r="AV652" s="80">
        <f t="shared" si="287"/>
        <v>1043.5524114083973</v>
      </c>
      <c r="AW652" s="35">
        <f t="shared" si="297"/>
        <v>4183.7137398208715</v>
      </c>
      <c r="AX652" s="35">
        <f t="shared" si="288"/>
        <v>73221.281925656673</v>
      </c>
      <c r="AY652" s="35">
        <f t="shared" si="289"/>
        <v>77404.995665477545</v>
      </c>
      <c r="AZ652" s="35">
        <f t="shared" si="290"/>
        <v>81588.709405298418</v>
      </c>
      <c r="BA652"/>
      <c r="BB652" s="52">
        <f t="shared" si="291"/>
        <v>645</v>
      </c>
      <c r="BC652" s="80">
        <f t="shared" si="292"/>
        <v>1033.7968322664467</v>
      </c>
      <c r="BD652" s="35">
        <f t="shared" si="298"/>
        <v>4144.6025748713264</v>
      </c>
      <c r="BE652" s="35">
        <f t="shared" si="293"/>
        <v>31158.466576361574</v>
      </c>
      <c r="BF652" s="35">
        <f t="shared" si="294"/>
        <v>35303.069151232899</v>
      </c>
      <c r="BG652" s="35">
        <f t="shared" si="295"/>
        <v>39447.671726104229</v>
      </c>
    </row>
    <row r="653" spans="25:59" x14ac:dyDescent="0.4">
      <c r="Y653" s="35">
        <f t="shared" si="296"/>
        <v>645500</v>
      </c>
      <c r="Z653" s="52">
        <f t="shared" si="299"/>
        <v>646</v>
      </c>
      <c r="AA653" s="35"/>
      <c r="AB653" s="35"/>
      <c r="AC653" s="35"/>
      <c r="AD653" s="35"/>
      <c r="AH653" s="35"/>
      <c r="AI653" s="35"/>
      <c r="AU653" s="52">
        <f t="shared" si="286"/>
        <v>646</v>
      </c>
      <c r="AV653" s="80">
        <f t="shared" si="287"/>
        <v>1044.0831892898605</v>
      </c>
      <c r="AW653" s="35">
        <f t="shared" si="297"/>
        <v>4185.8416853760673</v>
      </c>
      <c r="AX653" s="35">
        <f t="shared" si="288"/>
        <v>73322.214643410596</v>
      </c>
      <c r="AY653" s="35">
        <f t="shared" si="289"/>
        <v>77508.056328786668</v>
      </c>
      <c r="AZ653" s="35">
        <f t="shared" si="290"/>
        <v>81693.89801416274</v>
      </c>
      <c r="BA653"/>
      <c r="BB653" s="52">
        <f t="shared" si="291"/>
        <v>646</v>
      </c>
      <c r="BC653" s="80">
        <f t="shared" si="292"/>
        <v>1034.3226482067817</v>
      </c>
      <c r="BD653" s="35">
        <f t="shared" si="298"/>
        <v>4146.7106274714133</v>
      </c>
      <c r="BE653" s="35">
        <f t="shared" si="293"/>
        <v>31196.901529280778</v>
      </c>
      <c r="BF653" s="35">
        <f t="shared" si="294"/>
        <v>35343.612156752191</v>
      </c>
      <c r="BG653" s="35">
        <f t="shared" si="295"/>
        <v>39490.322784223608</v>
      </c>
    </row>
    <row r="654" spans="25:59" x14ac:dyDescent="0.4">
      <c r="Y654" s="35">
        <f t="shared" si="296"/>
        <v>646500</v>
      </c>
      <c r="Z654" s="52">
        <f t="shared" si="299"/>
        <v>647</v>
      </c>
      <c r="AA654" s="35"/>
      <c r="AB654" s="35"/>
      <c r="AC654" s="35"/>
      <c r="AD654" s="35"/>
      <c r="AH654" s="35"/>
      <c r="AI654" s="35"/>
      <c r="AU654" s="52">
        <f t="shared" si="286"/>
        <v>647</v>
      </c>
      <c r="AV654" s="80">
        <f t="shared" si="287"/>
        <v>1044.6147066540564</v>
      </c>
      <c r="AW654" s="35">
        <f t="shared" si="297"/>
        <v>4187.9725955969907</v>
      </c>
      <c r="AX654" s="35">
        <f t="shared" si="288"/>
        <v>73423.144396498799</v>
      </c>
      <c r="AY654" s="35">
        <f t="shared" si="289"/>
        <v>77611.116992095791</v>
      </c>
      <c r="AZ654" s="35">
        <f t="shared" si="290"/>
        <v>81799.089587692783</v>
      </c>
      <c r="BA654"/>
      <c r="BB654" s="52">
        <f t="shared" si="291"/>
        <v>647</v>
      </c>
      <c r="BC654" s="80">
        <f t="shared" si="292"/>
        <v>1034.8491967168452</v>
      </c>
      <c r="BD654" s="35">
        <f t="shared" si="298"/>
        <v>4148.8216170222513</v>
      </c>
      <c r="BE654" s="35">
        <f t="shared" si="293"/>
        <v>31235.333545249225</v>
      </c>
      <c r="BF654" s="35">
        <f t="shared" si="294"/>
        <v>35384.155162271476</v>
      </c>
      <c r="BG654" s="35">
        <f t="shared" si="295"/>
        <v>39532.976779293727</v>
      </c>
    </row>
    <row r="655" spans="25:59" x14ac:dyDescent="0.4">
      <c r="Y655" s="35">
        <f t="shared" si="296"/>
        <v>647500</v>
      </c>
      <c r="Z655" s="52">
        <f t="shared" si="299"/>
        <v>648</v>
      </c>
      <c r="AA655" s="35"/>
      <c r="AB655" s="35"/>
      <c r="AC655" s="35"/>
      <c r="AD655" s="35"/>
      <c r="AH655" s="35"/>
      <c r="AI655" s="35"/>
      <c r="AU655" s="52">
        <f t="shared" si="286"/>
        <v>648</v>
      </c>
      <c r="AV655" s="80">
        <f t="shared" si="287"/>
        <v>1045.1469623727764</v>
      </c>
      <c r="AW655" s="35">
        <f t="shared" si="297"/>
        <v>4190.1064659605327</v>
      </c>
      <c r="AX655" s="35">
        <f t="shared" si="288"/>
        <v>73524.071189444367</v>
      </c>
      <c r="AY655" s="35">
        <f t="shared" si="289"/>
        <v>77714.177655404899</v>
      </c>
      <c r="AZ655" s="35">
        <f t="shared" si="290"/>
        <v>81904.284121365432</v>
      </c>
      <c r="BA655"/>
      <c r="BB655" s="52">
        <f t="shared" si="291"/>
        <v>648</v>
      </c>
      <c r="BC655" s="80">
        <f t="shared" si="292"/>
        <v>1035.3764766789757</v>
      </c>
      <c r="BD655" s="35">
        <f t="shared" si="298"/>
        <v>4150.9355390430155</v>
      </c>
      <c r="BE655" s="35">
        <f t="shared" si="293"/>
        <v>31273.762628747754</v>
      </c>
      <c r="BF655" s="35">
        <f t="shared" si="294"/>
        <v>35424.698167790768</v>
      </c>
      <c r="BG655" s="35">
        <f t="shared" si="295"/>
        <v>39575.633706833782</v>
      </c>
    </row>
    <row r="656" spans="25:59" x14ac:dyDescent="0.4">
      <c r="Y656" s="35">
        <f t="shared" si="296"/>
        <v>648500</v>
      </c>
      <c r="Z656" s="52">
        <f t="shared" si="299"/>
        <v>649</v>
      </c>
      <c r="AA656" s="35"/>
      <c r="AB656" s="35"/>
      <c r="AC656" s="35"/>
      <c r="AD656" s="35"/>
      <c r="AH656" s="35"/>
      <c r="AI656" s="35"/>
      <c r="AU656" s="52">
        <f t="shared" si="286"/>
        <v>649</v>
      </c>
      <c r="AV656" s="80">
        <f t="shared" si="287"/>
        <v>1045.6799553185438</v>
      </c>
      <c r="AW656" s="35">
        <f t="shared" si="297"/>
        <v>4192.2432919465173</v>
      </c>
      <c r="AX656" s="35">
        <f t="shared" si="288"/>
        <v>73624.995026767501</v>
      </c>
      <c r="AY656" s="35">
        <f t="shared" si="289"/>
        <v>77817.238318714022</v>
      </c>
      <c r="AZ656" s="35">
        <f t="shared" si="290"/>
        <v>82009.481610660543</v>
      </c>
      <c r="BA656"/>
      <c r="BB656" s="52">
        <f t="shared" si="291"/>
        <v>649</v>
      </c>
      <c r="BC656" s="80">
        <f t="shared" si="292"/>
        <v>1035.9044869762363</v>
      </c>
      <c r="BD656" s="35">
        <f t="shared" si="298"/>
        <v>4153.0523890557852</v>
      </c>
      <c r="BE656" s="35">
        <f t="shared" si="293"/>
        <v>31312.188784254267</v>
      </c>
      <c r="BF656" s="35">
        <f t="shared" si="294"/>
        <v>35465.241173310053</v>
      </c>
      <c r="BG656" s="35">
        <f t="shared" si="295"/>
        <v>39618.293562365841</v>
      </c>
    </row>
    <row r="657" spans="25:59" x14ac:dyDescent="0.4">
      <c r="Y657" s="35">
        <f t="shared" si="296"/>
        <v>649500</v>
      </c>
      <c r="Z657" s="52">
        <f t="shared" si="299"/>
        <v>650</v>
      </c>
      <c r="AA657" s="35"/>
      <c r="AB657" s="35"/>
      <c r="AC657" s="35"/>
      <c r="AD657" s="35"/>
      <c r="AH657" s="35"/>
      <c r="AI657" s="35"/>
      <c r="AU657" s="52">
        <f t="shared" si="286"/>
        <v>650</v>
      </c>
      <c r="AV657" s="80">
        <f t="shared" si="287"/>
        <v>1046.2136843646185</v>
      </c>
      <c r="AW657" s="35">
        <f t="shared" si="297"/>
        <v>4194.3830690377235</v>
      </c>
      <c r="AX657" s="35">
        <f t="shared" si="288"/>
        <v>73725.915912985423</v>
      </c>
      <c r="AY657" s="35">
        <f t="shared" si="289"/>
        <v>77920.298982023145</v>
      </c>
      <c r="AZ657" s="35">
        <f t="shared" si="290"/>
        <v>82114.682051060867</v>
      </c>
      <c r="BA657"/>
      <c r="BB657" s="52">
        <f t="shared" si="291"/>
        <v>650</v>
      </c>
      <c r="BC657" s="80">
        <f t="shared" si="292"/>
        <v>1036.4332264924201</v>
      </c>
      <c r="BD657" s="35">
        <f t="shared" si="298"/>
        <v>4155.172162585568</v>
      </c>
      <c r="BE657" s="35">
        <f t="shared" si="293"/>
        <v>31350.612016243776</v>
      </c>
      <c r="BF657" s="35">
        <f t="shared" si="294"/>
        <v>35505.784178829344</v>
      </c>
      <c r="BG657" s="35">
        <f t="shared" si="295"/>
        <v>39660.956341414916</v>
      </c>
    </row>
    <row r="658" spans="25:59" x14ac:dyDescent="0.4">
      <c r="Y658" s="35">
        <f t="shared" si="296"/>
        <v>650500</v>
      </c>
      <c r="Z658" s="52">
        <f t="shared" si="299"/>
        <v>651</v>
      </c>
      <c r="AA658" s="35"/>
      <c r="AB658" s="35"/>
      <c r="AC658" s="35"/>
      <c r="AD658" s="35"/>
      <c r="AH658" s="35"/>
      <c r="AI658" s="35"/>
      <c r="AU658" s="52">
        <f t="shared" si="286"/>
        <v>651</v>
      </c>
      <c r="AV658" s="80">
        <f t="shared" si="287"/>
        <v>1046.7481483850047</v>
      </c>
      <c r="AW658" s="35">
        <f t="shared" si="297"/>
        <v>4196.5257927199118</v>
      </c>
      <c r="AX658" s="35">
        <f t="shared" si="288"/>
        <v>73826.833852612355</v>
      </c>
      <c r="AY658" s="35">
        <f t="shared" si="289"/>
        <v>78023.359645332268</v>
      </c>
      <c r="AZ658" s="35">
        <f t="shared" si="290"/>
        <v>82219.885438052181</v>
      </c>
      <c r="BA658"/>
      <c r="BB658" s="52">
        <f t="shared" si="291"/>
        <v>651</v>
      </c>
      <c r="BC658" s="80">
        <f t="shared" si="292"/>
        <v>1036.9626941120578</v>
      </c>
      <c r="BD658" s="35">
        <f t="shared" si="298"/>
        <v>4157.2948551603267</v>
      </c>
      <c r="BE658" s="35">
        <f t="shared" si="293"/>
        <v>31389.032329188303</v>
      </c>
      <c r="BF658" s="35">
        <f t="shared" si="294"/>
        <v>35546.327184348629</v>
      </c>
      <c r="BG658" s="35">
        <f t="shared" si="295"/>
        <v>39703.622039508955</v>
      </c>
    </row>
    <row r="659" spans="25:59" x14ac:dyDescent="0.4">
      <c r="Y659" s="35">
        <f t="shared" si="296"/>
        <v>651500</v>
      </c>
      <c r="Z659" s="52">
        <f t="shared" si="299"/>
        <v>652</v>
      </c>
      <c r="AA659" s="35"/>
      <c r="AB659" s="35"/>
      <c r="AC659" s="35"/>
      <c r="AD659" s="35"/>
      <c r="AH659" s="35"/>
      <c r="AI659" s="35"/>
      <c r="AU659" s="52">
        <f t="shared" si="286"/>
        <v>652</v>
      </c>
      <c r="AV659" s="80">
        <f t="shared" si="287"/>
        <v>1047.2833462544556</v>
      </c>
      <c r="AW659" s="35">
        <f t="shared" si="297"/>
        <v>4198.6714584818483</v>
      </c>
      <c r="AX659" s="35">
        <f t="shared" si="288"/>
        <v>73927.748850159522</v>
      </c>
      <c r="AY659" s="35">
        <f t="shared" si="289"/>
        <v>78126.420308641376</v>
      </c>
      <c r="AZ659" s="35">
        <f t="shared" si="290"/>
        <v>82325.091767123231</v>
      </c>
      <c r="BA659"/>
      <c r="BB659" s="52">
        <f t="shared" si="291"/>
        <v>652</v>
      </c>
      <c r="BC659" s="80">
        <f t="shared" si="292"/>
        <v>1037.4928887204221</v>
      </c>
      <c r="BD659" s="35">
        <f t="shared" si="298"/>
        <v>4159.4204623110008</v>
      </c>
      <c r="BE659" s="35">
        <f t="shared" si="293"/>
        <v>31427.449727556919</v>
      </c>
      <c r="BF659" s="35">
        <f t="shared" si="294"/>
        <v>35586.870189867921</v>
      </c>
      <c r="BG659" s="35">
        <f t="shared" si="295"/>
        <v>39746.290652178919</v>
      </c>
    </row>
    <row r="660" spans="25:59" x14ac:dyDescent="0.4">
      <c r="Y660" s="35">
        <f t="shared" si="296"/>
        <v>652500</v>
      </c>
      <c r="Z660" s="52">
        <f t="shared" si="299"/>
        <v>653</v>
      </c>
      <c r="AA660" s="35"/>
      <c r="AB660" s="35"/>
      <c r="AC660" s="35"/>
      <c r="AD660" s="35"/>
      <c r="AH660" s="35"/>
      <c r="AI660" s="35"/>
      <c r="AU660" s="52">
        <f t="shared" si="286"/>
        <v>653</v>
      </c>
      <c r="AV660" s="80">
        <f t="shared" si="287"/>
        <v>1047.8192768484803</v>
      </c>
      <c r="AW660" s="35">
        <f t="shared" si="297"/>
        <v>4200.820061815326</v>
      </c>
      <c r="AX660" s="35">
        <f t="shared" si="288"/>
        <v>74028.660910135179</v>
      </c>
      <c r="AY660" s="35">
        <f t="shared" si="289"/>
        <v>78229.480971950499</v>
      </c>
      <c r="AZ660" s="35">
        <f t="shared" si="290"/>
        <v>82430.30103376582</v>
      </c>
      <c r="BA660"/>
      <c r="BB660" s="52">
        <f t="shared" si="291"/>
        <v>653</v>
      </c>
      <c r="BC660" s="80">
        <f t="shared" si="292"/>
        <v>1038.0238092035338</v>
      </c>
      <c r="BD660" s="35">
        <f t="shared" si="298"/>
        <v>4161.5489795715275</v>
      </c>
      <c r="BE660" s="35">
        <f t="shared" si="293"/>
        <v>31465.86421581568</v>
      </c>
      <c r="BF660" s="35">
        <f t="shared" si="294"/>
        <v>35627.413195387206</v>
      </c>
      <c r="BG660" s="35">
        <f t="shared" si="295"/>
        <v>39788.962174958731</v>
      </c>
    </row>
    <row r="661" spans="25:59" x14ac:dyDescent="0.4">
      <c r="Y661" s="35">
        <f t="shared" si="296"/>
        <v>653500</v>
      </c>
      <c r="Z661" s="52">
        <f t="shared" si="299"/>
        <v>654</v>
      </c>
      <c r="AA661" s="35"/>
      <c r="AB661" s="35"/>
      <c r="AC661" s="35"/>
      <c r="AD661" s="35"/>
      <c r="AH661" s="35"/>
      <c r="AI661" s="35"/>
      <c r="AU661" s="52">
        <f t="shared" si="286"/>
        <v>654</v>
      </c>
      <c r="AV661" s="80">
        <f t="shared" si="287"/>
        <v>1048.3559390433493</v>
      </c>
      <c r="AW661" s="35">
        <f t="shared" si="297"/>
        <v>4202.9715982151947</v>
      </c>
      <c r="AX661" s="35">
        <f t="shared" si="288"/>
        <v>74129.570037044425</v>
      </c>
      <c r="AY661" s="35">
        <f t="shared" si="289"/>
        <v>78332.541635259622</v>
      </c>
      <c r="AZ661" s="35">
        <f t="shared" si="290"/>
        <v>82535.51323347482</v>
      </c>
      <c r="BA661"/>
      <c r="BB661" s="52">
        <f t="shared" si="291"/>
        <v>654</v>
      </c>
      <c r="BC661" s="80">
        <f t="shared" si="292"/>
        <v>1038.5554544481686</v>
      </c>
      <c r="BD661" s="35">
        <f t="shared" si="298"/>
        <v>4163.6804024788707</v>
      </c>
      <c r="BE661" s="35">
        <f t="shared" si="293"/>
        <v>31504.275798427618</v>
      </c>
      <c r="BF661" s="35">
        <f t="shared" si="294"/>
        <v>35667.95620090649</v>
      </c>
      <c r="BG661" s="35">
        <f t="shared" si="295"/>
        <v>39831.636603385363</v>
      </c>
    </row>
    <row r="662" spans="25:59" x14ac:dyDescent="0.4">
      <c r="Y662" s="35">
        <f t="shared" si="296"/>
        <v>654500</v>
      </c>
      <c r="Z662" s="52">
        <f t="shared" si="299"/>
        <v>655</v>
      </c>
      <c r="AA662" s="35"/>
      <c r="AB662" s="35"/>
      <c r="AC662" s="35"/>
      <c r="AD662" s="35"/>
      <c r="AH662" s="35"/>
      <c r="AI662" s="35"/>
      <c r="AU662" s="52">
        <f t="shared" si="286"/>
        <v>655</v>
      </c>
      <c r="AV662" s="80">
        <f t="shared" si="287"/>
        <v>1048.8933317161004</v>
      </c>
      <c r="AW662" s="35">
        <f t="shared" si="297"/>
        <v>4205.1260631793775</v>
      </c>
      <c r="AX662" s="35">
        <f t="shared" si="288"/>
        <v>74230.47623538936</v>
      </c>
      <c r="AY662" s="35">
        <f t="shared" si="289"/>
        <v>78435.602298568745</v>
      </c>
      <c r="AZ662" s="35">
        <f t="shared" si="290"/>
        <v>82640.72836174813</v>
      </c>
      <c r="BA662"/>
      <c r="BB662" s="52">
        <f t="shared" si="291"/>
        <v>655</v>
      </c>
      <c r="BC662" s="80">
        <f t="shared" si="292"/>
        <v>1039.0878233418628</v>
      </c>
      <c r="BD662" s="35">
        <f t="shared" si="298"/>
        <v>4165.814726573044</v>
      </c>
      <c r="BE662" s="35">
        <f t="shared" si="293"/>
        <v>31542.684479852738</v>
      </c>
      <c r="BF662" s="35">
        <f t="shared" si="294"/>
        <v>35708.499206425782</v>
      </c>
      <c r="BG662" s="35">
        <f t="shared" si="295"/>
        <v>39874.313932998826</v>
      </c>
    </row>
    <row r="663" spans="25:59" x14ac:dyDescent="0.4">
      <c r="Y663" s="35">
        <f t="shared" si="296"/>
        <v>655500</v>
      </c>
      <c r="Z663" s="52">
        <f t="shared" si="299"/>
        <v>656</v>
      </c>
      <c r="AA663" s="35"/>
      <c r="AB663" s="35"/>
      <c r="AC663" s="35"/>
      <c r="AD663" s="35"/>
      <c r="AH663" s="35"/>
      <c r="AI663" s="35"/>
      <c r="AU663" s="52">
        <f t="shared" si="286"/>
        <v>656</v>
      </c>
      <c r="AV663" s="80">
        <f t="shared" si="287"/>
        <v>1049.4314537445443</v>
      </c>
      <c r="AW663" s="35">
        <f t="shared" si="297"/>
        <v>4207.283452208897</v>
      </c>
      <c r="AX663" s="35">
        <f t="shared" si="288"/>
        <v>74331.379509668972</v>
      </c>
      <c r="AY663" s="35">
        <f t="shared" si="289"/>
        <v>78538.662961877868</v>
      </c>
      <c r="AZ663" s="35">
        <f t="shared" si="290"/>
        <v>82745.946414086764</v>
      </c>
      <c r="BA663"/>
      <c r="BB663" s="52">
        <f t="shared" si="291"/>
        <v>656</v>
      </c>
      <c r="BC663" s="80">
        <f t="shared" si="292"/>
        <v>1039.6209147729173</v>
      </c>
      <c r="BD663" s="35">
        <f t="shared" si="298"/>
        <v>4167.9519473971268</v>
      </c>
      <c r="BE663" s="35">
        <f t="shared" si="293"/>
        <v>31581.09026454794</v>
      </c>
      <c r="BF663" s="35">
        <f t="shared" si="294"/>
        <v>35749.042211945067</v>
      </c>
      <c r="BG663" s="35">
        <f t="shared" si="295"/>
        <v>39916.994159342197</v>
      </c>
    </row>
    <row r="664" spans="25:59" x14ac:dyDescent="0.4">
      <c r="Y664" s="35">
        <f t="shared" si="296"/>
        <v>656500</v>
      </c>
      <c r="Z664" s="52">
        <f t="shared" si="299"/>
        <v>657</v>
      </c>
      <c r="AA664" s="35"/>
      <c r="AB664" s="35"/>
      <c r="AC664" s="35"/>
      <c r="AD664" s="35"/>
      <c r="AH664" s="35"/>
      <c r="AI664" s="35"/>
      <c r="AU664" s="52">
        <f t="shared" si="286"/>
        <v>657</v>
      </c>
      <c r="AV664" s="80">
        <f t="shared" si="287"/>
        <v>1049.9703040072718</v>
      </c>
      <c r="AW664" s="35">
        <f t="shared" si="297"/>
        <v>4209.4437608079033</v>
      </c>
      <c r="AX664" s="35">
        <f t="shared" si="288"/>
        <v>74432.279864379074</v>
      </c>
      <c r="AY664" s="35">
        <f t="shared" si="289"/>
        <v>78641.723625186976</v>
      </c>
      <c r="AZ664" s="35">
        <f t="shared" si="290"/>
        <v>82851.167385994879</v>
      </c>
      <c r="BA664"/>
      <c r="BB664" s="52">
        <f t="shared" si="291"/>
        <v>657</v>
      </c>
      <c r="BC664" s="80">
        <f t="shared" si="292"/>
        <v>1040.1547276304066</v>
      </c>
      <c r="BD664" s="35">
        <f t="shared" si="298"/>
        <v>4170.092060497298</v>
      </c>
      <c r="BE664" s="35">
        <f t="shared" si="293"/>
        <v>31619.493156967059</v>
      </c>
      <c r="BF664" s="35">
        <f t="shared" si="294"/>
        <v>35789.585217464359</v>
      </c>
      <c r="BG664" s="35">
        <f t="shared" si="295"/>
        <v>39959.677277961659</v>
      </c>
    </row>
    <row r="665" spans="25:59" x14ac:dyDescent="0.4">
      <c r="Y665" s="35">
        <f t="shared" si="296"/>
        <v>657500</v>
      </c>
      <c r="Z665" s="52">
        <f t="shared" si="299"/>
        <v>658</v>
      </c>
      <c r="AA665" s="35"/>
      <c r="AB665" s="35"/>
      <c r="AC665" s="35"/>
      <c r="AD665" s="35"/>
      <c r="AH665" s="35"/>
      <c r="AI665" s="35"/>
      <c r="AU665" s="52">
        <f t="shared" si="286"/>
        <v>658</v>
      </c>
      <c r="AV665" s="80">
        <f t="shared" si="287"/>
        <v>1050.5098813836571</v>
      </c>
      <c r="AW665" s="35">
        <f t="shared" si="297"/>
        <v>4211.6069844836866</v>
      </c>
      <c r="AX665" s="35">
        <f t="shared" si="288"/>
        <v>74533.17730401241</v>
      </c>
      <c r="AY665" s="35">
        <f t="shared" si="289"/>
        <v>78744.784288496099</v>
      </c>
      <c r="AZ665" s="35">
        <f t="shared" si="290"/>
        <v>82956.391272979788</v>
      </c>
      <c r="BA665"/>
      <c r="BB665" s="52">
        <f t="shared" si="291"/>
        <v>658</v>
      </c>
      <c r="BC665" s="80">
        <f t="shared" si="292"/>
        <v>1040.6892608041808</v>
      </c>
      <c r="BD665" s="35">
        <f t="shared" si="298"/>
        <v>4172.235061422849</v>
      </c>
      <c r="BE665" s="35">
        <f t="shared" si="293"/>
        <v>31657.893161560794</v>
      </c>
      <c r="BF665" s="35">
        <f t="shared" si="294"/>
        <v>35830.128222983643</v>
      </c>
      <c r="BG665" s="35">
        <f t="shared" si="295"/>
        <v>40002.363284406492</v>
      </c>
    </row>
    <row r="666" spans="25:59" x14ac:dyDescent="0.4">
      <c r="Y666" s="35">
        <f t="shared" si="296"/>
        <v>658500</v>
      </c>
      <c r="Z666" s="52">
        <f t="shared" si="299"/>
        <v>659</v>
      </c>
      <c r="AA666" s="35"/>
      <c r="AB666" s="35"/>
      <c r="AC666" s="35"/>
      <c r="AD666" s="35"/>
      <c r="AH666" s="35"/>
      <c r="AI666" s="35"/>
      <c r="AU666" s="52">
        <f t="shared" si="286"/>
        <v>659</v>
      </c>
      <c r="AV666" s="80">
        <f t="shared" si="287"/>
        <v>1051.0501847538662</v>
      </c>
      <c r="AW666" s="35">
        <f t="shared" si="297"/>
        <v>4213.7731187467134</v>
      </c>
      <c r="AX666" s="35">
        <f t="shared" si="288"/>
        <v>74634.071833058508</v>
      </c>
      <c r="AY666" s="35">
        <f t="shared" si="289"/>
        <v>78847.844951805222</v>
      </c>
      <c r="AZ666" s="35">
        <f t="shared" si="290"/>
        <v>83061.618070551936</v>
      </c>
      <c r="BA666"/>
      <c r="BB666" s="52">
        <f t="shared" si="291"/>
        <v>659</v>
      </c>
      <c r="BC666" s="80">
        <f t="shared" si="292"/>
        <v>1041.2245131848745</v>
      </c>
      <c r="BD666" s="35">
        <f t="shared" si="298"/>
        <v>4174.3809457262141</v>
      </c>
      <c r="BE666" s="35">
        <f t="shared" si="293"/>
        <v>31696.290282776721</v>
      </c>
      <c r="BF666" s="35">
        <f t="shared" si="294"/>
        <v>35870.671228502935</v>
      </c>
      <c r="BG666" s="35">
        <f t="shared" si="295"/>
        <v>40045.052174229146</v>
      </c>
    </row>
    <row r="667" spans="25:59" x14ac:dyDescent="0.4">
      <c r="Y667" s="35">
        <f t="shared" si="296"/>
        <v>659500</v>
      </c>
      <c r="Z667" s="52">
        <f t="shared" si="299"/>
        <v>660</v>
      </c>
      <c r="AA667" s="35"/>
      <c r="AB667" s="35"/>
      <c r="AC667" s="35"/>
      <c r="AD667" s="35"/>
      <c r="AH667" s="35"/>
      <c r="AI667" s="35"/>
      <c r="AU667" s="52">
        <f t="shared" si="286"/>
        <v>660</v>
      </c>
      <c r="AV667" s="80">
        <f t="shared" si="287"/>
        <v>1051.5912129988608</v>
      </c>
      <c r="AW667" s="35">
        <f t="shared" si="297"/>
        <v>4215.9421591106366</v>
      </c>
      <c r="AX667" s="35">
        <f t="shared" si="288"/>
        <v>74734.963456003708</v>
      </c>
      <c r="AY667" s="35">
        <f t="shared" si="289"/>
        <v>78950.905615114345</v>
      </c>
      <c r="AZ667" s="35">
        <f t="shared" si="290"/>
        <v>83166.847774224982</v>
      </c>
      <c r="BA667"/>
      <c r="BB667" s="52">
        <f t="shared" si="291"/>
        <v>660</v>
      </c>
      <c r="BC667" s="80">
        <f t="shared" si="292"/>
        <v>1041.7604836639107</v>
      </c>
      <c r="BD667" s="35">
        <f t="shared" si="298"/>
        <v>4176.5297089629894</v>
      </c>
      <c r="BE667" s="35">
        <f t="shared" si="293"/>
        <v>31734.684525059231</v>
      </c>
      <c r="BF667" s="35">
        <f t="shared" si="294"/>
        <v>35911.21423402222</v>
      </c>
      <c r="BG667" s="35">
        <f t="shared" si="295"/>
        <v>40087.743942985209</v>
      </c>
    </row>
    <row r="668" spans="25:59" x14ac:dyDescent="0.4">
      <c r="Y668" s="35">
        <f t="shared" si="296"/>
        <v>660500</v>
      </c>
      <c r="Z668" s="52">
        <f t="shared" si="299"/>
        <v>661</v>
      </c>
      <c r="AA668" s="35"/>
      <c r="AB668" s="35"/>
      <c r="AC668" s="35"/>
      <c r="AD668" s="35"/>
      <c r="AH668" s="35"/>
      <c r="AI668" s="35"/>
      <c r="AU668" s="52">
        <f t="shared" si="286"/>
        <v>661</v>
      </c>
      <c r="AV668" s="80">
        <f t="shared" si="287"/>
        <v>1052.1329650004045</v>
      </c>
      <c r="AW668" s="35">
        <f t="shared" si="297"/>
        <v>4218.1141010923293</v>
      </c>
      <c r="AX668" s="35">
        <f t="shared" si="288"/>
        <v>74835.852177331137</v>
      </c>
      <c r="AY668" s="35">
        <f t="shared" si="289"/>
        <v>79053.966278423468</v>
      </c>
      <c r="AZ668" s="35">
        <f t="shared" si="290"/>
        <v>83272.080379515799</v>
      </c>
      <c r="BA668"/>
      <c r="BB668" s="52">
        <f t="shared" si="291"/>
        <v>661</v>
      </c>
      <c r="BC668" s="80">
        <f t="shared" si="292"/>
        <v>1042.2971711335072</v>
      </c>
      <c r="BD668" s="35">
        <f t="shared" si="298"/>
        <v>4178.6813466919557</v>
      </c>
      <c r="BE668" s="35">
        <f t="shared" si="293"/>
        <v>31773.075892849556</v>
      </c>
      <c r="BF668" s="35">
        <f t="shared" si="294"/>
        <v>35951.757239541512</v>
      </c>
      <c r="BG668" s="35">
        <f t="shared" si="295"/>
        <v>40130.438586233468</v>
      </c>
    </row>
    <row r="669" spans="25:59" x14ac:dyDescent="0.4">
      <c r="Y669" s="35">
        <f t="shared" si="296"/>
        <v>661500</v>
      </c>
      <c r="Z669" s="52">
        <f t="shared" si="299"/>
        <v>662</v>
      </c>
      <c r="AA669" s="35"/>
      <c r="AB669" s="35"/>
      <c r="AC669" s="35"/>
      <c r="AD669" s="35"/>
      <c r="AH669" s="35"/>
      <c r="AI669" s="35"/>
      <c r="AU669" s="52">
        <f t="shared" si="286"/>
        <v>662</v>
      </c>
      <c r="AV669" s="80">
        <f t="shared" si="287"/>
        <v>1052.675439641069</v>
      </c>
      <c r="AW669" s="35">
        <f t="shared" si="297"/>
        <v>4220.288940211899</v>
      </c>
      <c r="AX669" s="35">
        <f t="shared" si="288"/>
        <v>74936.738001520673</v>
      </c>
      <c r="AY669" s="35">
        <f t="shared" si="289"/>
        <v>79157.026941732576</v>
      </c>
      <c r="AZ669" s="35">
        <f t="shared" si="290"/>
        <v>83377.31588194448</v>
      </c>
      <c r="BA669"/>
      <c r="BB669" s="52">
        <f t="shared" si="291"/>
        <v>662</v>
      </c>
      <c r="BC669" s="80">
        <f t="shared" si="292"/>
        <v>1042.834574486681</v>
      </c>
      <c r="BD669" s="35">
        <f t="shared" si="298"/>
        <v>4180.8358544751009</v>
      </c>
      <c r="BE669" s="35">
        <f t="shared" si="293"/>
        <v>31811.464390585694</v>
      </c>
      <c r="BF669" s="35">
        <f t="shared" si="294"/>
        <v>35992.300245060796</v>
      </c>
      <c r="BG669" s="35">
        <f t="shared" si="295"/>
        <v>40173.136099535899</v>
      </c>
    </row>
    <row r="670" spans="25:59" x14ac:dyDescent="0.4">
      <c r="Y670" s="35">
        <f t="shared" si="296"/>
        <v>662500</v>
      </c>
      <c r="Z670" s="52">
        <f t="shared" si="299"/>
        <v>663</v>
      </c>
      <c r="AA670" s="35"/>
      <c r="AB670" s="35"/>
      <c r="AC670" s="35"/>
      <c r="AD670" s="35"/>
      <c r="AH670" s="35"/>
      <c r="AI670" s="35"/>
      <c r="AU670" s="52">
        <f t="shared" si="286"/>
        <v>663</v>
      </c>
      <c r="AV670" s="80">
        <f t="shared" si="287"/>
        <v>1053.2186358042386</v>
      </c>
      <c r="AW670" s="35">
        <f t="shared" si="297"/>
        <v>4222.4666719927145</v>
      </c>
      <c r="AX670" s="35">
        <f t="shared" si="288"/>
        <v>75037.62093304898</v>
      </c>
      <c r="AY670" s="35">
        <f t="shared" si="289"/>
        <v>79260.087605041699</v>
      </c>
      <c r="AZ670" s="35">
        <f t="shared" si="290"/>
        <v>83482.554277034418</v>
      </c>
      <c r="BA670"/>
      <c r="BB670" s="52">
        <f t="shared" si="291"/>
        <v>663</v>
      </c>
      <c r="BC670" s="80">
        <f t="shared" si="292"/>
        <v>1043.3726926172562</v>
      </c>
      <c r="BD670" s="35">
        <f t="shared" si="298"/>
        <v>4182.9932278776459</v>
      </c>
      <c r="BE670" s="35">
        <f t="shared" si="293"/>
        <v>31849.850022702441</v>
      </c>
      <c r="BF670" s="35">
        <f t="shared" si="294"/>
        <v>36032.843250580088</v>
      </c>
      <c r="BG670" s="35">
        <f t="shared" si="295"/>
        <v>40215.836478457735</v>
      </c>
    </row>
    <row r="671" spans="25:59" x14ac:dyDescent="0.4">
      <c r="Y671" s="35">
        <f t="shared" si="296"/>
        <v>663500</v>
      </c>
      <c r="Z671" s="52">
        <f t="shared" si="299"/>
        <v>664</v>
      </c>
      <c r="AA671" s="35"/>
      <c r="AB671" s="35"/>
      <c r="AC671" s="35"/>
      <c r="AD671" s="35"/>
      <c r="AH671" s="35"/>
      <c r="AI671" s="35"/>
      <c r="AU671" s="52">
        <f t="shared" si="286"/>
        <v>664</v>
      </c>
      <c r="AV671" s="80">
        <f t="shared" si="287"/>
        <v>1053.7625523741167</v>
      </c>
      <c r="AW671" s="35">
        <f t="shared" si="297"/>
        <v>4224.6472919614271</v>
      </c>
      <c r="AX671" s="35">
        <f t="shared" si="288"/>
        <v>75138.50097638939</v>
      </c>
      <c r="AY671" s="35">
        <f t="shared" si="289"/>
        <v>79363.148268350822</v>
      </c>
      <c r="AZ671" s="35">
        <f t="shared" si="290"/>
        <v>83587.795560312254</v>
      </c>
      <c r="BA671"/>
      <c r="BB671" s="52">
        <f t="shared" si="291"/>
        <v>664</v>
      </c>
      <c r="BC671" s="80">
        <f t="shared" si="292"/>
        <v>1043.9115244198661</v>
      </c>
      <c r="BD671" s="35">
        <f t="shared" si="298"/>
        <v>4185.1534624680571</v>
      </c>
      <c r="BE671" s="35">
        <f t="shared" si="293"/>
        <v>31888.232793631316</v>
      </c>
      <c r="BF671" s="35">
        <f t="shared" si="294"/>
        <v>36073.386256099373</v>
      </c>
      <c r="BG671" s="35">
        <f t="shared" si="295"/>
        <v>40258.53971856743</v>
      </c>
    </row>
    <row r="672" spans="25:59" x14ac:dyDescent="0.4">
      <c r="Y672" s="35">
        <f t="shared" si="296"/>
        <v>664500</v>
      </c>
      <c r="Z672" s="52">
        <f t="shared" si="299"/>
        <v>665</v>
      </c>
      <c r="AA672" s="35"/>
      <c r="AB672" s="35"/>
      <c r="AC672" s="35"/>
      <c r="AD672" s="35"/>
      <c r="AH672" s="35"/>
      <c r="AI672" s="35"/>
      <c r="AU672" s="52">
        <f t="shared" si="286"/>
        <v>665</v>
      </c>
      <c r="AV672" s="80">
        <f t="shared" si="287"/>
        <v>1054.3071882357308</v>
      </c>
      <c r="AW672" s="35">
        <f t="shared" si="297"/>
        <v>4226.8307956479921</v>
      </c>
      <c r="AX672" s="35">
        <f t="shared" si="288"/>
        <v>75239.378136011946</v>
      </c>
      <c r="AY672" s="35">
        <f t="shared" si="289"/>
        <v>79466.208931659945</v>
      </c>
      <c r="AZ672" s="35">
        <f t="shared" si="290"/>
        <v>83693.039727307943</v>
      </c>
      <c r="BA672"/>
      <c r="BB672" s="52">
        <f t="shared" si="291"/>
        <v>665</v>
      </c>
      <c r="BC672" s="80">
        <f t="shared" si="292"/>
        <v>1044.4510687899619</v>
      </c>
      <c r="BD672" s="35">
        <f t="shared" si="298"/>
        <v>4187.3165538180801</v>
      </c>
      <c r="BE672" s="35">
        <f t="shared" si="293"/>
        <v>31926.612707800585</v>
      </c>
      <c r="BF672" s="35">
        <f t="shared" si="294"/>
        <v>36113.929261618665</v>
      </c>
      <c r="BG672" s="35">
        <f t="shared" si="295"/>
        <v>40301.245815436749</v>
      </c>
    </row>
    <row r="673" spans="25:59" x14ac:dyDescent="0.4">
      <c r="Y673" s="35">
        <f t="shared" si="296"/>
        <v>665500</v>
      </c>
      <c r="Z673" s="52">
        <f t="shared" si="299"/>
        <v>666</v>
      </c>
      <c r="AA673" s="35"/>
      <c r="AB673" s="35"/>
      <c r="AC673" s="35"/>
      <c r="AD673" s="35"/>
      <c r="AH673" s="35"/>
      <c r="AI673" s="35"/>
      <c r="AU673" s="52">
        <f t="shared" si="286"/>
        <v>666</v>
      </c>
      <c r="AV673" s="80">
        <f t="shared" si="287"/>
        <v>1054.8525422749383</v>
      </c>
      <c r="AW673" s="35">
        <f t="shared" si="297"/>
        <v>4229.0171785856919</v>
      </c>
      <c r="AX673" s="35">
        <f t="shared" si="288"/>
        <v>75340.252416383373</v>
      </c>
      <c r="AY673" s="35">
        <f t="shared" si="289"/>
        <v>79569.269594969068</v>
      </c>
      <c r="AZ673" s="35">
        <f t="shared" si="290"/>
        <v>83798.286773554762</v>
      </c>
      <c r="BA673"/>
      <c r="BB673" s="52">
        <f t="shared" si="291"/>
        <v>666</v>
      </c>
      <c r="BC673" s="80">
        <f t="shared" si="292"/>
        <v>1044.9913246238166</v>
      </c>
      <c r="BD673" s="35">
        <f t="shared" si="298"/>
        <v>4189.4824975027541</v>
      </c>
      <c r="BE673" s="35">
        <f t="shared" si="293"/>
        <v>31964.989769635195</v>
      </c>
      <c r="BF673" s="35">
        <f t="shared" si="294"/>
        <v>36154.47226713795</v>
      </c>
      <c r="BG673" s="35">
        <f t="shared" si="295"/>
        <v>40343.954764640701</v>
      </c>
    </row>
    <row r="674" spans="25:59" x14ac:dyDescent="0.4">
      <c r="Y674" s="35">
        <f t="shared" si="296"/>
        <v>666500</v>
      </c>
      <c r="Z674" s="52">
        <f t="shared" si="299"/>
        <v>667</v>
      </c>
      <c r="AA674" s="35"/>
      <c r="AB674" s="35"/>
      <c r="AC674" s="35"/>
      <c r="AD674" s="35"/>
      <c r="AH674" s="35"/>
      <c r="AI674" s="35"/>
      <c r="AU674" s="52">
        <f t="shared" si="286"/>
        <v>667</v>
      </c>
      <c r="AV674" s="80">
        <f t="shared" si="287"/>
        <v>1055.3986133784317</v>
      </c>
      <c r="AW674" s="35">
        <f t="shared" si="297"/>
        <v>4231.2064363111576</v>
      </c>
      <c r="AX674" s="35">
        <f t="shared" si="288"/>
        <v>75441.123821967019</v>
      </c>
      <c r="AY674" s="35">
        <f t="shared" si="289"/>
        <v>79672.330258278176</v>
      </c>
      <c r="AZ674" s="35">
        <f t="shared" si="290"/>
        <v>83903.536694589333</v>
      </c>
      <c r="BA674"/>
      <c r="BB674" s="52">
        <f t="shared" si="291"/>
        <v>667</v>
      </c>
      <c r="BC674" s="80">
        <f t="shared" si="292"/>
        <v>1045.5322908185301</v>
      </c>
      <c r="BD674" s="35">
        <f t="shared" si="298"/>
        <v>4191.651289100434</v>
      </c>
      <c r="BE674" s="35">
        <f t="shared" si="293"/>
        <v>32003.363983556799</v>
      </c>
      <c r="BF674" s="35">
        <f t="shared" si="294"/>
        <v>36195.015272657234</v>
      </c>
      <c r="BG674" s="35">
        <f t="shared" si="295"/>
        <v>40386.666561757665</v>
      </c>
    </row>
    <row r="675" spans="25:59" x14ac:dyDescent="0.4">
      <c r="Y675" s="35">
        <f t="shared" si="296"/>
        <v>667500</v>
      </c>
      <c r="Z675" s="52">
        <f t="shared" si="299"/>
        <v>668</v>
      </c>
      <c r="AA675" s="35"/>
      <c r="AB675" s="35"/>
      <c r="AC675" s="35"/>
      <c r="AD675" s="35"/>
      <c r="AH675" s="35"/>
      <c r="AI675" s="35"/>
      <c r="AU675" s="52">
        <f t="shared" si="286"/>
        <v>668</v>
      </c>
      <c r="AV675" s="80">
        <f t="shared" si="287"/>
        <v>1055.9454004337442</v>
      </c>
      <c r="AW675" s="35">
        <f t="shared" si="297"/>
        <v>4233.3985643643909</v>
      </c>
      <c r="AX675" s="35">
        <f t="shared" si="288"/>
        <v>75541.992357222902</v>
      </c>
      <c r="AY675" s="35">
        <f t="shared" si="289"/>
        <v>79775.390921587299</v>
      </c>
      <c r="AZ675" s="35">
        <f t="shared" si="290"/>
        <v>84008.789485951696</v>
      </c>
      <c r="BA675"/>
      <c r="BB675" s="52">
        <f t="shared" si="291"/>
        <v>668</v>
      </c>
      <c r="BC675" s="80">
        <f t="shared" si="292"/>
        <v>1046.0739662720357</v>
      </c>
      <c r="BD675" s="35">
        <f t="shared" si="298"/>
        <v>4193.8229241928166</v>
      </c>
      <c r="BE675" s="35">
        <f t="shared" si="293"/>
        <v>32041.73535398371</v>
      </c>
      <c r="BF675" s="35">
        <f t="shared" si="294"/>
        <v>36235.558278176526</v>
      </c>
      <c r="BG675" s="35">
        <f t="shared" si="295"/>
        <v>40429.381202369346</v>
      </c>
    </row>
    <row r="676" spans="25:59" x14ac:dyDescent="0.4">
      <c r="Y676" s="35">
        <f t="shared" si="296"/>
        <v>668500</v>
      </c>
      <c r="Z676" s="52">
        <f t="shared" si="299"/>
        <v>669</v>
      </c>
      <c r="AA676" s="35"/>
      <c r="AB676" s="35"/>
      <c r="AC676" s="35"/>
      <c r="AD676" s="35"/>
      <c r="AH676" s="35"/>
      <c r="AI676" s="35"/>
      <c r="AU676" s="52">
        <f t="shared" si="286"/>
        <v>669</v>
      </c>
      <c r="AV676" s="80">
        <f t="shared" si="287"/>
        <v>1056.4929023292548</v>
      </c>
      <c r="AW676" s="35">
        <f t="shared" si="297"/>
        <v>4235.5935582887823</v>
      </c>
      <c r="AX676" s="35">
        <f t="shared" si="288"/>
        <v>75642.858026607646</v>
      </c>
      <c r="AY676" s="35">
        <f t="shared" si="289"/>
        <v>79878.451584896422</v>
      </c>
      <c r="AZ676" s="35">
        <f t="shared" si="290"/>
        <v>84114.045143185198</v>
      </c>
      <c r="BA676"/>
      <c r="BB676" s="52">
        <f t="shared" si="291"/>
        <v>669</v>
      </c>
      <c r="BC676" s="80">
        <f t="shared" si="292"/>
        <v>1046.616349883104</v>
      </c>
      <c r="BD676" s="35">
        <f t="shared" si="298"/>
        <v>4195.9973983649552</v>
      </c>
      <c r="BE676" s="35">
        <f t="shared" si="293"/>
        <v>32080.103885330856</v>
      </c>
      <c r="BF676" s="35">
        <f t="shared" si="294"/>
        <v>36276.101283695811</v>
      </c>
      <c r="BG676" s="35">
        <f t="shared" si="295"/>
        <v>40472.098682060765</v>
      </c>
    </row>
    <row r="677" spans="25:59" x14ac:dyDescent="0.4">
      <c r="Y677" s="35">
        <f t="shared" si="296"/>
        <v>669500</v>
      </c>
      <c r="Z677" s="52">
        <f t="shared" si="299"/>
        <v>670</v>
      </c>
      <c r="AA677" s="35"/>
      <c r="AB677" s="35"/>
      <c r="AC677" s="35"/>
      <c r="AD677" s="35"/>
      <c r="AH677" s="35"/>
      <c r="AI677" s="35"/>
      <c r="AU677" s="52">
        <f t="shared" si="286"/>
        <v>670</v>
      </c>
      <c r="AV677" s="80">
        <f t="shared" si="287"/>
        <v>1057.0411179541943</v>
      </c>
      <c r="AW677" s="35">
        <f t="shared" si="297"/>
        <v>4237.7914136311401</v>
      </c>
      <c r="AX677" s="35">
        <f t="shared" si="288"/>
        <v>75743.7208345744</v>
      </c>
      <c r="AY677" s="35">
        <f t="shared" si="289"/>
        <v>79981.512248205545</v>
      </c>
      <c r="AZ677" s="35">
        <f t="shared" si="290"/>
        <v>84219.30366183669</v>
      </c>
      <c r="BA677"/>
      <c r="BB677" s="52">
        <f t="shared" si="291"/>
        <v>670</v>
      </c>
      <c r="BC677" s="80">
        <f t="shared" si="292"/>
        <v>1047.1594405513497</v>
      </c>
      <c r="BD677" s="35">
        <f t="shared" si="298"/>
        <v>4198.1747072052858</v>
      </c>
      <c r="BE677" s="35">
        <f t="shared" si="293"/>
        <v>32118.469582009817</v>
      </c>
      <c r="BF677" s="35">
        <f t="shared" si="294"/>
        <v>36316.644289215103</v>
      </c>
      <c r="BG677" s="35">
        <f t="shared" si="295"/>
        <v>40514.818996420392</v>
      </c>
    </row>
    <row r="678" spans="25:59" x14ac:dyDescent="0.4">
      <c r="Y678" s="35">
        <f t="shared" si="296"/>
        <v>670500</v>
      </c>
      <c r="Z678" s="52">
        <f t="shared" si="299"/>
        <v>671</v>
      </c>
      <c r="AA678" s="35"/>
      <c r="AB678" s="35"/>
      <c r="AC678" s="35"/>
      <c r="AD678" s="35"/>
      <c r="AH678" s="35"/>
      <c r="AI678" s="35"/>
      <c r="AU678" s="52">
        <f t="shared" si="286"/>
        <v>671</v>
      </c>
      <c r="AV678" s="80">
        <f t="shared" si="287"/>
        <v>1057.5900461986494</v>
      </c>
      <c r="AW678" s="35">
        <f t="shared" si="297"/>
        <v>4239.9921259417015</v>
      </c>
      <c r="AX678" s="35">
        <f t="shared" si="288"/>
        <v>75844.580785572951</v>
      </c>
      <c r="AY678" s="35">
        <f t="shared" si="289"/>
        <v>80084.572911514653</v>
      </c>
      <c r="AZ678" s="35">
        <f t="shared" si="290"/>
        <v>84324.565037456356</v>
      </c>
      <c r="BA678"/>
      <c r="BB678" s="52">
        <f t="shared" si="291"/>
        <v>671</v>
      </c>
      <c r="BC678" s="80">
        <f t="shared" si="292"/>
        <v>1047.7032371772359</v>
      </c>
      <c r="BD678" s="35">
        <f t="shared" si="298"/>
        <v>4200.3548463056477</v>
      </c>
      <c r="BE678" s="35">
        <f t="shared" si="293"/>
        <v>32156.83244842874</v>
      </c>
      <c r="BF678" s="35">
        <f t="shared" si="294"/>
        <v>36357.187294734387</v>
      </c>
      <c r="BG678" s="35">
        <f t="shared" si="295"/>
        <v>40557.542141040038</v>
      </c>
    </row>
    <row r="679" spans="25:59" x14ac:dyDescent="0.4">
      <c r="Y679" s="35">
        <f t="shared" si="296"/>
        <v>671500</v>
      </c>
      <c r="Z679" s="52">
        <f t="shared" si="299"/>
        <v>672</v>
      </c>
      <c r="AA679" s="35"/>
      <c r="AB679" s="35"/>
      <c r="AC679" s="35"/>
      <c r="AD679" s="35"/>
      <c r="AH679" s="35"/>
      <c r="AI679" s="35"/>
      <c r="AU679" s="52">
        <f t="shared" si="286"/>
        <v>672</v>
      </c>
      <c r="AV679" s="80">
        <f t="shared" si="287"/>
        <v>1058.1396859535689</v>
      </c>
      <c r="AW679" s="35">
        <f t="shared" si="297"/>
        <v>4242.1956907741614</v>
      </c>
      <c r="AX679" s="35">
        <f t="shared" si="288"/>
        <v>75945.437884049621</v>
      </c>
      <c r="AY679" s="35">
        <f t="shared" si="289"/>
        <v>80187.633574823776</v>
      </c>
      <c r="AZ679" s="35">
        <f t="shared" si="290"/>
        <v>84429.829265597931</v>
      </c>
      <c r="BA679"/>
      <c r="BB679" s="52">
        <f t="shared" si="291"/>
        <v>672</v>
      </c>
      <c r="BC679" s="80">
        <f t="shared" si="292"/>
        <v>1048.2477386620792</v>
      </c>
      <c r="BD679" s="35">
        <f t="shared" si="298"/>
        <v>4202.5378112613007</v>
      </c>
      <c r="BE679" s="35">
        <f t="shared" si="293"/>
        <v>32195.192488992379</v>
      </c>
      <c r="BF679" s="35">
        <f t="shared" si="294"/>
        <v>36397.730300253679</v>
      </c>
      <c r="BG679" s="35">
        <f t="shared" si="295"/>
        <v>40600.268111514983</v>
      </c>
    </row>
    <row r="680" spans="25:59" x14ac:dyDescent="0.4">
      <c r="Y680" s="35">
        <f t="shared" si="296"/>
        <v>672500</v>
      </c>
      <c r="Z680" s="52">
        <f t="shared" si="299"/>
        <v>673</v>
      </c>
      <c r="AA680" s="35"/>
      <c r="AB680" s="35"/>
      <c r="AC680" s="35"/>
      <c r="AD680" s="35"/>
      <c r="AH680" s="35"/>
      <c r="AI680" s="35"/>
      <c r="AU680" s="52">
        <f t="shared" si="286"/>
        <v>673</v>
      </c>
      <c r="AV680" s="80">
        <f t="shared" si="287"/>
        <v>1058.6900361107694</v>
      </c>
      <c r="AW680" s="35">
        <f t="shared" si="297"/>
        <v>4244.4021036856939</v>
      </c>
      <c r="AX680" s="35">
        <f t="shared" si="288"/>
        <v>76046.292134447198</v>
      </c>
      <c r="AY680" s="35">
        <f t="shared" si="289"/>
        <v>80290.694238132899</v>
      </c>
      <c r="AZ680" s="35">
        <f t="shared" si="290"/>
        <v>84535.0963418186</v>
      </c>
      <c r="BA680"/>
      <c r="BB680" s="52">
        <f t="shared" si="291"/>
        <v>673</v>
      </c>
      <c r="BC680" s="80">
        <f t="shared" si="292"/>
        <v>1048.7929439080556</v>
      </c>
      <c r="BD680" s="35">
        <f t="shared" si="298"/>
        <v>4204.7235976709508</v>
      </c>
      <c r="BE680" s="35">
        <f t="shared" si="293"/>
        <v>32233.549708102015</v>
      </c>
      <c r="BF680" s="35">
        <f t="shared" si="294"/>
        <v>36438.273305772964</v>
      </c>
      <c r="BG680" s="35">
        <f t="shared" si="295"/>
        <v>40642.996903443913</v>
      </c>
    </row>
    <row r="681" spans="25:59" x14ac:dyDescent="0.4">
      <c r="Y681" s="35">
        <f t="shared" si="296"/>
        <v>673500</v>
      </c>
      <c r="Z681" s="52">
        <f t="shared" si="299"/>
        <v>674</v>
      </c>
      <c r="AA681" s="35"/>
      <c r="AB681" s="35"/>
      <c r="AC681" s="35"/>
      <c r="AD681" s="35"/>
      <c r="AH681" s="35"/>
      <c r="AI681" s="35"/>
      <c r="AU681" s="52">
        <f t="shared" si="286"/>
        <v>674</v>
      </c>
      <c r="AV681" s="80">
        <f t="shared" si="287"/>
        <v>1059.2410955629389</v>
      </c>
      <c r="AW681" s="35">
        <f t="shared" si="297"/>
        <v>4246.611360236966</v>
      </c>
      <c r="AX681" s="35">
        <f t="shared" si="288"/>
        <v>76147.143541205063</v>
      </c>
      <c r="AY681" s="35">
        <f t="shared" si="289"/>
        <v>80393.754901442022</v>
      </c>
      <c r="AZ681" s="35">
        <f t="shared" si="290"/>
        <v>84640.366261678981</v>
      </c>
      <c r="BA681"/>
      <c r="BB681" s="52">
        <f t="shared" si="291"/>
        <v>674</v>
      </c>
      <c r="BC681" s="80">
        <f t="shared" si="292"/>
        <v>1049.3388518182048</v>
      </c>
      <c r="BD681" s="35">
        <f t="shared" si="298"/>
        <v>4206.9122011367663</v>
      </c>
      <c r="BE681" s="35">
        <f t="shared" si="293"/>
        <v>32271.90411015549</v>
      </c>
      <c r="BF681" s="35">
        <f t="shared" si="294"/>
        <v>36478.816311292256</v>
      </c>
      <c r="BG681" s="35">
        <f t="shared" si="295"/>
        <v>40685.728512429021</v>
      </c>
    </row>
    <row r="682" spans="25:59" x14ac:dyDescent="0.4">
      <c r="Y682" s="35">
        <f t="shared" si="296"/>
        <v>674500</v>
      </c>
      <c r="Z682" s="52">
        <f t="shared" si="299"/>
        <v>675</v>
      </c>
      <c r="AA682" s="35"/>
      <c r="AB682" s="35"/>
      <c r="AC682" s="35"/>
      <c r="AD682" s="35"/>
      <c r="AH682" s="35"/>
      <c r="AI682" s="35"/>
      <c r="AU682" s="52">
        <f t="shared" si="286"/>
        <v>675</v>
      </c>
      <c r="AV682" s="80">
        <f t="shared" si="287"/>
        <v>1059.792863203643</v>
      </c>
      <c r="AW682" s="35">
        <f t="shared" si="297"/>
        <v>4248.823455992163</v>
      </c>
      <c r="AX682" s="35">
        <f t="shared" si="288"/>
        <v>76247.992108758976</v>
      </c>
      <c r="AY682" s="35">
        <f t="shared" si="289"/>
        <v>80496.815564751145</v>
      </c>
      <c r="AZ682" s="35">
        <f t="shared" si="290"/>
        <v>84745.639020743314</v>
      </c>
      <c r="BA682"/>
      <c r="BB682" s="52">
        <f t="shared" si="291"/>
        <v>675</v>
      </c>
      <c r="BC682" s="80">
        <f t="shared" si="292"/>
        <v>1049.8854612964362</v>
      </c>
      <c r="BD682" s="35">
        <f t="shared" si="298"/>
        <v>4209.1036172644008</v>
      </c>
      <c r="BE682" s="35">
        <f t="shared" si="293"/>
        <v>32310.255699547139</v>
      </c>
      <c r="BF682" s="35">
        <f t="shared" si="294"/>
        <v>36519.35931681154</v>
      </c>
      <c r="BG682" s="35">
        <f t="shared" si="295"/>
        <v>40728.462934075942</v>
      </c>
    </row>
    <row r="683" spans="25:59" x14ac:dyDescent="0.4">
      <c r="Y683" s="35">
        <f t="shared" si="296"/>
        <v>675500</v>
      </c>
      <c r="Z683" s="52">
        <f t="shared" si="299"/>
        <v>676</v>
      </c>
      <c r="AA683" s="35"/>
      <c r="AB683" s="35"/>
      <c r="AC683" s="35"/>
      <c r="AD683" s="35"/>
      <c r="AH683" s="35"/>
      <c r="AI683" s="35"/>
      <c r="AU683" s="52">
        <f t="shared" si="286"/>
        <v>676</v>
      </c>
      <c r="AV683" s="80">
        <f t="shared" si="287"/>
        <v>1060.3453379273305</v>
      </c>
      <c r="AW683" s="35">
        <f t="shared" si="297"/>
        <v>4251.0383865190115</v>
      </c>
      <c r="AX683" s="35">
        <f t="shared" si="288"/>
        <v>76348.837841541244</v>
      </c>
      <c r="AY683" s="35">
        <f t="shared" si="289"/>
        <v>80599.876228060253</v>
      </c>
      <c r="AZ683" s="35">
        <f t="shared" si="290"/>
        <v>84850.914614579262</v>
      </c>
      <c r="BA683"/>
      <c r="BB683" s="52">
        <f t="shared" si="291"/>
        <v>676</v>
      </c>
      <c r="BC683" s="80">
        <f t="shared" si="292"/>
        <v>1050.4327712475335</v>
      </c>
      <c r="BD683" s="35">
        <f t="shared" si="298"/>
        <v>4211.2978416630167</v>
      </c>
      <c r="BE683" s="35">
        <f t="shared" si="293"/>
        <v>32348.604480667815</v>
      </c>
      <c r="BF683" s="35">
        <f t="shared" si="294"/>
        <v>36559.902322330832</v>
      </c>
      <c r="BG683" s="35">
        <f t="shared" si="295"/>
        <v>40771.200163993846</v>
      </c>
    </row>
    <row r="684" spans="25:59" x14ac:dyDescent="0.4">
      <c r="Y684" s="35">
        <f t="shared" si="296"/>
        <v>676500</v>
      </c>
      <c r="Z684" s="52">
        <f t="shared" si="299"/>
        <v>677</v>
      </c>
      <c r="AA684" s="35"/>
      <c r="AB684" s="35"/>
      <c r="AC684" s="35"/>
      <c r="AD684" s="35"/>
      <c r="AH684" s="35"/>
      <c r="AI684" s="35"/>
      <c r="AU684" s="52">
        <f t="shared" si="286"/>
        <v>677</v>
      </c>
      <c r="AV684" s="80">
        <f t="shared" si="287"/>
        <v>1060.8985186293371</v>
      </c>
      <c r="AW684" s="35">
        <f t="shared" si="297"/>
        <v>4253.2561473887945</v>
      </c>
      <c r="AX684" s="35">
        <f t="shared" si="288"/>
        <v>76449.680743980585</v>
      </c>
      <c r="AY684" s="35">
        <f t="shared" si="289"/>
        <v>80702.936891369376</v>
      </c>
      <c r="AZ684" s="35">
        <f t="shared" si="290"/>
        <v>84956.193038758167</v>
      </c>
      <c r="BA684"/>
      <c r="BB684" s="52">
        <f t="shared" si="291"/>
        <v>677</v>
      </c>
      <c r="BC684" s="80">
        <f t="shared" si="292"/>
        <v>1050.9807805771595</v>
      </c>
      <c r="BD684" s="35">
        <f t="shared" si="298"/>
        <v>4213.4948699452971</v>
      </c>
      <c r="BE684" s="35">
        <f t="shared" si="293"/>
        <v>32386.950457904819</v>
      </c>
      <c r="BF684" s="35">
        <f t="shared" si="294"/>
        <v>36600.445327850117</v>
      </c>
      <c r="BG684" s="35">
        <f t="shared" si="295"/>
        <v>40813.940197795411</v>
      </c>
    </row>
    <row r="685" spans="25:59" x14ac:dyDescent="0.4">
      <c r="Y685" s="35">
        <f t="shared" si="296"/>
        <v>677500</v>
      </c>
      <c r="Z685" s="52">
        <f t="shared" si="299"/>
        <v>678</v>
      </c>
      <c r="AA685" s="35"/>
      <c r="AB685" s="35"/>
      <c r="AC685" s="35"/>
      <c r="AD685" s="35"/>
      <c r="AH685" s="35"/>
      <c r="AI685" s="35"/>
      <c r="AU685" s="52">
        <f t="shared" si="286"/>
        <v>678</v>
      </c>
      <c r="AV685" s="80">
        <f t="shared" si="287"/>
        <v>1061.4524042058915</v>
      </c>
      <c r="AW685" s="35">
        <f t="shared" si="297"/>
        <v>4255.4767341763727</v>
      </c>
      <c r="AX685" s="35">
        <f t="shared" si="288"/>
        <v>76550.520820502134</v>
      </c>
      <c r="AY685" s="35">
        <f t="shared" si="289"/>
        <v>80805.997554678499</v>
      </c>
      <c r="AZ685" s="35">
        <f t="shared" si="290"/>
        <v>85061.474288854864</v>
      </c>
      <c r="BA685"/>
      <c r="BB685" s="52">
        <f t="shared" si="291"/>
        <v>678</v>
      </c>
      <c r="BC685" s="80">
        <f t="shared" si="292"/>
        <v>1051.529488191861</v>
      </c>
      <c r="BD685" s="35">
        <f t="shared" si="298"/>
        <v>4215.6946977274711</v>
      </c>
      <c r="BE685" s="35">
        <f t="shared" si="293"/>
        <v>32425.293635641938</v>
      </c>
      <c r="BF685" s="35">
        <f t="shared" si="294"/>
        <v>36640.988333369409</v>
      </c>
      <c r="BG685" s="35">
        <f t="shared" si="295"/>
        <v>40856.68303109688</v>
      </c>
    </row>
    <row r="686" spans="25:59" x14ac:dyDescent="0.4">
      <c r="Y686" s="35">
        <f t="shared" si="296"/>
        <v>678500</v>
      </c>
      <c r="Z686" s="52">
        <f t="shared" si="299"/>
        <v>679</v>
      </c>
      <c r="AA686" s="35"/>
      <c r="AB686" s="35"/>
      <c r="AC686" s="35"/>
      <c r="AD686" s="35"/>
      <c r="AH686" s="35"/>
      <c r="AI686" s="35"/>
      <c r="AU686" s="52">
        <f t="shared" si="286"/>
        <v>679</v>
      </c>
      <c r="AV686" s="80">
        <f t="shared" si="287"/>
        <v>1062.0069935541198</v>
      </c>
      <c r="AW686" s="35">
        <f t="shared" si="297"/>
        <v>4257.7001424602076</v>
      </c>
      <c r="AX686" s="35">
        <f t="shared" si="288"/>
        <v>76651.358075527416</v>
      </c>
      <c r="AY686" s="35">
        <f t="shared" si="289"/>
        <v>80909.058217987622</v>
      </c>
      <c r="AZ686" s="35">
        <f t="shared" si="290"/>
        <v>85166.758360447828</v>
      </c>
      <c r="BA686"/>
      <c r="BB686" s="52">
        <f t="shared" si="291"/>
        <v>679</v>
      </c>
      <c r="BC686" s="80">
        <f t="shared" si="292"/>
        <v>1052.0788929990747</v>
      </c>
      <c r="BD686" s="35">
        <f t="shared" si="298"/>
        <v>4217.8973206293358</v>
      </c>
      <c r="BE686" s="35">
        <f t="shared" si="293"/>
        <v>32463.634018259356</v>
      </c>
      <c r="BF686" s="35">
        <f t="shared" si="294"/>
        <v>36681.531338888693</v>
      </c>
      <c r="BG686" s="35">
        <f t="shared" si="295"/>
        <v>40899.428659518031</v>
      </c>
    </row>
    <row r="687" spans="25:59" x14ac:dyDescent="0.4">
      <c r="Y687" s="35">
        <f t="shared" si="296"/>
        <v>679500</v>
      </c>
      <c r="Z687" s="52">
        <f t="shared" si="299"/>
        <v>680</v>
      </c>
      <c r="AA687" s="35"/>
      <c r="AB687" s="35"/>
      <c r="AC687" s="35"/>
      <c r="AD687" s="35"/>
      <c r="AH687" s="35"/>
      <c r="AI687" s="35"/>
      <c r="AU687" s="52">
        <f t="shared" si="286"/>
        <v>680</v>
      </c>
      <c r="AV687" s="80">
        <f t="shared" si="287"/>
        <v>1062.5622855720512</v>
      </c>
      <c r="AW687" s="35">
        <f t="shared" si="297"/>
        <v>4259.9263678223788</v>
      </c>
      <c r="AX687" s="35">
        <f t="shared" si="288"/>
        <v>76752.192513474365</v>
      </c>
      <c r="AY687" s="35">
        <f t="shared" si="289"/>
        <v>81012.118881296745</v>
      </c>
      <c r="AZ687" s="35">
        <f t="shared" si="290"/>
        <v>85272.045249119124</v>
      </c>
      <c r="BA687"/>
      <c r="BB687" s="52">
        <f t="shared" si="291"/>
        <v>680</v>
      </c>
      <c r="BC687" s="80">
        <f t="shared" si="292"/>
        <v>1052.6289939071312</v>
      </c>
      <c r="BD687" s="35">
        <f t="shared" si="298"/>
        <v>4220.1027342742691</v>
      </c>
      <c r="BE687" s="35">
        <f t="shared" si="293"/>
        <v>32501.971610133718</v>
      </c>
      <c r="BF687" s="35">
        <f t="shared" si="294"/>
        <v>36722.074344407985</v>
      </c>
      <c r="BG687" s="35">
        <f t="shared" si="295"/>
        <v>40942.177078682253</v>
      </c>
    </row>
    <row r="688" spans="25:59" x14ac:dyDescent="0.4">
      <c r="Y688" s="35">
        <f t="shared" si="296"/>
        <v>680500</v>
      </c>
      <c r="Z688" s="52">
        <f t="shared" si="299"/>
        <v>681</v>
      </c>
      <c r="AA688" s="35"/>
      <c r="AB688" s="35"/>
      <c r="AC688" s="35"/>
      <c r="AD688" s="35"/>
      <c r="AH688" s="35"/>
      <c r="AI688" s="35"/>
      <c r="AU688" s="52">
        <f t="shared" si="286"/>
        <v>681</v>
      </c>
      <c r="AV688" s="80">
        <f t="shared" si="287"/>
        <v>1063.1182791586227</v>
      </c>
      <c r="AW688" s="35">
        <f t="shared" si="297"/>
        <v>4262.1554058486072</v>
      </c>
      <c r="AX688" s="35">
        <f t="shared" si="288"/>
        <v>76853.024138757246</v>
      </c>
      <c r="AY688" s="35">
        <f t="shared" si="289"/>
        <v>81115.179544605853</v>
      </c>
      <c r="AZ688" s="35">
        <f t="shared" si="290"/>
        <v>85377.33495045446</v>
      </c>
      <c r="BA688"/>
      <c r="BB688" s="52">
        <f t="shared" si="291"/>
        <v>681</v>
      </c>
      <c r="BC688" s="80">
        <f t="shared" si="292"/>
        <v>1053.1797898252607</v>
      </c>
      <c r="BD688" s="35">
        <f t="shared" si="298"/>
        <v>4222.3109342892603</v>
      </c>
      <c r="BE688" s="35">
        <f t="shared" si="293"/>
        <v>32540.30641563801</v>
      </c>
      <c r="BF688" s="35">
        <f t="shared" si="294"/>
        <v>36762.61734992727</v>
      </c>
      <c r="BG688" s="35">
        <f t="shared" si="295"/>
        <v>40984.928284216527</v>
      </c>
    </row>
    <row r="689" spans="25:59" x14ac:dyDescent="0.4">
      <c r="Y689" s="35">
        <f t="shared" si="296"/>
        <v>681500</v>
      </c>
      <c r="Z689" s="52">
        <f t="shared" si="299"/>
        <v>682</v>
      </c>
      <c r="AA689" s="35"/>
      <c r="AB689" s="35"/>
      <c r="AC689" s="35"/>
      <c r="AD689" s="35"/>
      <c r="AH689" s="35"/>
      <c r="AI689" s="35"/>
      <c r="AU689" s="52">
        <f t="shared" si="286"/>
        <v>682</v>
      </c>
      <c r="AV689" s="80">
        <f t="shared" si="287"/>
        <v>1063.6749732136827</v>
      </c>
      <c r="AW689" s="35">
        <f t="shared" si="297"/>
        <v>4264.3872521282665</v>
      </c>
      <c r="AX689" s="35">
        <f t="shared" si="288"/>
        <v>76953.852955786715</v>
      </c>
      <c r="AY689" s="35">
        <f t="shared" si="289"/>
        <v>81218.240207914976</v>
      </c>
      <c r="AZ689" s="35">
        <f t="shared" si="290"/>
        <v>85482.627460043237</v>
      </c>
      <c r="BA689"/>
      <c r="BB689" s="52">
        <f t="shared" si="291"/>
        <v>682</v>
      </c>
      <c r="BC689" s="80">
        <f t="shared" si="292"/>
        <v>1053.7312796635968</v>
      </c>
      <c r="BD689" s="35">
        <f t="shared" si="298"/>
        <v>4224.521916304916</v>
      </c>
      <c r="BE689" s="35">
        <f t="shared" si="293"/>
        <v>32578.63843914164</v>
      </c>
      <c r="BF689" s="35">
        <f t="shared" si="294"/>
        <v>36803.160355446555</v>
      </c>
      <c r="BG689" s="35">
        <f t="shared" si="295"/>
        <v>41027.682271751473</v>
      </c>
    </row>
    <row r="690" spans="25:59" x14ac:dyDescent="0.4">
      <c r="Y690" s="35">
        <f t="shared" si="296"/>
        <v>682500</v>
      </c>
      <c r="Z690" s="52">
        <f t="shared" si="299"/>
        <v>683</v>
      </c>
      <c r="AA690" s="35"/>
      <c r="AB690" s="35"/>
      <c r="AC690" s="35"/>
      <c r="AD690" s="35"/>
      <c r="AH690" s="35"/>
      <c r="AI690" s="35"/>
      <c r="AU690" s="52">
        <f t="shared" si="286"/>
        <v>683</v>
      </c>
      <c r="AV690" s="80">
        <f t="shared" si="287"/>
        <v>1064.2323666379982</v>
      </c>
      <c r="AW690" s="35">
        <f t="shared" si="297"/>
        <v>4266.6219022544128</v>
      </c>
      <c r="AX690" s="35">
        <f t="shared" si="288"/>
        <v>77054.678968969689</v>
      </c>
      <c r="AY690" s="35">
        <f t="shared" si="289"/>
        <v>81321.300871224099</v>
      </c>
      <c r="AZ690" s="35">
        <f t="shared" si="290"/>
        <v>85587.922773478509</v>
      </c>
      <c r="BA690"/>
      <c r="BB690" s="52">
        <f t="shared" si="291"/>
        <v>683</v>
      </c>
      <c r="BC690" s="80">
        <f t="shared" si="292"/>
        <v>1054.2834623331819</v>
      </c>
      <c r="BD690" s="35">
        <f t="shared" si="298"/>
        <v>4226.7356759554896</v>
      </c>
      <c r="BE690" s="35">
        <f t="shared" si="293"/>
        <v>32616.967685010357</v>
      </c>
      <c r="BF690" s="35">
        <f t="shared" si="294"/>
        <v>36843.703360965847</v>
      </c>
      <c r="BG690" s="35">
        <f t="shared" si="295"/>
        <v>41070.439036921336</v>
      </c>
    </row>
    <row r="691" spans="25:59" x14ac:dyDescent="0.4">
      <c r="Y691" s="35">
        <f t="shared" si="296"/>
        <v>683500</v>
      </c>
      <c r="Z691" s="52">
        <f t="shared" si="299"/>
        <v>684</v>
      </c>
      <c r="AA691" s="35"/>
      <c r="AB691" s="35"/>
      <c r="AC691" s="35"/>
      <c r="AD691" s="35"/>
      <c r="AH691" s="35"/>
      <c r="AI691" s="35"/>
      <c r="AU691" s="52">
        <f t="shared" si="286"/>
        <v>684</v>
      </c>
      <c r="AV691" s="80">
        <f t="shared" si="287"/>
        <v>1064.7904583332572</v>
      </c>
      <c r="AW691" s="35">
        <f t="shared" si="297"/>
        <v>4268.8593518237967</v>
      </c>
      <c r="AX691" s="35">
        <f t="shared" si="288"/>
        <v>77155.502182709432</v>
      </c>
      <c r="AY691" s="35">
        <f t="shared" si="289"/>
        <v>81424.361534533222</v>
      </c>
      <c r="AZ691" s="35">
        <f t="shared" si="290"/>
        <v>85693.220886357012</v>
      </c>
      <c r="BA691"/>
      <c r="BB691" s="52">
        <f t="shared" si="291"/>
        <v>684</v>
      </c>
      <c r="BC691" s="80">
        <f t="shared" si="292"/>
        <v>1054.8363367459719</v>
      </c>
      <c r="BD691" s="35">
        <f t="shared" si="298"/>
        <v>4228.9522088788935</v>
      </c>
      <c r="BE691" s="35">
        <f t="shared" si="293"/>
        <v>32655.294157606237</v>
      </c>
      <c r="BF691" s="35">
        <f t="shared" si="294"/>
        <v>36884.246366485131</v>
      </c>
      <c r="BG691" s="35">
        <f t="shared" si="295"/>
        <v>41113.198575364026</v>
      </c>
    </row>
    <row r="692" spans="25:59" x14ac:dyDescent="0.4">
      <c r="Y692" s="35">
        <f t="shared" si="296"/>
        <v>684500</v>
      </c>
      <c r="Z692" s="52">
        <f t="shared" si="299"/>
        <v>685</v>
      </c>
      <c r="AA692" s="35"/>
      <c r="AB692" s="35"/>
      <c r="AC692" s="35"/>
      <c r="AD692" s="35"/>
      <c r="AH692" s="35"/>
      <c r="AI692" s="35"/>
      <c r="AU692" s="52">
        <f t="shared" si="286"/>
        <v>685</v>
      </c>
      <c r="AV692" s="80">
        <f t="shared" si="287"/>
        <v>1065.3492472020762</v>
      </c>
      <c r="AW692" s="35">
        <f t="shared" si="297"/>
        <v>4271.0995964368885</v>
      </c>
      <c r="AX692" s="35">
        <f t="shared" si="288"/>
        <v>77256.322601405453</v>
      </c>
      <c r="AY692" s="35">
        <f t="shared" si="289"/>
        <v>81527.422197842345</v>
      </c>
      <c r="AZ692" s="35">
        <f t="shared" si="290"/>
        <v>85798.521794279237</v>
      </c>
      <c r="BA692"/>
      <c r="BB692" s="52">
        <f t="shared" si="291"/>
        <v>685</v>
      </c>
      <c r="BC692" s="80">
        <f t="shared" si="292"/>
        <v>1055.3899018148418</v>
      </c>
      <c r="BD692" s="35">
        <f t="shared" si="298"/>
        <v>4231.1715107167283</v>
      </c>
      <c r="BE692" s="35">
        <f t="shared" si="293"/>
        <v>32693.617861287694</v>
      </c>
      <c r="BF692" s="35">
        <f t="shared" si="294"/>
        <v>36924.789372004423</v>
      </c>
      <c r="BG692" s="35">
        <f t="shared" si="295"/>
        <v>41155.960882721149</v>
      </c>
    </row>
    <row r="693" spans="25:59" x14ac:dyDescent="0.4">
      <c r="Y693" s="35">
        <f t="shared" si="296"/>
        <v>685500</v>
      </c>
      <c r="Z693" s="52">
        <f t="shared" si="299"/>
        <v>686</v>
      </c>
      <c r="AA693" s="35"/>
      <c r="AB693" s="35"/>
      <c r="AC693" s="35"/>
      <c r="AD693" s="35"/>
      <c r="AH693" s="35"/>
      <c r="AI693" s="35"/>
      <c r="AU693" s="52">
        <f t="shared" si="286"/>
        <v>686</v>
      </c>
      <c r="AV693" s="80">
        <f t="shared" si="287"/>
        <v>1065.9087321480017</v>
      </c>
      <c r="AW693" s="35">
        <f t="shared" si="297"/>
        <v>4273.3426316978894</v>
      </c>
      <c r="AX693" s="35">
        <f t="shared" si="288"/>
        <v>77357.140229453566</v>
      </c>
      <c r="AY693" s="35">
        <f t="shared" si="289"/>
        <v>81630.482861151453</v>
      </c>
      <c r="AZ693" s="35">
        <f t="shared" si="290"/>
        <v>85903.825492849341</v>
      </c>
      <c r="BA693"/>
      <c r="BB693" s="52">
        <f t="shared" si="291"/>
        <v>686</v>
      </c>
      <c r="BC693" s="80">
        <f t="shared" si="292"/>
        <v>1055.9441564535887</v>
      </c>
      <c r="BD693" s="35">
        <f t="shared" si="298"/>
        <v>4233.3935771142906</v>
      </c>
      <c r="BE693" s="35">
        <f t="shared" si="293"/>
        <v>32731.938800409418</v>
      </c>
      <c r="BF693" s="35">
        <f t="shared" si="294"/>
        <v>36965.332377523708</v>
      </c>
      <c r="BG693" s="35">
        <f t="shared" si="295"/>
        <v>41198.725954638001</v>
      </c>
    </row>
    <row r="694" spans="25:59" x14ac:dyDescent="0.4">
      <c r="Y694" s="35">
        <f t="shared" si="296"/>
        <v>686500</v>
      </c>
      <c r="Z694" s="52">
        <f t="shared" si="299"/>
        <v>687</v>
      </c>
      <c r="AA694" s="35"/>
      <c r="AB694" s="35"/>
      <c r="AC694" s="35"/>
      <c r="AD694" s="35"/>
      <c r="AH694" s="35"/>
      <c r="AI694" s="35"/>
      <c r="AU694" s="52">
        <f t="shared" si="286"/>
        <v>687</v>
      </c>
      <c r="AV694" s="80">
        <f t="shared" si="287"/>
        <v>1066.4689120755179</v>
      </c>
      <c r="AW694" s="35">
        <f t="shared" si="297"/>
        <v>4275.5884532147584</v>
      </c>
      <c r="AX694" s="35">
        <f t="shared" si="288"/>
        <v>77457.955071245815</v>
      </c>
      <c r="AY694" s="35">
        <f t="shared" si="289"/>
        <v>81733.543524460576</v>
      </c>
      <c r="AZ694" s="35">
        <f t="shared" si="290"/>
        <v>86009.131977675337</v>
      </c>
      <c r="BA694"/>
      <c r="BB694" s="52">
        <f t="shared" si="291"/>
        <v>687</v>
      </c>
      <c r="BC694" s="80">
        <f t="shared" si="292"/>
        <v>1056.4990995769379</v>
      </c>
      <c r="BD694" s="35">
        <f t="shared" si="298"/>
        <v>4235.6184037205949</v>
      </c>
      <c r="BE694" s="35">
        <f t="shared" si="293"/>
        <v>32770.256979322403</v>
      </c>
      <c r="BF694" s="35">
        <f t="shared" si="294"/>
        <v>37005.875383043</v>
      </c>
      <c r="BG694" s="35">
        <f t="shared" si="295"/>
        <v>41241.493786763596</v>
      </c>
    </row>
    <row r="695" spans="25:59" x14ac:dyDescent="0.4">
      <c r="Y695" s="35">
        <f t="shared" si="296"/>
        <v>687500</v>
      </c>
      <c r="Z695" s="52">
        <f t="shared" si="299"/>
        <v>688</v>
      </c>
      <c r="AA695" s="35"/>
      <c r="AB695" s="35"/>
      <c r="AC695" s="35"/>
      <c r="AD695" s="35"/>
      <c r="AH695" s="35"/>
      <c r="AI695" s="35"/>
      <c r="AU695" s="52">
        <f t="shared" si="286"/>
        <v>688</v>
      </c>
      <c r="AV695" s="80">
        <f t="shared" si="287"/>
        <v>1067.0297858900497</v>
      </c>
      <c r="AW695" s="35">
        <f t="shared" si="297"/>
        <v>4277.8370565992263</v>
      </c>
      <c r="AX695" s="35">
        <f t="shared" si="288"/>
        <v>77558.767131170476</v>
      </c>
      <c r="AY695" s="35">
        <f t="shared" si="289"/>
        <v>81836.604187769699</v>
      </c>
      <c r="AZ695" s="35">
        <f t="shared" si="290"/>
        <v>86114.441244368922</v>
      </c>
      <c r="BA695"/>
      <c r="BB695" s="52">
        <f t="shared" si="291"/>
        <v>688</v>
      </c>
      <c r="BC695" s="80">
        <f t="shared" si="292"/>
        <v>1057.0547301005465</v>
      </c>
      <c r="BD695" s="35">
        <f t="shared" si="298"/>
        <v>4237.8459861883966</v>
      </c>
      <c r="BE695" s="35">
        <f t="shared" si="293"/>
        <v>32808.572402373888</v>
      </c>
      <c r="BF695" s="35">
        <f t="shared" si="294"/>
        <v>37046.418388562284</v>
      </c>
      <c r="BG695" s="35">
        <f t="shared" si="295"/>
        <v>41284.264374750681</v>
      </c>
    </row>
    <row r="696" spans="25:59" x14ac:dyDescent="0.4">
      <c r="Y696" s="35">
        <f t="shared" si="296"/>
        <v>688500</v>
      </c>
      <c r="Z696" s="52">
        <f t="shared" si="299"/>
        <v>689</v>
      </c>
      <c r="AA696" s="35"/>
      <c r="AB696" s="35"/>
      <c r="AC696" s="35"/>
      <c r="AD696" s="35"/>
      <c r="AH696" s="35"/>
      <c r="AI696" s="35"/>
      <c r="AU696" s="52">
        <f t="shared" si="286"/>
        <v>689</v>
      </c>
      <c r="AV696" s="80">
        <f t="shared" si="287"/>
        <v>1067.5913524979674</v>
      </c>
      <c r="AW696" s="35">
        <f t="shared" si="297"/>
        <v>4280.088437466814</v>
      </c>
      <c r="AX696" s="35">
        <f t="shared" si="288"/>
        <v>77659.576413612012</v>
      </c>
      <c r="AY696" s="35">
        <f t="shared" si="289"/>
        <v>81939.664851078822</v>
      </c>
      <c r="AZ696" s="35">
        <f t="shared" si="290"/>
        <v>86219.753288545631</v>
      </c>
      <c r="BA696"/>
      <c r="BB696" s="52">
        <f t="shared" si="291"/>
        <v>689</v>
      </c>
      <c r="BC696" s="80">
        <f t="shared" si="292"/>
        <v>1057.6110469410094</v>
      </c>
      <c r="BD696" s="35">
        <f t="shared" si="298"/>
        <v>4240.0763201742066</v>
      </c>
      <c r="BE696" s="35">
        <f t="shared" si="293"/>
        <v>32846.885073907368</v>
      </c>
      <c r="BF696" s="35">
        <f t="shared" si="294"/>
        <v>37086.961394081576</v>
      </c>
      <c r="BG696" s="35">
        <f t="shared" si="295"/>
        <v>41327.037714255785</v>
      </c>
    </row>
    <row r="697" spans="25:59" x14ac:dyDescent="0.4">
      <c r="Y697" s="35">
        <f t="shared" si="296"/>
        <v>689500</v>
      </c>
      <c r="Z697" s="52">
        <f t="shared" si="299"/>
        <v>690</v>
      </c>
      <c r="AA697" s="35"/>
      <c r="AB697" s="35"/>
      <c r="AC697" s="35"/>
      <c r="AD697" s="35"/>
      <c r="AH697" s="35"/>
      <c r="AI697" s="35"/>
      <c r="AU697" s="52">
        <f t="shared" si="286"/>
        <v>690</v>
      </c>
      <c r="AV697" s="80">
        <f t="shared" si="287"/>
        <v>1068.1536108065927</v>
      </c>
      <c r="AW697" s="35">
        <f t="shared" si="297"/>
        <v>4282.3425914368572</v>
      </c>
      <c r="AX697" s="35">
        <f t="shared" si="288"/>
        <v>77760.382922951074</v>
      </c>
      <c r="AY697" s="35">
        <f t="shared" si="289"/>
        <v>82042.72551438793</v>
      </c>
      <c r="AZ697" s="35">
        <f t="shared" si="290"/>
        <v>86325.068105824786</v>
      </c>
      <c r="BA697"/>
      <c r="BB697" s="52">
        <f t="shared" si="291"/>
        <v>690</v>
      </c>
      <c r="BC697" s="80">
        <f t="shared" si="292"/>
        <v>1058.1680490158624</v>
      </c>
      <c r="BD697" s="35">
        <f t="shared" si="298"/>
        <v>4242.3094013383106</v>
      </c>
      <c r="BE697" s="35">
        <f t="shared" si="293"/>
        <v>32885.194998262552</v>
      </c>
      <c r="BF697" s="35">
        <f t="shared" si="294"/>
        <v>37127.504399600861</v>
      </c>
      <c r="BG697" s="35">
        <f t="shared" si="295"/>
        <v>41369.81380093917</v>
      </c>
    </row>
    <row r="698" spans="25:59" x14ac:dyDescent="0.4">
      <c r="Y698" s="35">
        <f t="shared" si="296"/>
        <v>690500</v>
      </c>
      <c r="Z698" s="52">
        <f t="shared" si="299"/>
        <v>691</v>
      </c>
      <c r="AA698" s="35"/>
      <c r="AB698" s="35"/>
      <c r="AC698" s="35"/>
      <c r="AD698" s="35"/>
      <c r="AH698" s="35"/>
      <c r="AI698" s="35"/>
      <c r="AU698" s="52">
        <f t="shared" si="286"/>
        <v>691</v>
      </c>
      <c r="AV698" s="80">
        <f t="shared" si="287"/>
        <v>1068.7165597242013</v>
      </c>
      <c r="AW698" s="35">
        <f t="shared" si="297"/>
        <v>4284.5995141325147</v>
      </c>
      <c r="AX698" s="35">
        <f t="shared" si="288"/>
        <v>77861.186663564542</v>
      </c>
      <c r="AY698" s="35">
        <f t="shared" si="289"/>
        <v>82145.786177697053</v>
      </c>
      <c r="AZ698" s="35">
        <f t="shared" si="290"/>
        <v>86430.385691829564</v>
      </c>
      <c r="BA698"/>
      <c r="BB698" s="52">
        <f t="shared" si="291"/>
        <v>691</v>
      </c>
      <c r="BC698" s="80">
        <f t="shared" si="292"/>
        <v>1058.7257352435872</v>
      </c>
      <c r="BD698" s="35">
        <f t="shared" si="298"/>
        <v>4244.5452253447856</v>
      </c>
      <c r="BE698" s="35">
        <f t="shared" si="293"/>
        <v>32923.502179775365</v>
      </c>
      <c r="BF698" s="35">
        <f t="shared" si="294"/>
        <v>37168.047405120153</v>
      </c>
      <c r="BG698" s="35">
        <f t="shared" si="295"/>
        <v>41412.59263046494</v>
      </c>
    </row>
    <row r="699" spans="25:59" x14ac:dyDescent="0.4">
      <c r="Y699" s="35">
        <f t="shared" si="296"/>
        <v>691500</v>
      </c>
      <c r="Z699" s="52">
        <f t="shared" si="299"/>
        <v>692</v>
      </c>
      <c r="AA699" s="35"/>
      <c r="AB699" s="35"/>
      <c r="AC699" s="35"/>
      <c r="AD699" s="35"/>
      <c r="AH699" s="35"/>
      <c r="AI699" s="35"/>
      <c r="AU699" s="52">
        <f t="shared" si="286"/>
        <v>692</v>
      </c>
      <c r="AV699" s="80">
        <f t="shared" si="287"/>
        <v>1069.2801981600294</v>
      </c>
      <c r="AW699" s="35">
        <f t="shared" si="297"/>
        <v>4286.8592011807987</v>
      </c>
      <c r="AX699" s="35">
        <f t="shared" si="288"/>
        <v>77961.987639825384</v>
      </c>
      <c r="AY699" s="35">
        <f t="shared" si="289"/>
        <v>82248.846841006176</v>
      </c>
      <c r="AZ699" s="35">
        <f t="shared" si="290"/>
        <v>86535.706042186968</v>
      </c>
      <c r="BA699"/>
      <c r="BB699" s="52">
        <f t="shared" si="291"/>
        <v>692</v>
      </c>
      <c r="BC699" s="80">
        <f t="shared" si="292"/>
        <v>1059.2841045436171</v>
      </c>
      <c r="BD699" s="35">
        <f t="shared" si="298"/>
        <v>4246.7837878615219</v>
      </c>
      <c r="BE699" s="35">
        <f t="shared" si="293"/>
        <v>32961.806622777913</v>
      </c>
      <c r="BF699" s="35">
        <f t="shared" si="294"/>
        <v>37208.590410639437</v>
      </c>
      <c r="BG699" s="35">
        <f t="shared" si="295"/>
        <v>41455.374198500962</v>
      </c>
    </row>
    <row r="700" spans="25:59" x14ac:dyDescent="0.4">
      <c r="Y700" s="35">
        <f t="shared" si="296"/>
        <v>692500</v>
      </c>
      <c r="Z700" s="52">
        <f t="shared" si="299"/>
        <v>693</v>
      </c>
      <c r="AA700" s="35"/>
      <c r="AB700" s="35"/>
      <c r="AC700" s="35"/>
      <c r="AD700" s="35"/>
      <c r="AH700" s="35"/>
      <c r="AI700" s="35"/>
      <c r="AU700" s="52">
        <f t="shared" si="286"/>
        <v>693</v>
      </c>
      <c r="AV700" s="80">
        <f t="shared" si="287"/>
        <v>1069.8445250242758</v>
      </c>
      <c r="AW700" s="35">
        <f t="shared" si="297"/>
        <v>4289.1216482125792</v>
      </c>
      <c r="AX700" s="35">
        <f t="shared" si="288"/>
        <v>78062.785856102724</v>
      </c>
      <c r="AY700" s="35">
        <f t="shared" si="289"/>
        <v>82351.907504315299</v>
      </c>
      <c r="AZ700" s="35">
        <f t="shared" si="290"/>
        <v>86641.029152527874</v>
      </c>
      <c r="BA700"/>
      <c r="BB700" s="52">
        <f t="shared" si="291"/>
        <v>693</v>
      </c>
      <c r="BC700" s="80">
        <f t="shared" si="292"/>
        <v>1059.8431558363391</v>
      </c>
      <c r="BD700" s="35">
        <f t="shared" si="298"/>
        <v>4249.0250845602368</v>
      </c>
      <c r="BE700" s="35">
        <f t="shared" si="293"/>
        <v>33000.108331598494</v>
      </c>
      <c r="BF700" s="35">
        <f t="shared" si="294"/>
        <v>37249.133416158729</v>
      </c>
      <c r="BG700" s="35">
        <f t="shared" si="295"/>
        <v>41498.158500718964</v>
      </c>
    </row>
    <row r="701" spans="25:59" x14ac:dyDescent="0.4">
      <c r="Y701" s="35">
        <f t="shared" si="296"/>
        <v>693500</v>
      </c>
      <c r="Z701" s="52">
        <f t="shared" si="299"/>
        <v>694</v>
      </c>
      <c r="AA701" s="35"/>
      <c r="AB701" s="35"/>
      <c r="AC701" s="35"/>
      <c r="AD701" s="35"/>
      <c r="AH701" s="35"/>
      <c r="AI701" s="35"/>
      <c r="AU701" s="52">
        <f t="shared" si="286"/>
        <v>694</v>
      </c>
      <c r="AV701" s="80">
        <f t="shared" si="287"/>
        <v>1070.4095392281092</v>
      </c>
      <c r="AW701" s="35">
        <f t="shared" si="297"/>
        <v>4291.3868508626128</v>
      </c>
      <c r="AX701" s="35">
        <f t="shared" si="288"/>
        <v>78163.581316761803</v>
      </c>
      <c r="AY701" s="35">
        <f t="shared" si="289"/>
        <v>82454.968167624422</v>
      </c>
      <c r="AZ701" s="35">
        <f t="shared" si="290"/>
        <v>86746.35501848704</v>
      </c>
      <c r="BA701"/>
      <c r="BB701" s="52">
        <f t="shared" si="291"/>
        <v>694</v>
      </c>
      <c r="BC701" s="80">
        <f t="shared" si="292"/>
        <v>1060.4028880431001</v>
      </c>
      <c r="BD701" s="35">
        <f t="shared" si="298"/>
        <v>4251.2691111164941</v>
      </c>
      <c r="BE701" s="35">
        <f t="shared" si="293"/>
        <v>33038.407310561517</v>
      </c>
      <c r="BF701" s="35">
        <f t="shared" si="294"/>
        <v>37289.676421678014</v>
      </c>
      <c r="BG701" s="35">
        <f t="shared" si="295"/>
        <v>41540.945532794511</v>
      </c>
    </row>
    <row r="702" spans="25:59" x14ac:dyDescent="0.4">
      <c r="Y702" s="35">
        <f t="shared" si="296"/>
        <v>694500</v>
      </c>
      <c r="Z702" s="52">
        <f t="shared" si="299"/>
        <v>695</v>
      </c>
      <c r="AA702" s="35"/>
      <c r="AB702" s="35"/>
      <c r="AC702" s="35"/>
      <c r="AD702" s="35"/>
      <c r="AH702" s="35"/>
      <c r="AI702" s="35"/>
      <c r="AU702" s="52">
        <f t="shared" si="286"/>
        <v>695</v>
      </c>
      <c r="AV702" s="80">
        <f t="shared" si="287"/>
        <v>1070.9752396836709</v>
      </c>
      <c r="AW702" s="35">
        <f t="shared" si="297"/>
        <v>4293.6548047695587</v>
      </c>
      <c r="AX702" s="35">
        <f t="shared" si="288"/>
        <v>78264.374026163976</v>
      </c>
      <c r="AY702" s="35">
        <f t="shared" si="289"/>
        <v>82558.02883093353</v>
      </c>
      <c r="AZ702" s="35">
        <f t="shared" si="290"/>
        <v>86851.683635703084</v>
      </c>
      <c r="BA702"/>
      <c r="BB702" s="52">
        <f t="shared" si="291"/>
        <v>695</v>
      </c>
      <c r="BC702" s="80">
        <f t="shared" si="292"/>
        <v>1060.9633000862118</v>
      </c>
      <c r="BD702" s="35">
        <f t="shared" si="298"/>
        <v>4253.5158632097246</v>
      </c>
      <c r="BE702" s="35">
        <f t="shared" si="293"/>
        <v>33076.703563987576</v>
      </c>
      <c r="BF702" s="35">
        <f t="shared" si="294"/>
        <v>37330.219427197299</v>
      </c>
      <c r="BG702" s="35">
        <f t="shared" si="295"/>
        <v>41583.735290407021</v>
      </c>
    </row>
    <row r="703" spans="25:59" x14ac:dyDescent="0.4">
      <c r="Y703" s="35">
        <f t="shared" si="296"/>
        <v>695500</v>
      </c>
      <c r="Z703" s="52">
        <f t="shared" si="299"/>
        <v>696</v>
      </c>
      <c r="AA703" s="35"/>
      <c r="AB703" s="35"/>
      <c r="AC703" s="35"/>
      <c r="AD703" s="35"/>
      <c r="AH703" s="35"/>
      <c r="AI703" s="35"/>
      <c r="AU703" s="52">
        <f t="shared" si="286"/>
        <v>696</v>
      </c>
      <c r="AV703" s="80">
        <f t="shared" si="287"/>
        <v>1071.5416253040792</v>
      </c>
      <c r="AW703" s="35">
        <f t="shared" si="297"/>
        <v>4295.9255055759904</v>
      </c>
      <c r="AX703" s="35">
        <f t="shared" si="288"/>
        <v>78365.163988666667</v>
      </c>
      <c r="AY703" s="35">
        <f t="shared" si="289"/>
        <v>82661.089494242653</v>
      </c>
      <c r="AZ703" s="35">
        <f t="shared" si="290"/>
        <v>86957.014999818639</v>
      </c>
      <c r="BA703"/>
      <c r="BB703" s="52">
        <f t="shared" si="291"/>
        <v>696</v>
      </c>
      <c r="BC703" s="80">
        <f t="shared" si="292"/>
        <v>1061.5243908889527</v>
      </c>
      <c r="BD703" s="35">
        <f t="shared" si="298"/>
        <v>4255.7653365232363</v>
      </c>
      <c r="BE703" s="35">
        <f t="shared" si="293"/>
        <v>33114.997096193358</v>
      </c>
      <c r="BF703" s="35">
        <f t="shared" si="294"/>
        <v>37370.76243271659</v>
      </c>
      <c r="BG703" s="35">
        <f t="shared" si="295"/>
        <v>41626.527769239823</v>
      </c>
    </row>
    <row r="704" spans="25:59" x14ac:dyDescent="0.4">
      <c r="Y704" s="35">
        <f t="shared" si="296"/>
        <v>696500</v>
      </c>
      <c r="Z704" s="52">
        <f t="shared" si="299"/>
        <v>697</v>
      </c>
      <c r="AA704" s="35"/>
      <c r="AB704" s="35"/>
      <c r="AC704" s="35"/>
      <c r="AD704" s="35"/>
      <c r="AH704" s="35"/>
      <c r="AI704" s="35"/>
      <c r="AU704" s="52">
        <f t="shared" si="286"/>
        <v>697</v>
      </c>
      <c r="AV704" s="80">
        <f t="shared" si="287"/>
        <v>1072.1086950034344</v>
      </c>
      <c r="AW704" s="35">
        <f t="shared" si="297"/>
        <v>4298.1989489284206</v>
      </c>
      <c r="AX704" s="35">
        <f t="shared" si="288"/>
        <v>78465.951208623359</v>
      </c>
      <c r="AY704" s="35">
        <f t="shared" si="289"/>
        <v>82764.150157551776</v>
      </c>
      <c r="AZ704" s="35">
        <f t="shared" si="290"/>
        <v>87062.349106480193</v>
      </c>
      <c r="BA704"/>
      <c r="BB704" s="52">
        <f t="shared" si="291"/>
        <v>697</v>
      </c>
      <c r="BC704" s="80">
        <f t="shared" si="292"/>
        <v>1062.0861593755747</v>
      </c>
      <c r="BD704" s="35">
        <f t="shared" si="298"/>
        <v>4258.0175267442401</v>
      </c>
      <c r="BE704" s="35">
        <f t="shared" si="293"/>
        <v>33153.287911491636</v>
      </c>
      <c r="BF704" s="35">
        <f t="shared" si="294"/>
        <v>37411.305438235875</v>
      </c>
      <c r="BG704" s="35">
        <f t="shared" si="295"/>
        <v>41669.322964980114</v>
      </c>
    </row>
    <row r="705" spans="25:59" x14ac:dyDescent="0.4">
      <c r="Y705" s="35">
        <f t="shared" si="296"/>
        <v>697500</v>
      </c>
      <c r="Z705" s="52">
        <f t="shared" si="299"/>
        <v>698</v>
      </c>
      <c r="AA705" s="35"/>
      <c r="AB705" s="35"/>
      <c r="AC705" s="35"/>
      <c r="AD705" s="35"/>
      <c r="AH705" s="35"/>
      <c r="AI705" s="35"/>
      <c r="AU705" s="52">
        <f t="shared" si="286"/>
        <v>698</v>
      </c>
      <c r="AV705" s="80">
        <f t="shared" si="287"/>
        <v>1072.6764476968228</v>
      </c>
      <c r="AW705" s="35">
        <f t="shared" si="297"/>
        <v>4300.4751304773126</v>
      </c>
      <c r="AX705" s="35">
        <f t="shared" si="288"/>
        <v>78566.73569038359</v>
      </c>
      <c r="AY705" s="35">
        <f t="shared" si="289"/>
        <v>82867.210820860899</v>
      </c>
      <c r="AZ705" s="35">
        <f t="shared" si="290"/>
        <v>87167.685951338208</v>
      </c>
      <c r="BA705"/>
      <c r="BB705" s="52">
        <f t="shared" si="291"/>
        <v>698</v>
      </c>
      <c r="BC705" s="80">
        <f t="shared" si="292"/>
        <v>1062.6486044713065</v>
      </c>
      <c r="BD705" s="35">
        <f t="shared" si="298"/>
        <v>4260.2724295638618</v>
      </c>
      <c r="BE705" s="35">
        <f t="shared" si="293"/>
        <v>33191.576014191305</v>
      </c>
      <c r="BF705" s="35">
        <f t="shared" si="294"/>
        <v>37451.848443755167</v>
      </c>
      <c r="BG705" s="35">
        <f t="shared" si="295"/>
        <v>41712.120873319029</v>
      </c>
    </row>
    <row r="706" spans="25:59" x14ac:dyDescent="0.4">
      <c r="Y706" s="35">
        <f t="shared" si="296"/>
        <v>698500</v>
      </c>
      <c r="Z706" s="52">
        <f t="shared" si="299"/>
        <v>699</v>
      </c>
      <c r="AA706" s="35"/>
      <c r="AB706" s="35"/>
      <c r="AC706" s="35"/>
      <c r="AD706" s="35"/>
      <c r="AH706" s="35"/>
      <c r="AI706" s="35"/>
      <c r="AU706" s="52">
        <f t="shared" si="286"/>
        <v>699</v>
      </c>
      <c r="AV706" s="80">
        <f t="shared" si="287"/>
        <v>1073.2448823003213</v>
      </c>
      <c r="AW706" s="35">
        <f t="shared" si="297"/>
        <v>4302.7540458771018</v>
      </c>
      <c r="AX706" s="35">
        <f t="shared" si="288"/>
        <v>78667.517438292925</v>
      </c>
      <c r="AY706" s="35">
        <f t="shared" si="289"/>
        <v>82970.271484170022</v>
      </c>
      <c r="AZ706" s="35">
        <f t="shared" si="290"/>
        <v>87273.025530047118</v>
      </c>
      <c r="BA706"/>
      <c r="BB706" s="52">
        <f t="shared" si="291"/>
        <v>699</v>
      </c>
      <c r="BC706" s="80">
        <f t="shared" si="292"/>
        <v>1063.2117251023576</v>
      </c>
      <c r="BD706" s="35">
        <f t="shared" si="298"/>
        <v>4262.5300406771603</v>
      </c>
      <c r="BE706" s="35">
        <f t="shared" si="293"/>
        <v>33229.861408597295</v>
      </c>
      <c r="BF706" s="35">
        <f t="shared" si="294"/>
        <v>37492.391449274452</v>
      </c>
      <c r="BG706" s="35">
        <f t="shared" si="295"/>
        <v>41754.921489951608</v>
      </c>
    </row>
    <row r="707" spans="25:59" x14ac:dyDescent="0.4">
      <c r="Y707" s="35">
        <f t="shared" si="296"/>
        <v>699500</v>
      </c>
      <c r="Z707" s="52">
        <f t="shared" si="299"/>
        <v>700</v>
      </c>
      <c r="AA707" s="35"/>
      <c r="AB707" s="35"/>
      <c r="AC707" s="35"/>
      <c r="AD707" s="35"/>
      <c r="AH707" s="35"/>
      <c r="AI707" s="35"/>
      <c r="AU707" s="52">
        <f t="shared" si="286"/>
        <v>700</v>
      </c>
      <c r="AV707" s="80">
        <f t="shared" si="287"/>
        <v>1073.8139977310009</v>
      </c>
      <c r="AW707" s="35">
        <f t="shared" si="297"/>
        <v>4305.0356907862115</v>
      </c>
      <c r="AX707" s="35">
        <f t="shared" si="288"/>
        <v>78768.296456692915</v>
      </c>
      <c r="AY707" s="35">
        <f t="shared" si="289"/>
        <v>83073.33214747913</v>
      </c>
      <c r="AZ707" s="35">
        <f t="shared" si="290"/>
        <v>87378.367838265345</v>
      </c>
      <c r="BA707"/>
      <c r="BB707" s="52">
        <f t="shared" si="291"/>
        <v>700</v>
      </c>
      <c r="BC707" s="80">
        <f t="shared" si="292"/>
        <v>1063.775520195923</v>
      </c>
      <c r="BD707" s="35">
        <f t="shared" si="298"/>
        <v>4264.7903557831451</v>
      </c>
      <c r="BE707" s="35">
        <f t="shared" si="293"/>
        <v>33268.144099010598</v>
      </c>
      <c r="BF707" s="35">
        <f t="shared" si="294"/>
        <v>37532.934454793743</v>
      </c>
      <c r="BG707" s="35">
        <f t="shared" si="295"/>
        <v>41797.724810576889</v>
      </c>
    </row>
    <row r="708" spans="25:59" x14ac:dyDescent="0.4">
      <c r="Y708" s="35">
        <f t="shared" si="296"/>
        <v>700500</v>
      </c>
      <c r="Z708" s="52">
        <f t="shared" si="299"/>
        <v>701</v>
      </c>
      <c r="AA708" s="35"/>
      <c r="AB708" s="35"/>
      <c r="AC708" s="35"/>
      <c r="AD708" s="35"/>
      <c r="AH708" s="35"/>
      <c r="AI708" s="35"/>
      <c r="AU708" s="52">
        <f t="shared" si="286"/>
        <v>701</v>
      </c>
      <c r="AV708" s="80">
        <f t="shared" si="287"/>
        <v>1074.3837929069323</v>
      </c>
      <c r="AW708" s="35">
        <f t="shared" si="297"/>
        <v>4307.3200608670686</v>
      </c>
      <c r="AX708" s="35">
        <f t="shared" si="288"/>
        <v>78869.072749921179</v>
      </c>
      <c r="AY708" s="35">
        <f t="shared" si="289"/>
        <v>83176.392810788253</v>
      </c>
      <c r="AZ708" s="35">
        <f t="shared" si="290"/>
        <v>87483.712871655327</v>
      </c>
      <c r="BA708"/>
      <c r="BB708" s="52">
        <f t="shared" si="291"/>
        <v>701</v>
      </c>
      <c r="BC708" s="80">
        <f t="shared" si="292"/>
        <v>1064.3399886801881</v>
      </c>
      <c r="BD708" s="35">
        <f t="shared" si="298"/>
        <v>4267.0533705847956</v>
      </c>
      <c r="BE708" s="35">
        <f t="shared" si="293"/>
        <v>33306.424089728229</v>
      </c>
      <c r="BF708" s="35">
        <f t="shared" si="294"/>
        <v>37573.477460313028</v>
      </c>
      <c r="BG708" s="35">
        <f t="shared" si="295"/>
        <v>41840.530830897827</v>
      </c>
    </row>
    <row r="709" spans="25:59" x14ac:dyDescent="0.4">
      <c r="Y709" s="35">
        <f t="shared" si="296"/>
        <v>701500</v>
      </c>
      <c r="Z709" s="52">
        <f t="shared" si="299"/>
        <v>702</v>
      </c>
      <c r="AA709" s="35"/>
      <c r="AB709" s="35"/>
      <c r="AC709" s="35"/>
      <c r="AD709" s="35"/>
      <c r="AH709" s="35"/>
      <c r="AI709" s="35"/>
      <c r="AU709" s="52">
        <f t="shared" si="286"/>
        <v>702</v>
      </c>
      <c r="AV709" s="80">
        <f t="shared" si="287"/>
        <v>1074.9542667471885</v>
      </c>
      <c r="AW709" s="35">
        <f t="shared" si="297"/>
        <v>4309.6071517861219</v>
      </c>
      <c r="AX709" s="35">
        <f t="shared" si="288"/>
        <v>78969.846322311249</v>
      </c>
      <c r="AY709" s="35">
        <f t="shared" si="289"/>
        <v>83279.453474097376</v>
      </c>
      <c r="AZ709" s="35">
        <f t="shared" si="290"/>
        <v>87589.060625883503</v>
      </c>
      <c r="BA709"/>
      <c r="BB709" s="52">
        <f t="shared" si="291"/>
        <v>702</v>
      </c>
      <c r="BC709" s="80">
        <f t="shared" si="292"/>
        <v>1064.90512948433</v>
      </c>
      <c r="BD709" s="35">
        <f t="shared" si="298"/>
        <v>4269.3190807890696</v>
      </c>
      <c r="BE709" s="35">
        <f t="shared" si="293"/>
        <v>33344.701385043249</v>
      </c>
      <c r="BF709" s="35">
        <f t="shared" si="294"/>
        <v>37614.02046583232</v>
      </c>
      <c r="BG709" s="35">
        <f t="shared" si="295"/>
        <v>41883.339546621391</v>
      </c>
    </row>
    <row r="710" spans="25:59" x14ac:dyDescent="0.4">
      <c r="Y710" s="35">
        <f t="shared" si="296"/>
        <v>702500</v>
      </c>
      <c r="Z710" s="52">
        <f t="shared" si="299"/>
        <v>703</v>
      </c>
      <c r="AA710" s="35"/>
      <c r="AB710" s="35"/>
      <c r="AC710" s="35"/>
      <c r="AD710" s="35"/>
      <c r="AH710" s="35"/>
      <c r="AI710" s="35"/>
      <c r="AU710" s="52">
        <f t="shared" si="286"/>
        <v>703</v>
      </c>
      <c r="AV710" s="80">
        <f t="shared" si="287"/>
        <v>1075.5254181718503</v>
      </c>
      <c r="AW710" s="35">
        <f t="shared" si="297"/>
        <v>4311.8969592138592</v>
      </c>
      <c r="AX710" s="35">
        <f t="shared" si="288"/>
        <v>79070.617178192639</v>
      </c>
      <c r="AY710" s="35">
        <f t="shared" si="289"/>
        <v>83382.514137406499</v>
      </c>
      <c r="AZ710" s="35">
        <f t="shared" si="290"/>
        <v>87694.411096620359</v>
      </c>
      <c r="BA710"/>
      <c r="BB710" s="52">
        <f t="shared" si="291"/>
        <v>703</v>
      </c>
      <c r="BC710" s="80">
        <f t="shared" si="292"/>
        <v>1065.4709415385259</v>
      </c>
      <c r="BD710" s="35">
        <f t="shared" si="298"/>
        <v>4271.5874821069301</v>
      </c>
      <c r="BE710" s="35">
        <f t="shared" si="293"/>
        <v>33382.975989244675</v>
      </c>
      <c r="BF710" s="35">
        <f t="shared" si="294"/>
        <v>37654.563471351605</v>
      </c>
      <c r="BG710" s="35">
        <f t="shared" si="295"/>
        <v>41926.150953458535</v>
      </c>
    </row>
    <row r="711" spans="25:59" x14ac:dyDescent="0.4">
      <c r="Y711" s="35">
        <f t="shared" si="296"/>
        <v>703500</v>
      </c>
      <c r="Z711" s="52">
        <f t="shared" si="299"/>
        <v>704</v>
      </c>
      <c r="AA711" s="35"/>
      <c r="AB711" s="35"/>
      <c r="AC711" s="35"/>
      <c r="AD711" s="35"/>
      <c r="AH711" s="35"/>
      <c r="AI711" s="35"/>
      <c r="AU711" s="52">
        <f t="shared" si="286"/>
        <v>704</v>
      </c>
      <c r="AV711" s="80">
        <f t="shared" si="287"/>
        <v>1076.0972461020099</v>
      </c>
      <c r="AW711" s="35">
        <f t="shared" si="297"/>
        <v>4314.1894788248219</v>
      </c>
      <c r="AX711" s="35">
        <f t="shared" si="288"/>
        <v>79171.385321890804</v>
      </c>
      <c r="AY711" s="35">
        <f t="shared" si="289"/>
        <v>83485.574800715622</v>
      </c>
      <c r="AZ711" s="35">
        <f t="shared" si="290"/>
        <v>87799.764279540439</v>
      </c>
      <c r="BA711"/>
      <c r="BB711" s="52">
        <f t="shared" si="291"/>
        <v>704</v>
      </c>
      <c r="BC711" s="80">
        <f t="shared" si="292"/>
        <v>1066.0374237739534</v>
      </c>
      <c r="BD711" s="35">
        <f t="shared" si="298"/>
        <v>4273.8585702533546</v>
      </c>
      <c r="BE711" s="35">
        <f t="shared" si="293"/>
        <v>33421.247906617544</v>
      </c>
      <c r="BF711" s="35">
        <f t="shared" si="294"/>
        <v>37695.106476870897</v>
      </c>
      <c r="BG711" s="35">
        <f t="shared" si="295"/>
        <v>41968.965047124249</v>
      </c>
    </row>
    <row r="712" spans="25:59" x14ac:dyDescent="0.4">
      <c r="Y712" s="35">
        <f t="shared" si="296"/>
        <v>704500</v>
      </c>
      <c r="Z712" s="52">
        <f t="shared" si="299"/>
        <v>705</v>
      </c>
      <c r="AA712" s="35"/>
      <c r="AB712" s="35"/>
      <c r="AC712" s="35"/>
      <c r="AD712" s="35"/>
      <c r="AH712" s="35"/>
      <c r="AI712" s="35"/>
      <c r="AU712" s="52">
        <f t="shared" ref="AU712:AU775" si="300">Z712</f>
        <v>705</v>
      </c>
      <c r="AV712" s="80">
        <f t="shared" ref="AV712:AV775" si="301">$AL$13*SQRT(1+(1/$AL$14)+(($AU712-$AE$3)^2)/(($AE$4^2)*$AL$20))</f>
        <v>1076.6697494597745</v>
      </c>
      <c r="AW712" s="35">
        <f t="shared" si="297"/>
        <v>4316.4847062976241</v>
      </c>
      <c r="AX712" s="35">
        <f t="shared" ref="AX712:AX775" si="302">AY712-AW712</f>
        <v>79272.150757727111</v>
      </c>
      <c r="AY712" s="35">
        <f t="shared" ref="AY712:AY775" si="303">Z712*AY$1+AY$2</f>
        <v>83588.63546402473</v>
      </c>
      <c r="AZ712" s="35">
        <f t="shared" ref="AZ712:AZ775" si="304">AY712+AW712</f>
        <v>87905.120170322349</v>
      </c>
      <c r="BA712"/>
      <c r="BB712" s="52">
        <f t="shared" ref="BB712:BB775" si="305">AU712</f>
        <v>705</v>
      </c>
      <c r="BC712" s="80">
        <f t="shared" ref="BC712:BC775" si="306">$AL$36*SQRT(1+(1/$AL$37)+(($AU712-$AE$3)^2)/(($AE$4^2)*$AL$43))</f>
        <v>1066.6045751227966</v>
      </c>
      <c r="BD712" s="35">
        <f t="shared" si="298"/>
        <v>4276.1323409473544</v>
      </c>
      <c r="BE712" s="35">
        <f t="shared" ref="BE712:BE775" si="307">BF712-BD712</f>
        <v>33459.517141442826</v>
      </c>
      <c r="BF712" s="35">
        <f t="shared" ref="BF712:BF775" si="308">Z712*BF$1+BF$2</f>
        <v>37735.649482390181</v>
      </c>
      <c r="BG712" s="35">
        <f t="shared" ref="BG712:BG775" si="309">BF712+BD712</f>
        <v>42011.781823337536</v>
      </c>
    </row>
    <row r="713" spans="25:59" x14ac:dyDescent="0.4">
      <c r="Y713" s="35">
        <f t="shared" ref="Y713:Y776" si="310">Y712+1000</f>
        <v>705500</v>
      </c>
      <c r="Z713" s="52">
        <f t="shared" si="299"/>
        <v>706</v>
      </c>
      <c r="AA713" s="35"/>
      <c r="AB713" s="35"/>
      <c r="AC713" s="35"/>
      <c r="AD713" s="35"/>
      <c r="AH713" s="35"/>
      <c r="AI713" s="35"/>
      <c r="AU713" s="52">
        <f t="shared" si="300"/>
        <v>706</v>
      </c>
      <c r="AV713" s="80">
        <f t="shared" si="301"/>
        <v>1077.2429271682718</v>
      </c>
      <c r="AW713" s="35">
        <f t="shared" ref="AW713:AW776" si="311">AW$3*AV713</f>
        <v>4318.7826373149683</v>
      </c>
      <c r="AX713" s="35">
        <f t="shared" si="302"/>
        <v>79372.91349001888</v>
      </c>
      <c r="AY713" s="35">
        <f t="shared" si="303"/>
        <v>83691.696127333853</v>
      </c>
      <c r="AZ713" s="35">
        <f t="shared" si="304"/>
        <v>88010.478764648826</v>
      </c>
      <c r="BA713"/>
      <c r="BB713" s="52">
        <f t="shared" si="305"/>
        <v>706</v>
      </c>
      <c r="BC713" s="80">
        <f t="shared" si="306"/>
        <v>1067.1723945182505</v>
      </c>
      <c r="BD713" s="35">
        <f t="shared" ref="BD713:BD776" si="312">BD$3*BC713</f>
        <v>4278.4087899119932</v>
      </c>
      <c r="BE713" s="35">
        <f t="shared" si="307"/>
        <v>33497.783697997482</v>
      </c>
      <c r="BF713" s="35">
        <f t="shared" si="308"/>
        <v>37776.192487909473</v>
      </c>
      <c r="BG713" s="35">
        <f t="shared" si="309"/>
        <v>42054.601277821464</v>
      </c>
    </row>
    <row r="714" spans="25:59" x14ac:dyDescent="0.4">
      <c r="Y714" s="35">
        <f t="shared" si="310"/>
        <v>706500</v>
      </c>
      <c r="Z714" s="52">
        <f t="shared" ref="Z714:Z777" si="313">Z713+1</f>
        <v>707</v>
      </c>
      <c r="AA714" s="35"/>
      <c r="AB714" s="35"/>
      <c r="AC714" s="35"/>
      <c r="AD714" s="35"/>
      <c r="AH714" s="35"/>
      <c r="AI714" s="35"/>
      <c r="AU714" s="52">
        <f t="shared" si="300"/>
        <v>707</v>
      </c>
      <c r="AV714" s="80">
        <f t="shared" si="301"/>
        <v>1077.8167781516518</v>
      </c>
      <c r="AW714" s="35">
        <f t="shared" si="311"/>
        <v>4321.0832675636548</v>
      </c>
      <c r="AX714" s="35">
        <f t="shared" si="302"/>
        <v>79473.673523079327</v>
      </c>
      <c r="AY714" s="35">
        <f t="shared" si="303"/>
        <v>83794.756790642976</v>
      </c>
      <c r="AZ714" s="35">
        <f t="shared" si="304"/>
        <v>88115.840058206624</v>
      </c>
      <c r="BA714"/>
      <c r="BB714" s="52">
        <f t="shared" si="305"/>
        <v>707</v>
      </c>
      <c r="BC714" s="80">
        <f t="shared" si="306"/>
        <v>1067.740880894522</v>
      </c>
      <c r="BD714" s="35">
        <f t="shared" si="312"/>
        <v>4280.6879128743931</v>
      </c>
      <c r="BE714" s="35">
        <f t="shared" si="307"/>
        <v>33536.047580554368</v>
      </c>
      <c r="BF714" s="35">
        <f t="shared" si="308"/>
        <v>37816.735493428758</v>
      </c>
      <c r="BG714" s="35">
        <f t="shared" si="309"/>
        <v>42097.423406303147</v>
      </c>
    </row>
    <row r="715" spans="25:59" x14ac:dyDescent="0.4">
      <c r="Y715" s="35">
        <f t="shared" si="310"/>
        <v>707500</v>
      </c>
      <c r="Z715" s="52">
        <f t="shared" si="313"/>
        <v>708</v>
      </c>
      <c r="AA715" s="35"/>
      <c r="AB715" s="35"/>
      <c r="AC715" s="35"/>
      <c r="AD715" s="35"/>
      <c r="AH715" s="35"/>
      <c r="AI715" s="35"/>
      <c r="AU715" s="52">
        <f t="shared" si="300"/>
        <v>708</v>
      </c>
      <c r="AV715" s="80">
        <f t="shared" si="301"/>
        <v>1078.3913013350932</v>
      </c>
      <c r="AW715" s="35">
        <f t="shared" si="311"/>
        <v>4323.3865927346114</v>
      </c>
      <c r="AX715" s="35">
        <f t="shared" si="302"/>
        <v>79574.430861217494</v>
      </c>
      <c r="AY715" s="35">
        <f t="shared" si="303"/>
        <v>83897.817453952099</v>
      </c>
      <c r="AZ715" s="35">
        <f t="shared" si="304"/>
        <v>88221.204046686704</v>
      </c>
      <c r="BA715"/>
      <c r="BB715" s="52">
        <f t="shared" si="305"/>
        <v>708</v>
      </c>
      <c r="BC715" s="80">
        <f t="shared" si="306"/>
        <v>1068.3100331868386</v>
      </c>
      <c r="BD715" s="35">
        <f t="shared" si="312"/>
        <v>4282.9697055657653</v>
      </c>
      <c r="BE715" s="35">
        <f t="shared" si="307"/>
        <v>33574.308793382275</v>
      </c>
      <c r="BF715" s="35">
        <f t="shared" si="308"/>
        <v>37857.278498948042</v>
      </c>
      <c r="BG715" s="35">
        <f t="shared" si="309"/>
        <v>42140.248204513809</v>
      </c>
    </row>
    <row r="716" spans="25:59" x14ac:dyDescent="0.4">
      <c r="Y716" s="35">
        <f t="shared" si="310"/>
        <v>708500</v>
      </c>
      <c r="Z716" s="52">
        <f t="shared" si="313"/>
        <v>709</v>
      </c>
      <c r="AA716" s="35"/>
      <c r="AB716" s="35"/>
      <c r="AC716" s="35"/>
      <c r="AD716" s="35"/>
      <c r="AH716" s="35"/>
      <c r="AI716" s="35"/>
      <c r="AU716" s="52">
        <f t="shared" si="300"/>
        <v>709</v>
      </c>
      <c r="AV716" s="80">
        <f t="shared" si="301"/>
        <v>1078.9664956448055</v>
      </c>
      <c r="AW716" s="35">
        <f t="shared" si="311"/>
        <v>4325.6926085228961</v>
      </c>
      <c r="AX716" s="35">
        <f t="shared" si="302"/>
        <v>79675.185508738316</v>
      </c>
      <c r="AY716" s="35">
        <f t="shared" si="303"/>
        <v>84000.878117261207</v>
      </c>
      <c r="AZ716" s="35">
        <f t="shared" si="304"/>
        <v>88326.570725784099</v>
      </c>
      <c r="BA716"/>
      <c r="BB716" s="52">
        <f t="shared" si="305"/>
        <v>709</v>
      </c>
      <c r="BC716" s="80">
        <f t="shared" si="306"/>
        <v>1068.8798503314474</v>
      </c>
      <c r="BD716" s="35">
        <f t="shared" si="312"/>
        <v>4285.2541637214108</v>
      </c>
      <c r="BE716" s="35">
        <f t="shared" si="307"/>
        <v>33612.567340745925</v>
      </c>
      <c r="BF716" s="35">
        <f t="shared" si="308"/>
        <v>37897.821504467334</v>
      </c>
      <c r="BG716" s="35">
        <f t="shared" si="309"/>
        <v>42183.075668188743</v>
      </c>
    </row>
    <row r="717" spans="25:59" x14ac:dyDescent="0.4">
      <c r="Y717" s="35">
        <f t="shared" si="310"/>
        <v>709500</v>
      </c>
      <c r="Z717" s="52">
        <f t="shared" si="313"/>
        <v>710</v>
      </c>
      <c r="AA717" s="35"/>
      <c r="AB717" s="35"/>
      <c r="AC717" s="35"/>
      <c r="AD717" s="35"/>
      <c r="AH717" s="35"/>
      <c r="AI717" s="35"/>
      <c r="AU717" s="52">
        <f t="shared" si="300"/>
        <v>710</v>
      </c>
      <c r="AV717" s="80">
        <f t="shared" si="301"/>
        <v>1079.5423600080348</v>
      </c>
      <c r="AW717" s="35">
        <f t="shared" si="311"/>
        <v>4328.0013106277229</v>
      </c>
      <c r="AX717" s="35">
        <f t="shared" si="302"/>
        <v>79775.937469942612</v>
      </c>
      <c r="AY717" s="35">
        <f t="shared" si="303"/>
        <v>84103.93878057033</v>
      </c>
      <c r="AZ717" s="35">
        <f t="shared" si="304"/>
        <v>88431.940091198048</v>
      </c>
      <c r="BA717"/>
      <c r="BB717" s="52">
        <f t="shared" si="305"/>
        <v>710</v>
      </c>
      <c r="BC717" s="80">
        <f t="shared" si="306"/>
        <v>1069.4503312656229</v>
      </c>
      <c r="BD717" s="35">
        <f t="shared" si="312"/>
        <v>4287.5412830807481</v>
      </c>
      <c r="BE717" s="35">
        <f t="shared" si="307"/>
        <v>33650.823226905872</v>
      </c>
      <c r="BF717" s="35">
        <f t="shared" si="308"/>
        <v>37938.364509986619</v>
      </c>
      <c r="BG717" s="35">
        <f t="shared" si="309"/>
        <v>42225.905793067366</v>
      </c>
    </row>
    <row r="718" spans="25:59" x14ac:dyDescent="0.4">
      <c r="Y718" s="35">
        <f t="shared" si="310"/>
        <v>710500</v>
      </c>
      <c r="Z718" s="52">
        <f t="shared" si="313"/>
        <v>711</v>
      </c>
      <c r="AA718" s="35"/>
      <c r="AB718" s="35"/>
      <c r="AC718" s="35"/>
      <c r="AD718" s="35"/>
      <c r="AH718" s="35"/>
      <c r="AI718" s="35"/>
      <c r="AU718" s="52">
        <f t="shared" si="300"/>
        <v>711</v>
      </c>
      <c r="AV718" s="80">
        <f t="shared" si="301"/>
        <v>1080.118893353065</v>
      </c>
      <c r="AW718" s="35">
        <f t="shared" si="311"/>
        <v>4330.312694752467</v>
      </c>
      <c r="AX718" s="35">
        <f t="shared" si="302"/>
        <v>79876.68674912698</v>
      </c>
      <c r="AY718" s="35">
        <f t="shared" si="303"/>
        <v>84206.999443879453</v>
      </c>
      <c r="AZ718" s="35">
        <f t="shared" si="304"/>
        <v>88537.312138631925</v>
      </c>
      <c r="BA718"/>
      <c r="BB718" s="52">
        <f t="shared" si="305"/>
        <v>711</v>
      </c>
      <c r="BC718" s="80">
        <f t="shared" si="306"/>
        <v>1070.0214749276686</v>
      </c>
      <c r="BD718" s="35">
        <f t="shared" si="312"/>
        <v>4289.831059387323</v>
      </c>
      <c r="BE718" s="35">
        <f t="shared" si="307"/>
        <v>33689.076456118586</v>
      </c>
      <c r="BF718" s="35">
        <f t="shared" si="308"/>
        <v>37978.907515505911</v>
      </c>
      <c r="BG718" s="35">
        <f t="shared" si="309"/>
        <v>42268.738574893236</v>
      </c>
    </row>
    <row r="719" spans="25:59" x14ac:dyDescent="0.4">
      <c r="Y719" s="35">
        <f t="shared" si="310"/>
        <v>711500</v>
      </c>
      <c r="Z719" s="52">
        <f t="shared" si="313"/>
        <v>712</v>
      </c>
      <c r="AA719" s="35"/>
      <c r="AB719" s="35"/>
      <c r="AC719" s="35"/>
      <c r="AD719" s="35"/>
      <c r="AH719" s="35"/>
      <c r="AI719" s="35"/>
      <c r="AU719" s="52">
        <f t="shared" si="300"/>
        <v>712</v>
      </c>
      <c r="AV719" s="80">
        <f t="shared" si="301"/>
        <v>1080.6960946092252</v>
      </c>
      <c r="AW719" s="35">
        <f t="shared" si="311"/>
        <v>4332.6267566046936</v>
      </c>
      <c r="AX719" s="35">
        <f t="shared" si="302"/>
        <v>79977.433350583888</v>
      </c>
      <c r="AY719" s="35">
        <f t="shared" si="303"/>
        <v>84310.060107188576</v>
      </c>
      <c r="AZ719" s="35">
        <f t="shared" si="304"/>
        <v>88642.686863793264</v>
      </c>
      <c r="BA719"/>
      <c r="BB719" s="52">
        <f t="shared" si="305"/>
        <v>712</v>
      </c>
      <c r="BC719" s="80">
        <f t="shared" si="306"/>
        <v>1070.5932802569218</v>
      </c>
      <c r="BD719" s="35">
        <f t="shared" si="312"/>
        <v>4292.1234883888246</v>
      </c>
      <c r="BE719" s="35">
        <f t="shared" si="307"/>
        <v>33727.327032636371</v>
      </c>
      <c r="BF719" s="35">
        <f t="shared" si="308"/>
        <v>38019.450521025195</v>
      </c>
      <c r="BG719" s="35">
        <f t="shared" si="309"/>
        <v>42311.57400941402</v>
      </c>
    </row>
    <row r="720" spans="25:59" x14ac:dyDescent="0.4">
      <c r="Y720" s="35">
        <f t="shared" si="310"/>
        <v>712500</v>
      </c>
      <c r="Z720" s="52">
        <f t="shared" si="313"/>
        <v>713</v>
      </c>
      <c r="AA720" s="35"/>
      <c r="AB720" s="35"/>
      <c r="AC720" s="35"/>
      <c r="AD720" s="35"/>
      <c r="AH720" s="35"/>
      <c r="AI720" s="35"/>
      <c r="AU720" s="52">
        <f t="shared" si="300"/>
        <v>713</v>
      </c>
      <c r="AV720" s="80">
        <f t="shared" si="301"/>
        <v>1081.2739627068897</v>
      </c>
      <c r="AW720" s="35">
        <f t="shared" si="311"/>
        <v>4334.9434918961588</v>
      </c>
      <c r="AX720" s="35">
        <f t="shared" si="302"/>
        <v>80078.177278601535</v>
      </c>
      <c r="AY720" s="35">
        <f t="shared" si="303"/>
        <v>84413.120770497699</v>
      </c>
      <c r="AZ720" s="35">
        <f t="shared" si="304"/>
        <v>88748.064262393862</v>
      </c>
      <c r="BA720"/>
      <c r="BB720" s="52">
        <f t="shared" si="305"/>
        <v>713</v>
      </c>
      <c r="BC720" s="80">
        <f t="shared" si="306"/>
        <v>1071.1657461937571</v>
      </c>
      <c r="BD720" s="35">
        <f t="shared" si="312"/>
        <v>4294.4185658371007</v>
      </c>
      <c r="BE720" s="35">
        <f t="shared" si="307"/>
        <v>33765.574960707389</v>
      </c>
      <c r="BF720" s="35">
        <f t="shared" si="308"/>
        <v>38059.993526544487</v>
      </c>
      <c r="BG720" s="35">
        <f t="shared" si="309"/>
        <v>42354.412092381586</v>
      </c>
    </row>
    <row r="721" spans="25:59" x14ac:dyDescent="0.4">
      <c r="Y721" s="35">
        <f t="shared" si="310"/>
        <v>713500</v>
      </c>
      <c r="Z721" s="52">
        <f t="shared" si="313"/>
        <v>714</v>
      </c>
      <c r="AA721" s="35"/>
      <c r="AB721" s="35"/>
      <c r="AC721" s="35"/>
      <c r="AD721" s="35"/>
      <c r="AH721" s="35"/>
      <c r="AI721" s="35"/>
      <c r="AU721" s="52">
        <f t="shared" si="300"/>
        <v>714</v>
      </c>
      <c r="AV721" s="80">
        <f t="shared" si="301"/>
        <v>1081.8524965774852</v>
      </c>
      <c r="AW721" s="35">
        <f t="shared" si="311"/>
        <v>4337.2628963428369</v>
      </c>
      <c r="AX721" s="35">
        <f t="shared" si="302"/>
        <v>80178.918537463964</v>
      </c>
      <c r="AY721" s="35">
        <f t="shared" si="303"/>
        <v>84516.181433806807</v>
      </c>
      <c r="AZ721" s="35">
        <f t="shared" si="304"/>
        <v>88853.44433014965</v>
      </c>
      <c r="BA721"/>
      <c r="BB721" s="52">
        <f t="shared" si="305"/>
        <v>714</v>
      </c>
      <c r="BC721" s="80">
        <f t="shared" si="306"/>
        <v>1071.7388716795899</v>
      </c>
      <c r="BD721" s="35">
        <f t="shared" si="312"/>
        <v>4296.7162874881715</v>
      </c>
      <c r="BE721" s="35">
        <f t="shared" si="307"/>
        <v>33803.820244575603</v>
      </c>
      <c r="BF721" s="35">
        <f t="shared" si="308"/>
        <v>38100.536532063772</v>
      </c>
      <c r="BG721" s="35">
        <f t="shared" si="309"/>
        <v>42397.252819551941</v>
      </c>
    </row>
    <row r="722" spans="25:59" x14ac:dyDescent="0.4">
      <c r="Y722" s="35">
        <f t="shared" si="310"/>
        <v>714500</v>
      </c>
      <c r="Z722" s="52">
        <f t="shared" si="313"/>
        <v>715</v>
      </c>
      <c r="AA722" s="35"/>
      <c r="AB722" s="35"/>
      <c r="AC722" s="35"/>
      <c r="AD722" s="35"/>
      <c r="AH722" s="35"/>
      <c r="AI722" s="35"/>
      <c r="AU722" s="52">
        <f t="shared" si="300"/>
        <v>715</v>
      </c>
      <c r="AV722" s="80">
        <f t="shared" si="301"/>
        <v>1082.4316951534925</v>
      </c>
      <c r="AW722" s="35">
        <f t="shared" si="311"/>
        <v>4339.5849656649279</v>
      </c>
      <c r="AX722" s="35">
        <f t="shared" si="302"/>
        <v>80279.657131451007</v>
      </c>
      <c r="AY722" s="35">
        <f t="shared" si="303"/>
        <v>84619.24209711593</v>
      </c>
      <c r="AZ722" s="35">
        <f t="shared" si="304"/>
        <v>88958.827062780852</v>
      </c>
      <c r="BA722"/>
      <c r="BB722" s="52">
        <f t="shared" si="305"/>
        <v>715</v>
      </c>
      <c r="BC722" s="80">
        <f t="shared" si="306"/>
        <v>1072.3126556568809</v>
      </c>
      <c r="BD722" s="35">
        <f t="shared" si="312"/>
        <v>4299.0166491022483</v>
      </c>
      <c r="BE722" s="35">
        <f t="shared" si="307"/>
        <v>33842.062888480817</v>
      </c>
      <c r="BF722" s="35">
        <f t="shared" si="308"/>
        <v>38141.079537583064</v>
      </c>
      <c r="BG722" s="35">
        <f t="shared" si="309"/>
        <v>42440.09618668531</v>
      </c>
    </row>
    <row r="723" spans="25:59" x14ac:dyDescent="0.4">
      <c r="Y723" s="35">
        <f t="shared" si="310"/>
        <v>715500</v>
      </c>
      <c r="Z723" s="52">
        <f t="shared" si="313"/>
        <v>716</v>
      </c>
      <c r="AA723" s="35"/>
      <c r="AB723" s="35"/>
      <c r="AC723" s="35"/>
      <c r="AD723" s="35"/>
      <c r="AH723" s="35"/>
      <c r="AI723" s="35"/>
      <c r="AU723" s="52">
        <f t="shared" si="300"/>
        <v>716</v>
      </c>
      <c r="AV723" s="80">
        <f t="shared" si="301"/>
        <v>1083.0115573684507</v>
      </c>
      <c r="AW723" s="35">
        <f t="shared" si="311"/>
        <v>4341.9096955868781</v>
      </c>
      <c r="AX723" s="35">
        <f t="shared" si="302"/>
        <v>80380.393064838179</v>
      </c>
      <c r="AY723" s="35">
        <f t="shared" si="303"/>
        <v>84722.302760425053</v>
      </c>
      <c r="AZ723" s="35">
        <f t="shared" si="304"/>
        <v>89064.212456011926</v>
      </c>
      <c r="BA723"/>
      <c r="BB723" s="52">
        <f t="shared" si="305"/>
        <v>716</v>
      </c>
      <c r="BC723" s="80">
        <f t="shared" si="306"/>
        <v>1072.8870970691389</v>
      </c>
      <c r="BD723" s="35">
        <f t="shared" si="312"/>
        <v>4301.3196464437451</v>
      </c>
      <c r="BE723" s="35">
        <f t="shared" si="307"/>
        <v>33880.302896658606</v>
      </c>
      <c r="BF723" s="35">
        <f t="shared" si="308"/>
        <v>38181.622543102349</v>
      </c>
      <c r="BG723" s="35">
        <f t="shared" si="309"/>
        <v>42482.942189546091</v>
      </c>
    </row>
    <row r="724" spans="25:59" x14ac:dyDescent="0.4">
      <c r="Y724" s="35">
        <f t="shared" si="310"/>
        <v>716500</v>
      </c>
      <c r="Z724" s="52">
        <f t="shared" si="313"/>
        <v>717</v>
      </c>
      <c r="AA724" s="35"/>
      <c r="AB724" s="35"/>
      <c r="AC724" s="35"/>
      <c r="AD724" s="35"/>
      <c r="AH724" s="35"/>
      <c r="AI724" s="35"/>
      <c r="AU724" s="52">
        <f t="shared" si="300"/>
        <v>717</v>
      </c>
      <c r="AV724" s="80">
        <f t="shared" si="301"/>
        <v>1083.5920821569609</v>
      </c>
      <c r="AW724" s="35">
        <f t="shared" si="311"/>
        <v>4344.2370818373865</v>
      </c>
      <c r="AX724" s="35">
        <f t="shared" si="302"/>
        <v>80481.126341896786</v>
      </c>
      <c r="AY724" s="35">
        <f t="shared" si="303"/>
        <v>84825.363423734176</v>
      </c>
      <c r="AZ724" s="35">
        <f t="shared" si="304"/>
        <v>89169.600505571565</v>
      </c>
      <c r="BA724"/>
      <c r="BB724" s="52">
        <f t="shared" si="305"/>
        <v>717</v>
      </c>
      <c r="BC724" s="80">
        <f t="shared" si="306"/>
        <v>1073.4621948609251</v>
      </c>
      <c r="BD724" s="35">
        <f t="shared" si="312"/>
        <v>4303.6252752812934</v>
      </c>
      <c r="BE724" s="35">
        <f t="shared" si="307"/>
        <v>33918.540273340346</v>
      </c>
      <c r="BF724" s="35">
        <f t="shared" si="308"/>
        <v>38222.16554862164</v>
      </c>
      <c r="BG724" s="35">
        <f t="shared" si="309"/>
        <v>42525.790823902935</v>
      </c>
    </row>
    <row r="725" spans="25:59" x14ac:dyDescent="0.4">
      <c r="Y725" s="35">
        <f t="shared" si="310"/>
        <v>717500</v>
      </c>
      <c r="Z725" s="52">
        <f t="shared" si="313"/>
        <v>718</v>
      </c>
      <c r="AA725" s="35"/>
      <c r="AB725" s="35"/>
      <c r="AC725" s="35"/>
      <c r="AD725" s="35"/>
      <c r="AH725" s="35"/>
      <c r="AI725" s="35"/>
      <c r="AU725" s="52">
        <f t="shared" si="300"/>
        <v>718</v>
      </c>
      <c r="AV725" s="80">
        <f t="shared" si="301"/>
        <v>1084.1732684546912</v>
      </c>
      <c r="AW725" s="35">
        <f t="shared" si="311"/>
        <v>4346.5671201494324</v>
      </c>
      <c r="AX725" s="35">
        <f t="shared" si="302"/>
        <v>80581.856966893873</v>
      </c>
      <c r="AY725" s="35">
        <f t="shared" si="303"/>
        <v>84928.424087043299</v>
      </c>
      <c r="AZ725" s="35">
        <f t="shared" si="304"/>
        <v>89274.991207192725</v>
      </c>
      <c r="BA725"/>
      <c r="BB725" s="52">
        <f t="shared" si="305"/>
        <v>718</v>
      </c>
      <c r="BC725" s="80">
        <f t="shared" si="306"/>
        <v>1074.0379479778571</v>
      </c>
      <c r="BD725" s="35">
        <f t="shared" si="312"/>
        <v>4305.9335313877618</v>
      </c>
      <c r="BE725" s="35">
        <f t="shared" si="307"/>
        <v>33956.775022753165</v>
      </c>
      <c r="BF725" s="35">
        <f t="shared" si="308"/>
        <v>38262.708554140925</v>
      </c>
      <c r="BG725" s="35">
        <f t="shared" si="309"/>
        <v>42568.642085528685</v>
      </c>
    </row>
    <row r="726" spans="25:59" x14ac:dyDescent="0.4">
      <c r="Y726" s="35">
        <f t="shared" si="310"/>
        <v>718500</v>
      </c>
      <c r="Z726" s="52">
        <f t="shared" si="313"/>
        <v>719</v>
      </c>
      <c r="AA726" s="35"/>
      <c r="AB726" s="35"/>
      <c r="AC726" s="35"/>
      <c r="AD726" s="35"/>
      <c r="AH726" s="35"/>
      <c r="AI726" s="35"/>
      <c r="AU726" s="52">
        <f t="shared" si="300"/>
        <v>719</v>
      </c>
      <c r="AV726" s="80">
        <f t="shared" si="301"/>
        <v>1084.7551151983778</v>
      </c>
      <c r="AW726" s="35">
        <f t="shared" si="311"/>
        <v>4348.8998062602777</v>
      </c>
      <c r="AX726" s="35">
        <f t="shared" si="302"/>
        <v>80682.58494409213</v>
      </c>
      <c r="AY726" s="35">
        <f t="shared" si="303"/>
        <v>85031.484750352407</v>
      </c>
      <c r="AZ726" s="35">
        <f t="shared" si="304"/>
        <v>89380.384556612684</v>
      </c>
      <c r="BA726"/>
      <c r="BB726" s="52">
        <f t="shared" si="305"/>
        <v>719</v>
      </c>
      <c r="BC726" s="80">
        <f t="shared" si="306"/>
        <v>1074.6143553666111</v>
      </c>
      <c r="BD726" s="35">
        <f t="shared" si="312"/>
        <v>4308.2444105402619</v>
      </c>
      <c r="BE726" s="35">
        <f t="shared" si="307"/>
        <v>33995.007149119956</v>
      </c>
      <c r="BF726" s="35">
        <f t="shared" si="308"/>
        <v>38303.251559660217</v>
      </c>
      <c r="BG726" s="35">
        <f t="shared" si="309"/>
        <v>42611.495970200478</v>
      </c>
    </row>
    <row r="727" spans="25:59" x14ac:dyDescent="0.4">
      <c r="Y727" s="35">
        <f t="shared" si="310"/>
        <v>719500</v>
      </c>
      <c r="Z727" s="52">
        <f t="shared" si="313"/>
        <v>720</v>
      </c>
      <c r="AA727" s="35"/>
      <c r="AB727" s="35"/>
      <c r="AC727" s="35"/>
      <c r="AD727" s="35"/>
      <c r="AH727" s="35"/>
      <c r="AI727" s="35"/>
      <c r="AU727" s="52">
        <f t="shared" si="300"/>
        <v>720</v>
      </c>
      <c r="AV727" s="80">
        <f t="shared" si="301"/>
        <v>1085.3376213258307</v>
      </c>
      <c r="AW727" s="35">
        <f t="shared" si="311"/>
        <v>4351.2351359114891</v>
      </c>
      <c r="AX727" s="35">
        <f t="shared" si="302"/>
        <v>80783.310277750046</v>
      </c>
      <c r="AY727" s="35">
        <f t="shared" si="303"/>
        <v>85134.54541366153</v>
      </c>
      <c r="AZ727" s="35">
        <f t="shared" si="304"/>
        <v>89485.780549573014</v>
      </c>
      <c r="BA727"/>
      <c r="BB727" s="52">
        <f t="shared" si="305"/>
        <v>720</v>
      </c>
      <c r="BC727" s="80">
        <f t="shared" si="306"/>
        <v>1075.1914159749265</v>
      </c>
      <c r="BD727" s="35">
        <f t="shared" si="312"/>
        <v>4310.5579085201671</v>
      </c>
      <c r="BE727" s="35">
        <f t="shared" si="307"/>
        <v>34033.236656659334</v>
      </c>
      <c r="BF727" s="35">
        <f t="shared" si="308"/>
        <v>38343.794565179502</v>
      </c>
      <c r="BG727" s="35">
        <f t="shared" si="309"/>
        <v>42654.35247369967</v>
      </c>
    </row>
    <row r="728" spans="25:59" x14ac:dyDescent="0.4">
      <c r="Y728" s="35">
        <f t="shared" si="310"/>
        <v>720500</v>
      </c>
      <c r="Z728" s="52">
        <f t="shared" si="313"/>
        <v>721</v>
      </c>
      <c r="AA728" s="35"/>
      <c r="AB728" s="35"/>
      <c r="AC728" s="35"/>
      <c r="AD728" s="35"/>
      <c r="AH728" s="35"/>
      <c r="AI728" s="35"/>
      <c r="AU728" s="52">
        <f t="shared" si="300"/>
        <v>721</v>
      </c>
      <c r="AV728" s="80">
        <f t="shared" si="301"/>
        <v>1085.9207857759357</v>
      </c>
      <c r="AW728" s="35">
        <f t="shared" si="311"/>
        <v>4353.5731048489442</v>
      </c>
      <c r="AX728" s="35">
        <f t="shared" si="302"/>
        <v>80884.032972121713</v>
      </c>
      <c r="AY728" s="35">
        <f t="shared" si="303"/>
        <v>85237.606076970653</v>
      </c>
      <c r="AZ728" s="35">
        <f t="shared" si="304"/>
        <v>89591.179181819592</v>
      </c>
      <c r="BA728"/>
      <c r="BB728" s="52">
        <f t="shared" si="305"/>
        <v>721</v>
      </c>
      <c r="BC728" s="80">
        <f t="shared" si="306"/>
        <v>1075.7691287516097</v>
      </c>
      <c r="BD728" s="35">
        <f t="shared" si="312"/>
        <v>4312.8740211131299</v>
      </c>
      <c r="BE728" s="35">
        <f t="shared" si="307"/>
        <v>34071.463549585656</v>
      </c>
      <c r="BF728" s="35">
        <f t="shared" si="308"/>
        <v>38384.337570698786</v>
      </c>
      <c r="BG728" s="35">
        <f t="shared" si="309"/>
        <v>42697.211591811916</v>
      </c>
    </row>
    <row r="729" spans="25:59" x14ac:dyDescent="0.4">
      <c r="Y729" s="35">
        <f t="shared" si="310"/>
        <v>721500</v>
      </c>
      <c r="Z729" s="52">
        <f t="shared" si="313"/>
        <v>722</v>
      </c>
      <c r="AA729" s="35"/>
      <c r="AB729" s="35"/>
      <c r="AC729" s="35"/>
      <c r="AD729" s="35"/>
      <c r="AH729" s="35"/>
      <c r="AI729" s="35"/>
      <c r="AU729" s="52">
        <f t="shared" si="300"/>
        <v>722</v>
      </c>
      <c r="AV729" s="80">
        <f t="shared" si="301"/>
        <v>1086.5046074886604</v>
      </c>
      <c r="AW729" s="35">
        <f t="shared" si="311"/>
        <v>4355.9137088228599</v>
      </c>
      <c r="AX729" s="35">
        <f t="shared" si="302"/>
        <v>80984.753031456916</v>
      </c>
      <c r="AY729" s="35">
        <f t="shared" si="303"/>
        <v>85340.666740279776</v>
      </c>
      <c r="AZ729" s="35">
        <f t="shared" si="304"/>
        <v>89696.580449102636</v>
      </c>
      <c r="BA729"/>
      <c r="BB729" s="52">
        <f t="shared" si="305"/>
        <v>722</v>
      </c>
      <c r="BC729" s="80">
        <f t="shared" si="306"/>
        <v>1076.3474926465371</v>
      </c>
      <c r="BD729" s="35">
        <f t="shared" si="312"/>
        <v>4315.1927441090911</v>
      </c>
      <c r="BE729" s="35">
        <f t="shared" si="307"/>
        <v>34109.68783210899</v>
      </c>
      <c r="BF729" s="35">
        <f t="shared" si="308"/>
        <v>38424.880576218078</v>
      </c>
      <c r="BG729" s="35">
        <f t="shared" si="309"/>
        <v>42740.073320327167</v>
      </c>
    </row>
    <row r="730" spans="25:59" x14ac:dyDescent="0.4">
      <c r="Y730" s="35">
        <f t="shared" si="310"/>
        <v>722500</v>
      </c>
      <c r="Z730" s="52">
        <f t="shared" si="313"/>
        <v>723</v>
      </c>
      <c r="AA730" s="35"/>
      <c r="AB730" s="35"/>
      <c r="AC730" s="35"/>
      <c r="AD730" s="35"/>
      <c r="AH730" s="35"/>
      <c r="AI730" s="35"/>
      <c r="AU730" s="52">
        <f t="shared" si="300"/>
        <v>723</v>
      </c>
      <c r="AV730" s="80">
        <f t="shared" si="301"/>
        <v>1087.0890854050549</v>
      </c>
      <c r="AW730" s="35">
        <f t="shared" si="311"/>
        <v>4358.2569435877931</v>
      </c>
      <c r="AX730" s="35">
        <f t="shared" si="302"/>
        <v>81085.470460001088</v>
      </c>
      <c r="AY730" s="35">
        <f t="shared" si="303"/>
        <v>85443.727403588884</v>
      </c>
      <c r="AZ730" s="35">
        <f t="shared" si="304"/>
        <v>89801.98434717668</v>
      </c>
      <c r="BA730"/>
      <c r="BB730" s="52">
        <f t="shared" si="305"/>
        <v>723</v>
      </c>
      <c r="BC730" s="80">
        <f t="shared" si="306"/>
        <v>1076.9265066106586</v>
      </c>
      <c r="BD730" s="35">
        <f t="shared" si="312"/>
        <v>4317.5140733022981</v>
      </c>
      <c r="BE730" s="35">
        <f t="shared" si="307"/>
        <v>34147.909508435063</v>
      </c>
      <c r="BF730" s="35">
        <f t="shared" si="308"/>
        <v>38465.423581737363</v>
      </c>
      <c r="BG730" s="35">
        <f t="shared" si="309"/>
        <v>42782.937655039663</v>
      </c>
    </row>
    <row r="731" spans="25:59" x14ac:dyDescent="0.4">
      <c r="Y731" s="35">
        <f t="shared" si="310"/>
        <v>723500</v>
      </c>
      <c r="Z731" s="52">
        <f t="shared" si="313"/>
        <v>724</v>
      </c>
      <c r="AA731" s="35"/>
      <c r="AB731" s="35"/>
      <c r="AC731" s="35"/>
      <c r="AD731" s="35"/>
      <c r="AH731" s="35"/>
      <c r="AI731" s="35"/>
      <c r="AU731" s="52">
        <f t="shared" si="300"/>
        <v>724</v>
      </c>
      <c r="AV731" s="80">
        <f t="shared" si="301"/>
        <v>1087.6742184672564</v>
      </c>
      <c r="AW731" s="35">
        <f t="shared" si="311"/>
        <v>4360.6028049026572</v>
      </c>
      <c r="AX731" s="35">
        <f t="shared" si="302"/>
        <v>81186.185261995357</v>
      </c>
      <c r="AY731" s="35">
        <f t="shared" si="303"/>
        <v>85546.788066898007</v>
      </c>
      <c r="AZ731" s="35">
        <f t="shared" si="304"/>
        <v>89907.390871800657</v>
      </c>
      <c r="BA731"/>
      <c r="BB731" s="52">
        <f t="shared" si="305"/>
        <v>724</v>
      </c>
      <c r="BC731" s="80">
        <f t="shared" si="306"/>
        <v>1077.5061695960012</v>
      </c>
      <c r="BD731" s="35">
        <f t="shared" si="312"/>
        <v>4319.8380044913119</v>
      </c>
      <c r="BE731" s="35">
        <f t="shared" si="307"/>
        <v>34186.128582765341</v>
      </c>
      <c r="BF731" s="35">
        <f t="shared" si="308"/>
        <v>38505.966587256655</v>
      </c>
      <c r="BG731" s="35">
        <f t="shared" si="309"/>
        <v>42825.804591747969</v>
      </c>
    </row>
    <row r="732" spans="25:59" x14ac:dyDescent="0.4">
      <c r="Y732" s="35">
        <f t="shared" si="310"/>
        <v>724500</v>
      </c>
      <c r="Z732" s="52">
        <f t="shared" si="313"/>
        <v>725</v>
      </c>
      <c r="AA732" s="35"/>
      <c r="AB732" s="35"/>
      <c r="AC732" s="35"/>
      <c r="AD732" s="35"/>
      <c r="AH732" s="35"/>
      <c r="AI732" s="35"/>
      <c r="AU732" s="52">
        <f t="shared" si="300"/>
        <v>725</v>
      </c>
      <c r="AV732" s="80">
        <f t="shared" si="301"/>
        <v>1088.2600056184936</v>
      </c>
      <c r="AW732" s="35">
        <f t="shared" si="311"/>
        <v>4362.9512885307422</v>
      </c>
      <c r="AX732" s="35">
        <f t="shared" si="302"/>
        <v>81286.897441676381</v>
      </c>
      <c r="AY732" s="35">
        <f t="shared" si="303"/>
        <v>85649.84873020713</v>
      </c>
      <c r="AZ732" s="35">
        <f t="shared" si="304"/>
        <v>90012.800018737878</v>
      </c>
      <c r="BA732"/>
      <c r="BB732" s="52">
        <f t="shared" si="305"/>
        <v>725</v>
      </c>
      <c r="BC732" s="80">
        <f t="shared" si="306"/>
        <v>1078.0864805556723</v>
      </c>
      <c r="BD732" s="35">
        <f t="shared" si="312"/>
        <v>4322.1645334790301</v>
      </c>
      <c r="BE732" s="35">
        <f t="shared" si="307"/>
        <v>34224.345059296909</v>
      </c>
      <c r="BF732" s="35">
        <f t="shared" si="308"/>
        <v>38546.509592775939</v>
      </c>
      <c r="BG732" s="35">
        <f t="shared" si="309"/>
        <v>42868.674126254969</v>
      </c>
    </row>
    <row r="733" spans="25:59" x14ac:dyDescent="0.4">
      <c r="Y733" s="35">
        <f t="shared" si="310"/>
        <v>725500</v>
      </c>
      <c r="Z733" s="52">
        <f t="shared" si="313"/>
        <v>726</v>
      </c>
      <c r="AA733" s="35"/>
      <c r="AB733" s="35"/>
      <c r="AC733" s="35"/>
      <c r="AD733" s="35"/>
      <c r="AH733" s="35"/>
      <c r="AI733" s="35"/>
      <c r="AU733" s="52">
        <f t="shared" si="300"/>
        <v>726</v>
      </c>
      <c r="AV733" s="80">
        <f t="shared" si="301"/>
        <v>1088.8464458030885</v>
      </c>
      <c r="AW733" s="35">
        <f t="shared" si="311"/>
        <v>4365.3023902397226</v>
      </c>
      <c r="AX733" s="35">
        <f t="shared" si="302"/>
        <v>81387.607003276527</v>
      </c>
      <c r="AY733" s="35">
        <f t="shared" si="303"/>
        <v>85752.909393516253</v>
      </c>
      <c r="AZ733" s="35">
        <f t="shared" si="304"/>
        <v>90118.211783755978</v>
      </c>
      <c r="BA733"/>
      <c r="BB733" s="52">
        <f t="shared" si="305"/>
        <v>726</v>
      </c>
      <c r="BC733" s="80">
        <f t="shared" si="306"/>
        <v>1078.6674384438629</v>
      </c>
      <c r="BD733" s="35">
        <f t="shared" si="312"/>
        <v>4324.493656072691</v>
      </c>
      <c r="BE733" s="35">
        <f t="shared" si="307"/>
        <v>34262.558942222538</v>
      </c>
      <c r="BF733" s="35">
        <f t="shared" si="308"/>
        <v>38587.052598295231</v>
      </c>
      <c r="BG733" s="35">
        <f t="shared" si="309"/>
        <v>42911.546254367924</v>
      </c>
    </row>
    <row r="734" spans="25:59" x14ac:dyDescent="0.4">
      <c r="Y734" s="35">
        <f t="shared" si="310"/>
        <v>726500</v>
      </c>
      <c r="Z734" s="52">
        <f t="shared" si="313"/>
        <v>727</v>
      </c>
      <c r="AA734" s="35"/>
      <c r="AB734" s="35"/>
      <c r="AC734" s="35"/>
      <c r="AD734" s="35"/>
      <c r="AH734" s="35"/>
      <c r="AI734" s="35"/>
      <c r="AU734" s="52">
        <f t="shared" si="300"/>
        <v>727</v>
      </c>
      <c r="AV734" s="80">
        <f t="shared" si="301"/>
        <v>1089.4335379664612</v>
      </c>
      <c r="AW734" s="35">
        <f t="shared" si="311"/>
        <v>4367.6561058016732</v>
      </c>
      <c r="AX734" s="35">
        <f t="shared" si="302"/>
        <v>81488.313951023709</v>
      </c>
      <c r="AY734" s="35">
        <f t="shared" si="303"/>
        <v>85855.970056825376</v>
      </c>
      <c r="AZ734" s="35">
        <f t="shared" si="304"/>
        <v>90223.626162627043</v>
      </c>
      <c r="BA734"/>
      <c r="BB734" s="52">
        <f t="shared" si="305"/>
        <v>727</v>
      </c>
      <c r="BC734" s="80">
        <f t="shared" si="306"/>
        <v>1079.2490422158517</v>
      </c>
      <c r="BD734" s="35">
        <f t="shared" si="312"/>
        <v>4326.8253680838943</v>
      </c>
      <c r="BE734" s="35">
        <f t="shared" si="307"/>
        <v>34300.770235730619</v>
      </c>
      <c r="BF734" s="35">
        <f t="shared" si="308"/>
        <v>38627.595603814516</v>
      </c>
      <c r="BG734" s="35">
        <f t="shared" si="309"/>
        <v>42954.420971898413</v>
      </c>
    </row>
    <row r="735" spans="25:59" x14ac:dyDescent="0.4">
      <c r="Y735" s="35">
        <f t="shared" si="310"/>
        <v>727500</v>
      </c>
      <c r="Z735" s="52">
        <f t="shared" si="313"/>
        <v>728</v>
      </c>
      <c r="AA735" s="35"/>
      <c r="AB735" s="35"/>
      <c r="AC735" s="35"/>
      <c r="AD735" s="35"/>
      <c r="AH735" s="35"/>
      <c r="AI735" s="35"/>
      <c r="AU735" s="52">
        <f t="shared" si="300"/>
        <v>728</v>
      </c>
      <c r="AV735" s="80">
        <f t="shared" si="301"/>
        <v>1090.0212810551325</v>
      </c>
      <c r="AW735" s="35">
        <f t="shared" si="311"/>
        <v>4370.0124309930843</v>
      </c>
      <c r="AX735" s="35">
        <f t="shared" si="302"/>
        <v>81589.018289141401</v>
      </c>
      <c r="AY735" s="35">
        <f t="shared" si="303"/>
        <v>85959.030720134484</v>
      </c>
      <c r="AZ735" s="35">
        <f t="shared" si="304"/>
        <v>90329.043151127567</v>
      </c>
      <c r="BA735"/>
      <c r="BB735" s="52">
        <f t="shared" si="305"/>
        <v>728</v>
      </c>
      <c r="BC735" s="80">
        <f t="shared" si="306"/>
        <v>1079.8312908280077</v>
      </c>
      <c r="BD735" s="35">
        <f t="shared" si="312"/>
        <v>4329.1596653286115</v>
      </c>
      <c r="BE735" s="35">
        <f t="shared" si="307"/>
        <v>34338.978944005197</v>
      </c>
      <c r="BF735" s="35">
        <f t="shared" si="308"/>
        <v>38668.138609333808</v>
      </c>
      <c r="BG735" s="35">
        <f t="shared" si="309"/>
        <v>42997.298274662418</v>
      </c>
    </row>
    <row r="736" spans="25:59" x14ac:dyDescent="0.4">
      <c r="Y736" s="35">
        <f t="shared" si="310"/>
        <v>728500</v>
      </c>
      <c r="Z736" s="52">
        <f t="shared" si="313"/>
        <v>729</v>
      </c>
      <c r="AA736" s="35"/>
      <c r="AB736" s="35"/>
      <c r="AC736" s="35"/>
      <c r="AD736" s="35"/>
      <c r="AH736" s="35"/>
      <c r="AI736" s="35"/>
      <c r="AU736" s="52">
        <f t="shared" si="300"/>
        <v>729</v>
      </c>
      <c r="AV736" s="80">
        <f t="shared" si="301"/>
        <v>1090.6096740167268</v>
      </c>
      <c r="AW736" s="35">
        <f t="shared" si="311"/>
        <v>4372.3713615948673</v>
      </c>
      <c r="AX736" s="35">
        <f t="shared" si="302"/>
        <v>81689.720021848741</v>
      </c>
      <c r="AY736" s="35">
        <f t="shared" si="303"/>
        <v>86062.091383443607</v>
      </c>
      <c r="AZ736" s="35">
        <f t="shared" si="304"/>
        <v>90434.462745038472</v>
      </c>
      <c r="BA736"/>
      <c r="BB736" s="52">
        <f t="shared" si="305"/>
        <v>729</v>
      </c>
      <c r="BC736" s="80">
        <f t="shared" si="306"/>
        <v>1080.4141832377941</v>
      </c>
      <c r="BD736" s="35">
        <f t="shared" si="312"/>
        <v>4331.4965436272005</v>
      </c>
      <c r="BE736" s="35">
        <f t="shared" si="307"/>
        <v>34377.185071225889</v>
      </c>
      <c r="BF736" s="35">
        <f t="shared" si="308"/>
        <v>38708.681614853092</v>
      </c>
      <c r="BG736" s="35">
        <f t="shared" si="309"/>
        <v>43040.178158480296</v>
      </c>
    </row>
    <row r="737" spans="25:59" x14ac:dyDescent="0.4">
      <c r="Y737" s="35">
        <f t="shared" si="310"/>
        <v>729500</v>
      </c>
      <c r="Z737" s="52">
        <f t="shared" si="313"/>
        <v>730</v>
      </c>
      <c r="AA737" s="35"/>
      <c r="AB737" s="35"/>
      <c r="AC737" s="35"/>
      <c r="AD737" s="35"/>
      <c r="AH737" s="35"/>
      <c r="AI737" s="35"/>
      <c r="AU737" s="52">
        <f t="shared" si="300"/>
        <v>730</v>
      </c>
      <c r="AV737" s="80">
        <f t="shared" si="301"/>
        <v>1091.1987157999768</v>
      </c>
      <c r="AW737" s="35">
        <f t="shared" si="311"/>
        <v>4374.7328933923791</v>
      </c>
      <c r="AX737" s="35">
        <f t="shared" si="302"/>
        <v>81790.419153360344</v>
      </c>
      <c r="AY737" s="35">
        <f t="shared" si="303"/>
        <v>86165.15204675273</v>
      </c>
      <c r="AZ737" s="35">
        <f t="shared" si="304"/>
        <v>90539.884940145115</v>
      </c>
      <c r="BA737"/>
      <c r="BB737" s="52">
        <f t="shared" si="305"/>
        <v>730</v>
      </c>
      <c r="BC737" s="80">
        <f t="shared" si="306"/>
        <v>1080.9977184037705</v>
      </c>
      <c r="BD737" s="35">
        <f t="shared" si="312"/>
        <v>4333.8359988044149</v>
      </c>
      <c r="BE737" s="35">
        <f t="shared" si="307"/>
        <v>34415.388621567967</v>
      </c>
      <c r="BF737" s="35">
        <f t="shared" si="308"/>
        <v>38749.224620372384</v>
      </c>
      <c r="BG737" s="35">
        <f t="shared" si="309"/>
        <v>43083.060619176802</v>
      </c>
    </row>
    <row r="738" spans="25:59" x14ac:dyDescent="0.4">
      <c r="Y738" s="35">
        <f t="shared" si="310"/>
        <v>730500</v>
      </c>
      <c r="Z738" s="52">
        <f t="shared" si="313"/>
        <v>731</v>
      </c>
      <c r="AA738" s="35"/>
      <c r="AB738" s="35"/>
      <c r="AC738" s="35"/>
      <c r="AD738" s="35"/>
      <c r="AH738" s="35"/>
      <c r="AI738" s="35"/>
      <c r="AU738" s="52">
        <f t="shared" si="300"/>
        <v>731</v>
      </c>
      <c r="AV738" s="80">
        <f t="shared" si="301"/>
        <v>1091.7884053547252</v>
      </c>
      <c r="AW738" s="35">
        <f t="shared" si="311"/>
        <v>4377.0970221754278</v>
      </c>
      <c r="AX738" s="35">
        <f t="shared" si="302"/>
        <v>81891.115687886428</v>
      </c>
      <c r="AY738" s="35">
        <f t="shared" si="303"/>
        <v>86268.212710061853</v>
      </c>
      <c r="AZ738" s="35">
        <f t="shared" si="304"/>
        <v>90645.309732237278</v>
      </c>
      <c r="BA738"/>
      <c r="BB738" s="52">
        <f t="shared" si="305"/>
        <v>731</v>
      </c>
      <c r="BC738" s="80">
        <f t="shared" si="306"/>
        <v>1081.5818952855975</v>
      </c>
      <c r="BD738" s="35">
        <f t="shared" si="312"/>
        <v>4336.1780266894229</v>
      </c>
      <c r="BE738" s="35">
        <f t="shared" si="307"/>
        <v>34453.589599202249</v>
      </c>
      <c r="BF738" s="35">
        <f t="shared" si="308"/>
        <v>38789.767625891669</v>
      </c>
      <c r="BG738" s="35">
        <f t="shared" si="309"/>
        <v>43125.945652581089</v>
      </c>
    </row>
    <row r="739" spans="25:59" x14ac:dyDescent="0.4">
      <c r="Y739" s="35">
        <f t="shared" si="310"/>
        <v>731500</v>
      </c>
      <c r="Z739" s="52">
        <f t="shared" si="313"/>
        <v>732</v>
      </c>
      <c r="AA739" s="35"/>
      <c r="AB739" s="35"/>
      <c r="AC739" s="35"/>
      <c r="AD739" s="35"/>
      <c r="AH739" s="35"/>
      <c r="AI739" s="35"/>
      <c r="AU739" s="52">
        <f t="shared" si="300"/>
        <v>732</v>
      </c>
      <c r="AV739" s="80">
        <f t="shared" si="301"/>
        <v>1092.378741631929</v>
      </c>
      <c r="AW739" s="35">
        <f t="shared" si="311"/>
        <v>4379.4637437382853</v>
      </c>
      <c r="AX739" s="35">
        <f t="shared" si="302"/>
        <v>81991.809629632684</v>
      </c>
      <c r="AY739" s="35">
        <f t="shared" si="303"/>
        <v>86371.273373370976</v>
      </c>
      <c r="AZ739" s="35">
        <f t="shared" si="304"/>
        <v>90750.737117109267</v>
      </c>
      <c r="BA739"/>
      <c r="BB739" s="52">
        <f t="shared" si="305"/>
        <v>732</v>
      </c>
      <c r="BC739" s="80">
        <f t="shared" si="306"/>
        <v>1082.1667128440388</v>
      </c>
      <c r="BD739" s="35">
        <f t="shared" si="312"/>
        <v>4338.5226231158131</v>
      </c>
      <c r="BE739" s="35">
        <f t="shared" si="307"/>
        <v>34491.788008295145</v>
      </c>
      <c r="BF739" s="35">
        <f t="shared" si="308"/>
        <v>38830.310631410961</v>
      </c>
      <c r="BG739" s="35">
        <f t="shared" si="309"/>
        <v>43168.833254526777</v>
      </c>
    </row>
    <row r="740" spans="25:59" x14ac:dyDescent="0.4">
      <c r="Y740" s="35">
        <f t="shared" si="310"/>
        <v>732500</v>
      </c>
      <c r="Z740" s="52">
        <f t="shared" si="313"/>
        <v>733</v>
      </c>
      <c r="AA740" s="35"/>
      <c r="AB740" s="35"/>
      <c r="AC740" s="35"/>
      <c r="AD740" s="35"/>
      <c r="AH740" s="35"/>
      <c r="AI740" s="35"/>
      <c r="AU740" s="52">
        <f t="shared" si="300"/>
        <v>733</v>
      </c>
      <c r="AV740" s="80">
        <f t="shared" si="301"/>
        <v>1092.9697235836627</v>
      </c>
      <c r="AW740" s="35">
        <f t="shared" si="311"/>
        <v>4381.8330538797063</v>
      </c>
      <c r="AX740" s="35">
        <f t="shared" si="302"/>
        <v>82092.500982800382</v>
      </c>
      <c r="AY740" s="35">
        <f t="shared" si="303"/>
        <v>86474.334036680084</v>
      </c>
      <c r="AZ740" s="35">
        <f t="shared" si="304"/>
        <v>90856.167090559786</v>
      </c>
      <c r="BA740"/>
      <c r="BB740" s="52">
        <f t="shared" si="305"/>
        <v>733</v>
      </c>
      <c r="BC740" s="80">
        <f t="shared" si="306"/>
        <v>1082.7521700409652</v>
      </c>
      <c r="BD740" s="35">
        <f t="shared" si="312"/>
        <v>4340.8697839216156</v>
      </c>
      <c r="BE740" s="35">
        <f t="shared" si="307"/>
        <v>34529.983853008627</v>
      </c>
      <c r="BF740" s="35">
        <f t="shared" si="308"/>
        <v>38870.853636930246</v>
      </c>
      <c r="BG740" s="35">
        <f t="shared" si="309"/>
        <v>43211.723420851864</v>
      </c>
    </row>
    <row r="741" spans="25:59" x14ac:dyDescent="0.4">
      <c r="Y741" s="35">
        <f t="shared" si="310"/>
        <v>733500</v>
      </c>
      <c r="Z741" s="52">
        <f t="shared" si="313"/>
        <v>734</v>
      </c>
      <c r="AA741" s="35"/>
      <c r="AB741" s="35"/>
      <c r="AC741" s="35"/>
      <c r="AD741" s="35"/>
      <c r="AH741" s="35"/>
      <c r="AI741" s="35"/>
      <c r="AU741" s="52">
        <f t="shared" si="300"/>
        <v>734</v>
      </c>
      <c r="AV741" s="80">
        <f t="shared" si="301"/>
        <v>1093.561350163121</v>
      </c>
      <c r="AW741" s="35">
        <f t="shared" si="311"/>
        <v>4384.2049484029358</v>
      </c>
      <c r="AX741" s="35">
        <f t="shared" si="302"/>
        <v>82193.189751586266</v>
      </c>
      <c r="AY741" s="35">
        <f t="shared" si="303"/>
        <v>86577.394699989207</v>
      </c>
      <c r="AZ741" s="35">
        <f t="shared" si="304"/>
        <v>90961.599648392148</v>
      </c>
      <c r="BA741"/>
      <c r="BB741" s="52">
        <f t="shared" si="305"/>
        <v>734</v>
      </c>
      <c r="BC741" s="80">
        <f t="shared" si="306"/>
        <v>1083.3382658393575</v>
      </c>
      <c r="BD741" s="35">
        <f t="shared" si="312"/>
        <v>4343.2195049493075</v>
      </c>
      <c r="BE741" s="35">
        <f t="shared" si="307"/>
        <v>34568.177137500228</v>
      </c>
      <c r="BF741" s="35">
        <f t="shared" si="308"/>
        <v>38911.396642449537</v>
      </c>
      <c r="BG741" s="35">
        <f t="shared" si="309"/>
        <v>43254.616147398847</v>
      </c>
    </row>
    <row r="742" spans="25:59" x14ac:dyDescent="0.4">
      <c r="Y742" s="35">
        <f t="shared" si="310"/>
        <v>734500</v>
      </c>
      <c r="Z742" s="52">
        <f t="shared" si="313"/>
        <v>735</v>
      </c>
      <c r="AA742" s="35"/>
      <c r="AB742" s="35"/>
      <c r="AC742" s="35"/>
      <c r="AD742" s="35"/>
      <c r="AH742" s="35"/>
      <c r="AI742" s="35"/>
      <c r="AU742" s="52">
        <f t="shared" si="300"/>
        <v>735</v>
      </c>
      <c r="AV742" s="80">
        <f t="shared" si="301"/>
        <v>1094.1536203246212</v>
      </c>
      <c r="AW742" s="35">
        <f t="shared" si="311"/>
        <v>4386.5794231157206</v>
      </c>
      <c r="AX742" s="35">
        <f t="shared" si="302"/>
        <v>82293.87594018261</v>
      </c>
      <c r="AY742" s="35">
        <f t="shared" si="303"/>
        <v>86680.45536329833</v>
      </c>
      <c r="AZ742" s="35">
        <f t="shared" si="304"/>
        <v>91067.034786414049</v>
      </c>
      <c r="BA742"/>
      <c r="BB742" s="52">
        <f t="shared" si="305"/>
        <v>735</v>
      </c>
      <c r="BC742" s="80">
        <f t="shared" si="306"/>
        <v>1083.9249992033085</v>
      </c>
      <c r="BD742" s="35">
        <f t="shared" si="312"/>
        <v>4345.5717820458267</v>
      </c>
      <c r="BE742" s="35">
        <f t="shared" si="307"/>
        <v>34606.367865922992</v>
      </c>
      <c r="BF742" s="35">
        <f t="shared" si="308"/>
        <v>38951.939647968822</v>
      </c>
      <c r="BG742" s="35">
        <f t="shared" si="309"/>
        <v>43297.511430014652</v>
      </c>
    </row>
    <row r="743" spans="25:59" x14ac:dyDescent="0.4">
      <c r="Y743" s="35">
        <f t="shared" si="310"/>
        <v>735500</v>
      </c>
      <c r="Z743" s="52">
        <f t="shared" si="313"/>
        <v>736</v>
      </c>
      <c r="AA743" s="35"/>
      <c r="AB743" s="35"/>
      <c r="AC743" s="35"/>
      <c r="AD743" s="35"/>
      <c r="AH743" s="35"/>
      <c r="AI743" s="35"/>
      <c r="AU743" s="52">
        <f t="shared" si="300"/>
        <v>736</v>
      </c>
      <c r="AV743" s="80">
        <f t="shared" si="301"/>
        <v>1094.7465330236089</v>
      </c>
      <c r="AW743" s="35">
        <f t="shared" si="311"/>
        <v>4388.9564738303279</v>
      </c>
      <c r="AX743" s="35">
        <f t="shared" si="302"/>
        <v>82394.559552777122</v>
      </c>
      <c r="AY743" s="35">
        <f t="shared" si="303"/>
        <v>86783.516026607453</v>
      </c>
      <c r="AZ743" s="35">
        <f t="shared" si="304"/>
        <v>91172.472500437783</v>
      </c>
      <c r="BA743"/>
      <c r="BB743" s="52">
        <f t="shared" si="305"/>
        <v>736</v>
      </c>
      <c r="BC743" s="80">
        <f t="shared" si="306"/>
        <v>1084.5123690980288</v>
      </c>
      <c r="BD743" s="35">
        <f t="shared" si="312"/>
        <v>4347.9266110625904</v>
      </c>
      <c r="BE743" s="35">
        <f t="shared" si="307"/>
        <v>34644.556042425516</v>
      </c>
      <c r="BF743" s="35">
        <f t="shared" si="308"/>
        <v>38992.482653488107</v>
      </c>
      <c r="BG743" s="35">
        <f t="shared" si="309"/>
        <v>43340.409264550697</v>
      </c>
    </row>
    <row r="744" spans="25:59" x14ac:dyDescent="0.4">
      <c r="Y744" s="35">
        <f t="shared" si="310"/>
        <v>736500</v>
      </c>
      <c r="Z744" s="52">
        <f t="shared" si="313"/>
        <v>737</v>
      </c>
      <c r="AA744" s="35"/>
      <c r="AB744" s="35"/>
      <c r="AC744" s="35"/>
      <c r="AD744" s="35"/>
      <c r="AH744" s="35"/>
      <c r="AI744" s="35"/>
      <c r="AU744" s="52">
        <f t="shared" si="300"/>
        <v>737</v>
      </c>
      <c r="AV744" s="80">
        <f t="shared" si="301"/>
        <v>1095.3400872166578</v>
      </c>
      <c r="AW744" s="35">
        <f t="shared" si="311"/>
        <v>4391.3360963635514</v>
      </c>
      <c r="AX744" s="35">
        <f t="shared" si="302"/>
        <v>82495.240593553026</v>
      </c>
      <c r="AY744" s="35">
        <f t="shared" si="303"/>
        <v>86886.576689916576</v>
      </c>
      <c r="AZ744" s="35">
        <f t="shared" si="304"/>
        <v>91277.912786280125</v>
      </c>
      <c r="BA744"/>
      <c r="BB744" s="52">
        <f t="shared" si="305"/>
        <v>737</v>
      </c>
      <c r="BC744" s="80">
        <f t="shared" si="306"/>
        <v>1085.1003744898464</v>
      </c>
      <c r="BD744" s="35">
        <f t="shared" si="312"/>
        <v>4350.2839878554978</v>
      </c>
      <c r="BE744" s="35">
        <f t="shared" si="307"/>
        <v>34682.741671151904</v>
      </c>
      <c r="BF744" s="35">
        <f t="shared" si="308"/>
        <v>39033.025659007399</v>
      </c>
      <c r="BG744" s="35">
        <f t="shared" si="309"/>
        <v>43383.309646862894</v>
      </c>
    </row>
    <row r="745" spans="25:59" x14ac:dyDescent="0.4">
      <c r="Y745" s="35">
        <f t="shared" si="310"/>
        <v>737500</v>
      </c>
      <c r="Z745" s="52">
        <f t="shared" si="313"/>
        <v>738</v>
      </c>
      <c r="AA745" s="35"/>
      <c r="AB745" s="35"/>
      <c r="AC745" s="35"/>
      <c r="AD745" s="35"/>
      <c r="AH745" s="35"/>
      <c r="AI745" s="35"/>
      <c r="AU745" s="52">
        <f t="shared" si="300"/>
        <v>738</v>
      </c>
      <c r="AV745" s="80">
        <f t="shared" si="301"/>
        <v>1095.9342818614753</v>
      </c>
      <c r="AW745" s="35">
        <f t="shared" si="311"/>
        <v>4393.7182865367276</v>
      </c>
      <c r="AX745" s="35">
        <f t="shared" si="302"/>
        <v>82595.919066688963</v>
      </c>
      <c r="AY745" s="35">
        <f t="shared" si="303"/>
        <v>86989.637353225684</v>
      </c>
      <c r="AZ745" s="35">
        <f t="shared" si="304"/>
        <v>91383.355639762405</v>
      </c>
      <c r="BA745"/>
      <c r="BB745" s="52">
        <f t="shared" si="305"/>
        <v>738</v>
      </c>
      <c r="BC745" s="80">
        <f t="shared" si="306"/>
        <v>1085.6890143462124</v>
      </c>
      <c r="BD745" s="35">
        <f t="shared" si="312"/>
        <v>4352.6439082849474</v>
      </c>
      <c r="BE745" s="35">
        <f t="shared" si="307"/>
        <v>34720.924756241737</v>
      </c>
      <c r="BF745" s="35">
        <f t="shared" si="308"/>
        <v>39073.568664526683</v>
      </c>
      <c r="BG745" s="35">
        <f t="shared" si="309"/>
        <v>43426.21257281163</v>
      </c>
    </row>
    <row r="746" spans="25:59" x14ac:dyDescent="0.4">
      <c r="Y746" s="35">
        <f t="shared" si="310"/>
        <v>738500</v>
      </c>
      <c r="Z746" s="52">
        <f t="shared" si="313"/>
        <v>739</v>
      </c>
      <c r="AA746" s="35"/>
      <c r="AB746" s="35"/>
      <c r="AC746" s="35"/>
      <c r="AD746" s="35"/>
      <c r="AH746" s="35"/>
      <c r="AI746" s="35"/>
      <c r="AU746" s="52">
        <f t="shared" si="300"/>
        <v>739</v>
      </c>
      <c r="AV746" s="80">
        <f t="shared" si="301"/>
        <v>1096.5291159169044</v>
      </c>
      <c r="AW746" s="35">
        <f t="shared" si="311"/>
        <v>4396.1030401757453</v>
      </c>
      <c r="AX746" s="35">
        <f t="shared" si="302"/>
        <v>82696.594976359062</v>
      </c>
      <c r="AY746" s="35">
        <f t="shared" si="303"/>
        <v>87092.698016534807</v>
      </c>
      <c r="AZ746" s="35">
        <f t="shared" si="304"/>
        <v>91488.801056710552</v>
      </c>
      <c r="BA746"/>
      <c r="BB746" s="52">
        <f t="shared" si="305"/>
        <v>739</v>
      </c>
      <c r="BC746" s="80">
        <f t="shared" si="306"/>
        <v>1086.2782876357035</v>
      </c>
      <c r="BD746" s="35">
        <f t="shared" si="312"/>
        <v>4355.0063682158534</v>
      </c>
      <c r="BE746" s="35">
        <f t="shared" si="307"/>
        <v>34759.105301830125</v>
      </c>
      <c r="BF746" s="35">
        <f t="shared" si="308"/>
        <v>39114.111670045975</v>
      </c>
      <c r="BG746" s="35">
        <f t="shared" si="309"/>
        <v>43469.118038261826</v>
      </c>
    </row>
    <row r="747" spans="25:59" x14ac:dyDescent="0.4">
      <c r="Y747" s="35">
        <f t="shared" si="310"/>
        <v>739500</v>
      </c>
      <c r="Z747" s="52">
        <f t="shared" si="313"/>
        <v>740</v>
      </c>
      <c r="AA747" s="35"/>
      <c r="AB747" s="35"/>
      <c r="AC747" s="35"/>
      <c r="AD747" s="35"/>
      <c r="AH747" s="35"/>
      <c r="AI747" s="35"/>
      <c r="AU747" s="52">
        <f t="shared" si="300"/>
        <v>740</v>
      </c>
      <c r="AV747" s="80">
        <f t="shared" si="301"/>
        <v>1097.1245883429267</v>
      </c>
      <c r="AW747" s="35">
        <f t="shared" si="311"/>
        <v>4398.4903531110604</v>
      </c>
      <c r="AX747" s="35">
        <f t="shared" si="302"/>
        <v>82797.268326732868</v>
      </c>
      <c r="AY747" s="35">
        <f t="shared" si="303"/>
        <v>87195.75867984393</v>
      </c>
      <c r="AZ747" s="35">
        <f t="shared" si="304"/>
        <v>91594.249032954991</v>
      </c>
      <c r="BA747"/>
      <c r="BB747" s="52">
        <f t="shared" si="305"/>
        <v>740</v>
      </c>
      <c r="BC747" s="80">
        <f t="shared" si="306"/>
        <v>1086.8681933280232</v>
      </c>
      <c r="BD747" s="35">
        <f t="shared" si="312"/>
        <v>4357.3713635176473</v>
      </c>
      <c r="BE747" s="35">
        <f t="shared" si="307"/>
        <v>34797.283312047613</v>
      </c>
      <c r="BF747" s="35">
        <f t="shared" si="308"/>
        <v>39154.65467556526</v>
      </c>
      <c r="BG747" s="35">
        <f t="shared" si="309"/>
        <v>43512.026039082906</v>
      </c>
    </row>
    <row r="748" spans="25:59" x14ac:dyDescent="0.4">
      <c r="Y748" s="35">
        <f t="shared" si="310"/>
        <v>740500</v>
      </c>
      <c r="Z748" s="52">
        <f t="shared" si="313"/>
        <v>741</v>
      </c>
      <c r="AA748" s="35"/>
      <c r="AB748" s="35"/>
      <c r="AC748" s="35"/>
      <c r="AD748" s="35"/>
      <c r="AH748" s="35"/>
      <c r="AI748" s="35"/>
      <c r="AU748" s="52">
        <f t="shared" si="300"/>
        <v>741</v>
      </c>
      <c r="AV748" s="80">
        <f t="shared" si="301"/>
        <v>1097.7206981006655</v>
      </c>
      <c r="AW748" s="35">
        <f t="shared" si="311"/>
        <v>4400.8802211777029</v>
      </c>
      <c r="AX748" s="35">
        <f t="shared" si="302"/>
        <v>82897.939121975345</v>
      </c>
      <c r="AY748" s="35">
        <f t="shared" si="303"/>
        <v>87298.819343153053</v>
      </c>
      <c r="AZ748" s="35">
        <f t="shared" si="304"/>
        <v>91699.69956433076</v>
      </c>
      <c r="BA748"/>
      <c r="BB748" s="52">
        <f t="shared" si="305"/>
        <v>741</v>
      </c>
      <c r="BC748" s="80">
        <f t="shared" si="306"/>
        <v>1087.458730394007</v>
      </c>
      <c r="BD748" s="35">
        <f t="shared" si="312"/>
        <v>4359.7388900642982</v>
      </c>
      <c r="BE748" s="35">
        <f t="shared" si="307"/>
        <v>34835.458791020254</v>
      </c>
      <c r="BF748" s="35">
        <f t="shared" si="308"/>
        <v>39195.197681084552</v>
      </c>
      <c r="BG748" s="35">
        <f t="shared" si="309"/>
        <v>43554.93657114885</v>
      </c>
    </row>
    <row r="749" spans="25:59" x14ac:dyDescent="0.4">
      <c r="Y749" s="35">
        <f t="shared" si="310"/>
        <v>741500</v>
      </c>
      <c r="Z749" s="52">
        <f t="shared" si="313"/>
        <v>742</v>
      </c>
      <c r="AA749" s="35"/>
      <c r="AB749" s="35"/>
      <c r="AC749" s="35"/>
      <c r="AD749" s="35"/>
      <c r="AH749" s="35"/>
      <c r="AI749" s="35"/>
      <c r="AU749" s="52">
        <f t="shared" si="300"/>
        <v>742</v>
      </c>
      <c r="AV749" s="80">
        <f t="shared" si="301"/>
        <v>1098.3174441523893</v>
      </c>
      <c r="AW749" s="35">
        <f t="shared" si="311"/>
        <v>4403.2726402152966</v>
      </c>
      <c r="AX749" s="35">
        <f t="shared" si="302"/>
        <v>82998.60736624687</v>
      </c>
      <c r="AY749" s="35">
        <f t="shared" si="303"/>
        <v>87401.880006462161</v>
      </c>
      <c r="AZ749" s="35">
        <f t="shared" si="304"/>
        <v>91805.152646677452</v>
      </c>
      <c r="BA749"/>
      <c r="BB749" s="52">
        <f t="shared" si="305"/>
        <v>742</v>
      </c>
      <c r="BC749" s="80">
        <f t="shared" si="306"/>
        <v>1088.0498978056246</v>
      </c>
      <c r="BD749" s="35">
        <f t="shared" si="312"/>
        <v>4362.1089437343198</v>
      </c>
      <c r="BE749" s="35">
        <f t="shared" si="307"/>
        <v>34873.631742869518</v>
      </c>
      <c r="BF749" s="35">
        <f t="shared" si="308"/>
        <v>39235.740686603836</v>
      </c>
      <c r="BG749" s="35">
        <f t="shared" si="309"/>
        <v>43597.849630338154</v>
      </c>
    </row>
    <row r="750" spans="25:59" x14ac:dyDescent="0.4">
      <c r="Y750" s="35">
        <f t="shared" si="310"/>
        <v>742500</v>
      </c>
      <c r="Z750" s="52">
        <f t="shared" si="313"/>
        <v>743</v>
      </c>
      <c r="AA750" s="35"/>
      <c r="AB750" s="35"/>
      <c r="AC750" s="35"/>
      <c r="AD750" s="35"/>
      <c r="AH750" s="35"/>
      <c r="AI750" s="35"/>
      <c r="AU750" s="52">
        <f t="shared" si="300"/>
        <v>743</v>
      </c>
      <c r="AV750" s="80">
        <f t="shared" si="301"/>
        <v>1098.9148254615138</v>
      </c>
      <c r="AW750" s="35">
        <f t="shared" si="311"/>
        <v>4405.6676060680647</v>
      </c>
      <c r="AX750" s="35">
        <f t="shared" si="302"/>
        <v>83099.273063703222</v>
      </c>
      <c r="AY750" s="35">
        <f t="shared" si="303"/>
        <v>87504.940669771284</v>
      </c>
      <c r="AZ750" s="35">
        <f t="shared" si="304"/>
        <v>91910.608275839346</v>
      </c>
      <c r="BA750"/>
      <c r="BB750" s="52">
        <f t="shared" si="305"/>
        <v>743</v>
      </c>
      <c r="BC750" s="80">
        <f t="shared" si="306"/>
        <v>1088.6416945359822</v>
      </c>
      <c r="BD750" s="35">
        <f t="shared" si="312"/>
        <v>4364.4815204107863</v>
      </c>
      <c r="BE750" s="35">
        <f t="shared" si="307"/>
        <v>34911.802171712341</v>
      </c>
      <c r="BF750" s="35">
        <f t="shared" si="308"/>
        <v>39276.283692123128</v>
      </c>
      <c r="BG750" s="35">
        <f t="shared" si="309"/>
        <v>43640.765212533915</v>
      </c>
    </row>
    <row r="751" spans="25:59" x14ac:dyDescent="0.4">
      <c r="Y751" s="35">
        <f t="shared" si="310"/>
        <v>743500</v>
      </c>
      <c r="Z751" s="52">
        <f t="shared" si="313"/>
        <v>744</v>
      </c>
      <c r="AA751" s="35"/>
      <c r="AB751" s="35"/>
      <c r="AC751" s="35"/>
      <c r="AD751" s="35"/>
      <c r="AH751" s="35"/>
      <c r="AI751" s="35"/>
      <c r="AU751" s="52">
        <f t="shared" si="300"/>
        <v>744</v>
      </c>
      <c r="AV751" s="80">
        <f t="shared" si="301"/>
        <v>1099.5128409926053</v>
      </c>
      <c r="AW751" s="35">
        <f t="shared" si="311"/>
        <v>4408.0651145848406</v>
      </c>
      <c r="AX751" s="35">
        <f t="shared" si="302"/>
        <v>83199.936218495568</v>
      </c>
      <c r="AY751" s="35">
        <f t="shared" si="303"/>
        <v>87608.001333080407</v>
      </c>
      <c r="AZ751" s="35">
        <f t="shared" si="304"/>
        <v>92016.066447665246</v>
      </c>
      <c r="BA751"/>
      <c r="BB751" s="52">
        <f t="shared" si="305"/>
        <v>744</v>
      </c>
      <c r="BC751" s="80">
        <f t="shared" si="306"/>
        <v>1089.2341195593253</v>
      </c>
      <c r="BD751" s="35">
        <f t="shared" si="312"/>
        <v>4366.8566159813381</v>
      </c>
      <c r="BE751" s="35">
        <f t="shared" si="307"/>
        <v>34949.970081661071</v>
      </c>
      <c r="BF751" s="35">
        <f t="shared" si="308"/>
        <v>39316.826697642413</v>
      </c>
      <c r="BG751" s="35">
        <f t="shared" si="309"/>
        <v>43683.683313623755</v>
      </c>
    </row>
    <row r="752" spans="25:59" x14ac:dyDescent="0.4">
      <c r="Y752" s="35">
        <f t="shared" si="310"/>
        <v>744500</v>
      </c>
      <c r="Z752" s="52">
        <f t="shared" si="313"/>
        <v>745</v>
      </c>
      <c r="AA752" s="35"/>
      <c r="AB752" s="35"/>
      <c r="AC752" s="35"/>
      <c r="AD752" s="35"/>
      <c r="AH752" s="35"/>
      <c r="AI752" s="35"/>
      <c r="AU752" s="52">
        <f t="shared" si="300"/>
        <v>745</v>
      </c>
      <c r="AV752" s="80">
        <f t="shared" si="301"/>
        <v>1100.1114897113835</v>
      </c>
      <c r="AW752" s="35">
        <f t="shared" si="311"/>
        <v>4410.465161619084</v>
      </c>
      <c r="AX752" s="35">
        <f t="shared" si="302"/>
        <v>83300.596834770447</v>
      </c>
      <c r="AY752" s="35">
        <f t="shared" si="303"/>
        <v>87711.06199638953</v>
      </c>
      <c r="AZ752" s="35">
        <f t="shared" si="304"/>
        <v>92121.527158008612</v>
      </c>
      <c r="BA752"/>
      <c r="BB752" s="52">
        <f t="shared" si="305"/>
        <v>745</v>
      </c>
      <c r="BC752" s="80">
        <f t="shared" si="306"/>
        <v>1089.827171851043</v>
      </c>
      <c r="BD752" s="35">
        <f t="shared" si="312"/>
        <v>4369.2342263381988</v>
      </c>
      <c r="BE752" s="35">
        <f t="shared" si="307"/>
        <v>34988.135476823503</v>
      </c>
      <c r="BF752" s="35">
        <f t="shared" si="308"/>
        <v>39357.369703161705</v>
      </c>
      <c r="BG752" s="35">
        <f t="shared" si="309"/>
        <v>43726.603929499906</v>
      </c>
    </row>
    <row r="753" spans="25:59" x14ac:dyDescent="0.4">
      <c r="Y753" s="35">
        <f t="shared" si="310"/>
        <v>745500</v>
      </c>
      <c r="Z753" s="52">
        <f t="shared" si="313"/>
        <v>746</v>
      </c>
      <c r="AA753" s="35"/>
      <c r="AB753" s="35"/>
      <c r="AC753" s="35"/>
      <c r="AD753" s="35"/>
      <c r="AH753" s="35"/>
      <c r="AI753" s="35"/>
      <c r="AU753" s="52">
        <f t="shared" si="300"/>
        <v>746</v>
      </c>
      <c r="AV753" s="80">
        <f t="shared" si="301"/>
        <v>1100.7107705847238</v>
      </c>
      <c r="AW753" s="35">
        <f t="shared" si="311"/>
        <v>4412.8677430288881</v>
      </c>
      <c r="AX753" s="35">
        <f t="shared" si="302"/>
        <v>83401.254916669772</v>
      </c>
      <c r="AY753" s="35">
        <f t="shared" si="303"/>
        <v>87814.122659698653</v>
      </c>
      <c r="AZ753" s="35">
        <f t="shared" si="304"/>
        <v>92226.990402727533</v>
      </c>
      <c r="BA753"/>
      <c r="BB753" s="52">
        <f t="shared" si="305"/>
        <v>746</v>
      </c>
      <c r="BC753" s="80">
        <f t="shared" si="306"/>
        <v>1090.4208503876685</v>
      </c>
      <c r="BD753" s="35">
        <f t="shared" si="312"/>
        <v>4371.6143473781804</v>
      </c>
      <c r="BE753" s="35">
        <f t="shared" si="307"/>
        <v>35026.298361302812</v>
      </c>
      <c r="BF753" s="35">
        <f t="shared" si="308"/>
        <v>39397.912708680989</v>
      </c>
      <c r="BG753" s="35">
        <f t="shared" si="309"/>
        <v>43769.527056059167</v>
      </c>
    </row>
    <row r="754" spans="25:59" x14ac:dyDescent="0.4">
      <c r="Y754" s="35">
        <f t="shared" si="310"/>
        <v>746500</v>
      </c>
      <c r="Z754" s="52">
        <f t="shared" si="313"/>
        <v>747</v>
      </c>
      <c r="AA754" s="35"/>
      <c r="AB754" s="35"/>
      <c r="AC754" s="35"/>
      <c r="AD754" s="35"/>
      <c r="AH754" s="35"/>
      <c r="AI754" s="35"/>
      <c r="AU754" s="52">
        <f t="shared" si="300"/>
        <v>747</v>
      </c>
      <c r="AV754" s="80">
        <f t="shared" si="301"/>
        <v>1101.310682580661</v>
      </c>
      <c r="AW754" s="35">
        <f t="shared" si="311"/>
        <v>4415.2728546769922</v>
      </c>
      <c r="AX754" s="35">
        <f t="shared" si="302"/>
        <v>83501.910468330767</v>
      </c>
      <c r="AY754" s="35">
        <f t="shared" si="303"/>
        <v>87917.183323007761</v>
      </c>
      <c r="AZ754" s="35">
        <f t="shared" si="304"/>
        <v>92332.456177684755</v>
      </c>
      <c r="BA754"/>
      <c r="BB754" s="52">
        <f t="shared" si="305"/>
        <v>747</v>
      </c>
      <c r="BC754" s="80">
        <f t="shared" si="306"/>
        <v>1091.0151541468842</v>
      </c>
      <c r="BD754" s="35">
        <f t="shared" si="312"/>
        <v>4373.9969750027021</v>
      </c>
      <c r="BE754" s="35">
        <f t="shared" si="307"/>
        <v>35064.45873919758</v>
      </c>
      <c r="BF754" s="35">
        <f t="shared" si="308"/>
        <v>39438.455714200281</v>
      </c>
      <c r="BG754" s="35">
        <f t="shared" si="309"/>
        <v>43812.452689202983</v>
      </c>
    </row>
    <row r="755" spans="25:59" x14ac:dyDescent="0.4">
      <c r="Y755" s="35">
        <f t="shared" si="310"/>
        <v>747500</v>
      </c>
      <c r="Z755" s="52">
        <f t="shared" si="313"/>
        <v>748</v>
      </c>
      <c r="AA755" s="35"/>
      <c r="AB755" s="35"/>
      <c r="AC755" s="35"/>
      <c r="AD755" s="35"/>
      <c r="AH755" s="35"/>
      <c r="AI755" s="35"/>
      <c r="AU755" s="52">
        <f t="shared" si="300"/>
        <v>748</v>
      </c>
      <c r="AV755" s="80">
        <f t="shared" si="301"/>
        <v>1101.9112246683917</v>
      </c>
      <c r="AW755" s="35">
        <f t="shared" si="311"/>
        <v>4417.6804924307962</v>
      </c>
      <c r="AX755" s="35">
        <f t="shared" si="302"/>
        <v>83602.563493886089</v>
      </c>
      <c r="AY755" s="35">
        <f t="shared" si="303"/>
        <v>88020.243986316884</v>
      </c>
      <c r="AZ755" s="35">
        <f t="shared" si="304"/>
        <v>92437.924478747678</v>
      </c>
      <c r="BA755"/>
      <c r="BB755" s="52">
        <f t="shared" si="305"/>
        <v>748</v>
      </c>
      <c r="BC755" s="80">
        <f t="shared" si="306"/>
        <v>1091.6100821075229</v>
      </c>
      <c r="BD755" s="35">
        <f t="shared" si="312"/>
        <v>4376.3821051177947</v>
      </c>
      <c r="BE755" s="35">
        <f t="shared" si="307"/>
        <v>35102.616614601771</v>
      </c>
      <c r="BF755" s="35">
        <f t="shared" si="308"/>
        <v>39478.998719719566</v>
      </c>
      <c r="BG755" s="35">
        <f t="shared" si="309"/>
        <v>43855.380824837361</v>
      </c>
    </row>
    <row r="756" spans="25:59" x14ac:dyDescent="0.4">
      <c r="Y756" s="35">
        <f t="shared" si="310"/>
        <v>748500</v>
      </c>
      <c r="Z756" s="52">
        <f t="shared" si="313"/>
        <v>749</v>
      </c>
      <c r="AA756" s="35"/>
      <c r="AB756" s="35"/>
      <c r="AC756" s="35"/>
      <c r="AD756" s="35"/>
      <c r="AH756" s="35"/>
      <c r="AI756" s="35"/>
      <c r="AU756" s="52">
        <f t="shared" si="300"/>
        <v>749</v>
      </c>
      <c r="AV756" s="80">
        <f t="shared" si="301"/>
        <v>1102.5123958182764</v>
      </c>
      <c r="AW756" s="35">
        <f t="shared" si="311"/>
        <v>4420.0906521623638</v>
      </c>
      <c r="AX756" s="35">
        <f t="shared" si="302"/>
        <v>83703.213997463637</v>
      </c>
      <c r="AY756" s="35">
        <f t="shared" si="303"/>
        <v>88123.304649626007</v>
      </c>
      <c r="AZ756" s="35">
        <f t="shared" si="304"/>
        <v>92543.395301788376</v>
      </c>
      <c r="BA756"/>
      <c r="BB756" s="52">
        <f t="shared" si="305"/>
        <v>749</v>
      </c>
      <c r="BC756" s="80">
        <f t="shared" si="306"/>
        <v>1092.2056332495704</v>
      </c>
      <c r="BD756" s="35">
        <f t="shared" si="312"/>
        <v>4378.7697336341116</v>
      </c>
      <c r="BE756" s="35">
        <f t="shared" si="307"/>
        <v>35140.771991604735</v>
      </c>
      <c r="BF756" s="35">
        <f t="shared" si="308"/>
        <v>39519.541725238851</v>
      </c>
      <c r="BG756" s="35">
        <f t="shared" si="309"/>
        <v>43898.311458872966</v>
      </c>
    </row>
    <row r="757" spans="25:59" x14ac:dyDescent="0.4">
      <c r="Y757" s="35">
        <f t="shared" si="310"/>
        <v>749500</v>
      </c>
      <c r="Z757" s="52">
        <f t="shared" si="313"/>
        <v>750</v>
      </c>
      <c r="AA757" s="35"/>
      <c r="AB757" s="35"/>
      <c r="AC757" s="35"/>
      <c r="AD757" s="35"/>
      <c r="AH757" s="35"/>
      <c r="AI757" s="35"/>
      <c r="AU757" s="52">
        <f t="shared" si="300"/>
        <v>750</v>
      </c>
      <c r="AV757" s="80">
        <f t="shared" si="301"/>
        <v>1103.1141950018434</v>
      </c>
      <c r="AW757" s="35">
        <f t="shared" si="311"/>
        <v>4422.5033297484406</v>
      </c>
      <c r="AX757" s="35">
        <f t="shared" si="302"/>
        <v>83803.861983186682</v>
      </c>
      <c r="AY757" s="35">
        <f t="shared" si="303"/>
        <v>88226.36531293513</v>
      </c>
      <c r="AZ757" s="35">
        <f t="shared" si="304"/>
        <v>92648.868642683577</v>
      </c>
      <c r="BA757"/>
      <c r="BB757" s="52">
        <f t="shared" si="305"/>
        <v>750</v>
      </c>
      <c r="BC757" s="80">
        <f t="shared" si="306"/>
        <v>1092.8018065541698</v>
      </c>
      <c r="BD757" s="35">
        <f t="shared" si="312"/>
        <v>4381.1598564669466</v>
      </c>
      <c r="BE757" s="35">
        <f t="shared" si="307"/>
        <v>35178.924874291195</v>
      </c>
      <c r="BF757" s="35">
        <f t="shared" si="308"/>
        <v>39560.084730758143</v>
      </c>
      <c r="BG757" s="35">
        <f t="shared" si="309"/>
        <v>43941.24458722509</v>
      </c>
    </row>
    <row r="758" spans="25:59" x14ac:dyDescent="0.4">
      <c r="Y758" s="35">
        <f t="shared" si="310"/>
        <v>750500</v>
      </c>
      <c r="Z758" s="52">
        <f t="shared" si="313"/>
        <v>751</v>
      </c>
      <c r="AA758" s="35"/>
      <c r="AB758" s="35"/>
      <c r="AC758" s="35"/>
      <c r="AD758" s="35"/>
      <c r="AH758" s="35"/>
      <c r="AI758" s="35"/>
      <c r="AU758" s="52">
        <f t="shared" si="300"/>
        <v>751</v>
      </c>
      <c r="AV758" s="80">
        <f t="shared" si="301"/>
        <v>1103.7166211917906</v>
      </c>
      <c r="AW758" s="35">
        <f t="shared" si="311"/>
        <v>4424.9185210704645</v>
      </c>
      <c r="AX758" s="35">
        <f t="shared" si="302"/>
        <v>83904.507455173793</v>
      </c>
      <c r="AY758" s="35">
        <f t="shared" si="303"/>
        <v>88329.425976244253</v>
      </c>
      <c r="AZ758" s="35">
        <f t="shared" si="304"/>
        <v>92754.344497314712</v>
      </c>
      <c r="BA758"/>
      <c r="BB758" s="52">
        <f t="shared" si="305"/>
        <v>751</v>
      </c>
      <c r="BC758" s="80">
        <f t="shared" si="306"/>
        <v>1093.3986010036228</v>
      </c>
      <c r="BD758" s="35">
        <f t="shared" si="312"/>
        <v>4383.5524695362374</v>
      </c>
      <c r="BE758" s="35">
        <f t="shared" si="307"/>
        <v>35217.075266741187</v>
      </c>
      <c r="BF758" s="35">
        <f t="shared" si="308"/>
        <v>39600.627736277427</v>
      </c>
      <c r="BG758" s="35">
        <f t="shared" si="309"/>
        <v>43984.180205813667</v>
      </c>
    </row>
    <row r="759" spans="25:59" x14ac:dyDescent="0.4">
      <c r="Y759" s="35">
        <f t="shared" si="310"/>
        <v>751500</v>
      </c>
      <c r="Z759" s="52">
        <f t="shared" si="313"/>
        <v>752</v>
      </c>
      <c r="AA759" s="35"/>
      <c r="AB759" s="35"/>
      <c r="AC759" s="35"/>
      <c r="AD759" s="35"/>
      <c r="AH759" s="35"/>
      <c r="AI759" s="35"/>
      <c r="AU759" s="52">
        <f t="shared" si="300"/>
        <v>752</v>
      </c>
      <c r="AV759" s="80">
        <f t="shared" si="301"/>
        <v>1104.3196733619884</v>
      </c>
      <c r="AW759" s="35">
        <f t="shared" si="311"/>
        <v>4427.3362220145691</v>
      </c>
      <c r="AX759" s="35">
        <f t="shared" si="302"/>
        <v>84005.150417538796</v>
      </c>
      <c r="AY759" s="35">
        <f t="shared" si="303"/>
        <v>88432.486639553361</v>
      </c>
      <c r="AZ759" s="35">
        <f t="shared" si="304"/>
        <v>92859.822861567925</v>
      </c>
      <c r="BA759"/>
      <c r="BB759" s="52">
        <f t="shared" si="305"/>
        <v>752</v>
      </c>
      <c r="BC759" s="80">
        <f t="shared" si="306"/>
        <v>1093.9960155813924</v>
      </c>
      <c r="BD759" s="35">
        <f t="shared" si="312"/>
        <v>4385.9475687665772</v>
      </c>
      <c r="BE759" s="35">
        <f t="shared" si="307"/>
        <v>35255.223173030143</v>
      </c>
      <c r="BF759" s="35">
        <f t="shared" si="308"/>
        <v>39641.170741796719</v>
      </c>
      <c r="BG759" s="35">
        <f t="shared" si="309"/>
        <v>44027.118310563295</v>
      </c>
    </row>
    <row r="760" spans="25:59" x14ac:dyDescent="0.4">
      <c r="Y760" s="35">
        <f t="shared" si="310"/>
        <v>752500</v>
      </c>
      <c r="Z760" s="52">
        <f t="shared" si="313"/>
        <v>753</v>
      </c>
      <c r="AA760" s="35"/>
      <c r="AB760" s="35"/>
      <c r="AC760" s="35"/>
      <c r="AD760" s="35"/>
      <c r="AH760" s="35"/>
      <c r="AI760" s="35"/>
      <c r="AU760" s="52">
        <f t="shared" si="300"/>
        <v>753</v>
      </c>
      <c r="AV760" s="80">
        <f t="shared" si="301"/>
        <v>1104.9233504874817</v>
      </c>
      <c r="AW760" s="35">
        <f t="shared" si="311"/>
        <v>4429.7564284716009</v>
      </c>
      <c r="AX760" s="35">
        <f t="shared" si="302"/>
        <v>84105.790874390877</v>
      </c>
      <c r="AY760" s="35">
        <f t="shared" si="303"/>
        <v>88535.547302862484</v>
      </c>
      <c r="AZ760" s="35">
        <f t="shared" si="304"/>
        <v>92965.30373133409</v>
      </c>
      <c r="BA760"/>
      <c r="BB760" s="52">
        <f t="shared" si="305"/>
        <v>753</v>
      </c>
      <c r="BC760" s="80">
        <f t="shared" si="306"/>
        <v>1094.5940492721049</v>
      </c>
      <c r="BD760" s="35">
        <f t="shared" si="312"/>
        <v>4388.3451500872252</v>
      </c>
      <c r="BE760" s="35">
        <f t="shared" si="307"/>
        <v>35293.368597228779</v>
      </c>
      <c r="BF760" s="35">
        <f t="shared" si="308"/>
        <v>39681.713747316004</v>
      </c>
      <c r="BG760" s="35">
        <f t="shared" si="309"/>
        <v>44070.058897403229</v>
      </c>
    </row>
    <row r="761" spans="25:59" x14ac:dyDescent="0.4">
      <c r="Y761" s="35">
        <f t="shared" si="310"/>
        <v>753500</v>
      </c>
      <c r="Z761" s="52">
        <f t="shared" si="313"/>
        <v>754</v>
      </c>
      <c r="AA761" s="35"/>
      <c r="AB761" s="35"/>
      <c r="AC761" s="35"/>
      <c r="AD761" s="35"/>
      <c r="AH761" s="35"/>
      <c r="AI761" s="35"/>
      <c r="AU761" s="52">
        <f t="shared" si="300"/>
        <v>754</v>
      </c>
      <c r="AV761" s="80">
        <f t="shared" si="301"/>
        <v>1105.5276515444941</v>
      </c>
      <c r="AW761" s="35">
        <f t="shared" si="311"/>
        <v>4432.1791363371303</v>
      </c>
      <c r="AX761" s="35">
        <f t="shared" si="302"/>
        <v>84206.428829834476</v>
      </c>
      <c r="AY761" s="35">
        <f t="shared" si="303"/>
        <v>88638.607966171607</v>
      </c>
      <c r="AZ761" s="35">
        <f t="shared" si="304"/>
        <v>93070.787102508737</v>
      </c>
      <c r="BA761"/>
      <c r="BB761" s="52">
        <f t="shared" si="305"/>
        <v>754</v>
      </c>
      <c r="BC761" s="80">
        <f t="shared" si="306"/>
        <v>1095.1927010615552</v>
      </c>
      <c r="BD761" s="35">
        <f t="shared" si="312"/>
        <v>4390.7452094321234</v>
      </c>
      <c r="BE761" s="35">
        <f t="shared" si="307"/>
        <v>35331.511543403176</v>
      </c>
      <c r="BF761" s="35">
        <f t="shared" si="308"/>
        <v>39722.256752835296</v>
      </c>
      <c r="BG761" s="35">
        <f t="shared" si="309"/>
        <v>44113.001962267415</v>
      </c>
    </row>
    <row r="762" spans="25:59" x14ac:dyDescent="0.4">
      <c r="Y762" s="35">
        <f t="shared" si="310"/>
        <v>754500</v>
      </c>
      <c r="Z762" s="52">
        <f t="shared" si="313"/>
        <v>755</v>
      </c>
      <c r="AA762" s="35"/>
      <c r="AB762" s="35"/>
      <c r="AC762" s="35"/>
      <c r="AD762" s="35"/>
      <c r="AH762" s="35"/>
      <c r="AI762" s="35"/>
      <c r="AU762" s="52">
        <f t="shared" si="300"/>
        <v>755</v>
      </c>
      <c r="AV762" s="80">
        <f t="shared" si="301"/>
        <v>1106.1325755104288</v>
      </c>
      <c r="AW762" s="35">
        <f t="shared" si="311"/>
        <v>4434.6043415114564</v>
      </c>
      <c r="AX762" s="35">
        <f t="shared" si="302"/>
        <v>84307.064287969275</v>
      </c>
      <c r="AY762" s="35">
        <f t="shared" si="303"/>
        <v>88741.66862948073</v>
      </c>
      <c r="AZ762" s="35">
        <f t="shared" si="304"/>
        <v>93176.272970992184</v>
      </c>
      <c r="BA762"/>
      <c r="BB762" s="52">
        <f t="shared" si="305"/>
        <v>755</v>
      </c>
      <c r="BC762" s="80">
        <f t="shared" si="306"/>
        <v>1095.7919699367058</v>
      </c>
      <c r="BD762" s="35">
        <f t="shared" si="312"/>
        <v>4393.147742739895</v>
      </c>
      <c r="BE762" s="35">
        <f t="shared" si="307"/>
        <v>35369.652015614687</v>
      </c>
      <c r="BF762" s="35">
        <f t="shared" si="308"/>
        <v>39762.79975835458</v>
      </c>
      <c r="BG762" s="35">
        <f t="shared" si="309"/>
        <v>44155.947501094473</v>
      </c>
    </row>
    <row r="763" spans="25:59" x14ac:dyDescent="0.4">
      <c r="Y763" s="35">
        <f t="shared" si="310"/>
        <v>755500</v>
      </c>
      <c r="Z763" s="52">
        <f t="shared" si="313"/>
        <v>756</v>
      </c>
      <c r="AA763" s="35"/>
      <c r="AB763" s="35"/>
      <c r="AC763" s="35"/>
      <c r="AD763" s="35"/>
      <c r="AH763" s="35"/>
      <c r="AI763" s="35"/>
      <c r="AU763" s="52">
        <f t="shared" si="300"/>
        <v>756</v>
      </c>
      <c r="AV763" s="80">
        <f t="shared" si="301"/>
        <v>1106.7381213638719</v>
      </c>
      <c r="AW763" s="35">
        <f t="shared" si="311"/>
        <v>4437.0320398996209</v>
      </c>
      <c r="AX763" s="35">
        <f t="shared" si="302"/>
        <v>84407.697252890226</v>
      </c>
      <c r="AY763" s="35">
        <f t="shared" si="303"/>
        <v>88844.729292789852</v>
      </c>
      <c r="AZ763" s="35">
        <f t="shared" si="304"/>
        <v>93281.761332689479</v>
      </c>
      <c r="BA763"/>
      <c r="BB763" s="52">
        <f t="shared" si="305"/>
        <v>756</v>
      </c>
      <c r="BC763" s="80">
        <f t="shared" si="306"/>
        <v>1096.3918548856914</v>
      </c>
      <c r="BD763" s="35">
        <f t="shared" si="312"/>
        <v>4395.5527459538644</v>
      </c>
      <c r="BE763" s="35">
        <f t="shared" si="307"/>
        <v>35407.790017920008</v>
      </c>
      <c r="BF763" s="35">
        <f t="shared" si="308"/>
        <v>39803.342763873872</v>
      </c>
      <c r="BG763" s="35">
        <f t="shared" si="309"/>
        <v>44198.895509827737</v>
      </c>
    </row>
    <row r="764" spans="25:59" x14ac:dyDescent="0.4">
      <c r="Y764" s="35">
        <f t="shared" si="310"/>
        <v>756500</v>
      </c>
      <c r="Z764" s="52">
        <f t="shared" si="313"/>
        <v>757</v>
      </c>
      <c r="AA764" s="35"/>
      <c r="AB764" s="35"/>
      <c r="AC764" s="35"/>
      <c r="AD764" s="35"/>
      <c r="AH764" s="35"/>
      <c r="AI764" s="35"/>
      <c r="AU764" s="52">
        <f t="shared" si="300"/>
        <v>757</v>
      </c>
      <c r="AV764" s="80">
        <f t="shared" si="301"/>
        <v>1107.3442880845951</v>
      </c>
      <c r="AW764" s="35">
        <f t="shared" si="311"/>
        <v>4439.462227411419</v>
      </c>
      <c r="AX764" s="35">
        <f t="shared" si="302"/>
        <v>84508.327728687538</v>
      </c>
      <c r="AY764" s="35">
        <f t="shared" si="303"/>
        <v>88947.789956098961</v>
      </c>
      <c r="AZ764" s="35">
        <f t="shared" si="304"/>
        <v>93387.252183510383</v>
      </c>
      <c r="BA764"/>
      <c r="BB764" s="52">
        <f t="shared" si="305"/>
        <v>757</v>
      </c>
      <c r="BC764" s="80">
        <f t="shared" si="306"/>
        <v>1096.9923548978213</v>
      </c>
      <c r="BD764" s="35">
        <f t="shared" si="312"/>
        <v>4397.9602150220635</v>
      </c>
      <c r="BE764" s="35">
        <f t="shared" si="307"/>
        <v>35445.92555437109</v>
      </c>
      <c r="BF764" s="35">
        <f t="shared" si="308"/>
        <v>39843.885769393157</v>
      </c>
      <c r="BG764" s="35">
        <f t="shared" si="309"/>
        <v>44241.845984415224</v>
      </c>
    </row>
    <row r="765" spans="25:59" x14ac:dyDescent="0.4">
      <c r="Y765" s="35">
        <f t="shared" si="310"/>
        <v>757500</v>
      </c>
      <c r="Z765" s="52">
        <f t="shared" si="313"/>
        <v>758</v>
      </c>
      <c r="AA765" s="35"/>
      <c r="AB765" s="35"/>
      <c r="AC765" s="35"/>
      <c r="AD765" s="35"/>
      <c r="AH765" s="35"/>
      <c r="AI765" s="35"/>
      <c r="AU765" s="52">
        <f t="shared" si="300"/>
        <v>758</v>
      </c>
      <c r="AV765" s="80">
        <f t="shared" si="301"/>
        <v>1107.9510746535575</v>
      </c>
      <c r="AW765" s="35">
        <f t="shared" si="311"/>
        <v>4441.8948999614076</v>
      </c>
      <c r="AX765" s="35">
        <f t="shared" si="302"/>
        <v>84608.955719446676</v>
      </c>
      <c r="AY765" s="35">
        <f t="shared" si="303"/>
        <v>89050.850619408084</v>
      </c>
      <c r="AZ765" s="35">
        <f t="shared" si="304"/>
        <v>93492.745519369491</v>
      </c>
      <c r="BA765"/>
      <c r="BB765" s="52">
        <f t="shared" si="305"/>
        <v>758</v>
      </c>
      <c r="BC765" s="80">
        <f t="shared" si="306"/>
        <v>1097.593468963581</v>
      </c>
      <c r="BD765" s="35">
        <f t="shared" si="312"/>
        <v>4400.3701458972409</v>
      </c>
      <c r="BE765" s="35">
        <f t="shared" si="307"/>
        <v>35484.058629015206</v>
      </c>
      <c r="BF765" s="35">
        <f t="shared" si="308"/>
        <v>39884.428774912449</v>
      </c>
      <c r="BG765" s="35">
        <f t="shared" si="309"/>
        <v>44284.798920809691</v>
      </c>
    </row>
    <row r="766" spans="25:59" x14ac:dyDescent="0.4">
      <c r="Y766" s="35">
        <f t="shared" si="310"/>
        <v>758500</v>
      </c>
      <c r="Z766" s="52">
        <f t="shared" si="313"/>
        <v>759</v>
      </c>
      <c r="AA766" s="35"/>
      <c r="AB766" s="35"/>
      <c r="AC766" s="35"/>
      <c r="AD766" s="35"/>
      <c r="AH766" s="35"/>
      <c r="AI766" s="35"/>
      <c r="AU766" s="52">
        <f t="shared" si="300"/>
        <v>759</v>
      </c>
      <c r="AV766" s="80">
        <f t="shared" si="301"/>
        <v>1108.5584800529086</v>
      </c>
      <c r="AW766" s="35">
        <f t="shared" si="311"/>
        <v>4444.3300534689124</v>
      </c>
      <c r="AX766" s="35">
        <f t="shared" si="302"/>
        <v>84709.581229248288</v>
      </c>
      <c r="AY766" s="35">
        <f t="shared" si="303"/>
        <v>89153.911282717207</v>
      </c>
      <c r="AZ766" s="35">
        <f t="shared" si="304"/>
        <v>93598.241336186125</v>
      </c>
      <c r="BA766"/>
      <c r="BB766" s="52">
        <f t="shared" si="305"/>
        <v>759</v>
      </c>
      <c r="BC766" s="80">
        <f t="shared" si="306"/>
        <v>1098.1951960746358</v>
      </c>
      <c r="BD766" s="35">
        <f t="shared" si="312"/>
        <v>4402.7825345368728</v>
      </c>
      <c r="BE766" s="35">
        <f t="shared" si="307"/>
        <v>35522.189245894857</v>
      </c>
      <c r="BF766" s="35">
        <f t="shared" si="308"/>
        <v>39924.971780431733</v>
      </c>
      <c r="BG766" s="35">
        <f t="shared" si="309"/>
        <v>44327.75431496861</v>
      </c>
    </row>
    <row r="767" spans="25:59" x14ac:dyDescent="0.4">
      <c r="Y767" s="35">
        <f t="shared" si="310"/>
        <v>759500</v>
      </c>
      <c r="Z767" s="52">
        <f t="shared" si="313"/>
        <v>760</v>
      </c>
      <c r="AA767" s="35"/>
      <c r="AB767" s="35"/>
      <c r="AC767" s="35"/>
      <c r="AD767" s="35"/>
      <c r="AH767" s="35"/>
      <c r="AI767" s="35"/>
      <c r="AU767" s="52">
        <f t="shared" si="300"/>
        <v>760</v>
      </c>
      <c r="AV767" s="80">
        <f t="shared" si="301"/>
        <v>1109.1665032659912</v>
      </c>
      <c r="AW767" s="35">
        <f t="shared" si="311"/>
        <v>4446.7676838580464</v>
      </c>
      <c r="AX767" s="35">
        <f t="shared" si="302"/>
        <v>84810.204262168278</v>
      </c>
      <c r="AY767" s="35">
        <f t="shared" si="303"/>
        <v>89256.97194602633</v>
      </c>
      <c r="AZ767" s="35">
        <f t="shared" si="304"/>
        <v>93703.739629884381</v>
      </c>
      <c r="BA767"/>
      <c r="BB767" s="52">
        <f t="shared" si="305"/>
        <v>760</v>
      </c>
      <c r="BC767" s="80">
        <f t="shared" si="306"/>
        <v>1098.7975352238318</v>
      </c>
      <c r="BD767" s="35">
        <f t="shared" si="312"/>
        <v>4405.1973769031729</v>
      </c>
      <c r="BE767" s="35">
        <f t="shared" si="307"/>
        <v>35560.31740904785</v>
      </c>
      <c r="BF767" s="35">
        <f t="shared" si="308"/>
        <v>39965.514785951025</v>
      </c>
      <c r="BG767" s="35">
        <f t="shared" si="309"/>
        <v>44370.712162854201</v>
      </c>
    </row>
    <row r="768" spans="25:59" x14ac:dyDescent="0.4">
      <c r="Y768" s="35">
        <f t="shared" si="310"/>
        <v>760500</v>
      </c>
      <c r="Z768" s="52">
        <f t="shared" si="313"/>
        <v>761</v>
      </c>
      <c r="AA768" s="35"/>
      <c r="AB768" s="35"/>
      <c r="AC768" s="35"/>
      <c r="AD768" s="35"/>
      <c r="AH768" s="35"/>
      <c r="AI768" s="35"/>
      <c r="AU768" s="52">
        <f t="shared" si="300"/>
        <v>761</v>
      </c>
      <c r="AV768" s="80">
        <f t="shared" si="301"/>
        <v>1109.7751432773418</v>
      </c>
      <c r="AW768" s="35">
        <f t="shared" si="311"/>
        <v>4449.2077870577086</v>
      </c>
      <c r="AX768" s="35">
        <f t="shared" si="302"/>
        <v>84910.824822277733</v>
      </c>
      <c r="AY768" s="35">
        <f t="shared" si="303"/>
        <v>89360.032609335438</v>
      </c>
      <c r="AZ768" s="35">
        <f t="shared" si="304"/>
        <v>93809.240396393143</v>
      </c>
      <c r="BA768"/>
      <c r="BB768" s="52">
        <f t="shared" si="305"/>
        <v>761</v>
      </c>
      <c r="BC768" s="80">
        <f t="shared" si="306"/>
        <v>1099.4004854051989</v>
      </c>
      <c r="BD768" s="35">
        <f t="shared" si="312"/>
        <v>4407.6146689630978</v>
      </c>
      <c r="BE768" s="35">
        <f t="shared" si="307"/>
        <v>35598.443122507211</v>
      </c>
      <c r="BF768" s="35">
        <f t="shared" si="308"/>
        <v>40006.05779147031</v>
      </c>
      <c r="BG768" s="35">
        <f t="shared" si="309"/>
        <v>44413.672460433409</v>
      </c>
    </row>
    <row r="769" spans="25:59" x14ac:dyDescent="0.4">
      <c r="Y769" s="35">
        <f t="shared" si="310"/>
        <v>761500</v>
      </c>
      <c r="Z769" s="52">
        <f t="shared" si="313"/>
        <v>762</v>
      </c>
      <c r="AA769" s="35"/>
      <c r="AB769" s="35"/>
      <c r="AC769" s="35"/>
      <c r="AD769" s="35"/>
      <c r="AH769" s="35"/>
      <c r="AI769" s="35"/>
      <c r="AU769" s="52">
        <f t="shared" si="300"/>
        <v>762</v>
      </c>
      <c r="AV769" s="80">
        <f t="shared" si="301"/>
        <v>1110.3843990726957</v>
      </c>
      <c r="AW769" s="35">
        <f t="shared" si="311"/>
        <v>4451.6503590016009</v>
      </c>
      <c r="AX769" s="35">
        <f t="shared" si="302"/>
        <v>85011.442913642953</v>
      </c>
      <c r="AY769" s="35">
        <f t="shared" si="303"/>
        <v>89463.093272644561</v>
      </c>
      <c r="AZ769" s="35">
        <f t="shared" si="304"/>
        <v>93914.743631646168</v>
      </c>
      <c r="BA769"/>
      <c r="BB769" s="52">
        <f t="shared" si="305"/>
        <v>762</v>
      </c>
      <c r="BC769" s="80">
        <f t="shared" si="306"/>
        <v>1100.0040456139541</v>
      </c>
      <c r="BD769" s="35">
        <f t="shared" si="312"/>
        <v>4410.0344066883645</v>
      </c>
      <c r="BE769" s="35">
        <f t="shared" si="307"/>
        <v>35636.566390301232</v>
      </c>
      <c r="BF769" s="35">
        <f t="shared" si="308"/>
        <v>40046.600796989595</v>
      </c>
      <c r="BG769" s="35">
        <f t="shared" si="309"/>
        <v>44456.635203677957</v>
      </c>
    </row>
    <row r="770" spans="25:59" x14ac:dyDescent="0.4">
      <c r="Y770" s="35">
        <f t="shared" si="310"/>
        <v>762500</v>
      </c>
      <c r="Z770" s="52">
        <f t="shared" si="313"/>
        <v>763</v>
      </c>
      <c r="AA770" s="35"/>
      <c r="AB770" s="35"/>
      <c r="AC770" s="35"/>
      <c r="AD770" s="35"/>
      <c r="AH770" s="35"/>
      <c r="AI770" s="35"/>
      <c r="AU770" s="52">
        <f t="shared" si="300"/>
        <v>763</v>
      </c>
      <c r="AV770" s="80">
        <f t="shared" si="301"/>
        <v>1110.9942696389871</v>
      </c>
      <c r="AW770" s="35">
        <f t="shared" si="311"/>
        <v>4454.0953956282347</v>
      </c>
      <c r="AX770" s="35">
        <f t="shared" si="302"/>
        <v>85112.058540325452</v>
      </c>
      <c r="AY770" s="35">
        <f t="shared" si="303"/>
        <v>89566.153935953684</v>
      </c>
      <c r="AZ770" s="35">
        <f t="shared" si="304"/>
        <v>94020.249331581916</v>
      </c>
      <c r="BA770"/>
      <c r="BB770" s="52">
        <f t="shared" si="305"/>
        <v>763</v>
      </c>
      <c r="BC770" s="80">
        <f t="shared" si="306"/>
        <v>1100.6082148465027</v>
      </c>
      <c r="BD770" s="35">
        <f t="shared" si="312"/>
        <v>4412.4565860554549</v>
      </c>
      <c r="BE770" s="35">
        <f t="shared" si="307"/>
        <v>35674.687216453429</v>
      </c>
      <c r="BF770" s="35">
        <f t="shared" si="308"/>
        <v>40087.143802508886</v>
      </c>
      <c r="BG770" s="35">
        <f t="shared" si="309"/>
        <v>44499.600388564344</v>
      </c>
    </row>
    <row r="771" spans="25:59" x14ac:dyDescent="0.4">
      <c r="Y771" s="35">
        <f t="shared" si="310"/>
        <v>763500</v>
      </c>
      <c r="Z771" s="52">
        <f t="shared" si="313"/>
        <v>764</v>
      </c>
      <c r="AA771" s="35"/>
      <c r="AB771" s="35"/>
      <c r="AC771" s="35"/>
      <c r="AD771" s="35"/>
      <c r="AH771" s="35"/>
      <c r="AI771" s="35"/>
      <c r="AU771" s="52">
        <f t="shared" si="300"/>
        <v>764</v>
      </c>
      <c r="AV771" s="80">
        <f t="shared" si="301"/>
        <v>1111.604753964353</v>
      </c>
      <c r="AW771" s="35">
        <f t="shared" si="311"/>
        <v>4456.5428928809424</v>
      </c>
      <c r="AX771" s="35">
        <f t="shared" si="302"/>
        <v>85212.671706381865</v>
      </c>
      <c r="AY771" s="35">
        <f t="shared" si="303"/>
        <v>89669.214599262807</v>
      </c>
      <c r="AZ771" s="35">
        <f t="shared" si="304"/>
        <v>94125.757492143748</v>
      </c>
      <c r="BA771"/>
      <c r="BB771" s="52">
        <f t="shared" si="305"/>
        <v>764</v>
      </c>
      <c r="BC771" s="80">
        <f t="shared" si="306"/>
        <v>1101.2129921004403</v>
      </c>
      <c r="BD771" s="35">
        <f t="shared" si="312"/>
        <v>4414.8812030456211</v>
      </c>
      <c r="BE771" s="35">
        <f t="shared" si="307"/>
        <v>35712.805604982554</v>
      </c>
      <c r="BF771" s="35">
        <f t="shared" si="308"/>
        <v>40127.686808028171</v>
      </c>
      <c r="BG771" s="35">
        <f t="shared" si="309"/>
        <v>44542.568011073789</v>
      </c>
    </row>
    <row r="772" spans="25:59" x14ac:dyDescent="0.4">
      <c r="Y772" s="35">
        <f t="shared" si="310"/>
        <v>764500</v>
      </c>
      <c r="Z772" s="52">
        <f t="shared" si="313"/>
        <v>765</v>
      </c>
      <c r="AA772" s="35"/>
      <c r="AB772" s="35"/>
      <c r="AC772" s="35"/>
      <c r="AD772" s="35"/>
      <c r="AH772" s="35"/>
      <c r="AI772" s="35"/>
      <c r="AU772" s="52">
        <f t="shared" si="300"/>
        <v>765</v>
      </c>
      <c r="AV772" s="80">
        <f t="shared" si="301"/>
        <v>1112.2158510381341</v>
      </c>
      <c r="AW772" s="35">
        <f t="shared" si="311"/>
        <v>4458.9928467078826</v>
      </c>
      <c r="AX772" s="35">
        <f t="shared" si="302"/>
        <v>85313.282415864043</v>
      </c>
      <c r="AY772" s="35">
        <f t="shared" si="303"/>
        <v>89772.275262571929</v>
      </c>
      <c r="AZ772" s="35">
        <f t="shared" si="304"/>
        <v>94231.268109279816</v>
      </c>
      <c r="BA772"/>
      <c r="BB772" s="52">
        <f t="shared" si="305"/>
        <v>765</v>
      </c>
      <c r="BC772" s="80">
        <f t="shared" si="306"/>
        <v>1101.818376374556</v>
      </c>
      <c r="BD772" s="35">
        <f t="shared" si="312"/>
        <v>4417.3082536449019</v>
      </c>
      <c r="BE772" s="35">
        <f t="shared" si="307"/>
        <v>35750.921559902563</v>
      </c>
      <c r="BF772" s="35">
        <f t="shared" si="308"/>
        <v>40168.229813547463</v>
      </c>
      <c r="BG772" s="35">
        <f t="shared" si="309"/>
        <v>44585.538067192363</v>
      </c>
    </row>
    <row r="773" spans="25:59" x14ac:dyDescent="0.4">
      <c r="Y773" s="35">
        <f t="shared" si="310"/>
        <v>765500</v>
      </c>
      <c r="Z773" s="52">
        <f t="shared" si="313"/>
        <v>766</v>
      </c>
      <c r="AA773" s="35"/>
      <c r="AB773" s="35"/>
      <c r="AC773" s="35"/>
      <c r="AD773" s="35"/>
      <c r="AH773" s="35"/>
      <c r="AI773" s="35"/>
      <c r="AU773" s="52">
        <f t="shared" si="300"/>
        <v>766</v>
      </c>
      <c r="AV773" s="80">
        <f t="shared" si="301"/>
        <v>1112.8275598508783</v>
      </c>
      <c r="AW773" s="35">
        <f t="shared" si="311"/>
        <v>4461.4452530620529</v>
      </c>
      <c r="AX773" s="35">
        <f t="shared" si="302"/>
        <v>85413.89067281899</v>
      </c>
      <c r="AY773" s="35">
        <f t="shared" si="303"/>
        <v>89875.335925881038</v>
      </c>
      <c r="AZ773" s="35">
        <f t="shared" si="304"/>
        <v>94336.781178943085</v>
      </c>
      <c r="BA773"/>
      <c r="BB773" s="52">
        <f t="shared" si="305"/>
        <v>766</v>
      </c>
      <c r="BC773" s="80">
        <f t="shared" si="306"/>
        <v>1102.4243666688344</v>
      </c>
      <c r="BD773" s="35">
        <f t="shared" si="312"/>
        <v>4419.7377338441274</v>
      </c>
      <c r="BE773" s="35">
        <f t="shared" si="307"/>
        <v>35789.035085222618</v>
      </c>
      <c r="BF773" s="35">
        <f t="shared" si="308"/>
        <v>40208.772819066748</v>
      </c>
      <c r="BG773" s="35">
        <f t="shared" si="309"/>
        <v>44628.510552910877</v>
      </c>
    </row>
    <row r="774" spans="25:59" x14ac:dyDescent="0.4">
      <c r="Y774" s="35">
        <f t="shared" si="310"/>
        <v>766500</v>
      </c>
      <c r="Z774" s="52">
        <f t="shared" si="313"/>
        <v>767</v>
      </c>
      <c r="AA774" s="35"/>
      <c r="AB774" s="35"/>
      <c r="AC774" s="35"/>
      <c r="AD774" s="35"/>
      <c r="AH774" s="35"/>
      <c r="AI774" s="35"/>
      <c r="AU774" s="52">
        <f t="shared" si="300"/>
        <v>767</v>
      </c>
      <c r="AV774" s="80">
        <f t="shared" si="301"/>
        <v>1113.4398793943421</v>
      </c>
      <c r="AW774" s="35">
        <f t="shared" si="311"/>
        <v>4463.9001079012969</v>
      </c>
      <c r="AX774" s="35">
        <f t="shared" si="302"/>
        <v>85514.496481288865</v>
      </c>
      <c r="AY774" s="35">
        <f t="shared" si="303"/>
        <v>89978.396589190161</v>
      </c>
      <c r="AZ774" s="35">
        <f t="shared" si="304"/>
        <v>94442.296697091457</v>
      </c>
      <c r="BA774"/>
      <c r="BB774" s="52">
        <f t="shared" si="305"/>
        <v>767</v>
      </c>
      <c r="BC774" s="80">
        <f t="shared" si="306"/>
        <v>1103.0309619844579</v>
      </c>
      <c r="BD774" s="35">
        <f t="shared" si="312"/>
        <v>4422.1696396389307</v>
      </c>
      <c r="BE774" s="35">
        <f t="shared" si="307"/>
        <v>35827.146184947109</v>
      </c>
      <c r="BF774" s="35">
        <f t="shared" si="308"/>
        <v>40249.31582458604</v>
      </c>
      <c r="BG774" s="35">
        <f t="shared" si="309"/>
        <v>44671.48546422497</v>
      </c>
    </row>
    <row r="775" spans="25:59" x14ac:dyDescent="0.4">
      <c r="Y775" s="35">
        <f t="shared" si="310"/>
        <v>767500</v>
      </c>
      <c r="Z775" s="52">
        <f t="shared" si="313"/>
        <v>768</v>
      </c>
      <c r="AA775" s="35"/>
      <c r="AB775" s="35"/>
      <c r="AC775" s="35"/>
      <c r="AD775" s="35"/>
      <c r="AH775" s="35"/>
      <c r="AI775" s="35"/>
      <c r="AU775" s="52">
        <f t="shared" si="300"/>
        <v>768</v>
      </c>
      <c r="AV775" s="80">
        <f t="shared" si="301"/>
        <v>1114.0528086614938</v>
      </c>
      <c r="AW775" s="35">
        <f t="shared" si="311"/>
        <v>4466.3574071883158</v>
      </c>
      <c r="AX775" s="35">
        <f t="shared" si="302"/>
        <v>85615.099845310964</v>
      </c>
      <c r="AY775" s="35">
        <f t="shared" si="303"/>
        <v>90081.457252499284</v>
      </c>
      <c r="AZ775" s="35">
        <f t="shared" si="304"/>
        <v>94547.814659687603</v>
      </c>
      <c r="BA775"/>
      <c r="BB775" s="52">
        <f t="shared" si="305"/>
        <v>768</v>
      </c>
      <c r="BC775" s="80">
        <f t="shared" si="306"/>
        <v>1103.6381613238082</v>
      </c>
      <c r="BD775" s="35">
        <f t="shared" si="312"/>
        <v>4424.6039670297523</v>
      </c>
      <c r="BE775" s="35">
        <f t="shared" si="307"/>
        <v>35865.25486307557</v>
      </c>
      <c r="BF775" s="35">
        <f t="shared" si="308"/>
        <v>40289.858830105324</v>
      </c>
      <c r="BG775" s="35">
        <f t="shared" si="309"/>
        <v>44714.462797135078</v>
      </c>
    </row>
    <row r="776" spans="25:59" x14ac:dyDescent="0.4">
      <c r="Y776" s="35">
        <f t="shared" si="310"/>
        <v>768500</v>
      </c>
      <c r="Z776" s="52">
        <f t="shared" si="313"/>
        <v>769</v>
      </c>
      <c r="AA776" s="35"/>
      <c r="AB776" s="35"/>
      <c r="AC776" s="35"/>
      <c r="AD776" s="35"/>
      <c r="AH776" s="35"/>
      <c r="AI776" s="35"/>
      <c r="AU776" s="52">
        <f t="shared" ref="AU776:AU839" si="314">Z776</f>
        <v>769</v>
      </c>
      <c r="AV776" s="80">
        <f t="shared" ref="AV776:AV839" si="315">$AL$13*SQRT(1+(1/$AL$14)+(($AU776-$AE$3)^2)/(($AE$4^2)*$AL$20))</f>
        <v>1114.6663466465141</v>
      </c>
      <c r="AW776" s="35">
        <f t="shared" si="311"/>
        <v>4468.8171468906721</v>
      </c>
      <c r="AX776" s="35">
        <f t="shared" ref="AX776:AX839" si="316">AY776-AW776</f>
        <v>85715.700768917741</v>
      </c>
      <c r="AY776" s="35">
        <f t="shared" ref="AY776:AY839" si="317">Z776*AY$1+AY$2</f>
        <v>90184.517915808407</v>
      </c>
      <c r="AZ776" s="35">
        <f t="shared" ref="AZ776:AZ839" si="318">AY776+AW776</f>
        <v>94653.335062699072</v>
      </c>
      <c r="BA776"/>
      <c r="BB776" s="52">
        <f t="shared" ref="BB776:BB839" si="319">AU776</f>
        <v>769</v>
      </c>
      <c r="BC776" s="80">
        <f t="shared" ref="BC776:BC839" si="320">$AL$36*SQRT(1+(1/$AL$37)+(($AU776-$AE$3)^2)/(($AE$4^2)*$AL$43))</f>
        <v>1104.2459636904696</v>
      </c>
      <c r="BD776" s="35">
        <f t="shared" si="312"/>
        <v>4427.0407120218561</v>
      </c>
      <c r="BE776" s="35">
        <f t="shared" ref="BE776:BE839" si="321">BF776-BD776</f>
        <v>35903.361123602757</v>
      </c>
      <c r="BF776" s="35">
        <f t="shared" ref="BF776:BF839" si="322">Z776*BF$1+BF$2</f>
        <v>40330.401835624616</v>
      </c>
      <c r="BG776" s="35">
        <f t="shared" ref="BG776:BG839" si="323">BF776+BD776</f>
        <v>44757.442547646475</v>
      </c>
    </row>
    <row r="777" spans="25:59" x14ac:dyDescent="0.4">
      <c r="Y777" s="35">
        <f t="shared" ref="Y777:Y840" si="324">Y776+1000</f>
        <v>769500</v>
      </c>
      <c r="Z777" s="52">
        <f t="shared" si="313"/>
        <v>770</v>
      </c>
      <c r="AA777" s="35"/>
      <c r="AB777" s="35"/>
      <c r="AC777" s="35"/>
      <c r="AD777" s="35"/>
      <c r="AH777" s="35"/>
      <c r="AI777" s="35"/>
      <c r="AU777" s="52">
        <f t="shared" si="314"/>
        <v>770</v>
      </c>
      <c r="AV777" s="80">
        <f t="shared" si="315"/>
        <v>1115.2804923447995</v>
      </c>
      <c r="AW777" s="35">
        <f t="shared" ref="AW777:AW840" si="325">AW$3*AV777</f>
        <v>4471.279322980804</v>
      </c>
      <c r="AX777" s="35">
        <f t="shared" si="316"/>
        <v>85816.299256136728</v>
      </c>
      <c r="AY777" s="35">
        <f t="shared" si="317"/>
        <v>90287.578579117529</v>
      </c>
      <c r="AZ777" s="35">
        <f t="shared" si="318"/>
        <v>94758.857902098331</v>
      </c>
      <c r="BA777"/>
      <c r="BB777" s="52">
        <f t="shared" si="319"/>
        <v>770</v>
      </c>
      <c r="BC777" s="80">
        <f t="shared" si="320"/>
        <v>1104.8543680892296</v>
      </c>
      <c r="BD777" s="35">
        <f t="shared" ref="BD777:BD840" si="326">BD$3*BC777</f>
        <v>4429.4798706253277</v>
      </c>
      <c r="BE777" s="35">
        <f t="shared" si="321"/>
        <v>35941.464970518573</v>
      </c>
      <c r="BF777" s="35">
        <f t="shared" si="322"/>
        <v>40370.944841143901</v>
      </c>
      <c r="BG777" s="35">
        <f t="shared" si="323"/>
        <v>44800.424711769228</v>
      </c>
    </row>
    <row r="778" spans="25:59" x14ac:dyDescent="0.4">
      <c r="Y778" s="35">
        <f t="shared" si="324"/>
        <v>770500</v>
      </c>
      <c r="Z778" s="52">
        <f t="shared" ref="Z778:Z841" si="327">Z777+1</f>
        <v>771</v>
      </c>
      <c r="AA778" s="35"/>
      <c r="AB778" s="35"/>
      <c r="AC778" s="35"/>
      <c r="AD778" s="35"/>
      <c r="AH778" s="35"/>
      <c r="AI778" s="35"/>
      <c r="AU778" s="52">
        <f t="shared" si="314"/>
        <v>771</v>
      </c>
      <c r="AV778" s="80">
        <f t="shared" si="315"/>
        <v>1115.8952447529643</v>
      </c>
      <c r="AW778" s="35">
        <f t="shared" si="325"/>
        <v>4473.7439314360281</v>
      </c>
      <c r="AX778" s="35">
        <f t="shared" si="316"/>
        <v>85916.895310990614</v>
      </c>
      <c r="AY778" s="35">
        <f t="shared" si="317"/>
        <v>90390.639242426638</v>
      </c>
      <c r="AZ778" s="35">
        <f t="shared" si="318"/>
        <v>94864.383173862661</v>
      </c>
      <c r="BA778"/>
      <c r="BB778" s="52">
        <f t="shared" si="319"/>
        <v>771</v>
      </c>
      <c r="BC778" s="80">
        <f t="shared" si="320"/>
        <v>1105.4633735260829</v>
      </c>
      <c r="BD778" s="35">
        <f t="shared" si="326"/>
        <v>4431.9214388550918</v>
      </c>
      <c r="BE778" s="35">
        <f t="shared" si="321"/>
        <v>35979.566407808103</v>
      </c>
      <c r="BF778" s="35">
        <f t="shared" si="322"/>
        <v>40411.487846663193</v>
      </c>
      <c r="BG778" s="35">
        <f t="shared" si="323"/>
        <v>44843.409285518283</v>
      </c>
    </row>
    <row r="779" spans="25:59" x14ac:dyDescent="0.4">
      <c r="Y779" s="35">
        <f t="shared" si="324"/>
        <v>771500</v>
      </c>
      <c r="Z779" s="52">
        <f t="shared" si="327"/>
        <v>772</v>
      </c>
      <c r="AA779" s="35"/>
      <c r="AB779" s="35"/>
      <c r="AC779" s="35"/>
      <c r="AD779" s="35"/>
      <c r="AH779" s="35"/>
      <c r="AI779" s="35"/>
      <c r="AU779" s="52">
        <f t="shared" si="314"/>
        <v>772</v>
      </c>
      <c r="AV779" s="80">
        <f t="shared" si="315"/>
        <v>1116.5106028688424</v>
      </c>
      <c r="AW779" s="35">
        <f t="shared" si="325"/>
        <v>4476.2109682385544</v>
      </c>
      <c r="AX779" s="35">
        <f t="shared" si="316"/>
        <v>86017.488937497212</v>
      </c>
      <c r="AY779" s="35">
        <f t="shared" si="317"/>
        <v>90493.699905735761</v>
      </c>
      <c r="AZ779" s="35">
        <f t="shared" si="318"/>
        <v>94969.91087397431</v>
      </c>
      <c r="BA779"/>
      <c r="BB779" s="52">
        <f t="shared" si="319"/>
        <v>772</v>
      </c>
      <c r="BC779" s="80">
        <f t="shared" si="320"/>
        <v>1106.0729790082319</v>
      </c>
      <c r="BD779" s="35">
        <f t="shared" si="326"/>
        <v>4434.3654127309173</v>
      </c>
      <c r="BE779" s="35">
        <f t="shared" si="321"/>
        <v>36017.665439451557</v>
      </c>
      <c r="BF779" s="35">
        <f t="shared" si="322"/>
        <v>40452.030852182477</v>
      </c>
      <c r="BG779" s="35">
        <f t="shared" si="323"/>
        <v>44886.396264913397</v>
      </c>
    </row>
    <row r="780" spans="25:59" x14ac:dyDescent="0.4">
      <c r="Y780" s="35">
        <f t="shared" si="324"/>
        <v>772500</v>
      </c>
      <c r="Z780" s="52">
        <f t="shared" si="327"/>
        <v>773</v>
      </c>
      <c r="AA780" s="35"/>
      <c r="AB780" s="35"/>
      <c r="AC780" s="35"/>
      <c r="AD780" s="35"/>
      <c r="AH780" s="35"/>
      <c r="AI780" s="35"/>
      <c r="AU780" s="52">
        <f t="shared" si="314"/>
        <v>773</v>
      </c>
      <c r="AV780" s="80">
        <f t="shared" si="315"/>
        <v>1117.1265656914895</v>
      </c>
      <c r="AW780" s="35">
        <f t="shared" si="325"/>
        <v>4478.6804293754885</v>
      </c>
      <c r="AX780" s="35">
        <f t="shared" si="316"/>
        <v>86118.080139669401</v>
      </c>
      <c r="AY780" s="35">
        <f t="shared" si="317"/>
        <v>90596.760569044884</v>
      </c>
      <c r="AZ780" s="35">
        <f t="shared" si="318"/>
        <v>95075.440998420367</v>
      </c>
      <c r="BA780"/>
      <c r="BB780" s="52">
        <f t="shared" si="319"/>
        <v>773</v>
      </c>
      <c r="BC780" s="80">
        <f t="shared" si="320"/>
        <v>1106.6831835440894</v>
      </c>
      <c r="BD780" s="35">
        <f t="shared" si="326"/>
        <v>4436.8117882774241</v>
      </c>
      <c r="BE780" s="35">
        <f t="shared" si="321"/>
        <v>36055.762069424345</v>
      </c>
      <c r="BF780" s="35">
        <f t="shared" si="322"/>
        <v>40492.573857701769</v>
      </c>
      <c r="BG780" s="35">
        <f t="shared" si="323"/>
        <v>44929.385645979193</v>
      </c>
    </row>
    <row r="781" spans="25:59" x14ac:dyDescent="0.4">
      <c r="Y781" s="35">
        <f t="shared" si="324"/>
        <v>773500</v>
      </c>
      <c r="Z781" s="52">
        <f t="shared" si="327"/>
        <v>774</v>
      </c>
      <c r="AA781" s="35"/>
      <c r="AB781" s="35"/>
      <c r="AC781" s="35"/>
      <c r="AD781" s="35"/>
      <c r="AH781" s="35"/>
      <c r="AI781" s="35"/>
      <c r="AU781" s="52">
        <f t="shared" si="314"/>
        <v>774</v>
      </c>
      <c r="AV781" s="80">
        <f t="shared" si="315"/>
        <v>1117.7431322211855</v>
      </c>
      <c r="AW781" s="35">
        <f t="shared" si="325"/>
        <v>4481.1523108388465</v>
      </c>
      <c r="AX781" s="35">
        <f t="shared" si="316"/>
        <v>86218.668921515156</v>
      </c>
      <c r="AY781" s="35">
        <f t="shared" si="317"/>
        <v>90699.821232354006</v>
      </c>
      <c r="AZ781" s="35">
        <f t="shared" si="318"/>
        <v>95180.973543192857</v>
      </c>
      <c r="BA781"/>
      <c r="BB781" s="52">
        <f t="shared" si="319"/>
        <v>774</v>
      </c>
      <c r="BC781" s="80">
        <f t="shared" si="320"/>
        <v>1107.293986143281</v>
      </c>
      <c r="BD781" s="35">
        <f t="shared" si="326"/>
        <v>4439.2605615240955</v>
      </c>
      <c r="BE781" s="35">
        <f t="shared" si="321"/>
        <v>36093.856301696957</v>
      </c>
      <c r="BF781" s="35">
        <f t="shared" si="322"/>
        <v>40533.116863221054</v>
      </c>
      <c r="BG781" s="35">
        <f t="shared" si="323"/>
        <v>44972.377424745151</v>
      </c>
    </row>
    <row r="782" spans="25:59" x14ac:dyDescent="0.4">
      <c r="Y782" s="35">
        <f t="shared" si="324"/>
        <v>774500</v>
      </c>
      <c r="Z782" s="52">
        <f t="shared" si="327"/>
        <v>775</v>
      </c>
      <c r="AA782" s="35"/>
      <c r="AB782" s="35"/>
      <c r="AC782" s="35"/>
      <c r="AD782" s="35"/>
      <c r="AH782" s="35"/>
      <c r="AI782" s="35"/>
      <c r="AU782" s="52">
        <f t="shared" si="314"/>
        <v>775</v>
      </c>
      <c r="AV782" s="80">
        <f t="shared" si="315"/>
        <v>1118.3603014594353</v>
      </c>
      <c r="AW782" s="35">
        <f t="shared" si="325"/>
        <v>4483.6266086255537</v>
      </c>
      <c r="AX782" s="35">
        <f t="shared" si="316"/>
        <v>86319.25528703758</v>
      </c>
      <c r="AY782" s="35">
        <f t="shared" si="317"/>
        <v>90802.881895663129</v>
      </c>
      <c r="AZ782" s="35">
        <f t="shared" si="318"/>
        <v>95286.508504288679</v>
      </c>
      <c r="BA782"/>
      <c r="BB782" s="52">
        <f t="shared" si="319"/>
        <v>775</v>
      </c>
      <c r="BC782" s="80">
        <f t="shared" si="320"/>
        <v>1107.9053858166467</v>
      </c>
      <c r="BD782" s="35">
        <f t="shared" si="326"/>
        <v>4441.7117285052827</v>
      </c>
      <c r="BE782" s="35">
        <f t="shared" si="321"/>
        <v>36131.948140235058</v>
      </c>
      <c r="BF782" s="35">
        <f t="shared" si="322"/>
        <v>40573.659868740338</v>
      </c>
      <c r="BG782" s="35">
        <f t="shared" si="323"/>
        <v>45015.371597245619</v>
      </c>
    </row>
    <row r="783" spans="25:59" x14ac:dyDescent="0.4">
      <c r="Y783" s="35">
        <f t="shared" si="324"/>
        <v>775500</v>
      </c>
      <c r="Z783" s="52">
        <f t="shared" si="327"/>
        <v>776</v>
      </c>
      <c r="AA783" s="35"/>
      <c r="AB783" s="35"/>
      <c r="AC783" s="35"/>
      <c r="AD783" s="35"/>
      <c r="AH783" s="35"/>
      <c r="AI783" s="35"/>
      <c r="AU783" s="52">
        <f t="shared" si="314"/>
        <v>776</v>
      </c>
      <c r="AV783" s="80">
        <f t="shared" si="315"/>
        <v>1118.9780724089724</v>
      </c>
      <c r="AW783" s="35">
        <f t="shared" si="325"/>
        <v>4486.1033187374605</v>
      </c>
      <c r="AX783" s="35">
        <f t="shared" si="316"/>
        <v>86419.839240234782</v>
      </c>
      <c r="AY783" s="35">
        <f t="shared" si="317"/>
        <v>90905.942558972238</v>
      </c>
      <c r="AZ783" s="35">
        <f t="shared" si="318"/>
        <v>95392.045877709694</v>
      </c>
      <c r="BA783"/>
      <c r="BB783" s="52">
        <f t="shared" si="319"/>
        <v>776</v>
      </c>
      <c r="BC783" s="80">
        <f t="shared" si="320"/>
        <v>1108.5173815762421</v>
      </c>
      <c r="BD783" s="35">
        <f t="shared" si="326"/>
        <v>4444.1652852602092</v>
      </c>
      <c r="BE783" s="35">
        <f t="shared" si="321"/>
        <v>36170.037588999417</v>
      </c>
      <c r="BF783" s="35">
        <f t="shared" si="322"/>
        <v>40614.20287425963</v>
      </c>
      <c r="BG783" s="35">
        <f t="shared" si="323"/>
        <v>45058.368159519843</v>
      </c>
    </row>
    <row r="784" spans="25:59" x14ac:dyDescent="0.4">
      <c r="Y784" s="35">
        <f t="shared" si="324"/>
        <v>776500</v>
      </c>
      <c r="Z784" s="52">
        <f t="shared" si="327"/>
        <v>777</v>
      </c>
      <c r="AA784" s="35"/>
      <c r="AB784" s="35"/>
      <c r="AC784" s="35"/>
      <c r="AD784" s="35"/>
      <c r="AH784" s="35"/>
      <c r="AI784" s="35"/>
      <c r="AU784" s="52">
        <f t="shared" si="314"/>
        <v>777</v>
      </c>
      <c r="AV784" s="80">
        <f t="shared" si="315"/>
        <v>1119.59644407376</v>
      </c>
      <c r="AW784" s="35">
        <f t="shared" si="325"/>
        <v>4488.5824371813505</v>
      </c>
      <c r="AX784" s="35">
        <f t="shared" si="316"/>
        <v>86520.42078510001</v>
      </c>
      <c r="AY784" s="35">
        <f t="shared" si="317"/>
        <v>91009.003222281361</v>
      </c>
      <c r="AZ784" s="35">
        <f t="shared" si="318"/>
        <v>95497.585659462711</v>
      </c>
      <c r="BA784"/>
      <c r="BB784" s="52">
        <f t="shared" si="319"/>
        <v>777</v>
      </c>
      <c r="BC784" s="80">
        <f t="shared" si="320"/>
        <v>1109.1299724353423</v>
      </c>
      <c r="BD784" s="35">
        <f t="shared" si="326"/>
        <v>4446.6212278329904</v>
      </c>
      <c r="BE784" s="35">
        <f t="shared" si="321"/>
        <v>36208.124651945924</v>
      </c>
      <c r="BF784" s="35">
        <f t="shared" si="322"/>
        <v>40654.745879778915</v>
      </c>
      <c r="BG784" s="35">
        <f t="shared" si="323"/>
        <v>45101.367107611906</v>
      </c>
    </row>
    <row r="785" spans="25:59" x14ac:dyDescent="0.4">
      <c r="Y785" s="35">
        <f t="shared" si="324"/>
        <v>777500</v>
      </c>
      <c r="Z785" s="52">
        <f t="shared" si="327"/>
        <v>778</v>
      </c>
      <c r="AA785" s="35"/>
      <c r="AB785" s="35"/>
      <c r="AC785" s="35"/>
      <c r="AD785" s="35"/>
      <c r="AH785" s="35"/>
      <c r="AI785" s="35"/>
      <c r="AU785" s="52">
        <f t="shared" si="314"/>
        <v>778</v>
      </c>
      <c r="AV785" s="80">
        <f t="shared" si="315"/>
        <v>1120.215415458993</v>
      </c>
      <c r="AW785" s="35">
        <f t="shared" si="325"/>
        <v>4491.0639599689412</v>
      </c>
      <c r="AX785" s="35">
        <f t="shared" si="316"/>
        <v>86620.999925621538</v>
      </c>
      <c r="AY785" s="35">
        <f t="shared" si="317"/>
        <v>91112.063885590484</v>
      </c>
      <c r="AZ785" s="35">
        <f t="shared" si="318"/>
        <v>95603.127845559429</v>
      </c>
      <c r="BA785"/>
      <c r="BB785" s="52">
        <f t="shared" si="319"/>
        <v>778</v>
      </c>
      <c r="BC785" s="80">
        <f t="shared" si="320"/>
        <v>1109.7431574084421</v>
      </c>
      <c r="BD785" s="35">
        <f t="shared" si="326"/>
        <v>4449.0795522726294</v>
      </c>
      <c r="BE785" s="35">
        <f t="shared" si="321"/>
        <v>36246.209333025574</v>
      </c>
      <c r="BF785" s="35">
        <f t="shared" si="322"/>
        <v>40695.288885298207</v>
      </c>
      <c r="BG785" s="35">
        <f t="shared" si="323"/>
        <v>45144.36843757084</v>
      </c>
    </row>
    <row r="786" spans="25:59" x14ac:dyDescent="0.4">
      <c r="Y786" s="35">
        <f t="shared" si="324"/>
        <v>778500</v>
      </c>
      <c r="Z786" s="52">
        <f t="shared" si="327"/>
        <v>779</v>
      </c>
      <c r="AA786" s="35"/>
      <c r="AB786" s="35"/>
      <c r="AC786" s="35"/>
      <c r="AD786" s="35"/>
      <c r="AH786" s="35"/>
      <c r="AI786" s="35"/>
      <c r="AU786" s="52">
        <f t="shared" si="314"/>
        <v>779</v>
      </c>
      <c r="AV786" s="80">
        <f t="shared" si="315"/>
        <v>1120.8349855711006</v>
      </c>
      <c r="AW786" s="35">
        <f t="shared" si="325"/>
        <v>4493.5478831169012</v>
      </c>
      <c r="AX786" s="35">
        <f t="shared" si="316"/>
        <v>86721.576665782704</v>
      </c>
      <c r="AY786" s="35">
        <f t="shared" si="317"/>
        <v>91215.124548899606</v>
      </c>
      <c r="AZ786" s="35">
        <f t="shared" si="318"/>
        <v>95708.672432016509</v>
      </c>
      <c r="BA786"/>
      <c r="BB786" s="52">
        <f t="shared" si="319"/>
        <v>779</v>
      </c>
      <c r="BC786" s="80">
        <f t="shared" si="320"/>
        <v>1110.3569355112586</v>
      </c>
      <c r="BD786" s="35">
        <f t="shared" si="326"/>
        <v>4451.5402546330297</v>
      </c>
      <c r="BE786" s="35">
        <f t="shared" si="321"/>
        <v>36284.291636184462</v>
      </c>
      <c r="BF786" s="35">
        <f t="shared" si="322"/>
        <v>40735.831890817492</v>
      </c>
      <c r="BG786" s="35">
        <f t="shared" si="323"/>
        <v>45187.372145450521</v>
      </c>
    </row>
    <row r="787" spans="25:59" x14ac:dyDescent="0.4">
      <c r="Y787" s="35">
        <f t="shared" si="324"/>
        <v>779500</v>
      </c>
      <c r="Z787" s="52">
        <f t="shared" si="327"/>
        <v>780</v>
      </c>
      <c r="AA787" s="35"/>
      <c r="AB787" s="35"/>
      <c r="AC787" s="35"/>
      <c r="AD787" s="35"/>
      <c r="AH787" s="35"/>
      <c r="AI787" s="35"/>
      <c r="AU787" s="52">
        <f t="shared" si="314"/>
        <v>780</v>
      </c>
      <c r="AV787" s="80">
        <f t="shared" si="315"/>
        <v>1121.4551534177469</v>
      </c>
      <c r="AW787" s="35">
        <f t="shared" si="325"/>
        <v>4496.0342026468497</v>
      </c>
      <c r="AX787" s="35">
        <f t="shared" si="316"/>
        <v>86822.151009561872</v>
      </c>
      <c r="AY787" s="35">
        <f t="shared" si="317"/>
        <v>91318.185212208715</v>
      </c>
      <c r="AZ787" s="35">
        <f t="shared" si="318"/>
        <v>95814.219414855557</v>
      </c>
      <c r="BA787"/>
      <c r="BB787" s="52">
        <f t="shared" si="319"/>
        <v>780</v>
      </c>
      <c r="BC787" s="80">
        <f t="shared" si="320"/>
        <v>1110.9713057607328</v>
      </c>
      <c r="BD787" s="35">
        <f t="shared" si="326"/>
        <v>4454.0033309730034</v>
      </c>
      <c r="BE787" s="35">
        <f t="shared" si="321"/>
        <v>36322.371565363777</v>
      </c>
      <c r="BF787" s="35">
        <f t="shared" si="322"/>
        <v>40776.374896336783</v>
      </c>
      <c r="BG787" s="35">
        <f t="shared" si="323"/>
        <v>45230.37822730979</v>
      </c>
    </row>
    <row r="788" spans="25:59" x14ac:dyDescent="0.4">
      <c r="Y788" s="35">
        <f t="shared" si="324"/>
        <v>780500</v>
      </c>
      <c r="Z788" s="52">
        <f t="shared" si="327"/>
        <v>781</v>
      </c>
      <c r="AA788" s="35"/>
      <c r="AB788" s="35"/>
      <c r="AC788" s="35"/>
      <c r="AD788" s="35"/>
      <c r="AH788" s="35"/>
      <c r="AI788" s="35"/>
      <c r="AU788" s="52">
        <f t="shared" si="314"/>
        <v>781</v>
      </c>
      <c r="AV788" s="80">
        <f t="shared" si="315"/>
        <v>1122.0759180078339</v>
      </c>
      <c r="AW788" s="35">
        <f t="shared" si="325"/>
        <v>4498.5229145853673</v>
      </c>
      <c r="AX788" s="35">
        <f t="shared" si="316"/>
        <v>86922.722960932471</v>
      </c>
      <c r="AY788" s="35">
        <f t="shared" si="317"/>
        <v>91421.245875517838</v>
      </c>
      <c r="AZ788" s="35">
        <f t="shared" si="318"/>
        <v>95919.768790103204</v>
      </c>
      <c r="BA788"/>
      <c r="BB788" s="52">
        <f t="shared" si="319"/>
        <v>781</v>
      </c>
      <c r="BC788" s="80">
        <f t="shared" si="320"/>
        <v>1111.5862671750319</v>
      </c>
      <c r="BD788" s="35">
        <f t="shared" si="326"/>
        <v>4456.4687773562773</v>
      </c>
      <c r="BE788" s="35">
        <f t="shared" si="321"/>
        <v>36360.449124499792</v>
      </c>
      <c r="BF788" s="35">
        <f t="shared" si="322"/>
        <v>40816.917901856068</v>
      </c>
      <c r="BG788" s="35">
        <f t="shared" si="323"/>
        <v>45273.386679212344</v>
      </c>
    </row>
    <row r="789" spans="25:59" x14ac:dyDescent="0.4">
      <c r="Y789" s="35">
        <f t="shared" si="324"/>
        <v>781500</v>
      </c>
      <c r="Z789" s="52">
        <f t="shared" si="327"/>
        <v>782</v>
      </c>
      <c r="AA789" s="35"/>
      <c r="AB789" s="35"/>
      <c r="AC789" s="35"/>
      <c r="AD789" s="35"/>
      <c r="AH789" s="35"/>
      <c r="AI789" s="35"/>
      <c r="AU789" s="52">
        <f t="shared" si="314"/>
        <v>782</v>
      </c>
      <c r="AV789" s="80">
        <f t="shared" si="315"/>
        <v>1122.6972783515032</v>
      </c>
      <c r="AW789" s="35">
        <f t="shared" si="325"/>
        <v>4501.0140149640065</v>
      </c>
      <c r="AX789" s="35">
        <f t="shared" si="316"/>
        <v>87023.292523862954</v>
      </c>
      <c r="AY789" s="35">
        <f t="shared" si="317"/>
        <v>91524.306538826961</v>
      </c>
      <c r="AZ789" s="35">
        <f t="shared" si="318"/>
        <v>96025.320553790967</v>
      </c>
      <c r="BA789"/>
      <c r="BB789" s="52">
        <f t="shared" si="319"/>
        <v>782</v>
      </c>
      <c r="BC789" s="80">
        <f t="shared" si="320"/>
        <v>1112.2018187735514</v>
      </c>
      <c r="BD789" s="35">
        <f t="shared" si="326"/>
        <v>4458.9365898515007</v>
      </c>
      <c r="BE789" s="35">
        <f t="shared" si="321"/>
        <v>36398.524317523857</v>
      </c>
      <c r="BF789" s="35">
        <f t="shared" si="322"/>
        <v>40857.46090737536</v>
      </c>
      <c r="BG789" s="35">
        <f t="shared" si="323"/>
        <v>45316.397497226862</v>
      </c>
    </row>
    <row r="790" spans="25:59" x14ac:dyDescent="0.4">
      <c r="Y790" s="35">
        <f t="shared" si="324"/>
        <v>782500</v>
      </c>
      <c r="Z790" s="52">
        <f t="shared" si="327"/>
        <v>783</v>
      </c>
      <c r="AA790" s="35"/>
      <c r="AB790" s="35"/>
      <c r="AC790" s="35"/>
      <c r="AD790" s="35"/>
      <c r="AH790" s="35"/>
      <c r="AI790" s="35"/>
      <c r="AU790" s="52">
        <f t="shared" si="314"/>
        <v>783</v>
      </c>
      <c r="AV790" s="80">
        <f t="shared" si="315"/>
        <v>1123.319233460137</v>
      </c>
      <c r="AW790" s="35">
        <f t="shared" si="325"/>
        <v>4503.5074998192913</v>
      </c>
      <c r="AX790" s="35">
        <f t="shared" si="316"/>
        <v>87123.859702316797</v>
      </c>
      <c r="AY790" s="35">
        <f t="shared" si="317"/>
        <v>91627.367202136084</v>
      </c>
      <c r="AZ790" s="35">
        <f t="shared" si="318"/>
        <v>96130.87470195537</v>
      </c>
      <c r="BA790"/>
      <c r="BB790" s="52">
        <f t="shared" si="319"/>
        <v>783</v>
      </c>
      <c r="BC790" s="80">
        <f t="shared" si="320"/>
        <v>1112.8179595769154</v>
      </c>
      <c r="BD790" s="35">
        <f t="shared" si="326"/>
        <v>4461.4067645322521</v>
      </c>
      <c r="BE790" s="35">
        <f t="shared" si="321"/>
        <v>36436.597148362394</v>
      </c>
      <c r="BF790" s="35">
        <f t="shared" si="322"/>
        <v>40898.003912894645</v>
      </c>
      <c r="BG790" s="35">
        <f t="shared" si="323"/>
        <v>45359.410677426895</v>
      </c>
    </row>
    <row r="791" spans="25:59" x14ac:dyDescent="0.4">
      <c r="Y791" s="35">
        <f t="shared" si="324"/>
        <v>783500</v>
      </c>
      <c r="Z791" s="52">
        <f t="shared" si="327"/>
        <v>784</v>
      </c>
      <c r="AA791" s="35"/>
      <c r="AB791" s="35"/>
      <c r="AC791" s="35"/>
      <c r="AD791" s="35"/>
      <c r="AH791" s="35"/>
      <c r="AI791" s="35"/>
      <c r="AU791" s="52">
        <f t="shared" si="314"/>
        <v>784</v>
      </c>
      <c r="AV791" s="80">
        <f t="shared" si="315"/>
        <v>1123.9417823463612</v>
      </c>
      <c r="AW791" s="35">
        <f t="shared" si="325"/>
        <v>4506.0033651927333</v>
      </c>
      <c r="AX791" s="35">
        <f t="shared" si="316"/>
        <v>87224.424500252469</v>
      </c>
      <c r="AY791" s="35">
        <f t="shared" si="317"/>
        <v>91730.427865445206</v>
      </c>
      <c r="AZ791" s="35">
        <f t="shared" si="318"/>
        <v>96236.431230637943</v>
      </c>
      <c r="BA791"/>
      <c r="BB791" s="52">
        <f t="shared" si="319"/>
        <v>784</v>
      </c>
      <c r="BC791" s="80">
        <f t="shared" si="320"/>
        <v>1113.43468860698</v>
      </c>
      <c r="BD791" s="35">
        <f t="shared" si="326"/>
        <v>4463.8792974770477</v>
      </c>
      <c r="BE791" s="35">
        <f t="shared" si="321"/>
        <v>36474.667620936889</v>
      </c>
      <c r="BF791" s="35">
        <f t="shared" si="322"/>
        <v>40938.546918413937</v>
      </c>
      <c r="BG791" s="35">
        <f t="shared" si="323"/>
        <v>45402.426215890984</v>
      </c>
    </row>
    <row r="792" spans="25:59" x14ac:dyDescent="0.4">
      <c r="Y792" s="35">
        <f t="shared" si="324"/>
        <v>784500</v>
      </c>
      <c r="Z792" s="52">
        <f t="shared" si="327"/>
        <v>785</v>
      </c>
      <c r="AA792" s="35"/>
      <c r="AB792" s="35"/>
      <c r="AC792" s="35"/>
      <c r="AD792" s="35"/>
      <c r="AH792" s="35"/>
      <c r="AI792" s="35"/>
      <c r="AU792" s="52">
        <f t="shared" si="314"/>
        <v>785</v>
      </c>
      <c r="AV792" s="80">
        <f t="shared" si="315"/>
        <v>1124.5649240240459</v>
      </c>
      <c r="AW792" s="35">
        <f t="shared" si="325"/>
        <v>4508.5016071308328</v>
      </c>
      <c r="AX792" s="35">
        <f t="shared" si="316"/>
        <v>87324.98692162348</v>
      </c>
      <c r="AY792" s="35">
        <f t="shared" si="317"/>
        <v>91833.488528754315</v>
      </c>
      <c r="AZ792" s="35">
        <f t="shared" si="318"/>
        <v>96341.990135885149</v>
      </c>
      <c r="BA792"/>
      <c r="BB792" s="52">
        <f t="shared" si="319"/>
        <v>785</v>
      </c>
      <c r="BC792" s="80">
        <f t="shared" si="320"/>
        <v>1114.0520048868345</v>
      </c>
      <c r="BD792" s="35">
        <f t="shared" si="326"/>
        <v>4466.3541847693468</v>
      </c>
      <c r="BE792" s="35">
        <f t="shared" si="321"/>
        <v>36512.735739163872</v>
      </c>
      <c r="BF792" s="35">
        <f t="shared" si="322"/>
        <v>40979.089923933221</v>
      </c>
      <c r="BG792" s="35">
        <f t="shared" si="323"/>
        <v>45445.44410870257</v>
      </c>
    </row>
    <row r="793" spans="25:59" x14ac:dyDescent="0.4">
      <c r="Y793" s="35">
        <f t="shared" si="324"/>
        <v>785500</v>
      </c>
      <c r="Z793" s="52">
        <f t="shared" si="327"/>
        <v>786</v>
      </c>
      <c r="AA793" s="35"/>
      <c r="AB793" s="35"/>
      <c r="AC793" s="35"/>
      <c r="AD793" s="35"/>
      <c r="AH793" s="35"/>
      <c r="AI793" s="35"/>
      <c r="AU793" s="52">
        <f t="shared" si="314"/>
        <v>786</v>
      </c>
      <c r="AV793" s="80">
        <f t="shared" si="315"/>
        <v>1125.1886575083088</v>
      </c>
      <c r="AW793" s="35">
        <f t="shared" si="325"/>
        <v>4511.0022216850884</v>
      </c>
      <c r="AX793" s="35">
        <f t="shared" si="316"/>
        <v>87425.546970378346</v>
      </c>
      <c r="AY793" s="35">
        <f t="shared" si="317"/>
        <v>91936.549192063438</v>
      </c>
      <c r="AZ793" s="35">
        <f t="shared" si="318"/>
        <v>96447.55141374853</v>
      </c>
      <c r="BA793"/>
      <c r="BB793" s="52">
        <f t="shared" si="319"/>
        <v>786</v>
      </c>
      <c r="BC793" s="80">
        <f t="shared" si="320"/>
        <v>1114.6699074408032</v>
      </c>
      <c r="BD793" s="35">
        <f t="shared" si="326"/>
        <v>4468.8314224975602</v>
      </c>
      <c r="BE793" s="35">
        <f t="shared" si="321"/>
        <v>36550.801506954951</v>
      </c>
      <c r="BF793" s="35">
        <f t="shared" si="322"/>
        <v>41019.632929452513</v>
      </c>
      <c r="BG793" s="35">
        <f t="shared" si="323"/>
        <v>45488.464351950075</v>
      </c>
    </row>
    <row r="794" spans="25:59" x14ac:dyDescent="0.4">
      <c r="Y794" s="35">
        <f t="shared" si="324"/>
        <v>786500</v>
      </c>
      <c r="Z794" s="52">
        <f t="shared" si="327"/>
        <v>787</v>
      </c>
      <c r="AA794" s="35"/>
      <c r="AB794" s="35"/>
      <c r="AC794" s="35"/>
      <c r="AD794" s="35"/>
      <c r="AH794" s="35"/>
      <c r="AI794" s="35"/>
      <c r="AU794" s="52">
        <f t="shared" si="314"/>
        <v>787</v>
      </c>
      <c r="AV794" s="80">
        <f t="shared" si="315"/>
        <v>1125.8129818155144</v>
      </c>
      <c r="AW794" s="35">
        <f t="shared" si="325"/>
        <v>4513.5052049120022</v>
      </c>
      <c r="AX794" s="35">
        <f t="shared" si="316"/>
        <v>87526.104650460562</v>
      </c>
      <c r="AY794" s="35">
        <f t="shared" si="317"/>
        <v>92039.609855372561</v>
      </c>
      <c r="AZ794" s="35">
        <f t="shared" si="318"/>
        <v>96553.115060284559</v>
      </c>
      <c r="BA794"/>
      <c r="BB794" s="52">
        <f t="shared" si="319"/>
        <v>787</v>
      </c>
      <c r="BC794" s="80">
        <f t="shared" si="320"/>
        <v>1115.2883952944462</v>
      </c>
      <c r="BD794" s="35">
        <f t="shared" si="326"/>
        <v>4471.3110067550542</v>
      </c>
      <c r="BE794" s="35">
        <f t="shared" si="321"/>
        <v>36588.864928216746</v>
      </c>
      <c r="BF794" s="35">
        <f t="shared" si="322"/>
        <v>41060.175934971798</v>
      </c>
      <c r="BG794" s="35">
        <f t="shared" si="323"/>
        <v>45531.486941726849</v>
      </c>
    </row>
    <row r="795" spans="25:59" x14ac:dyDescent="0.4">
      <c r="Y795" s="35">
        <f t="shared" si="324"/>
        <v>787500</v>
      </c>
      <c r="Z795" s="52">
        <f t="shared" si="327"/>
        <v>788</v>
      </c>
      <c r="AA795" s="35"/>
      <c r="AB795" s="35"/>
      <c r="AC795" s="35"/>
      <c r="AD795" s="35"/>
      <c r="AH795" s="35"/>
      <c r="AI795" s="35"/>
      <c r="AU795" s="52">
        <f t="shared" si="314"/>
        <v>788</v>
      </c>
      <c r="AV795" s="80">
        <f t="shared" si="315"/>
        <v>1126.4378959632784</v>
      </c>
      <c r="AW795" s="35">
        <f t="shared" si="325"/>
        <v>4516.0105528730883</v>
      </c>
      <c r="AX795" s="35">
        <f t="shared" si="316"/>
        <v>87626.659965808591</v>
      </c>
      <c r="AY795" s="35">
        <f t="shared" si="317"/>
        <v>92142.670518681683</v>
      </c>
      <c r="AZ795" s="35">
        <f t="shared" si="318"/>
        <v>96658.681071554776</v>
      </c>
      <c r="BA795"/>
      <c r="BB795" s="52">
        <f t="shared" si="319"/>
        <v>788</v>
      </c>
      <c r="BC795" s="80">
        <f t="shared" si="320"/>
        <v>1115.9074674745634</v>
      </c>
      <c r="BD795" s="35">
        <f t="shared" si="326"/>
        <v>4473.7929336401658</v>
      </c>
      <c r="BE795" s="35">
        <f t="shared" si="321"/>
        <v>36626.926006850925</v>
      </c>
      <c r="BF795" s="35">
        <f t="shared" si="322"/>
        <v>41100.71894049109</v>
      </c>
      <c r="BG795" s="35">
        <f t="shared" si="323"/>
        <v>45574.511874131254</v>
      </c>
    </row>
    <row r="796" spans="25:59" x14ac:dyDescent="0.4">
      <c r="Y796" s="35">
        <f t="shared" si="324"/>
        <v>788500</v>
      </c>
      <c r="Z796" s="52">
        <f t="shared" si="327"/>
        <v>789</v>
      </c>
      <c r="AA796" s="35"/>
      <c r="AB796" s="35"/>
      <c r="AC796" s="35"/>
      <c r="AD796" s="35"/>
      <c r="AH796" s="35"/>
      <c r="AI796" s="35"/>
      <c r="AU796" s="52">
        <f t="shared" si="314"/>
        <v>789</v>
      </c>
      <c r="AV796" s="80">
        <f t="shared" si="315"/>
        <v>1127.0633989704677</v>
      </c>
      <c r="AW796" s="35">
        <f t="shared" si="325"/>
        <v>4518.5182616348793</v>
      </c>
      <c r="AX796" s="35">
        <f t="shared" si="316"/>
        <v>87727.212920355931</v>
      </c>
      <c r="AY796" s="35">
        <f t="shared" si="317"/>
        <v>92245.731181990806</v>
      </c>
      <c r="AZ796" s="35">
        <f t="shared" si="318"/>
        <v>96764.249443625682</v>
      </c>
      <c r="BA796"/>
      <c r="BB796" s="52">
        <f t="shared" si="319"/>
        <v>789</v>
      </c>
      <c r="BC796" s="80">
        <f t="shared" si="320"/>
        <v>1116.527123009193</v>
      </c>
      <c r="BD796" s="35">
        <f t="shared" si="326"/>
        <v>4476.2771992561948</v>
      </c>
      <c r="BE796" s="35">
        <f t="shared" si="321"/>
        <v>36664.984746754177</v>
      </c>
      <c r="BF796" s="35">
        <f t="shared" si="322"/>
        <v>41141.261946010374</v>
      </c>
      <c r="BG796" s="35">
        <f t="shared" si="323"/>
        <v>45617.539145266572</v>
      </c>
    </row>
    <row r="797" spans="25:59" x14ac:dyDescent="0.4">
      <c r="Y797" s="35">
        <f t="shared" si="324"/>
        <v>789500</v>
      </c>
      <c r="Z797" s="52">
        <f t="shared" si="327"/>
        <v>790</v>
      </c>
      <c r="AA797" s="35"/>
      <c r="AB797" s="35"/>
      <c r="AC797" s="35"/>
      <c r="AD797" s="35"/>
      <c r="AH797" s="35"/>
      <c r="AI797" s="35"/>
      <c r="AU797" s="52">
        <f t="shared" si="314"/>
        <v>790</v>
      </c>
      <c r="AV797" s="80">
        <f t="shared" si="315"/>
        <v>1127.6894898572023</v>
      </c>
      <c r="AW797" s="35">
        <f t="shared" si="325"/>
        <v>4521.0283272689312</v>
      </c>
      <c r="AX797" s="35">
        <f t="shared" si="316"/>
        <v>87827.763518030988</v>
      </c>
      <c r="AY797" s="35">
        <f t="shared" si="317"/>
        <v>92348.791845299915</v>
      </c>
      <c r="AZ797" s="35">
        <f t="shared" si="318"/>
        <v>96869.820172568841</v>
      </c>
      <c r="BA797"/>
      <c r="BB797" s="52">
        <f t="shared" si="319"/>
        <v>790</v>
      </c>
      <c r="BC797" s="80">
        <f t="shared" si="320"/>
        <v>1117.1473609276161</v>
      </c>
      <c r="BD797" s="35">
        <f t="shared" si="326"/>
        <v>4478.7637997114243</v>
      </c>
      <c r="BE797" s="35">
        <f t="shared" si="321"/>
        <v>36703.041151818237</v>
      </c>
      <c r="BF797" s="35">
        <f t="shared" si="322"/>
        <v>41181.804951529659</v>
      </c>
      <c r="BG797" s="35">
        <f t="shared" si="323"/>
        <v>45660.56875124108</v>
      </c>
    </row>
    <row r="798" spans="25:59" x14ac:dyDescent="0.4">
      <c r="Y798" s="35">
        <f t="shared" si="324"/>
        <v>790500</v>
      </c>
      <c r="Z798" s="52">
        <f t="shared" si="327"/>
        <v>791</v>
      </c>
      <c r="AA798" s="35"/>
      <c r="AB798" s="35"/>
      <c r="AC798" s="35"/>
      <c r="AD798" s="35"/>
      <c r="AH798" s="35"/>
      <c r="AI798" s="35"/>
      <c r="AU798" s="52">
        <f t="shared" si="314"/>
        <v>791</v>
      </c>
      <c r="AV798" s="80">
        <f t="shared" si="315"/>
        <v>1128.3161676448581</v>
      </c>
      <c r="AW798" s="35">
        <f t="shared" si="325"/>
        <v>4523.5407458518348</v>
      </c>
      <c r="AX798" s="35">
        <f t="shared" si="316"/>
        <v>87928.311762757206</v>
      </c>
      <c r="AY798" s="35">
        <f t="shared" si="317"/>
        <v>92451.852508609038</v>
      </c>
      <c r="AZ798" s="35">
        <f t="shared" si="318"/>
        <v>96975.393254460869</v>
      </c>
      <c r="BA798"/>
      <c r="BB798" s="52">
        <f t="shared" si="319"/>
        <v>791</v>
      </c>
      <c r="BC798" s="80">
        <f t="shared" si="320"/>
        <v>1117.7681802603565</v>
      </c>
      <c r="BD798" s="35">
        <f t="shared" si="326"/>
        <v>4481.2527311191216</v>
      </c>
      <c r="BE798" s="35">
        <f t="shared" si="321"/>
        <v>36741.095225929828</v>
      </c>
      <c r="BF798" s="35">
        <f t="shared" si="322"/>
        <v>41222.347957048951</v>
      </c>
      <c r="BG798" s="35">
        <f t="shared" si="323"/>
        <v>45703.600688168073</v>
      </c>
    </row>
    <row r="799" spans="25:59" x14ac:dyDescent="0.4">
      <c r="Y799" s="35">
        <f t="shared" si="324"/>
        <v>791500</v>
      </c>
      <c r="Z799" s="52">
        <f t="shared" si="327"/>
        <v>792</v>
      </c>
      <c r="AA799" s="35"/>
      <c r="AB799" s="35"/>
      <c r="AC799" s="35"/>
      <c r="AD799" s="35"/>
      <c r="AH799" s="35"/>
      <c r="AI799" s="35"/>
      <c r="AU799" s="52">
        <f t="shared" si="314"/>
        <v>792</v>
      </c>
      <c r="AV799" s="80">
        <f t="shared" si="315"/>
        <v>1128.9434313560666</v>
      </c>
      <c r="AW799" s="35">
        <f t="shared" si="325"/>
        <v>4526.055513465215</v>
      </c>
      <c r="AX799" s="35">
        <f t="shared" si="316"/>
        <v>88028.857658452951</v>
      </c>
      <c r="AY799" s="35">
        <f t="shared" si="317"/>
        <v>92554.913171918161</v>
      </c>
      <c r="AZ799" s="35">
        <f t="shared" si="318"/>
        <v>97080.96868538337</v>
      </c>
      <c r="BA799"/>
      <c r="BB799" s="52">
        <f t="shared" si="319"/>
        <v>792</v>
      </c>
      <c r="BC799" s="80">
        <f t="shared" si="320"/>
        <v>1118.3895800391829</v>
      </c>
      <c r="BD799" s="35">
        <f t="shared" si="326"/>
        <v>4483.7439895975422</v>
      </c>
      <c r="BE799" s="35">
        <f t="shared" si="321"/>
        <v>36779.146972970695</v>
      </c>
      <c r="BF799" s="35">
        <f t="shared" si="322"/>
        <v>41262.890962568235</v>
      </c>
      <c r="BG799" s="35">
        <f t="shared" si="323"/>
        <v>45746.634952165776</v>
      </c>
    </row>
    <row r="800" spans="25:59" x14ac:dyDescent="0.4">
      <c r="Y800" s="35">
        <f t="shared" si="324"/>
        <v>792500</v>
      </c>
      <c r="Z800" s="52">
        <f t="shared" si="327"/>
        <v>793</v>
      </c>
      <c r="AA800" s="35"/>
      <c r="AB800" s="35"/>
      <c r="AC800" s="35"/>
      <c r="AD800" s="35"/>
      <c r="AH800" s="35"/>
      <c r="AI800" s="35"/>
      <c r="AU800" s="52">
        <f t="shared" si="314"/>
        <v>793</v>
      </c>
      <c r="AV800" s="80">
        <f t="shared" si="315"/>
        <v>1129.571280014718</v>
      </c>
      <c r="AW800" s="35">
        <f t="shared" si="325"/>
        <v>4528.5726261957416</v>
      </c>
      <c r="AX800" s="35">
        <f t="shared" si="316"/>
        <v>88129.401209031537</v>
      </c>
      <c r="AY800" s="35">
        <f t="shared" si="317"/>
        <v>92657.973835227283</v>
      </c>
      <c r="AZ800" s="35">
        <f t="shared" si="318"/>
        <v>97186.54646142303</v>
      </c>
      <c r="BA800"/>
      <c r="BB800" s="52">
        <f t="shared" si="319"/>
        <v>793</v>
      </c>
      <c r="BC800" s="80">
        <f t="shared" si="320"/>
        <v>1119.0115592971108</v>
      </c>
      <c r="BD800" s="35">
        <f t="shared" si="326"/>
        <v>4486.2375712699422</v>
      </c>
      <c r="BE800" s="35">
        <f t="shared" si="321"/>
        <v>36817.196396817584</v>
      </c>
      <c r="BF800" s="35">
        <f t="shared" si="322"/>
        <v>41303.433968087527</v>
      </c>
      <c r="BG800" s="35">
        <f t="shared" si="323"/>
        <v>45789.67153935747</v>
      </c>
    </row>
    <row r="801" spans="25:59" x14ac:dyDescent="0.4">
      <c r="Y801" s="35">
        <f t="shared" si="324"/>
        <v>793500</v>
      </c>
      <c r="Z801" s="52">
        <f t="shared" si="327"/>
        <v>794</v>
      </c>
      <c r="AA801" s="35"/>
      <c r="AB801" s="35"/>
      <c r="AC801" s="35"/>
      <c r="AD801" s="35"/>
      <c r="AH801" s="35"/>
      <c r="AI801" s="35"/>
      <c r="AU801" s="52">
        <f t="shared" si="314"/>
        <v>794</v>
      </c>
      <c r="AV801" s="80">
        <f t="shared" si="315"/>
        <v>1130.1997126459619</v>
      </c>
      <c r="AW801" s="35">
        <f t="shared" si="325"/>
        <v>4531.0920801351349</v>
      </c>
      <c r="AX801" s="35">
        <f t="shared" si="316"/>
        <v>88229.942418401275</v>
      </c>
      <c r="AY801" s="35">
        <f t="shared" si="317"/>
        <v>92761.034498536406</v>
      </c>
      <c r="AZ801" s="35">
        <f t="shared" si="318"/>
        <v>97292.126578671538</v>
      </c>
      <c r="BA801"/>
      <c r="BB801" s="52">
        <f t="shared" si="319"/>
        <v>794</v>
      </c>
      <c r="BC801" s="80">
        <f t="shared" si="320"/>
        <v>1119.6341170684027</v>
      </c>
      <c r="BD801" s="35">
        <f t="shared" si="326"/>
        <v>4488.7334722645755</v>
      </c>
      <c r="BE801" s="35">
        <f t="shared" si="321"/>
        <v>36855.243501342236</v>
      </c>
      <c r="BF801" s="35">
        <f t="shared" si="322"/>
        <v>41343.976973606812</v>
      </c>
      <c r="BG801" s="35">
        <f t="shared" si="323"/>
        <v>45832.710445871387</v>
      </c>
    </row>
    <row r="802" spans="25:59" x14ac:dyDescent="0.4">
      <c r="Y802" s="35">
        <f t="shared" si="324"/>
        <v>794500</v>
      </c>
      <c r="Z802" s="52">
        <f t="shared" si="327"/>
        <v>795</v>
      </c>
      <c r="AA802" s="35"/>
      <c r="AB802" s="35"/>
      <c r="AC802" s="35"/>
      <c r="AD802" s="35"/>
      <c r="AH802" s="35"/>
      <c r="AI802" s="35"/>
      <c r="AU802" s="52">
        <f t="shared" si="314"/>
        <v>795</v>
      </c>
      <c r="AV802" s="80">
        <f t="shared" si="315"/>
        <v>1130.8287282762096</v>
      </c>
      <c r="AW802" s="35">
        <f t="shared" si="325"/>
        <v>4533.6138713801747</v>
      </c>
      <c r="AX802" s="35">
        <f t="shared" si="316"/>
        <v>88330.481290465337</v>
      </c>
      <c r="AY802" s="35">
        <f t="shared" si="317"/>
        <v>92864.095161845515</v>
      </c>
      <c r="AZ802" s="35">
        <f t="shared" si="318"/>
        <v>97397.709033225692</v>
      </c>
      <c r="BA802"/>
      <c r="BB802" s="52">
        <f t="shared" si="319"/>
        <v>795</v>
      </c>
      <c r="BC802" s="80">
        <f t="shared" si="320"/>
        <v>1120.2572523885717</v>
      </c>
      <c r="BD802" s="35">
        <f t="shared" si="326"/>
        <v>4491.2316887147108</v>
      </c>
      <c r="BE802" s="35">
        <f t="shared" si="321"/>
        <v>36893.288290411394</v>
      </c>
      <c r="BF802" s="35">
        <f t="shared" si="322"/>
        <v>41384.519979126104</v>
      </c>
      <c r="BG802" s="35">
        <f t="shared" si="323"/>
        <v>45875.751667840814</v>
      </c>
    </row>
    <row r="803" spans="25:59" x14ac:dyDescent="0.4">
      <c r="Y803" s="35">
        <f t="shared" si="324"/>
        <v>795500</v>
      </c>
      <c r="Z803" s="52">
        <f t="shared" si="327"/>
        <v>796</v>
      </c>
      <c r="AA803" s="35"/>
      <c r="AB803" s="35"/>
      <c r="AC803" s="35"/>
      <c r="AD803" s="35"/>
      <c r="AH803" s="35"/>
      <c r="AI803" s="35"/>
      <c r="AU803" s="52">
        <f t="shared" si="314"/>
        <v>796</v>
      </c>
      <c r="AV803" s="80">
        <f t="shared" si="315"/>
        <v>1131.4583259331348</v>
      </c>
      <c r="AW803" s="35">
        <f t="shared" si="325"/>
        <v>4536.1379960326985</v>
      </c>
      <c r="AX803" s="35">
        <f t="shared" si="316"/>
        <v>88431.017829121934</v>
      </c>
      <c r="AY803" s="35">
        <f t="shared" si="317"/>
        <v>92967.155825154638</v>
      </c>
      <c r="AZ803" s="35">
        <f t="shared" si="318"/>
        <v>97503.293821187341</v>
      </c>
      <c r="BA803"/>
      <c r="BB803" s="52">
        <f t="shared" si="319"/>
        <v>796</v>
      </c>
      <c r="BC803" s="80">
        <f t="shared" si="320"/>
        <v>1120.8809642943813</v>
      </c>
      <c r="BD803" s="35">
        <f t="shared" si="326"/>
        <v>4493.732216758629</v>
      </c>
      <c r="BE803" s="35">
        <f t="shared" si="321"/>
        <v>36931.330767886757</v>
      </c>
      <c r="BF803" s="35">
        <f t="shared" si="322"/>
        <v>41425.062984645388</v>
      </c>
      <c r="BG803" s="35">
        <f t="shared" si="323"/>
        <v>45918.79520140402</v>
      </c>
    </row>
    <row r="804" spans="25:59" x14ac:dyDescent="0.4">
      <c r="Y804" s="35">
        <f t="shared" si="324"/>
        <v>796500</v>
      </c>
      <c r="Z804" s="52">
        <f t="shared" si="327"/>
        <v>797</v>
      </c>
      <c r="AA804" s="35"/>
      <c r="AB804" s="35"/>
      <c r="AC804" s="35"/>
      <c r="AD804" s="35"/>
      <c r="AH804" s="35"/>
      <c r="AI804" s="35"/>
      <c r="AU804" s="52">
        <f t="shared" si="314"/>
        <v>797</v>
      </c>
      <c r="AV804" s="80">
        <f t="shared" si="315"/>
        <v>1132.088504645676</v>
      </c>
      <c r="AW804" s="35">
        <f t="shared" si="325"/>
        <v>4538.6644501996179</v>
      </c>
      <c r="AX804" s="35">
        <f t="shared" si="316"/>
        <v>88531.552038264141</v>
      </c>
      <c r="AY804" s="35">
        <f t="shared" si="317"/>
        <v>93070.21648846376</v>
      </c>
      <c r="AZ804" s="35">
        <f t="shared" si="318"/>
        <v>97608.88093866338</v>
      </c>
      <c r="BA804"/>
      <c r="BB804" s="52">
        <f t="shared" si="319"/>
        <v>797</v>
      </c>
      <c r="BC804" s="80">
        <f t="shared" si="320"/>
        <v>1121.5052518238479</v>
      </c>
      <c r="BD804" s="35">
        <f t="shared" si="326"/>
        <v>4496.235052539635</v>
      </c>
      <c r="BE804" s="35">
        <f t="shared" si="321"/>
        <v>36969.370937625048</v>
      </c>
      <c r="BF804" s="35">
        <f t="shared" si="322"/>
        <v>41465.60599016468</v>
      </c>
      <c r="BG804" s="35">
        <f t="shared" si="323"/>
        <v>45961.841042704313</v>
      </c>
    </row>
    <row r="805" spans="25:59" x14ac:dyDescent="0.4">
      <c r="Y805" s="35">
        <f t="shared" si="324"/>
        <v>797500</v>
      </c>
      <c r="Z805" s="52">
        <f t="shared" si="327"/>
        <v>798</v>
      </c>
      <c r="AA805" s="35"/>
      <c r="AB805" s="35"/>
      <c r="AC805" s="35"/>
      <c r="AD805" s="35"/>
      <c r="AH805" s="35"/>
      <c r="AI805" s="35"/>
      <c r="AU805" s="52">
        <f t="shared" si="314"/>
        <v>798</v>
      </c>
      <c r="AV805" s="80">
        <f t="shared" si="315"/>
        <v>1132.7192634440371</v>
      </c>
      <c r="AW805" s="35">
        <f t="shared" si="325"/>
        <v>4541.1932299929149</v>
      </c>
      <c r="AX805" s="35">
        <f t="shared" si="316"/>
        <v>88632.083921779966</v>
      </c>
      <c r="AY805" s="35">
        <f t="shared" si="317"/>
        <v>93173.277151772883</v>
      </c>
      <c r="AZ805" s="35">
        <f t="shared" si="318"/>
        <v>97714.470381765801</v>
      </c>
      <c r="BA805"/>
      <c r="BB805" s="52">
        <f t="shared" si="319"/>
        <v>798</v>
      </c>
      <c r="BC805" s="80">
        <f t="shared" si="320"/>
        <v>1122.1301140162409</v>
      </c>
      <c r="BD805" s="35">
        <f t="shared" si="326"/>
        <v>4498.7401922060571</v>
      </c>
      <c r="BE805" s="35">
        <f t="shared" si="321"/>
        <v>37007.408803477905</v>
      </c>
      <c r="BF805" s="35">
        <f t="shared" si="322"/>
        <v>41506.148995683965</v>
      </c>
      <c r="BG805" s="35">
        <f t="shared" si="323"/>
        <v>46004.889187890025</v>
      </c>
    </row>
    <row r="806" spans="25:59" x14ac:dyDescent="0.4">
      <c r="Y806" s="35">
        <f t="shared" si="324"/>
        <v>798500</v>
      </c>
      <c r="Z806" s="52">
        <f t="shared" si="327"/>
        <v>799</v>
      </c>
      <c r="AA806" s="35"/>
      <c r="AB806" s="35"/>
      <c r="AC806" s="35"/>
      <c r="AD806" s="35"/>
      <c r="AH806" s="35"/>
      <c r="AI806" s="35"/>
      <c r="AU806" s="52">
        <f t="shared" si="314"/>
        <v>799</v>
      </c>
      <c r="AV806" s="80">
        <f t="shared" si="315"/>
        <v>1133.3506013596891</v>
      </c>
      <c r="AW806" s="35">
        <f t="shared" si="325"/>
        <v>4543.7243315296537</v>
      </c>
      <c r="AX806" s="35">
        <f t="shared" si="316"/>
        <v>88732.613483552341</v>
      </c>
      <c r="AY806" s="35">
        <f t="shared" si="317"/>
        <v>93276.337815081992</v>
      </c>
      <c r="AZ806" s="35">
        <f t="shared" si="318"/>
        <v>97820.062146611643</v>
      </c>
      <c r="BA806"/>
      <c r="BB806" s="52">
        <f t="shared" si="319"/>
        <v>799</v>
      </c>
      <c r="BC806" s="80">
        <f t="shared" si="320"/>
        <v>1122.7555499120863</v>
      </c>
      <c r="BD806" s="35">
        <f t="shared" si="326"/>
        <v>4501.2476319112602</v>
      </c>
      <c r="BE806" s="35">
        <f t="shared" si="321"/>
        <v>37045.444369291996</v>
      </c>
      <c r="BF806" s="35">
        <f t="shared" si="322"/>
        <v>41546.692001203257</v>
      </c>
      <c r="BG806" s="35">
        <f t="shared" si="323"/>
        <v>46047.939633114518</v>
      </c>
    </row>
    <row r="807" spans="25:59" x14ac:dyDescent="0.4">
      <c r="Y807" s="35">
        <f t="shared" si="324"/>
        <v>799500</v>
      </c>
      <c r="Z807" s="52">
        <f t="shared" si="327"/>
        <v>800</v>
      </c>
      <c r="AA807" s="35"/>
      <c r="AB807" s="35"/>
      <c r="AC807" s="35"/>
      <c r="AD807" s="35"/>
      <c r="AH807" s="35"/>
      <c r="AI807" s="35"/>
      <c r="AU807" s="52">
        <f t="shared" si="314"/>
        <v>800</v>
      </c>
      <c r="AV807" s="80">
        <f t="shared" si="315"/>
        <v>1133.982517425372</v>
      </c>
      <c r="AW807" s="35">
        <f t="shared" si="325"/>
        <v>4546.2577509319844</v>
      </c>
      <c r="AX807" s="35">
        <f t="shared" si="316"/>
        <v>88833.140727459133</v>
      </c>
      <c r="AY807" s="35">
        <f t="shared" si="317"/>
        <v>93379.398478391115</v>
      </c>
      <c r="AZ807" s="35">
        <f t="shared" si="318"/>
        <v>97925.656229323096</v>
      </c>
      <c r="BA807"/>
      <c r="BB807" s="52">
        <f t="shared" si="319"/>
        <v>800</v>
      </c>
      <c r="BC807" s="80">
        <f t="shared" si="320"/>
        <v>1123.3815585531661</v>
      </c>
      <c r="BD807" s="35">
        <f t="shared" si="326"/>
        <v>4503.757367813645</v>
      </c>
      <c r="BE807" s="35">
        <f t="shared" si="321"/>
        <v>37083.477638908895</v>
      </c>
      <c r="BF807" s="35">
        <f t="shared" si="322"/>
        <v>41587.235006722542</v>
      </c>
      <c r="BG807" s="35">
        <f t="shared" si="323"/>
        <v>46090.992374536188</v>
      </c>
    </row>
    <row r="808" spans="25:59" x14ac:dyDescent="0.4">
      <c r="Y808" s="35">
        <f t="shared" si="324"/>
        <v>800500</v>
      </c>
      <c r="Z808" s="52">
        <f t="shared" si="327"/>
        <v>801</v>
      </c>
      <c r="AA808" s="35"/>
      <c r="AB808" s="35"/>
      <c r="AC808" s="35"/>
      <c r="AD808" s="35"/>
      <c r="AH808" s="35"/>
      <c r="AI808" s="35"/>
      <c r="AU808" s="52">
        <f t="shared" si="314"/>
        <v>801</v>
      </c>
      <c r="AV808" s="80">
        <f t="shared" si="315"/>
        <v>1134.6150106750956</v>
      </c>
      <c r="AW808" s="35">
        <f t="shared" si="325"/>
        <v>4548.7934843271487</v>
      </c>
      <c r="AX808" s="35">
        <f t="shared" si="316"/>
        <v>88933.665657373087</v>
      </c>
      <c r="AY808" s="35">
        <f t="shared" si="317"/>
        <v>93482.459141700238</v>
      </c>
      <c r="AZ808" s="35">
        <f t="shared" si="318"/>
        <v>98031.252626027388</v>
      </c>
      <c r="BA808"/>
      <c r="BB808" s="52">
        <f t="shared" si="319"/>
        <v>801</v>
      </c>
      <c r="BC808" s="80">
        <f t="shared" si="320"/>
        <v>1124.0081389825204</v>
      </c>
      <c r="BD808" s="35">
        <f t="shared" si="326"/>
        <v>4506.2693960766574</v>
      </c>
      <c r="BE808" s="35">
        <f t="shared" si="321"/>
        <v>37121.508616165178</v>
      </c>
      <c r="BF808" s="35">
        <f t="shared" si="322"/>
        <v>41627.778012241833</v>
      </c>
      <c r="BG808" s="35">
        <f t="shared" si="323"/>
        <v>46134.047408318489</v>
      </c>
    </row>
    <row r="809" spans="25:59" x14ac:dyDescent="0.4">
      <c r="Y809" s="35">
        <f t="shared" si="324"/>
        <v>801500</v>
      </c>
      <c r="Z809" s="52">
        <f t="shared" si="327"/>
        <v>802</v>
      </c>
      <c r="AA809" s="35"/>
      <c r="AB809" s="35"/>
      <c r="AC809" s="35"/>
      <c r="AD809" s="35"/>
      <c r="AH809" s="35"/>
      <c r="AI809" s="35"/>
      <c r="AU809" s="52">
        <f t="shared" si="314"/>
        <v>802</v>
      </c>
      <c r="AV809" s="80">
        <f t="shared" si="315"/>
        <v>1135.2480801441413</v>
      </c>
      <c r="AW809" s="35">
        <f t="shared" si="325"/>
        <v>4551.3315278474865</v>
      </c>
      <c r="AX809" s="35">
        <f t="shared" si="316"/>
        <v>89034.188277161869</v>
      </c>
      <c r="AY809" s="35">
        <f t="shared" si="317"/>
        <v>93585.51980500936</v>
      </c>
      <c r="AZ809" s="35">
        <f t="shared" si="318"/>
        <v>98136.851332856852</v>
      </c>
      <c r="BA809"/>
      <c r="BB809" s="52">
        <f t="shared" si="319"/>
        <v>802</v>
      </c>
      <c r="BC809" s="80">
        <f t="shared" si="320"/>
        <v>1124.6352902444498</v>
      </c>
      <c r="BD809" s="35">
        <f t="shared" si="326"/>
        <v>4508.7837128687952</v>
      </c>
      <c r="BE809" s="35">
        <f t="shared" si="321"/>
        <v>37159.537304892321</v>
      </c>
      <c r="BF809" s="35">
        <f t="shared" si="322"/>
        <v>41668.321017761118</v>
      </c>
      <c r="BG809" s="35">
        <f t="shared" si="323"/>
        <v>46177.104730629915</v>
      </c>
    </row>
    <row r="810" spans="25:59" x14ac:dyDescent="0.4">
      <c r="Y810" s="35">
        <f t="shared" si="324"/>
        <v>802500</v>
      </c>
      <c r="Z810" s="52">
        <f t="shared" si="327"/>
        <v>803</v>
      </c>
      <c r="AA810" s="35"/>
      <c r="AB810" s="35"/>
      <c r="AC810" s="35"/>
      <c r="AD810" s="35"/>
      <c r="AH810" s="35"/>
      <c r="AI810" s="35"/>
      <c r="AU810" s="52">
        <f t="shared" si="314"/>
        <v>803</v>
      </c>
      <c r="AV810" s="80">
        <f t="shared" si="315"/>
        <v>1135.8817248690634</v>
      </c>
      <c r="AW810" s="35">
        <f t="shared" si="325"/>
        <v>4553.8718776304395</v>
      </c>
      <c r="AX810" s="35">
        <f t="shared" si="316"/>
        <v>89134.708590688038</v>
      </c>
      <c r="AY810" s="35">
        <f t="shared" si="317"/>
        <v>93688.580468318483</v>
      </c>
      <c r="AZ810" s="35">
        <f t="shared" si="318"/>
        <v>98242.452345948928</v>
      </c>
      <c r="BA810"/>
      <c r="BB810" s="52">
        <f t="shared" si="319"/>
        <v>803</v>
      </c>
      <c r="BC810" s="80">
        <f t="shared" si="320"/>
        <v>1125.2630113845146</v>
      </c>
      <c r="BD810" s="35">
        <f t="shared" si="326"/>
        <v>4511.300314363607</v>
      </c>
      <c r="BE810" s="35">
        <f t="shared" si="321"/>
        <v>37197.563708916794</v>
      </c>
      <c r="BF810" s="35">
        <f t="shared" si="322"/>
        <v>41708.864023280403</v>
      </c>
      <c r="BG810" s="35">
        <f t="shared" si="323"/>
        <v>46220.164337644012</v>
      </c>
    </row>
    <row r="811" spans="25:59" x14ac:dyDescent="0.4">
      <c r="Y811" s="35">
        <f t="shared" si="324"/>
        <v>803500</v>
      </c>
      <c r="Z811" s="52">
        <f t="shared" si="327"/>
        <v>804</v>
      </c>
      <c r="AA811" s="35"/>
      <c r="AB811" s="35"/>
      <c r="AC811" s="35"/>
      <c r="AD811" s="35"/>
      <c r="AH811" s="35"/>
      <c r="AI811" s="35"/>
      <c r="AU811" s="52">
        <f t="shared" si="314"/>
        <v>804</v>
      </c>
      <c r="AV811" s="80">
        <f t="shared" si="315"/>
        <v>1136.5159438876897</v>
      </c>
      <c r="AW811" s="35">
        <f t="shared" si="325"/>
        <v>4556.4145298185567</v>
      </c>
      <c r="AX811" s="35">
        <f t="shared" si="316"/>
        <v>89235.22660180903</v>
      </c>
      <c r="AY811" s="35">
        <f t="shared" si="317"/>
        <v>93791.641131627592</v>
      </c>
      <c r="AZ811" s="35">
        <f t="shared" si="318"/>
        <v>98348.055661446153</v>
      </c>
      <c r="BA811"/>
      <c r="BB811" s="52">
        <f t="shared" si="319"/>
        <v>804</v>
      </c>
      <c r="BC811" s="80">
        <f t="shared" si="320"/>
        <v>1125.8913014495379</v>
      </c>
      <c r="BD811" s="35">
        <f t="shared" si="326"/>
        <v>4513.8191967397051</v>
      </c>
      <c r="BE811" s="35">
        <f t="shared" si="321"/>
        <v>37235.587832059988</v>
      </c>
      <c r="BF811" s="35">
        <f t="shared" si="322"/>
        <v>41749.407028799695</v>
      </c>
      <c r="BG811" s="35">
        <f t="shared" si="323"/>
        <v>46263.226225539402</v>
      </c>
    </row>
    <row r="812" spans="25:59" x14ac:dyDescent="0.4">
      <c r="Y812" s="35">
        <f t="shared" si="324"/>
        <v>804500</v>
      </c>
      <c r="Z812" s="52">
        <f t="shared" si="327"/>
        <v>805</v>
      </c>
      <c r="AA812" s="35"/>
      <c r="AB812" s="35"/>
      <c r="AC812" s="35"/>
      <c r="AD812" s="35"/>
      <c r="AH812" s="35"/>
      <c r="AI812" s="35"/>
      <c r="AU812" s="52">
        <f t="shared" si="314"/>
        <v>805</v>
      </c>
      <c r="AV812" s="80">
        <f t="shared" si="315"/>
        <v>1137.1507362391239</v>
      </c>
      <c r="AW812" s="35">
        <f t="shared" si="325"/>
        <v>4558.9594805595016</v>
      </c>
      <c r="AX812" s="35">
        <f t="shared" si="316"/>
        <v>89335.742314377218</v>
      </c>
      <c r="AY812" s="35">
        <f t="shared" si="317"/>
        <v>93894.701794936715</v>
      </c>
      <c r="AZ812" s="35">
        <f t="shared" si="318"/>
        <v>98453.661275496212</v>
      </c>
      <c r="BA812"/>
      <c r="BB812" s="52">
        <f t="shared" si="319"/>
        <v>805</v>
      </c>
      <c r="BC812" s="80">
        <f t="shared" si="320"/>
        <v>1126.5201594876064</v>
      </c>
      <c r="BD812" s="35">
        <f t="shared" si="326"/>
        <v>4516.3403561807654</v>
      </c>
      <c r="BE812" s="35">
        <f t="shared" si="321"/>
        <v>37273.609678138215</v>
      </c>
      <c r="BF812" s="35">
        <f t="shared" si="322"/>
        <v>41789.950034318979</v>
      </c>
      <c r="BG812" s="35">
        <f t="shared" si="323"/>
        <v>46306.290390499744</v>
      </c>
    </row>
    <row r="813" spans="25:59" x14ac:dyDescent="0.4">
      <c r="Y813" s="35">
        <f t="shared" si="324"/>
        <v>805500</v>
      </c>
      <c r="Z813" s="52">
        <f t="shared" si="327"/>
        <v>806</v>
      </c>
      <c r="AA813" s="35"/>
      <c r="AB813" s="35"/>
      <c r="AC813" s="35"/>
      <c r="AD813" s="35"/>
      <c r="AH813" s="35"/>
      <c r="AI813" s="35"/>
      <c r="AU813" s="52">
        <f t="shared" si="314"/>
        <v>806</v>
      </c>
      <c r="AV813" s="80">
        <f t="shared" si="315"/>
        <v>1137.786100963747</v>
      </c>
      <c r="AW813" s="35">
        <f t="shared" si="325"/>
        <v>4561.5067260060578</v>
      </c>
      <c r="AX813" s="35">
        <f t="shared" si="316"/>
        <v>89436.255732239777</v>
      </c>
      <c r="AY813" s="35">
        <f t="shared" si="317"/>
        <v>93997.762458245837</v>
      </c>
      <c r="AZ813" s="35">
        <f t="shared" si="318"/>
        <v>98559.269184251898</v>
      </c>
      <c r="BA813"/>
      <c r="BB813" s="52">
        <f t="shared" si="319"/>
        <v>806</v>
      </c>
      <c r="BC813" s="80">
        <f t="shared" si="320"/>
        <v>1127.1495845480713</v>
      </c>
      <c r="BD813" s="35">
        <f t="shared" si="326"/>
        <v>4518.8637888755366</v>
      </c>
      <c r="BE813" s="35">
        <f t="shared" si="321"/>
        <v>37311.629250962738</v>
      </c>
      <c r="BF813" s="35">
        <f t="shared" si="322"/>
        <v>41830.493039838271</v>
      </c>
      <c r="BG813" s="35">
        <f t="shared" si="323"/>
        <v>46349.356828713804</v>
      </c>
    </row>
    <row r="814" spans="25:59" x14ac:dyDescent="0.4">
      <c r="Y814" s="35">
        <f t="shared" si="324"/>
        <v>806500</v>
      </c>
      <c r="Z814" s="52">
        <f t="shared" si="327"/>
        <v>807</v>
      </c>
      <c r="AA814" s="35"/>
      <c r="AB814" s="35"/>
      <c r="AC814" s="35"/>
      <c r="AD814" s="35"/>
      <c r="AH814" s="35"/>
      <c r="AI814" s="35"/>
      <c r="AU814" s="52">
        <f t="shared" si="314"/>
        <v>807</v>
      </c>
      <c r="AV814" s="80">
        <f t="shared" si="315"/>
        <v>1138.4220371032168</v>
      </c>
      <c r="AW814" s="35">
        <f t="shared" si="325"/>
        <v>4564.0562623161295</v>
      </c>
      <c r="AX814" s="35">
        <f t="shared" si="316"/>
        <v>89536.766859238836</v>
      </c>
      <c r="AY814" s="35">
        <f t="shared" si="317"/>
        <v>94100.82312155496</v>
      </c>
      <c r="AZ814" s="35">
        <f t="shared" si="318"/>
        <v>98664.879383871084</v>
      </c>
      <c r="BA814"/>
      <c r="BB814" s="52">
        <f t="shared" si="319"/>
        <v>807</v>
      </c>
      <c r="BC814" s="80">
        <f t="shared" si="320"/>
        <v>1127.7795756815499</v>
      </c>
      <c r="BD814" s="35">
        <f t="shared" si="326"/>
        <v>4521.3894910178396</v>
      </c>
      <c r="BE814" s="35">
        <f t="shared" si="321"/>
        <v>37349.646554339713</v>
      </c>
      <c r="BF814" s="35">
        <f t="shared" si="322"/>
        <v>41871.036045357556</v>
      </c>
      <c r="BG814" s="35">
        <f t="shared" si="323"/>
        <v>46392.425536375398</v>
      </c>
    </row>
    <row r="815" spans="25:59" x14ac:dyDescent="0.4">
      <c r="Y815" s="35">
        <f t="shared" si="324"/>
        <v>807500</v>
      </c>
      <c r="Z815" s="52">
        <f t="shared" si="327"/>
        <v>808</v>
      </c>
      <c r="AA815" s="35"/>
      <c r="AB815" s="35"/>
      <c r="AC815" s="35"/>
      <c r="AD815" s="35"/>
      <c r="AH815" s="35"/>
      <c r="AI815" s="35"/>
      <c r="AU815" s="52">
        <f t="shared" si="314"/>
        <v>808</v>
      </c>
      <c r="AV815" s="80">
        <f t="shared" si="315"/>
        <v>1139.0585437004711</v>
      </c>
      <c r="AW815" s="35">
        <f t="shared" si="325"/>
        <v>4566.6080856527506</v>
      </c>
      <c r="AX815" s="35">
        <f t="shared" si="316"/>
        <v>89637.275699211328</v>
      </c>
      <c r="AY815" s="35">
        <f t="shared" si="317"/>
        <v>94203.883784864083</v>
      </c>
      <c r="AZ815" s="35">
        <f t="shared" si="318"/>
        <v>98770.491870516838</v>
      </c>
      <c r="BA815"/>
      <c r="BB815" s="52">
        <f t="shared" si="319"/>
        <v>808</v>
      </c>
      <c r="BC815" s="80">
        <f t="shared" si="320"/>
        <v>1128.4101319399272</v>
      </c>
      <c r="BD815" s="35">
        <f t="shared" si="326"/>
        <v>4523.9174588065798</v>
      </c>
      <c r="BE815" s="35">
        <f t="shared" si="321"/>
        <v>37387.661592070268</v>
      </c>
      <c r="BF815" s="35">
        <f t="shared" si="322"/>
        <v>41911.579050876848</v>
      </c>
      <c r="BG815" s="35">
        <f t="shared" si="323"/>
        <v>46435.496509683428</v>
      </c>
    </row>
    <row r="816" spans="25:59" x14ac:dyDescent="0.4">
      <c r="Y816" s="35">
        <f t="shared" si="324"/>
        <v>808500</v>
      </c>
      <c r="Z816" s="52">
        <f t="shared" si="327"/>
        <v>809</v>
      </c>
      <c r="AA816" s="35"/>
      <c r="AB816" s="35"/>
      <c r="AC816" s="35"/>
      <c r="AD816" s="35"/>
      <c r="AH816" s="35"/>
      <c r="AI816" s="35"/>
      <c r="AU816" s="52">
        <f t="shared" si="314"/>
        <v>809</v>
      </c>
      <c r="AV816" s="80">
        <f t="shared" si="315"/>
        <v>1139.6956197997279</v>
      </c>
      <c r="AW816" s="35">
        <f t="shared" si="325"/>
        <v>4569.1621921840888</v>
      </c>
      <c r="AX816" s="35">
        <f t="shared" si="316"/>
        <v>89737.782255989106</v>
      </c>
      <c r="AY816" s="35">
        <f t="shared" si="317"/>
        <v>94306.944448173192</v>
      </c>
      <c r="AZ816" s="35">
        <f t="shared" si="318"/>
        <v>98876.106640357277</v>
      </c>
      <c r="BA816"/>
      <c r="BB816" s="52">
        <f t="shared" si="319"/>
        <v>809</v>
      </c>
      <c r="BC816" s="80">
        <f t="shared" si="320"/>
        <v>1129.0412523763559</v>
      </c>
      <c r="BD816" s="35">
        <f t="shared" si="326"/>
        <v>4526.4476884457463</v>
      </c>
      <c r="BE816" s="35">
        <f t="shared" si="321"/>
        <v>37425.674367950385</v>
      </c>
      <c r="BF816" s="35">
        <f t="shared" si="322"/>
        <v>41952.122056396132</v>
      </c>
      <c r="BG816" s="35">
        <f t="shared" si="323"/>
        <v>46478.56974484188</v>
      </c>
    </row>
    <row r="817" spans="25:59" x14ac:dyDescent="0.4">
      <c r="Y817" s="35">
        <f t="shared" si="324"/>
        <v>809500</v>
      </c>
      <c r="Z817" s="52">
        <f t="shared" si="327"/>
        <v>810</v>
      </c>
      <c r="AA817" s="35"/>
      <c r="AB817" s="35"/>
      <c r="AC817" s="35"/>
      <c r="AD817" s="35"/>
      <c r="AH817" s="35"/>
      <c r="AI817" s="35"/>
      <c r="AU817" s="52">
        <f t="shared" si="314"/>
        <v>810</v>
      </c>
      <c r="AV817" s="80">
        <f t="shared" si="315"/>
        <v>1140.3332644464872</v>
      </c>
      <c r="AW817" s="35">
        <f t="shared" si="325"/>
        <v>4571.7185780834516</v>
      </c>
      <c r="AX817" s="35">
        <f t="shared" si="316"/>
        <v>89838.286533398859</v>
      </c>
      <c r="AY817" s="35">
        <f t="shared" si="317"/>
        <v>94410.005111482315</v>
      </c>
      <c r="AZ817" s="35">
        <f t="shared" si="318"/>
        <v>98981.72368956577</v>
      </c>
      <c r="BA817"/>
      <c r="BB817" s="52">
        <f t="shared" si="319"/>
        <v>810</v>
      </c>
      <c r="BC817" s="80">
        <f t="shared" si="320"/>
        <v>1129.6729360452593</v>
      </c>
      <c r="BD817" s="35">
        <f t="shared" si="326"/>
        <v>4528.9801761444187</v>
      </c>
      <c r="BE817" s="35">
        <f t="shared" si="321"/>
        <v>37463.684885771007</v>
      </c>
      <c r="BF817" s="35">
        <f t="shared" si="322"/>
        <v>41992.665061915424</v>
      </c>
      <c r="BG817" s="35">
        <f t="shared" si="323"/>
        <v>46521.645238059842</v>
      </c>
    </row>
    <row r="818" spans="25:59" x14ac:dyDescent="0.4">
      <c r="Y818" s="35">
        <f t="shared" si="324"/>
        <v>810500</v>
      </c>
      <c r="Z818" s="52">
        <f t="shared" si="327"/>
        <v>811</v>
      </c>
      <c r="AA818" s="35"/>
      <c r="AB818" s="35"/>
      <c r="AC818" s="35"/>
      <c r="AD818" s="35"/>
      <c r="AH818" s="35"/>
      <c r="AI818" s="35"/>
      <c r="AU818" s="52">
        <f t="shared" si="314"/>
        <v>811</v>
      </c>
      <c r="AV818" s="80">
        <f t="shared" si="315"/>
        <v>1140.9714766875318</v>
      </c>
      <c r="AW818" s="35">
        <f t="shared" si="325"/>
        <v>4574.2772395292877</v>
      </c>
      <c r="AX818" s="35">
        <f t="shared" si="316"/>
        <v>89938.788535262152</v>
      </c>
      <c r="AY818" s="35">
        <f t="shared" si="317"/>
        <v>94513.065774791437</v>
      </c>
      <c r="AZ818" s="35">
        <f t="shared" si="318"/>
        <v>99087.343014320722</v>
      </c>
      <c r="BA818"/>
      <c r="BB818" s="52">
        <f t="shared" si="319"/>
        <v>811</v>
      </c>
      <c r="BC818" s="80">
        <f t="shared" si="320"/>
        <v>1130.3051820023313</v>
      </c>
      <c r="BD818" s="35">
        <f t="shared" si="326"/>
        <v>4531.5149181167726</v>
      </c>
      <c r="BE818" s="35">
        <f t="shared" si="321"/>
        <v>37501.693149317936</v>
      </c>
      <c r="BF818" s="35">
        <f t="shared" si="322"/>
        <v>42033.208067434709</v>
      </c>
      <c r="BG818" s="35">
        <f t="shared" si="323"/>
        <v>46564.722985551482</v>
      </c>
    </row>
    <row r="819" spans="25:59" x14ac:dyDescent="0.4">
      <c r="Y819" s="35">
        <f t="shared" si="324"/>
        <v>811500</v>
      </c>
      <c r="Z819" s="52">
        <f t="shared" si="327"/>
        <v>812</v>
      </c>
      <c r="AA819" s="35"/>
      <c r="AB819" s="35"/>
      <c r="AC819" s="35"/>
      <c r="AD819" s="35"/>
      <c r="AH819" s="35"/>
      <c r="AI819" s="35"/>
      <c r="AU819" s="52">
        <f t="shared" si="314"/>
        <v>812</v>
      </c>
      <c r="AV819" s="80">
        <f t="shared" si="315"/>
        <v>1141.6102555709278</v>
      </c>
      <c r="AW819" s="35">
        <f t="shared" si="325"/>
        <v>4576.8381727051928</v>
      </c>
      <c r="AX819" s="35">
        <f t="shared" si="316"/>
        <v>90039.288265395371</v>
      </c>
      <c r="AY819" s="35">
        <f t="shared" si="317"/>
        <v>94616.12643810056</v>
      </c>
      <c r="AZ819" s="35">
        <f t="shared" si="318"/>
        <v>99192.96461080575</v>
      </c>
      <c r="BA819"/>
      <c r="BB819" s="52">
        <f t="shared" si="319"/>
        <v>812</v>
      </c>
      <c r="BC819" s="80">
        <f t="shared" si="320"/>
        <v>1130.9379893045368</v>
      </c>
      <c r="BD819" s="35">
        <f t="shared" si="326"/>
        <v>4534.0519105820795</v>
      </c>
      <c r="BE819" s="35">
        <f t="shared" si="321"/>
        <v>37539.699162371922</v>
      </c>
      <c r="BF819" s="35">
        <f t="shared" si="322"/>
        <v>42073.751072954001</v>
      </c>
      <c r="BG819" s="35">
        <f t="shared" si="323"/>
        <v>46607.802983536079</v>
      </c>
    </row>
    <row r="820" spans="25:59" x14ac:dyDescent="0.4">
      <c r="Y820" s="35">
        <f t="shared" si="324"/>
        <v>812500</v>
      </c>
      <c r="Z820" s="52">
        <f t="shared" si="327"/>
        <v>813</v>
      </c>
      <c r="AA820" s="35"/>
      <c r="AB820" s="35"/>
      <c r="AC820" s="35"/>
      <c r="AD820" s="35"/>
      <c r="AH820" s="35"/>
      <c r="AI820" s="35"/>
      <c r="AU820" s="52">
        <f t="shared" si="314"/>
        <v>813</v>
      </c>
      <c r="AV820" s="80">
        <f t="shared" si="315"/>
        <v>1142.2496001460277</v>
      </c>
      <c r="AW820" s="35">
        <f t="shared" si="325"/>
        <v>4579.4013737999185</v>
      </c>
      <c r="AX820" s="35">
        <f t="shared" si="316"/>
        <v>90139.785727609764</v>
      </c>
      <c r="AY820" s="35">
        <f t="shared" si="317"/>
        <v>94719.187101409683</v>
      </c>
      <c r="AZ820" s="35">
        <f t="shared" si="318"/>
        <v>99298.588475209603</v>
      </c>
      <c r="BA820"/>
      <c r="BB820" s="52">
        <f t="shared" si="319"/>
        <v>813</v>
      </c>
      <c r="BC820" s="80">
        <f t="shared" si="320"/>
        <v>1131.5713570101157</v>
      </c>
      <c r="BD820" s="35">
        <f t="shared" si="326"/>
        <v>4536.5911497647221</v>
      </c>
      <c r="BE820" s="35">
        <f t="shared" si="321"/>
        <v>37577.702928708561</v>
      </c>
      <c r="BF820" s="35">
        <f t="shared" si="322"/>
        <v>42114.294078473285</v>
      </c>
      <c r="BG820" s="35">
        <f t="shared" si="323"/>
        <v>46650.88522823801</v>
      </c>
    </row>
    <row r="821" spans="25:59" x14ac:dyDescent="0.4">
      <c r="Y821" s="35">
        <f t="shared" si="324"/>
        <v>813500</v>
      </c>
      <c r="Z821" s="52">
        <f t="shared" si="327"/>
        <v>814</v>
      </c>
      <c r="AA821" s="35"/>
      <c r="AB821" s="35"/>
      <c r="AC821" s="35"/>
      <c r="AD821" s="35"/>
      <c r="AH821" s="35"/>
      <c r="AI821" s="35"/>
      <c r="AU821" s="52">
        <f t="shared" si="314"/>
        <v>814</v>
      </c>
      <c r="AV821" s="80">
        <f t="shared" si="315"/>
        <v>1142.889509463469</v>
      </c>
      <c r="AW821" s="35">
        <f t="shared" si="325"/>
        <v>4581.9668390073684</v>
      </c>
      <c r="AX821" s="35">
        <f t="shared" si="316"/>
        <v>90240.280925711428</v>
      </c>
      <c r="AY821" s="35">
        <f t="shared" si="317"/>
        <v>94822.247764718792</v>
      </c>
      <c r="AZ821" s="35">
        <f t="shared" si="318"/>
        <v>99404.214603726155</v>
      </c>
      <c r="BA821"/>
      <c r="BB821" s="52">
        <f t="shared" si="319"/>
        <v>814</v>
      </c>
      <c r="BC821" s="80">
        <f t="shared" si="320"/>
        <v>1132.2052841785803</v>
      </c>
      <c r="BD821" s="35">
        <f t="shared" si="326"/>
        <v>4539.1326318941838</v>
      </c>
      <c r="BE821" s="35">
        <f t="shared" si="321"/>
        <v>37615.704452098391</v>
      </c>
      <c r="BF821" s="35">
        <f t="shared" si="322"/>
        <v>42154.837083992577</v>
      </c>
      <c r="BG821" s="35">
        <f t="shared" si="323"/>
        <v>46693.969715886764</v>
      </c>
    </row>
    <row r="822" spans="25:59" x14ac:dyDescent="0.4">
      <c r="Y822" s="35">
        <f t="shared" si="324"/>
        <v>814500</v>
      </c>
      <c r="Z822" s="52">
        <f t="shared" si="327"/>
        <v>815</v>
      </c>
      <c r="AA822" s="35"/>
      <c r="AB822" s="35"/>
      <c r="AC822" s="35"/>
      <c r="AD822" s="35"/>
      <c r="AH822" s="35"/>
      <c r="AI822" s="35"/>
      <c r="AU822" s="52">
        <f t="shared" si="314"/>
        <v>815</v>
      </c>
      <c r="AV822" s="80">
        <f t="shared" si="315"/>
        <v>1143.5299825751774</v>
      </c>
      <c r="AW822" s="35">
        <f t="shared" si="325"/>
        <v>4584.5345645266107</v>
      </c>
      <c r="AX822" s="35">
        <f t="shared" si="316"/>
        <v>90340.773863501308</v>
      </c>
      <c r="AY822" s="35">
        <f t="shared" si="317"/>
        <v>94925.308428027914</v>
      </c>
      <c r="AZ822" s="35">
        <f t="shared" si="318"/>
        <v>99509.842992554521</v>
      </c>
      <c r="BA822"/>
      <c r="BB822" s="52">
        <f t="shared" si="319"/>
        <v>815</v>
      </c>
      <c r="BC822" s="80">
        <f t="shared" si="320"/>
        <v>1132.8397698707195</v>
      </c>
      <c r="BD822" s="35">
        <f t="shared" si="326"/>
        <v>4541.6763532050663</v>
      </c>
      <c r="BE822" s="35">
        <f t="shared" si="321"/>
        <v>37653.703736306794</v>
      </c>
      <c r="BF822" s="35">
        <f t="shared" si="322"/>
        <v>42195.380089511862</v>
      </c>
      <c r="BG822" s="35">
        <f t="shared" si="323"/>
        <v>46737.05644271693</v>
      </c>
    </row>
    <row r="823" spans="25:59" x14ac:dyDescent="0.4">
      <c r="Y823" s="35">
        <f t="shared" si="324"/>
        <v>815500</v>
      </c>
      <c r="Z823" s="52">
        <f t="shared" si="327"/>
        <v>816</v>
      </c>
      <c r="AA823" s="35"/>
      <c r="AB823" s="35"/>
      <c r="AC823" s="35"/>
      <c r="AD823" s="35"/>
      <c r="AH823" s="35"/>
      <c r="AI823" s="35"/>
      <c r="AU823" s="52">
        <f t="shared" si="314"/>
        <v>816</v>
      </c>
      <c r="AV823" s="80">
        <f t="shared" si="315"/>
        <v>1144.171018534367</v>
      </c>
      <c r="AW823" s="35">
        <f t="shared" si="325"/>
        <v>4587.104546561879</v>
      </c>
      <c r="AX823" s="35">
        <f t="shared" si="316"/>
        <v>90441.264544775157</v>
      </c>
      <c r="AY823" s="35">
        <f t="shared" si="317"/>
        <v>95028.369091337037</v>
      </c>
      <c r="AZ823" s="35">
        <f t="shared" si="318"/>
        <v>99615.473637898918</v>
      </c>
      <c r="BA823"/>
      <c r="BB823" s="52">
        <f t="shared" si="319"/>
        <v>816</v>
      </c>
      <c r="BC823" s="80">
        <f t="shared" si="320"/>
        <v>1133.4748131485983</v>
      </c>
      <c r="BD823" s="35">
        <f t="shared" si="326"/>
        <v>4544.2223099370876</v>
      </c>
      <c r="BE823" s="35">
        <f t="shared" si="321"/>
        <v>37691.700785094064</v>
      </c>
      <c r="BF823" s="35">
        <f t="shared" si="322"/>
        <v>42235.923095031154</v>
      </c>
      <c r="BG823" s="35">
        <f t="shared" si="323"/>
        <v>46780.145404968243</v>
      </c>
    </row>
    <row r="824" spans="25:59" x14ac:dyDescent="0.4">
      <c r="Y824" s="35">
        <f t="shared" si="324"/>
        <v>816500</v>
      </c>
      <c r="Z824" s="52">
        <f t="shared" si="327"/>
        <v>817</v>
      </c>
      <c r="AA824" s="35"/>
      <c r="AB824" s="35"/>
      <c r="AC824" s="35"/>
      <c r="AD824" s="35"/>
      <c r="AH824" s="35"/>
      <c r="AI824" s="35"/>
      <c r="AU824" s="52">
        <f t="shared" si="314"/>
        <v>817</v>
      </c>
      <c r="AV824" s="80">
        <f t="shared" si="315"/>
        <v>1144.812616395541</v>
      </c>
      <c r="AW824" s="35">
        <f t="shared" si="325"/>
        <v>4589.6767813225752</v>
      </c>
      <c r="AX824" s="35">
        <f t="shared" si="316"/>
        <v>90541.752973323586</v>
      </c>
      <c r="AY824" s="35">
        <f t="shared" si="317"/>
        <v>95131.42975464616</v>
      </c>
      <c r="AZ824" s="35">
        <f t="shared" si="318"/>
        <v>99721.106535968735</v>
      </c>
      <c r="BA824"/>
      <c r="BB824" s="52">
        <f t="shared" si="319"/>
        <v>817</v>
      </c>
      <c r="BC824" s="80">
        <f t="shared" si="320"/>
        <v>1134.1104130755589</v>
      </c>
      <c r="BD824" s="35">
        <f t="shared" si="326"/>
        <v>4546.7704983350859</v>
      </c>
      <c r="BE824" s="35">
        <f t="shared" si="321"/>
        <v>37729.695602215354</v>
      </c>
      <c r="BF824" s="35">
        <f t="shared" si="322"/>
        <v>42276.466100550439</v>
      </c>
      <c r="BG824" s="35">
        <f t="shared" si="323"/>
        <v>46823.236598885524</v>
      </c>
    </row>
    <row r="825" spans="25:59" x14ac:dyDescent="0.4">
      <c r="Y825" s="35">
        <f t="shared" si="324"/>
        <v>817500</v>
      </c>
      <c r="Z825" s="52">
        <f t="shared" si="327"/>
        <v>818</v>
      </c>
      <c r="AA825" s="35"/>
      <c r="AB825" s="35"/>
      <c r="AC825" s="35"/>
      <c r="AD825" s="35"/>
      <c r="AH825" s="35"/>
      <c r="AI825" s="35"/>
      <c r="AU825" s="52">
        <f t="shared" si="314"/>
        <v>818</v>
      </c>
      <c r="AV825" s="80">
        <f t="shared" si="315"/>
        <v>1145.4547752144933</v>
      </c>
      <c r="AW825" s="35">
        <f t="shared" si="325"/>
        <v>4592.2512650232766</v>
      </c>
      <c r="AX825" s="35">
        <f t="shared" si="316"/>
        <v>90642.239152931987</v>
      </c>
      <c r="AY825" s="35">
        <f t="shared" si="317"/>
        <v>95234.490417955269</v>
      </c>
      <c r="AZ825" s="35">
        <f t="shared" si="318"/>
        <v>99826.741682978551</v>
      </c>
      <c r="BA825"/>
      <c r="BB825" s="52">
        <f t="shared" si="319"/>
        <v>818</v>
      </c>
      <c r="BC825" s="80">
        <f t="shared" si="320"/>
        <v>1134.7465687162216</v>
      </c>
      <c r="BD825" s="35">
        <f t="shared" si="326"/>
        <v>4549.3209146490244</v>
      </c>
      <c r="BE825" s="35">
        <f t="shared" si="321"/>
        <v>37767.688191420704</v>
      </c>
      <c r="BF825" s="35">
        <f t="shared" si="322"/>
        <v>42317.00910606973</v>
      </c>
      <c r="BG825" s="35">
        <f t="shared" si="323"/>
        <v>46866.330020718757</v>
      </c>
    </row>
    <row r="826" spans="25:59" x14ac:dyDescent="0.4">
      <c r="Y826" s="35">
        <f t="shared" si="324"/>
        <v>818500</v>
      </c>
      <c r="Z826" s="52">
        <f t="shared" si="327"/>
        <v>819</v>
      </c>
      <c r="AA826" s="35"/>
      <c r="AB826" s="35"/>
      <c r="AC826" s="35"/>
      <c r="AD826" s="35"/>
      <c r="AH826" s="35"/>
      <c r="AI826" s="35"/>
      <c r="AU826" s="52">
        <f t="shared" si="314"/>
        <v>819</v>
      </c>
      <c r="AV826" s="80">
        <f t="shared" si="315"/>
        <v>1146.0974940483095</v>
      </c>
      <c r="AW826" s="35">
        <f t="shared" si="325"/>
        <v>4594.8279938837359</v>
      </c>
      <c r="AX826" s="35">
        <f t="shared" si="316"/>
        <v>90742.723087380655</v>
      </c>
      <c r="AY826" s="35">
        <f t="shared" si="317"/>
        <v>95337.551081264392</v>
      </c>
      <c r="AZ826" s="35">
        <f t="shared" si="318"/>
        <v>99932.379075148128</v>
      </c>
      <c r="BA826"/>
      <c r="BB826" s="52">
        <f t="shared" si="319"/>
        <v>819</v>
      </c>
      <c r="BC826" s="80">
        <f t="shared" si="320"/>
        <v>1135.3832791364873</v>
      </c>
      <c r="BD826" s="35">
        <f t="shared" si="326"/>
        <v>4551.8735551339978</v>
      </c>
      <c r="BE826" s="35">
        <f t="shared" si="321"/>
        <v>37805.678556455015</v>
      </c>
      <c r="BF826" s="35">
        <f t="shared" si="322"/>
        <v>42357.552111589015</v>
      </c>
      <c r="BG826" s="35">
        <f t="shared" si="323"/>
        <v>46909.425666723015</v>
      </c>
    </row>
    <row r="827" spans="25:59" x14ac:dyDescent="0.4">
      <c r="Y827" s="35">
        <f t="shared" si="324"/>
        <v>819500</v>
      </c>
      <c r="Z827" s="52">
        <f t="shared" si="327"/>
        <v>820</v>
      </c>
      <c r="AA827" s="35"/>
      <c r="AB827" s="35"/>
      <c r="AC827" s="35"/>
      <c r="AD827" s="35"/>
      <c r="AH827" s="35"/>
      <c r="AI827" s="35"/>
      <c r="AU827" s="52">
        <f t="shared" si="314"/>
        <v>820</v>
      </c>
      <c r="AV827" s="80">
        <f t="shared" si="315"/>
        <v>1146.7407719553676</v>
      </c>
      <c r="AW827" s="35">
        <f t="shared" si="325"/>
        <v>4597.4069641288916</v>
      </c>
      <c r="AX827" s="35">
        <f t="shared" si="316"/>
        <v>90843.204780444619</v>
      </c>
      <c r="AY827" s="35">
        <f t="shared" si="317"/>
        <v>95440.611744573514</v>
      </c>
      <c r="AZ827" s="35">
        <f t="shared" si="318"/>
        <v>100038.01870870241</v>
      </c>
      <c r="BA827"/>
      <c r="BB827" s="52">
        <f t="shared" si="319"/>
        <v>820</v>
      </c>
      <c r="BC827" s="80">
        <f t="shared" si="320"/>
        <v>1136.0205434035365</v>
      </c>
      <c r="BD827" s="35">
        <f t="shared" si="326"/>
        <v>4554.428416050233</v>
      </c>
      <c r="BE827" s="35">
        <f t="shared" si="321"/>
        <v>37843.666701058071</v>
      </c>
      <c r="BF827" s="35">
        <f t="shared" si="322"/>
        <v>42398.095117108307</v>
      </c>
      <c r="BG827" s="35">
        <f t="shared" si="323"/>
        <v>46952.523533158543</v>
      </c>
    </row>
    <row r="828" spans="25:59" x14ac:dyDescent="0.4">
      <c r="Y828" s="35">
        <f t="shared" si="324"/>
        <v>820500</v>
      </c>
      <c r="Z828" s="52">
        <f t="shared" si="327"/>
        <v>821</v>
      </c>
      <c r="AA828" s="35"/>
      <c r="AB828" s="35"/>
      <c r="AC828" s="35"/>
      <c r="AD828" s="35"/>
      <c r="AH828" s="35"/>
      <c r="AI828" s="35"/>
      <c r="AU828" s="52">
        <f t="shared" si="314"/>
        <v>821</v>
      </c>
      <c r="AV828" s="80">
        <f t="shared" si="315"/>
        <v>1147.3846079953389</v>
      </c>
      <c r="AW828" s="35">
        <f t="shared" si="325"/>
        <v>4599.9881719888635</v>
      </c>
      <c r="AX828" s="35">
        <f t="shared" si="316"/>
        <v>90943.684235893772</v>
      </c>
      <c r="AY828" s="35">
        <f t="shared" si="317"/>
        <v>95543.672407882637</v>
      </c>
      <c r="AZ828" s="35">
        <f t="shared" si="318"/>
        <v>100143.6605798715</v>
      </c>
      <c r="BA828"/>
      <c r="BB828" s="52">
        <f t="shared" si="319"/>
        <v>821</v>
      </c>
      <c r="BC828" s="80">
        <f t="shared" si="320"/>
        <v>1136.6583605858314</v>
      </c>
      <c r="BD828" s="35">
        <f t="shared" si="326"/>
        <v>4556.9854936630954</v>
      </c>
      <c r="BE828" s="35">
        <f t="shared" si="321"/>
        <v>37881.652628964497</v>
      </c>
      <c r="BF828" s="35">
        <f t="shared" si="322"/>
        <v>42438.638122627592</v>
      </c>
      <c r="BG828" s="35">
        <f t="shared" si="323"/>
        <v>46995.623616290686</v>
      </c>
    </row>
    <row r="829" spans="25:59" x14ac:dyDescent="0.4">
      <c r="Y829" s="35">
        <f t="shared" si="324"/>
        <v>821500</v>
      </c>
      <c r="Z829" s="52">
        <f t="shared" si="327"/>
        <v>822</v>
      </c>
      <c r="AA829" s="35"/>
      <c r="AB829" s="35"/>
      <c r="AC829" s="35"/>
      <c r="AD829" s="35"/>
      <c r="AH829" s="35"/>
      <c r="AI829" s="35"/>
      <c r="AU829" s="52">
        <f t="shared" si="314"/>
        <v>822</v>
      </c>
      <c r="AV829" s="80">
        <f t="shared" si="315"/>
        <v>1148.02900122919</v>
      </c>
      <c r="AW829" s="35">
        <f t="shared" si="325"/>
        <v>4602.5716136989658</v>
      </c>
      <c r="AX829" s="35">
        <f t="shared" si="316"/>
        <v>91044.161457492795</v>
      </c>
      <c r="AY829" s="35">
        <f t="shared" si="317"/>
        <v>95646.73307119176</v>
      </c>
      <c r="AZ829" s="35">
        <f t="shared" si="318"/>
        <v>100249.30468489073</v>
      </c>
      <c r="BA829"/>
      <c r="BB829" s="52">
        <f t="shared" si="319"/>
        <v>822</v>
      </c>
      <c r="BC829" s="80">
        <f t="shared" si="320"/>
        <v>1137.2967297531166</v>
      </c>
      <c r="BD829" s="35">
        <f t="shared" si="326"/>
        <v>4559.5447842430904</v>
      </c>
      <c r="BE829" s="35">
        <f t="shared" si="321"/>
        <v>37919.636343903789</v>
      </c>
      <c r="BF829" s="35">
        <f t="shared" si="322"/>
        <v>42479.181128146876</v>
      </c>
      <c r="BG829" s="35">
        <f t="shared" si="323"/>
        <v>47038.725912389964</v>
      </c>
    </row>
    <row r="830" spans="25:59" x14ac:dyDescent="0.4">
      <c r="Y830" s="35">
        <f t="shared" si="324"/>
        <v>822500</v>
      </c>
      <c r="Z830" s="52">
        <f t="shared" si="327"/>
        <v>823</v>
      </c>
      <c r="AA830" s="35"/>
      <c r="AB830" s="35"/>
      <c r="AC830" s="35"/>
      <c r="AD830" s="35"/>
      <c r="AH830" s="35"/>
      <c r="AI830" s="35"/>
      <c r="AU830" s="52">
        <f t="shared" si="314"/>
        <v>823</v>
      </c>
      <c r="AV830" s="80">
        <f t="shared" si="315"/>
        <v>1148.6739507191819</v>
      </c>
      <c r="AW830" s="35">
        <f t="shared" si="325"/>
        <v>4605.1572854997021</v>
      </c>
      <c r="AX830" s="35">
        <f t="shared" si="316"/>
        <v>91144.636449001162</v>
      </c>
      <c r="AY830" s="35">
        <f t="shared" si="317"/>
        <v>95749.793734500869</v>
      </c>
      <c r="AZ830" s="35">
        <f t="shared" si="318"/>
        <v>100354.95102000058</v>
      </c>
      <c r="BA830"/>
      <c r="BB830" s="52">
        <f t="shared" si="319"/>
        <v>823</v>
      </c>
      <c r="BC830" s="80">
        <f t="shared" si="320"/>
        <v>1137.9356499764194</v>
      </c>
      <c r="BD830" s="35">
        <f t="shared" si="326"/>
        <v>4562.1062840658678</v>
      </c>
      <c r="BE830" s="35">
        <f t="shared" si="321"/>
        <v>37957.617849600298</v>
      </c>
      <c r="BF830" s="35">
        <f t="shared" si="322"/>
        <v>42519.724133666168</v>
      </c>
      <c r="BG830" s="35">
        <f t="shared" si="323"/>
        <v>47081.830417732039</v>
      </c>
    </row>
    <row r="831" spans="25:59" x14ac:dyDescent="0.4">
      <c r="Y831" s="35">
        <f t="shared" si="324"/>
        <v>823500</v>
      </c>
      <c r="Z831" s="52">
        <f t="shared" si="327"/>
        <v>824</v>
      </c>
      <c r="AA831" s="35"/>
      <c r="AB831" s="35"/>
      <c r="AC831" s="35"/>
      <c r="AD831" s="35"/>
      <c r="AH831" s="35"/>
      <c r="AI831" s="35"/>
      <c r="AU831" s="52">
        <f t="shared" si="314"/>
        <v>824</v>
      </c>
      <c r="AV831" s="80">
        <f t="shared" si="315"/>
        <v>1149.3194555288721</v>
      </c>
      <c r="AW831" s="35">
        <f t="shared" si="325"/>
        <v>4607.7451836367754</v>
      </c>
      <c r="AX831" s="35">
        <f t="shared" si="316"/>
        <v>91245.109214173222</v>
      </c>
      <c r="AY831" s="35">
        <f t="shared" si="317"/>
        <v>95852.854397809991</v>
      </c>
      <c r="AZ831" s="35">
        <f t="shared" si="318"/>
        <v>100460.59958144676</v>
      </c>
      <c r="BA831"/>
      <c r="BB831" s="52">
        <f t="shared" si="319"/>
        <v>824</v>
      </c>
      <c r="BC831" s="80">
        <f t="shared" si="320"/>
        <v>1138.5751203280524</v>
      </c>
      <c r="BD831" s="35">
        <f t="shared" si="326"/>
        <v>4564.6699894122285</v>
      </c>
      <c r="BE831" s="35">
        <f t="shared" si="321"/>
        <v>37995.597149773224</v>
      </c>
      <c r="BF831" s="35">
        <f t="shared" si="322"/>
        <v>42560.267139185453</v>
      </c>
      <c r="BG831" s="35">
        <f t="shared" si="323"/>
        <v>47124.937128597681</v>
      </c>
    </row>
    <row r="832" spans="25:59" x14ac:dyDescent="0.4">
      <c r="Y832" s="35">
        <f t="shared" si="324"/>
        <v>824500</v>
      </c>
      <c r="Z832" s="52">
        <f t="shared" si="327"/>
        <v>825</v>
      </c>
      <c r="AA832" s="35"/>
      <c r="AB832" s="35"/>
      <c r="AC832" s="35"/>
      <c r="AD832" s="35"/>
      <c r="AH832" s="35"/>
      <c r="AI832" s="35"/>
      <c r="AU832" s="52">
        <f t="shared" si="314"/>
        <v>825</v>
      </c>
      <c r="AV832" s="80">
        <f t="shared" si="315"/>
        <v>1149.965514723116</v>
      </c>
      <c r="AW832" s="35">
        <f t="shared" si="325"/>
        <v>4610.3353043610878</v>
      </c>
      <c r="AX832" s="35">
        <f t="shared" si="316"/>
        <v>91345.57975675803</v>
      </c>
      <c r="AY832" s="35">
        <f t="shared" si="317"/>
        <v>95955.915061119114</v>
      </c>
      <c r="AZ832" s="35">
        <f t="shared" si="318"/>
        <v>100566.2503654802</v>
      </c>
      <c r="BA832"/>
      <c r="BB832" s="52">
        <f t="shared" si="319"/>
        <v>825</v>
      </c>
      <c r="BC832" s="80">
        <f t="shared" si="320"/>
        <v>1139.2151398816122</v>
      </c>
      <c r="BD832" s="35">
        <f t="shared" si="326"/>
        <v>4567.2358965681215</v>
      </c>
      <c r="BE832" s="35">
        <f t="shared" si="321"/>
        <v>38033.574248136625</v>
      </c>
      <c r="BF832" s="35">
        <f t="shared" si="322"/>
        <v>42600.810144704745</v>
      </c>
      <c r="BG832" s="35">
        <f t="shared" si="323"/>
        <v>47168.046041272864</v>
      </c>
    </row>
    <row r="833" spans="25:59" x14ac:dyDescent="0.4">
      <c r="Y833" s="35">
        <f t="shared" si="324"/>
        <v>825500</v>
      </c>
      <c r="Z833" s="52">
        <f t="shared" si="327"/>
        <v>826</v>
      </c>
      <c r="AA833" s="35"/>
      <c r="AB833" s="35"/>
      <c r="AC833" s="35"/>
      <c r="AD833" s="35"/>
      <c r="AH833" s="35"/>
      <c r="AI833" s="35"/>
      <c r="AU833" s="52">
        <f t="shared" si="314"/>
        <v>826</v>
      </c>
      <c r="AV833" s="80">
        <f t="shared" si="315"/>
        <v>1150.6121273680665</v>
      </c>
      <c r="AW833" s="35">
        <f t="shared" si="325"/>
        <v>4612.9276439287478</v>
      </c>
      <c r="AX833" s="35">
        <f t="shared" si="316"/>
        <v>91446.048080499488</v>
      </c>
      <c r="AY833" s="35">
        <f t="shared" si="317"/>
        <v>96058.975724428237</v>
      </c>
      <c r="AZ833" s="35">
        <f t="shared" si="318"/>
        <v>100671.90336835699</v>
      </c>
      <c r="BA833"/>
      <c r="BB833" s="52">
        <f t="shared" si="319"/>
        <v>826</v>
      </c>
      <c r="BC833" s="80">
        <f t="shared" si="320"/>
        <v>1139.8557077119819</v>
      </c>
      <c r="BD833" s="35">
        <f t="shared" si="326"/>
        <v>4569.8040018246538</v>
      </c>
      <c r="BE833" s="35">
        <f t="shared" si="321"/>
        <v>38071.549148399376</v>
      </c>
      <c r="BF833" s="35">
        <f t="shared" si="322"/>
        <v>42641.353150224029</v>
      </c>
      <c r="BG833" s="35">
        <f t="shared" si="323"/>
        <v>47211.157152048683</v>
      </c>
    </row>
    <row r="834" spans="25:59" x14ac:dyDescent="0.4">
      <c r="Y834" s="35">
        <f t="shared" si="324"/>
        <v>826500</v>
      </c>
      <c r="Z834" s="52">
        <f t="shared" si="327"/>
        <v>827</v>
      </c>
      <c r="AA834" s="35"/>
      <c r="AB834" s="35"/>
      <c r="AC834" s="35"/>
      <c r="AD834" s="35"/>
      <c r="AH834" s="35"/>
      <c r="AI834" s="35"/>
      <c r="AU834" s="52">
        <f t="shared" si="314"/>
        <v>827</v>
      </c>
      <c r="AV834" s="80">
        <f t="shared" si="315"/>
        <v>1151.2592925311751</v>
      </c>
      <c r="AW834" s="35">
        <f t="shared" si="325"/>
        <v>4615.5221986010683</v>
      </c>
      <c r="AX834" s="35">
        <f t="shared" si="316"/>
        <v>91546.514189136287</v>
      </c>
      <c r="AY834" s="35">
        <f t="shared" si="317"/>
        <v>96162.03638773736</v>
      </c>
      <c r="AZ834" s="35">
        <f t="shared" si="318"/>
        <v>100777.55858633843</v>
      </c>
      <c r="BA834"/>
      <c r="BB834" s="52">
        <f t="shared" si="319"/>
        <v>827</v>
      </c>
      <c r="BC834" s="80">
        <f t="shared" si="320"/>
        <v>1140.4968228953317</v>
      </c>
      <c r="BD834" s="35">
        <f t="shared" si="326"/>
        <v>4572.374301478093</v>
      </c>
      <c r="BE834" s="35">
        <f t="shared" si="321"/>
        <v>38109.521854265229</v>
      </c>
      <c r="BF834" s="35">
        <f t="shared" si="322"/>
        <v>42681.896155743321</v>
      </c>
      <c r="BG834" s="35">
        <f t="shared" si="323"/>
        <v>47254.270457221413</v>
      </c>
    </row>
    <row r="835" spans="25:59" x14ac:dyDescent="0.4">
      <c r="Y835" s="35">
        <f t="shared" si="324"/>
        <v>827500</v>
      </c>
      <c r="Z835" s="52">
        <f t="shared" si="327"/>
        <v>828</v>
      </c>
      <c r="AA835" s="35"/>
      <c r="AB835" s="35"/>
      <c r="AC835" s="35"/>
      <c r="AD835" s="35"/>
      <c r="AH835" s="35"/>
      <c r="AI835" s="35"/>
      <c r="AU835" s="52">
        <f t="shared" si="314"/>
        <v>828</v>
      </c>
      <c r="AV835" s="80">
        <f t="shared" si="315"/>
        <v>1151.907009281194</v>
      </c>
      <c r="AW835" s="35">
        <f t="shared" si="325"/>
        <v>4618.1189646445764</v>
      </c>
      <c r="AX835" s="35">
        <f t="shared" si="316"/>
        <v>91646.978086401898</v>
      </c>
      <c r="AY835" s="35">
        <f t="shared" si="317"/>
        <v>96265.097051046469</v>
      </c>
      <c r="AZ835" s="35">
        <f t="shared" si="318"/>
        <v>100883.21601569104</v>
      </c>
      <c r="BA835"/>
      <c r="BB835" s="52">
        <f t="shared" si="319"/>
        <v>828</v>
      </c>
      <c r="BC835" s="80">
        <f t="shared" si="320"/>
        <v>1141.1384845091184</v>
      </c>
      <c r="BD835" s="35">
        <f t="shared" si="326"/>
        <v>4574.9467918298633</v>
      </c>
      <c r="BE835" s="35">
        <f t="shared" si="321"/>
        <v>38147.492369432744</v>
      </c>
      <c r="BF835" s="35">
        <f t="shared" si="322"/>
        <v>42722.439161262606</v>
      </c>
      <c r="BG835" s="35">
        <f t="shared" si="323"/>
        <v>47297.385953092467</v>
      </c>
    </row>
    <row r="836" spans="25:59" x14ac:dyDescent="0.4">
      <c r="Y836" s="35">
        <f t="shared" si="324"/>
        <v>828500</v>
      </c>
      <c r="Z836" s="52">
        <f t="shared" si="327"/>
        <v>829</v>
      </c>
      <c r="AA836" s="35"/>
      <c r="AB836" s="35"/>
      <c r="AC836" s="35"/>
      <c r="AD836" s="35"/>
      <c r="AH836" s="35"/>
      <c r="AI836" s="35"/>
      <c r="AU836" s="52">
        <f t="shared" si="314"/>
        <v>829</v>
      </c>
      <c r="AV836" s="80">
        <f t="shared" si="315"/>
        <v>1152.5552766881744</v>
      </c>
      <c r="AW836" s="35">
        <f t="shared" si="325"/>
        <v>4620.7179383310076</v>
      </c>
      <c r="AX836" s="35">
        <f t="shared" si="316"/>
        <v>91747.439776024577</v>
      </c>
      <c r="AY836" s="35">
        <f t="shared" si="317"/>
        <v>96368.157714355591</v>
      </c>
      <c r="AZ836" s="35">
        <f t="shared" si="318"/>
        <v>100988.87565268661</v>
      </c>
      <c r="BA836"/>
      <c r="BB836" s="52">
        <f t="shared" si="319"/>
        <v>829</v>
      </c>
      <c r="BC836" s="80">
        <f t="shared" si="320"/>
        <v>1141.7806916320876</v>
      </c>
      <c r="BD836" s="35">
        <f t="shared" si="326"/>
        <v>4577.5214691865576</v>
      </c>
      <c r="BE836" s="35">
        <f t="shared" si="321"/>
        <v>38185.460697595343</v>
      </c>
      <c r="BF836" s="35">
        <f t="shared" si="322"/>
        <v>42762.982166781898</v>
      </c>
      <c r="BG836" s="35">
        <f t="shared" si="323"/>
        <v>47340.503635968453</v>
      </c>
    </row>
    <row r="837" spans="25:59" x14ac:dyDescent="0.4">
      <c r="Y837" s="35">
        <f t="shared" si="324"/>
        <v>829500</v>
      </c>
      <c r="Z837" s="52">
        <f t="shared" si="327"/>
        <v>830</v>
      </c>
      <c r="AA837" s="35"/>
      <c r="AB837" s="35"/>
      <c r="AC837" s="35"/>
      <c r="AD837" s="35"/>
      <c r="AH837" s="35"/>
      <c r="AI837" s="35"/>
      <c r="AU837" s="52">
        <f t="shared" si="314"/>
        <v>830</v>
      </c>
      <c r="AV837" s="80">
        <f t="shared" si="315"/>
        <v>1153.2040938234713</v>
      </c>
      <c r="AW837" s="35">
        <f t="shared" si="325"/>
        <v>4623.3191159373237</v>
      </c>
      <c r="AX837" s="35">
        <f t="shared" si="316"/>
        <v>91847.899261727391</v>
      </c>
      <c r="AY837" s="35">
        <f t="shared" si="317"/>
        <v>96471.218377664714</v>
      </c>
      <c r="AZ837" s="35">
        <f t="shared" si="318"/>
        <v>101094.53749360204</v>
      </c>
      <c r="BA837"/>
      <c r="BB837" s="52">
        <f t="shared" si="319"/>
        <v>830</v>
      </c>
      <c r="BC837" s="80">
        <f t="shared" si="320"/>
        <v>1142.4234433442748</v>
      </c>
      <c r="BD837" s="35">
        <f t="shared" si="326"/>
        <v>4580.0983298599394</v>
      </c>
      <c r="BE837" s="35">
        <f t="shared" si="321"/>
        <v>38223.426842441244</v>
      </c>
      <c r="BF837" s="35">
        <f t="shared" si="322"/>
        <v>42803.525172301182</v>
      </c>
      <c r="BG837" s="35">
        <f t="shared" si="323"/>
        <v>47383.623502161121</v>
      </c>
    </row>
    <row r="838" spans="25:59" x14ac:dyDescent="0.4">
      <c r="Y838" s="35">
        <f t="shared" si="324"/>
        <v>830500</v>
      </c>
      <c r="Z838" s="52">
        <f t="shared" si="327"/>
        <v>831</v>
      </c>
      <c r="AA838" s="35"/>
      <c r="AB838" s="35"/>
      <c r="AC838" s="35"/>
      <c r="AD838" s="35"/>
      <c r="AH838" s="35"/>
      <c r="AI838" s="35"/>
      <c r="AU838" s="52">
        <f t="shared" si="314"/>
        <v>831</v>
      </c>
      <c r="AV838" s="80">
        <f t="shared" si="315"/>
        <v>1153.8534597597393</v>
      </c>
      <c r="AW838" s="35">
        <f t="shared" si="325"/>
        <v>4625.9224937456984</v>
      </c>
      <c r="AX838" s="35">
        <f t="shared" si="316"/>
        <v>91948.356547228133</v>
      </c>
      <c r="AY838" s="35">
        <f t="shared" si="317"/>
        <v>96574.279040973837</v>
      </c>
      <c r="AZ838" s="35">
        <f t="shared" si="318"/>
        <v>101200.20153471954</v>
      </c>
      <c r="BA838"/>
      <c r="BB838" s="52">
        <f t="shared" si="319"/>
        <v>831</v>
      </c>
      <c r="BC838" s="80">
        <f t="shared" si="320"/>
        <v>1143.0667387270046</v>
      </c>
      <c r="BD838" s="35">
        <f t="shared" si="326"/>
        <v>4582.6773701669399</v>
      </c>
      <c r="BE838" s="35">
        <f t="shared" si="321"/>
        <v>38261.390807653537</v>
      </c>
      <c r="BF838" s="35">
        <f t="shared" si="322"/>
        <v>42844.068177820474</v>
      </c>
      <c r="BG838" s="35">
        <f t="shared" si="323"/>
        <v>47426.745547987412</v>
      </c>
    </row>
    <row r="839" spans="25:59" x14ac:dyDescent="0.4">
      <c r="Y839" s="35">
        <f t="shared" si="324"/>
        <v>831500</v>
      </c>
      <c r="Z839" s="52">
        <f t="shared" si="327"/>
        <v>832</v>
      </c>
      <c r="AA839" s="35"/>
      <c r="AB839" s="35"/>
      <c r="AC839" s="35"/>
      <c r="AD839" s="35"/>
      <c r="AH839" s="35"/>
      <c r="AI839" s="35"/>
      <c r="AU839" s="52">
        <f t="shared" si="314"/>
        <v>832</v>
      </c>
      <c r="AV839" s="80">
        <f t="shared" si="315"/>
        <v>1154.5033735709371</v>
      </c>
      <c r="AW839" s="35">
        <f t="shared" si="325"/>
        <v>4628.5280680435317</v>
      </c>
      <c r="AX839" s="35">
        <f t="shared" si="316"/>
        <v>92048.811636239407</v>
      </c>
      <c r="AY839" s="35">
        <f t="shared" si="317"/>
        <v>96677.339704282946</v>
      </c>
      <c r="AZ839" s="35">
        <f t="shared" si="318"/>
        <v>101305.86777232648</v>
      </c>
      <c r="BA839"/>
      <c r="BB839" s="52">
        <f t="shared" si="319"/>
        <v>832</v>
      </c>
      <c r="BC839" s="80">
        <f t="shared" si="320"/>
        <v>1143.7105768628926</v>
      </c>
      <c r="BD839" s="35">
        <f t="shared" si="326"/>
        <v>4585.258586429667</v>
      </c>
      <c r="BE839" s="35">
        <f t="shared" si="321"/>
        <v>38299.352596910088</v>
      </c>
      <c r="BF839" s="35">
        <f t="shared" si="322"/>
        <v>42884.611183339759</v>
      </c>
      <c r="BG839" s="35">
        <f t="shared" si="323"/>
        <v>47469.86976976943</v>
      </c>
    </row>
    <row r="840" spans="25:59" x14ac:dyDescent="0.4">
      <c r="Y840" s="35">
        <f t="shared" si="324"/>
        <v>832500</v>
      </c>
      <c r="Z840" s="52">
        <f t="shared" si="327"/>
        <v>833</v>
      </c>
      <c r="AA840" s="35"/>
      <c r="AB840" s="35"/>
      <c r="AC840" s="35"/>
      <c r="AD840" s="35"/>
      <c r="AH840" s="35"/>
      <c r="AI840" s="35"/>
      <c r="AU840" s="52">
        <f t="shared" ref="AU840:AU903" si="328">Z840</f>
        <v>833</v>
      </c>
      <c r="AV840" s="80">
        <f t="shared" ref="AV840:AV903" si="329">$AL$13*SQRT(1+(1/$AL$14)+(($AU840-$AE$3)^2)/(($AE$4^2)*$AL$20))</f>
        <v>1155.1538343323273</v>
      </c>
      <c r="AW840" s="35">
        <f t="shared" si="325"/>
        <v>4631.1358351234521</v>
      </c>
      <c r="AX840" s="35">
        <f t="shared" ref="AX840:AX903" si="330">AY840-AW840</f>
        <v>92149.264532468616</v>
      </c>
      <c r="AY840" s="35">
        <f t="shared" ref="AY840:AY903" si="331">Z840*AY$1+AY$2</f>
        <v>96780.400367592069</v>
      </c>
      <c r="AZ840" s="35">
        <f t="shared" ref="AZ840:AZ903" si="332">AY840+AW840</f>
        <v>101411.53620271552</v>
      </c>
      <c r="BA840"/>
      <c r="BB840" s="52">
        <f t="shared" ref="BB840:BB903" si="333">AU840</f>
        <v>833</v>
      </c>
      <c r="BC840" s="80">
        <f t="shared" ref="BC840:BC903" si="334">$AL$36*SQRT(1+(1/$AL$37)+(($AU840-$AE$3)^2)/(($AE$4^2)*$AL$43))</f>
        <v>1144.354956835846</v>
      </c>
      <c r="BD840" s="35">
        <f t="shared" si="326"/>
        <v>4587.8419749754057</v>
      </c>
      <c r="BE840" s="35">
        <f t="shared" ref="BE840:BE903" si="335">BF840-BD840</f>
        <v>38337.312213883648</v>
      </c>
      <c r="BF840" s="35">
        <f t="shared" ref="BF840:BF903" si="336">Z840*BF$1+BF$2</f>
        <v>42925.154188859051</v>
      </c>
      <c r="BG840" s="35">
        <f t="shared" ref="BG840:BG903" si="337">BF840+BD840</f>
        <v>47512.996163834454</v>
      </c>
    </row>
    <row r="841" spans="25:59" x14ac:dyDescent="0.4">
      <c r="Y841" s="35">
        <f t="shared" ref="Y841:Y904" si="338">Y840+1000</f>
        <v>833500</v>
      </c>
      <c r="Z841" s="52">
        <f t="shared" si="327"/>
        <v>834</v>
      </c>
      <c r="AA841" s="35"/>
      <c r="AB841" s="35"/>
      <c r="AC841" s="35"/>
      <c r="AD841" s="35"/>
      <c r="AH841" s="35"/>
      <c r="AI841" s="35"/>
      <c r="AU841" s="52">
        <f t="shared" si="328"/>
        <v>834</v>
      </c>
      <c r="AV841" s="80">
        <f t="shared" si="329"/>
        <v>1155.8048411204761</v>
      </c>
      <c r="AW841" s="35">
        <f t="shared" ref="AW841:AW904" si="339">AW$3*AV841</f>
        <v>4633.7457912833142</v>
      </c>
      <c r="AX841" s="35">
        <f t="shared" si="330"/>
        <v>92249.715239617872</v>
      </c>
      <c r="AY841" s="35">
        <f t="shared" si="331"/>
        <v>96883.461030901191</v>
      </c>
      <c r="AZ841" s="35">
        <f t="shared" si="332"/>
        <v>101517.20682218451</v>
      </c>
      <c r="BA841"/>
      <c r="BB841" s="52">
        <f t="shared" si="333"/>
        <v>834</v>
      </c>
      <c r="BC841" s="80">
        <f t="shared" si="334"/>
        <v>1144.9998777310639</v>
      </c>
      <c r="BD841" s="35">
        <f t="shared" ref="BD841:BD904" si="340">BD$3*BC841</f>
        <v>4590.4275321366213</v>
      </c>
      <c r="BE841" s="35">
        <f t="shared" si="335"/>
        <v>38375.269662241713</v>
      </c>
      <c r="BF841" s="35">
        <f t="shared" si="336"/>
        <v>42965.697194378336</v>
      </c>
      <c r="BG841" s="35">
        <f t="shared" si="337"/>
        <v>47556.124726514958</v>
      </c>
    </row>
    <row r="842" spans="25:59" x14ac:dyDescent="0.4">
      <c r="Y842" s="35">
        <f t="shared" si="338"/>
        <v>834500</v>
      </c>
      <c r="Z842" s="52">
        <f t="shared" ref="Z842:Z905" si="341">Z841+1</f>
        <v>835</v>
      </c>
      <c r="AA842" s="35"/>
      <c r="AB842" s="35"/>
      <c r="AC842" s="35"/>
      <c r="AD842" s="35"/>
      <c r="AH842" s="35"/>
      <c r="AI842" s="35"/>
      <c r="AU842" s="52">
        <f t="shared" si="328"/>
        <v>835</v>
      </c>
      <c r="AV842" s="80">
        <f t="shared" si="329"/>
        <v>1156.4563930132551</v>
      </c>
      <c r="AW842" s="35">
        <f t="shared" si="339"/>
        <v>4636.3579328262076</v>
      </c>
      <c r="AX842" s="35">
        <f t="shared" si="330"/>
        <v>92350.163761384101</v>
      </c>
      <c r="AY842" s="35">
        <f t="shared" si="331"/>
        <v>96986.521694210314</v>
      </c>
      <c r="AZ842" s="35">
        <f t="shared" si="332"/>
        <v>101622.87962703653</v>
      </c>
      <c r="BA842"/>
      <c r="BB842" s="52">
        <f t="shared" si="333"/>
        <v>835</v>
      </c>
      <c r="BC842" s="80">
        <f t="shared" si="334"/>
        <v>1145.6453386350381</v>
      </c>
      <c r="BD842" s="35">
        <f t="shared" si="340"/>
        <v>4593.0152542509613</v>
      </c>
      <c r="BE842" s="35">
        <f t="shared" si="335"/>
        <v>38413.224945646667</v>
      </c>
      <c r="BF842" s="35">
        <f t="shared" si="336"/>
        <v>43006.240199897627</v>
      </c>
      <c r="BG842" s="35">
        <f t="shared" si="337"/>
        <v>47599.255454148588</v>
      </c>
    </row>
    <row r="843" spans="25:59" x14ac:dyDescent="0.4">
      <c r="Y843" s="35">
        <f t="shared" si="338"/>
        <v>835500</v>
      </c>
      <c r="Z843" s="52">
        <f t="shared" si="341"/>
        <v>836</v>
      </c>
      <c r="AA843" s="35"/>
      <c r="AB843" s="35"/>
      <c r="AC843" s="35"/>
      <c r="AD843" s="35"/>
      <c r="AH843" s="35"/>
      <c r="AI843" s="35"/>
      <c r="AU843" s="52">
        <f t="shared" si="328"/>
        <v>836</v>
      </c>
      <c r="AV843" s="80">
        <f t="shared" si="329"/>
        <v>1157.1084890898414</v>
      </c>
      <c r="AW843" s="35">
        <f t="shared" si="339"/>
        <v>4638.9722560604523</v>
      </c>
      <c r="AX843" s="35">
        <f t="shared" si="330"/>
        <v>92450.61010145898</v>
      </c>
      <c r="AY843" s="35">
        <f t="shared" si="331"/>
        <v>97089.582357519437</v>
      </c>
      <c r="AZ843" s="35">
        <f t="shared" si="332"/>
        <v>101728.55461357989</v>
      </c>
      <c r="BA843"/>
      <c r="BB843" s="52">
        <f t="shared" si="333"/>
        <v>836</v>
      </c>
      <c r="BC843" s="80">
        <f t="shared" si="334"/>
        <v>1146.291338635554</v>
      </c>
      <c r="BD843" s="35">
        <f t="shared" si="340"/>
        <v>4595.6051376612586</v>
      </c>
      <c r="BE843" s="35">
        <f t="shared" si="335"/>
        <v>38451.178067755653</v>
      </c>
      <c r="BF843" s="35">
        <f t="shared" si="336"/>
        <v>43046.783205416912</v>
      </c>
      <c r="BG843" s="35">
        <f t="shared" si="337"/>
        <v>47642.388343078172</v>
      </c>
    </row>
    <row r="844" spans="25:59" x14ac:dyDescent="0.4">
      <c r="Y844" s="35">
        <f t="shared" si="338"/>
        <v>836500</v>
      </c>
      <c r="Z844" s="52">
        <f t="shared" si="341"/>
        <v>837</v>
      </c>
      <c r="AA844" s="35"/>
      <c r="AB844" s="35"/>
      <c r="AC844" s="35"/>
      <c r="AD844" s="35"/>
      <c r="AH844" s="35"/>
      <c r="AI844" s="35"/>
      <c r="AU844" s="52">
        <f t="shared" si="328"/>
        <v>837</v>
      </c>
      <c r="AV844" s="80">
        <f t="shared" si="329"/>
        <v>1157.7611284307186</v>
      </c>
      <c r="AW844" s="35">
        <f t="shared" si="339"/>
        <v>4641.5887572996098</v>
      </c>
      <c r="AX844" s="35">
        <f t="shared" si="330"/>
        <v>92551.054263528931</v>
      </c>
      <c r="AY844" s="35">
        <f t="shared" si="331"/>
        <v>97192.643020828546</v>
      </c>
      <c r="AZ844" s="35">
        <f t="shared" si="332"/>
        <v>101834.23177812816</v>
      </c>
      <c r="BA844"/>
      <c r="BB844" s="52">
        <f t="shared" si="333"/>
        <v>837</v>
      </c>
      <c r="BC844" s="80">
        <f t="shared" si="334"/>
        <v>1146.9378768216916</v>
      </c>
      <c r="BD844" s="35">
        <f t="shared" si="340"/>
        <v>4598.197178715538</v>
      </c>
      <c r="BE844" s="35">
        <f t="shared" si="335"/>
        <v>38489.129032220662</v>
      </c>
      <c r="BF844" s="35">
        <f t="shared" si="336"/>
        <v>43087.326210936197</v>
      </c>
      <c r="BG844" s="35">
        <f t="shared" si="337"/>
        <v>47685.523389651731</v>
      </c>
    </row>
    <row r="845" spans="25:59" x14ac:dyDescent="0.4">
      <c r="Y845" s="35">
        <f t="shared" si="338"/>
        <v>837500</v>
      </c>
      <c r="Z845" s="52">
        <f t="shared" si="341"/>
        <v>838</v>
      </c>
      <c r="AA845" s="35"/>
      <c r="AB845" s="35"/>
      <c r="AC845" s="35"/>
      <c r="AD845" s="35"/>
      <c r="AH845" s="35"/>
      <c r="AI845" s="35"/>
      <c r="AU845" s="52">
        <f t="shared" si="328"/>
        <v>838</v>
      </c>
      <c r="AV845" s="80">
        <f t="shared" si="329"/>
        <v>1158.4143101176776</v>
      </c>
      <c r="AW845" s="35">
        <f t="shared" si="339"/>
        <v>4644.2074328624794</v>
      </c>
      <c r="AX845" s="35">
        <f t="shared" si="330"/>
        <v>92651.496251275195</v>
      </c>
      <c r="AY845" s="35">
        <f t="shared" si="331"/>
        <v>97295.703684137668</v>
      </c>
      <c r="AZ845" s="35">
        <f t="shared" si="332"/>
        <v>101939.91111700014</v>
      </c>
      <c r="BA845"/>
      <c r="BB845" s="52">
        <f t="shared" si="333"/>
        <v>838</v>
      </c>
      <c r="BC845" s="80">
        <f t="shared" si="334"/>
        <v>1147.5849522838248</v>
      </c>
      <c r="BD845" s="35">
        <f t="shared" si="340"/>
        <v>4600.7913737670106</v>
      </c>
      <c r="BE845" s="35">
        <f t="shared" si="335"/>
        <v>38527.077842688479</v>
      </c>
      <c r="BF845" s="35">
        <f t="shared" si="336"/>
        <v>43127.869216455489</v>
      </c>
      <c r="BG845" s="35">
        <f t="shared" si="337"/>
        <v>47728.660590222498</v>
      </c>
    </row>
    <row r="846" spans="25:59" x14ac:dyDescent="0.4">
      <c r="Y846" s="35">
        <f t="shared" si="338"/>
        <v>838500</v>
      </c>
      <c r="Z846" s="52">
        <f t="shared" si="341"/>
        <v>839</v>
      </c>
      <c r="AA846" s="35"/>
      <c r="AB846" s="35"/>
      <c r="AC846" s="35"/>
      <c r="AD846" s="35"/>
      <c r="AH846" s="35"/>
      <c r="AI846" s="35"/>
      <c r="AU846" s="52">
        <f t="shared" si="328"/>
        <v>839</v>
      </c>
      <c r="AV846" s="80">
        <f t="shared" si="329"/>
        <v>1159.0680332338161</v>
      </c>
      <c r="AW846" s="35">
        <f t="shared" si="339"/>
        <v>4646.8282790731037</v>
      </c>
      <c r="AX846" s="35">
        <f t="shared" si="330"/>
        <v>92751.936068373689</v>
      </c>
      <c r="AY846" s="35">
        <f t="shared" si="331"/>
        <v>97398.764347446791</v>
      </c>
      <c r="AZ846" s="35">
        <f t="shared" si="332"/>
        <v>102045.59262651989</v>
      </c>
      <c r="BA846"/>
      <c r="BB846" s="52">
        <f t="shared" si="333"/>
        <v>839</v>
      </c>
      <c r="BC846" s="80">
        <f t="shared" si="334"/>
        <v>1148.2325641136238</v>
      </c>
      <c r="BD846" s="35">
        <f t="shared" si="340"/>
        <v>4603.3877191740839</v>
      </c>
      <c r="BE846" s="35">
        <f t="shared" si="335"/>
        <v>38565.02450280069</v>
      </c>
      <c r="BF846" s="35">
        <f t="shared" si="336"/>
        <v>43168.412221974773</v>
      </c>
      <c r="BG846" s="35">
        <f t="shared" si="337"/>
        <v>47771.799941148856</v>
      </c>
    </row>
    <row r="847" spans="25:59" x14ac:dyDescent="0.4">
      <c r="Y847" s="35">
        <f t="shared" si="338"/>
        <v>839500</v>
      </c>
      <c r="Z847" s="52">
        <f t="shared" si="341"/>
        <v>840</v>
      </c>
      <c r="AA847" s="35"/>
      <c r="AB847" s="35"/>
      <c r="AC847" s="35"/>
      <c r="AD847" s="35"/>
      <c r="AH847" s="35"/>
      <c r="AI847" s="35"/>
      <c r="AU847" s="52">
        <f t="shared" si="328"/>
        <v>840</v>
      </c>
      <c r="AV847" s="80">
        <f t="shared" si="329"/>
        <v>1159.7222968635406</v>
      </c>
      <c r="AW847" s="35">
        <f t="shared" si="339"/>
        <v>4649.4512922607682</v>
      </c>
      <c r="AX847" s="35">
        <f t="shared" si="330"/>
        <v>92852.373718495146</v>
      </c>
      <c r="AY847" s="35">
        <f t="shared" si="331"/>
        <v>97501.825010755914</v>
      </c>
      <c r="AZ847" s="35">
        <f t="shared" si="332"/>
        <v>102151.27630301668</v>
      </c>
      <c r="BA847"/>
      <c r="BB847" s="52">
        <f t="shared" si="333"/>
        <v>840</v>
      </c>
      <c r="BC847" s="80">
        <f t="shared" si="334"/>
        <v>1148.8807114040542</v>
      </c>
      <c r="BD847" s="35">
        <f t="shared" si="340"/>
        <v>4605.9862113003601</v>
      </c>
      <c r="BE847" s="35">
        <f t="shared" si="335"/>
        <v>38602.969016193703</v>
      </c>
      <c r="BF847" s="35">
        <f t="shared" si="336"/>
        <v>43208.955227494065</v>
      </c>
      <c r="BG847" s="35">
        <f t="shared" si="337"/>
        <v>47814.941438794427</v>
      </c>
    </row>
    <row r="848" spans="25:59" x14ac:dyDescent="0.4">
      <c r="Y848" s="35">
        <f t="shared" si="338"/>
        <v>840500</v>
      </c>
      <c r="Z848" s="52">
        <f t="shared" si="341"/>
        <v>841</v>
      </c>
      <c r="AA848" s="35"/>
      <c r="AB848" s="35"/>
      <c r="AC848" s="35"/>
      <c r="AD848" s="35"/>
      <c r="AH848" s="35"/>
      <c r="AI848" s="35"/>
      <c r="AU848" s="52">
        <f t="shared" si="328"/>
        <v>841</v>
      </c>
      <c r="AV848" s="80">
        <f t="shared" si="329"/>
        <v>1160.3771000925665</v>
      </c>
      <c r="AW848" s="35">
        <f t="shared" si="339"/>
        <v>4652.0764687600085</v>
      </c>
      <c r="AX848" s="35">
        <f t="shared" si="330"/>
        <v>92952.809205305035</v>
      </c>
      <c r="AY848" s="35">
        <f t="shared" si="331"/>
        <v>97604.885674065037</v>
      </c>
      <c r="AZ848" s="35">
        <f t="shared" si="332"/>
        <v>102256.96214282504</v>
      </c>
      <c r="BA848"/>
      <c r="BB848" s="52">
        <f t="shared" si="333"/>
        <v>841</v>
      </c>
      <c r="BC848" s="80">
        <f t="shared" si="334"/>
        <v>1149.5293932493782</v>
      </c>
      <c r="BD848" s="35">
        <f t="shared" si="340"/>
        <v>4608.5868465146395</v>
      </c>
      <c r="BE848" s="35">
        <f t="shared" si="335"/>
        <v>38640.911386498708</v>
      </c>
      <c r="BF848" s="35">
        <f t="shared" si="336"/>
        <v>43249.49823301335</v>
      </c>
      <c r="BG848" s="35">
        <f t="shared" si="337"/>
        <v>47858.085079527991</v>
      </c>
    </row>
    <row r="849" spans="25:59" x14ac:dyDescent="0.4">
      <c r="Y849" s="35">
        <f t="shared" si="338"/>
        <v>841500</v>
      </c>
      <c r="Z849" s="52">
        <f t="shared" si="341"/>
        <v>842</v>
      </c>
      <c r="AA849" s="35"/>
      <c r="AB849" s="35"/>
      <c r="AC849" s="35"/>
      <c r="AD849" s="35"/>
      <c r="AH849" s="35"/>
      <c r="AI849" s="35"/>
      <c r="AU849" s="52">
        <f t="shared" si="328"/>
        <v>842</v>
      </c>
      <c r="AV849" s="80">
        <f t="shared" si="329"/>
        <v>1161.0324420079182</v>
      </c>
      <c r="AW849" s="35">
        <f t="shared" si="339"/>
        <v>4654.7038049106068</v>
      </c>
      <c r="AX849" s="35">
        <f t="shared" si="330"/>
        <v>93053.242532463541</v>
      </c>
      <c r="AY849" s="35">
        <f t="shared" si="331"/>
        <v>97707.946337374146</v>
      </c>
      <c r="AZ849" s="35">
        <f t="shared" si="332"/>
        <v>102362.65014228475</v>
      </c>
      <c r="BA849"/>
      <c r="BB849" s="52">
        <f t="shared" si="333"/>
        <v>842</v>
      </c>
      <c r="BC849" s="80">
        <f t="shared" si="334"/>
        <v>1150.1786087451555</v>
      </c>
      <c r="BD849" s="35">
        <f t="shared" si="340"/>
        <v>4611.1896211909225</v>
      </c>
      <c r="BE849" s="35">
        <f t="shared" si="335"/>
        <v>38678.851617341716</v>
      </c>
      <c r="BF849" s="35">
        <f t="shared" si="336"/>
        <v>43290.041238532642</v>
      </c>
      <c r="BG849" s="35">
        <f t="shared" si="337"/>
        <v>47901.230859723568</v>
      </c>
    </row>
    <row r="850" spans="25:59" x14ac:dyDescent="0.4">
      <c r="Y850" s="35">
        <f t="shared" si="338"/>
        <v>842500</v>
      </c>
      <c r="Z850" s="52">
        <f t="shared" si="341"/>
        <v>843</v>
      </c>
      <c r="AA850" s="35"/>
      <c r="AB850" s="35"/>
      <c r="AC850" s="35"/>
      <c r="AD850" s="35"/>
      <c r="AH850" s="35"/>
      <c r="AI850" s="35"/>
      <c r="AU850" s="52">
        <f t="shared" si="328"/>
        <v>843</v>
      </c>
      <c r="AV850" s="80">
        <f t="shared" si="329"/>
        <v>1161.6883216979304</v>
      </c>
      <c r="AW850" s="35">
        <f t="shared" si="339"/>
        <v>4657.3332970575993</v>
      </c>
      <c r="AX850" s="35">
        <f t="shared" si="330"/>
        <v>93153.673703625667</v>
      </c>
      <c r="AY850" s="35">
        <f t="shared" si="331"/>
        <v>97811.007000683268</v>
      </c>
      <c r="AZ850" s="35">
        <f t="shared" si="332"/>
        <v>102468.34029774087</v>
      </c>
      <c r="BA850"/>
      <c r="BB850" s="52">
        <f t="shared" si="333"/>
        <v>843</v>
      </c>
      <c r="BC850" s="80">
        <f t="shared" si="334"/>
        <v>1150.8283569882433</v>
      </c>
      <c r="BD850" s="35">
        <f t="shared" si="340"/>
        <v>4613.7945317084132</v>
      </c>
      <c r="BE850" s="35">
        <f t="shared" si="335"/>
        <v>38716.78971234351</v>
      </c>
      <c r="BF850" s="35">
        <f t="shared" si="336"/>
        <v>43330.584244051926</v>
      </c>
      <c r="BG850" s="35">
        <f t="shared" si="337"/>
        <v>47944.378775760342</v>
      </c>
    </row>
    <row r="851" spans="25:59" x14ac:dyDescent="0.4">
      <c r="Y851" s="35">
        <f t="shared" si="338"/>
        <v>843500</v>
      </c>
      <c r="Z851" s="52">
        <f t="shared" si="341"/>
        <v>844</v>
      </c>
      <c r="AA851" s="35"/>
      <c r="AB851" s="35"/>
      <c r="AC851" s="35"/>
      <c r="AD851" s="35"/>
      <c r="AH851" s="35"/>
      <c r="AI851" s="35"/>
      <c r="AU851" s="52">
        <f t="shared" si="328"/>
        <v>844</v>
      </c>
      <c r="AV851" s="80">
        <f t="shared" si="329"/>
        <v>1162.3447382522479</v>
      </c>
      <c r="AW851" s="35">
        <f t="shared" si="339"/>
        <v>4659.964941551274</v>
      </c>
      <c r="AX851" s="35">
        <f t="shared" si="330"/>
        <v>93254.102722441123</v>
      </c>
      <c r="AY851" s="35">
        <f t="shared" si="331"/>
        <v>97914.067663992391</v>
      </c>
      <c r="AZ851" s="35">
        <f t="shared" si="332"/>
        <v>102574.03260554366</v>
      </c>
      <c r="BA851"/>
      <c r="BB851" s="52">
        <f t="shared" si="333"/>
        <v>844</v>
      </c>
      <c r="BC851" s="80">
        <f t="shared" si="334"/>
        <v>1151.4786370767965</v>
      </c>
      <c r="BD851" s="35">
        <f t="shared" si="340"/>
        <v>4616.4015744515182</v>
      </c>
      <c r="BE851" s="35">
        <f t="shared" si="335"/>
        <v>38754.725675119698</v>
      </c>
      <c r="BF851" s="35">
        <f t="shared" si="336"/>
        <v>43371.127249571218</v>
      </c>
      <c r="BG851" s="35">
        <f t="shared" si="337"/>
        <v>47987.528824022738</v>
      </c>
    </row>
    <row r="852" spans="25:59" x14ac:dyDescent="0.4">
      <c r="Y852" s="35">
        <f t="shared" si="338"/>
        <v>844500</v>
      </c>
      <c r="Z852" s="52">
        <f t="shared" si="341"/>
        <v>845</v>
      </c>
      <c r="AA852" s="35"/>
      <c r="AB852" s="35"/>
      <c r="AC852" s="35"/>
      <c r="AD852" s="35"/>
      <c r="AH852" s="35"/>
      <c r="AI852" s="35"/>
      <c r="AU852" s="52">
        <f t="shared" si="328"/>
        <v>845</v>
      </c>
      <c r="AV852" s="80">
        <f t="shared" si="329"/>
        <v>1163.0016907618262</v>
      </c>
      <c r="AW852" s="35">
        <f t="shared" si="339"/>
        <v>4662.5987347471746</v>
      </c>
      <c r="AX852" s="35">
        <f t="shared" si="330"/>
        <v>93354.529592554347</v>
      </c>
      <c r="AY852" s="35">
        <f t="shared" si="331"/>
        <v>98017.128327301514</v>
      </c>
      <c r="AZ852" s="35">
        <f t="shared" si="332"/>
        <v>102679.72706204868</v>
      </c>
      <c r="BA852"/>
      <c r="BB852" s="52">
        <f t="shared" si="333"/>
        <v>845</v>
      </c>
      <c r="BC852" s="80">
        <f t="shared" si="334"/>
        <v>1152.1294481102693</v>
      </c>
      <c r="BD852" s="35">
        <f t="shared" si="340"/>
        <v>4619.0107458098528</v>
      </c>
      <c r="BE852" s="35">
        <f t="shared" si="335"/>
        <v>38792.659509280653</v>
      </c>
      <c r="BF852" s="35">
        <f t="shared" si="336"/>
        <v>43411.670255090503</v>
      </c>
      <c r="BG852" s="35">
        <f t="shared" si="337"/>
        <v>48030.681000900353</v>
      </c>
    </row>
    <row r="853" spans="25:59" x14ac:dyDescent="0.4">
      <c r="Y853" s="35">
        <f t="shared" si="338"/>
        <v>845500</v>
      </c>
      <c r="Z853" s="52">
        <f t="shared" si="341"/>
        <v>846</v>
      </c>
      <c r="AA853" s="35"/>
      <c r="AB853" s="35"/>
      <c r="AC853" s="35"/>
      <c r="AD853" s="35"/>
      <c r="AH853" s="35"/>
      <c r="AI853" s="35"/>
      <c r="AU853" s="52">
        <f t="shared" si="328"/>
        <v>846</v>
      </c>
      <c r="AV853" s="80">
        <f t="shared" si="329"/>
        <v>1163.6591783189335</v>
      </c>
      <c r="AW853" s="35">
        <f t="shared" si="339"/>
        <v>4665.2346730061054</v>
      </c>
      <c r="AX853" s="35">
        <f t="shared" si="330"/>
        <v>93454.954317604526</v>
      </c>
      <c r="AY853" s="35">
        <f t="shared" si="331"/>
        <v>98120.188990610637</v>
      </c>
      <c r="AZ853" s="35">
        <f t="shared" si="332"/>
        <v>102785.42366361675</v>
      </c>
      <c r="BA853"/>
      <c r="BB853" s="52">
        <f t="shared" si="333"/>
        <v>846</v>
      </c>
      <c r="BC853" s="80">
        <f t="shared" si="334"/>
        <v>1152.7807891894151</v>
      </c>
      <c r="BD853" s="35">
        <f t="shared" si="340"/>
        <v>4621.6220421782391</v>
      </c>
      <c r="BE853" s="35">
        <f t="shared" si="335"/>
        <v>38830.591218431553</v>
      </c>
      <c r="BF853" s="35">
        <f t="shared" si="336"/>
        <v>43452.213260609795</v>
      </c>
      <c r="BG853" s="35">
        <f t="shared" si="337"/>
        <v>48073.835302788037</v>
      </c>
    </row>
    <row r="854" spans="25:59" x14ac:dyDescent="0.4">
      <c r="Y854" s="35">
        <f t="shared" si="338"/>
        <v>846500</v>
      </c>
      <c r="Z854" s="52">
        <f t="shared" si="341"/>
        <v>847</v>
      </c>
      <c r="AA854" s="35"/>
      <c r="AB854" s="35"/>
      <c r="AC854" s="35"/>
      <c r="AD854" s="35"/>
      <c r="AH854" s="35"/>
      <c r="AI854" s="35"/>
      <c r="AU854" s="52">
        <f t="shared" si="328"/>
        <v>847</v>
      </c>
      <c r="AV854" s="80">
        <f t="shared" si="329"/>
        <v>1164.3172000171483</v>
      </c>
      <c r="AW854" s="35">
        <f t="shared" si="339"/>
        <v>4667.8727526941257</v>
      </c>
      <c r="AX854" s="35">
        <f t="shared" si="330"/>
        <v>93555.376901225623</v>
      </c>
      <c r="AY854" s="35">
        <f t="shared" si="331"/>
        <v>98223.249653919745</v>
      </c>
      <c r="AZ854" s="35">
        <f t="shared" si="332"/>
        <v>102891.12240661387</v>
      </c>
      <c r="BA854"/>
      <c r="BB854" s="52">
        <f t="shared" si="333"/>
        <v>847</v>
      </c>
      <c r="BC854" s="80">
        <f t="shared" si="334"/>
        <v>1153.4326594162865</v>
      </c>
      <c r="BD854" s="35">
        <f t="shared" si="340"/>
        <v>4624.2354599567107</v>
      </c>
      <c r="BE854" s="35">
        <f t="shared" si="335"/>
        <v>38868.520806172368</v>
      </c>
      <c r="BF854" s="35">
        <f t="shared" si="336"/>
        <v>43492.756266129079</v>
      </c>
      <c r="BG854" s="35">
        <f t="shared" si="337"/>
        <v>48116.991726085791</v>
      </c>
    </row>
    <row r="855" spans="25:59" x14ac:dyDescent="0.4">
      <c r="Y855" s="35">
        <f t="shared" si="338"/>
        <v>847500</v>
      </c>
      <c r="Z855" s="52">
        <f t="shared" si="341"/>
        <v>848</v>
      </c>
      <c r="AA855" s="35"/>
      <c r="AB855" s="35"/>
      <c r="AC855" s="35"/>
      <c r="AD855" s="35"/>
      <c r="AH855" s="35"/>
      <c r="AI855" s="35"/>
      <c r="AU855" s="52">
        <f t="shared" si="328"/>
        <v>848</v>
      </c>
      <c r="AV855" s="80">
        <f t="shared" si="329"/>
        <v>1164.9757549513624</v>
      </c>
      <c r="AW855" s="35">
        <f t="shared" si="339"/>
        <v>4670.5129701825608</v>
      </c>
      <c r="AX855" s="35">
        <f t="shared" si="330"/>
        <v>93655.797347046304</v>
      </c>
      <c r="AY855" s="35">
        <f t="shared" si="331"/>
        <v>98326.310317228868</v>
      </c>
      <c r="AZ855" s="35">
        <f t="shared" si="332"/>
        <v>102996.82328741143</v>
      </c>
      <c r="BA855"/>
      <c r="BB855" s="52">
        <f t="shared" si="333"/>
        <v>848</v>
      </c>
      <c r="BC855" s="80">
        <f t="shared" si="334"/>
        <v>1154.0850578942368</v>
      </c>
      <c r="BD855" s="35">
        <f t="shared" si="340"/>
        <v>4626.8509955505151</v>
      </c>
      <c r="BE855" s="35">
        <f t="shared" si="335"/>
        <v>38906.448276097857</v>
      </c>
      <c r="BF855" s="35">
        <f t="shared" si="336"/>
        <v>43533.299271648371</v>
      </c>
      <c r="BG855" s="35">
        <f t="shared" si="337"/>
        <v>48160.150267198886</v>
      </c>
    </row>
    <row r="856" spans="25:59" x14ac:dyDescent="0.4">
      <c r="Y856" s="35">
        <f t="shared" si="338"/>
        <v>848500</v>
      </c>
      <c r="Z856" s="52">
        <f t="shared" si="341"/>
        <v>849</v>
      </c>
      <c r="AA856" s="35"/>
      <c r="AB856" s="35"/>
      <c r="AC856" s="35"/>
      <c r="AD856" s="35"/>
      <c r="AH856" s="35"/>
      <c r="AI856" s="35"/>
      <c r="AU856" s="52">
        <f t="shared" si="328"/>
        <v>849</v>
      </c>
      <c r="AV856" s="80">
        <f t="shared" si="329"/>
        <v>1165.6348422177803</v>
      </c>
      <c r="AW856" s="35">
        <f t="shared" si="339"/>
        <v>4673.1553218479949</v>
      </c>
      <c r="AX856" s="35">
        <f t="shared" si="330"/>
        <v>93756.215658689995</v>
      </c>
      <c r="AY856" s="35">
        <f t="shared" si="331"/>
        <v>98429.370980537991</v>
      </c>
      <c r="AZ856" s="35">
        <f t="shared" si="332"/>
        <v>103102.52630238599</v>
      </c>
      <c r="BA856"/>
      <c r="BB856" s="52">
        <f t="shared" si="333"/>
        <v>849</v>
      </c>
      <c r="BC856" s="80">
        <f t="shared" si="334"/>
        <v>1154.7379837279188</v>
      </c>
      <c r="BD856" s="35">
        <f t="shared" si="340"/>
        <v>4629.4686453701088</v>
      </c>
      <c r="BE856" s="35">
        <f t="shared" si="335"/>
        <v>38944.373631797549</v>
      </c>
      <c r="BF856" s="35">
        <f t="shared" si="336"/>
        <v>43573.842277167656</v>
      </c>
      <c r="BG856" s="35">
        <f t="shared" si="337"/>
        <v>48203.310922537763</v>
      </c>
    </row>
    <row r="857" spans="25:59" x14ac:dyDescent="0.4">
      <c r="Y857" s="35">
        <f t="shared" si="338"/>
        <v>849500</v>
      </c>
      <c r="Z857" s="52">
        <f t="shared" si="341"/>
        <v>850</v>
      </c>
      <c r="AA857" s="35"/>
      <c r="AB857" s="35"/>
      <c r="AC857" s="35"/>
      <c r="AD857" s="35"/>
      <c r="AH857" s="35"/>
      <c r="AI857" s="35"/>
      <c r="AU857" s="52">
        <f t="shared" si="328"/>
        <v>850</v>
      </c>
      <c r="AV857" s="80">
        <f t="shared" si="329"/>
        <v>1166.2944609139197</v>
      </c>
      <c r="AW857" s="35">
        <f t="shared" si="339"/>
        <v>4675.7998040722823</v>
      </c>
      <c r="AX857" s="35">
        <f t="shared" si="330"/>
        <v>93856.631839774825</v>
      </c>
      <c r="AY857" s="35">
        <f t="shared" si="331"/>
        <v>98532.431643847114</v>
      </c>
      <c r="AZ857" s="35">
        <f t="shared" si="332"/>
        <v>103208.2314479194</v>
      </c>
      <c r="BA857"/>
      <c r="BB857" s="52">
        <f t="shared" si="333"/>
        <v>850</v>
      </c>
      <c r="BC857" s="80">
        <f t="shared" si="334"/>
        <v>1155.3914360232877</v>
      </c>
      <c r="BD857" s="35">
        <f t="shared" si="340"/>
        <v>4632.0884058311694</v>
      </c>
      <c r="BE857" s="35">
        <f t="shared" si="335"/>
        <v>38982.296876855769</v>
      </c>
      <c r="BF857" s="35">
        <f t="shared" si="336"/>
        <v>43614.385282686941</v>
      </c>
      <c r="BG857" s="35">
        <f t="shared" si="337"/>
        <v>48246.473688518112</v>
      </c>
    </row>
    <row r="858" spans="25:59" x14ac:dyDescent="0.4">
      <c r="Y858" s="35">
        <f t="shared" si="338"/>
        <v>850500</v>
      </c>
      <c r="Z858" s="52">
        <f t="shared" si="341"/>
        <v>851</v>
      </c>
      <c r="AA858" s="35"/>
      <c r="AB858" s="35"/>
      <c r="AC858" s="35"/>
      <c r="AD858" s="35"/>
      <c r="AH858" s="35"/>
      <c r="AI858" s="35"/>
      <c r="AU858" s="52">
        <f t="shared" si="328"/>
        <v>851</v>
      </c>
      <c r="AV858" s="80">
        <f t="shared" si="329"/>
        <v>1166.9546101386118</v>
      </c>
      <c r="AW858" s="35">
        <f t="shared" si="339"/>
        <v>4678.4464132425383</v>
      </c>
      <c r="AX858" s="35">
        <f t="shared" si="330"/>
        <v>93957.045893913688</v>
      </c>
      <c r="AY858" s="35">
        <f t="shared" si="331"/>
        <v>98635.492307156223</v>
      </c>
      <c r="AZ858" s="35">
        <f t="shared" si="332"/>
        <v>103313.93872039876</v>
      </c>
      <c r="BA858"/>
      <c r="BB858" s="52">
        <f t="shared" si="333"/>
        <v>851</v>
      </c>
      <c r="BC858" s="80">
        <f t="shared" si="334"/>
        <v>1156.0454138875994</v>
      </c>
      <c r="BD858" s="35">
        <f t="shared" si="340"/>
        <v>4634.7102733545908</v>
      </c>
      <c r="BE858" s="35">
        <f t="shared" si="335"/>
        <v>39020.218014851642</v>
      </c>
      <c r="BF858" s="35">
        <f t="shared" si="336"/>
        <v>43654.928288206233</v>
      </c>
      <c r="BG858" s="35">
        <f t="shared" si="337"/>
        <v>48289.638561560823</v>
      </c>
    </row>
    <row r="859" spans="25:59" x14ac:dyDescent="0.4">
      <c r="Y859" s="35">
        <f t="shared" si="338"/>
        <v>851500</v>
      </c>
      <c r="Z859" s="52">
        <f t="shared" si="341"/>
        <v>852</v>
      </c>
      <c r="AA859" s="35"/>
      <c r="AB859" s="35"/>
      <c r="AC859" s="35"/>
      <c r="AD859" s="35"/>
      <c r="AH859" s="35"/>
      <c r="AI859" s="35"/>
      <c r="AU859" s="52">
        <f t="shared" si="328"/>
        <v>852</v>
      </c>
      <c r="AV859" s="80">
        <f t="shared" si="329"/>
        <v>1167.6152889920022</v>
      </c>
      <c r="AW859" s="35">
        <f t="shared" si="339"/>
        <v>4681.095145751151</v>
      </c>
      <c r="AX859" s="35">
        <f t="shared" si="330"/>
        <v>94057.457824714191</v>
      </c>
      <c r="AY859" s="35">
        <f t="shared" si="331"/>
        <v>98738.552970465345</v>
      </c>
      <c r="AZ859" s="35">
        <f t="shared" si="332"/>
        <v>103419.6481162165</v>
      </c>
      <c r="BA859"/>
      <c r="BB859" s="52">
        <f t="shared" si="333"/>
        <v>852</v>
      </c>
      <c r="BC859" s="80">
        <f t="shared" si="334"/>
        <v>1156.6999164294109</v>
      </c>
      <c r="BD859" s="35">
        <f t="shared" si="340"/>
        <v>4637.3342443664815</v>
      </c>
      <c r="BE859" s="35">
        <f t="shared" si="335"/>
        <v>39058.137049359037</v>
      </c>
      <c r="BF859" s="35">
        <f t="shared" si="336"/>
        <v>43695.471293725517</v>
      </c>
      <c r="BG859" s="35">
        <f t="shared" si="337"/>
        <v>48332.805538091998</v>
      </c>
    </row>
    <row r="860" spans="25:59" x14ac:dyDescent="0.4">
      <c r="Y860" s="35">
        <f t="shared" si="338"/>
        <v>852500</v>
      </c>
      <c r="Z860" s="52">
        <f t="shared" si="341"/>
        <v>853</v>
      </c>
      <c r="AA860" s="35"/>
      <c r="AB860" s="35"/>
      <c r="AC860" s="35"/>
      <c r="AD860" s="35"/>
      <c r="AH860" s="35"/>
      <c r="AI860" s="35"/>
      <c r="AU860" s="52">
        <f t="shared" si="328"/>
        <v>853</v>
      </c>
      <c r="AV860" s="80">
        <f t="shared" si="329"/>
        <v>1168.2764965755505</v>
      </c>
      <c r="AW860" s="35">
        <f t="shared" si="339"/>
        <v>4683.7459979957748</v>
      </c>
      <c r="AX860" s="35">
        <f t="shared" si="330"/>
        <v>94157.86763577869</v>
      </c>
      <c r="AY860" s="35">
        <f t="shared" si="331"/>
        <v>98841.613633774468</v>
      </c>
      <c r="AZ860" s="35">
        <f t="shared" si="332"/>
        <v>103525.35963177025</v>
      </c>
      <c r="BA860"/>
      <c r="BB860" s="52">
        <f t="shared" si="333"/>
        <v>853</v>
      </c>
      <c r="BC860" s="80">
        <f t="shared" si="334"/>
        <v>1157.3549427585822</v>
      </c>
      <c r="BD860" s="35">
        <f t="shared" si="340"/>
        <v>4639.9603152981754</v>
      </c>
      <c r="BE860" s="35">
        <f t="shared" si="335"/>
        <v>39096.053983946636</v>
      </c>
      <c r="BF860" s="35">
        <f t="shared" si="336"/>
        <v>43736.014299244809</v>
      </c>
      <c r="BG860" s="35">
        <f t="shared" si="337"/>
        <v>48375.974614542982</v>
      </c>
    </row>
    <row r="861" spans="25:59" x14ac:dyDescent="0.4">
      <c r="Y861" s="35">
        <f t="shared" si="338"/>
        <v>853500</v>
      </c>
      <c r="Z861" s="52">
        <f t="shared" si="341"/>
        <v>854</v>
      </c>
      <c r="AA861" s="35"/>
      <c r="AB861" s="35"/>
      <c r="AC861" s="35"/>
      <c r="AD861" s="35"/>
      <c r="AH861" s="35"/>
      <c r="AI861" s="35"/>
      <c r="AU861" s="52">
        <f t="shared" si="328"/>
        <v>854</v>
      </c>
      <c r="AV861" s="80">
        <f t="shared" si="329"/>
        <v>1168.938231992031</v>
      </c>
      <c r="AW861" s="35">
        <f t="shared" si="339"/>
        <v>4686.3989663793363</v>
      </c>
      <c r="AX861" s="35">
        <f t="shared" si="330"/>
        <v>94258.275330704259</v>
      </c>
      <c r="AY861" s="35">
        <f t="shared" si="331"/>
        <v>98944.674297083591</v>
      </c>
      <c r="AZ861" s="35">
        <f t="shared" si="332"/>
        <v>103631.07326346292</v>
      </c>
      <c r="BA861"/>
      <c r="BB861" s="52">
        <f t="shared" si="333"/>
        <v>854</v>
      </c>
      <c r="BC861" s="80">
        <f t="shared" si="334"/>
        <v>1158.0104919862754</v>
      </c>
      <c r="BD861" s="35">
        <f t="shared" si="340"/>
        <v>4642.5884825862249</v>
      </c>
      <c r="BE861" s="35">
        <f t="shared" si="335"/>
        <v>39133.968822177871</v>
      </c>
      <c r="BF861" s="35">
        <f t="shared" si="336"/>
        <v>43776.557304764094</v>
      </c>
      <c r="BG861" s="35">
        <f t="shared" si="337"/>
        <v>48419.145787350317</v>
      </c>
    </row>
    <row r="862" spans="25:59" x14ac:dyDescent="0.4">
      <c r="Y862" s="35">
        <f t="shared" si="338"/>
        <v>854500</v>
      </c>
      <c r="Z862" s="52">
        <f t="shared" si="341"/>
        <v>855</v>
      </c>
      <c r="AA862" s="35"/>
      <c r="AB862" s="35"/>
      <c r="AC862" s="35"/>
      <c r="AD862" s="35"/>
      <c r="AH862" s="35"/>
      <c r="AI862" s="35"/>
      <c r="AU862" s="52">
        <f t="shared" si="328"/>
        <v>855</v>
      </c>
      <c r="AV862" s="80">
        <f t="shared" si="329"/>
        <v>1169.6004943455337</v>
      </c>
      <c r="AW862" s="35">
        <f t="shared" si="339"/>
        <v>4689.0540473100355</v>
      </c>
      <c r="AX862" s="35">
        <f t="shared" si="330"/>
        <v>94358.680913082673</v>
      </c>
      <c r="AY862" s="35">
        <f t="shared" si="331"/>
        <v>99047.734960392714</v>
      </c>
      <c r="AZ862" s="35">
        <f t="shared" si="332"/>
        <v>103736.78900770276</v>
      </c>
      <c r="BA862"/>
      <c r="BB862" s="52">
        <f t="shared" si="333"/>
        <v>855</v>
      </c>
      <c r="BC862" s="80">
        <f t="shared" si="334"/>
        <v>1158.6665632249556</v>
      </c>
      <c r="BD862" s="35">
        <f t="shared" si="340"/>
        <v>4645.2187426724076</v>
      </c>
      <c r="BE862" s="35">
        <f t="shared" si="335"/>
        <v>39171.881567610981</v>
      </c>
      <c r="BF862" s="35">
        <f t="shared" si="336"/>
        <v>43817.100310283386</v>
      </c>
      <c r="BG862" s="35">
        <f t="shared" si="337"/>
        <v>48462.319052955791</v>
      </c>
    </row>
    <row r="863" spans="25:59" x14ac:dyDescent="0.4">
      <c r="Y863" s="35">
        <f t="shared" si="338"/>
        <v>855500</v>
      </c>
      <c r="Z863" s="52">
        <f t="shared" si="341"/>
        <v>856</v>
      </c>
      <c r="AA863" s="35"/>
      <c r="AB863" s="35"/>
      <c r="AC863" s="35"/>
      <c r="AD863" s="35"/>
      <c r="AH863" s="35"/>
      <c r="AI863" s="35"/>
      <c r="AU863" s="52">
        <f t="shared" si="328"/>
        <v>856</v>
      </c>
      <c r="AV863" s="80">
        <f t="shared" si="329"/>
        <v>1170.2632827414636</v>
      </c>
      <c r="AW863" s="35">
        <f t="shared" si="339"/>
        <v>4691.7112372013444</v>
      </c>
      <c r="AX863" s="35">
        <f t="shared" si="330"/>
        <v>94459.084386500472</v>
      </c>
      <c r="AY863" s="35">
        <f t="shared" si="331"/>
        <v>99150.795623701822</v>
      </c>
      <c r="AZ863" s="35">
        <f t="shared" si="332"/>
        <v>103842.50686090317</v>
      </c>
      <c r="BA863"/>
      <c r="BB863" s="52">
        <f t="shared" si="333"/>
        <v>856</v>
      </c>
      <c r="BC863" s="80">
        <f t="shared" si="334"/>
        <v>1159.3231555883908</v>
      </c>
      <c r="BD863" s="35">
        <f t="shared" si="340"/>
        <v>4647.8510920037252</v>
      </c>
      <c r="BE863" s="35">
        <f t="shared" si="335"/>
        <v>39209.792223798948</v>
      </c>
      <c r="BF863" s="35">
        <f t="shared" si="336"/>
        <v>43857.64331580267</v>
      </c>
      <c r="BG863" s="35">
        <f t="shared" si="337"/>
        <v>48505.494407806393</v>
      </c>
    </row>
    <row r="864" spans="25:59" x14ac:dyDescent="0.4">
      <c r="Y864" s="35">
        <f t="shared" si="338"/>
        <v>856500</v>
      </c>
      <c r="Z864" s="52">
        <f t="shared" si="341"/>
        <v>857</v>
      </c>
      <c r="AA864" s="35"/>
      <c r="AB864" s="35"/>
      <c r="AC864" s="35"/>
      <c r="AD864" s="35"/>
      <c r="AH864" s="35"/>
      <c r="AI864" s="35"/>
      <c r="AU864" s="52">
        <f t="shared" si="328"/>
        <v>857</v>
      </c>
      <c r="AV864" s="80">
        <f t="shared" si="329"/>
        <v>1170.9265962865409</v>
      </c>
      <c r="AW864" s="35">
        <f t="shared" si="339"/>
        <v>4694.3705324720095</v>
      </c>
      <c r="AX864" s="35">
        <f t="shared" si="330"/>
        <v>94559.485754538939</v>
      </c>
      <c r="AY864" s="35">
        <f t="shared" si="331"/>
        <v>99253.856287010945</v>
      </c>
      <c r="AZ864" s="35">
        <f t="shared" si="332"/>
        <v>103948.22681948295</v>
      </c>
      <c r="BA864"/>
      <c r="BB864" s="52">
        <f t="shared" si="333"/>
        <v>857</v>
      </c>
      <c r="BC864" s="80">
        <f t="shared" si="334"/>
        <v>1159.9802681916524</v>
      </c>
      <c r="BD864" s="35">
        <f t="shared" si="340"/>
        <v>4650.4855270324024</v>
      </c>
      <c r="BE864" s="35">
        <f t="shared" si="335"/>
        <v>39247.700794289558</v>
      </c>
      <c r="BF864" s="35">
        <f t="shared" si="336"/>
        <v>43898.186321321962</v>
      </c>
      <c r="BG864" s="35">
        <f t="shared" si="337"/>
        <v>48548.671848354366</v>
      </c>
    </row>
    <row r="865" spans="25:59" x14ac:dyDescent="0.4">
      <c r="Y865" s="35">
        <f t="shared" si="338"/>
        <v>857500</v>
      </c>
      <c r="Z865" s="52">
        <f t="shared" si="341"/>
        <v>858</v>
      </c>
      <c r="AA865" s="35"/>
      <c r="AB865" s="35"/>
      <c r="AC865" s="35"/>
      <c r="AD865" s="35"/>
      <c r="AH865" s="35"/>
      <c r="AI865" s="35"/>
      <c r="AU865" s="52">
        <f t="shared" si="328"/>
        <v>858</v>
      </c>
      <c r="AV865" s="80">
        <f t="shared" si="329"/>
        <v>1171.590434088803</v>
      </c>
      <c r="AW865" s="35">
        <f t="shared" si="339"/>
        <v>4697.0319295460558</v>
      </c>
      <c r="AX865" s="35">
        <f t="shared" si="330"/>
        <v>94659.885020774018</v>
      </c>
      <c r="AY865" s="35">
        <f t="shared" si="331"/>
        <v>99356.916950320068</v>
      </c>
      <c r="AZ865" s="35">
        <f t="shared" si="332"/>
        <v>104053.94887986612</v>
      </c>
      <c r="BA865"/>
      <c r="BB865" s="52">
        <f t="shared" si="333"/>
        <v>858</v>
      </c>
      <c r="BC865" s="80">
        <f t="shared" si="334"/>
        <v>1160.6379001511159</v>
      </c>
      <c r="BD865" s="35">
        <f t="shared" si="340"/>
        <v>4653.1220442158947</v>
      </c>
      <c r="BE865" s="35">
        <f t="shared" si="335"/>
        <v>39285.607282625351</v>
      </c>
      <c r="BF865" s="35">
        <f t="shared" si="336"/>
        <v>43938.729326841247</v>
      </c>
      <c r="BG865" s="35">
        <f t="shared" si="337"/>
        <v>48591.851371057142</v>
      </c>
    </row>
    <row r="866" spans="25:59" x14ac:dyDescent="0.4">
      <c r="Y866" s="35">
        <f t="shared" si="338"/>
        <v>858500</v>
      </c>
      <c r="Z866" s="52">
        <f t="shared" si="341"/>
        <v>859</v>
      </c>
      <c r="AA866" s="35"/>
      <c r="AB866" s="35"/>
      <c r="AC866" s="35"/>
      <c r="AD866" s="35"/>
      <c r="AH866" s="35"/>
      <c r="AI866" s="35"/>
      <c r="AU866" s="52">
        <f t="shared" si="328"/>
        <v>859</v>
      </c>
      <c r="AV866" s="80">
        <f t="shared" si="329"/>
        <v>1172.2547952576026</v>
      </c>
      <c r="AW866" s="35">
        <f t="shared" si="339"/>
        <v>4699.6954248527836</v>
      </c>
      <c r="AX866" s="35">
        <f t="shared" si="330"/>
        <v>94760.282188776415</v>
      </c>
      <c r="AY866" s="35">
        <f t="shared" si="331"/>
        <v>99459.977613629191</v>
      </c>
      <c r="AZ866" s="35">
        <f t="shared" si="332"/>
        <v>104159.67303848197</v>
      </c>
      <c r="BA866"/>
      <c r="BB866" s="52">
        <f t="shared" si="333"/>
        <v>859</v>
      </c>
      <c r="BC866" s="80">
        <f t="shared" si="334"/>
        <v>1161.2960505844601</v>
      </c>
      <c r="BD866" s="35">
        <f t="shared" si="340"/>
        <v>4655.7606400168806</v>
      </c>
      <c r="BE866" s="35">
        <f t="shared" si="335"/>
        <v>39323.511692343658</v>
      </c>
      <c r="BF866" s="35">
        <f t="shared" si="336"/>
        <v>43979.272332360539</v>
      </c>
      <c r="BG866" s="35">
        <f t="shared" si="337"/>
        <v>48635.032972377419</v>
      </c>
    </row>
    <row r="867" spans="25:59" x14ac:dyDescent="0.4">
      <c r="Y867" s="35">
        <f t="shared" si="338"/>
        <v>859500</v>
      </c>
      <c r="Z867" s="52">
        <f t="shared" si="341"/>
        <v>860</v>
      </c>
      <c r="AA867" s="35"/>
      <c r="AB867" s="35"/>
      <c r="AC867" s="35"/>
      <c r="AD867" s="35"/>
      <c r="AH867" s="35"/>
      <c r="AI867" s="35"/>
      <c r="AU867" s="52">
        <f t="shared" si="328"/>
        <v>860</v>
      </c>
      <c r="AV867" s="80">
        <f t="shared" si="329"/>
        <v>1172.9196789036093</v>
      </c>
      <c r="AW867" s="35">
        <f t="shared" si="339"/>
        <v>4702.3610148267708</v>
      </c>
      <c r="AX867" s="35">
        <f t="shared" si="330"/>
        <v>94860.677262111538</v>
      </c>
      <c r="AY867" s="35">
        <f t="shared" si="331"/>
        <v>99563.038276938314</v>
      </c>
      <c r="AZ867" s="35">
        <f t="shared" si="332"/>
        <v>104265.39929176509</v>
      </c>
      <c r="BA867"/>
      <c r="BB867" s="52">
        <f t="shared" si="333"/>
        <v>860</v>
      </c>
      <c r="BC867" s="80">
        <f t="shared" si="334"/>
        <v>1161.9547186106686</v>
      </c>
      <c r="BD867" s="35">
        <f t="shared" si="340"/>
        <v>4658.4013109032712</v>
      </c>
      <c r="BE867" s="35">
        <f t="shared" si="335"/>
        <v>39361.414026976548</v>
      </c>
      <c r="BF867" s="35">
        <f t="shared" si="336"/>
        <v>44019.815337879823</v>
      </c>
      <c r="BG867" s="35">
        <f t="shared" si="337"/>
        <v>48678.216648783098</v>
      </c>
    </row>
    <row r="868" spans="25:59" x14ac:dyDescent="0.4">
      <c r="Y868" s="35">
        <f t="shared" si="338"/>
        <v>860500</v>
      </c>
      <c r="Z868" s="52">
        <f t="shared" si="341"/>
        <v>861</v>
      </c>
      <c r="AA868" s="35"/>
      <c r="AB868" s="35"/>
      <c r="AC868" s="35"/>
      <c r="AD868" s="35"/>
      <c r="AH868" s="35"/>
      <c r="AI868" s="35"/>
      <c r="AU868" s="52">
        <f t="shared" si="328"/>
        <v>861</v>
      </c>
      <c r="AV868" s="80">
        <f t="shared" si="329"/>
        <v>1173.5850841388094</v>
      </c>
      <c r="AW868" s="35">
        <f t="shared" si="339"/>
        <v>4705.0286959078749</v>
      </c>
      <c r="AX868" s="35">
        <f t="shared" si="330"/>
        <v>94961.070244339542</v>
      </c>
      <c r="AY868" s="35">
        <f t="shared" si="331"/>
        <v>99666.098940247422</v>
      </c>
      <c r="AZ868" s="35">
        <f t="shared" si="332"/>
        <v>104371.1276361553</v>
      </c>
      <c r="BA868"/>
      <c r="BB868" s="52">
        <f t="shared" si="333"/>
        <v>861</v>
      </c>
      <c r="BC868" s="80">
        <f t="shared" si="334"/>
        <v>1162.6139033500292</v>
      </c>
      <c r="BD868" s="35">
        <f t="shared" si="340"/>
        <v>4661.0440533482069</v>
      </c>
      <c r="BE868" s="35">
        <f t="shared" si="335"/>
        <v>39399.314290050912</v>
      </c>
      <c r="BF868" s="35">
        <f t="shared" si="336"/>
        <v>44060.358343399115</v>
      </c>
      <c r="BG868" s="35">
        <f t="shared" si="337"/>
        <v>48721.402396747319</v>
      </c>
    </row>
    <row r="869" spans="25:59" x14ac:dyDescent="0.4">
      <c r="Y869" s="35">
        <f t="shared" si="338"/>
        <v>861500</v>
      </c>
      <c r="Z869" s="52">
        <f t="shared" si="341"/>
        <v>862</v>
      </c>
      <c r="AA869" s="35"/>
      <c r="AB869" s="35"/>
      <c r="AC869" s="35"/>
      <c r="AD869" s="35"/>
      <c r="AH869" s="35"/>
      <c r="AI869" s="35"/>
      <c r="AU869" s="52">
        <f t="shared" si="328"/>
        <v>862</v>
      </c>
      <c r="AV869" s="80">
        <f t="shared" si="329"/>
        <v>1174.2510100765062</v>
      </c>
      <c r="AW869" s="35">
        <f t="shared" si="339"/>
        <v>4707.6984645412349</v>
      </c>
      <c r="AX869" s="35">
        <f t="shared" si="330"/>
        <v>95061.461139015315</v>
      </c>
      <c r="AY869" s="35">
        <f t="shared" si="331"/>
        <v>99769.159603556545</v>
      </c>
      <c r="AZ869" s="35">
        <f t="shared" si="332"/>
        <v>104476.85806809778</v>
      </c>
      <c r="BA869"/>
      <c r="BB869" s="52">
        <f t="shared" si="333"/>
        <v>862</v>
      </c>
      <c r="BC869" s="80">
        <f t="shared" si="334"/>
        <v>1163.2736039241342</v>
      </c>
      <c r="BD869" s="35">
        <f t="shared" si="340"/>
        <v>4663.6888638300552</v>
      </c>
      <c r="BE869" s="35">
        <f t="shared" si="335"/>
        <v>39437.212485088341</v>
      </c>
      <c r="BF869" s="35">
        <f t="shared" si="336"/>
        <v>44100.9013489184</v>
      </c>
      <c r="BG869" s="35">
        <f t="shared" si="337"/>
        <v>48764.590212748459</v>
      </c>
    </row>
    <row r="870" spans="25:59" x14ac:dyDescent="0.4">
      <c r="Y870" s="35">
        <f t="shared" si="338"/>
        <v>862500</v>
      </c>
      <c r="Z870" s="52">
        <f t="shared" si="341"/>
        <v>863</v>
      </c>
      <c r="AA870" s="35"/>
      <c r="AB870" s="35"/>
      <c r="AC870" s="35"/>
      <c r="AD870" s="35"/>
      <c r="AH870" s="35"/>
      <c r="AI870" s="35"/>
      <c r="AU870" s="52">
        <f t="shared" si="328"/>
        <v>863</v>
      </c>
      <c r="AV870" s="80">
        <f t="shared" si="329"/>
        <v>1174.9174558313198</v>
      </c>
      <c r="AW870" s="35">
        <f t="shared" si="339"/>
        <v>4710.3703171772668</v>
      </c>
      <c r="AX870" s="35">
        <f t="shared" si="330"/>
        <v>95161.849949688403</v>
      </c>
      <c r="AY870" s="35">
        <f t="shared" si="331"/>
        <v>99872.220266865668</v>
      </c>
      <c r="AZ870" s="35">
        <f t="shared" si="332"/>
        <v>104582.59058404293</v>
      </c>
      <c r="BA870"/>
      <c r="BB870" s="52">
        <f t="shared" si="333"/>
        <v>863</v>
      </c>
      <c r="BC870" s="80">
        <f t="shared" si="334"/>
        <v>1163.9338194558811</v>
      </c>
      <c r="BD870" s="35">
        <f t="shared" si="340"/>
        <v>4666.3357388324175</v>
      </c>
      <c r="BE870" s="35">
        <f t="shared" si="335"/>
        <v>39475.10861560527</v>
      </c>
      <c r="BF870" s="35">
        <f t="shared" si="336"/>
        <v>44141.444354437685</v>
      </c>
      <c r="BG870" s="35">
        <f t="shared" si="337"/>
        <v>48807.780093270099</v>
      </c>
    </row>
    <row r="871" spans="25:59" x14ac:dyDescent="0.4">
      <c r="Y871" s="35">
        <f t="shared" si="338"/>
        <v>863500</v>
      </c>
      <c r="Z871" s="52">
        <f t="shared" si="341"/>
        <v>864</v>
      </c>
      <c r="AA871" s="35"/>
      <c r="AB871" s="35"/>
      <c r="AC871" s="35"/>
      <c r="AD871" s="35"/>
      <c r="AH871" s="35"/>
      <c r="AI871" s="35"/>
      <c r="AU871" s="52">
        <f t="shared" si="328"/>
        <v>864</v>
      </c>
      <c r="AV871" s="80">
        <f t="shared" si="329"/>
        <v>1175.5844205191884</v>
      </c>
      <c r="AW871" s="35">
        <f t="shared" si="339"/>
        <v>4713.0442502716724</v>
      </c>
      <c r="AX871" s="35">
        <f t="shared" si="330"/>
        <v>95262.236679903115</v>
      </c>
      <c r="AY871" s="35">
        <f t="shared" si="331"/>
        <v>99975.280930174791</v>
      </c>
      <c r="AZ871" s="35">
        <f t="shared" si="332"/>
        <v>104688.32518044647</v>
      </c>
      <c r="BA871"/>
      <c r="BB871" s="52">
        <f t="shared" si="333"/>
        <v>864</v>
      </c>
      <c r="BC871" s="80">
        <f t="shared" si="334"/>
        <v>1164.5945490694724</v>
      </c>
      <c r="BD871" s="35">
        <f t="shared" si="340"/>
        <v>4668.9846748441296</v>
      </c>
      <c r="BE871" s="35">
        <f t="shared" si="335"/>
        <v>39513.00268511285</v>
      </c>
      <c r="BF871" s="35">
        <f t="shared" si="336"/>
        <v>44181.987359956976</v>
      </c>
      <c r="BG871" s="35">
        <f t="shared" si="337"/>
        <v>48850.972034801103</v>
      </c>
    </row>
    <row r="872" spans="25:59" x14ac:dyDescent="0.4">
      <c r="Y872" s="35">
        <f t="shared" si="338"/>
        <v>864500</v>
      </c>
      <c r="Z872" s="52">
        <f t="shared" si="341"/>
        <v>865</v>
      </c>
      <c r="AA872" s="35"/>
      <c r="AB872" s="35"/>
      <c r="AC872" s="35"/>
      <c r="AD872" s="35"/>
      <c r="AH872" s="35"/>
      <c r="AI872" s="35"/>
      <c r="AU872" s="52">
        <f t="shared" si="328"/>
        <v>865</v>
      </c>
      <c r="AV872" s="80">
        <f t="shared" si="329"/>
        <v>1176.2519032573668</v>
      </c>
      <c r="AW872" s="35">
        <f t="shared" si="339"/>
        <v>4715.7202602854304</v>
      </c>
      <c r="AX872" s="35">
        <f t="shared" si="330"/>
        <v>95362.621333198476</v>
      </c>
      <c r="AY872" s="35">
        <f t="shared" si="331"/>
        <v>100078.34159348391</v>
      </c>
      <c r="AZ872" s="35">
        <f t="shared" si="332"/>
        <v>104794.06185376935</v>
      </c>
      <c r="BA872"/>
      <c r="BB872" s="52">
        <f t="shared" si="333"/>
        <v>865</v>
      </c>
      <c r="BC872" s="80">
        <f t="shared" si="334"/>
        <v>1165.2557918904156</v>
      </c>
      <c r="BD872" s="35">
        <f t="shared" si="340"/>
        <v>4671.6356683592558</v>
      </c>
      <c r="BE872" s="35">
        <f t="shared" si="335"/>
        <v>39550.894697117008</v>
      </c>
      <c r="BF872" s="35">
        <f t="shared" si="336"/>
        <v>44222.530365476261</v>
      </c>
      <c r="BG872" s="35">
        <f t="shared" si="337"/>
        <v>48894.166033835514</v>
      </c>
    </row>
    <row r="873" spans="25:59" x14ac:dyDescent="0.4">
      <c r="Y873" s="35">
        <f t="shared" si="338"/>
        <v>865500</v>
      </c>
      <c r="Z873" s="52">
        <f t="shared" si="341"/>
        <v>866</v>
      </c>
      <c r="AA873" s="35"/>
      <c r="AB873" s="35"/>
      <c r="AC873" s="35"/>
      <c r="AD873" s="35"/>
      <c r="AH873" s="35"/>
      <c r="AI873" s="35"/>
      <c r="AU873" s="52">
        <f t="shared" si="328"/>
        <v>866</v>
      </c>
      <c r="AV873" s="80">
        <f t="shared" si="329"/>
        <v>1176.9199031644291</v>
      </c>
      <c r="AW873" s="35">
        <f t="shared" si="339"/>
        <v>4718.3983436848102</v>
      </c>
      <c r="AX873" s="35">
        <f t="shared" si="330"/>
        <v>95463.003913108216</v>
      </c>
      <c r="AY873" s="35">
        <f t="shared" si="331"/>
        <v>100181.40225679302</v>
      </c>
      <c r="AZ873" s="35">
        <f t="shared" si="332"/>
        <v>104899.80060047783</v>
      </c>
      <c r="BA873"/>
      <c r="BB873" s="52">
        <f t="shared" si="333"/>
        <v>866</v>
      </c>
      <c r="BC873" s="80">
        <f t="shared" si="334"/>
        <v>1165.9175470455239</v>
      </c>
      <c r="BD873" s="35">
        <f t="shared" si="340"/>
        <v>4674.2887158770964</v>
      </c>
      <c r="BE873" s="35">
        <f t="shared" si="335"/>
        <v>39588.784655118456</v>
      </c>
      <c r="BF873" s="35">
        <f t="shared" si="336"/>
        <v>44263.073370995553</v>
      </c>
      <c r="BG873" s="35">
        <f t="shared" si="337"/>
        <v>48937.36208687265</v>
      </c>
    </row>
    <row r="874" spans="25:59" x14ac:dyDescent="0.4">
      <c r="Y874" s="35">
        <f t="shared" si="338"/>
        <v>866500</v>
      </c>
      <c r="Z874" s="52">
        <f t="shared" si="341"/>
        <v>867</v>
      </c>
      <c r="AA874" s="35"/>
      <c r="AB874" s="35"/>
      <c r="AC874" s="35"/>
      <c r="AD874" s="35"/>
      <c r="AH874" s="35"/>
      <c r="AI874" s="35"/>
      <c r="AU874" s="52">
        <f t="shared" si="328"/>
        <v>867</v>
      </c>
      <c r="AV874" s="80">
        <f t="shared" si="329"/>
        <v>1177.5884193602653</v>
      </c>
      <c r="AW874" s="35">
        <f t="shared" si="339"/>
        <v>4721.0784969413562</v>
      </c>
      <c r="AX874" s="35">
        <f t="shared" si="330"/>
        <v>95563.384423160795</v>
      </c>
      <c r="AY874" s="35">
        <f t="shared" si="331"/>
        <v>100284.46292010215</v>
      </c>
      <c r="AZ874" s="35">
        <f t="shared" si="332"/>
        <v>105005.5414170435</v>
      </c>
      <c r="BA874"/>
      <c r="BB874" s="52">
        <f t="shared" si="333"/>
        <v>867</v>
      </c>
      <c r="BC874" s="80">
        <f t="shared" si="334"/>
        <v>1166.5798136629153</v>
      </c>
      <c r="BD874" s="35">
        <f t="shared" si="340"/>
        <v>4676.943813902184</v>
      </c>
      <c r="BE874" s="35">
        <f t="shared" si="335"/>
        <v>39626.672562612657</v>
      </c>
      <c r="BF874" s="35">
        <f t="shared" si="336"/>
        <v>44303.616376514838</v>
      </c>
      <c r="BG874" s="35">
        <f t="shared" si="337"/>
        <v>48980.560190417018</v>
      </c>
    </row>
    <row r="875" spans="25:59" x14ac:dyDescent="0.4">
      <c r="Y875" s="35">
        <f t="shared" si="338"/>
        <v>867500</v>
      </c>
      <c r="Z875" s="52">
        <f t="shared" si="341"/>
        <v>868</v>
      </c>
      <c r="AA875" s="35"/>
      <c r="AB875" s="35"/>
      <c r="AC875" s="35"/>
      <c r="AD875" s="35"/>
      <c r="AH875" s="35"/>
      <c r="AI875" s="35"/>
      <c r="AU875" s="52">
        <f t="shared" si="328"/>
        <v>868</v>
      </c>
      <c r="AV875" s="80">
        <f t="shared" si="329"/>
        <v>1178.2574509660844</v>
      </c>
      <c r="AW875" s="35">
        <f t="shared" si="339"/>
        <v>4723.7607165319005</v>
      </c>
      <c r="AX875" s="35">
        <f t="shared" si="330"/>
        <v>95663.762866879362</v>
      </c>
      <c r="AY875" s="35">
        <f t="shared" si="331"/>
        <v>100387.52358341127</v>
      </c>
      <c r="AZ875" s="35">
        <f t="shared" si="332"/>
        <v>105111.28429994317</v>
      </c>
      <c r="BA875"/>
      <c r="BB875" s="52">
        <f t="shared" si="333"/>
        <v>868</v>
      </c>
      <c r="BC875" s="80">
        <f t="shared" si="334"/>
        <v>1167.2425908720145</v>
      </c>
      <c r="BD875" s="35">
        <f t="shared" si="340"/>
        <v>4679.6009589442865</v>
      </c>
      <c r="BE875" s="35">
        <f t="shared" si="335"/>
        <v>39664.558423089846</v>
      </c>
      <c r="BF875" s="35">
        <f t="shared" si="336"/>
        <v>44344.15938203413</v>
      </c>
      <c r="BG875" s="35">
        <f t="shared" si="337"/>
        <v>49023.760340978413</v>
      </c>
    </row>
    <row r="876" spans="25:59" x14ac:dyDescent="0.4">
      <c r="Y876" s="35">
        <f t="shared" si="338"/>
        <v>868500</v>
      </c>
      <c r="Z876" s="52">
        <f t="shared" si="341"/>
        <v>869</v>
      </c>
      <c r="AA876" s="35"/>
      <c r="AB876" s="35"/>
      <c r="AC876" s="35"/>
      <c r="AD876" s="35"/>
      <c r="AH876" s="35"/>
      <c r="AI876" s="35"/>
      <c r="AU876" s="52">
        <f t="shared" si="328"/>
        <v>869</v>
      </c>
      <c r="AV876" s="80">
        <f t="shared" si="329"/>
        <v>1178.9269971044137</v>
      </c>
      <c r="AW876" s="35">
        <f t="shared" si="339"/>
        <v>4726.4449989385612</v>
      </c>
      <c r="AX876" s="35">
        <f t="shared" si="330"/>
        <v>95764.13924778183</v>
      </c>
      <c r="AY876" s="35">
        <f t="shared" si="331"/>
        <v>100490.58424672039</v>
      </c>
      <c r="AZ876" s="35">
        <f t="shared" si="332"/>
        <v>105217.02924565895</v>
      </c>
      <c r="BA876"/>
      <c r="BB876" s="52">
        <f t="shared" si="333"/>
        <v>869</v>
      </c>
      <c r="BC876" s="80">
        <f t="shared" si="334"/>
        <v>1167.9058778035514</v>
      </c>
      <c r="BD876" s="35">
        <f t="shared" si="340"/>
        <v>4682.2601475184083</v>
      </c>
      <c r="BE876" s="35">
        <f t="shared" si="335"/>
        <v>39702.442240035009</v>
      </c>
      <c r="BF876" s="35">
        <f t="shared" si="336"/>
        <v>44384.702387553414</v>
      </c>
      <c r="BG876" s="35">
        <f t="shared" si="337"/>
        <v>49066.96253507182</v>
      </c>
    </row>
    <row r="877" spans="25:59" x14ac:dyDescent="0.4">
      <c r="Y877" s="35">
        <f t="shared" si="338"/>
        <v>869500</v>
      </c>
      <c r="Z877" s="52">
        <f t="shared" si="341"/>
        <v>870</v>
      </c>
      <c r="AA877" s="35"/>
      <c r="AB877" s="35"/>
      <c r="AC877" s="35"/>
      <c r="AD877" s="35"/>
      <c r="AH877" s="35"/>
      <c r="AI877" s="35"/>
      <c r="AU877" s="52">
        <f t="shared" si="328"/>
        <v>870</v>
      </c>
      <c r="AV877" s="80">
        <f t="shared" si="329"/>
        <v>1179.5970568990977</v>
      </c>
      <c r="AW877" s="35">
        <f t="shared" si="339"/>
        <v>4729.131340648737</v>
      </c>
      <c r="AX877" s="35">
        <f t="shared" si="330"/>
        <v>95864.513569380768</v>
      </c>
      <c r="AY877" s="35">
        <f t="shared" si="331"/>
        <v>100593.6449100295</v>
      </c>
      <c r="AZ877" s="35">
        <f t="shared" si="332"/>
        <v>105322.77625067823</v>
      </c>
      <c r="BA877"/>
      <c r="BB877" s="52">
        <f t="shared" si="333"/>
        <v>870</v>
      </c>
      <c r="BC877" s="80">
        <f t="shared" si="334"/>
        <v>1168.5696735895615</v>
      </c>
      <c r="BD877" s="35">
        <f t="shared" si="340"/>
        <v>4684.9213761447863</v>
      </c>
      <c r="BE877" s="35">
        <f t="shared" si="335"/>
        <v>39740.324016927916</v>
      </c>
      <c r="BF877" s="35">
        <f t="shared" si="336"/>
        <v>44425.245393072706</v>
      </c>
      <c r="BG877" s="35">
        <f t="shared" si="337"/>
        <v>49110.166769217496</v>
      </c>
    </row>
    <row r="878" spans="25:59" x14ac:dyDescent="0.4">
      <c r="Y878" s="35">
        <f t="shared" si="338"/>
        <v>870500</v>
      </c>
      <c r="Z878" s="52">
        <f t="shared" si="341"/>
        <v>871</v>
      </c>
      <c r="AA878" s="35"/>
      <c r="AB878" s="35"/>
      <c r="AC878" s="35"/>
      <c r="AD878" s="35"/>
      <c r="AH878" s="35"/>
      <c r="AI878" s="35"/>
      <c r="AU878" s="52">
        <f t="shared" si="328"/>
        <v>871</v>
      </c>
      <c r="AV878" s="80">
        <f t="shared" si="329"/>
        <v>1180.2676294753003</v>
      </c>
      <c r="AW878" s="35">
        <f t="shared" si="339"/>
        <v>4731.8197381551163</v>
      </c>
      <c r="AX878" s="35">
        <f t="shared" si="330"/>
        <v>95964.885835183508</v>
      </c>
      <c r="AY878" s="35">
        <f t="shared" si="331"/>
        <v>100696.70557333862</v>
      </c>
      <c r="AZ878" s="35">
        <f t="shared" si="332"/>
        <v>105428.52531149374</v>
      </c>
      <c r="BA878"/>
      <c r="BB878" s="52">
        <f t="shared" si="333"/>
        <v>871</v>
      </c>
      <c r="BC878" s="80">
        <f t="shared" si="334"/>
        <v>1169.2339773633864</v>
      </c>
      <c r="BD878" s="35">
        <f t="shared" si="340"/>
        <v>4687.5846413488935</v>
      </c>
      <c r="BE878" s="35">
        <f t="shared" si="335"/>
        <v>39778.2037572431</v>
      </c>
      <c r="BF878" s="35">
        <f t="shared" si="336"/>
        <v>44465.788398591991</v>
      </c>
      <c r="BG878" s="35">
        <f t="shared" si="337"/>
        <v>49153.373039940881</v>
      </c>
    </row>
    <row r="879" spans="25:59" x14ac:dyDescent="0.4">
      <c r="Y879" s="35">
        <f t="shared" si="338"/>
        <v>871500</v>
      </c>
      <c r="Z879" s="52">
        <f t="shared" si="341"/>
        <v>872</v>
      </c>
      <c r="AA879" s="35"/>
      <c r="AB879" s="35"/>
      <c r="AC879" s="35"/>
      <c r="AD879" s="35"/>
      <c r="AH879" s="35"/>
      <c r="AI879" s="35"/>
      <c r="AU879" s="52">
        <f t="shared" si="328"/>
        <v>872</v>
      </c>
      <c r="AV879" s="80">
        <f t="shared" si="329"/>
        <v>1180.9387139595026</v>
      </c>
      <c r="AW879" s="35">
        <f t="shared" si="339"/>
        <v>4734.5101879556669</v>
      </c>
      <c r="AX879" s="35">
        <f t="shared" si="330"/>
        <v>96065.256048692085</v>
      </c>
      <c r="AY879" s="35">
        <f t="shared" si="331"/>
        <v>100799.76623664775</v>
      </c>
      <c r="AZ879" s="35">
        <f t="shared" si="332"/>
        <v>105534.27642460341</v>
      </c>
      <c r="BA879"/>
      <c r="BB879" s="52">
        <f t="shared" si="333"/>
        <v>872</v>
      </c>
      <c r="BC879" s="80">
        <f t="shared" si="334"/>
        <v>1169.8987882596741</v>
      </c>
      <c r="BD879" s="35">
        <f t="shared" si="340"/>
        <v>4690.2499396614412</v>
      </c>
      <c r="BE879" s="35">
        <f t="shared" si="335"/>
        <v>39816.081464449839</v>
      </c>
      <c r="BF879" s="35">
        <f t="shared" si="336"/>
        <v>44506.331404111283</v>
      </c>
      <c r="BG879" s="35">
        <f t="shared" si="337"/>
        <v>49196.581343772727</v>
      </c>
    </row>
    <row r="880" spans="25:59" x14ac:dyDescent="0.4">
      <c r="Y880" s="35">
        <f t="shared" si="338"/>
        <v>872500</v>
      </c>
      <c r="Z880" s="52">
        <f t="shared" si="341"/>
        <v>873</v>
      </c>
      <c r="AA880" s="35"/>
      <c r="AB880" s="35"/>
      <c r="AC880" s="35"/>
      <c r="AD880" s="35"/>
      <c r="AH880" s="35"/>
      <c r="AI880" s="35"/>
      <c r="AU880" s="52">
        <f t="shared" si="328"/>
        <v>873</v>
      </c>
      <c r="AV880" s="80">
        <f t="shared" si="329"/>
        <v>1181.6103094795051</v>
      </c>
      <c r="AW880" s="35">
        <f t="shared" si="339"/>
        <v>4737.2026865536473</v>
      </c>
      <c r="AX880" s="35">
        <f t="shared" si="330"/>
        <v>96165.624213403222</v>
      </c>
      <c r="AY880" s="35">
        <f t="shared" si="331"/>
        <v>100902.82689995687</v>
      </c>
      <c r="AZ880" s="35">
        <f t="shared" si="332"/>
        <v>105640.02958651051</v>
      </c>
      <c r="BA880"/>
      <c r="BB880" s="52">
        <f t="shared" si="333"/>
        <v>873</v>
      </c>
      <c r="BC880" s="80">
        <f t="shared" si="334"/>
        <v>1170.5641054143784</v>
      </c>
      <c r="BD880" s="35">
        <f t="shared" si="340"/>
        <v>4692.9172676183744</v>
      </c>
      <c r="BE880" s="35">
        <f t="shared" si="335"/>
        <v>39853.957142012194</v>
      </c>
      <c r="BF880" s="35">
        <f t="shared" si="336"/>
        <v>44546.874409630567</v>
      </c>
      <c r="BG880" s="35">
        <f t="shared" si="337"/>
        <v>49239.791677248941</v>
      </c>
    </row>
    <row r="881" spans="25:59" x14ac:dyDescent="0.4">
      <c r="Y881" s="35">
        <f t="shared" si="338"/>
        <v>873500</v>
      </c>
      <c r="Z881" s="52">
        <f t="shared" si="341"/>
        <v>874</v>
      </c>
      <c r="AA881" s="35"/>
      <c r="AB881" s="35"/>
      <c r="AC881" s="35"/>
      <c r="AD881" s="35"/>
      <c r="AH881" s="35"/>
      <c r="AI881" s="35"/>
      <c r="AU881" s="52">
        <f t="shared" si="328"/>
        <v>874</v>
      </c>
      <c r="AV881" s="80">
        <f t="shared" si="329"/>
        <v>1182.2824151644256</v>
      </c>
      <c r="AW881" s="35">
        <f t="shared" si="339"/>
        <v>4739.8972304575982</v>
      </c>
      <c r="AX881" s="35">
        <f t="shared" si="330"/>
        <v>96265.990332808389</v>
      </c>
      <c r="AY881" s="35">
        <f t="shared" si="331"/>
        <v>101005.88756326599</v>
      </c>
      <c r="AZ881" s="35">
        <f t="shared" si="332"/>
        <v>105745.78479372359</v>
      </c>
      <c r="BA881"/>
      <c r="BB881" s="52">
        <f t="shared" si="333"/>
        <v>874</v>
      </c>
      <c r="BC881" s="80">
        <f t="shared" si="334"/>
        <v>1171.2299279647584</v>
      </c>
      <c r="BD881" s="35">
        <f t="shared" si="340"/>
        <v>4695.5866217608727</v>
      </c>
      <c r="BE881" s="35">
        <f t="shared" si="335"/>
        <v>39891.830793388988</v>
      </c>
      <c r="BF881" s="35">
        <f t="shared" si="336"/>
        <v>44587.417415149859</v>
      </c>
      <c r="BG881" s="35">
        <f t="shared" si="337"/>
        <v>49283.00403691073</v>
      </c>
    </row>
    <row r="882" spans="25:59" x14ac:dyDescent="0.4">
      <c r="Y882" s="35">
        <f t="shared" si="338"/>
        <v>874500</v>
      </c>
      <c r="Z882" s="52">
        <f t="shared" si="341"/>
        <v>875</v>
      </c>
      <c r="AA882" s="35"/>
      <c r="AB882" s="35"/>
      <c r="AC882" s="35"/>
      <c r="AD882" s="35"/>
      <c r="AH882" s="35"/>
      <c r="AI882" s="35"/>
      <c r="AU882" s="52">
        <f t="shared" si="328"/>
        <v>875</v>
      </c>
      <c r="AV882" s="80">
        <f t="shared" si="329"/>
        <v>1182.9550301447014</v>
      </c>
      <c r="AW882" s="35">
        <f t="shared" si="339"/>
        <v>4742.5938161813492</v>
      </c>
      <c r="AX882" s="35">
        <f t="shared" si="330"/>
        <v>96366.354410393746</v>
      </c>
      <c r="AY882" s="35">
        <f t="shared" si="331"/>
        <v>101108.9482265751</v>
      </c>
      <c r="AZ882" s="35">
        <f t="shared" si="332"/>
        <v>105851.54204275645</v>
      </c>
      <c r="BA882"/>
      <c r="BB882" s="52">
        <f t="shared" si="333"/>
        <v>875</v>
      </c>
      <c r="BC882" s="80">
        <f t="shared" si="334"/>
        <v>1171.8962550493804</v>
      </c>
      <c r="BD882" s="35">
        <f t="shared" si="340"/>
        <v>4698.2579986353567</v>
      </c>
      <c r="BE882" s="35">
        <f t="shared" si="335"/>
        <v>39929.702422033784</v>
      </c>
      <c r="BF882" s="35">
        <f t="shared" si="336"/>
        <v>44627.960420669144</v>
      </c>
      <c r="BG882" s="35">
        <f t="shared" si="337"/>
        <v>49326.218419304503</v>
      </c>
    </row>
    <row r="883" spans="25:59" x14ac:dyDescent="0.4">
      <c r="Y883" s="35">
        <f t="shared" si="338"/>
        <v>875500</v>
      </c>
      <c r="Z883" s="52">
        <f t="shared" si="341"/>
        <v>876</v>
      </c>
      <c r="AA883" s="35"/>
      <c r="AB883" s="35"/>
      <c r="AC883" s="35"/>
      <c r="AD883" s="35"/>
      <c r="AH883" s="35"/>
      <c r="AI883" s="35"/>
      <c r="AU883" s="52">
        <f t="shared" si="328"/>
        <v>876</v>
      </c>
      <c r="AV883" s="80">
        <f t="shared" si="329"/>
        <v>1183.628153552087</v>
      </c>
      <c r="AW883" s="35">
        <f t="shared" si="339"/>
        <v>4745.2924402440094</v>
      </c>
      <c r="AX883" s="35">
        <f t="shared" si="330"/>
        <v>96466.716449640211</v>
      </c>
      <c r="AY883" s="35">
        <f t="shared" si="331"/>
        <v>101212.00888988422</v>
      </c>
      <c r="AZ883" s="35">
        <f t="shared" si="332"/>
        <v>105957.30133012823</v>
      </c>
      <c r="BA883"/>
      <c r="BB883" s="52">
        <f t="shared" si="333"/>
        <v>876</v>
      </c>
      <c r="BC883" s="80">
        <f t="shared" si="334"/>
        <v>1172.5630858081158</v>
      </c>
      <c r="BD883" s="35">
        <f t="shared" si="340"/>
        <v>4700.931394793477</v>
      </c>
      <c r="BE883" s="35">
        <f t="shared" si="335"/>
        <v>39967.57203139495</v>
      </c>
      <c r="BF883" s="35">
        <f t="shared" si="336"/>
        <v>44668.503426188428</v>
      </c>
      <c r="BG883" s="35">
        <f t="shared" si="337"/>
        <v>49369.434820981907</v>
      </c>
    </row>
    <row r="884" spans="25:59" x14ac:dyDescent="0.4">
      <c r="Y884" s="35">
        <f t="shared" si="338"/>
        <v>876500</v>
      </c>
      <c r="Z884" s="52">
        <f t="shared" si="341"/>
        <v>877</v>
      </c>
      <c r="AA884" s="35"/>
      <c r="AB884" s="35"/>
      <c r="AC884" s="35"/>
      <c r="AD884" s="35"/>
      <c r="AH884" s="35"/>
      <c r="AI884" s="35"/>
      <c r="AU884" s="52">
        <f t="shared" si="328"/>
        <v>877</v>
      </c>
      <c r="AV884" s="80">
        <f t="shared" si="329"/>
        <v>1184.3017845196566</v>
      </c>
      <c r="AW884" s="35">
        <f t="shared" si="339"/>
        <v>4747.9930991699821</v>
      </c>
      <c r="AX884" s="35">
        <f t="shared" si="330"/>
        <v>96567.076454023365</v>
      </c>
      <c r="AY884" s="35">
        <f t="shared" si="331"/>
        <v>101315.06955319335</v>
      </c>
      <c r="AZ884" s="35">
        <f t="shared" si="332"/>
        <v>106063.06265236333</v>
      </c>
      <c r="BA884"/>
      <c r="BB884" s="52">
        <f t="shared" si="333"/>
        <v>877</v>
      </c>
      <c r="BC884" s="80">
        <f t="shared" si="334"/>
        <v>1173.2304193821431</v>
      </c>
      <c r="BD884" s="35">
        <f t="shared" si="340"/>
        <v>4703.606806792126</v>
      </c>
      <c r="BE884" s="35">
        <f t="shared" si="335"/>
        <v>40005.439624915598</v>
      </c>
      <c r="BF884" s="35">
        <f t="shared" si="336"/>
        <v>44709.04643170772</v>
      </c>
      <c r="BG884" s="35">
        <f t="shared" si="337"/>
        <v>49412.653238499843</v>
      </c>
    </row>
    <row r="885" spans="25:59" x14ac:dyDescent="0.4">
      <c r="Y885" s="35">
        <f t="shared" si="338"/>
        <v>877500</v>
      </c>
      <c r="Z885" s="52">
        <f t="shared" si="341"/>
        <v>878</v>
      </c>
      <c r="AA885" s="35"/>
      <c r="AB885" s="35"/>
      <c r="AC885" s="35"/>
      <c r="AD885" s="35"/>
      <c r="AH885" s="35"/>
      <c r="AI885" s="35"/>
      <c r="AU885" s="52">
        <f t="shared" si="328"/>
        <v>878</v>
      </c>
      <c r="AV885" s="80">
        <f t="shared" si="329"/>
        <v>1184.9759221818017</v>
      </c>
      <c r="AW885" s="35">
        <f t="shared" si="339"/>
        <v>4750.6957894889474</v>
      </c>
      <c r="AX885" s="35">
        <f t="shared" si="330"/>
        <v>96667.434427013519</v>
      </c>
      <c r="AY885" s="35">
        <f t="shared" si="331"/>
        <v>101418.13021650247</v>
      </c>
      <c r="AZ885" s="35">
        <f t="shared" si="332"/>
        <v>106168.82600599142</v>
      </c>
      <c r="BA885"/>
      <c r="BB885" s="52">
        <f t="shared" si="333"/>
        <v>878</v>
      </c>
      <c r="BC885" s="80">
        <f t="shared" si="334"/>
        <v>1173.8982549139459</v>
      </c>
      <c r="BD885" s="35">
        <f t="shared" si="340"/>
        <v>4706.2842311934301</v>
      </c>
      <c r="BE885" s="35">
        <f t="shared" si="335"/>
        <v>40043.305206033576</v>
      </c>
      <c r="BF885" s="35">
        <f t="shared" si="336"/>
        <v>44749.589437227005</v>
      </c>
      <c r="BG885" s="35">
        <f t="shared" si="337"/>
        <v>49455.873668420434</v>
      </c>
    </row>
    <row r="886" spans="25:59" x14ac:dyDescent="0.4">
      <c r="Y886" s="35">
        <f t="shared" si="338"/>
        <v>878500</v>
      </c>
      <c r="Z886" s="52">
        <f t="shared" si="341"/>
        <v>879</v>
      </c>
      <c r="AA886" s="35"/>
      <c r="AB886" s="35"/>
      <c r="AC886" s="35"/>
      <c r="AD886" s="35"/>
      <c r="AH886" s="35"/>
      <c r="AI886" s="35"/>
      <c r="AU886" s="52">
        <f t="shared" si="328"/>
        <v>879</v>
      </c>
      <c r="AV886" s="80">
        <f t="shared" si="329"/>
        <v>1185.6505656742324</v>
      </c>
      <c r="AW886" s="35">
        <f t="shared" si="339"/>
        <v>4753.400507735877</v>
      </c>
      <c r="AX886" s="35">
        <f t="shared" si="330"/>
        <v>96767.790372075717</v>
      </c>
      <c r="AY886" s="35">
        <f t="shared" si="331"/>
        <v>101521.19087981159</v>
      </c>
      <c r="AZ886" s="35">
        <f t="shared" si="332"/>
        <v>106274.59138754747</v>
      </c>
      <c r="BA886"/>
      <c r="BB886" s="52">
        <f t="shared" si="333"/>
        <v>879</v>
      </c>
      <c r="BC886" s="80">
        <f t="shared" si="334"/>
        <v>1174.5665915473144</v>
      </c>
      <c r="BD886" s="35">
        <f t="shared" si="340"/>
        <v>4708.9636645647497</v>
      </c>
      <c r="BE886" s="35">
        <f t="shared" si="335"/>
        <v>40081.168778181549</v>
      </c>
      <c r="BF886" s="35">
        <f t="shared" si="336"/>
        <v>44790.132442746297</v>
      </c>
      <c r="BG886" s="35">
        <f t="shared" si="337"/>
        <v>49499.096107311045</v>
      </c>
    </row>
    <row r="887" spans="25:59" x14ac:dyDescent="0.4">
      <c r="Y887" s="35">
        <f t="shared" si="338"/>
        <v>879500</v>
      </c>
      <c r="Z887" s="52">
        <f t="shared" si="341"/>
        <v>880</v>
      </c>
      <c r="AA887" s="35"/>
      <c r="AB887" s="35"/>
      <c r="AC887" s="35"/>
      <c r="AD887" s="35"/>
      <c r="AH887" s="35"/>
      <c r="AI887" s="35"/>
      <c r="AU887" s="52">
        <f t="shared" si="328"/>
        <v>880</v>
      </c>
      <c r="AV887" s="80">
        <f t="shared" si="329"/>
        <v>1186.3257141339777</v>
      </c>
      <c r="AW887" s="35">
        <f t="shared" si="339"/>
        <v>4756.1072504510248</v>
      </c>
      <c r="AX887" s="35">
        <f t="shared" si="330"/>
        <v>96868.144292669676</v>
      </c>
      <c r="AY887" s="35">
        <f t="shared" si="331"/>
        <v>101624.2515431207</v>
      </c>
      <c r="AZ887" s="35">
        <f t="shared" si="332"/>
        <v>106380.35879357172</v>
      </c>
      <c r="BA887"/>
      <c r="BB887" s="52">
        <f t="shared" si="333"/>
        <v>880</v>
      </c>
      <c r="BC887" s="80">
        <f t="shared" si="334"/>
        <v>1175.2354284273442</v>
      </c>
      <c r="BD887" s="35">
        <f t="shared" si="340"/>
        <v>4711.6451034786833</v>
      </c>
      <c r="BE887" s="35">
        <f t="shared" si="335"/>
        <v>40119.030344786901</v>
      </c>
      <c r="BF887" s="35">
        <f t="shared" si="336"/>
        <v>44830.675448265582</v>
      </c>
      <c r="BG887" s="35">
        <f t="shared" si="337"/>
        <v>49542.320551744262</v>
      </c>
    </row>
    <row r="888" spans="25:59" x14ac:dyDescent="0.4">
      <c r="Y888" s="35">
        <f t="shared" si="338"/>
        <v>880500</v>
      </c>
      <c r="Z888" s="52">
        <f t="shared" si="341"/>
        <v>881</v>
      </c>
      <c r="AA888" s="35"/>
      <c r="AB888" s="35"/>
      <c r="AC888" s="35"/>
      <c r="AD888" s="35"/>
      <c r="AH888" s="35"/>
      <c r="AI888" s="35"/>
      <c r="AU888" s="52">
        <f t="shared" si="328"/>
        <v>881</v>
      </c>
      <c r="AV888" s="80">
        <f t="shared" si="329"/>
        <v>1187.0013666993837</v>
      </c>
      <c r="AW888" s="35">
        <f t="shared" si="339"/>
        <v>4758.8160141799299</v>
      </c>
      <c r="AX888" s="35">
        <f t="shared" si="330"/>
        <v>96968.496192249891</v>
      </c>
      <c r="AY888" s="35">
        <f t="shared" si="331"/>
        <v>101727.31220642982</v>
      </c>
      <c r="AZ888" s="35">
        <f t="shared" si="332"/>
        <v>106486.12822060975</v>
      </c>
      <c r="BA888"/>
      <c r="BB888" s="52">
        <f t="shared" si="333"/>
        <v>881</v>
      </c>
      <c r="BC888" s="80">
        <f t="shared" si="334"/>
        <v>1175.9047647004375</v>
      </c>
      <c r="BD888" s="35">
        <f t="shared" si="340"/>
        <v>4714.328544513065</v>
      </c>
      <c r="BE888" s="35">
        <f t="shared" si="335"/>
        <v>40156.889909271806</v>
      </c>
      <c r="BF888" s="35">
        <f t="shared" si="336"/>
        <v>44871.218453784873</v>
      </c>
      <c r="BG888" s="35">
        <f t="shared" si="337"/>
        <v>49585.546998297941</v>
      </c>
    </row>
    <row r="889" spans="25:59" x14ac:dyDescent="0.4">
      <c r="Y889" s="35">
        <f t="shared" si="338"/>
        <v>881500</v>
      </c>
      <c r="Z889" s="52">
        <f t="shared" si="341"/>
        <v>882</v>
      </c>
      <c r="AA889" s="35"/>
      <c r="AB889" s="35"/>
      <c r="AC889" s="35"/>
      <c r="AD889" s="35"/>
      <c r="AH889" s="35"/>
      <c r="AI889" s="35"/>
      <c r="AU889" s="52">
        <f t="shared" si="328"/>
        <v>882</v>
      </c>
      <c r="AV889" s="80">
        <f t="shared" si="329"/>
        <v>1187.6775225101151</v>
      </c>
      <c r="AW889" s="35">
        <f t="shared" si="339"/>
        <v>4761.5267954734145</v>
      </c>
      <c r="AX889" s="35">
        <f t="shared" si="330"/>
        <v>97068.84607426553</v>
      </c>
      <c r="AY889" s="35">
        <f t="shared" si="331"/>
        <v>101830.37286973895</v>
      </c>
      <c r="AZ889" s="35">
        <f t="shared" si="332"/>
        <v>106591.89966521236</v>
      </c>
      <c r="BA889"/>
      <c r="BB889" s="52">
        <f t="shared" si="333"/>
        <v>882</v>
      </c>
      <c r="BC889" s="80">
        <f t="shared" si="334"/>
        <v>1176.5745995143011</v>
      </c>
      <c r="BD889" s="35">
        <f t="shared" si="340"/>
        <v>4717.0139842509589</v>
      </c>
      <c r="BE889" s="35">
        <f t="shared" si="335"/>
        <v>40194.747475053198</v>
      </c>
      <c r="BF889" s="35">
        <f t="shared" si="336"/>
        <v>44911.761459304158</v>
      </c>
      <c r="BG889" s="35">
        <f t="shared" si="337"/>
        <v>49628.775443555118</v>
      </c>
    </row>
    <row r="890" spans="25:59" x14ac:dyDescent="0.4">
      <c r="Y890" s="35">
        <f t="shared" si="338"/>
        <v>882500</v>
      </c>
      <c r="Z890" s="52">
        <f t="shared" si="341"/>
        <v>883</v>
      </c>
      <c r="AA890" s="35"/>
      <c r="AB890" s="35"/>
      <c r="AC890" s="35"/>
      <c r="AD890" s="35"/>
      <c r="AH890" s="35"/>
      <c r="AI890" s="35"/>
      <c r="AU890" s="52">
        <f t="shared" si="328"/>
        <v>883</v>
      </c>
      <c r="AV890" s="80">
        <f t="shared" si="329"/>
        <v>1188.3541807071551</v>
      </c>
      <c r="AW890" s="35">
        <f t="shared" si="339"/>
        <v>4764.2395908875887</v>
      </c>
      <c r="AX890" s="35">
        <f t="shared" si="330"/>
        <v>97169.193942160477</v>
      </c>
      <c r="AY890" s="35">
        <f t="shared" si="331"/>
        <v>101933.43353304807</v>
      </c>
      <c r="AZ890" s="35">
        <f t="shared" si="332"/>
        <v>106697.67312393566</v>
      </c>
      <c r="BA890"/>
      <c r="BB890" s="52">
        <f t="shared" si="333"/>
        <v>883</v>
      </c>
      <c r="BC890" s="80">
        <f t="shared" si="334"/>
        <v>1177.2449320179489</v>
      </c>
      <c r="BD890" s="35">
        <f t="shared" si="340"/>
        <v>4719.7014192806719</v>
      </c>
      <c r="BE890" s="35">
        <f t="shared" si="335"/>
        <v>40232.603045542775</v>
      </c>
      <c r="BF890" s="35">
        <f t="shared" si="336"/>
        <v>44952.30446482345</v>
      </c>
      <c r="BG890" s="35">
        <f t="shared" si="337"/>
        <v>49672.005884104125</v>
      </c>
    </row>
    <row r="891" spans="25:59" x14ac:dyDescent="0.4">
      <c r="Y891" s="35">
        <f t="shared" si="338"/>
        <v>883500</v>
      </c>
      <c r="Z891" s="52">
        <f t="shared" si="341"/>
        <v>884</v>
      </c>
      <c r="AA891" s="35"/>
      <c r="AB891" s="35"/>
      <c r="AC891" s="35"/>
      <c r="AD891" s="35"/>
      <c r="AH891" s="35"/>
      <c r="AI891" s="35"/>
      <c r="AU891" s="52">
        <f t="shared" si="328"/>
        <v>884</v>
      </c>
      <c r="AV891" s="80">
        <f t="shared" si="329"/>
        <v>1189.031340432804</v>
      </c>
      <c r="AW891" s="35">
        <f t="shared" si="339"/>
        <v>4766.9543969838405</v>
      </c>
      <c r="AX891" s="35">
        <f t="shared" si="330"/>
        <v>97269.53979937335</v>
      </c>
      <c r="AY891" s="35">
        <f t="shared" si="331"/>
        <v>102036.49419635719</v>
      </c>
      <c r="AZ891" s="35">
        <f t="shared" si="332"/>
        <v>106803.44859334103</v>
      </c>
      <c r="BA891"/>
      <c r="BB891" s="52">
        <f t="shared" si="333"/>
        <v>884</v>
      </c>
      <c r="BC891" s="80">
        <f t="shared" si="334"/>
        <v>1177.9157613616994</v>
      </c>
      <c r="BD891" s="35">
        <f t="shared" si="340"/>
        <v>4722.390846195738</v>
      </c>
      <c r="BE891" s="35">
        <f t="shared" si="335"/>
        <v>40270.456624146995</v>
      </c>
      <c r="BF891" s="35">
        <f t="shared" si="336"/>
        <v>44992.847470342735</v>
      </c>
      <c r="BG891" s="35">
        <f t="shared" si="337"/>
        <v>49715.238316538474</v>
      </c>
    </row>
    <row r="892" spans="25:59" x14ac:dyDescent="0.4">
      <c r="Y892" s="35">
        <f t="shared" si="338"/>
        <v>884500</v>
      </c>
      <c r="Z892" s="52">
        <f t="shared" si="341"/>
        <v>885</v>
      </c>
      <c r="AA892" s="35"/>
      <c r="AB892" s="35"/>
      <c r="AC892" s="35"/>
      <c r="AD892" s="35"/>
      <c r="AH892" s="35"/>
      <c r="AI892" s="35"/>
      <c r="AU892" s="52">
        <f t="shared" si="328"/>
        <v>885</v>
      </c>
      <c r="AV892" s="80">
        <f t="shared" si="329"/>
        <v>1189.7090008306805</v>
      </c>
      <c r="AW892" s="35">
        <f t="shared" si="339"/>
        <v>4769.6712103288473</v>
      </c>
      <c r="AX892" s="35">
        <f t="shared" si="330"/>
        <v>97369.883649337455</v>
      </c>
      <c r="AY892" s="35">
        <f t="shared" si="331"/>
        <v>102139.5548596663</v>
      </c>
      <c r="AZ892" s="35">
        <f t="shared" si="332"/>
        <v>106909.22606999514</v>
      </c>
      <c r="BA892"/>
      <c r="BB892" s="52">
        <f t="shared" si="333"/>
        <v>885</v>
      </c>
      <c r="BC892" s="80">
        <f t="shared" si="334"/>
        <v>1178.5870866971766</v>
      </c>
      <c r="BD892" s="35">
        <f t="shared" si="340"/>
        <v>4725.0822615949273</v>
      </c>
      <c r="BE892" s="35">
        <f t="shared" si="335"/>
        <v>40308.308214267097</v>
      </c>
      <c r="BF892" s="35">
        <f t="shared" si="336"/>
        <v>45033.390475862027</v>
      </c>
      <c r="BG892" s="35">
        <f t="shared" si="337"/>
        <v>49758.472737456956</v>
      </c>
    </row>
    <row r="893" spans="25:59" x14ac:dyDescent="0.4">
      <c r="Y893" s="35">
        <f t="shared" si="338"/>
        <v>885500</v>
      </c>
      <c r="Z893" s="52">
        <f t="shared" si="341"/>
        <v>886</v>
      </c>
      <c r="AA893" s="35"/>
      <c r="AB893" s="35"/>
      <c r="AC893" s="35"/>
      <c r="AD893" s="35"/>
      <c r="AH893" s="35"/>
      <c r="AI893" s="35"/>
      <c r="AU893" s="52">
        <f t="shared" si="328"/>
        <v>886</v>
      </c>
      <c r="AV893" s="80">
        <f t="shared" si="329"/>
        <v>1190.3871610457199</v>
      </c>
      <c r="AW893" s="35">
        <f t="shared" si="339"/>
        <v>4772.3900274945627</v>
      </c>
      <c r="AX893" s="35">
        <f t="shared" si="330"/>
        <v>97470.22549548086</v>
      </c>
      <c r="AY893" s="35">
        <f t="shared" si="331"/>
        <v>102242.61552297542</v>
      </c>
      <c r="AZ893" s="35">
        <f t="shared" si="332"/>
        <v>107015.00555046998</v>
      </c>
      <c r="BA893"/>
      <c r="BB893" s="52">
        <f t="shared" si="333"/>
        <v>886</v>
      </c>
      <c r="BC893" s="80">
        <f t="shared" si="334"/>
        <v>1179.2589071773104</v>
      </c>
      <c r="BD893" s="35">
        <f t="shared" si="340"/>
        <v>4727.7756620822447</v>
      </c>
      <c r="BE893" s="35">
        <f t="shared" si="335"/>
        <v>40346.157819299064</v>
      </c>
      <c r="BF893" s="35">
        <f t="shared" si="336"/>
        <v>45073.933481381311</v>
      </c>
      <c r="BG893" s="35">
        <f t="shared" si="337"/>
        <v>49801.709143463559</v>
      </c>
    </row>
    <row r="894" spans="25:59" x14ac:dyDescent="0.4">
      <c r="Y894" s="35">
        <f t="shared" si="338"/>
        <v>886500</v>
      </c>
      <c r="Z894" s="52">
        <f t="shared" si="341"/>
        <v>887</v>
      </c>
      <c r="AA894" s="35"/>
      <c r="AB894" s="35"/>
      <c r="AC894" s="35"/>
      <c r="AD894" s="35"/>
      <c r="AH894" s="35"/>
      <c r="AI894" s="35"/>
      <c r="AU894" s="52">
        <f t="shared" si="328"/>
        <v>887</v>
      </c>
      <c r="AV894" s="80">
        <f t="shared" si="329"/>
        <v>1191.0658202241764</v>
      </c>
      <c r="AW894" s="35">
        <f t="shared" si="339"/>
        <v>4775.1108450582269</v>
      </c>
      <c r="AX894" s="35">
        <f t="shared" si="330"/>
        <v>97570.56534122632</v>
      </c>
      <c r="AY894" s="35">
        <f t="shared" si="331"/>
        <v>102345.67618628455</v>
      </c>
      <c r="AZ894" s="35">
        <f t="shared" si="332"/>
        <v>107120.78703134277</v>
      </c>
      <c r="BA894"/>
      <c r="BB894" s="52">
        <f t="shared" si="333"/>
        <v>887</v>
      </c>
      <c r="BC894" s="80">
        <f t="shared" si="334"/>
        <v>1179.9312219563353</v>
      </c>
      <c r="BD894" s="35">
        <f t="shared" si="340"/>
        <v>4730.4710442669257</v>
      </c>
      <c r="BE894" s="35">
        <f t="shared" si="335"/>
        <v>40384.005442633679</v>
      </c>
      <c r="BF894" s="35">
        <f t="shared" si="336"/>
        <v>45114.476486900603</v>
      </c>
      <c r="BG894" s="35">
        <f t="shared" si="337"/>
        <v>49844.947531167527</v>
      </c>
    </row>
    <row r="895" spans="25:59" x14ac:dyDescent="0.4">
      <c r="Y895" s="35">
        <f t="shared" si="338"/>
        <v>887500</v>
      </c>
      <c r="Z895" s="52">
        <f t="shared" si="341"/>
        <v>888</v>
      </c>
      <c r="AA895" s="35"/>
      <c r="AB895" s="35"/>
      <c r="AC895" s="35"/>
      <c r="AD895" s="35"/>
      <c r="AH895" s="35"/>
      <c r="AI895" s="35"/>
      <c r="AU895" s="52">
        <f t="shared" si="328"/>
        <v>888</v>
      </c>
      <c r="AV895" s="80">
        <f t="shared" si="329"/>
        <v>1191.7449775136204</v>
      </c>
      <c r="AW895" s="35">
        <f t="shared" si="339"/>
        <v>4777.8336596023582</v>
      </c>
      <c r="AX895" s="35">
        <f t="shared" si="330"/>
        <v>97670.90318999131</v>
      </c>
      <c r="AY895" s="35">
        <f t="shared" si="331"/>
        <v>102448.73684959367</v>
      </c>
      <c r="AZ895" s="35">
        <f t="shared" si="332"/>
        <v>107226.57050919603</v>
      </c>
      <c r="BA895"/>
      <c r="BB895" s="52">
        <f t="shared" si="333"/>
        <v>888</v>
      </c>
      <c r="BC895" s="80">
        <f t="shared" si="334"/>
        <v>1180.6040301897906</v>
      </c>
      <c r="BD895" s="35">
        <f t="shared" si="340"/>
        <v>4733.1684047634362</v>
      </c>
      <c r="BE895" s="35">
        <f t="shared" si="335"/>
        <v>40421.851087656454</v>
      </c>
      <c r="BF895" s="35">
        <f t="shared" si="336"/>
        <v>45155.019492419888</v>
      </c>
      <c r="BG895" s="35">
        <f t="shared" si="337"/>
        <v>49888.187897183321</v>
      </c>
    </row>
    <row r="896" spans="25:59" x14ac:dyDescent="0.4">
      <c r="Y896" s="35">
        <f t="shared" si="338"/>
        <v>888500</v>
      </c>
      <c r="Z896" s="52">
        <f t="shared" si="341"/>
        <v>889</v>
      </c>
      <c r="AA896" s="35"/>
      <c r="AB896" s="35"/>
      <c r="AC896" s="35"/>
      <c r="AD896" s="35"/>
      <c r="AH896" s="35"/>
      <c r="AI896" s="35"/>
      <c r="AU896" s="52">
        <f t="shared" si="328"/>
        <v>889</v>
      </c>
      <c r="AV896" s="80">
        <f t="shared" si="329"/>
        <v>1192.4246320629395</v>
      </c>
      <c r="AW896" s="35">
        <f t="shared" si="339"/>
        <v>4780.5584677147563</v>
      </c>
      <c r="AX896" s="35">
        <f t="shared" si="330"/>
        <v>97771.23904518802</v>
      </c>
      <c r="AY896" s="35">
        <f t="shared" si="331"/>
        <v>102551.79751290278</v>
      </c>
      <c r="AZ896" s="35">
        <f t="shared" si="332"/>
        <v>107332.35598061753</v>
      </c>
      <c r="BA896"/>
      <c r="BB896" s="52">
        <f t="shared" si="333"/>
        <v>889</v>
      </c>
      <c r="BC896" s="80">
        <f t="shared" si="334"/>
        <v>1181.277331034521</v>
      </c>
      <c r="BD896" s="35">
        <f t="shared" si="340"/>
        <v>4735.8677401914774</v>
      </c>
      <c r="BE896" s="35">
        <f t="shared" si="335"/>
        <v>40459.694757747704</v>
      </c>
      <c r="BF896" s="35">
        <f t="shared" si="336"/>
        <v>45195.56249793918</v>
      </c>
      <c r="BG896" s="35">
        <f t="shared" si="337"/>
        <v>49931.430238130655</v>
      </c>
    </row>
    <row r="897" spans="25:59" x14ac:dyDescent="0.4">
      <c r="Y897" s="35">
        <f t="shared" si="338"/>
        <v>889500</v>
      </c>
      <c r="Z897" s="52">
        <f t="shared" si="341"/>
        <v>890</v>
      </c>
      <c r="AA897" s="35"/>
      <c r="AB897" s="35"/>
      <c r="AC897" s="35"/>
      <c r="AD897" s="35"/>
      <c r="AH897" s="35"/>
      <c r="AI897" s="35"/>
      <c r="AU897" s="52">
        <f t="shared" si="328"/>
        <v>890</v>
      </c>
      <c r="AV897" s="80">
        <f t="shared" si="329"/>
        <v>1193.1047830223388</v>
      </c>
      <c r="AW897" s="35">
        <f t="shared" si="339"/>
        <v>4783.285265988502</v>
      </c>
      <c r="AX897" s="35">
        <f t="shared" si="330"/>
        <v>97871.572910223404</v>
      </c>
      <c r="AY897" s="35">
        <f t="shared" si="331"/>
        <v>102654.8581762119</v>
      </c>
      <c r="AZ897" s="35">
        <f t="shared" si="332"/>
        <v>107438.14344220039</v>
      </c>
      <c r="BA897"/>
      <c r="BB897" s="52">
        <f t="shared" si="333"/>
        <v>890</v>
      </c>
      <c r="BC897" s="80">
        <f t="shared" si="334"/>
        <v>1181.9511236486753</v>
      </c>
      <c r="BD897" s="35">
        <f t="shared" si="340"/>
        <v>4738.5690471759754</v>
      </c>
      <c r="BE897" s="35">
        <f t="shared" si="335"/>
        <v>40497.536456282491</v>
      </c>
      <c r="BF897" s="35">
        <f t="shared" si="336"/>
        <v>45236.105503458464</v>
      </c>
      <c r="BG897" s="35">
        <f t="shared" si="337"/>
        <v>49974.674550634438</v>
      </c>
    </row>
    <row r="898" spans="25:59" x14ac:dyDescent="0.4">
      <c r="Y898" s="35">
        <f t="shared" si="338"/>
        <v>890500</v>
      </c>
      <c r="Z898" s="52">
        <f t="shared" si="341"/>
        <v>891</v>
      </c>
      <c r="AA898" s="35"/>
      <c r="AB898" s="35"/>
      <c r="AC898" s="35"/>
      <c r="AD898" s="35"/>
      <c r="AH898" s="35"/>
      <c r="AI898" s="35"/>
      <c r="AU898" s="52">
        <f t="shared" si="328"/>
        <v>891</v>
      </c>
      <c r="AV898" s="80">
        <f t="shared" si="329"/>
        <v>1193.7854295433397</v>
      </c>
      <c r="AW898" s="35">
        <f t="shared" si="339"/>
        <v>4786.0140510219526</v>
      </c>
      <c r="AX898" s="35">
        <f t="shared" si="330"/>
        <v>97971.904788499072</v>
      </c>
      <c r="AY898" s="35">
        <f t="shared" si="331"/>
        <v>102757.91883952102</v>
      </c>
      <c r="AZ898" s="35">
        <f t="shared" si="332"/>
        <v>107543.93289054297</v>
      </c>
      <c r="BA898"/>
      <c r="BB898" s="52">
        <f t="shared" si="333"/>
        <v>891</v>
      </c>
      <c r="BC898" s="80">
        <f t="shared" si="334"/>
        <v>1182.6254071917072</v>
      </c>
      <c r="BD898" s="35">
        <f t="shared" si="340"/>
        <v>4741.2723223470903</v>
      </c>
      <c r="BE898" s="35">
        <f t="shared" si="335"/>
        <v>40535.37618663066</v>
      </c>
      <c r="BF898" s="35">
        <f t="shared" si="336"/>
        <v>45276.648508977749</v>
      </c>
      <c r="BG898" s="35">
        <f t="shared" si="337"/>
        <v>50017.920831324838</v>
      </c>
    </row>
    <row r="899" spans="25:59" x14ac:dyDescent="0.4">
      <c r="Y899" s="35">
        <f t="shared" si="338"/>
        <v>891500</v>
      </c>
      <c r="Z899" s="52">
        <f t="shared" si="341"/>
        <v>892</v>
      </c>
      <c r="AA899" s="35"/>
      <c r="AB899" s="35"/>
      <c r="AC899" s="35"/>
      <c r="AD899" s="35"/>
      <c r="AH899" s="35"/>
      <c r="AI899" s="35"/>
      <c r="AU899" s="52">
        <f t="shared" si="328"/>
        <v>892</v>
      </c>
      <c r="AV899" s="80">
        <f t="shared" si="329"/>
        <v>1194.4665707787797</v>
      </c>
      <c r="AW899" s="35">
        <f t="shared" si="339"/>
        <v>4788.7448194187427</v>
      </c>
      <c r="AX899" s="35">
        <f t="shared" si="330"/>
        <v>98072.2346834114</v>
      </c>
      <c r="AY899" s="35">
        <f t="shared" si="331"/>
        <v>102860.97950283015</v>
      </c>
      <c r="AZ899" s="35">
        <f t="shared" si="332"/>
        <v>107649.72432224889</v>
      </c>
      <c r="BA899"/>
      <c r="BB899" s="52">
        <f t="shared" si="333"/>
        <v>892</v>
      </c>
      <c r="BC899" s="80">
        <f t="shared" si="334"/>
        <v>1183.3001808243737</v>
      </c>
      <c r="BD899" s="35">
        <f t="shared" si="340"/>
        <v>4743.9775623402074</v>
      </c>
      <c r="BE899" s="35">
        <f t="shared" si="335"/>
        <v>40573.213952156832</v>
      </c>
      <c r="BF899" s="35">
        <f t="shared" si="336"/>
        <v>45317.191514497041</v>
      </c>
      <c r="BG899" s="35">
        <f t="shared" si="337"/>
        <v>50061.16907683725</v>
      </c>
    </row>
    <row r="900" spans="25:59" x14ac:dyDescent="0.4">
      <c r="Y900" s="35">
        <f t="shared" si="338"/>
        <v>892500</v>
      </c>
      <c r="Z900" s="52">
        <f t="shared" si="341"/>
        <v>893</v>
      </c>
      <c r="AA900" s="35"/>
      <c r="AB900" s="35"/>
      <c r="AC900" s="35"/>
      <c r="AD900" s="35"/>
      <c r="AH900" s="35"/>
      <c r="AI900" s="35"/>
      <c r="AU900" s="52">
        <f t="shared" si="328"/>
        <v>893</v>
      </c>
      <c r="AV900" s="80">
        <f t="shared" si="329"/>
        <v>1195.1482058828135</v>
      </c>
      <c r="AW900" s="35">
        <f t="shared" si="339"/>
        <v>4791.4775677877897</v>
      </c>
      <c r="AX900" s="35">
        <f t="shared" si="330"/>
        <v>98172.562598351476</v>
      </c>
      <c r="AY900" s="35">
        <f t="shared" si="331"/>
        <v>102964.04016613927</v>
      </c>
      <c r="AZ900" s="35">
        <f t="shared" si="332"/>
        <v>107755.51773392706</v>
      </c>
      <c r="BA900"/>
      <c r="BB900" s="52">
        <f t="shared" si="333"/>
        <v>893</v>
      </c>
      <c r="BC900" s="80">
        <f t="shared" si="334"/>
        <v>1183.9754437087367</v>
      </c>
      <c r="BD900" s="35">
        <f t="shared" si="340"/>
        <v>4746.6847637959427</v>
      </c>
      <c r="BE900" s="35">
        <f t="shared" si="335"/>
        <v>40611.049756220382</v>
      </c>
      <c r="BF900" s="35">
        <f t="shared" si="336"/>
        <v>45357.734520016325</v>
      </c>
      <c r="BG900" s="35">
        <f t="shared" si="337"/>
        <v>50104.419283812269</v>
      </c>
    </row>
    <row r="901" spans="25:59" x14ac:dyDescent="0.4">
      <c r="Y901" s="35">
        <f t="shared" si="338"/>
        <v>893500</v>
      </c>
      <c r="Z901" s="52">
        <f t="shared" si="341"/>
        <v>894</v>
      </c>
      <c r="AA901" s="35"/>
      <c r="AB901" s="35"/>
      <c r="AC901" s="35"/>
      <c r="AD901" s="35"/>
      <c r="AH901" s="35"/>
      <c r="AI901" s="35"/>
      <c r="AU901" s="52">
        <f t="shared" si="328"/>
        <v>894</v>
      </c>
      <c r="AV901" s="80">
        <f t="shared" si="329"/>
        <v>1195.8303340109103</v>
      </c>
      <c r="AW901" s="35">
        <f t="shared" si="339"/>
        <v>4794.2122927432765</v>
      </c>
      <c r="AX901" s="35">
        <f t="shared" si="330"/>
        <v>98272.888536705097</v>
      </c>
      <c r="AY901" s="35">
        <f t="shared" si="331"/>
        <v>103067.10082944838</v>
      </c>
      <c r="AZ901" s="35">
        <f t="shared" si="332"/>
        <v>107861.31312219166</v>
      </c>
      <c r="BA901"/>
      <c r="BB901" s="52">
        <f t="shared" si="333"/>
        <v>894</v>
      </c>
      <c r="BC901" s="80">
        <f t="shared" si="334"/>
        <v>1184.6511950081608</v>
      </c>
      <c r="BD901" s="35">
        <f t="shared" si="340"/>
        <v>4749.3939233601341</v>
      </c>
      <c r="BE901" s="35">
        <f t="shared" si="335"/>
        <v>40648.883602175483</v>
      </c>
      <c r="BF901" s="35">
        <f t="shared" si="336"/>
        <v>45398.277525535617</v>
      </c>
      <c r="BG901" s="35">
        <f t="shared" si="337"/>
        <v>50147.671448895751</v>
      </c>
    </row>
    <row r="902" spans="25:59" x14ac:dyDescent="0.4">
      <c r="Y902" s="35">
        <f t="shared" si="338"/>
        <v>894500</v>
      </c>
      <c r="Z902" s="52">
        <f t="shared" si="341"/>
        <v>895</v>
      </c>
      <c r="AA902" s="35"/>
      <c r="AB902" s="35"/>
      <c r="AC902" s="35"/>
      <c r="AD902" s="35"/>
      <c r="AH902" s="35"/>
      <c r="AI902" s="35"/>
      <c r="AU902" s="52">
        <f t="shared" si="328"/>
        <v>895</v>
      </c>
      <c r="AV902" s="80">
        <f t="shared" si="329"/>
        <v>1196.5129543198568</v>
      </c>
      <c r="AW902" s="35">
        <f t="shared" si="339"/>
        <v>4796.9489909046706</v>
      </c>
      <c r="AX902" s="35">
        <f t="shared" si="330"/>
        <v>98373.212501852831</v>
      </c>
      <c r="AY902" s="35">
        <f t="shared" si="331"/>
        <v>103170.1614927575</v>
      </c>
      <c r="AZ902" s="35">
        <f t="shared" si="332"/>
        <v>107967.11048366217</v>
      </c>
      <c r="BA902"/>
      <c r="BB902" s="52">
        <f t="shared" si="333"/>
        <v>895</v>
      </c>
      <c r="BC902" s="80">
        <f t="shared" si="334"/>
        <v>1185.3274338873152</v>
      </c>
      <c r="BD902" s="35">
        <f t="shared" si="340"/>
        <v>4752.1050376838512</v>
      </c>
      <c r="BE902" s="35">
        <f t="shared" si="335"/>
        <v>40686.715493371048</v>
      </c>
      <c r="BF902" s="35">
        <f t="shared" si="336"/>
        <v>45438.820531054902</v>
      </c>
      <c r="BG902" s="35">
        <f t="shared" si="337"/>
        <v>50190.925568738756</v>
      </c>
    </row>
    <row r="903" spans="25:59" x14ac:dyDescent="0.4">
      <c r="Y903" s="35">
        <f t="shared" si="338"/>
        <v>895500</v>
      </c>
      <c r="Z903" s="52">
        <f t="shared" si="341"/>
        <v>896</v>
      </c>
      <c r="AA903" s="35"/>
      <c r="AB903" s="35"/>
      <c r="AC903" s="35"/>
      <c r="AD903" s="35"/>
      <c r="AH903" s="35"/>
      <c r="AI903" s="35"/>
      <c r="AU903" s="52">
        <f t="shared" si="328"/>
        <v>896</v>
      </c>
      <c r="AV903" s="80">
        <f t="shared" si="329"/>
        <v>1197.1960659677536</v>
      </c>
      <c r="AW903" s="35">
        <f t="shared" si="339"/>
        <v>4799.6876588967079</v>
      </c>
      <c r="AX903" s="35">
        <f t="shared" si="330"/>
        <v>98473.534497169909</v>
      </c>
      <c r="AY903" s="35">
        <f t="shared" si="331"/>
        <v>103273.22215606662</v>
      </c>
      <c r="AZ903" s="35">
        <f t="shared" si="332"/>
        <v>108072.90981496334</v>
      </c>
      <c r="BA903"/>
      <c r="BB903" s="52">
        <f t="shared" si="333"/>
        <v>896</v>
      </c>
      <c r="BC903" s="80">
        <f t="shared" si="334"/>
        <v>1186.0041595121709</v>
      </c>
      <c r="BD903" s="35">
        <f t="shared" si="340"/>
        <v>4754.818103423383</v>
      </c>
      <c r="BE903" s="35">
        <f t="shared" si="335"/>
        <v>40724.545433150808</v>
      </c>
      <c r="BF903" s="35">
        <f t="shared" si="336"/>
        <v>45479.363536574194</v>
      </c>
      <c r="BG903" s="35">
        <f t="shared" si="337"/>
        <v>50234.18163999758</v>
      </c>
    </row>
    <row r="904" spans="25:59" x14ac:dyDescent="0.4">
      <c r="Y904" s="35">
        <f t="shared" si="338"/>
        <v>896500</v>
      </c>
      <c r="Z904" s="52">
        <f t="shared" si="341"/>
        <v>897</v>
      </c>
      <c r="AA904" s="35"/>
      <c r="AB904" s="35"/>
      <c r="AC904" s="35"/>
      <c r="AD904" s="35"/>
      <c r="AH904" s="35"/>
      <c r="AI904" s="35"/>
      <c r="AU904" s="52">
        <f t="shared" ref="AU904:AU967" si="342">Z904</f>
        <v>897</v>
      </c>
      <c r="AV904" s="80">
        <f t="shared" ref="AV904:AV967" si="343">$AL$13*SQRT(1+(1/$AL$14)+(($AU904-$AE$3)^2)/(($AE$4^2)*$AL$20))</f>
        <v>1197.8796681140172</v>
      </c>
      <c r="AW904" s="35">
        <f t="shared" si="339"/>
        <v>4802.4282933493987</v>
      </c>
      <c r="AX904" s="35">
        <f t="shared" ref="AX904:AX967" si="344">AY904-AW904</f>
        <v>98573.854526026349</v>
      </c>
      <c r="AY904" s="35">
        <f t="shared" ref="AY904:AY967" si="345">Z904*AY$1+AY$2</f>
        <v>103376.28281937575</v>
      </c>
      <c r="AZ904" s="35">
        <f t="shared" ref="AZ904:AZ967" si="346">AY904+AW904</f>
        <v>108178.71111272514</v>
      </c>
      <c r="BA904"/>
      <c r="BB904" s="52">
        <f t="shared" ref="BB904:BB967" si="347">AU904</f>
        <v>897</v>
      </c>
      <c r="BC904" s="80">
        <f t="shared" ref="BC904:BC967" si="348">$AL$36*SQRT(1+(1/$AL$37)+(($AU904-$AE$3)^2)/(($AE$4^2)*$AL$43))</f>
        <v>1186.6813710500026</v>
      </c>
      <c r="BD904" s="35">
        <f t="shared" si="340"/>
        <v>4757.533117240243</v>
      </c>
      <c r="BE904" s="35">
        <f t="shared" ref="BE904:BE967" si="349">BF904-BD904</f>
        <v>40762.373424853235</v>
      </c>
      <c r="BF904" s="35">
        <f t="shared" ref="BF904:BF967" si="350">Z904*BF$1+BF$2</f>
        <v>45519.906542093478</v>
      </c>
      <c r="BG904" s="35">
        <f t="shared" ref="BG904:BG967" si="351">BF904+BD904</f>
        <v>50277.439659333722</v>
      </c>
    </row>
    <row r="905" spans="25:59" x14ac:dyDescent="0.4">
      <c r="Y905" s="35">
        <f t="shared" ref="Y905:Y968" si="352">Y904+1000</f>
        <v>897500</v>
      </c>
      <c r="Z905" s="52">
        <f t="shared" si="341"/>
        <v>898</v>
      </c>
      <c r="AA905" s="35"/>
      <c r="AB905" s="35"/>
      <c r="AC905" s="35"/>
      <c r="AD905" s="35"/>
      <c r="AH905" s="35"/>
      <c r="AI905" s="35"/>
      <c r="AU905" s="52">
        <f t="shared" si="342"/>
        <v>898</v>
      </c>
      <c r="AV905" s="80">
        <f t="shared" si="343"/>
        <v>1198.563759919379</v>
      </c>
      <c r="AW905" s="35">
        <f t="shared" ref="AW905:AW968" si="353">AW$3*AV905</f>
        <v>4805.1708908980236</v>
      </c>
      <c r="AX905" s="35">
        <f t="shared" si="344"/>
        <v>98674.172591786846</v>
      </c>
      <c r="AY905" s="35">
        <f t="shared" si="345"/>
        <v>103479.34348268487</v>
      </c>
      <c r="AZ905" s="35">
        <f t="shared" si="346"/>
        <v>108284.51437358289</v>
      </c>
      <c r="BA905"/>
      <c r="BB905" s="52">
        <f t="shared" si="347"/>
        <v>898</v>
      </c>
      <c r="BC905" s="80">
        <f t="shared" si="348"/>
        <v>1187.3590676693873</v>
      </c>
      <c r="BD905" s="35">
        <f t="shared" ref="BD905:BD968" si="354">BD$3*BC905</f>
        <v>4760.2500758011684</v>
      </c>
      <c r="BE905" s="35">
        <f t="shared" si="349"/>
        <v>40800.199471811604</v>
      </c>
      <c r="BF905" s="35">
        <f t="shared" si="350"/>
        <v>45560.44954761277</v>
      </c>
      <c r="BG905" s="35">
        <f t="shared" si="351"/>
        <v>50320.699623413937</v>
      </c>
    </row>
    <row r="906" spans="25:59" x14ac:dyDescent="0.4">
      <c r="Y906" s="35">
        <f t="shared" si="352"/>
        <v>898500</v>
      </c>
      <c r="Z906" s="52">
        <f t="shared" ref="Z906:Z969" si="355">Z905+1</f>
        <v>899</v>
      </c>
      <c r="AA906" s="35"/>
      <c r="AB906" s="35"/>
      <c r="AC906" s="35"/>
      <c r="AD906" s="35"/>
      <c r="AH906" s="35"/>
      <c r="AI906" s="35"/>
      <c r="AU906" s="52">
        <f t="shared" si="342"/>
        <v>899</v>
      </c>
      <c r="AV906" s="80">
        <f t="shared" si="343"/>
        <v>1199.2483405458843</v>
      </c>
      <c r="AW906" s="35">
        <f t="shared" si="353"/>
        <v>4807.9154481831347</v>
      </c>
      <c r="AX906" s="35">
        <f t="shared" si="344"/>
        <v>98774.488697810841</v>
      </c>
      <c r="AY906" s="35">
        <f t="shared" si="345"/>
        <v>103582.40414599398</v>
      </c>
      <c r="AZ906" s="35">
        <f t="shared" si="346"/>
        <v>108390.31959417711</v>
      </c>
      <c r="BA906"/>
      <c r="BB906" s="52">
        <f t="shared" si="347"/>
        <v>899</v>
      </c>
      <c r="BC906" s="80">
        <f t="shared" si="348"/>
        <v>1188.0372485402045</v>
      </c>
      <c r="BD906" s="35">
        <f t="shared" si="354"/>
        <v>4762.9689757781152</v>
      </c>
      <c r="BE906" s="35">
        <f t="shared" si="349"/>
        <v>40838.023577353939</v>
      </c>
      <c r="BF906" s="35">
        <f t="shared" si="350"/>
        <v>45600.992553132055</v>
      </c>
      <c r="BG906" s="35">
        <f t="shared" si="351"/>
        <v>50363.961528910171</v>
      </c>
    </row>
    <row r="907" spans="25:59" x14ac:dyDescent="0.4">
      <c r="Y907" s="35">
        <f t="shared" si="352"/>
        <v>899500</v>
      </c>
      <c r="Z907" s="52">
        <f t="shared" si="355"/>
        <v>900</v>
      </c>
      <c r="AA907" s="35"/>
      <c r="AB907" s="35"/>
      <c r="AC907" s="35"/>
      <c r="AD907" s="35"/>
      <c r="AH907" s="35"/>
      <c r="AI907" s="35"/>
      <c r="AU907" s="52">
        <f t="shared" si="342"/>
        <v>900</v>
      </c>
      <c r="AV907" s="80">
        <f t="shared" si="343"/>
        <v>1199.933409156893</v>
      </c>
      <c r="AW907" s="35">
        <f t="shared" si="353"/>
        <v>4810.6619618505501</v>
      </c>
      <c r="AX907" s="35">
        <f t="shared" si="344"/>
        <v>98874.802847452549</v>
      </c>
      <c r="AY907" s="35">
        <f t="shared" si="345"/>
        <v>103685.4648093031</v>
      </c>
      <c r="AZ907" s="35">
        <f t="shared" si="346"/>
        <v>108496.12677115365</v>
      </c>
      <c r="BA907"/>
      <c r="BB907" s="52">
        <f t="shared" si="347"/>
        <v>900</v>
      </c>
      <c r="BC907" s="80">
        <f t="shared" si="348"/>
        <v>1188.715912833635</v>
      </c>
      <c r="BD907" s="35">
        <f t="shared" si="354"/>
        <v>4765.6898138482602</v>
      </c>
      <c r="BE907" s="35">
        <f t="shared" si="349"/>
        <v>40875.845744803089</v>
      </c>
      <c r="BF907" s="35">
        <f t="shared" si="350"/>
        <v>45641.535558651347</v>
      </c>
      <c r="BG907" s="35">
        <f t="shared" si="351"/>
        <v>50407.225372499604</v>
      </c>
    </row>
    <row r="908" spans="25:59" x14ac:dyDescent="0.4">
      <c r="Y908" s="35">
        <f t="shared" si="352"/>
        <v>900500</v>
      </c>
      <c r="Z908" s="52">
        <f t="shared" si="355"/>
        <v>901</v>
      </c>
      <c r="AA908" s="35"/>
      <c r="AB908" s="35"/>
      <c r="AC908" s="35"/>
      <c r="AD908" s="35"/>
      <c r="AH908" s="35"/>
      <c r="AI908" s="35"/>
      <c r="AU908" s="52">
        <f t="shared" si="342"/>
        <v>901</v>
      </c>
      <c r="AV908" s="80">
        <f t="shared" si="343"/>
        <v>1200.6189649170794</v>
      </c>
      <c r="AW908" s="35">
        <f t="shared" si="353"/>
        <v>4813.4104285513586</v>
      </c>
      <c r="AX908" s="35">
        <f t="shared" si="344"/>
        <v>98975.115044060862</v>
      </c>
      <c r="AY908" s="35">
        <f t="shared" si="345"/>
        <v>103788.52547261222</v>
      </c>
      <c r="AZ908" s="35">
        <f t="shared" si="346"/>
        <v>108601.93590116358</v>
      </c>
      <c r="BA908"/>
      <c r="BB908" s="52">
        <f t="shared" si="347"/>
        <v>901</v>
      </c>
      <c r="BC908" s="80">
        <f t="shared" si="348"/>
        <v>1189.3950597221617</v>
      </c>
      <c r="BD908" s="35">
        <f t="shared" si="354"/>
        <v>4768.4125866939967</v>
      </c>
      <c r="BE908" s="35">
        <f t="shared" si="349"/>
        <v>40913.665977476638</v>
      </c>
      <c r="BF908" s="35">
        <f t="shared" si="350"/>
        <v>45682.078564170632</v>
      </c>
      <c r="BG908" s="35">
        <f t="shared" si="351"/>
        <v>50450.491150864626</v>
      </c>
    </row>
    <row r="909" spans="25:59" x14ac:dyDescent="0.4">
      <c r="Y909" s="35">
        <f t="shared" si="352"/>
        <v>901500</v>
      </c>
      <c r="Z909" s="52">
        <f t="shared" si="355"/>
        <v>902</v>
      </c>
      <c r="AA909" s="35"/>
      <c r="AB909" s="35"/>
      <c r="AC909" s="35"/>
      <c r="AD909" s="35"/>
      <c r="AH909" s="35"/>
      <c r="AI909" s="35"/>
      <c r="AU909" s="52">
        <f t="shared" si="342"/>
        <v>902</v>
      </c>
      <c r="AV909" s="80">
        <f t="shared" si="343"/>
        <v>1201.3050069924298</v>
      </c>
      <c r="AW909" s="35">
        <f t="shared" si="353"/>
        <v>4816.1608449419118</v>
      </c>
      <c r="AX909" s="35">
        <f t="shared" si="344"/>
        <v>99075.42529097943</v>
      </c>
      <c r="AY909" s="35">
        <f t="shared" si="345"/>
        <v>103891.58613592134</v>
      </c>
      <c r="AZ909" s="35">
        <f t="shared" si="346"/>
        <v>108707.74698086326</v>
      </c>
      <c r="BA909"/>
      <c r="BB909" s="52">
        <f t="shared" si="347"/>
        <v>902</v>
      </c>
      <c r="BC909" s="80">
        <f t="shared" si="348"/>
        <v>1190.0746883795682</v>
      </c>
      <c r="BD909" s="35">
        <f t="shared" si="354"/>
        <v>4771.1372910029349</v>
      </c>
      <c r="BE909" s="35">
        <f t="shared" si="349"/>
        <v>40951.484278686985</v>
      </c>
      <c r="BF909" s="35">
        <f t="shared" si="350"/>
        <v>45722.621569689923</v>
      </c>
      <c r="BG909" s="35">
        <f t="shared" si="351"/>
        <v>50493.758860692862</v>
      </c>
    </row>
    <row r="910" spans="25:59" x14ac:dyDescent="0.4">
      <c r="Y910" s="35">
        <f t="shared" si="352"/>
        <v>902500</v>
      </c>
      <c r="Z910" s="52">
        <f t="shared" si="355"/>
        <v>903</v>
      </c>
      <c r="AA910" s="35"/>
      <c r="AB910" s="35"/>
      <c r="AC910" s="35"/>
      <c r="AD910" s="35"/>
      <c r="AH910" s="35"/>
      <c r="AI910" s="35"/>
      <c r="AU910" s="52">
        <f t="shared" si="342"/>
        <v>903</v>
      </c>
      <c r="AV910" s="80">
        <f t="shared" si="343"/>
        <v>1201.991534550245</v>
      </c>
      <c r="AW910" s="35">
        <f t="shared" si="353"/>
        <v>4818.9132076838277</v>
      </c>
      <c r="AX910" s="35">
        <f t="shared" si="344"/>
        <v>99175.733591546639</v>
      </c>
      <c r="AY910" s="35">
        <f t="shared" si="345"/>
        <v>103994.64679923047</v>
      </c>
      <c r="AZ910" s="35">
        <f t="shared" si="346"/>
        <v>108813.5600069143</v>
      </c>
      <c r="BA910"/>
      <c r="BB910" s="52">
        <f t="shared" si="347"/>
        <v>903</v>
      </c>
      <c r="BC910" s="80">
        <f t="shared" si="348"/>
        <v>1190.7547979809394</v>
      </c>
      <c r="BD910" s="35">
        <f t="shared" si="354"/>
        <v>4773.8639234679022</v>
      </c>
      <c r="BE910" s="35">
        <f t="shared" si="349"/>
        <v>40989.300651741309</v>
      </c>
      <c r="BF910" s="35">
        <f t="shared" si="350"/>
        <v>45763.164575209208</v>
      </c>
      <c r="BG910" s="35">
        <f t="shared" si="351"/>
        <v>50537.028498677108</v>
      </c>
    </row>
    <row r="911" spans="25:59" x14ac:dyDescent="0.4">
      <c r="Y911" s="35">
        <f t="shared" si="352"/>
        <v>903500</v>
      </c>
      <c r="Z911" s="52">
        <f t="shared" si="355"/>
        <v>904</v>
      </c>
      <c r="AA911" s="35"/>
      <c r="AB911" s="35"/>
      <c r="AC911" s="35"/>
      <c r="AD911" s="35"/>
      <c r="AH911" s="35"/>
      <c r="AI911" s="35"/>
      <c r="AU911" s="52">
        <f t="shared" si="342"/>
        <v>904</v>
      </c>
      <c r="AV911" s="80">
        <f t="shared" si="343"/>
        <v>1202.6785467591378</v>
      </c>
      <c r="AW911" s="35">
        <f t="shared" si="353"/>
        <v>4821.6675134439865</v>
      </c>
      <c r="AX911" s="35">
        <f t="shared" si="344"/>
        <v>99276.03994909559</v>
      </c>
      <c r="AY911" s="35">
        <f t="shared" si="345"/>
        <v>104097.70746253958</v>
      </c>
      <c r="AZ911" s="35">
        <f t="shared" si="346"/>
        <v>108919.37497598356</v>
      </c>
      <c r="BA911"/>
      <c r="BB911" s="52">
        <f t="shared" si="347"/>
        <v>904</v>
      </c>
      <c r="BC911" s="80">
        <f t="shared" si="348"/>
        <v>1191.4353877026606</v>
      </c>
      <c r="BD911" s="35">
        <f t="shared" si="354"/>
        <v>4776.5924807869378</v>
      </c>
      <c r="BE911" s="35">
        <f t="shared" si="349"/>
        <v>41027.115099941555</v>
      </c>
      <c r="BF911" s="35">
        <f t="shared" si="350"/>
        <v>45803.707580728493</v>
      </c>
      <c r="BG911" s="35">
        <f t="shared" si="351"/>
        <v>50580.300061515431</v>
      </c>
    </row>
    <row r="912" spans="25:59" x14ac:dyDescent="0.4">
      <c r="Y912" s="35">
        <f t="shared" si="352"/>
        <v>904500</v>
      </c>
      <c r="Z912" s="52">
        <f t="shared" si="355"/>
        <v>905</v>
      </c>
      <c r="AA912" s="35"/>
      <c r="AB912" s="35"/>
      <c r="AC912" s="35"/>
      <c r="AD912" s="35"/>
      <c r="AH912" s="35"/>
      <c r="AI912" s="35"/>
      <c r="AU912" s="52">
        <f t="shared" si="342"/>
        <v>905</v>
      </c>
      <c r="AV912" s="80">
        <f t="shared" si="343"/>
        <v>1203.3660427890341</v>
      </c>
      <c r="AW912" s="35">
        <f t="shared" si="353"/>
        <v>4824.4237588945307</v>
      </c>
      <c r="AX912" s="35">
        <f t="shared" si="344"/>
        <v>99376.344366954174</v>
      </c>
      <c r="AY912" s="35">
        <f t="shared" si="345"/>
        <v>104200.7681258487</v>
      </c>
      <c r="AZ912" s="35">
        <f t="shared" si="346"/>
        <v>109025.19188474322</v>
      </c>
      <c r="BA912"/>
      <c r="BB912" s="52">
        <f t="shared" si="347"/>
        <v>905</v>
      </c>
      <c r="BC912" s="80">
        <f t="shared" si="348"/>
        <v>1192.1164567224168</v>
      </c>
      <c r="BD912" s="35">
        <f t="shared" si="354"/>
        <v>4779.3229596632937</v>
      </c>
      <c r="BE912" s="35">
        <f t="shared" si="349"/>
        <v>41064.927626584489</v>
      </c>
      <c r="BF912" s="35">
        <f t="shared" si="350"/>
        <v>45844.250586247785</v>
      </c>
      <c r="BG912" s="35">
        <f t="shared" si="351"/>
        <v>50623.57354591108</v>
      </c>
    </row>
    <row r="913" spans="25:59" x14ac:dyDescent="0.4">
      <c r="Y913" s="35">
        <f t="shared" si="352"/>
        <v>905500</v>
      </c>
      <c r="Z913" s="52">
        <f t="shared" si="355"/>
        <v>906</v>
      </c>
      <c r="AA913" s="35"/>
      <c r="AB913" s="35"/>
      <c r="AC913" s="35"/>
      <c r="AD913" s="35"/>
      <c r="AH913" s="35"/>
      <c r="AI913" s="35"/>
      <c r="AU913" s="52">
        <f t="shared" si="342"/>
        <v>906</v>
      </c>
      <c r="AV913" s="80">
        <f t="shared" si="343"/>
        <v>1204.0540218111705</v>
      </c>
      <c r="AW913" s="35">
        <f t="shared" si="353"/>
        <v>4827.1819407128605</v>
      </c>
      <c r="AX913" s="35">
        <f t="shared" si="344"/>
        <v>99476.646848444958</v>
      </c>
      <c r="AY913" s="35">
        <f t="shared" si="345"/>
        <v>104303.82878915782</v>
      </c>
      <c r="AZ913" s="35">
        <f t="shared" si="346"/>
        <v>109131.01072987069</v>
      </c>
      <c r="BA913"/>
      <c r="BB913" s="52">
        <f t="shared" si="347"/>
        <v>906</v>
      </c>
      <c r="BC913" s="80">
        <f t="shared" si="348"/>
        <v>1192.7980042191934</v>
      </c>
      <c r="BD913" s="35">
        <f t="shared" si="354"/>
        <v>4782.0553568054329</v>
      </c>
      <c r="BE913" s="35">
        <f t="shared" si="349"/>
        <v>41102.738234961638</v>
      </c>
      <c r="BF913" s="35">
        <f t="shared" si="350"/>
        <v>45884.793591767069</v>
      </c>
      <c r="BG913" s="35">
        <f t="shared" si="351"/>
        <v>50666.8489485725</v>
      </c>
    </row>
    <row r="914" spans="25:59" x14ac:dyDescent="0.4">
      <c r="Y914" s="35">
        <f t="shared" si="352"/>
        <v>906500</v>
      </c>
      <c r="Z914" s="52">
        <f t="shared" si="355"/>
        <v>907</v>
      </c>
      <c r="AA914" s="35"/>
      <c r="AB914" s="35"/>
      <c r="AC914" s="35"/>
      <c r="AD914" s="35"/>
      <c r="AH914" s="35"/>
      <c r="AI914" s="35"/>
      <c r="AU914" s="52">
        <f t="shared" si="342"/>
        <v>907</v>
      </c>
      <c r="AV914" s="80">
        <f t="shared" si="343"/>
        <v>1204.7424829980962</v>
      </c>
      <c r="AW914" s="35">
        <f t="shared" si="353"/>
        <v>4829.9420555816359</v>
      </c>
      <c r="AX914" s="35">
        <f t="shared" si="344"/>
        <v>99576.947396885313</v>
      </c>
      <c r="AY914" s="35">
        <f t="shared" si="345"/>
        <v>104406.88945246694</v>
      </c>
      <c r="AZ914" s="35">
        <f t="shared" si="346"/>
        <v>109236.83150804858</v>
      </c>
      <c r="BA914"/>
      <c r="BB914" s="52">
        <f t="shared" si="347"/>
        <v>907</v>
      </c>
      <c r="BC914" s="80">
        <f t="shared" si="348"/>
        <v>1193.4800293732742</v>
      </c>
      <c r="BD914" s="35">
        <f t="shared" si="354"/>
        <v>4784.7896689270256</v>
      </c>
      <c r="BE914" s="35">
        <f t="shared" si="349"/>
        <v>41140.546928359334</v>
      </c>
      <c r="BF914" s="35">
        <f t="shared" si="350"/>
        <v>45925.336597286361</v>
      </c>
      <c r="BG914" s="35">
        <f t="shared" si="351"/>
        <v>50710.126266213389</v>
      </c>
    </row>
    <row r="915" spans="25:59" x14ac:dyDescent="0.4">
      <c r="Y915" s="35">
        <f t="shared" si="352"/>
        <v>907500</v>
      </c>
      <c r="Z915" s="52">
        <f t="shared" si="355"/>
        <v>908</v>
      </c>
      <c r="AA915" s="35"/>
      <c r="AB915" s="35"/>
      <c r="AC915" s="35"/>
      <c r="AD915" s="35"/>
      <c r="AH915" s="35"/>
      <c r="AI915" s="35"/>
      <c r="AU915" s="52">
        <f t="shared" si="342"/>
        <v>908</v>
      </c>
      <c r="AV915" s="80">
        <f t="shared" si="343"/>
        <v>1205.4314255236711</v>
      </c>
      <c r="AW915" s="35">
        <f t="shared" si="353"/>
        <v>4832.7041001887719</v>
      </c>
      <c r="AX915" s="35">
        <f t="shared" si="344"/>
        <v>99677.246015587283</v>
      </c>
      <c r="AY915" s="35">
        <f t="shared" si="345"/>
        <v>104509.95011577605</v>
      </c>
      <c r="AZ915" s="35">
        <f t="shared" si="346"/>
        <v>109342.65421596482</v>
      </c>
      <c r="BA915"/>
      <c r="BB915" s="52">
        <f t="shared" si="347"/>
        <v>908</v>
      </c>
      <c r="BC915" s="80">
        <f t="shared" si="348"/>
        <v>1194.1625313662423</v>
      </c>
      <c r="BD915" s="35">
        <f t="shared" si="354"/>
        <v>4787.5258927469504</v>
      </c>
      <c r="BE915" s="35">
        <f t="shared" si="349"/>
        <v>41178.353710058698</v>
      </c>
      <c r="BF915" s="35">
        <f t="shared" si="350"/>
        <v>45965.879602805646</v>
      </c>
      <c r="BG915" s="35">
        <f t="shared" si="351"/>
        <v>50753.405495552593</v>
      </c>
    </row>
    <row r="916" spans="25:59" x14ac:dyDescent="0.4">
      <c r="Y916" s="35">
        <f t="shared" si="352"/>
        <v>908500</v>
      </c>
      <c r="Z916" s="52">
        <f t="shared" si="355"/>
        <v>909</v>
      </c>
      <c r="AA916" s="35"/>
      <c r="AB916" s="35"/>
      <c r="AC916" s="35"/>
      <c r="AD916" s="35"/>
      <c r="AH916" s="35"/>
      <c r="AI916" s="35"/>
      <c r="AU916" s="52">
        <f t="shared" si="342"/>
        <v>909</v>
      </c>
      <c r="AV916" s="80">
        <f t="shared" si="343"/>
        <v>1206.1208485630655</v>
      </c>
      <c r="AW916" s="35">
        <f t="shared" si="353"/>
        <v>4835.4680712274385</v>
      </c>
      <c r="AX916" s="35">
        <f t="shared" si="344"/>
        <v>99777.542707857734</v>
      </c>
      <c r="AY916" s="35">
        <f t="shared" si="345"/>
        <v>104613.01077908518</v>
      </c>
      <c r="AZ916" s="35">
        <f t="shared" si="346"/>
        <v>109448.47885031262</v>
      </c>
      <c r="BA916"/>
      <c r="BB916" s="52">
        <f t="shared" si="347"/>
        <v>909</v>
      </c>
      <c r="BC916" s="80">
        <f t="shared" si="348"/>
        <v>1194.8455093809791</v>
      </c>
      <c r="BD916" s="35">
        <f t="shared" si="354"/>
        <v>4790.2640249892911</v>
      </c>
      <c r="BE916" s="35">
        <f t="shared" si="349"/>
        <v>41216.158583335644</v>
      </c>
      <c r="BF916" s="35">
        <f t="shared" si="350"/>
        <v>46006.422608324938</v>
      </c>
      <c r="BG916" s="35">
        <f t="shared" si="351"/>
        <v>50796.686633314232</v>
      </c>
    </row>
    <row r="917" spans="25:59" x14ac:dyDescent="0.4">
      <c r="Y917" s="35">
        <f t="shared" si="352"/>
        <v>909500</v>
      </c>
      <c r="Z917" s="52">
        <f t="shared" si="355"/>
        <v>910</v>
      </c>
      <c r="AA917" s="35"/>
      <c r="AB917" s="35"/>
      <c r="AC917" s="35"/>
      <c r="AD917" s="35"/>
      <c r="AH917" s="35"/>
      <c r="AI917" s="35"/>
      <c r="AU917" s="52">
        <f t="shared" si="342"/>
        <v>910</v>
      </c>
      <c r="AV917" s="80">
        <f t="shared" si="343"/>
        <v>1206.8107512927606</v>
      </c>
      <c r="AW917" s="35">
        <f t="shared" si="353"/>
        <v>4838.2339653960598</v>
      </c>
      <c r="AX917" s="35">
        <f t="shared" si="344"/>
        <v>99877.837476998233</v>
      </c>
      <c r="AY917" s="35">
        <f t="shared" si="345"/>
        <v>104716.0714423943</v>
      </c>
      <c r="AZ917" s="35">
        <f t="shared" si="346"/>
        <v>109554.30540779037</v>
      </c>
      <c r="BA917"/>
      <c r="BB917" s="52">
        <f t="shared" si="347"/>
        <v>910</v>
      </c>
      <c r="BC917" s="80">
        <f t="shared" si="348"/>
        <v>1195.5289626016643</v>
      </c>
      <c r="BD917" s="35">
        <f t="shared" si="354"/>
        <v>4793.0040623833365</v>
      </c>
      <c r="BE917" s="35">
        <f t="shared" si="349"/>
        <v>41253.961551460889</v>
      </c>
      <c r="BF917" s="35">
        <f t="shared" si="350"/>
        <v>46046.965613844222</v>
      </c>
      <c r="BG917" s="35">
        <f t="shared" si="351"/>
        <v>50839.969676227556</v>
      </c>
    </row>
    <row r="918" spans="25:59" x14ac:dyDescent="0.4">
      <c r="Y918" s="35">
        <f t="shared" si="352"/>
        <v>910500</v>
      </c>
      <c r="Z918" s="52">
        <f t="shared" si="355"/>
        <v>911</v>
      </c>
      <c r="AA918" s="35"/>
      <c r="AB918" s="35"/>
      <c r="AC918" s="35"/>
      <c r="AD918" s="35"/>
      <c r="AH918" s="35"/>
      <c r="AI918" s="35"/>
      <c r="AU918" s="52">
        <f t="shared" si="342"/>
        <v>911</v>
      </c>
      <c r="AV918" s="80">
        <f t="shared" si="343"/>
        <v>1207.5011328905464</v>
      </c>
      <c r="AW918" s="35">
        <f t="shared" si="353"/>
        <v>4841.0017793983079</v>
      </c>
      <c r="AX918" s="35">
        <f t="shared" si="344"/>
        <v>99978.130326305109</v>
      </c>
      <c r="AY918" s="35">
        <f t="shared" si="345"/>
        <v>104819.13210570342</v>
      </c>
      <c r="AZ918" s="35">
        <f t="shared" si="346"/>
        <v>109660.13388510174</v>
      </c>
      <c r="BA918"/>
      <c r="BB918" s="52">
        <f t="shared" si="347"/>
        <v>911</v>
      </c>
      <c r="BC918" s="80">
        <f t="shared" si="348"/>
        <v>1196.212890213774</v>
      </c>
      <c r="BD918" s="35">
        <f t="shared" si="354"/>
        <v>4795.7460016635732</v>
      </c>
      <c r="BE918" s="35">
        <f t="shared" si="349"/>
        <v>41291.76261769994</v>
      </c>
      <c r="BF918" s="35">
        <f t="shared" si="350"/>
        <v>46087.508619363514</v>
      </c>
      <c r="BG918" s="35">
        <f t="shared" si="351"/>
        <v>50883.254621027088</v>
      </c>
    </row>
    <row r="919" spans="25:59" x14ac:dyDescent="0.4">
      <c r="Y919" s="35">
        <f t="shared" si="352"/>
        <v>911500</v>
      </c>
      <c r="Z919" s="52">
        <f t="shared" si="355"/>
        <v>912</v>
      </c>
      <c r="AA919" s="35"/>
      <c r="AB919" s="35"/>
      <c r="AC919" s="35"/>
      <c r="AD919" s="35"/>
      <c r="AH919" s="35"/>
      <c r="AI919" s="35"/>
      <c r="AU919" s="52">
        <f t="shared" si="342"/>
        <v>912</v>
      </c>
      <c r="AV919" s="80">
        <f t="shared" si="343"/>
        <v>1208.1919925355228</v>
      </c>
      <c r="AW919" s="35">
        <f t="shared" si="353"/>
        <v>4843.7715099431061</v>
      </c>
      <c r="AX919" s="35">
        <f t="shared" si="344"/>
        <v>100078.42125906944</v>
      </c>
      <c r="AY919" s="35">
        <f t="shared" si="345"/>
        <v>104922.19276901254</v>
      </c>
      <c r="AZ919" s="35">
        <f t="shared" si="346"/>
        <v>109765.96427895565</v>
      </c>
      <c r="BA919"/>
      <c r="BB919" s="52">
        <f t="shared" si="347"/>
        <v>912</v>
      </c>
      <c r="BC919" s="80">
        <f t="shared" si="348"/>
        <v>1196.8972914040828</v>
      </c>
      <c r="BD919" s="35">
        <f t="shared" si="354"/>
        <v>4798.4898395696928</v>
      </c>
      <c r="BE919" s="35">
        <f t="shared" si="349"/>
        <v>41329.561785313104</v>
      </c>
      <c r="BF919" s="35">
        <f t="shared" si="350"/>
        <v>46128.051624882799</v>
      </c>
      <c r="BG919" s="35">
        <f t="shared" si="351"/>
        <v>50926.541464452494</v>
      </c>
    </row>
    <row r="920" spans="25:59" x14ac:dyDescent="0.4">
      <c r="Y920" s="35">
        <f t="shared" si="352"/>
        <v>912500</v>
      </c>
      <c r="Z920" s="52">
        <f t="shared" si="355"/>
        <v>913</v>
      </c>
      <c r="AA920" s="35"/>
      <c r="AB920" s="35"/>
      <c r="AC920" s="35"/>
      <c r="AD920" s="35"/>
      <c r="AH920" s="35"/>
      <c r="AI920" s="35"/>
      <c r="AU920" s="52">
        <f t="shared" si="342"/>
        <v>913</v>
      </c>
      <c r="AV920" s="80">
        <f t="shared" si="343"/>
        <v>1208.8833294080987</v>
      </c>
      <c r="AW920" s="35">
        <f t="shared" si="353"/>
        <v>4846.5431537446257</v>
      </c>
      <c r="AX920" s="35">
        <f t="shared" si="344"/>
        <v>100178.71027857703</v>
      </c>
      <c r="AY920" s="35">
        <f t="shared" si="345"/>
        <v>105025.25343232165</v>
      </c>
      <c r="AZ920" s="35">
        <f t="shared" si="346"/>
        <v>109871.79658606628</v>
      </c>
      <c r="BA920"/>
      <c r="BB920" s="52">
        <f t="shared" si="347"/>
        <v>913</v>
      </c>
      <c r="BC920" s="80">
        <f t="shared" si="348"/>
        <v>1197.5821653606608</v>
      </c>
      <c r="BD920" s="35">
        <f t="shared" si="354"/>
        <v>4801.2355728465809</v>
      </c>
      <c r="BE920" s="35">
        <f t="shared" si="349"/>
        <v>41367.359057555514</v>
      </c>
      <c r="BF920" s="35">
        <f t="shared" si="350"/>
        <v>46168.594630402091</v>
      </c>
      <c r="BG920" s="35">
        <f t="shared" si="351"/>
        <v>50969.830203248668</v>
      </c>
    </row>
    <row r="921" spans="25:59" x14ac:dyDescent="0.4">
      <c r="Y921" s="35">
        <f t="shared" si="352"/>
        <v>913500</v>
      </c>
      <c r="Z921" s="52">
        <f t="shared" si="355"/>
        <v>914</v>
      </c>
      <c r="AA921" s="35"/>
      <c r="AB921" s="35"/>
      <c r="AC921" s="35"/>
      <c r="AD921" s="35"/>
      <c r="AH921" s="35"/>
      <c r="AI921" s="35"/>
      <c r="AU921" s="52">
        <f t="shared" si="342"/>
        <v>914</v>
      </c>
      <c r="AV921" s="80">
        <f t="shared" si="343"/>
        <v>1209.5751426899899</v>
      </c>
      <c r="AW921" s="35">
        <f t="shared" si="353"/>
        <v>4849.3167075222764</v>
      </c>
      <c r="AX921" s="35">
        <f t="shared" si="344"/>
        <v>100278.9973881085</v>
      </c>
      <c r="AY921" s="35">
        <f t="shared" si="345"/>
        <v>105128.31409563078</v>
      </c>
      <c r="AZ921" s="35">
        <f t="shared" si="346"/>
        <v>109977.63080315305</v>
      </c>
      <c r="BA921"/>
      <c r="BB921" s="52">
        <f t="shared" si="347"/>
        <v>914</v>
      </c>
      <c r="BC921" s="80">
        <f t="shared" si="348"/>
        <v>1198.2675112728741</v>
      </c>
      <c r="BD921" s="35">
        <f t="shared" si="354"/>
        <v>4803.9831982443193</v>
      </c>
      <c r="BE921" s="35">
        <f t="shared" si="349"/>
        <v>41405.154437677054</v>
      </c>
      <c r="BF921" s="35">
        <f t="shared" si="350"/>
        <v>46209.137635921375</v>
      </c>
      <c r="BG921" s="35">
        <f t="shared" si="351"/>
        <v>51013.120834165697</v>
      </c>
    </row>
    <row r="922" spans="25:59" x14ac:dyDescent="0.4">
      <c r="Y922" s="35">
        <f t="shared" si="352"/>
        <v>914500</v>
      </c>
      <c r="Z922" s="52">
        <f t="shared" si="355"/>
        <v>915</v>
      </c>
      <c r="AA922" s="35"/>
      <c r="AB922" s="35"/>
      <c r="AC922" s="35"/>
      <c r="AD922" s="35"/>
      <c r="AH922" s="35"/>
      <c r="AI922" s="35"/>
      <c r="AU922" s="52">
        <f t="shared" si="342"/>
        <v>915</v>
      </c>
      <c r="AV922" s="80">
        <f t="shared" si="343"/>
        <v>1210.2674315642216</v>
      </c>
      <c r="AW922" s="35">
        <f t="shared" si="353"/>
        <v>4852.0921680007204</v>
      </c>
      <c r="AX922" s="35">
        <f t="shared" si="344"/>
        <v>100379.28259093918</v>
      </c>
      <c r="AY922" s="35">
        <f t="shared" si="345"/>
        <v>105231.3747589399</v>
      </c>
      <c r="AZ922" s="35">
        <f t="shared" si="346"/>
        <v>110083.46692694061</v>
      </c>
      <c r="BA922"/>
      <c r="BB922" s="52">
        <f t="shared" si="347"/>
        <v>915</v>
      </c>
      <c r="BC922" s="80">
        <f t="shared" si="348"/>
        <v>1198.9533283313849</v>
      </c>
      <c r="BD922" s="35">
        <f t="shared" si="354"/>
        <v>4806.7327125181855</v>
      </c>
      <c r="BE922" s="35">
        <f t="shared" si="349"/>
        <v>41442.947928922484</v>
      </c>
      <c r="BF922" s="35">
        <f t="shared" si="350"/>
        <v>46249.680641440667</v>
      </c>
      <c r="BG922" s="35">
        <f t="shared" si="351"/>
        <v>51056.413353958851</v>
      </c>
    </row>
    <row r="923" spans="25:59" x14ac:dyDescent="0.4">
      <c r="Y923" s="35">
        <f t="shared" si="352"/>
        <v>915500</v>
      </c>
      <c r="Z923" s="52">
        <f t="shared" si="355"/>
        <v>916</v>
      </c>
      <c r="AA923" s="35"/>
      <c r="AB923" s="35"/>
      <c r="AC923" s="35"/>
      <c r="AD923" s="35"/>
      <c r="AH923" s="35"/>
      <c r="AI923" s="35"/>
      <c r="AU923" s="52">
        <f t="shared" si="342"/>
        <v>916</v>
      </c>
      <c r="AV923" s="80">
        <f t="shared" si="343"/>
        <v>1210.9601952151252</v>
      </c>
      <c r="AW923" s="35">
        <f t="shared" si="353"/>
        <v>4854.8695319098524</v>
      </c>
      <c r="AX923" s="35">
        <f t="shared" si="344"/>
        <v>100479.56589033917</v>
      </c>
      <c r="AY923" s="35">
        <f t="shared" si="345"/>
        <v>105334.43542224902</v>
      </c>
      <c r="AZ923" s="35">
        <f t="shared" si="346"/>
        <v>110189.30495415887</v>
      </c>
      <c r="BA923"/>
      <c r="BB923" s="52">
        <f t="shared" si="347"/>
        <v>916</v>
      </c>
      <c r="BC923" s="80">
        <f t="shared" si="348"/>
        <v>1199.6396157281501</v>
      </c>
      <c r="BD923" s="35">
        <f t="shared" si="354"/>
        <v>4809.4841124286486</v>
      </c>
      <c r="BE923" s="35">
        <f t="shared" si="349"/>
        <v>41480.739534531305</v>
      </c>
      <c r="BF923" s="35">
        <f t="shared" si="350"/>
        <v>46290.223646959952</v>
      </c>
      <c r="BG923" s="35">
        <f t="shared" si="351"/>
        <v>51099.707759388599</v>
      </c>
    </row>
    <row r="924" spans="25:59" x14ac:dyDescent="0.4">
      <c r="Y924" s="35">
        <f t="shared" si="352"/>
        <v>916500</v>
      </c>
      <c r="Z924" s="52">
        <f t="shared" si="355"/>
        <v>917</v>
      </c>
      <c r="AA924" s="35"/>
      <c r="AB924" s="35"/>
      <c r="AC924" s="35"/>
      <c r="AD924" s="35"/>
      <c r="AH924" s="35"/>
      <c r="AI924" s="35"/>
      <c r="AU924" s="52">
        <f t="shared" si="342"/>
        <v>917</v>
      </c>
      <c r="AV924" s="80">
        <f t="shared" si="343"/>
        <v>1211.6534328283394</v>
      </c>
      <c r="AW924" s="35">
        <f t="shared" si="353"/>
        <v>4857.6487959848118</v>
      </c>
      <c r="AX924" s="35">
        <f t="shared" si="344"/>
        <v>100579.84728957333</v>
      </c>
      <c r="AY924" s="35">
        <f t="shared" si="345"/>
        <v>105437.49608555814</v>
      </c>
      <c r="AZ924" s="35">
        <f t="shared" si="346"/>
        <v>110295.14488154296</v>
      </c>
      <c r="BA924"/>
      <c r="BB924" s="52">
        <f t="shared" si="347"/>
        <v>917</v>
      </c>
      <c r="BC924" s="80">
        <f t="shared" si="348"/>
        <v>1200.3263726564212</v>
      </c>
      <c r="BD924" s="35">
        <f t="shared" si="354"/>
        <v>4812.2373947413662</v>
      </c>
      <c r="BE924" s="35">
        <f t="shared" si="349"/>
        <v>41518.529257737871</v>
      </c>
      <c r="BF924" s="35">
        <f t="shared" si="350"/>
        <v>46330.766652479237</v>
      </c>
      <c r="BG924" s="35">
        <f t="shared" si="351"/>
        <v>51143.004047220602</v>
      </c>
    </row>
    <row r="925" spans="25:59" x14ac:dyDescent="0.4">
      <c r="Y925" s="35">
        <f t="shared" si="352"/>
        <v>917500</v>
      </c>
      <c r="Z925" s="52">
        <f t="shared" si="355"/>
        <v>918</v>
      </c>
      <c r="AA925" s="35"/>
      <c r="AB925" s="35"/>
      <c r="AC925" s="35"/>
      <c r="AD925" s="35"/>
      <c r="AH925" s="35"/>
      <c r="AI925" s="35"/>
      <c r="AU925" s="52">
        <f t="shared" si="342"/>
        <v>918</v>
      </c>
      <c r="AV925" s="80">
        <f t="shared" si="343"/>
        <v>1212.3471435908082</v>
      </c>
      <c r="AW925" s="35">
        <f t="shared" si="353"/>
        <v>4860.4299569659697</v>
      </c>
      <c r="AX925" s="35">
        <f t="shared" si="344"/>
        <v>100680.12679190129</v>
      </c>
      <c r="AY925" s="35">
        <f t="shared" si="345"/>
        <v>105540.55674886725</v>
      </c>
      <c r="AZ925" s="35">
        <f t="shared" si="346"/>
        <v>110400.98670583322</v>
      </c>
      <c r="BA925"/>
      <c r="BB925" s="52">
        <f t="shared" si="347"/>
        <v>918</v>
      </c>
      <c r="BC925" s="80">
        <f t="shared" si="348"/>
        <v>1201.0135983107432</v>
      </c>
      <c r="BD925" s="35">
        <f t="shared" si="354"/>
        <v>4814.9925562271837</v>
      </c>
      <c r="BE925" s="35">
        <f t="shared" si="349"/>
        <v>41556.317101771347</v>
      </c>
      <c r="BF925" s="35">
        <f t="shared" si="350"/>
        <v>46371.309657998529</v>
      </c>
      <c r="BG925" s="35">
        <f t="shared" si="351"/>
        <v>51186.30221422571</v>
      </c>
    </row>
    <row r="926" spans="25:59" x14ac:dyDescent="0.4">
      <c r="Y926" s="35">
        <f t="shared" si="352"/>
        <v>918500</v>
      </c>
      <c r="Z926" s="52">
        <f t="shared" si="355"/>
        <v>919</v>
      </c>
      <c r="AA926" s="35"/>
      <c r="AB926" s="35"/>
      <c r="AC926" s="35"/>
      <c r="AD926" s="35"/>
      <c r="AH926" s="35"/>
      <c r="AI926" s="35"/>
      <c r="AU926" s="52">
        <f t="shared" si="342"/>
        <v>919</v>
      </c>
      <c r="AV926" s="80">
        <f t="shared" si="343"/>
        <v>1213.0413266907819</v>
      </c>
      <c r="AW926" s="35">
        <f t="shared" si="353"/>
        <v>4863.2130115989348</v>
      </c>
      <c r="AX926" s="35">
        <f t="shared" si="344"/>
        <v>100780.40440057745</v>
      </c>
      <c r="AY926" s="35">
        <f t="shared" si="345"/>
        <v>105643.61741217638</v>
      </c>
      <c r="AZ926" s="35">
        <f t="shared" si="346"/>
        <v>110506.8304237753</v>
      </c>
      <c r="BA926"/>
      <c r="BB926" s="52">
        <f t="shared" si="347"/>
        <v>919</v>
      </c>
      <c r="BC926" s="80">
        <f t="shared" si="348"/>
        <v>1201.701291886955</v>
      </c>
      <c r="BD926" s="35">
        <f t="shared" si="354"/>
        <v>4817.7495936621326</v>
      </c>
      <c r="BE926" s="35">
        <f t="shared" si="349"/>
        <v>41594.103069855679</v>
      </c>
      <c r="BF926" s="35">
        <f t="shared" si="350"/>
        <v>46411.852663517813</v>
      </c>
      <c r="BG926" s="35">
        <f t="shared" si="351"/>
        <v>51229.602257179948</v>
      </c>
    </row>
    <row r="927" spans="25:59" x14ac:dyDescent="0.4">
      <c r="Y927" s="35">
        <f t="shared" si="352"/>
        <v>919500</v>
      </c>
      <c r="Z927" s="52">
        <f t="shared" si="355"/>
        <v>920</v>
      </c>
      <c r="AA927" s="35"/>
      <c r="AB927" s="35"/>
      <c r="AC927" s="35"/>
      <c r="AD927" s="35"/>
      <c r="AH927" s="35"/>
      <c r="AI927" s="35"/>
      <c r="AU927" s="52">
        <f t="shared" si="342"/>
        <v>920</v>
      </c>
      <c r="AV927" s="80">
        <f t="shared" si="343"/>
        <v>1213.7359813178161</v>
      </c>
      <c r="AW927" s="35">
        <f t="shared" si="353"/>
        <v>4865.9979566345473</v>
      </c>
      <c r="AX927" s="35">
        <f t="shared" si="344"/>
        <v>100880.68011885096</v>
      </c>
      <c r="AY927" s="35">
        <f t="shared" si="345"/>
        <v>105746.6780754855</v>
      </c>
      <c r="AZ927" s="35">
        <f t="shared" si="346"/>
        <v>110612.67603212004</v>
      </c>
      <c r="BA927"/>
      <c r="BB927" s="52">
        <f t="shared" si="347"/>
        <v>920</v>
      </c>
      <c r="BC927" s="80">
        <f t="shared" si="348"/>
        <v>1202.3894525821881</v>
      </c>
      <c r="BD927" s="35">
        <f t="shared" si="354"/>
        <v>4820.5085038274265</v>
      </c>
      <c r="BE927" s="35">
        <f t="shared" si="349"/>
        <v>41631.887165209679</v>
      </c>
      <c r="BF927" s="35">
        <f t="shared" si="350"/>
        <v>46452.395669037105</v>
      </c>
      <c r="BG927" s="35">
        <f t="shared" si="351"/>
        <v>51272.904172864532</v>
      </c>
    </row>
    <row r="928" spans="25:59" x14ac:dyDescent="0.4">
      <c r="Y928" s="35">
        <f t="shared" si="352"/>
        <v>920500</v>
      </c>
      <c r="Z928" s="52">
        <f t="shared" si="355"/>
        <v>921</v>
      </c>
      <c r="AA928" s="35"/>
      <c r="AB928" s="35"/>
      <c r="AC928" s="35"/>
      <c r="AD928" s="35"/>
      <c r="AH928" s="35"/>
      <c r="AI928" s="35"/>
      <c r="AU928" s="52">
        <f t="shared" si="342"/>
        <v>921</v>
      </c>
      <c r="AV928" s="80">
        <f t="shared" si="343"/>
        <v>1214.4311066627693</v>
      </c>
      <c r="AW928" s="35">
        <f t="shared" si="353"/>
        <v>4868.7847888288716</v>
      </c>
      <c r="AX928" s="35">
        <f t="shared" si="344"/>
        <v>100980.95394996575</v>
      </c>
      <c r="AY928" s="35">
        <f t="shared" si="345"/>
        <v>105849.73873879462</v>
      </c>
      <c r="AZ928" s="35">
        <f t="shared" si="346"/>
        <v>110718.52352762349</v>
      </c>
      <c r="BA928"/>
      <c r="BB928" s="52">
        <f t="shared" si="347"/>
        <v>921</v>
      </c>
      <c r="BC928" s="80">
        <f t="shared" si="348"/>
        <v>1203.0780795948658</v>
      </c>
      <c r="BD928" s="35">
        <f t="shared" si="354"/>
        <v>4823.2692835094576</v>
      </c>
      <c r="BE928" s="35">
        <f t="shared" si="349"/>
        <v>41669.669391046933</v>
      </c>
      <c r="BF928" s="35">
        <f t="shared" si="350"/>
        <v>46492.93867455639</v>
      </c>
      <c r="BG928" s="35">
        <f t="shared" si="351"/>
        <v>51316.207958065846</v>
      </c>
    </row>
    <row r="929" spans="25:59" x14ac:dyDescent="0.4">
      <c r="Y929" s="35">
        <f t="shared" si="352"/>
        <v>921500</v>
      </c>
      <c r="Z929" s="52">
        <f t="shared" si="355"/>
        <v>922</v>
      </c>
      <c r="AA929" s="35"/>
      <c r="AB929" s="35"/>
      <c r="AC929" s="35"/>
      <c r="AD929" s="35"/>
      <c r="AH929" s="35"/>
      <c r="AI929" s="35"/>
      <c r="AU929" s="52">
        <f t="shared" si="342"/>
        <v>922</v>
      </c>
      <c r="AV929" s="80">
        <f t="shared" si="343"/>
        <v>1215.1267019178058</v>
      </c>
      <c r="AW929" s="35">
        <f t="shared" si="353"/>
        <v>4871.5735049432096</v>
      </c>
      <c r="AX929" s="35">
        <f t="shared" si="344"/>
        <v>101081.22589716053</v>
      </c>
      <c r="AY929" s="35">
        <f t="shared" si="345"/>
        <v>105952.79940210374</v>
      </c>
      <c r="AZ929" s="35">
        <f t="shared" si="346"/>
        <v>110824.37290704696</v>
      </c>
      <c r="BA929"/>
      <c r="BB929" s="52">
        <f t="shared" si="347"/>
        <v>922</v>
      </c>
      <c r="BC929" s="80">
        <f t="shared" si="348"/>
        <v>1203.7671721247041</v>
      </c>
      <c r="BD929" s="35">
        <f t="shared" si="354"/>
        <v>4826.0319294998035</v>
      </c>
      <c r="BE929" s="35">
        <f t="shared" si="349"/>
        <v>41707.449750575877</v>
      </c>
      <c r="BF929" s="35">
        <f t="shared" si="350"/>
        <v>46533.481680075682</v>
      </c>
      <c r="BG929" s="35">
        <f t="shared" si="351"/>
        <v>51359.513609575486</v>
      </c>
    </row>
    <row r="930" spans="25:59" x14ac:dyDescent="0.4">
      <c r="Y930" s="35">
        <f t="shared" si="352"/>
        <v>922500</v>
      </c>
      <c r="Z930" s="52">
        <f t="shared" si="355"/>
        <v>923</v>
      </c>
      <c r="AA930" s="35"/>
      <c r="AB930" s="35"/>
      <c r="AC930" s="35"/>
      <c r="AD930" s="35"/>
      <c r="AH930" s="35"/>
      <c r="AI930" s="35"/>
      <c r="AU930" s="52">
        <f t="shared" si="342"/>
        <v>923</v>
      </c>
      <c r="AV930" s="80">
        <f t="shared" si="343"/>
        <v>1215.8227662763918</v>
      </c>
      <c r="AW930" s="35">
        <f t="shared" si="353"/>
        <v>4874.3641017440787</v>
      </c>
      <c r="AX930" s="35">
        <f t="shared" si="344"/>
        <v>101181.49596366877</v>
      </c>
      <c r="AY930" s="35">
        <f t="shared" si="345"/>
        <v>106055.86006541285</v>
      </c>
      <c r="AZ930" s="35">
        <f t="shared" si="346"/>
        <v>110930.22416715694</v>
      </c>
      <c r="BA930"/>
      <c r="BB930" s="52">
        <f t="shared" si="347"/>
        <v>923</v>
      </c>
      <c r="BC930" s="80">
        <f t="shared" si="348"/>
        <v>1204.4567293727091</v>
      </c>
      <c r="BD930" s="35">
        <f t="shared" si="354"/>
        <v>4828.7964385952091</v>
      </c>
      <c r="BE930" s="35">
        <f t="shared" si="349"/>
        <v>41745.228246999759</v>
      </c>
      <c r="BF930" s="35">
        <f t="shared" si="350"/>
        <v>46574.024685594966</v>
      </c>
      <c r="BG930" s="35">
        <f t="shared" si="351"/>
        <v>51402.821124190174</v>
      </c>
    </row>
    <row r="931" spans="25:59" x14ac:dyDescent="0.4">
      <c r="Y931" s="35">
        <f t="shared" si="352"/>
        <v>923500</v>
      </c>
      <c r="Z931" s="52">
        <f t="shared" si="355"/>
        <v>924</v>
      </c>
      <c r="AA931" s="35"/>
      <c r="AB931" s="35"/>
      <c r="AC931" s="35"/>
      <c r="AD931" s="35"/>
      <c r="AH931" s="35"/>
      <c r="AI931" s="35"/>
      <c r="AU931" s="52">
        <f t="shared" si="342"/>
        <v>924</v>
      </c>
      <c r="AV931" s="80">
        <f t="shared" si="343"/>
        <v>1216.5192989332966</v>
      </c>
      <c r="AW931" s="35">
        <f t="shared" si="353"/>
        <v>4877.1565760032236</v>
      </c>
      <c r="AX931" s="35">
        <f t="shared" si="344"/>
        <v>101281.76415271875</v>
      </c>
      <c r="AY931" s="35">
        <f t="shared" si="345"/>
        <v>106158.92072872198</v>
      </c>
      <c r="AZ931" s="35">
        <f t="shared" si="346"/>
        <v>111036.0773047252</v>
      </c>
      <c r="BA931"/>
      <c r="BB931" s="52">
        <f t="shared" si="347"/>
        <v>924</v>
      </c>
      <c r="BC931" s="80">
        <f t="shared" si="348"/>
        <v>1205.1467505411777</v>
      </c>
      <c r="BD931" s="35">
        <f t="shared" si="354"/>
        <v>4831.5628075975992</v>
      </c>
      <c r="BE931" s="35">
        <f t="shared" si="349"/>
        <v>41783.00488351666</v>
      </c>
      <c r="BF931" s="35">
        <f t="shared" si="350"/>
        <v>46614.567691114258</v>
      </c>
      <c r="BG931" s="35">
        <f t="shared" si="351"/>
        <v>51446.130498711856</v>
      </c>
    </row>
    <row r="932" spans="25:59" x14ac:dyDescent="0.4">
      <c r="Y932" s="35">
        <f t="shared" si="352"/>
        <v>924500</v>
      </c>
      <c r="Z932" s="52">
        <f t="shared" si="355"/>
        <v>925</v>
      </c>
      <c r="AA932" s="35"/>
      <c r="AB932" s="35"/>
      <c r="AC932" s="35"/>
      <c r="AD932" s="35"/>
      <c r="AH932" s="35"/>
      <c r="AI932" s="35"/>
      <c r="AU932" s="52">
        <f t="shared" si="342"/>
        <v>925</v>
      </c>
      <c r="AV932" s="80">
        <f t="shared" si="343"/>
        <v>1217.2162990845909</v>
      </c>
      <c r="AW932" s="35">
        <f t="shared" si="353"/>
        <v>4879.9509244976052</v>
      </c>
      <c r="AX932" s="35">
        <f t="shared" si="344"/>
        <v>101382.03046753349</v>
      </c>
      <c r="AY932" s="35">
        <f t="shared" si="345"/>
        <v>106261.9813920311</v>
      </c>
      <c r="AZ932" s="35">
        <f t="shared" si="346"/>
        <v>111141.93231652871</v>
      </c>
      <c r="BA932"/>
      <c r="BB932" s="52">
        <f t="shared" si="347"/>
        <v>925</v>
      </c>
      <c r="BC932" s="80">
        <f t="shared" si="348"/>
        <v>1205.8372348336961</v>
      </c>
      <c r="BD932" s="35">
        <f t="shared" si="354"/>
        <v>4834.3310333140644</v>
      </c>
      <c r="BE932" s="35">
        <f t="shared" si="349"/>
        <v>41820.779663319481</v>
      </c>
      <c r="BF932" s="35">
        <f t="shared" si="350"/>
        <v>46655.110696633543</v>
      </c>
      <c r="BG932" s="35">
        <f t="shared" si="351"/>
        <v>51489.441729947604</v>
      </c>
    </row>
    <row r="933" spans="25:59" x14ac:dyDescent="0.4">
      <c r="Y933" s="35">
        <f t="shared" si="352"/>
        <v>925500</v>
      </c>
      <c r="Z933" s="52">
        <f t="shared" si="355"/>
        <v>926</v>
      </c>
      <c r="AA933" s="35"/>
      <c r="AB933" s="35"/>
      <c r="AC933" s="35"/>
      <c r="AD933" s="35"/>
      <c r="AH933" s="35"/>
      <c r="AI933" s="35"/>
      <c r="AU933" s="52">
        <f t="shared" si="342"/>
        <v>926</v>
      </c>
      <c r="AV933" s="80">
        <f t="shared" si="343"/>
        <v>1217.9137659276482</v>
      </c>
      <c r="AW933" s="35">
        <f t="shared" si="353"/>
        <v>4882.7471440094077</v>
      </c>
      <c r="AX933" s="35">
        <f t="shared" si="344"/>
        <v>101482.29491133081</v>
      </c>
      <c r="AY933" s="35">
        <f t="shared" si="345"/>
        <v>106365.04205534022</v>
      </c>
      <c r="AZ933" s="35">
        <f t="shared" si="346"/>
        <v>111247.78919934963</v>
      </c>
      <c r="BA933"/>
      <c r="BB933" s="52">
        <f t="shared" si="347"/>
        <v>926</v>
      </c>
      <c r="BC933" s="80">
        <f t="shared" si="348"/>
        <v>1206.5281814551413</v>
      </c>
      <c r="BD933" s="35">
        <f t="shared" si="354"/>
        <v>4837.1011125568702</v>
      </c>
      <c r="BE933" s="35">
        <f t="shared" si="349"/>
        <v>41858.552589595965</v>
      </c>
      <c r="BF933" s="35">
        <f t="shared" si="350"/>
        <v>46695.653702152835</v>
      </c>
      <c r="BG933" s="35">
        <f t="shared" si="351"/>
        <v>51532.754814709704</v>
      </c>
    </row>
    <row r="934" spans="25:59" x14ac:dyDescent="0.4">
      <c r="Y934" s="35">
        <f t="shared" si="352"/>
        <v>926500</v>
      </c>
      <c r="Z934" s="52">
        <f t="shared" si="355"/>
        <v>927</v>
      </c>
      <c r="AA934" s="35"/>
      <c r="AB934" s="35"/>
      <c r="AC934" s="35"/>
      <c r="AD934" s="35"/>
      <c r="AH934" s="35"/>
      <c r="AI934" s="35"/>
      <c r="AU934" s="52">
        <f t="shared" si="342"/>
        <v>927</v>
      </c>
      <c r="AV934" s="80">
        <f t="shared" si="343"/>
        <v>1218.6116986611412</v>
      </c>
      <c r="AW934" s="35">
        <f t="shared" si="353"/>
        <v>4885.545231326023</v>
      </c>
      <c r="AX934" s="35">
        <f t="shared" si="344"/>
        <v>101582.55748732331</v>
      </c>
      <c r="AY934" s="35">
        <f t="shared" si="345"/>
        <v>106468.10271864933</v>
      </c>
      <c r="AZ934" s="35">
        <f t="shared" si="346"/>
        <v>111353.64794997535</v>
      </c>
      <c r="BA934"/>
      <c r="BB934" s="52">
        <f t="shared" si="347"/>
        <v>927</v>
      </c>
      <c r="BC934" s="80">
        <f t="shared" si="348"/>
        <v>1207.2195896116771</v>
      </c>
      <c r="BD934" s="35">
        <f t="shared" si="354"/>
        <v>4839.8730421434439</v>
      </c>
      <c r="BE934" s="35">
        <f t="shared" si="349"/>
        <v>41896.323665528675</v>
      </c>
      <c r="BF934" s="35">
        <f t="shared" si="350"/>
        <v>46736.196707672119</v>
      </c>
      <c r="BG934" s="35">
        <f t="shared" si="351"/>
        <v>51576.069749815564</v>
      </c>
    </row>
    <row r="935" spans="25:59" x14ac:dyDescent="0.4">
      <c r="Y935" s="35">
        <f t="shared" si="352"/>
        <v>927500</v>
      </c>
      <c r="Z935" s="52">
        <f t="shared" si="355"/>
        <v>928</v>
      </c>
      <c r="AA935" s="35"/>
      <c r="AB935" s="35"/>
      <c r="AC935" s="35"/>
      <c r="AD935" s="35"/>
      <c r="AH935" s="35"/>
      <c r="AI935" s="35"/>
      <c r="AU935" s="52">
        <f t="shared" si="342"/>
        <v>928</v>
      </c>
      <c r="AV935" s="80">
        <f t="shared" si="343"/>
        <v>1219.3100964850435</v>
      </c>
      <c r="AW935" s="35">
        <f t="shared" si="353"/>
        <v>4888.3451832400597</v>
      </c>
      <c r="AX935" s="35">
        <f t="shared" si="344"/>
        <v>101682.81819871839</v>
      </c>
      <c r="AY935" s="35">
        <f t="shared" si="345"/>
        <v>106571.16338195845</v>
      </c>
      <c r="AZ935" s="35">
        <f t="shared" si="346"/>
        <v>111459.50856519851</v>
      </c>
      <c r="BA935"/>
      <c r="BB935" s="52">
        <f t="shared" si="347"/>
        <v>928</v>
      </c>
      <c r="BC935" s="80">
        <f t="shared" si="348"/>
        <v>1207.9114585107554</v>
      </c>
      <c r="BD935" s="35">
        <f t="shared" si="354"/>
        <v>4842.6468188963745</v>
      </c>
      <c r="BE935" s="35">
        <f t="shared" si="349"/>
        <v>41934.092894295034</v>
      </c>
      <c r="BF935" s="35">
        <f t="shared" si="350"/>
        <v>46776.739713191411</v>
      </c>
      <c r="BG935" s="35">
        <f t="shared" si="351"/>
        <v>51619.386532087789</v>
      </c>
    </row>
    <row r="936" spans="25:59" x14ac:dyDescent="0.4">
      <c r="Y936" s="35">
        <f t="shared" si="352"/>
        <v>928500</v>
      </c>
      <c r="Z936" s="52">
        <f t="shared" si="355"/>
        <v>929</v>
      </c>
      <c r="AA936" s="35"/>
      <c r="AB936" s="35"/>
      <c r="AC936" s="35"/>
      <c r="AD936" s="35"/>
      <c r="AH936" s="35"/>
      <c r="AI936" s="35"/>
      <c r="AU936" s="52">
        <f t="shared" si="342"/>
        <v>929</v>
      </c>
      <c r="AV936" s="80">
        <f t="shared" si="343"/>
        <v>1220.0089586006275</v>
      </c>
      <c r="AW936" s="35">
        <f t="shared" si="353"/>
        <v>4891.1469965493343</v>
      </c>
      <c r="AX936" s="35">
        <f t="shared" si="344"/>
        <v>101783.07704871825</v>
      </c>
      <c r="AY936" s="35">
        <f t="shared" si="345"/>
        <v>106674.22404526758</v>
      </c>
      <c r="AZ936" s="35">
        <f t="shared" si="346"/>
        <v>111565.37104181691</v>
      </c>
      <c r="BA936"/>
      <c r="BB936" s="52">
        <f t="shared" si="347"/>
        <v>929</v>
      </c>
      <c r="BC936" s="80">
        <f t="shared" si="348"/>
        <v>1208.6037873611167</v>
      </c>
      <c r="BD936" s="35">
        <f t="shared" si="354"/>
        <v>4845.4224396434165</v>
      </c>
      <c r="BE936" s="35">
        <f t="shared" si="349"/>
        <v>41971.860279067281</v>
      </c>
      <c r="BF936" s="35">
        <f t="shared" si="350"/>
        <v>46817.282718710696</v>
      </c>
      <c r="BG936" s="35">
        <f t="shared" si="351"/>
        <v>51662.705158354111</v>
      </c>
    </row>
    <row r="937" spans="25:59" x14ac:dyDescent="0.4">
      <c r="Y937" s="35">
        <f t="shared" si="352"/>
        <v>929500</v>
      </c>
      <c r="Z937" s="52">
        <f t="shared" si="355"/>
        <v>930</v>
      </c>
      <c r="AA937" s="35"/>
      <c r="AB937" s="35"/>
      <c r="AC937" s="35"/>
      <c r="AD937" s="35"/>
      <c r="AH937" s="35"/>
      <c r="AI937" s="35"/>
      <c r="AU937" s="52">
        <f t="shared" si="342"/>
        <v>930</v>
      </c>
      <c r="AV937" s="80">
        <f t="shared" si="343"/>
        <v>1220.7082842104651</v>
      </c>
      <c r="AW937" s="35">
        <f t="shared" si="353"/>
        <v>4893.9506680568702</v>
      </c>
      <c r="AX937" s="35">
        <f t="shared" si="344"/>
        <v>101883.33404051983</v>
      </c>
      <c r="AY937" s="35">
        <f t="shared" si="345"/>
        <v>106777.2847085767</v>
      </c>
      <c r="AZ937" s="35">
        <f t="shared" si="346"/>
        <v>111671.23537663357</v>
      </c>
      <c r="BA937"/>
      <c r="BB937" s="52">
        <f t="shared" si="347"/>
        <v>930</v>
      </c>
      <c r="BC937" s="80">
        <f t="shared" si="348"/>
        <v>1209.2965753727865</v>
      </c>
      <c r="BD937" s="35">
        <f t="shared" si="354"/>
        <v>4848.1999012174774</v>
      </c>
      <c r="BE937" s="35">
        <f t="shared" si="349"/>
        <v>42009.625823012502</v>
      </c>
      <c r="BF937" s="35">
        <f t="shared" si="350"/>
        <v>46857.825724229981</v>
      </c>
      <c r="BG937" s="35">
        <f t="shared" si="351"/>
        <v>51706.025625447459</v>
      </c>
    </row>
    <row r="938" spans="25:59" x14ac:dyDescent="0.4">
      <c r="Y938" s="35">
        <f t="shared" si="352"/>
        <v>930500</v>
      </c>
      <c r="Z938" s="52">
        <f t="shared" si="355"/>
        <v>931</v>
      </c>
      <c r="AA938" s="35"/>
      <c r="AB938" s="35"/>
      <c r="AC938" s="35"/>
      <c r="AD938" s="35"/>
      <c r="AH938" s="35"/>
      <c r="AI938" s="35"/>
      <c r="AU938" s="52">
        <f t="shared" si="342"/>
        <v>931</v>
      </c>
      <c r="AV938" s="80">
        <f t="shared" si="343"/>
        <v>1221.4080725184258</v>
      </c>
      <c r="AW938" s="35">
        <f t="shared" si="353"/>
        <v>4896.7561945708949</v>
      </c>
      <c r="AX938" s="35">
        <f t="shared" si="344"/>
        <v>101983.58917731492</v>
      </c>
      <c r="AY938" s="35">
        <f t="shared" si="345"/>
        <v>106880.34537188582</v>
      </c>
      <c r="AZ938" s="35">
        <f t="shared" si="346"/>
        <v>111777.10156645672</v>
      </c>
      <c r="BA938"/>
      <c r="BB938" s="52">
        <f t="shared" si="347"/>
        <v>931</v>
      </c>
      <c r="BC938" s="80">
        <f t="shared" si="348"/>
        <v>1209.9898217570772</v>
      </c>
      <c r="BD938" s="35">
        <f t="shared" si="354"/>
        <v>4850.9792004566252</v>
      </c>
      <c r="BE938" s="35">
        <f t="shared" si="349"/>
        <v>42047.389529292646</v>
      </c>
      <c r="BF938" s="35">
        <f t="shared" si="350"/>
        <v>46898.368729749272</v>
      </c>
      <c r="BG938" s="35">
        <f t="shared" si="351"/>
        <v>51749.347930205899</v>
      </c>
    </row>
    <row r="939" spans="25:59" x14ac:dyDescent="0.4">
      <c r="Y939" s="35">
        <f t="shared" si="352"/>
        <v>931500</v>
      </c>
      <c r="Z939" s="52">
        <f t="shared" si="355"/>
        <v>932</v>
      </c>
      <c r="AA939" s="35"/>
      <c r="AB939" s="35"/>
      <c r="AC939" s="35"/>
      <c r="AD939" s="35"/>
      <c r="AH939" s="35"/>
      <c r="AI939" s="35"/>
      <c r="AU939" s="52">
        <f t="shared" si="342"/>
        <v>932</v>
      </c>
      <c r="AV939" s="80">
        <f t="shared" si="343"/>
        <v>1222.1083227296763</v>
      </c>
      <c r="AW939" s="35">
        <f t="shared" si="353"/>
        <v>4899.5635729048372</v>
      </c>
      <c r="AX939" s="35">
        <f t="shared" si="344"/>
        <v>102083.84246229009</v>
      </c>
      <c r="AY939" s="35">
        <f t="shared" si="345"/>
        <v>106983.40603519493</v>
      </c>
      <c r="AZ939" s="35">
        <f t="shared" si="346"/>
        <v>111882.96960809977</v>
      </c>
      <c r="BA939"/>
      <c r="BB939" s="52">
        <f t="shared" si="347"/>
        <v>932</v>
      </c>
      <c r="BC939" s="80">
        <f t="shared" si="348"/>
        <v>1210.6835257265861</v>
      </c>
      <c r="BD939" s="35">
        <f t="shared" si="354"/>
        <v>4853.7603342040775</v>
      </c>
      <c r="BE939" s="35">
        <f t="shared" si="349"/>
        <v>42085.151401064482</v>
      </c>
      <c r="BF939" s="35">
        <f t="shared" si="350"/>
        <v>46938.911735268557</v>
      </c>
      <c r="BG939" s="35">
        <f t="shared" si="351"/>
        <v>51792.672069472632</v>
      </c>
    </row>
    <row r="940" spans="25:59" x14ac:dyDescent="0.4">
      <c r="Y940" s="35">
        <f t="shared" si="352"/>
        <v>932500</v>
      </c>
      <c r="Z940" s="52">
        <f t="shared" si="355"/>
        <v>933</v>
      </c>
      <c r="AA940" s="35"/>
      <c r="AB940" s="35"/>
      <c r="AC940" s="35"/>
      <c r="AD940" s="35"/>
      <c r="AH940" s="35"/>
      <c r="AI940" s="35"/>
      <c r="AU940" s="52">
        <f t="shared" si="342"/>
        <v>933</v>
      </c>
      <c r="AV940" s="80">
        <f t="shared" si="343"/>
        <v>1222.8090340506801</v>
      </c>
      <c r="AW940" s="35">
        <f t="shared" si="353"/>
        <v>4902.3727998773238</v>
      </c>
      <c r="AX940" s="35">
        <f t="shared" si="344"/>
        <v>102184.09389862673</v>
      </c>
      <c r="AY940" s="35">
        <f t="shared" si="345"/>
        <v>107086.46669850405</v>
      </c>
      <c r="AZ940" s="35">
        <f t="shared" si="346"/>
        <v>111988.83949838138</v>
      </c>
      <c r="BA940"/>
      <c r="BB940" s="52">
        <f t="shared" si="347"/>
        <v>933</v>
      </c>
      <c r="BC940" s="80">
        <f t="shared" si="348"/>
        <v>1211.3776864951951</v>
      </c>
      <c r="BD940" s="35">
        <f t="shared" si="354"/>
        <v>4856.5432993082013</v>
      </c>
      <c r="BE940" s="35">
        <f t="shared" si="349"/>
        <v>42122.91144147965</v>
      </c>
      <c r="BF940" s="35">
        <f t="shared" si="350"/>
        <v>46979.454740787849</v>
      </c>
      <c r="BG940" s="35">
        <f t="shared" si="351"/>
        <v>51835.998040096048</v>
      </c>
    </row>
    <row r="941" spans="25:59" x14ac:dyDescent="0.4">
      <c r="Y941" s="35">
        <f t="shared" si="352"/>
        <v>933500</v>
      </c>
      <c r="Z941" s="52">
        <f t="shared" si="355"/>
        <v>934</v>
      </c>
      <c r="AA941" s="35"/>
      <c r="AB941" s="35"/>
      <c r="AC941" s="35"/>
      <c r="AD941" s="35"/>
      <c r="AH941" s="35"/>
      <c r="AI941" s="35"/>
      <c r="AU941" s="52">
        <f t="shared" si="342"/>
        <v>934</v>
      </c>
      <c r="AV941" s="80">
        <f t="shared" si="343"/>
        <v>1223.5102056891963</v>
      </c>
      <c r="AW941" s="35">
        <f t="shared" si="353"/>
        <v>4905.1838723121755</v>
      </c>
      <c r="AX941" s="35">
        <f t="shared" si="344"/>
        <v>102284.343489501</v>
      </c>
      <c r="AY941" s="35">
        <f t="shared" si="345"/>
        <v>107189.52736181318</v>
      </c>
      <c r="AZ941" s="35">
        <f t="shared" si="346"/>
        <v>112094.71123412535</v>
      </c>
      <c r="BA941"/>
      <c r="BB941" s="52">
        <f t="shared" si="347"/>
        <v>934</v>
      </c>
      <c r="BC941" s="80">
        <f t="shared" si="348"/>
        <v>1212.0723032780695</v>
      </c>
      <c r="BD941" s="35">
        <f t="shared" si="354"/>
        <v>4859.3280926225116</v>
      </c>
      <c r="BE941" s="35">
        <f t="shared" si="349"/>
        <v>42160.669653684621</v>
      </c>
      <c r="BF941" s="35">
        <f t="shared" si="350"/>
        <v>47019.997746307134</v>
      </c>
      <c r="BG941" s="35">
        <f t="shared" si="351"/>
        <v>51879.325838929646</v>
      </c>
    </row>
    <row r="942" spans="25:59" x14ac:dyDescent="0.4">
      <c r="Y942" s="35">
        <f t="shared" si="352"/>
        <v>934500</v>
      </c>
      <c r="Z942" s="52">
        <f t="shared" si="355"/>
        <v>935</v>
      </c>
      <c r="AA942" s="35"/>
      <c r="AB942" s="35"/>
      <c r="AC942" s="35"/>
      <c r="AD942" s="35"/>
      <c r="AH942" s="35"/>
      <c r="AI942" s="35"/>
      <c r="AU942" s="52">
        <f t="shared" si="342"/>
        <v>935</v>
      </c>
      <c r="AV942" s="80">
        <f t="shared" si="343"/>
        <v>1224.2118368542799</v>
      </c>
      <c r="AW942" s="35">
        <f t="shared" si="353"/>
        <v>4907.9967870384089</v>
      </c>
      <c r="AX942" s="35">
        <f t="shared" si="344"/>
        <v>102384.59123808389</v>
      </c>
      <c r="AY942" s="35">
        <f t="shared" si="345"/>
        <v>107292.5880251223</v>
      </c>
      <c r="AZ942" s="35">
        <f t="shared" si="346"/>
        <v>112200.58481216071</v>
      </c>
      <c r="BA942"/>
      <c r="BB942" s="52">
        <f t="shared" si="347"/>
        <v>935</v>
      </c>
      <c r="BC942" s="80">
        <f t="shared" si="348"/>
        <v>1212.767375291658</v>
      </c>
      <c r="BD942" s="35">
        <f t="shared" si="354"/>
        <v>4862.1147110056654</v>
      </c>
      <c r="BE942" s="35">
        <f t="shared" si="349"/>
        <v>42198.426040820763</v>
      </c>
      <c r="BF942" s="35">
        <f t="shared" si="350"/>
        <v>47060.540751826426</v>
      </c>
      <c r="BG942" s="35">
        <f t="shared" si="351"/>
        <v>51922.655462832088</v>
      </c>
    </row>
    <row r="943" spans="25:59" x14ac:dyDescent="0.4">
      <c r="Y943" s="35">
        <f t="shared" si="352"/>
        <v>935500</v>
      </c>
      <c r="Z943" s="52">
        <f t="shared" si="355"/>
        <v>936</v>
      </c>
      <c r="AA943" s="35"/>
      <c r="AB943" s="35"/>
      <c r="AC943" s="35"/>
      <c r="AD943" s="35"/>
      <c r="AH943" s="35"/>
      <c r="AI943" s="35"/>
      <c r="AU943" s="52">
        <f t="shared" si="342"/>
        <v>936</v>
      </c>
      <c r="AV943" s="80">
        <f t="shared" si="343"/>
        <v>1224.91392675628</v>
      </c>
      <c r="AW943" s="35">
        <f t="shared" si="353"/>
        <v>4910.8115408902286</v>
      </c>
      <c r="AX943" s="35">
        <f t="shared" si="344"/>
        <v>102484.8371475412</v>
      </c>
      <c r="AY943" s="35">
        <f t="shared" si="345"/>
        <v>107395.64868843142</v>
      </c>
      <c r="AZ943" s="35">
        <f t="shared" si="346"/>
        <v>112306.46022932164</v>
      </c>
      <c r="BA943"/>
      <c r="BB943" s="52">
        <f t="shared" si="347"/>
        <v>936</v>
      </c>
      <c r="BC943" s="80">
        <f t="shared" si="348"/>
        <v>1213.462901753692</v>
      </c>
      <c r="BD943" s="35">
        <f t="shared" si="354"/>
        <v>4864.9031513214641</v>
      </c>
      <c r="BE943" s="35">
        <f t="shared" si="349"/>
        <v>42236.180606024245</v>
      </c>
      <c r="BF943" s="35">
        <f t="shared" si="350"/>
        <v>47101.08375734571</v>
      </c>
      <c r="BG943" s="35">
        <f t="shared" si="351"/>
        <v>51965.986908667175</v>
      </c>
    </row>
    <row r="944" spans="25:59" x14ac:dyDescent="0.4">
      <c r="Y944" s="35">
        <f t="shared" si="352"/>
        <v>936500</v>
      </c>
      <c r="Z944" s="52">
        <f t="shared" si="355"/>
        <v>937</v>
      </c>
      <c r="AA944" s="35"/>
      <c r="AB944" s="35"/>
      <c r="AC944" s="35"/>
      <c r="AD944" s="35"/>
      <c r="AH944" s="35"/>
      <c r="AI944" s="35"/>
      <c r="AU944" s="52">
        <f t="shared" si="342"/>
        <v>937</v>
      </c>
      <c r="AV944" s="80">
        <f t="shared" si="343"/>
        <v>1225.6164746068389</v>
      </c>
      <c r="AW944" s="35">
        <f t="shared" si="353"/>
        <v>4913.628130707023</v>
      </c>
      <c r="AX944" s="35">
        <f t="shared" si="344"/>
        <v>102585.08122103351</v>
      </c>
      <c r="AY944" s="35">
        <f t="shared" si="345"/>
        <v>107498.70935174053</v>
      </c>
      <c r="AZ944" s="35">
        <f t="shared" si="346"/>
        <v>112412.33748244755</v>
      </c>
      <c r="BA944"/>
      <c r="BB944" s="52">
        <f t="shared" si="347"/>
        <v>937</v>
      </c>
      <c r="BC944" s="80">
        <f t="shared" si="348"/>
        <v>1214.1588818831838</v>
      </c>
      <c r="BD944" s="35">
        <f t="shared" si="354"/>
        <v>4867.6934104388447</v>
      </c>
      <c r="BE944" s="35">
        <f t="shared" si="349"/>
        <v>42273.93335242616</v>
      </c>
      <c r="BF944" s="35">
        <f t="shared" si="350"/>
        <v>47141.626762865002</v>
      </c>
      <c r="BG944" s="35">
        <f t="shared" si="351"/>
        <v>52009.320173303844</v>
      </c>
    </row>
    <row r="945" spans="25:59" x14ac:dyDescent="0.4">
      <c r="Y945" s="35">
        <f t="shared" si="352"/>
        <v>937500</v>
      </c>
      <c r="Z945" s="52">
        <f t="shared" si="355"/>
        <v>938</v>
      </c>
      <c r="AA945" s="35"/>
      <c r="AB945" s="35"/>
      <c r="AC945" s="35"/>
      <c r="AD945" s="35"/>
      <c r="AH945" s="35"/>
      <c r="AI945" s="35"/>
      <c r="AU945" s="52">
        <f t="shared" si="342"/>
        <v>938</v>
      </c>
      <c r="AV945" s="80">
        <f t="shared" si="343"/>
        <v>1226.3194796188925</v>
      </c>
      <c r="AW945" s="35">
        <f t="shared" si="353"/>
        <v>4916.4465533333696</v>
      </c>
      <c r="AX945" s="35">
        <f t="shared" si="344"/>
        <v>102685.32346171628</v>
      </c>
      <c r="AY945" s="35">
        <f t="shared" si="345"/>
        <v>107601.77001504965</v>
      </c>
      <c r="AZ945" s="35">
        <f t="shared" si="346"/>
        <v>112518.21656838302</v>
      </c>
      <c r="BA945"/>
      <c r="BB945" s="52">
        <f t="shared" si="347"/>
        <v>938</v>
      </c>
      <c r="BC945" s="80">
        <f t="shared" si="348"/>
        <v>1214.8553149004267</v>
      </c>
      <c r="BD945" s="35">
        <f t="shared" si="354"/>
        <v>4870.4854852318795</v>
      </c>
      <c r="BE945" s="35">
        <f t="shared" si="349"/>
        <v>42311.684283152405</v>
      </c>
      <c r="BF945" s="35">
        <f t="shared" si="350"/>
        <v>47182.169768384287</v>
      </c>
      <c r="BG945" s="35">
        <f t="shared" si="351"/>
        <v>52052.655253616169</v>
      </c>
    </row>
    <row r="946" spans="25:59" x14ac:dyDescent="0.4">
      <c r="Y946" s="35">
        <f t="shared" si="352"/>
        <v>938500</v>
      </c>
      <c r="Z946" s="52">
        <f t="shared" si="355"/>
        <v>939</v>
      </c>
      <c r="AA946" s="35"/>
      <c r="AB946" s="35"/>
      <c r="AC946" s="35"/>
      <c r="AD946" s="35"/>
      <c r="AH946" s="35"/>
      <c r="AI946" s="35"/>
      <c r="AU946" s="52">
        <f t="shared" si="342"/>
        <v>939</v>
      </c>
      <c r="AV946" s="80">
        <f t="shared" si="343"/>
        <v>1227.0229410066684</v>
      </c>
      <c r="AW946" s="35">
        <f t="shared" si="353"/>
        <v>4919.2668056190205</v>
      </c>
      <c r="AX946" s="35">
        <f t="shared" si="344"/>
        <v>102785.56387273976</v>
      </c>
      <c r="AY946" s="35">
        <f t="shared" si="345"/>
        <v>107704.83067835878</v>
      </c>
      <c r="AZ946" s="35">
        <f t="shared" si="346"/>
        <v>112624.09748397779</v>
      </c>
      <c r="BA946"/>
      <c r="BB946" s="52">
        <f t="shared" si="347"/>
        <v>939</v>
      </c>
      <c r="BC946" s="80">
        <f t="shared" si="348"/>
        <v>1215.5522000269946</v>
      </c>
      <c r="BD946" s="35">
        <f t="shared" si="354"/>
        <v>4873.2793725797746</v>
      </c>
      <c r="BE946" s="35">
        <f t="shared" si="349"/>
        <v>42349.433401323804</v>
      </c>
      <c r="BF946" s="35">
        <f t="shared" si="350"/>
        <v>47222.712773903579</v>
      </c>
      <c r="BG946" s="35">
        <f t="shared" si="351"/>
        <v>52095.992146483353</v>
      </c>
    </row>
    <row r="947" spans="25:59" x14ac:dyDescent="0.4">
      <c r="Y947" s="35">
        <f t="shared" si="352"/>
        <v>939500</v>
      </c>
      <c r="Z947" s="52">
        <f t="shared" si="355"/>
        <v>940</v>
      </c>
      <c r="AA947" s="35"/>
      <c r="AB947" s="35"/>
      <c r="AC947" s="35"/>
      <c r="AD947" s="35"/>
      <c r="AH947" s="35"/>
      <c r="AI947" s="35"/>
      <c r="AU947" s="52">
        <f t="shared" si="342"/>
        <v>940</v>
      </c>
      <c r="AV947" s="80">
        <f t="shared" si="343"/>
        <v>1227.7268579856864</v>
      </c>
      <c r="AW947" s="35">
        <f t="shared" si="353"/>
        <v>4922.0888844189112</v>
      </c>
      <c r="AX947" s="35">
        <f t="shared" si="344"/>
        <v>102885.80245724898</v>
      </c>
      <c r="AY947" s="35">
        <f t="shared" si="345"/>
        <v>107807.8913416679</v>
      </c>
      <c r="AZ947" s="35">
        <f t="shared" si="346"/>
        <v>112729.98022608682</v>
      </c>
      <c r="BA947"/>
      <c r="BB947" s="52">
        <f t="shared" si="347"/>
        <v>940</v>
      </c>
      <c r="BC947" s="80">
        <f t="shared" si="348"/>
        <v>1216.2495364857405</v>
      </c>
      <c r="BD947" s="35">
        <f t="shared" si="354"/>
        <v>4876.0750693668633</v>
      </c>
      <c r="BE947" s="35">
        <f t="shared" si="349"/>
        <v>42387.180710055996</v>
      </c>
      <c r="BF947" s="35">
        <f t="shared" si="350"/>
        <v>47263.255779422863</v>
      </c>
      <c r="BG947" s="35">
        <f t="shared" si="351"/>
        <v>52139.33084878973</v>
      </c>
    </row>
    <row r="948" spans="25:59" x14ac:dyDescent="0.4">
      <c r="Y948" s="35">
        <f t="shared" si="352"/>
        <v>940500</v>
      </c>
      <c r="Z948" s="52">
        <f t="shared" si="355"/>
        <v>941</v>
      </c>
      <c r="AA948" s="35"/>
      <c r="AB948" s="35"/>
      <c r="AC948" s="35"/>
      <c r="AD948" s="35"/>
      <c r="AH948" s="35"/>
      <c r="AI948" s="35"/>
      <c r="AU948" s="52">
        <f t="shared" si="342"/>
        <v>941</v>
      </c>
      <c r="AV948" s="80">
        <f t="shared" si="343"/>
        <v>1228.4312297727558</v>
      </c>
      <c r="AW948" s="35">
        <f t="shared" si="353"/>
        <v>4924.9127865931468</v>
      </c>
      <c r="AX948" s="35">
        <f t="shared" si="344"/>
        <v>102986.03921838387</v>
      </c>
      <c r="AY948" s="35">
        <f t="shared" si="345"/>
        <v>107910.95200497702</v>
      </c>
      <c r="AZ948" s="35">
        <f t="shared" si="346"/>
        <v>112835.86479157017</v>
      </c>
      <c r="BA948"/>
      <c r="BB948" s="52">
        <f t="shared" si="347"/>
        <v>941</v>
      </c>
      <c r="BC948" s="80">
        <f t="shared" si="348"/>
        <v>1216.9473235007956</v>
      </c>
      <c r="BD948" s="35">
        <f t="shared" si="354"/>
        <v>4878.8725724826054</v>
      </c>
      <c r="BE948" s="35">
        <f t="shared" si="349"/>
        <v>42424.926212459548</v>
      </c>
      <c r="BF948" s="35">
        <f t="shared" si="350"/>
        <v>47303.798784942155</v>
      </c>
      <c r="BG948" s="35">
        <f t="shared" si="351"/>
        <v>52182.671357424762</v>
      </c>
    </row>
    <row r="949" spans="25:59" x14ac:dyDescent="0.4">
      <c r="Y949" s="35">
        <f t="shared" si="352"/>
        <v>941500</v>
      </c>
      <c r="Z949" s="52">
        <f t="shared" si="355"/>
        <v>942</v>
      </c>
      <c r="AA949" s="35"/>
      <c r="AB949" s="35"/>
      <c r="AC949" s="35"/>
      <c r="AD949" s="35"/>
      <c r="AH949" s="35"/>
      <c r="AI949" s="35"/>
      <c r="AU949" s="52">
        <f t="shared" si="342"/>
        <v>942</v>
      </c>
      <c r="AV949" s="80">
        <f t="shared" si="343"/>
        <v>1229.1360555859765</v>
      </c>
      <c r="AW949" s="35">
        <f t="shared" si="353"/>
        <v>4927.7385090070047</v>
      </c>
      <c r="AX949" s="35">
        <f t="shared" si="344"/>
        <v>103086.27415927913</v>
      </c>
      <c r="AY949" s="35">
        <f t="shared" si="345"/>
        <v>108014.01266828613</v>
      </c>
      <c r="AZ949" s="35">
        <f t="shared" si="346"/>
        <v>112941.75117729313</v>
      </c>
      <c r="BA949"/>
      <c r="BB949" s="52">
        <f t="shared" si="347"/>
        <v>942</v>
      </c>
      <c r="BC949" s="80">
        <f t="shared" si="348"/>
        <v>1217.6455602975693</v>
      </c>
      <c r="BD949" s="35">
        <f t="shared" si="354"/>
        <v>4881.6718788215821</v>
      </c>
      <c r="BE949" s="35">
        <f t="shared" si="349"/>
        <v>42462.669911639859</v>
      </c>
      <c r="BF949" s="35">
        <f t="shared" si="350"/>
        <v>47344.34179046144</v>
      </c>
      <c r="BG949" s="35">
        <f t="shared" si="351"/>
        <v>52226.01366928302</v>
      </c>
    </row>
    <row r="950" spans="25:59" x14ac:dyDescent="0.4">
      <c r="Y950" s="35">
        <f t="shared" si="352"/>
        <v>942500</v>
      </c>
      <c r="Z950" s="52">
        <f t="shared" si="355"/>
        <v>943</v>
      </c>
      <c r="AA950" s="35"/>
      <c r="AB950" s="35"/>
      <c r="AC950" s="35"/>
      <c r="AD950" s="35"/>
      <c r="AH950" s="35"/>
      <c r="AI950" s="35"/>
      <c r="AU950" s="52">
        <f t="shared" si="342"/>
        <v>943</v>
      </c>
      <c r="AV950" s="80">
        <f t="shared" si="343"/>
        <v>1229.8413346447371</v>
      </c>
      <c r="AW950" s="35">
        <f t="shared" si="353"/>
        <v>4930.5660485309299</v>
      </c>
      <c r="AX950" s="35">
        <f t="shared" si="344"/>
        <v>103186.50728306432</v>
      </c>
      <c r="AY950" s="35">
        <f t="shared" si="345"/>
        <v>108117.07333159525</v>
      </c>
      <c r="AZ950" s="35">
        <f t="shared" si="346"/>
        <v>113047.63938012619</v>
      </c>
      <c r="BA950"/>
      <c r="BB950" s="52">
        <f t="shared" si="347"/>
        <v>943</v>
      </c>
      <c r="BC950" s="80">
        <f t="shared" si="348"/>
        <v>1218.3442461027475</v>
      </c>
      <c r="BD950" s="35">
        <f t="shared" si="354"/>
        <v>4884.4729852834962</v>
      </c>
      <c r="BE950" s="35">
        <f t="shared" si="349"/>
        <v>42500.411810697238</v>
      </c>
      <c r="BF950" s="35">
        <f t="shared" si="350"/>
        <v>47384.884795980732</v>
      </c>
      <c r="BG950" s="35">
        <f t="shared" si="351"/>
        <v>52269.357781264225</v>
      </c>
    </row>
    <row r="951" spans="25:59" x14ac:dyDescent="0.4">
      <c r="Y951" s="35">
        <f t="shared" si="352"/>
        <v>943500</v>
      </c>
      <c r="Z951" s="52">
        <f t="shared" si="355"/>
        <v>944</v>
      </c>
      <c r="AA951" s="35"/>
      <c r="AB951" s="35"/>
      <c r="AC951" s="35"/>
      <c r="AD951" s="35"/>
      <c r="AH951" s="35"/>
      <c r="AI951" s="35"/>
      <c r="AU951" s="52">
        <f t="shared" si="342"/>
        <v>944</v>
      </c>
      <c r="AV951" s="80">
        <f t="shared" si="343"/>
        <v>1230.5470661697145</v>
      </c>
      <c r="AW951" s="35">
        <f t="shared" si="353"/>
        <v>4933.3954020405326</v>
      </c>
      <c r="AX951" s="35">
        <f t="shared" si="344"/>
        <v>103286.73859286384</v>
      </c>
      <c r="AY951" s="35">
        <f t="shared" si="345"/>
        <v>108220.13399490438</v>
      </c>
      <c r="AZ951" s="35">
        <f t="shared" si="346"/>
        <v>113153.52939694491</v>
      </c>
      <c r="BA951"/>
      <c r="BB951" s="52">
        <f t="shared" si="347"/>
        <v>944</v>
      </c>
      <c r="BC951" s="80">
        <f t="shared" si="348"/>
        <v>1219.0433801442928</v>
      </c>
      <c r="BD951" s="35">
        <f t="shared" si="354"/>
        <v>4887.2758887731652</v>
      </c>
      <c r="BE951" s="35">
        <f t="shared" si="349"/>
        <v>42538.151912726855</v>
      </c>
      <c r="BF951" s="35">
        <f t="shared" si="350"/>
        <v>47425.427801500016</v>
      </c>
      <c r="BG951" s="35">
        <f t="shared" si="351"/>
        <v>52312.703690273178</v>
      </c>
    </row>
    <row r="952" spans="25:59" x14ac:dyDescent="0.4">
      <c r="Y952" s="35">
        <f t="shared" si="352"/>
        <v>944500</v>
      </c>
      <c r="Z952" s="52">
        <f t="shared" si="355"/>
        <v>945</v>
      </c>
      <c r="AA952" s="35"/>
      <c r="AB952" s="35"/>
      <c r="AC952" s="35"/>
      <c r="AD952" s="35"/>
      <c r="AH952" s="35"/>
      <c r="AI952" s="35"/>
      <c r="AU952" s="52">
        <f t="shared" si="342"/>
        <v>945</v>
      </c>
      <c r="AV952" s="80">
        <f t="shared" si="343"/>
        <v>1231.253249382873</v>
      </c>
      <c r="AW952" s="35">
        <f t="shared" si="353"/>
        <v>4936.2265664165843</v>
      </c>
      <c r="AX952" s="35">
        <f t="shared" si="344"/>
        <v>103386.96809179691</v>
      </c>
      <c r="AY952" s="35">
        <f t="shared" si="345"/>
        <v>108323.1946582135</v>
      </c>
      <c r="AZ952" s="35">
        <f t="shared" si="346"/>
        <v>113259.42122463009</v>
      </c>
      <c r="BA952"/>
      <c r="BB952" s="52">
        <f t="shared" si="347"/>
        <v>945</v>
      </c>
      <c r="BC952" s="80">
        <f t="shared" si="348"/>
        <v>1219.7429616514428</v>
      </c>
      <c r="BD952" s="35">
        <f t="shared" si="354"/>
        <v>4890.0805862005209</v>
      </c>
      <c r="BE952" s="35">
        <f t="shared" si="349"/>
        <v>42575.890220818779</v>
      </c>
      <c r="BF952" s="35">
        <f t="shared" si="350"/>
        <v>47465.970807019301</v>
      </c>
      <c r="BG952" s="35">
        <f t="shared" si="351"/>
        <v>52356.051393219823</v>
      </c>
    </row>
    <row r="953" spans="25:59" x14ac:dyDescent="0.4">
      <c r="Y953" s="35">
        <f t="shared" si="352"/>
        <v>945500</v>
      </c>
      <c r="Z953" s="52">
        <f t="shared" si="355"/>
        <v>946</v>
      </c>
      <c r="AA953" s="35"/>
      <c r="AB953" s="35"/>
      <c r="AC953" s="35"/>
      <c r="AD953" s="35"/>
      <c r="AH953" s="35"/>
      <c r="AI953" s="35"/>
      <c r="AU953" s="52">
        <f t="shared" si="342"/>
        <v>946</v>
      </c>
      <c r="AV953" s="80">
        <f t="shared" si="343"/>
        <v>1231.9598835074637</v>
      </c>
      <c r="AW953" s="35">
        <f t="shared" si="353"/>
        <v>4939.0595385450142</v>
      </c>
      <c r="AX953" s="35">
        <f t="shared" si="344"/>
        <v>103487.19578297759</v>
      </c>
      <c r="AY953" s="35">
        <f t="shared" si="345"/>
        <v>108426.25532152261</v>
      </c>
      <c r="AZ953" s="35">
        <f t="shared" si="346"/>
        <v>113365.31486006762</v>
      </c>
      <c r="BA953"/>
      <c r="BB953" s="52">
        <f t="shared" si="347"/>
        <v>946</v>
      </c>
      <c r="BC953" s="80">
        <f t="shared" si="348"/>
        <v>1220.4429898547096</v>
      </c>
      <c r="BD953" s="35">
        <f t="shared" si="354"/>
        <v>4892.8870744806036</v>
      </c>
      <c r="BE953" s="35">
        <f t="shared" si="349"/>
        <v>42613.626738057988</v>
      </c>
      <c r="BF953" s="35">
        <f t="shared" si="350"/>
        <v>47506.513812538593</v>
      </c>
      <c r="BG953" s="35">
        <f t="shared" si="351"/>
        <v>52399.400887019197</v>
      </c>
    </row>
    <row r="954" spans="25:59" x14ac:dyDescent="0.4">
      <c r="Y954" s="35">
        <f t="shared" si="352"/>
        <v>946500</v>
      </c>
      <c r="Z954" s="52">
        <f t="shared" si="355"/>
        <v>947</v>
      </c>
      <c r="AA954" s="35"/>
      <c r="AB954" s="35"/>
      <c r="AC954" s="35"/>
      <c r="AD954" s="35"/>
      <c r="AH954" s="35"/>
      <c r="AI954" s="35"/>
      <c r="AU954" s="52">
        <f t="shared" si="342"/>
        <v>947</v>
      </c>
      <c r="AV954" s="80">
        <f t="shared" si="343"/>
        <v>1232.6669677680229</v>
      </c>
      <c r="AW954" s="35">
        <f t="shared" si="353"/>
        <v>4941.8943153169066</v>
      </c>
      <c r="AX954" s="35">
        <f t="shared" si="344"/>
        <v>103587.42166951482</v>
      </c>
      <c r="AY954" s="35">
        <f t="shared" si="345"/>
        <v>108529.31598483173</v>
      </c>
      <c r="AZ954" s="35">
        <f t="shared" si="346"/>
        <v>113471.21030014864</v>
      </c>
      <c r="BA954"/>
      <c r="BB954" s="52">
        <f t="shared" si="347"/>
        <v>947</v>
      </c>
      <c r="BC954" s="80">
        <f t="shared" si="348"/>
        <v>1221.1434639858796</v>
      </c>
      <c r="BD954" s="35">
        <f t="shared" si="354"/>
        <v>4895.6953505335623</v>
      </c>
      <c r="BE954" s="35">
        <f t="shared" si="349"/>
        <v>42651.361467524315</v>
      </c>
      <c r="BF954" s="35">
        <f t="shared" si="350"/>
        <v>47547.056818057878</v>
      </c>
      <c r="BG954" s="35">
        <f t="shared" si="351"/>
        <v>52442.75216859144</v>
      </c>
    </row>
    <row r="955" spans="25:59" x14ac:dyDescent="0.4">
      <c r="Y955" s="35">
        <f t="shared" si="352"/>
        <v>947500</v>
      </c>
      <c r="Z955" s="52">
        <f t="shared" si="355"/>
        <v>948</v>
      </c>
      <c r="AA955" s="35"/>
      <c r="AB955" s="35"/>
      <c r="AC955" s="35"/>
      <c r="AD955" s="35"/>
      <c r="AH955" s="35"/>
      <c r="AI955" s="35"/>
      <c r="AU955" s="52">
        <f t="shared" si="342"/>
        <v>948</v>
      </c>
      <c r="AV955" s="80">
        <f t="shared" si="343"/>
        <v>1233.3745013903717</v>
      </c>
      <c r="AW955" s="35">
        <f t="shared" si="353"/>
        <v>4944.7308936284944</v>
      </c>
      <c r="AX955" s="35">
        <f t="shared" si="344"/>
        <v>103687.64575451236</v>
      </c>
      <c r="AY955" s="35">
        <f t="shared" si="345"/>
        <v>108632.37664814085</v>
      </c>
      <c r="AZ955" s="35">
        <f t="shared" si="346"/>
        <v>113577.10754176935</v>
      </c>
      <c r="BA955"/>
      <c r="BB955" s="52">
        <f t="shared" si="347"/>
        <v>948</v>
      </c>
      <c r="BC955" s="80">
        <f t="shared" si="348"/>
        <v>1221.8443832780108</v>
      </c>
      <c r="BD955" s="35">
        <f t="shared" si="354"/>
        <v>4898.5054112846428</v>
      </c>
      <c r="BE955" s="35">
        <f t="shared" si="349"/>
        <v>42689.094412292528</v>
      </c>
      <c r="BF955" s="35">
        <f t="shared" si="350"/>
        <v>47587.599823577169</v>
      </c>
      <c r="BG955" s="35">
        <f t="shared" si="351"/>
        <v>52486.10523486181</v>
      </c>
    </row>
    <row r="956" spans="25:59" x14ac:dyDescent="0.4">
      <c r="Y956" s="35">
        <f t="shared" si="352"/>
        <v>948500</v>
      </c>
      <c r="Z956" s="52">
        <f t="shared" si="355"/>
        <v>949</v>
      </c>
      <c r="AA956" s="35"/>
      <c r="AB956" s="35"/>
      <c r="AC956" s="35"/>
      <c r="AD956" s="35"/>
      <c r="AH956" s="35"/>
      <c r="AI956" s="35"/>
      <c r="AU956" s="52">
        <f t="shared" si="342"/>
        <v>949</v>
      </c>
      <c r="AV956" s="80">
        <f t="shared" si="343"/>
        <v>1234.0824836016159</v>
      </c>
      <c r="AW956" s="35">
        <f t="shared" si="353"/>
        <v>4947.569270381161</v>
      </c>
      <c r="AX956" s="35">
        <f t="shared" si="344"/>
        <v>103787.86804106881</v>
      </c>
      <c r="AY956" s="35">
        <f t="shared" si="345"/>
        <v>108735.43731144998</v>
      </c>
      <c r="AZ956" s="35">
        <f t="shared" si="346"/>
        <v>113683.00658183114</v>
      </c>
      <c r="BA956"/>
      <c r="BB956" s="52">
        <f t="shared" si="347"/>
        <v>949</v>
      </c>
      <c r="BC956" s="80">
        <f t="shared" si="348"/>
        <v>1222.5457469654345</v>
      </c>
      <c r="BD956" s="35">
        <f t="shared" si="354"/>
        <v>4901.3172536641996</v>
      </c>
      <c r="BE956" s="35">
        <f t="shared" si="349"/>
        <v>42726.825575432253</v>
      </c>
      <c r="BF956" s="35">
        <f t="shared" si="350"/>
        <v>47628.142829096454</v>
      </c>
      <c r="BG956" s="35">
        <f t="shared" si="351"/>
        <v>52529.460082760655</v>
      </c>
    </row>
    <row r="957" spans="25:59" x14ac:dyDescent="0.4">
      <c r="Y957" s="35">
        <f t="shared" si="352"/>
        <v>949500</v>
      </c>
      <c r="Z957" s="52">
        <f t="shared" si="355"/>
        <v>950</v>
      </c>
      <c r="AA957" s="35"/>
      <c r="AB957" s="35"/>
      <c r="AC957" s="35"/>
      <c r="AD957" s="35"/>
      <c r="AH957" s="35"/>
      <c r="AI957" s="35"/>
      <c r="AU957" s="52">
        <f t="shared" si="342"/>
        <v>950</v>
      </c>
      <c r="AV957" s="80">
        <f t="shared" si="343"/>
        <v>1234.7909136301437</v>
      </c>
      <c r="AW957" s="35">
        <f t="shared" si="353"/>
        <v>4950.409442481433</v>
      </c>
      <c r="AX957" s="35">
        <f t="shared" si="344"/>
        <v>103888.08853227766</v>
      </c>
      <c r="AY957" s="35">
        <f t="shared" si="345"/>
        <v>108838.4979747591</v>
      </c>
      <c r="AZ957" s="35">
        <f t="shared" si="346"/>
        <v>113788.90741724054</v>
      </c>
      <c r="BA957"/>
      <c r="BB957" s="52">
        <f t="shared" si="347"/>
        <v>950</v>
      </c>
      <c r="BC957" s="80">
        <f t="shared" si="348"/>
        <v>1223.2475542837522</v>
      </c>
      <c r="BD957" s="35">
        <f t="shared" si="354"/>
        <v>4904.1308746076738</v>
      </c>
      <c r="BE957" s="35">
        <f t="shared" si="349"/>
        <v>42764.55496000807</v>
      </c>
      <c r="BF957" s="35">
        <f t="shared" si="350"/>
        <v>47668.685834615746</v>
      </c>
      <c r="BG957" s="35">
        <f t="shared" si="351"/>
        <v>52572.816709223422</v>
      </c>
    </row>
    <row r="958" spans="25:59" x14ac:dyDescent="0.4">
      <c r="Y958" s="35">
        <f t="shared" si="352"/>
        <v>950500</v>
      </c>
      <c r="Z958" s="52">
        <f t="shared" si="355"/>
        <v>951</v>
      </c>
      <c r="AA958" s="35"/>
      <c r="AB958" s="35"/>
      <c r="AC958" s="35"/>
      <c r="AD958" s="35"/>
      <c r="AH958" s="35"/>
      <c r="AI958" s="35"/>
      <c r="AU958" s="52">
        <f t="shared" si="342"/>
        <v>951</v>
      </c>
      <c r="AV958" s="80">
        <f t="shared" si="343"/>
        <v>1235.4997907056259</v>
      </c>
      <c r="AW958" s="35">
        <f t="shared" si="353"/>
        <v>4953.2514068409764</v>
      </c>
      <c r="AX958" s="35">
        <f t="shared" si="344"/>
        <v>103988.30723122723</v>
      </c>
      <c r="AY958" s="35">
        <f t="shared" si="345"/>
        <v>108941.55863806821</v>
      </c>
      <c r="AZ958" s="35">
        <f t="shared" si="346"/>
        <v>113894.81004490919</v>
      </c>
      <c r="BA958"/>
      <c r="BB958" s="52">
        <f t="shared" si="347"/>
        <v>951</v>
      </c>
      <c r="BC958" s="80">
        <f t="shared" si="348"/>
        <v>1223.949804469836</v>
      </c>
      <c r="BD958" s="35">
        <f t="shared" si="354"/>
        <v>4906.9462710556063</v>
      </c>
      <c r="BE958" s="35">
        <f t="shared" si="349"/>
        <v>42802.282569079427</v>
      </c>
      <c r="BF958" s="35">
        <f t="shared" si="350"/>
        <v>47709.228840135031</v>
      </c>
      <c r="BG958" s="35">
        <f t="shared" si="351"/>
        <v>52616.175111190634</v>
      </c>
    </row>
    <row r="959" spans="25:59" x14ac:dyDescent="0.4">
      <c r="Y959" s="35">
        <f t="shared" si="352"/>
        <v>951500</v>
      </c>
      <c r="Z959" s="52">
        <f t="shared" si="355"/>
        <v>952</v>
      </c>
      <c r="AA959" s="35"/>
      <c r="AB959" s="35"/>
      <c r="AC959" s="35"/>
      <c r="AD959" s="35"/>
      <c r="AH959" s="35"/>
      <c r="AI959" s="35"/>
      <c r="AU959" s="52">
        <f t="shared" si="342"/>
        <v>952</v>
      </c>
      <c r="AV959" s="80">
        <f t="shared" si="343"/>
        <v>1236.2091140590148</v>
      </c>
      <c r="AW959" s="35">
        <f t="shared" si="353"/>
        <v>4956.095160376598</v>
      </c>
      <c r="AX959" s="35">
        <f t="shared" si="344"/>
        <v>104088.52414100073</v>
      </c>
      <c r="AY959" s="35">
        <f t="shared" si="345"/>
        <v>109044.61930137733</v>
      </c>
      <c r="AZ959" s="35">
        <f t="shared" si="346"/>
        <v>114000.71446175393</v>
      </c>
      <c r="BA959"/>
      <c r="BB959" s="52">
        <f t="shared" si="347"/>
        <v>952</v>
      </c>
      <c r="BC959" s="80">
        <f t="shared" si="348"/>
        <v>1224.6524967618277</v>
      </c>
      <c r="BD959" s="35">
        <f t="shared" si="354"/>
        <v>4909.7634399536255</v>
      </c>
      <c r="BE959" s="35">
        <f t="shared" si="349"/>
        <v>42840.008405700697</v>
      </c>
      <c r="BF959" s="35">
        <f t="shared" si="350"/>
        <v>47749.771845654323</v>
      </c>
      <c r="BG959" s="35">
        <f t="shared" si="351"/>
        <v>52659.535285607948</v>
      </c>
    </row>
    <row r="960" spans="25:59" x14ac:dyDescent="0.4">
      <c r="Y960" s="35">
        <f t="shared" si="352"/>
        <v>952500</v>
      </c>
      <c r="Z960" s="52">
        <f t="shared" si="355"/>
        <v>953</v>
      </c>
      <c r="AA960" s="35"/>
      <c r="AB960" s="35"/>
      <c r="AC960" s="35"/>
      <c r="AD960" s="35"/>
      <c r="AH960" s="35"/>
      <c r="AI960" s="35"/>
      <c r="AU960" s="52">
        <f t="shared" si="342"/>
        <v>953</v>
      </c>
      <c r="AV960" s="80">
        <f t="shared" si="343"/>
        <v>1236.9188829225425</v>
      </c>
      <c r="AW960" s="35">
        <f t="shared" si="353"/>
        <v>4958.9407000102328</v>
      </c>
      <c r="AX960" s="35">
        <f t="shared" si="344"/>
        <v>104188.73926467622</v>
      </c>
      <c r="AY960" s="35">
        <f t="shared" si="345"/>
        <v>109147.67996468645</v>
      </c>
      <c r="AZ960" s="35">
        <f t="shared" si="346"/>
        <v>114106.62066469669</v>
      </c>
      <c r="BA960"/>
      <c r="BB960" s="52">
        <f t="shared" si="347"/>
        <v>953</v>
      </c>
      <c r="BC960" s="80">
        <f t="shared" si="348"/>
        <v>1225.355630399137</v>
      </c>
      <c r="BD960" s="35">
        <f t="shared" si="354"/>
        <v>4912.5823782524412</v>
      </c>
      <c r="BE960" s="35">
        <f t="shared" si="349"/>
        <v>42877.732472921169</v>
      </c>
      <c r="BF960" s="35">
        <f t="shared" si="350"/>
        <v>47790.314851173607</v>
      </c>
      <c r="BG960" s="35">
        <f t="shared" si="351"/>
        <v>52702.897229426046</v>
      </c>
    </row>
    <row r="961" spans="25:59" x14ac:dyDescent="0.4">
      <c r="Y961" s="35">
        <f t="shared" si="352"/>
        <v>953500</v>
      </c>
      <c r="Z961" s="52">
        <f t="shared" si="355"/>
        <v>954</v>
      </c>
      <c r="AA961" s="35"/>
      <c r="AB961" s="35"/>
      <c r="AC961" s="35"/>
      <c r="AD961" s="35"/>
      <c r="AH961" s="35"/>
      <c r="AI961" s="35"/>
      <c r="AU961" s="52">
        <f t="shared" si="342"/>
        <v>954</v>
      </c>
      <c r="AV961" s="80">
        <f t="shared" si="343"/>
        <v>1237.6290965297219</v>
      </c>
      <c r="AW961" s="35">
        <f t="shared" si="353"/>
        <v>4961.7880226689522</v>
      </c>
      <c r="AX961" s="35">
        <f t="shared" si="344"/>
        <v>104288.95260532663</v>
      </c>
      <c r="AY961" s="35">
        <f t="shared" si="345"/>
        <v>109250.74062799558</v>
      </c>
      <c r="AZ961" s="35">
        <f t="shared" si="346"/>
        <v>114212.52865066452</v>
      </c>
      <c r="BA961"/>
      <c r="BB961" s="52">
        <f t="shared" si="347"/>
        <v>954</v>
      </c>
      <c r="BC961" s="80">
        <f t="shared" si="348"/>
        <v>1226.0592046224417</v>
      </c>
      <c r="BD961" s="35">
        <f t="shared" si="354"/>
        <v>4915.4030829078511</v>
      </c>
      <c r="BE961" s="35">
        <f t="shared" si="349"/>
        <v>42915.454773785052</v>
      </c>
      <c r="BF961" s="35">
        <f t="shared" si="350"/>
        <v>47830.857856692899</v>
      </c>
      <c r="BG961" s="35">
        <f t="shared" si="351"/>
        <v>52746.260939600746</v>
      </c>
    </row>
    <row r="962" spans="25:59" x14ac:dyDescent="0.4">
      <c r="Y962" s="35">
        <f t="shared" si="352"/>
        <v>954500</v>
      </c>
      <c r="Z962" s="52">
        <f t="shared" si="355"/>
        <v>955</v>
      </c>
      <c r="AA962" s="35"/>
      <c r="AB962" s="35"/>
      <c r="AC962" s="35"/>
      <c r="AD962" s="35"/>
      <c r="AH962" s="35"/>
      <c r="AI962" s="35"/>
      <c r="AU962" s="52">
        <f t="shared" si="342"/>
        <v>955</v>
      </c>
      <c r="AV962" s="80">
        <f t="shared" si="343"/>
        <v>1238.3397541153431</v>
      </c>
      <c r="AW962" s="35">
        <f t="shared" si="353"/>
        <v>4964.6371252849476</v>
      </c>
      <c r="AX962" s="35">
        <f t="shared" si="344"/>
        <v>104389.16416601975</v>
      </c>
      <c r="AY962" s="35">
        <f t="shared" si="345"/>
        <v>109353.8012913047</v>
      </c>
      <c r="AZ962" s="35">
        <f t="shared" si="346"/>
        <v>114318.43841658965</v>
      </c>
      <c r="BA962"/>
      <c r="BB962" s="52">
        <f t="shared" si="347"/>
        <v>955</v>
      </c>
      <c r="BC962" s="80">
        <f t="shared" si="348"/>
        <v>1226.763218673686</v>
      </c>
      <c r="BD962" s="35">
        <f t="shared" si="354"/>
        <v>4918.2255508807266</v>
      </c>
      <c r="BE962" s="35">
        <f t="shared" si="349"/>
        <v>42953.175311331455</v>
      </c>
      <c r="BF962" s="35">
        <f t="shared" si="350"/>
        <v>47871.400862212184</v>
      </c>
      <c r="BG962" s="35">
        <f t="shared" si="351"/>
        <v>52789.626413092912</v>
      </c>
    </row>
    <row r="963" spans="25:59" x14ac:dyDescent="0.4">
      <c r="Y963" s="35">
        <f t="shared" si="352"/>
        <v>955500</v>
      </c>
      <c r="Z963" s="52">
        <f t="shared" si="355"/>
        <v>956</v>
      </c>
      <c r="AA963" s="35"/>
      <c r="AB963" s="35"/>
      <c r="AC963" s="35"/>
      <c r="AD963" s="35"/>
      <c r="AH963" s="35"/>
      <c r="AI963" s="35"/>
      <c r="AU963" s="52">
        <f t="shared" si="342"/>
        <v>956</v>
      </c>
      <c r="AV963" s="80">
        <f t="shared" si="343"/>
        <v>1239.0508549154752</v>
      </c>
      <c r="AW963" s="35">
        <f t="shared" si="353"/>
        <v>4967.4880047955367</v>
      </c>
      <c r="AX963" s="35">
        <f t="shared" si="344"/>
        <v>104489.37394981827</v>
      </c>
      <c r="AY963" s="35">
        <f t="shared" si="345"/>
        <v>109456.86195461381</v>
      </c>
      <c r="AZ963" s="35">
        <f t="shared" si="346"/>
        <v>114424.34995940934</v>
      </c>
      <c r="BA963"/>
      <c r="BB963" s="52">
        <f t="shared" si="347"/>
        <v>956</v>
      </c>
      <c r="BC963" s="80">
        <f t="shared" si="348"/>
        <v>1227.4676717960801</v>
      </c>
      <c r="BD963" s="35">
        <f t="shared" si="354"/>
        <v>4921.049779137018</v>
      </c>
      <c r="BE963" s="35">
        <f t="shared" si="349"/>
        <v>42990.894088594461</v>
      </c>
      <c r="BF963" s="35">
        <f t="shared" si="350"/>
        <v>47911.943867731476</v>
      </c>
      <c r="BG963" s="35">
        <f t="shared" si="351"/>
        <v>52832.99364686849</v>
      </c>
    </row>
    <row r="964" spans="25:59" x14ac:dyDescent="0.4">
      <c r="Y964" s="35">
        <f t="shared" si="352"/>
        <v>956500</v>
      </c>
      <c r="Z964" s="52">
        <f t="shared" si="355"/>
        <v>957</v>
      </c>
      <c r="AA964" s="35"/>
      <c r="AB964" s="35"/>
      <c r="AC964" s="35"/>
      <c r="AD964" s="35"/>
      <c r="AH964" s="35"/>
      <c r="AI964" s="35"/>
      <c r="AU964" s="52">
        <f t="shared" si="342"/>
        <v>957</v>
      </c>
      <c r="AV964" s="80">
        <f t="shared" si="343"/>
        <v>1239.7623981674631</v>
      </c>
      <c r="AW964" s="35">
        <f t="shared" si="353"/>
        <v>4970.3406581431536</v>
      </c>
      <c r="AX964" s="35">
        <f t="shared" si="344"/>
        <v>104589.58195977978</v>
      </c>
      <c r="AY964" s="35">
        <f t="shared" si="345"/>
        <v>109559.92261792293</v>
      </c>
      <c r="AZ964" s="35">
        <f t="shared" si="346"/>
        <v>114530.26327606608</v>
      </c>
      <c r="BA964"/>
      <c r="BB964" s="52">
        <f t="shared" si="347"/>
        <v>957</v>
      </c>
      <c r="BC964" s="80">
        <f t="shared" si="348"/>
        <v>1228.1725632340988</v>
      </c>
      <c r="BD964" s="35">
        <f t="shared" si="354"/>
        <v>4923.8757646477416</v>
      </c>
      <c r="BE964" s="35">
        <f t="shared" si="349"/>
        <v>43028.611108603021</v>
      </c>
      <c r="BF964" s="35">
        <f t="shared" si="350"/>
        <v>47952.48687325076</v>
      </c>
      <c r="BG964" s="35">
        <f t="shared" si="351"/>
        <v>52876.362637898499</v>
      </c>
    </row>
    <row r="965" spans="25:59" x14ac:dyDescent="0.4">
      <c r="Y965" s="35">
        <f t="shared" si="352"/>
        <v>957500</v>
      </c>
      <c r="Z965" s="52">
        <f t="shared" si="355"/>
        <v>958</v>
      </c>
      <c r="AA965" s="35"/>
      <c r="AB965" s="35"/>
      <c r="AC965" s="35"/>
      <c r="AD965" s="35"/>
      <c r="AH965" s="35"/>
      <c r="AI965" s="35"/>
      <c r="AU965" s="52">
        <f t="shared" si="342"/>
        <v>958</v>
      </c>
      <c r="AV965" s="80">
        <f t="shared" si="343"/>
        <v>1240.4743831099281</v>
      </c>
      <c r="AW965" s="35">
        <f t="shared" si="353"/>
        <v>4973.1950822753506</v>
      </c>
      <c r="AX965" s="35">
        <f t="shared" si="344"/>
        <v>104689.7881989567</v>
      </c>
      <c r="AY965" s="35">
        <f t="shared" si="345"/>
        <v>109662.98328123205</v>
      </c>
      <c r="AZ965" s="35">
        <f t="shared" si="346"/>
        <v>114636.17836350741</v>
      </c>
      <c r="BA965"/>
      <c r="BB965" s="52">
        <f t="shared" si="347"/>
        <v>958</v>
      </c>
      <c r="BC965" s="80">
        <f t="shared" si="348"/>
        <v>1228.8778922334814</v>
      </c>
      <c r="BD965" s="35">
        <f t="shared" si="354"/>
        <v>4926.7035043889855</v>
      </c>
      <c r="BE965" s="35">
        <f t="shared" si="349"/>
        <v>43066.32637438106</v>
      </c>
      <c r="BF965" s="35">
        <f t="shared" si="350"/>
        <v>47993.029878770045</v>
      </c>
      <c r="BG965" s="35">
        <f t="shared" si="351"/>
        <v>52919.733383159029</v>
      </c>
    </row>
    <row r="966" spans="25:59" x14ac:dyDescent="0.4">
      <c r="Y966" s="35">
        <f t="shared" si="352"/>
        <v>958500</v>
      </c>
      <c r="Z966" s="52">
        <f t="shared" si="355"/>
        <v>959</v>
      </c>
      <c r="AA966" s="35"/>
      <c r="AB966" s="35"/>
      <c r="AC966" s="35"/>
      <c r="AD966" s="35"/>
      <c r="AH966" s="35"/>
      <c r="AI966" s="35"/>
      <c r="AU966" s="52">
        <f t="shared" si="342"/>
        <v>959</v>
      </c>
      <c r="AV966" s="80">
        <f t="shared" si="343"/>
        <v>1241.1868089827663</v>
      </c>
      <c r="AW966" s="35">
        <f t="shared" si="353"/>
        <v>4976.0512741447883</v>
      </c>
      <c r="AX966" s="35">
        <f t="shared" si="344"/>
        <v>104789.99267039639</v>
      </c>
      <c r="AY966" s="35">
        <f t="shared" si="345"/>
        <v>109766.04394454118</v>
      </c>
      <c r="AZ966" s="35">
        <f t="shared" si="346"/>
        <v>114742.09521868596</v>
      </c>
      <c r="BA966"/>
      <c r="BB966" s="52">
        <f t="shared" si="347"/>
        <v>959</v>
      </c>
      <c r="BC966" s="80">
        <f t="shared" si="348"/>
        <v>1229.583658041229</v>
      </c>
      <c r="BD966" s="35">
        <f t="shared" si="354"/>
        <v>4929.5329953418977</v>
      </c>
      <c r="BE966" s="35">
        <f t="shared" si="349"/>
        <v>43104.039888947438</v>
      </c>
      <c r="BF966" s="35">
        <f t="shared" si="350"/>
        <v>48033.572884289337</v>
      </c>
      <c r="BG966" s="35">
        <f t="shared" si="351"/>
        <v>52963.105879631235</v>
      </c>
    </row>
    <row r="967" spans="25:59" x14ac:dyDescent="0.4">
      <c r="Y967" s="35">
        <f t="shared" si="352"/>
        <v>959500</v>
      </c>
      <c r="Z967" s="52">
        <f t="shared" si="355"/>
        <v>960</v>
      </c>
      <c r="AA967" s="35"/>
      <c r="AB967" s="35"/>
      <c r="AC967" s="35"/>
      <c r="AD967" s="35"/>
      <c r="AH967" s="35"/>
      <c r="AI967" s="35"/>
      <c r="AU967" s="52">
        <f t="shared" si="342"/>
        <v>960</v>
      </c>
      <c r="AV967" s="80">
        <f t="shared" si="343"/>
        <v>1241.8996750271479</v>
      </c>
      <c r="AW967" s="35">
        <f t="shared" si="353"/>
        <v>4978.9092307092378</v>
      </c>
      <c r="AX967" s="35">
        <f t="shared" si="344"/>
        <v>104890.19537714106</v>
      </c>
      <c r="AY967" s="35">
        <f t="shared" si="345"/>
        <v>109869.1046078503</v>
      </c>
      <c r="AZ967" s="35">
        <f t="shared" si="346"/>
        <v>114848.01383855953</v>
      </c>
      <c r="BA967"/>
      <c r="BB967" s="52">
        <f t="shared" si="347"/>
        <v>960</v>
      </c>
      <c r="BC967" s="80">
        <f t="shared" si="348"/>
        <v>1230.2898599056064</v>
      </c>
      <c r="BD967" s="35">
        <f t="shared" si="354"/>
        <v>4932.3642344926893</v>
      </c>
      <c r="BE967" s="35">
        <f t="shared" si="349"/>
        <v>43141.751655315929</v>
      </c>
      <c r="BF967" s="35">
        <f t="shared" si="350"/>
        <v>48074.115889808621</v>
      </c>
      <c r="BG967" s="35">
        <f t="shared" si="351"/>
        <v>53006.480124301313</v>
      </c>
    </row>
    <row r="968" spans="25:59" x14ac:dyDescent="0.4">
      <c r="Y968" s="35">
        <f t="shared" si="352"/>
        <v>960500</v>
      </c>
      <c r="Z968" s="52">
        <f t="shared" si="355"/>
        <v>961</v>
      </c>
      <c r="AA968" s="35"/>
      <c r="AB968" s="35"/>
      <c r="AC968" s="35"/>
      <c r="AD968" s="35"/>
      <c r="AH968" s="35"/>
      <c r="AI968" s="35"/>
      <c r="AU968" s="52">
        <f t="shared" ref="AU968:AU1008" si="356">Z968</f>
        <v>961</v>
      </c>
      <c r="AV968" s="80">
        <f t="shared" ref="AV968:AV1008" si="357">$AL$13*SQRT(1+(1/$AL$14)+(($AU968-$AE$3)^2)/(($AE$4^2)*$AL$20))</f>
        <v>1242.6129804855159</v>
      </c>
      <c r="AW968" s="35">
        <f t="shared" si="353"/>
        <v>4981.7689489315699</v>
      </c>
      <c r="AX968" s="35">
        <f t="shared" ref="AX968:AX1008" si="358">AY968-AW968</f>
        <v>104990.39632222784</v>
      </c>
      <c r="AY968" s="35">
        <f t="shared" ref="AY968:AY1008" si="359">Z968*AY$1+AY$2</f>
        <v>109972.16527115941</v>
      </c>
      <c r="AZ968" s="35">
        <f t="shared" ref="AZ968:AZ1008" si="360">AY968+AW968</f>
        <v>114953.93422009097</v>
      </c>
      <c r="BA968"/>
      <c r="BB968" s="52">
        <f t="shared" ref="BB968:BB1008" si="361">AU968</f>
        <v>961</v>
      </c>
      <c r="BC968" s="80">
        <f t="shared" ref="BC968:BC1008" si="362">$AL$36*SQRT(1+(1/$AL$37)+(($AU968-$AE$3)^2)/(($AE$4^2)*$AL$43))</f>
        <v>1230.9964970761382</v>
      </c>
      <c r="BD968" s="35">
        <f t="shared" si="354"/>
        <v>4935.1972188326254</v>
      </c>
      <c r="BE968" s="35">
        <f t="shared" ref="BE968:BE1008" si="363">BF968-BD968</f>
        <v>43179.461676495288</v>
      </c>
      <c r="BF968" s="35">
        <f t="shared" ref="BF968:BF1008" si="364">Z968*BF$1+BF$2</f>
        <v>48114.658895327913</v>
      </c>
      <c r="BG968" s="35">
        <f t="shared" ref="BG968:BG1008" si="365">BF968+BD968</f>
        <v>53049.856114160539</v>
      </c>
    </row>
    <row r="969" spans="25:59" x14ac:dyDescent="0.4">
      <c r="Y969" s="35">
        <f t="shared" ref="Y969:Y1008" si="366">Y968+1000</f>
        <v>961500</v>
      </c>
      <c r="Z969" s="52">
        <f t="shared" si="355"/>
        <v>962</v>
      </c>
      <c r="AA969" s="35"/>
      <c r="AB969" s="35"/>
      <c r="AC969" s="35"/>
      <c r="AD969" s="35"/>
      <c r="AH969" s="35"/>
      <c r="AI969" s="35"/>
      <c r="AU969" s="52">
        <f t="shared" si="356"/>
        <v>962</v>
      </c>
      <c r="AV969" s="80">
        <f t="shared" si="357"/>
        <v>1243.3267246015855</v>
      </c>
      <c r="AW969" s="35">
        <f t="shared" ref="AW969:AW1008" si="367">AW$3*AV969</f>
        <v>4984.6304257797592</v>
      </c>
      <c r="AX969" s="35">
        <f t="shared" si="358"/>
        <v>105090.59550868877</v>
      </c>
      <c r="AY969" s="35">
        <f t="shared" si="359"/>
        <v>110075.22593446853</v>
      </c>
      <c r="AZ969" s="35">
        <f t="shared" si="360"/>
        <v>115059.85636024829</v>
      </c>
      <c r="BA969"/>
      <c r="BB969" s="52">
        <f t="shared" si="361"/>
        <v>962</v>
      </c>
      <c r="BC969" s="80">
        <f t="shared" si="362"/>
        <v>1231.7035688036096</v>
      </c>
      <c r="BD969" s="35">
        <f t="shared" ref="BD969:BD1008" si="368">BD$3*BC969</f>
        <v>4938.0319453580223</v>
      </c>
      <c r="BE969" s="35">
        <f t="shared" si="363"/>
        <v>43217.169955489175</v>
      </c>
      <c r="BF969" s="35">
        <f t="shared" si="364"/>
        <v>48155.201900847198</v>
      </c>
      <c r="BG969" s="35">
        <f t="shared" si="365"/>
        <v>53093.233846205221</v>
      </c>
    </row>
    <row r="970" spans="25:59" x14ac:dyDescent="0.4">
      <c r="Y970" s="35">
        <f t="shared" si="366"/>
        <v>962500</v>
      </c>
      <c r="Z970" s="52">
        <f t="shared" ref="Z970:Z1008" si="369">Z969+1</f>
        <v>963</v>
      </c>
      <c r="AA970" s="35"/>
      <c r="AB970" s="35"/>
      <c r="AC970" s="35"/>
      <c r="AD970" s="35"/>
      <c r="AH970" s="35"/>
      <c r="AI970" s="35"/>
      <c r="AU970" s="52">
        <f t="shared" si="356"/>
        <v>963</v>
      </c>
      <c r="AV970" s="80">
        <f t="shared" si="357"/>
        <v>1244.0409066203429</v>
      </c>
      <c r="AW970" s="35">
        <f t="shared" si="367"/>
        <v>4987.4936582268729</v>
      </c>
      <c r="AX970" s="35">
        <f t="shared" si="358"/>
        <v>105190.79293955078</v>
      </c>
      <c r="AY970" s="35">
        <f t="shared" si="359"/>
        <v>110178.28659777765</v>
      </c>
      <c r="AZ970" s="35">
        <f t="shared" si="360"/>
        <v>115165.78025600452</v>
      </c>
      <c r="BA970"/>
      <c r="BB970" s="52">
        <f t="shared" si="361"/>
        <v>963</v>
      </c>
      <c r="BC970" s="80">
        <f t="shared" si="362"/>
        <v>1232.4110743400652</v>
      </c>
      <c r="BD970" s="35">
        <f t="shared" si="368"/>
        <v>4940.8684110702461</v>
      </c>
      <c r="BE970" s="35">
        <f t="shared" si="363"/>
        <v>43254.876495296245</v>
      </c>
      <c r="BF970" s="35">
        <f t="shared" si="364"/>
        <v>48195.74490636649</v>
      </c>
      <c r="BG970" s="35">
        <f t="shared" si="365"/>
        <v>53136.613317436735</v>
      </c>
    </row>
    <row r="971" spans="25:59" x14ac:dyDescent="0.4">
      <c r="Y971" s="35">
        <f t="shared" si="366"/>
        <v>963500</v>
      </c>
      <c r="Z971" s="52">
        <f t="shared" si="369"/>
        <v>964</v>
      </c>
      <c r="AA971" s="35"/>
      <c r="AB971" s="35"/>
      <c r="AC971" s="35"/>
      <c r="AD971" s="35"/>
      <c r="AH971" s="35"/>
      <c r="AI971" s="35"/>
      <c r="AU971" s="52">
        <f t="shared" si="356"/>
        <v>964</v>
      </c>
      <c r="AV971" s="80">
        <f t="shared" si="357"/>
        <v>1244.7555257880445</v>
      </c>
      <c r="AW971" s="35">
        <f t="shared" si="367"/>
        <v>4990.358643251072</v>
      </c>
      <c r="AX971" s="35">
        <f t="shared" si="358"/>
        <v>105290.9886178357</v>
      </c>
      <c r="AY971" s="35">
        <f t="shared" si="359"/>
        <v>110281.34726108678</v>
      </c>
      <c r="AZ971" s="35">
        <f t="shared" si="360"/>
        <v>115271.70590433785</v>
      </c>
      <c r="BA971"/>
      <c r="BB971" s="52">
        <f t="shared" si="361"/>
        <v>964</v>
      </c>
      <c r="BC971" s="80">
        <f t="shared" si="362"/>
        <v>1233.1190129388078</v>
      </c>
      <c r="BD971" s="35">
        <f t="shared" si="368"/>
        <v>4943.7066129757086</v>
      </c>
      <c r="BE971" s="35">
        <f t="shared" si="363"/>
        <v>43292.581298910067</v>
      </c>
      <c r="BF971" s="35">
        <f t="shared" si="364"/>
        <v>48236.287911885775</v>
      </c>
      <c r="BG971" s="35">
        <f t="shared" si="365"/>
        <v>53179.994524861482</v>
      </c>
    </row>
    <row r="972" spans="25:59" x14ac:dyDescent="0.4">
      <c r="Y972" s="35">
        <f t="shared" si="366"/>
        <v>964500</v>
      </c>
      <c r="Z972" s="52">
        <f t="shared" si="369"/>
        <v>965</v>
      </c>
      <c r="AA972" s="35"/>
      <c r="AB972" s="35"/>
      <c r="AC972" s="35"/>
      <c r="AD972" s="35"/>
      <c r="AH972" s="35"/>
      <c r="AI972" s="35"/>
      <c r="AU972" s="52">
        <f t="shared" si="356"/>
        <v>965</v>
      </c>
      <c r="AV972" s="80">
        <f t="shared" si="357"/>
        <v>1245.4705813522153</v>
      </c>
      <c r="AW972" s="35">
        <f t="shared" si="367"/>
        <v>4993.2253778356044</v>
      </c>
      <c r="AX972" s="35">
        <f t="shared" si="358"/>
        <v>105391.18254656027</v>
      </c>
      <c r="AY972" s="35">
        <f t="shared" si="359"/>
        <v>110384.40792439588</v>
      </c>
      <c r="AZ972" s="35">
        <f t="shared" si="360"/>
        <v>115377.63330223149</v>
      </c>
      <c r="BA972"/>
      <c r="BB972" s="52">
        <f t="shared" si="361"/>
        <v>965</v>
      </c>
      <c r="BC972" s="80">
        <f t="shared" si="362"/>
        <v>1233.8273838543964</v>
      </c>
      <c r="BD972" s="35">
        <f t="shared" si="368"/>
        <v>4946.5465480858556</v>
      </c>
      <c r="BE972" s="35">
        <f t="shared" si="363"/>
        <v>43330.284369319212</v>
      </c>
      <c r="BF972" s="35">
        <f t="shared" si="364"/>
        <v>48276.830917405066</v>
      </c>
      <c r="BG972" s="35">
        <f t="shared" si="365"/>
        <v>53223.377465490921</v>
      </c>
    </row>
    <row r="973" spans="25:59" x14ac:dyDescent="0.4">
      <c r="Y973" s="35">
        <f t="shared" si="366"/>
        <v>965500</v>
      </c>
      <c r="Z973" s="52">
        <f t="shared" si="369"/>
        <v>966</v>
      </c>
      <c r="AA973" s="35"/>
      <c r="AB973" s="35"/>
      <c r="AC973" s="35"/>
      <c r="AD973" s="35"/>
      <c r="AH973" s="35"/>
      <c r="AI973" s="35"/>
      <c r="AU973" s="52">
        <f t="shared" si="356"/>
        <v>966</v>
      </c>
      <c r="AV973" s="80">
        <f t="shared" si="357"/>
        <v>1246.1860725616489</v>
      </c>
      <c r="AW973" s="35">
        <f t="shared" si="367"/>
        <v>4996.093858968803</v>
      </c>
      <c r="AX973" s="35">
        <f t="shared" si="358"/>
        <v>105491.37472873621</v>
      </c>
      <c r="AY973" s="35">
        <f t="shared" si="359"/>
        <v>110487.46858770501</v>
      </c>
      <c r="AZ973" s="35">
        <f t="shared" si="360"/>
        <v>115483.56244667381</v>
      </c>
      <c r="BA973"/>
      <c r="BB973" s="52">
        <f t="shared" si="361"/>
        <v>966</v>
      </c>
      <c r="BC973" s="80">
        <f t="shared" si="362"/>
        <v>1234.5361863426479</v>
      </c>
      <c r="BD973" s="35">
        <f t="shared" si="368"/>
        <v>4949.3882134171772</v>
      </c>
      <c r="BE973" s="35">
        <f t="shared" si="363"/>
        <v>43367.985709507171</v>
      </c>
      <c r="BF973" s="35">
        <f t="shared" si="364"/>
        <v>48317.373922924351</v>
      </c>
      <c r="BG973" s="35">
        <f t="shared" si="365"/>
        <v>53266.762136341531</v>
      </c>
    </row>
    <row r="974" spans="25:59" x14ac:dyDescent="0.4">
      <c r="Y974" s="35">
        <f t="shared" si="366"/>
        <v>966500</v>
      </c>
      <c r="Z974" s="52">
        <f t="shared" si="369"/>
        <v>967</v>
      </c>
      <c r="AA974" s="35"/>
      <c r="AB974" s="35"/>
      <c r="AC974" s="35"/>
      <c r="AD974" s="35"/>
      <c r="AH974" s="35"/>
      <c r="AI974" s="35"/>
      <c r="AU974" s="52">
        <f t="shared" si="356"/>
        <v>967</v>
      </c>
      <c r="AV974" s="80">
        <f t="shared" si="357"/>
        <v>1246.9019986664059</v>
      </c>
      <c r="AW974" s="35">
        <f t="shared" si="367"/>
        <v>4998.9640836440794</v>
      </c>
      <c r="AX974" s="35">
        <f t="shared" si="358"/>
        <v>105591.56516737005</v>
      </c>
      <c r="AY974" s="35">
        <f t="shared" si="359"/>
        <v>110590.52925101413</v>
      </c>
      <c r="AZ974" s="35">
        <f t="shared" si="360"/>
        <v>115589.49333465821</v>
      </c>
      <c r="BA974"/>
      <c r="BB974" s="52">
        <f t="shared" si="361"/>
        <v>967</v>
      </c>
      <c r="BC974" s="80">
        <f t="shared" si="362"/>
        <v>1235.2454196606332</v>
      </c>
      <c r="BD974" s="35">
        <f t="shared" si="368"/>
        <v>4952.2316059911927</v>
      </c>
      <c r="BE974" s="35">
        <f t="shared" si="363"/>
        <v>43405.685322452453</v>
      </c>
      <c r="BF974" s="35">
        <f t="shared" si="364"/>
        <v>48357.916928443643</v>
      </c>
      <c r="BG974" s="35">
        <f t="shared" si="365"/>
        <v>53310.148534434833</v>
      </c>
    </row>
    <row r="975" spans="25:59" x14ac:dyDescent="0.4">
      <c r="Y975" s="35">
        <f t="shared" si="366"/>
        <v>967500</v>
      </c>
      <c r="Z975" s="52">
        <f t="shared" si="369"/>
        <v>968</v>
      </c>
      <c r="AA975" s="35"/>
      <c r="AB975" s="35"/>
      <c r="AC975" s="35"/>
      <c r="AD975" s="35"/>
      <c r="AH975" s="35"/>
      <c r="AI975" s="35"/>
      <c r="AU975" s="52">
        <f t="shared" si="356"/>
        <v>968</v>
      </c>
      <c r="AV975" s="80">
        <f t="shared" si="357"/>
        <v>1247.6183589178129</v>
      </c>
      <c r="AW975" s="35">
        <f t="shared" si="367"/>
        <v>5001.836048859921</v>
      </c>
      <c r="AX975" s="35">
        <f t="shared" si="358"/>
        <v>105691.75386546334</v>
      </c>
      <c r="AY975" s="35">
        <f t="shared" si="359"/>
        <v>110693.58991432325</v>
      </c>
      <c r="AZ975" s="35">
        <f t="shared" si="360"/>
        <v>115695.42596318317</v>
      </c>
      <c r="BA975"/>
      <c r="BB975" s="52">
        <f t="shared" si="361"/>
        <v>968</v>
      </c>
      <c r="BC975" s="80">
        <f t="shared" si="362"/>
        <v>1235.9550830666776</v>
      </c>
      <c r="BD975" s="35">
        <f t="shared" si="368"/>
        <v>4955.0767228344466</v>
      </c>
      <c r="BE975" s="35">
        <f t="shared" si="363"/>
        <v>43443.383211128479</v>
      </c>
      <c r="BF975" s="35">
        <f t="shared" si="364"/>
        <v>48398.459933962928</v>
      </c>
      <c r="BG975" s="35">
        <f t="shared" si="365"/>
        <v>53353.536656797376</v>
      </c>
    </row>
    <row r="976" spans="25:59" x14ac:dyDescent="0.4">
      <c r="Y976" s="35">
        <f t="shared" si="366"/>
        <v>968500</v>
      </c>
      <c r="Z976" s="52">
        <f t="shared" si="369"/>
        <v>969</v>
      </c>
      <c r="AA976" s="35"/>
      <c r="AB976" s="35"/>
      <c r="AC976" s="35"/>
      <c r="AD976" s="35"/>
      <c r="AH976" s="35"/>
      <c r="AI976" s="35"/>
      <c r="AU976" s="52">
        <f t="shared" si="356"/>
        <v>969</v>
      </c>
      <c r="AV976" s="80">
        <f t="shared" si="357"/>
        <v>1248.3351525684611</v>
      </c>
      <c r="AW976" s="35">
        <f t="shared" si="367"/>
        <v>5004.7097516198874</v>
      </c>
      <c r="AX976" s="35">
        <f t="shared" si="358"/>
        <v>105791.94082601249</v>
      </c>
      <c r="AY976" s="35">
        <f t="shared" si="359"/>
        <v>110796.65057763238</v>
      </c>
      <c r="AZ976" s="35">
        <f t="shared" si="360"/>
        <v>115801.36032925226</v>
      </c>
      <c r="BA976"/>
      <c r="BB976" s="52">
        <f t="shared" si="361"/>
        <v>969</v>
      </c>
      <c r="BC976" s="80">
        <f t="shared" si="362"/>
        <v>1236.66517582036</v>
      </c>
      <c r="BD976" s="35">
        <f t="shared" si="368"/>
        <v>4957.923560978511</v>
      </c>
      <c r="BE976" s="35">
        <f t="shared" si="363"/>
        <v>43481.079378503709</v>
      </c>
      <c r="BF976" s="35">
        <f t="shared" si="364"/>
        <v>48439.00293948222</v>
      </c>
      <c r="BG976" s="35">
        <f t="shared" si="365"/>
        <v>53396.92650046073</v>
      </c>
    </row>
    <row r="977" spans="25:59" x14ac:dyDescent="0.4">
      <c r="Y977" s="35">
        <f t="shared" si="366"/>
        <v>969500</v>
      </c>
      <c r="Z977" s="52">
        <f t="shared" si="369"/>
        <v>970</v>
      </c>
      <c r="AA977" s="35"/>
      <c r="AB977" s="35"/>
      <c r="AC977" s="35"/>
      <c r="AD977" s="35"/>
      <c r="AH977" s="35"/>
      <c r="AI977" s="35"/>
      <c r="AU977" s="52">
        <f t="shared" si="356"/>
        <v>970</v>
      </c>
      <c r="AV977" s="80">
        <f t="shared" si="357"/>
        <v>1249.0523788722062</v>
      </c>
      <c r="AW977" s="35">
        <f t="shared" si="367"/>
        <v>5007.5851889326041</v>
      </c>
      <c r="AX977" s="35">
        <f t="shared" si="358"/>
        <v>105892.12605200888</v>
      </c>
      <c r="AY977" s="35">
        <f t="shared" si="359"/>
        <v>110899.71124094148</v>
      </c>
      <c r="AZ977" s="35">
        <f t="shared" si="360"/>
        <v>115907.29642987408</v>
      </c>
      <c r="BA977"/>
      <c r="BB977" s="52">
        <f t="shared" si="361"/>
        <v>970</v>
      </c>
      <c r="BC977" s="80">
        <f t="shared" si="362"/>
        <v>1237.3756971825112</v>
      </c>
      <c r="BD977" s="35">
        <f t="shared" si="368"/>
        <v>4960.7721174599783</v>
      </c>
      <c r="BE977" s="35">
        <f t="shared" si="363"/>
        <v>43518.773827541525</v>
      </c>
      <c r="BF977" s="35">
        <f t="shared" si="364"/>
        <v>48479.545945001504</v>
      </c>
      <c r="BG977" s="35">
        <f t="shared" si="365"/>
        <v>53440.318062461483</v>
      </c>
    </row>
    <row r="978" spans="25:59" x14ac:dyDescent="0.4">
      <c r="Y978" s="35">
        <f t="shared" si="366"/>
        <v>970500</v>
      </c>
      <c r="Z978" s="52">
        <f t="shared" si="369"/>
        <v>971</v>
      </c>
      <c r="AA978" s="35"/>
      <c r="AB978" s="35"/>
      <c r="AC978" s="35"/>
      <c r="AD978" s="35"/>
      <c r="AH978" s="35"/>
      <c r="AI978" s="35"/>
      <c r="AU978" s="52">
        <f t="shared" si="356"/>
        <v>971</v>
      </c>
      <c r="AV978" s="80">
        <f t="shared" si="357"/>
        <v>1249.7700370841671</v>
      </c>
      <c r="AW978" s="35">
        <f t="shared" si="367"/>
        <v>5010.4623578117635</v>
      </c>
      <c r="AX978" s="35">
        <f t="shared" si="358"/>
        <v>105992.30954643885</v>
      </c>
      <c r="AY978" s="35">
        <f t="shared" si="359"/>
        <v>111002.77190425061</v>
      </c>
      <c r="AZ978" s="35">
        <f t="shared" si="360"/>
        <v>116013.23426206237</v>
      </c>
      <c r="BA978"/>
      <c r="BB978" s="52">
        <f t="shared" si="361"/>
        <v>971</v>
      </c>
      <c r="BC978" s="80">
        <f t="shared" si="362"/>
        <v>1238.0866464152132</v>
      </c>
      <c r="BD978" s="35">
        <f t="shared" si="368"/>
        <v>4963.6223893204551</v>
      </c>
      <c r="BE978" s="35">
        <f t="shared" si="363"/>
        <v>43556.46656120033</v>
      </c>
      <c r="BF978" s="35">
        <f t="shared" si="364"/>
        <v>48520.088950520789</v>
      </c>
      <c r="BG978" s="35">
        <f t="shared" si="365"/>
        <v>53483.711339841248</v>
      </c>
    </row>
    <row r="979" spans="25:59" x14ac:dyDescent="0.4">
      <c r="Y979" s="35">
        <f t="shared" si="366"/>
        <v>971500</v>
      </c>
      <c r="Z979" s="52">
        <f t="shared" si="369"/>
        <v>972</v>
      </c>
      <c r="AA979" s="35"/>
      <c r="AB979" s="35"/>
      <c r="AC979" s="35"/>
      <c r="AD979" s="35"/>
      <c r="AH979" s="35"/>
      <c r="AI979" s="35"/>
      <c r="AU979" s="52">
        <f t="shared" si="356"/>
        <v>972</v>
      </c>
      <c r="AV979" s="80">
        <f t="shared" si="357"/>
        <v>1250.4881264607238</v>
      </c>
      <c r="AW979" s="35">
        <f t="shared" si="367"/>
        <v>5013.3412552761129</v>
      </c>
      <c r="AX979" s="35">
        <f t="shared" si="358"/>
        <v>106092.49131228362</v>
      </c>
      <c r="AY979" s="35">
        <f t="shared" si="359"/>
        <v>111105.83256755973</v>
      </c>
      <c r="AZ979" s="35">
        <f t="shared" si="360"/>
        <v>116119.17382283584</v>
      </c>
      <c r="BA979"/>
      <c r="BB979" s="52">
        <f t="shared" si="361"/>
        <v>972</v>
      </c>
      <c r="BC979" s="80">
        <f t="shared" si="362"/>
        <v>1238.798022781798</v>
      </c>
      <c r="BD979" s="35">
        <f t="shared" si="368"/>
        <v>4966.4743736065611</v>
      </c>
      <c r="BE979" s="35">
        <f t="shared" si="363"/>
        <v>43594.157582433516</v>
      </c>
      <c r="BF979" s="35">
        <f t="shared" si="364"/>
        <v>48560.631956040081</v>
      </c>
      <c r="BG979" s="35">
        <f t="shared" si="365"/>
        <v>53527.106329646645</v>
      </c>
    </row>
    <row r="980" spans="25:59" x14ac:dyDescent="0.4">
      <c r="Y980" s="35">
        <f t="shared" si="366"/>
        <v>972500</v>
      </c>
      <c r="Z980" s="52">
        <f t="shared" si="369"/>
        <v>973</v>
      </c>
      <c r="AA980" s="35"/>
      <c r="AB980" s="35"/>
      <c r="AC980" s="35"/>
      <c r="AD980" s="35"/>
      <c r="AH980" s="35"/>
      <c r="AI980" s="35"/>
      <c r="AU980" s="52">
        <f t="shared" si="356"/>
        <v>973</v>
      </c>
      <c r="AV980" s="80">
        <f t="shared" si="357"/>
        <v>1251.206646259518</v>
      </c>
      <c r="AW980" s="35">
        <f t="shared" si="367"/>
        <v>5016.2218783494591</v>
      </c>
      <c r="AX980" s="35">
        <f t="shared" si="358"/>
        <v>106192.67135251939</v>
      </c>
      <c r="AY980" s="35">
        <f t="shared" si="359"/>
        <v>111208.89323086885</v>
      </c>
      <c r="AZ980" s="35">
        <f t="shared" si="360"/>
        <v>116225.11510921831</v>
      </c>
      <c r="BA980"/>
      <c r="BB980" s="52">
        <f t="shared" si="361"/>
        <v>973</v>
      </c>
      <c r="BC980" s="80">
        <f t="shared" si="362"/>
        <v>1239.509825546847</v>
      </c>
      <c r="BD980" s="35">
        <f t="shared" si="368"/>
        <v>4969.3280673699237</v>
      </c>
      <c r="BE980" s="35">
        <f t="shared" si="363"/>
        <v>43631.846894189439</v>
      </c>
      <c r="BF980" s="35">
        <f t="shared" si="364"/>
        <v>48601.174961559365</v>
      </c>
      <c r="BG980" s="35">
        <f t="shared" si="365"/>
        <v>53570.503028929292</v>
      </c>
    </row>
    <row r="981" spans="25:59" x14ac:dyDescent="0.4">
      <c r="Y981" s="35">
        <f t="shared" si="366"/>
        <v>973500</v>
      </c>
      <c r="Z981" s="52">
        <f t="shared" si="369"/>
        <v>974</v>
      </c>
      <c r="AA981" s="35"/>
      <c r="AB981" s="35"/>
      <c r="AC981" s="35"/>
      <c r="AD981" s="35"/>
      <c r="AH981" s="35"/>
      <c r="AI981" s="35"/>
      <c r="AU981" s="52">
        <f t="shared" si="356"/>
        <v>974</v>
      </c>
      <c r="AV981" s="80">
        <f t="shared" si="357"/>
        <v>1251.9255957394505</v>
      </c>
      <c r="AW981" s="35">
        <f t="shared" si="367"/>
        <v>5019.1042240606539</v>
      </c>
      <c r="AX981" s="35">
        <f t="shared" si="358"/>
        <v>106292.84967011733</v>
      </c>
      <c r="AY981" s="35">
        <f t="shared" si="359"/>
        <v>111311.95389417798</v>
      </c>
      <c r="AZ981" s="35">
        <f t="shared" si="360"/>
        <v>116331.05811823862</v>
      </c>
      <c r="BA981"/>
      <c r="BB981" s="52">
        <f t="shared" si="361"/>
        <v>974</v>
      </c>
      <c r="BC981" s="80">
        <f t="shared" si="362"/>
        <v>1240.2220539761893</v>
      </c>
      <c r="BD981" s="35">
        <f t="shared" si="368"/>
        <v>4972.1834676671724</v>
      </c>
      <c r="BE981" s="35">
        <f t="shared" si="363"/>
        <v>43669.534499411486</v>
      </c>
      <c r="BF981" s="35">
        <f t="shared" si="364"/>
        <v>48641.717967078657</v>
      </c>
      <c r="BG981" s="35">
        <f t="shared" si="365"/>
        <v>53613.901434745829</v>
      </c>
    </row>
    <row r="982" spans="25:59" x14ac:dyDescent="0.4">
      <c r="Y982" s="35">
        <f t="shared" si="366"/>
        <v>974500</v>
      </c>
      <c r="Z982" s="52">
        <f t="shared" si="369"/>
        <v>975</v>
      </c>
      <c r="AA982" s="35"/>
      <c r="AB982" s="35"/>
      <c r="AC982" s="35"/>
      <c r="AD982" s="35"/>
      <c r="AH982" s="35"/>
      <c r="AI982" s="35"/>
      <c r="AU982" s="52">
        <f t="shared" si="356"/>
        <v>975</v>
      </c>
      <c r="AV982" s="80">
        <f t="shared" si="357"/>
        <v>1252.6449741606809</v>
      </c>
      <c r="AW982" s="35">
        <f t="shared" si="367"/>
        <v>5021.9882894435996</v>
      </c>
      <c r="AX982" s="35">
        <f t="shared" si="358"/>
        <v>106393.02626804348</v>
      </c>
      <c r="AY982" s="35">
        <f t="shared" si="359"/>
        <v>111415.01455748708</v>
      </c>
      <c r="AZ982" s="35">
        <f t="shared" si="360"/>
        <v>116437.00284693069</v>
      </c>
      <c r="BA982"/>
      <c r="BB982" s="52">
        <f t="shared" si="361"/>
        <v>975</v>
      </c>
      <c r="BC982" s="80">
        <f t="shared" si="362"/>
        <v>1240.9347073369008</v>
      </c>
      <c r="BD982" s="35">
        <f t="shared" si="368"/>
        <v>4975.0405715599372</v>
      </c>
      <c r="BE982" s="35">
        <f t="shared" si="363"/>
        <v>43707.220401038008</v>
      </c>
      <c r="BF982" s="35">
        <f t="shared" si="364"/>
        <v>48682.260972597942</v>
      </c>
      <c r="BG982" s="35">
        <f t="shared" si="365"/>
        <v>53657.301544157875</v>
      </c>
    </row>
    <row r="983" spans="25:59" x14ac:dyDescent="0.4">
      <c r="Y983" s="35">
        <f t="shared" si="366"/>
        <v>975500</v>
      </c>
      <c r="Z983" s="52">
        <f t="shared" si="369"/>
        <v>976</v>
      </c>
      <c r="AA983" s="35"/>
      <c r="AB983" s="35"/>
      <c r="AC983" s="35"/>
      <c r="AD983" s="35"/>
      <c r="AH983" s="35"/>
      <c r="AI983" s="35"/>
      <c r="AU983" s="52">
        <f t="shared" si="356"/>
        <v>976</v>
      </c>
      <c r="AV983" s="80">
        <f t="shared" si="357"/>
        <v>1253.3647807846273</v>
      </c>
      <c r="AW983" s="35">
        <f t="shared" si="367"/>
        <v>5024.8740715372414</v>
      </c>
      <c r="AX983" s="35">
        <f t="shared" si="358"/>
        <v>106493.20114925897</v>
      </c>
      <c r="AY983" s="35">
        <f t="shared" si="359"/>
        <v>111518.07522079621</v>
      </c>
      <c r="AZ983" s="35">
        <f t="shared" si="360"/>
        <v>116542.94929233345</v>
      </c>
      <c r="BA983"/>
      <c r="BB983" s="52">
        <f t="shared" si="361"/>
        <v>976</v>
      </c>
      <c r="BC983" s="80">
        <f t="shared" si="362"/>
        <v>1241.6477848973043</v>
      </c>
      <c r="BD983" s="35">
        <f t="shared" si="368"/>
        <v>4977.8993761148431</v>
      </c>
      <c r="BE983" s="35">
        <f t="shared" si="363"/>
        <v>43744.904602002389</v>
      </c>
      <c r="BF983" s="35">
        <f t="shared" si="364"/>
        <v>48722.803978117234</v>
      </c>
      <c r="BG983" s="35">
        <f t="shared" si="365"/>
        <v>53700.703354232079</v>
      </c>
    </row>
    <row r="984" spans="25:59" x14ac:dyDescent="0.4">
      <c r="Y984" s="35">
        <f t="shared" si="366"/>
        <v>976500</v>
      </c>
      <c r="Z984" s="52">
        <f t="shared" si="369"/>
        <v>977</v>
      </c>
      <c r="AA984" s="35"/>
      <c r="AB984" s="35"/>
      <c r="AC984" s="35"/>
      <c r="AD984" s="35"/>
      <c r="AH984" s="35"/>
      <c r="AI984" s="35"/>
      <c r="AU984" s="52">
        <f t="shared" si="356"/>
        <v>977</v>
      </c>
      <c r="AV984" s="80">
        <f t="shared" si="357"/>
        <v>1254.085014873963</v>
      </c>
      <c r="AW984" s="35">
        <f t="shared" si="367"/>
        <v>5027.7615673855562</v>
      </c>
      <c r="AX984" s="35">
        <f t="shared" si="358"/>
        <v>106593.37431671977</v>
      </c>
      <c r="AY984" s="35">
        <f t="shared" si="359"/>
        <v>111621.13588410533</v>
      </c>
      <c r="AZ984" s="35">
        <f t="shared" si="360"/>
        <v>116648.89745149089</v>
      </c>
      <c r="BA984"/>
      <c r="BB984" s="52">
        <f t="shared" si="361"/>
        <v>977</v>
      </c>
      <c r="BC984" s="80">
        <f t="shared" si="362"/>
        <v>1242.3612859269656</v>
      </c>
      <c r="BD984" s="35">
        <f t="shared" si="368"/>
        <v>4980.7598784035035</v>
      </c>
      <c r="BE984" s="35">
        <f t="shared" si="363"/>
        <v>43782.587105233019</v>
      </c>
      <c r="BF984" s="35">
        <f t="shared" si="364"/>
        <v>48763.346983636518</v>
      </c>
      <c r="BG984" s="35">
        <f t="shared" si="365"/>
        <v>53744.106862040018</v>
      </c>
    </row>
    <row r="985" spans="25:59" x14ac:dyDescent="0.4">
      <c r="Y985" s="35">
        <f t="shared" si="366"/>
        <v>977500</v>
      </c>
      <c r="Z985" s="52">
        <f t="shared" si="369"/>
        <v>978</v>
      </c>
      <c r="AA985" s="35"/>
      <c r="AB985" s="35"/>
      <c r="AC985" s="35"/>
      <c r="AD985" s="35"/>
      <c r="AH985" s="35"/>
      <c r="AI985" s="35"/>
      <c r="AU985" s="52">
        <f t="shared" si="356"/>
        <v>978</v>
      </c>
      <c r="AV985" s="80">
        <f t="shared" si="357"/>
        <v>1254.805675692618</v>
      </c>
      <c r="AW985" s="35">
        <f t="shared" si="367"/>
        <v>5030.6507740375619</v>
      </c>
      <c r="AX985" s="35">
        <f t="shared" si="358"/>
        <v>106693.54577337689</v>
      </c>
      <c r="AY985" s="35">
        <f t="shared" si="359"/>
        <v>111724.19654741445</v>
      </c>
      <c r="AZ985" s="35">
        <f t="shared" si="360"/>
        <v>116754.84732145202</v>
      </c>
      <c r="BA985"/>
      <c r="BB985" s="52">
        <f t="shared" si="361"/>
        <v>978</v>
      </c>
      <c r="BC985" s="80">
        <f t="shared" si="362"/>
        <v>1243.0752096966962</v>
      </c>
      <c r="BD985" s="35">
        <f t="shared" si="368"/>
        <v>4983.6220755025215</v>
      </c>
      <c r="BE985" s="35">
        <f t="shared" si="363"/>
        <v>43820.26791365329</v>
      </c>
      <c r="BF985" s="35">
        <f t="shared" si="364"/>
        <v>48803.88998915581</v>
      </c>
      <c r="BG985" s="35">
        <f t="shared" si="365"/>
        <v>53787.512064658331</v>
      </c>
    </row>
    <row r="986" spans="25:59" x14ac:dyDescent="0.4">
      <c r="Y986" s="35">
        <f t="shared" si="366"/>
        <v>978500</v>
      </c>
      <c r="Z986" s="52">
        <f t="shared" si="369"/>
        <v>979</v>
      </c>
      <c r="AA986" s="35"/>
      <c r="AB986" s="35"/>
      <c r="AC986" s="35"/>
      <c r="AD986" s="35"/>
      <c r="AH986" s="35"/>
      <c r="AI986" s="35"/>
      <c r="AU986" s="52">
        <f t="shared" si="356"/>
        <v>979</v>
      </c>
      <c r="AV986" s="80">
        <f t="shared" si="357"/>
        <v>1255.5267625057761</v>
      </c>
      <c r="AW986" s="35">
        <f t="shared" si="367"/>
        <v>5033.5416885473005</v>
      </c>
      <c r="AX986" s="35">
        <f t="shared" si="358"/>
        <v>106793.71552217627</v>
      </c>
      <c r="AY986" s="35">
        <f t="shared" si="359"/>
        <v>111827.25721072356</v>
      </c>
      <c r="AZ986" s="35">
        <f t="shared" si="360"/>
        <v>116860.79889927086</v>
      </c>
      <c r="BA986"/>
      <c r="BB986" s="52">
        <f t="shared" si="361"/>
        <v>979</v>
      </c>
      <c r="BC986" s="80">
        <f t="shared" si="362"/>
        <v>1243.7895554785491</v>
      </c>
      <c r="BD986" s="35">
        <f t="shared" si="368"/>
        <v>4986.4859644934804</v>
      </c>
      <c r="BE986" s="35">
        <f t="shared" si="363"/>
        <v>43857.947030181618</v>
      </c>
      <c r="BF986" s="35">
        <f t="shared" si="364"/>
        <v>48844.432994675095</v>
      </c>
      <c r="BG986" s="35">
        <f t="shared" si="365"/>
        <v>53830.918959168572</v>
      </c>
    </row>
    <row r="987" spans="25:59" x14ac:dyDescent="0.4">
      <c r="Y987" s="35">
        <f t="shared" si="366"/>
        <v>979500</v>
      </c>
      <c r="Z987" s="52">
        <f t="shared" si="369"/>
        <v>980</v>
      </c>
      <c r="AA987" s="35"/>
      <c r="AB987" s="35"/>
      <c r="AC987" s="35"/>
      <c r="AD987" s="35"/>
      <c r="AH987" s="35"/>
      <c r="AI987" s="35"/>
      <c r="AU987" s="52">
        <f t="shared" si="356"/>
        <v>980</v>
      </c>
      <c r="AV987" s="80">
        <f t="shared" si="357"/>
        <v>1256.2482745798743</v>
      </c>
      <c r="AW987" s="35">
        <f t="shared" si="367"/>
        <v>5036.4343079738392</v>
      </c>
      <c r="AX987" s="35">
        <f t="shared" si="358"/>
        <v>106893.88356605885</v>
      </c>
      <c r="AY987" s="35">
        <f t="shared" si="359"/>
        <v>111930.31787403268</v>
      </c>
      <c r="AZ987" s="35">
        <f t="shared" si="360"/>
        <v>116966.75218200652</v>
      </c>
      <c r="BA987"/>
      <c r="BB987" s="52">
        <f t="shared" si="361"/>
        <v>980</v>
      </c>
      <c r="BC987" s="80">
        <f t="shared" si="362"/>
        <v>1244.5043225458189</v>
      </c>
      <c r="BD987" s="35">
        <f t="shared" si="368"/>
        <v>4989.3515424629404</v>
      </c>
      <c r="BE987" s="35">
        <f t="shared" si="363"/>
        <v>43895.62445773145</v>
      </c>
      <c r="BF987" s="35">
        <f t="shared" si="364"/>
        <v>48884.976000194387</v>
      </c>
      <c r="BG987" s="35">
        <f t="shared" si="365"/>
        <v>53874.327542657324</v>
      </c>
    </row>
    <row r="988" spans="25:59" x14ac:dyDescent="0.4">
      <c r="Y988" s="35">
        <f t="shared" si="366"/>
        <v>980500</v>
      </c>
      <c r="Z988" s="52">
        <f t="shared" si="369"/>
        <v>981</v>
      </c>
      <c r="AA988" s="35"/>
      <c r="AB988" s="35"/>
      <c r="AC988" s="35"/>
      <c r="AD988" s="35"/>
      <c r="AH988" s="35"/>
      <c r="AI988" s="35"/>
      <c r="AU988" s="52">
        <f t="shared" si="356"/>
        <v>981</v>
      </c>
      <c r="AV988" s="80">
        <f t="shared" si="357"/>
        <v>1256.970211182602</v>
      </c>
      <c r="AW988" s="35">
        <f t="shared" si="367"/>
        <v>5039.3286293812662</v>
      </c>
      <c r="AX988" s="35">
        <f t="shared" si="358"/>
        <v>106994.04990796054</v>
      </c>
      <c r="AY988" s="35">
        <f t="shared" si="359"/>
        <v>112033.37853734181</v>
      </c>
      <c r="AZ988" s="35">
        <f t="shared" si="360"/>
        <v>117072.70716672308</v>
      </c>
      <c r="BA988"/>
      <c r="BB988" s="52">
        <f t="shared" si="361"/>
        <v>981</v>
      </c>
      <c r="BC988" s="80">
        <f t="shared" si="362"/>
        <v>1245.219510173041</v>
      </c>
      <c r="BD988" s="35">
        <f t="shared" si="368"/>
        <v>4992.2188065024347</v>
      </c>
      <c r="BE988" s="35">
        <f t="shared" si="363"/>
        <v>43933.30019921124</v>
      </c>
      <c r="BF988" s="35">
        <f t="shared" si="364"/>
        <v>48925.519005713672</v>
      </c>
      <c r="BG988" s="35">
        <f t="shared" si="365"/>
        <v>53917.737812216103</v>
      </c>
    </row>
    <row r="989" spans="25:59" x14ac:dyDescent="0.4">
      <c r="Y989" s="35">
        <f t="shared" si="366"/>
        <v>981500</v>
      </c>
      <c r="Z989" s="52">
        <f t="shared" si="369"/>
        <v>982</v>
      </c>
      <c r="AA989" s="35"/>
      <c r="AB989" s="35"/>
      <c r="AC989" s="35"/>
      <c r="AD989" s="35"/>
      <c r="AH989" s="35"/>
      <c r="AI989" s="35"/>
      <c r="AU989" s="52">
        <f t="shared" si="356"/>
        <v>982</v>
      </c>
      <c r="AV989" s="80">
        <f t="shared" si="357"/>
        <v>1257.6925715828997</v>
      </c>
      <c r="AW989" s="35">
        <f t="shared" si="367"/>
        <v>5042.2246498386858</v>
      </c>
      <c r="AX989" s="35">
        <f t="shared" si="358"/>
        <v>107094.21455081225</v>
      </c>
      <c r="AY989" s="35">
        <f t="shared" si="359"/>
        <v>112136.43920065093</v>
      </c>
      <c r="AZ989" s="35">
        <f t="shared" si="360"/>
        <v>117178.66385048961</v>
      </c>
      <c r="BA989"/>
      <c r="BB989" s="52">
        <f t="shared" si="361"/>
        <v>982</v>
      </c>
      <c r="BC989" s="80">
        <f t="shared" si="362"/>
        <v>1245.9351176359903</v>
      </c>
      <c r="BD989" s="35">
        <f t="shared" si="368"/>
        <v>4995.087753708468</v>
      </c>
      <c r="BE989" s="35">
        <f t="shared" si="363"/>
        <v>43970.974257524496</v>
      </c>
      <c r="BF989" s="35">
        <f t="shared" si="364"/>
        <v>48966.062011232963</v>
      </c>
      <c r="BG989" s="35">
        <f t="shared" si="365"/>
        <v>53961.14976494143</v>
      </c>
    </row>
    <row r="990" spans="25:59" x14ac:dyDescent="0.4">
      <c r="Y990" s="35">
        <f t="shared" si="366"/>
        <v>982500</v>
      </c>
      <c r="Z990" s="52">
        <f t="shared" si="369"/>
        <v>983</v>
      </c>
      <c r="AA990" s="35"/>
      <c r="AB990" s="35"/>
      <c r="AC990" s="35"/>
      <c r="AD990" s="35"/>
      <c r="AH990" s="35"/>
      <c r="AI990" s="35"/>
      <c r="AU990" s="52">
        <f t="shared" si="356"/>
        <v>983</v>
      </c>
      <c r="AV990" s="80">
        <f t="shared" si="357"/>
        <v>1258.4153550509577</v>
      </c>
      <c r="AW990" s="35">
        <f t="shared" si="367"/>
        <v>5045.1223664202116</v>
      </c>
      <c r="AX990" s="35">
        <f t="shared" si="358"/>
        <v>107194.37749753984</v>
      </c>
      <c r="AY990" s="35">
        <f t="shared" si="359"/>
        <v>112239.49986396005</v>
      </c>
      <c r="AZ990" s="35">
        <f t="shared" si="360"/>
        <v>117284.62223038026</v>
      </c>
      <c r="BA990"/>
      <c r="BB990" s="52">
        <f t="shared" si="361"/>
        <v>983</v>
      </c>
      <c r="BC990" s="80">
        <f t="shared" si="362"/>
        <v>1246.6511442116794</v>
      </c>
      <c r="BD990" s="35">
        <f t="shared" si="368"/>
        <v>4997.958381182505</v>
      </c>
      <c r="BE990" s="35">
        <f t="shared" si="363"/>
        <v>44008.646635569741</v>
      </c>
      <c r="BF990" s="35">
        <f t="shared" si="364"/>
        <v>49006.605016752248</v>
      </c>
      <c r="BG990" s="35">
        <f t="shared" si="365"/>
        <v>54004.563397934755</v>
      </c>
    </row>
    <row r="991" spans="25:59" x14ac:dyDescent="0.4">
      <c r="Y991" s="35">
        <f t="shared" si="366"/>
        <v>983500</v>
      </c>
      <c r="Z991" s="52">
        <f t="shared" si="369"/>
        <v>984</v>
      </c>
      <c r="AA991" s="35"/>
      <c r="AB991" s="35"/>
      <c r="AC991" s="35"/>
      <c r="AD991" s="35"/>
      <c r="AH991" s="35"/>
      <c r="AI991" s="35"/>
      <c r="AU991" s="52">
        <f t="shared" si="356"/>
        <v>984</v>
      </c>
      <c r="AV991" s="80">
        <f t="shared" si="357"/>
        <v>1259.1385608582148</v>
      </c>
      <c r="AW991" s="35">
        <f t="shared" si="367"/>
        <v>5048.0217762049642</v>
      </c>
      <c r="AX991" s="35">
        <f t="shared" si="358"/>
        <v>107294.5387510642</v>
      </c>
      <c r="AY991" s="35">
        <f t="shared" si="359"/>
        <v>112342.56052726916</v>
      </c>
      <c r="AZ991" s="35">
        <f t="shared" si="360"/>
        <v>117390.58230347412</v>
      </c>
      <c r="BA991"/>
      <c r="BB991" s="52">
        <f t="shared" si="361"/>
        <v>984</v>
      </c>
      <c r="BC991" s="80">
        <f t="shared" si="362"/>
        <v>1247.367589178358</v>
      </c>
      <c r="BD991" s="35">
        <f t="shared" si="368"/>
        <v>5000.8306860309731</v>
      </c>
      <c r="BE991" s="35">
        <f t="shared" si="363"/>
        <v>44046.317336240558</v>
      </c>
      <c r="BF991" s="35">
        <f t="shared" si="364"/>
        <v>49047.148022271533</v>
      </c>
      <c r="BG991" s="35">
        <f t="shared" si="365"/>
        <v>54047.978708302508</v>
      </c>
    </row>
    <row r="992" spans="25:59" x14ac:dyDescent="0.4">
      <c r="Y992" s="35">
        <f t="shared" si="366"/>
        <v>984500</v>
      </c>
      <c r="Z992" s="52">
        <f t="shared" si="369"/>
        <v>985</v>
      </c>
      <c r="AA992" s="35"/>
      <c r="AB992" s="35"/>
      <c r="AC992" s="35"/>
      <c r="AD992" s="35"/>
      <c r="AH992" s="35"/>
      <c r="AI992" s="35"/>
      <c r="AU992" s="52">
        <f t="shared" si="356"/>
        <v>985</v>
      </c>
      <c r="AV992" s="80">
        <f t="shared" si="357"/>
        <v>1259.8621882773577</v>
      </c>
      <c r="AW992" s="35">
        <f t="shared" si="367"/>
        <v>5050.9228762770663</v>
      </c>
      <c r="AX992" s="35">
        <f t="shared" si="358"/>
        <v>107394.69831430122</v>
      </c>
      <c r="AY992" s="35">
        <f t="shared" si="359"/>
        <v>112445.62119057828</v>
      </c>
      <c r="AZ992" s="35">
        <f t="shared" si="360"/>
        <v>117496.54406685535</v>
      </c>
      <c r="BA992"/>
      <c r="BB992" s="52">
        <f t="shared" si="361"/>
        <v>985</v>
      </c>
      <c r="BC992" s="80">
        <f t="shared" si="362"/>
        <v>1248.0844518155127</v>
      </c>
      <c r="BD992" s="35">
        <f t="shared" si="368"/>
        <v>5003.704665365256</v>
      </c>
      <c r="BE992" s="35">
        <f t="shared" si="363"/>
        <v>44083.986362425567</v>
      </c>
      <c r="BF992" s="35">
        <f t="shared" si="364"/>
        <v>49087.691027790825</v>
      </c>
      <c r="BG992" s="35">
        <f t="shared" si="365"/>
        <v>54091.395693156082</v>
      </c>
    </row>
    <row r="993" spans="25:59" x14ac:dyDescent="0.4">
      <c r="Y993" s="35">
        <f t="shared" si="366"/>
        <v>985500</v>
      </c>
      <c r="Z993" s="52">
        <f t="shared" si="369"/>
        <v>986</v>
      </c>
      <c r="AA993" s="35"/>
      <c r="AB993" s="35"/>
      <c r="AC993" s="35"/>
      <c r="AD993" s="35"/>
      <c r="AH993" s="35"/>
      <c r="AI993" s="35"/>
      <c r="AU993" s="52">
        <f t="shared" si="356"/>
        <v>986</v>
      </c>
      <c r="AV993" s="80">
        <f t="shared" si="357"/>
        <v>1260.58623658232</v>
      </c>
      <c r="AW993" s="35">
        <f t="shared" si="367"/>
        <v>5053.82566372564</v>
      </c>
      <c r="AX993" s="35">
        <f t="shared" si="358"/>
        <v>107494.85619016176</v>
      </c>
      <c r="AY993" s="35">
        <f t="shared" si="359"/>
        <v>112548.68185388741</v>
      </c>
      <c r="AZ993" s="35">
        <f t="shared" si="360"/>
        <v>117602.50751761305</v>
      </c>
      <c r="BA993"/>
      <c r="BB993" s="52">
        <f t="shared" si="361"/>
        <v>986</v>
      </c>
      <c r="BC993" s="80">
        <f t="shared" si="362"/>
        <v>1248.8017314038639</v>
      </c>
      <c r="BD993" s="35">
        <f t="shared" si="368"/>
        <v>5006.5803163016835</v>
      </c>
      <c r="BE993" s="35">
        <f t="shared" si="363"/>
        <v>44121.653717008427</v>
      </c>
      <c r="BF993" s="35">
        <f t="shared" si="364"/>
        <v>49128.234033310109</v>
      </c>
      <c r="BG993" s="35">
        <f t="shared" si="365"/>
        <v>54134.814349611792</v>
      </c>
    </row>
    <row r="994" spans="25:59" x14ac:dyDescent="0.4">
      <c r="Y994" s="35">
        <f t="shared" si="366"/>
        <v>986500</v>
      </c>
      <c r="Z994" s="52">
        <f t="shared" si="369"/>
        <v>987</v>
      </c>
      <c r="AA994" s="35"/>
      <c r="AB994" s="35"/>
      <c r="AC994" s="35"/>
      <c r="AD994" s="35"/>
      <c r="AH994" s="35"/>
      <c r="AI994" s="35"/>
      <c r="AU994" s="52">
        <f t="shared" si="356"/>
        <v>987</v>
      </c>
      <c r="AV994" s="80">
        <f t="shared" si="357"/>
        <v>1261.3107050482804</v>
      </c>
      <c r="AW994" s="35">
        <f t="shared" si="367"/>
        <v>5056.7301356447979</v>
      </c>
      <c r="AX994" s="35">
        <f t="shared" si="358"/>
        <v>107595.01238155173</v>
      </c>
      <c r="AY994" s="35">
        <f t="shared" si="359"/>
        <v>112651.74251719653</v>
      </c>
      <c r="AZ994" s="35">
        <f t="shared" si="360"/>
        <v>117708.47265284133</v>
      </c>
      <c r="BA994"/>
      <c r="BB994" s="52">
        <f t="shared" si="361"/>
        <v>987</v>
      </c>
      <c r="BC994" s="80">
        <f t="shared" si="362"/>
        <v>1249.5194272253664</v>
      </c>
      <c r="BD994" s="35">
        <f t="shared" si="368"/>
        <v>5009.4576359615357</v>
      </c>
      <c r="BE994" s="35">
        <f t="shared" si="363"/>
        <v>44159.319402867863</v>
      </c>
      <c r="BF994" s="35">
        <f t="shared" si="364"/>
        <v>49168.777038829401</v>
      </c>
      <c r="BG994" s="35">
        <f t="shared" si="365"/>
        <v>54178.23467479094</v>
      </c>
    </row>
    <row r="995" spans="25:59" x14ac:dyDescent="0.4">
      <c r="Y995" s="35">
        <f t="shared" si="366"/>
        <v>987500</v>
      </c>
      <c r="Z995" s="52">
        <f t="shared" si="369"/>
        <v>988</v>
      </c>
      <c r="AA995" s="35"/>
      <c r="AB995" s="35"/>
      <c r="AC995" s="35"/>
      <c r="AD995" s="35"/>
      <c r="AH995" s="35"/>
      <c r="AI995" s="35"/>
      <c r="AU995" s="52">
        <f t="shared" si="356"/>
        <v>988</v>
      </c>
      <c r="AV995" s="80">
        <f t="shared" si="357"/>
        <v>1262.0355929516611</v>
      </c>
      <c r="AW995" s="35">
        <f t="shared" si="367"/>
        <v>5059.6362891336394</v>
      </c>
      <c r="AX995" s="35">
        <f t="shared" si="358"/>
        <v>107695.16689137201</v>
      </c>
      <c r="AY995" s="35">
        <f t="shared" si="359"/>
        <v>112754.80318050565</v>
      </c>
      <c r="AZ995" s="35">
        <f t="shared" si="360"/>
        <v>117814.4394696393</v>
      </c>
      <c r="BA995"/>
      <c r="BB995" s="52">
        <f t="shared" si="361"/>
        <v>988</v>
      </c>
      <c r="BC995" s="80">
        <f t="shared" si="362"/>
        <v>1250.237538563207</v>
      </c>
      <c r="BD995" s="35">
        <f t="shared" si="368"/>
        <v>5012.3366214710322</v>
      </c>
      <c r="BE995" s="35">
        <f t="shared" si="363"/>
        <v>44196.983422877653</v>
      </c>
      <c r="BF995" s="35">
        <f t="shared" si="364"/>
        <v>49209.320044348686</v>
      </c>
      <c r="BG995" s="35">
        <f t="shared" si="365"/>
        <v>54221.656665819719</v>
      </c>
    </row>
    <row r="996" spans="25:59" x14ac:dyDescent="0.4">
      <c r="Y996" s="35">
        <f t="shared" si="366"/>
        <v>988500</v>
      </c>
      <c r="Z996" s="52">
        <f t="shared" si="369"/>
        <v>989</v>
      </c>
      <c r="AA996" s="35"/>
      <c r="AB996" s="35"/>
      <c r="AC996" s="35"/>
      <c r="AD996" s="35"/>
      <c r="AH996" s="35"/>
      <c r="AI996" s="35"/>
      <c r="AU996" s="52">
        <f t="shared" si="356"/>
        <v>989</v>
      </c>
      <c r="AV996" s="80">
        <f t="shared" si="357"/>
        <v>1262.7608995701282</v>
      </c>
      <c r="AW996" s="35">
        <f t="shared" si="367"/>
        <v>5062.5441212962514</v>
      </c>
      <c r="AX996" s="35">
        <f t="shared" si="358"/>
        <v>107795.31972251851</v>
      </c>
      <c r="AY996" s="35">
        <f t="shared" si="359"/>
        <v>112857.86384381476</v>
      </c>
      <c r="AZ996" s="35">
        <f t="shared" si="360"/>
        <v>117920.40796511101</v>
      </c>
      <c r="BA996"/>
      <c r="BB996" s="52">
        <f t="shared" si="361"/>
        <v>989</v>
      </c>
      <c r="BC996" s="80">
        <f t="shared" si="362"/>
        <v>1250.9560647018043</v>
      </c>
      <c r="BD996" s="35">
        <f t="shared" si="368"/>
        <v>5015.2172699613302</v>
      </c>
      <c r="BE996" s="35">
        <f t="shared" si="363"/>
        <v>44234.645779906648</v>
      </c>
      <c r="BF996" s="35">
        <f t="shared" si="364"/>
        <v>49249.863049867978</v>
      </c>
      <c r="BG996" s="35">
        <f t="shared" si="365"/>
        <v>54265.080319829307</v>
      </c>
    </row>
    <row r="997" spans="25:59" x14ac:dyDescent="0.4">
      <c r="Y997" s="35">
        <f t="shared" si="366"/>
        <v>989500</v>
      </c>
      <c r="Z997" s="52">
        <f t="shared" si="369"/>
        <v>990</v>
      </c>
      <c r="AA997" s="35"/>
      <c r="AB997" s="35"/>
      <c r="AC997" s="35"/>
      <c r="AD997" s="35"/>
      <c r="AH997" s="35"/>
      <c r="AI997" s="35"/>
      <c r="AU997" s="52">
        <f t="shared" si="356"/>
        <v>990</v>
      </c>
      <c r="AV997" s="80">
        <f t="shared" si="357"/>
        <v>1263.4866241825896</v>
      </c>
      <c r="AW997" s="35">
        <f t="shared" si="367"/>
        <v>5065.453629241696</v>
      </c>
      <c r="AX997" s="35">
        <f t="shared" si="358"/>
        <v>107895.47087788218</v>
      </c>
      <c r="AY997" s="35">
        <f t="shared" si="359"/>
        <v>112960.92450712388</v>
      </c>
      <c r="AZ997" s="35">
        <f t="shared" si="360"/>
        <v>118026.37813636559</v>
      </c>
      <c r="BA997"/>
      <c r="BB997" s="52">
        <f t="shared" si="361"/>
        <v>990</v>
      </c>
      <c r="BC997" s="80">
        <f t="shared" si="362"/>
        <v>1251.6750049268073</v>
      </c>
      <c r="BD997" s="35">
        <f t="shared" si="368"/>
        <v>5018.0995785685191</v>
      </c>
      <c r="BE997" s="35">
        <f t="shared" si="363"/>
        <v>44272.306476818747</v>
      </c>
      <c r="BF997" s="35">
        <f t="shared" si="364"/>
        <v>49290.406055387262</v>
      </c>
      <c r="BG997" s="35">
        <f t="shared" si="365"/>
        <v>54308.505633955778</v>
      </c>
    </row>
    <row r="998" spans="25:59" x14ac:dyDescent="0.4">
      <c r="Y998" s="35">
        <f t="shared" si="366"/>
        <v>990500</v>
      </c>
      <c r="Z998" s="52">
        <f t="shared" si="369"/>
        <v>991</v>
      </c>
      <c r="AA998" s="35"/>
      <c r="AB998" s="35"/>
      <c r="AC998" s="35"/>
      <c r="AD998" s="35"/>
      <c r="AH998" s="35"/>
      <c r="AI998" s="35"/>
      <c r="AU998" s="52">
        <f t="shared" si="356"/>
        <v>991</v>
      </c>
      <c r="AV998" s="80">
        <f t="shared" si="357"/>
        <v>1264.2127660691935</v>
      </c>
      <c r="AW998" s="35">
        <f t="shared" si="367"/>
        <v>5068.3648100840119</v>
      </c>
      <c r="AX998" s="35">
        <f t="shared" si="358"/>
        <v>107995.620360349</v>
      </c>
      <c r="AY998" s="35">
        <f t="shared" si="359"/>
        <v>113063.98517043301</v>
      </c>
      <c r="AZ998" s="35">
        <f t="shared" si="360"/>
        <v>118132.34998051701</v>
      </c>
      <c r="BA998"/>
      <c r="BB998" s="52">
        <f t="shared" si="361"/>
        <v>991</v>
      </c>
      <c r="BC998" s="80">
        <f t="shared" si="362"/>
        <v>1252.3943585250938</v>
      </c>
      <c r="BD998" s="35">
        <f t="shared" si="368"/>
        <v>5020.9835444336159</v>
      </c>
      <c r="BE998" s="35">
        <f t="shared" si="363"/>
        <v>44309.965516472941</v>
      </c>
      <c r="BF998" s="35">
        <f t="shared" si="364"/>
        <v>49330.949060906554</v>
      </c>
      <c r="BG998" s="35">
        <f t="shared" si="365"/>
        <v>54351.932605340167</v>
      </c>
    </row>
    <row r="999" spans="25:59" x14ac:dyDescent="0.4">
      <c r="Y999" s="35">
        <f t="shared" si="366"/>
        <v>991500</v>
      </c>
      <c r="Z999" s="52">
        <f t="shared" si="369"/>
        <v>992</v>
      </c>
      <c r="AA999" s="35"/>
      <c r="AB999" s="35"/>
      <c r="AC999" s="35"/>
      <c r="AD999" s="35"/>
      <c r="AH999" s="35"/>
      <c r="AI999" s="35"/>
      <c r="AU999" s="52">
        <f t="shared" si="356"/>
        <v>992</v>
      </c>
      <c r="AV999" s="80">
        <f t="shared" si="357"/>
        <v>1264.9393245113281</v>
      </c>
      <c r="AW999" s="35">
        <f t="shared" si="367"/>
        <v>5071.2776609422053</v>
      </c>
      <c r="AX999" s="35">
        <f t="shared" si="358"/>
        <v>108095.76817279993</v>
      </c>
      <c r="AY999" s="35">
        <f t="shared" si="359"/>
        <v>113167.04583374213</v>
      </c>
      <c r="AZ999" s="35">
        <f t="shared" si="360"/>
        <v>118238.32349468433</v>
      </c>
      <c r="BA999"/>
      <c r="BB999" s="52">
        <f t="shared" si="361"/>
        <v>992</v>
      </c>
      <c r="BC999" s="80">
        <f t="shared" si="362"/>
        <v>1253.1141247847695</v>
      </c>
      <c r="BD999" s="35">
        <f t="shared" si="368"/>
        <v>5023.8691647025589</v>
      </c>
      <c r="BE999" s="35">
        <f t="shared" si="363"/>
        <v>44347.622901723284</v>
      </c>
      <c r="BF999" s="35">
        <f t="shared" si="364"/>
        <v>49371.492066425839</v>
      </c>
      <c r="BG999" s="35">
        <f t="shared" si="365"/>
        <v>54395.361231128394</v>
      </c>
    </row>
    <row r="1000" spans="25:59" x14ac:dyDescent="0.4">
      <c r="Y1000" s="35">
        <f t="shared" si="366"/>
        <v>992500</v>
      </c>
      <c r="Z1000" s="52">
        <f t="shared" si="369"/>
        <v>993</v>
      </c>
      <c r="AA1000" s="35"/>
      <c r="AB1000" s="35"/>
      <c r="AC1000" s="35"/>
      <c r="AD1000" s="35"/>
      <c r="AH1000" s="35"/>
      <c r="AI1000" s="35"/>
      <c r="AU1000" s="52">
        <f t="shared" si="356"/>
        <v>993</v>
      </c>
      <c r="AV1000" s="80">
        <f t="shared" si="357"/>
        <v>1265.6662987916193</v>
      </c>
      <c r="AW1000" s="35">
        <f t="shared" si="367"/>
        <v>5074.1921789402477</v>
      </c>
      <c r="AX1000" s="35">
        <f t="shared" si="358"/>
        <v>108195.914318111</v>
      </c>
      <c r="AY1000" s="35">
        <f t="shared" si="359"/>
        <v>113270.10649705125</v>
      </c>
      <c r="AZ1000" s="35">
        <f t="shared" si="360"/>
        <v>118344.29867599151</v>
      </c>
      <c r="BA1000"/>
      <c r="BB1000" s="52">
        <f t="shared" si="361"/>
        <v>993</v>
      </c>
      <c r="BC1000" s="80">
        <f t="shared" si="362"/>
        <v>1253.8343029951673</v>
      </c>
      <c r="BD1000" s="35">
        <f t="shared" si="368"/>
        <v>5026.7564365262078</v>
      </c>
      <c r="BE1000" s="35">
        <f t="shared" si="363"/>
        <v>44385.278635418923</v>
      </c>
      <c r="BF1000" s="35">
        <f t="shared" si="364"/>
        <v>49412.035071945131</v>
      </c>
      <c r="BG1000" s="35">
        <f t="shared" si="365"/>
        <v>54438.791508471339</v>
      </c>
    </row>
    <row r="1001" spans="25:59" x14ac:dyDescent="0.4">
      <c r="Y1001" s="35">
        <f t="shared" si="366"/>
        <v>993500</v>
      </c>
      <c r="Z1001" s="52">
        <f t="shared" si="369"/>
        <v>994</v>
      </c>
      <c r="AA1001" s="35"/>
      <c r="AB1001" s="35"/>
      <c r="AC1001" s="35"/>
      <c r="AD1001" s="35"/>
      <c r="AH1001" s="35"/>
      <c r="AI1001" s="35"/>
      <c r="AU1001" s="52">
        <f t="shared" si="356"/>
        <v>994</v>
      </c>
      <c r="AV1001" s="80">
        <f t="shared" si="357"/>
        <v>1266.3936881939303</v>
      </c>
      <c r="AW1001" s="35">
        <f t="shared" si="367"/>
        <v>5077.1083612070697</v>
      </c>
      <c r="AX1001" s="35">
        <f t="shared" si="358"/>
        <v>108296.0587991533</v>
      </c>
      <c r="AY1001" s="35">
        <f t="shared" si="359"/>
        <v>113373.16716036036</v>
      </c>
      <c r="AZ1001" s="35">
        <f t="shared" si="360"/>
        <v>118450.27552156743</v>
      </c>
      <c r="BA1001"/>
      <c r="BB1001" s="52">
        <f t="shared" si="361"/>
        <v>994</v>
      </c>
      <c r="BC1001" s="80">
        <f t="shared" si="362"/>
        <v>1254.5548924468446</v>
      </c>
      <c r="BD1001" s="35">
        <f t="shared" si="368"/>
        <v>5029.6453570603326</v>
      </c>
      <c r="BE1001" s="35">
        <f t="shared" si="363"/>
        <v>44422.932720404082</v>
      </c>
      <c r="BF1001" s="35">
        <f t="shared" si="364"/>
        <v>49452.578077464415</v>
      </c>
      <c r="BG1001" s="35">
        <f t="shared" si="365"/>
        <v>54482.223434524749</v>
      </c>
    </row>
    <row r="1002" spans="25:59" x14ac:dyDescent="0.4">
      <c r="Y1002" s="35">
        <f t="shared" si="366"/>
        <v>994500</v>
      </c>
      <c r="Z1002" s="52">
        <f t="shared" si="369"/>
        <v>995</v>
      </c>
      <c r="AA1002" s="35"/>
      <c r="AB1002" s="35"/>
      <c r="AC1002" s="35"/>
      <c r="AD1002" s="35"/>
      <c r="AH1002" s="35"/>
      <c r="AI1002" s="35"/>
      <c r="AU1002" s="52">
        <f t="shared" si="356"/>
        <v>995</v>
      </c>
      <c r="AV1002" s="80">
        <f t="shared" si="357"/>
        <v>1267.121492003361</v>
      </c>
      <c r="AW1002" s="35">
        <f t="shared" si="367"/>
        <v>5080.0262048765608</v>
      </c>
      <c r="AX1002" s="35">
        <f t="shared" si="358"/>
        <v>108396.20161879293</v>
      </c>
      <c r="AY1002" s="35">
        <f t="shared" si="359"/>
        <v>113476.22782366948</v>
      </c>
      <c r="AZ1002" s="35">
        <f t="shared" si="360"/>
        <v>118556.25402854604</v>
      </c>
      <c r="BA1002"/>
      <c r="BB1002" s="52">
        <f t="shared" si="361"/>
        <v>995</v>
      </c>
      <c r="BC1002" s="80">
        <f t="shared" si="362"/>
        <v>1255.2758924315847</v>
      </c>
      <c r="BD1002" s="35">
        <f t="shared" si="368"/>
        <v>5032.5359234656135</v>
      </c>
      <c r="BE1002" s="35">
        <f t="shared" si="363"/>
        <v>44460.585159518094</v>
      </c>
      <c r="BF1002" s="35">
        <f t="shared" si="364"/>
        <v>49493.121082983707</v>
      </c>
      <c r="BG1002" s="35">
        <f t="shared" si="365"/>
        <v>54525.657006449321</v>
      </c>
    </row>
    <row r="1003" spans="25:59" x14ac:dyDescent="0.4">
      <c r="Y1003" s="35">
        <f t="shared" si="366"/>
        <v>995500</v>
      </c>
      <c r="Z1003" s="52">
        <f t="shared" si="369"/>
        <v>996</v>
      </c>
      <c r="AA1003" s="35"/>
      <c r="AB1003" s="35"/>
      <c r="AC1003" s="35"/>
      <c r="AD1003" s="35"/>
      <c r="AH1003" s="35"/>
      <c r="AI1003" s="35"/>
      <c r="AU1003" s="52">
        <f t="shared" si="356"/>
        <v>996</v>
      </c>
      <c r="AV1003" s="80">
        <f t="shared" si="357"/>
        <v>1267.8497095062448</v>
      </c>
      <c r="AW1003" s="35">
        <f t="shared" si="367"/>
        <v>5082.9457070875524</v>
      </c>
      <c r="AX1003" s="35">
        <f t="shared" si="358"/>
        <v>108496.34277989106</v>
      </c>
      <c r="AY1003" s="35">
        <f t="shared" si="359"/>
        <v>113579.28848697861</v>
      </c>
      <c r="AZ1003" s="35">
        <f t="shared" si="360"/>
        <v>118662.23419406616</v>
      </c>
      <c r="BA1003"/>
      <c r="BB1003" s="52">
        <f t="shared" si="361"/>
        <v>996</v>
      </c>
      <c r="BC1003" s="80">
        <f t="shared" si="362"/>
        <v>1255.9973022423924</v>
      </c>
      <c r="BD1003" s="35">
        <f t="shared" si="368"/>
        <v>5035.428132907633</v>
      </c>
      <c r="BE1003" s="35">
        <f t="shared" si="363"/>
        <v>44498.235955595359</v>
      </c>
      <c r="BF1003" s="35">
        <f t="shared" si="364"/>
        <v>49533.664088502992</v>
      </c>
      <c r="BG1003" s="35">
        <f t="shared" si="365"/>
        <v>54569.092221410625</v>
      </c>
    </row>
    <row r="1004" spans="25:59" x14ac:dyDescent="0.4">
      <c r="Y1004" s="35">
        <f t="shared" si="366"/>
        <v>996500</v>
      </c>
      <c r="Z1004" s="52">
        <f t="shared" si="369"/>
        <v>997</v>
      </c>
      <c r="AA1004" s="35"/>
      <c r="AB1004" s="35"/>
      <c r="AC1004" s="35"/>
      <c r="AD1004" s="35"/>
      <c r="AH1004" s="35"/>
      <c r="AI1004" s="35"/>
      <c r="AU1004" s="52">
        <f t="shared" si="356"/>
        <v>997</v>
      </c>
      <c r="AV1004" s="80">
        <f t="shared" si="357"/>
        <v>1268.5783399901493</v>
      </c>
      <c r="AW1004" s="35">
        <f t="shared" si="367"/>
        <v>5085.8668649838282</v>
      </c>
      <c r="AX1004" s="35">
        <f t="shared" si="358"/>
        <v>108596.48228530391</v>
      </c>
      <c r="AY1004" s="35">
        <f t="shared" si="359"/>
        <v>113682.34915028773</v>
      </c>
      <c r="AZ1004" s="35">
        <f t="shared" si="360"/>
        <v>118768.21601527155</v>
      </c>
      <c r="BA1004"/>
      <c r="BB1004" s="52">
        <f t="shared" si="361"/>
        <v>997</v>
      </c>
      <c r="BC1004" s="80">
        <f t="shared" si="362"/>
        <v>1256.719121173496</v>
      </c>
      <c r="BD1004" s="35">
        <f t="shared" si="368"/>
        <v>5038.3219825568767</v>
      </c>
      <c r="BE1004" s="35">
        <f t="shared" si="363"/>
        <v>44535.88511146541</v>
      </c>
      <c r="BF1004" s="35">
        <f t="shared" si="364"/>
        <v>49574.207094022284</v>
      </c>
      <c r="BG1004" s="35">
        <f t="shared" si="365"/>
        <v>54612.529076579158</v>
      </c>
    </row>
    <row r="1005" spans="25:59" x14ac:dyDescent="0.4">
      <c r="Y1005" s="35">
        <f t="shared" si="366"/>
        <v>997500</v>
      </c>
      <c r="Z1005" s="52">
        <f t="shared" si="369"/>
        <v>998</v>
      </c>
      <c r="AA1005" s="35"/>
      <c r="AB1005" s="35"/>
      <c r="AC1005" s="35"/>
      <c r="AD1005" s="35"/>
      <c r="AH1005" s="35"/>
      <c r="AI1005" s="35"/>
      <c r="AU1005" s="52">
        <f t="shared" si="356"/>
        <v>998</v>
      </c>
      <c r="AV1005" s="80">
        <f t="shared" si="357"/>
        <v>1269.3073827438745</v>
      </c>
      <c r="AW1005" s="35">
        <f t="shared" si="367"/>
        <v>5088.7896757141116</v>
      </c>
      <c r="AX1005" s="35">
        <f t="shared" si="358"/>
        <v>108696.62013788272</v>
      </c>
      <c r="AY1005" s="35">
        <f t="shared" si="359"/>
        <v>113785.40981359684</v>
      </c>
      <c r="AZ1005" s="35">
        <f t="shared" si="360"/>
        <v>118874.19948931095</v>
      </c>
      <c r="BA1005"/>
      <c r="BB1005" s="52">
        <f t="shared" si="361"/>
        <v>998</v>
      </c>
      <c r="BC1005" s="80">
        <f t="shared" si="362"/>
        <v>1257.4413485203436</v>
      </c>
      <c r="BD1005" s="35">
        <f t="shared" si="368"/>
        <v>5041.2174695887188</v>
      </c>
      <c r="BE1005" s="35">
        <f t="shared" si="363"/>
        <v>44573.532629952853</v>
      </c>
      <c r="BF1005" s="35">
        <f t="shared" si="364"/>
        <v>49614.750099541568</v>
      </c>
      <c r="BG1005" s="35">
        <f t="shared" si="365"/>
        <v>54655.967569130284</v>
      </c>
    </row>
    <row r="1006" spans="25:59" x14ac:dyDescent="0.4">
      <c r="Y1006" s="35">
        <f t="shared" si="366"/>
        <v>998500</v>
      </c>
      <c r="Z1006" s="52">
        <f t="shared" si="369"/>
        <v>999</v>
      </c>
      <c r="AA1006" s="35"/>
      <c r="AB1006" s="35"/>
      <c r="AC1006" s="35"/>
      <c r="AD1006" s="35"/>
      <c r="AH1006" s="35"/>
      <c r="AI1006" s="35"/>
      <c r="AU1006" s="52">
        <f t="shared" si="356"/>
        <v>999</v>
      </c>
      <c r="AV1006" s="80">
        <f t="shared" si="357"/>
        <v>1270.0368370574511</v>
      </c>
      <c r="AW1006" s="35">
        <f t="shared" si="367"/>
        <v>5091.7141364320578</v>
      </c>
      <c r="AX1006" s="35">
        <f t="shared" si="358"/>
        <v>108796.7563404739</v>
      </c>
      <c r="AY1006" s="35">
        <f t="shared" si="359"/>
        <v>113888.47047690596</v>
      </c>
      <c r="AZ1006" s="35">
        <f t="shared" si="360"/>
        <v>118980.18461333802</v>
      </c>
      <c r="BA1006"/>
      <c r="BB1006" s="52">
        <f t="shared" si="361"/>
        <v>999</v>
      </c>
      <c r="BC1006" s="80">
        <f t="shared" si="362"/>
        <v>1258.1639835796032</v>
      </c>
      <c r="BD1006" s="35">
        <f t="shared" si="368"/>
        <v>5044.1145911834265</v>
      </c>
      <c r="BE1006" s="35">
        <f t="shared" si="363"/>
        <v>44611.178513877428</v>
      </c>
      <c r="BF1006" s="35">
        <f t="shared" si="364"/>
        <v>49655.293105060853</v>
      </c>
      <c r="BG1006" s="35">
        <f t="shared" si="365"/>
        <v>54699.407696244278</v>
      </c>
    </row>
    <row r="1007" spans="25:59" x14ac:dyDescent="0.4">
      <c r="Y1007" s="35">
        <f t="shared" si="366"/>
        <v>999500</v>
      </c>
      <c r="Z1007" s="52">
        <f t="shared" si="369"/>
        <v>1000</v>
      </c>
      <c r="AA1007" s="35"/>
      <c r="AB1007" s="35"/>
      <c r="AC1007" s="35"/>
      <c r="AD1007" s="35"/>
      <c r="AH1007" s="35"/>
      <c r="AI1007" s="35"/>
      <c r="AU1007" s="52">
        <f t="shared" si="356"/>
        <v>1000</v>
      </c>
      <c r="AV1007" s="80">
        <f t="shared" si="357"/>
        <v>1270.7667022221401</v>
      </c>
      <c r="AW1007" s="35">
        <f t="shared" si="367"/>
        <v>5094.6402442962572</v>
      </c>
      <c r="AX1007" s="35">
        <f t="shared" si="358"/>
        <v>108896.89089591883</v>
      </c>
      <c r="AY1007" s="35">
        <f t="shared" si="359"/>
        <v>113991.53114021508</v>
      </c>
      <c r="AZ1007" s="35">
        <f t="shared" si="360"/>
        <v>119086.17138451134</v>
      </c>
      <c r="BA1007"/>
      <c r="BB1007" s="52">
        <f t="shared" si="361"/>
        <v>1000</v>
      </c>
      <c r="BC1007" s="80">
        <f t="shared" si="362"/>
        <v>1258.8870256491612</v>
      </c>
      <c r="BD1007" s="35">
        <f t="shared" si="368"/>
        <v>5047.0133445261508</v>
      </c>
      <c r="BE1007" s="35">
        <f t="shared" si="363"/>
        <v>44648.822766053992</v>
      </c>
      <c r="BF1007" s="35">
        <f t="shared" si="364"/>
        <v>49695.836110580145</v>
      </c>
      <c r="BG1007" s="35">
        <f t="shared" si="365"/>
        <v>54742.849455106298</v>
      </c>
    </row>
    <row r="1008" spans="25:59" x14ac:dyDescent="0.4">
      <c r="Y1008" s="35">
        <f t="shared" si="366"/>
        <v>1000500</v>
      </c>
      <c r="Z1008" s="52">
        <f t="shared" si="369"/>
        <v>1001</v>
      </c>
      <c r="AA1008" s="35"/>
      <c r="AB1008" s="35"/>
      <c r="AC1008" s="35"/>
      <c r="AD1008" s="35"/>
      <c r="AH1008" s="35"/>
      <c r="AI1008" s="35"/>
      <c r="AU1008" s="52">
        <f t="shared" si="356"/>
        <v>1001</v>
      </c>
      <c r="AV1008" s="80">
        <f t="shared" si="357"/>
        <v>1271.4969775304303</v>
      </c>
      <c r="AW1008" s="35">
        <f t="shared" si="367"/>
        <v>5097.5679964702204</v>
      </c>
      <c r="AX1008" s="35">
        <f t="shared" si="358"/>
        <v>108997.02380705399</v>
      </c>
      <c r="AY1008" s="35">
        <f t="shared" si="359"/>
        <v>114094.59180352421</v>
      </c>
      <c r="AZ1008" s="35">
        <f t="shared" si="360"/>
        <v>119192.15979999442</v>
      </c>
      <c r="BA1008"/>
      <c r="BB1008" s="52">
        <f t="shared" si="361"/>
        <v>1001</v>
      </c>
      <c r="BC1008" s="80">
        <f t="shared" si="362"/>
        <v>1259.610474028121</v>
      </c>
      <c r="BD1008" s="35">
        <f t="shared" si="368"/>
        <v>5049.9137268069226</v>
      </c>
      <c r="BE1008" s="35">
        <f t="shared" si="363"/>
        <v>44686.465389292505</v>
      </c>
      <c r="BF1008" s="35">
        <f t="shared" si="364"/>
        <v>49736.37911609943</v>
      </c>
      <c r="BG1008" s="35">
        <f t="shared" si="365"/>
        <v>54786.292842906354</v>
      </c>
    </row>
    <row r="1009" spans="25:35" x14ac:dyDescent="0.4">
      <c r="Y1009" s="35"/>
      <c r="AA1009" s="35"/>
      <c r="AB1009" s="35"/>
      <c r="AC1009" s="35"/>
      <c r="AD1009" s="35"/>
      <c r="AH1009" s="35"/>
      <c r="AI1009" s="35"/>
    </row>
    <row r="1010" spans="25:35" x14ac:dyDescent="0.4">
      <c r="Y1010" s="35"/>
      <c r="AA1010" s="35"/>
      <c r="AB1010" s="35"/>
      <c r="AC1010" s="35"/>
      <c r="AD1010" s="35"/>
      <c r="AH1010" s="35"/>
      <c r="AI1010" s="35"/>
    </row>
    <row r="1011" spans="25:35" x14ac:dyDescent="0.4">
      <c r="Y1011" s="35"/>
      <c r="AA1011" s="35"/>
      <c r="AB1011" s="35"/>
      <c r="AC1011" s="35"/>
      <c r="AD1011" s="35"/>
      <c r="AH1011" s="35"/>
      <c r="AI1011" s="35"/>
    </row>
    <row r="1012" spans="25:35" x14ac:dyDescent="0.4">
      <c r="Y1012" s="35"/>
      <c r="AA1012" s="35"/>
      <c r="AB1012" s="35"/>
      <c r="AC1012" s="35"/>
      <c r="AD1012" s="35"/>
      <c r="AH1012" s="35"/>
      <c r="AI1012" s="35"/>
    </row>
  </sheetData>
  <mergeCells count="5">
    <mergeCell ref="A1:J1"/>
    <mergeCell ref="AV5:AZ5"/>
    <mergeCell ref="BC5:BG5"/>
    <mergeCell ref="AA2:AI2"/>
    <mergeCell ref="AE5:AI5"/>
  </mergeCells>
  <phoneticPr fontId="2" type="noConversion"/>
  <pageMargins left="0.75" right="0.75" top="1" bottom="1" header="0.5" footer="0.5"/>
  <pageSetup orientation="landscape" horizontalDpi="0" verticalDpi="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tint="-9.9978637043366805E-2"/>
  </sheetPr>
  <dimension ref="A1:BG1012"/>
  <sheetViews>
    <sheetView workbookViewId="0">
      <selection activeCell="C3" sqref="C3"/>
    </sheetView>
  </sheetViews>
  <sheetFormatPr defaultColWidth="9.17578125" defaultRowHeight="12.7" x14ac:dyDescent="0.4"/>
  <cols>
    <col min="1" max="1" width="47.64453125" style="4" customWidth="1"/>
    <col min="2" max="10" width="9" style="4" customWidth="1"/>
    <col min="11" max="11" width="3.3515625" style="4" customWidth="1"/>
    <col min="12" max="12" width="36.17578125" customWidth="1"/>
    <col min="13" max="13" width="11.17578125" bestFit="1" customWidth="1"/>
    <col min="14" max="24" width="8.8203125"/>
    <col min="25" max="25" width="10.8203125" customWidth="1"/>
    <col min="26" max="26" width="5.46875" style="52" customWidth="1"/>
    <col min="27" max="30" width="8.8203125"/>
    <col min="31" max="31" width="9.17578125" style="52"/>
    <col min="32" max="32" width="5.17578125" style="35" customWidth="1"/>
    <col min="33" max="33" width="5" style="35" customWidth="1"/>
    <col min="34" max="34" width="11.46875" style="35" customWidth="1"/>
    <col min="35" max="35" width="9.8203125" style="35" customWidth="1"/>
    <col min="36" max="36" width="9.17578125" style="4"/>
    <col min="37" max="37" width="13.8203125" style="4" customWidth="1"/>
    <col min="38" max="38" width="15.3515625" style="4" customWidth="1"/>
    <col min="39" max="50" width="9.17578125" style="4"/>
    <col min="51" max="51" width="12.8203125" customWidth="1"/>
    <col min="52" max="57" width="9.17578125" style="4"/>
    <col min="58" max="58" width="11.46875" customWidth="1"/>
    <col min="59" max="16384" width="9.17578125" style="4"/>
  </cols>
  <sheetData>
    <row r="1" spans="1:59" ht="12" customHeight="1" x14ac:dyDescent="0.4">
      <c r="A1" s="206" t="s">
        <v>194</v>
      </c>
      <c r="B1" s="207"/>
      <c r="C1" s="207"/>
      <c r="D1" s="207"/>
      <c r="E1" s="207"/>
      <c r="F1" s="207"/>
      <c r="G1" s="207"/>
      <c r="H1" s="207"/>
      <c r="I1" s="207"/>
      <c r="J1" s="207"/>
      <c r="AK1" t="s">
        <v>341</v>
      </c>
      <c r="AU1" s="52"/>
      <c r="AV1" s="52"/>
      <c r="AW1" s="40">
        <f>Calculator!$F$40</f>
        <v>0.99990000000000001</v>
      </c>
      <c r="AX1" s="35"/>
      <c r="AY1" s="74">
        <f>AL24</f>
        <v>99.243676327933571</v>
      </c>
      <c r="AZ1" s="97" t="s">
        <v>353</v>
      </c>
      <c r="BA1"/>
      <c r="BB1" s="52"/>
      <c r="BC1" s="52"/>
      <c r="BD1" s="40">
        <f>AW1</f>
        <v>0.99990000000000001</v>
      </c>
      <c r="BE1" s="35"/>
      <c r="BF1" s="74">
        <f>AL47</f>
        <v>38.313114730355963</v>
      </c>
      <c r="BG1" s="97" t="s">
        <v>353</v>
      </c>
    </row>
    <row r="2" spans="1:59" x14ac:dyDescent="0.4">
      <c r="AA2" s="204" t="s">
        <v>380</v>
      </c>
      <c r="AB2" s="204"/>
      <c r="AC2" s="204"/>
      <c r="AD2" s="204"/>
      <c r="AE2" s="204"/>
      <c r="AF2" s="204"/>
      <c r="AG2" s="204"/>
      <c r="AH2" s="204"/>
      <c r="AI2" s="204"/>
      <c r="AK2"/>
      <c r="AU2" s="52"/>
      <c r="AV2" s="52"/>
      <c r="AW2" s="77">
        <f>1-AW1</f>
        <v>9.9999999999988987E-5</v>
      </c>
      <c r="AX2" s="35"/>
      <c r="AY2" s="74">
        <f>AL23</f>
        <v>12620.083521230446</v>
      </c>
      <c r="AZ2" s="97" t="s">
        <v>353</v>
      </c>
      <c r="BA2"/>
      <c r="BB2" s="52"/>
      <c r="BC2" s="52"/>
      <c r="BD2" s="77">
        <f>1-BD1</f>
        <v>9.9999999999988987E-5</v>
      </c>
      <c r="BE2" s="35"/>
      <c r="BF2" s="74">
        <f>AL46</f>
        <v>8389.2175137336271</v>
      </c>
      <c r="BG2" s="97" t="s">
        <v>353</v>
      </c>
    </row>
    <row r="3" spans="1:59" x14ac:dyDescent="0.4">
      <c r="AE3" s="64">
        <f>AVERAGE(AE28:AE1008)</f>
        <v>143.91095890410958</v>
      </c>
      <c r="AF3" s="76" t="s">
        <v>355</v>
      </c>
      <c r="AK3"/>
      <c r="AU3" s="52"/>
      <c r="AV3" s="79" t="s">
        <v>358</v>
      </c>
      <c r="AW3" s="78">
        <f>_xlfn.T.INV.2T(AW$2,$AL$19)</f>
        <v>3.9884256578872224</v>
      </c>
      <c r="AX3" s="35"/>
      <c r="AY3" s="80"/>
      <c r="AZ3" s="35"/>
      <c r="BA3"/>
      <c r="BB3" s="52"/>
      <c r="BC3" s="79" t="s">
        <v>358</v>
      </c>
      <c r="BD3" s="78">
        <f>_xlfn.T.INV.2T(BD$2,$AL$19)</f>
        <v>3.9884256578872224</v>
      </c>
      <c r="BE3" s="35"/>
      <c r="BF3" s="80"/>
      <c r="BG3" s="35"/>
    </row>
    <row r="4" spans="1:59" x14ac:dyDescent="0.4">
      <c r="AE4" s="64">
        <f>_xlfn.STDEV.S(AE28:AE1008)</f>
        <v>85.507162130583453</v>
      </c>
      <c r="AF4" s="76" t="s">
        <v>354</v>
      </c>
      <c r="AK4"/>
      <c r="AU4" s="52"/>
      <c r="AV4" s="35"/>
      <c r="AW4" s="35"/>
      <c r="AX4" s="35"/>
      <c r="AY4" s="80"/>
      <c r="AZ4" s="35"/>
      <c r="BA4"/>
      <c r="BB4" s="52"/>
      <c r="BC4" s="35"/>
      <c r="BD4" s="35"/>
      <c r="BE4" s="35"/>
      <c r="BF4" s="80"/>
      <c r="BG4" s="35"/>
    </row>
    <row r="5" spans="1:59" ht="34.5" customHeight="1" x14ac:dyDescent="0.4">
      <c r="A5" s="5" t="s">
        <v>12</v>
      </c>
      <c r="B5" s="32" t="s">
        <v>193</v>
      </c>
      <c r="C5" s="32" t="s">
        <v>185</v>
      </c>
      <c r="D5" s="32" t="s">
        <v>169</v>
      </c>
      <c r="E5" s="32" t="s">
        <v>170</v>
      </c>
      <c r="F5" s="32" t="s">
        <v>171</v>
      </c>
      <c r="G5" s="32" t="s">
        <v>172</v>
      </c>
      <c r="H5" s="32" t="s">
        <v>173</v>
      </c>
      <c r="I5" s="32" t="s">
        <v>189</v>
      </c>
      <c r="J5" s="32" t="s">
        <v>190</v>
      </c>
      <c r="M5" s="32" t="s">
        <v>193</v>
      </c>
      <c r="N5" s="32" t="s">
        <v>185</v>
      </c>
      <c r="O5" s="32" t="s">
        <v>169</v>
      </c>
      <c r="P5" s="32" t="s">
        <v>170</v>
      </c>
      <c r="Q5" s="32" t="s">
        <v>171</v>
      </c>
      <c r="R5" s="32" t="s">
        <v>172</v>
      </c>
      <c r="S5" s="32" t="s">
        <v>173</v>
      </c>
      <c r="T5" s="32" t="s">
        <v>189</v>
      </c>
      <c r="U5" s="32" t="s">
        <v>190</v>
      </c>
      <c r="AE5" s="205" t="s">
        <v>427</v>
      </c>
      <c r="AF5" s="205"/>
      <c r="AG5" s="205"/>
      <c r="AH5" s="205"/>
      <c r="AI5" s="205"/>
      <c r="AK5"/>
      <c r="AU5" s="52"/>
      <c r="AV5" s="200" t="s">
        <v>310</v>
      </c>
      <c r="AW5" s="200"/>
      <c r="AX5" s="200"/>
      <c r="AY5" s="200"/>
      <c r="AZ5" s="200"/>
      <c r="BA5"/>
      <c r="BB5" s="52"/>
      <c r="BC5" s="200" t="s">
        <v>362</v>
      </c>
      <c r="BD5" s="200"/>
      <c r="BE5" s="200"/>
      <c r="BF5" s="200"/>
      <c r="BG5" s="200"/>
    </row>
    <row r="6" spans="1:59" x14ac:dyDescent="0.4">
      <c r="A6" s="6" t="s">
        <v>174</v>
      </c>
      <c r="B6" s="7">
        <v>16754</v>
      </c>
      <c r="C6" s="7">
        <v>695</v>
      </c>
      <c r="D6" s="7">
        <v>951</v>
      </c>
      <c r="E6" s="7">
        <v>919</v>
      </c>
      <c r="F6" s="7">
        <v>974</v>
      </c>
      <c r="G6" s="7">
        <v>2012</v>
      </c>
      <c r="H6" s="7">
        <v>2708</v>
      </c>
      <c r="I6" s="7">
        <v>3669</v>
      </c>
      <c r="J6" s="7">
        <v>4826</v>
      </c>
      <c r="L6" s="6" t="s">
        <v>174</v>
      </c>
      <c r="M6" s="39">
        <f>B6</f>
        <v>16754</v>
      </c>
      <c r="N6" s="39">
        <f t="shared" ref="N6:U6" si="0">C6</f>
        <v>695</v>
      </c>
      <c r="O6" s="39">
        <f t="shared" si="0"/>
        <v>951</v>
      </c>
      <c r="P6" s="39">
        <f t="shared" si="0"/>
        <v>919</v>
      </c>
      <c r="Q6" s="39">
        <f t="shared" si="0"/>
        <v>974</v>
      </c>
      <c r="R6" s="39">
        <f t="shared" si="0"/>
        <v>2012</v>
      </c>
      <c r="S6" s="39">
        <f t="shared" si="0"/>
        <v>2708</v>
      </c>
      <c r="T6" s="39">
        <f t="shared" si="0"/>
        <v>3669</v>
      </c>
      <c r="U6" s="39">
        <f t="shared" si="0"/>
        <v>4826</v>
      </c>
      <c r="Y6" s="35"/>
      <c r="AA6" s="75">
        <f>AVERAGE(AA13:AA514)</f>
        <v>129933.40243902439</v>
      </c>
      <c r="AB6" s="75">
        <f>AVERAGE(AB13:AB514)</f>
        <v>88938.536585365859</v>
      </c>
      <c r="AC6" s="35"/>
      <c r="AD6" s="35"/>
      <c r="AE6" s="52" t="s">
        <v>322</v>
      </c>
      <c r="AH6" s="35" t="s">
        <v>323</v>
      </c>
      <c r="AI6" s="35" t="s">
        <v>323</v>
      </c>
      <c r="AK6" s="54" t="s">
        <v>310</v>
      </c>
      <c r="AU6" s="101">
        <f>'4 Schedule'!$K$2</f>
        <v>0.5</v>
      </c>
      <c r="AV6" s="102">
        <f>$AL$13*SQRT(1+(1/$AL$14)+(($AU6-$AE$3)^2)/(($AE$4^2)*$AL$20))</f>
        <v>1631.8232262091065</v>
      </c>
      <c r="AW6" s="103">
        <f>AW$3*AV6</f>
        <v>6508.4056245487054</v>
      </c>
      <c r="AX6" s="103">
        <f>AU6*AY1+AY2-AW6</f>
        <v>6161.2997348457075</v>
      </c>
      <c r="AY6" s="103">
        <f>AU6*AY1+AY2</f>
        <v>12669.705359394413</v>
      </c>
      <c r="AZ6" s="103">
        <f>($AY2+$AY1*$AU6)+$AW6</f>
        <v>19178.110983943119</v>
      </c>
      <c r="BA6"/>
      <c r="BB6" s="101">
        <f>AU6</f>
        <v>0.5</v>
      </c>
      <c r="BC6" s="102">
        <f>$AL$36*SQRT(1+(1/$AL$37)+(($BB6-$AE$3)^2)/(($AE$4^2)*$AL$43))</f>
        <v>681.98245795493585</v>
      </c>
      <c r="BD6" s="103">
        <f>BD$3*BC6</f>
        <v>2720.03633353646</v>
      </c>
      <c r="BE6" s="103">
        <f>BB6*BF1+BF2-BD6</f>
        <v>5688.3377375623459</v>
      </c>
      <c r="BF6" s="103">
        <f>BB6*BF1+BF2</f>
        <v>8408.3740710988059</v>
      </c>
      <c r="BG6" s="103">
        <f>BB6*BF1+BF2+BD6</f>
        <v>11128.410404635266</v>
      </c>
    </row>
    <row r="7" spans="1:59" x14ac:dyDescent="0.4">
      <c r="A7" s="8" t="s">
        <v>27</v>
      </c>
      <c r="B7" s="7"/>
      <c r="C7" s="7"/>
      <c r="D7" s="7"/>
      <c r="E7" s="7"/>
      <c r="F7" s="7"/>
      <c r="G7" s="7"/>
      <c r="H7" s="7"/>
      <c r="I7" s="7"/>
      <c r="J7" s="7"/>
      <c r="V7" s="53"/>
      <c r="Y7" s="35" t="s">
        <v>7</v>
      </c>
      <c r="Z7" s="52" t="s">
        <v>377</v>
      </c>
      <c r="AA7" s="35" t="s">
        <v>295</v>
      </c>
      <c r="AB7" s="35" t="s">
        <v>296</v>
      </c>
      <c r="AC7" s="35" t="s">
        <v>310</v>
      </c>
      <c r="AD7" s="35" t="s">
        <v>313</v>
      </c>
      <c r="AH7" s="35" t="s">
        <v>310</v>
      </c>
      <c r="AI7" s="35" t="s">
        <v>313</v>
      </c>
      <c r="AK7" t="s">
        <v>326</v>
      </c>
      <c r="AL7"/>
      <c r="AM7"/>
      <c r="AN7"/>
      <c r="AO7"/>
      <c r="AP7"/>
      <c r="AQ7"/>
      <c r="AR7"/>
      <c r="AS7"/>
      <c r="AU7" s="81" t="s">
        <v>356</v>
      </c>
      <c r="AV7" s="82" t="s">
        <v>357</v>
      </c>
      <c r="AW7" s="83" t="s">
        <v>359</v>
      </c>
      <c r="AX7" s="84" t="s">
        <v>361</v>
      </c>
      <c r="AY7" s="35" t="s">
        <v>325</v>
      </c>
      <c r="AZ7" s="84" t="s">
        <v>360</v>
      </c>
      <c r="BA7"/>
      <c r="BB7" s="81" t="s">
        <v>356</v>
      </c>
      <c r="BC7" s="82" t="s">
        <v>357</v>
      </c>
      <c r="BD7" s="83" t="s">
        <v>359</v>
      </c>
      <c r="BE7" s="84" t="s">
        <v>361</v>
      </c>
      <c r="BF7" s="35" t="s">
        <v>324</v>
      </c>
      <c r="BG7" s="84" t="s">
        <v>360</v>
      </c>
    </row>
    <row r="8" spans="1:59" ht="13" thickBot="1" x14ac:dyDescent="0.45">
      <c r="A8" s="6" t="s">
        <v>28</v>
      </c>
      <c r="B8" s="9"/>
      <c r="C8" s="9"/>
      <c r="D8" s="9"/>
      <c r="E8" s="9"/>
      <c r="F8" s="9"/>
      <c r="G8" s="9"/>
      <c r="H8" s="9"/>
      <c r="I8" s="9"/>
      <c r="J8" s="9"/>
      <c r="L8" s="46" t="s">
        <v>240</v>
      </c>
      <c r="M8" s="35"/>
      <c r="N8" s="35">
        <f>15000/2</f>
        <v>7500</v>
      </c>
      <c r="O8" s="35">
        <f>(15000+29999)/2</f>
        <v>22499.5</v>
      </c>
      <c r="P8" s="35">
        <f>(30000+39999)/2</f>
        <v>34999.5</v>
      </c>
      <c r="Q8" s="35">
        <f>(40000+49999)/2</f>
        <v>44999.5</v>
      </c>
      <c r="R8" s="35">
        <f>(50000+69999)/2</f>
        <v>59999.5</v>
      </c>
      <c r="S8" s="35">
        <f>(70000+99999)/2</f>
        <v>84999.5</v>
      </c>
      <c r="T8" s="35">
        <f>(100000+149999)/2</f>
        <v>124999.5</v>
      </c>
      <c r="Y8" s="35">
        <v>500</v>
      </c>
      <c r="Z8" s="52">
        <v>1</v>
      </c>
      <c r="AA8" s="35"/>
      <c r="AB8" s="35"/>
      <c r="AC8" s="35"/>
      <c r="AD8" s="35"/>
      <c r="AE8" s="52">
        <f t="shared" ref="AE8:AI14" si="1">Z11</f>
        <v>4</v>
      </c>
      <c r="AF8" s="35">
        <f t="shared" si="1"/>
        <v>6767</v>
      </c>
      <c r="AG8" s="35">
        <f t="shared" si="1"/>
        <v>47730</v>
      </c>
      <c r="AH8" s="35">
        <f t="shared" si="1"/>
        <v>18681</v>
      </c>
      <c r="AI8" s="35">
        <f t="shared" si="1"/>
        <v>7406.9117647058829</v>
      </c>
      <c r="AK8"/>
      <c r="AL8"/>
      <c r="AM8"/>
      <c r="AN8"/>
      <c r="AO8"/>
      <c r="AP8"/>
      <c r="AQ8"/>
      <c r="AR8"/>
      <c r="AS8"/>
      <c r="AU8" s="52">
        <f t="shared" ref="AU8:AU71" si="2">Z8</f>
        <v>1</v>
      </c>
      <c r="AV8" s="80">
        <f t="shared" ref="AV8:AV71" si="3">$AL$13*SQRT(1+(1/$AL$14)+(($AU8-$AE$3)^2)/(($AE$4^2)*$AL$20))</f>
        <v>1631.7285839498486</v>
      </c>
      <c r="AW8" s="35">
        <f>AW$3*AV8</f>
        <v>6508.0281509335609</v>
      </c>
      <c r="AX8" s="35">
        <f t="shared" ref="AX8:AX71" si="4">AY8-AW8</f>
        <v>6211.2990466248184</v>
      </c>
      <c r="AY8" s="35">
        <f t="shared" ref="AY8:AY71" si="5">Z8*AY$1+AY$2</f>
        <v>12719.327197558379</v>
      </c>
      <c r="AZ8" s="35">
        <f t="shared" ref="AZ8:AZ71" si="6">AY8+AW8</f>
        <v>19227.355348491939</v>
      </c>
      <c r="BA8"/>
      <c r="BB8" s="52">
        <f t="shared" ref="BB8:BB71" si="7">AU8</f>
        <v>1</v>
      </c>
      <c r="BC8" s="80">
        <f t="shared" ref="BC8:BC71" si="8">$AL$36*SQRT(1+(1/$AL$37)+(($AU8-$AE$3)^2)/(($AE$4^2)*$AL$43))</f>
        <v>681.94290443004513</v>
      </c>
      <c r="BD8" s="35">
        <f>BD$3*BC8</f>
        <v>2719.878577242926</v>
      </c>
      <c r="BE8" s="35">
        <f t="shared" ref="BE8:BE71" si="9">BF8-BD8</f>
        <v>5707.6520512210573</v>
      </c>
      <c r="BF8" s="35">
        <f t="shared" ref="BF8:BF71" si="10">Z8*BF$1+BF$2</f>
        <v>8427.5306284639828</v>
      </c>
      <c r="BG8" s="35">
        <f t="shared" ref="BG8:BG71" si="11">BF8+BD8</f>
        <v>11147.409205706908</v>
      </c>
    </row>
    <row r="9" spans="1:59" x14ac:dyDescent="0.4">
      <c r="A9" s="6" t="s">
        <v>27</v>
      </c>
      <c r="B9" s="9"/>
      <c r="C9" s="9"/>
      <c r="D9" s="9"/>
      <c r="E9" s="9"/>
      <c r="F9" s="9"/>
      <c r="G9" s="9"/>
      <c r="H9" s="9"/>
      <c r="I9" s="9"/>
      <c r="J9" s="9"/>
      <c r="Y9" s="35">
        <f t="shared" ref="Y9:Y72" si="12">Y8+1000</f>
        <v>1500</v>
      </c>
      <c r="Z9" s="52">
        <f>Z8+1</f>
        <v>2</v>
      </c>
      <c r="AA9" s="35"/>
      <c r="AB9" s="35"/>
      <c r="AC9" s="35"/>
      <c r="AD9" s="35"/>
      <c r="AE9" s="52">
        <f t="shared" si="1"/>
        <v>5</v>
      </c>
      <c r="AF9" s="35">
        <f t="shared" si="1"/>
        <v>6767</v>
      </c>
      <c r="AG9" s="35">
        <f t="shared" si="1"/>
        <v>47730</v>
      </c>
      <c r="AH9" s="35">
        <f t="shared" si="1"/>
        <v>18681</v>
      </c>
      <c r="AI9" s="35">
        <f t="shared" si="1"/>
        <v>7406.9117647058829</v>
      </c>
      <c r="AK9" s="114" t="s">
        <v>327</v>
      </c>
      <c r="AL9" s="114"/>
      <c r="AM9"/>
      <c r="AN9"/>
      <c r="AO9"/>
      <c r="AP9"/>
      <c r="AQ9"/>
      <c r="AR9"/>
      <c r="AS9"/>
      <c r="AU9" s="52">
        <f t="shared" si="2"/>
        <v>2</v>
      </c>
      <c r="AV9" s="80">
        <f t="shared" si="3"/>
        <v>1631.5402747396361</v>
      </c>
      <c r="AW9" s="35">
        <f t="shared" ref="AW9:AW72" si="13">AW$3*AV9</f>
        <v>6507.2770936479328</v>
      </c>
      <c r="AX9" s="35">
        <f t="shared" si="4"/>
        <v>6311.2937802383813</v>
      </c>
      <c r="AY9" s="35">
        <f t="shared" si="5"/>
        <v>12818.570873886314</v>
      </c>
      <c r="AZ9" s="35">
        <f t="shared" si="6"/>
        <v>19325.847967534246</v>
      </c>
      <c r="BA9"/>
      <c r="BB9" s="52">
        <f t="shared" si="7"/>
        <v>2</v>
      </c>
      <c r="BC9" s="80">
        <f t="shared" si="8"/>
        <v>681.86420498762163</v>
      </c>
      <c r="BD9" s="35">
        <f t="shared" ref="BD9:BD72" si="14">BD$3*BC9</f>
        <v>2719.5646903675029</v>
      </c>
      <c r="BE9" s="35">
        <f t="shared" si="9"/>
        <v>5746.2790528268361</v>
      </c>
      <c r="BF9" s="35">
        <f t="shared" si="10"/>
        <v>8465.8437431943385</v>
      </c>
      <c r="BG9" s="35">
        <f t="shared" si="11"/>
        <v>11185.408433561841</v>
      </c>
    </row>
    <row r="10" spans="1:59" s="21" customFormat="1" x14ac:dyDescent="0.4">
      <c r="A10" s="19" t="s">
        <v>29</v>
      </c>
      <c r="B10" s="20">
        <v>128299</v>
      </c>
      <c r="C10" s="20">
        <v>6767</v>
      </c>
      <c r="D10" s="20">
        <v>23296</v>
      </c>
      <c r="E10" s="20">
        <v>34904</v>
      </c>
      <c r="F10" s="20">
        <v>44898</v>
      </c>
      <c r="G10" s="20">
        <v>59635</v>
      </c>
      <c r="H10" s="20">
        <v>84185</v>
      </c>
      <c r="I10" s="20">
        <v>122192</v>
      </c>
      <c r="J10" s="20">
        <v>259122</v>
      </c>
      <c r="L10" s="19" t="s">
        <v>29</v>
      </c>
      <c r="M10" s="75">
        <f>B10</f>
        <v>128299</v>
      </c>
      <c r="N10" s="35">
        <f t="shared" ref="N10:U10" si="15">C10</f>
        <v>6767</v>
      </c>
      <c r="O10" s="35">
        <f t="shared" si="15"/>
        <v>23296</v>
      </c>
      <c r="P10" s="35">
        <f t="shared" si="15"/>
        <v>34904</v>
      </c>
      <c r="Q10" s="35">
        <f t="shared" si="15"/>
        <v>44898</v>
      </c>
      <c r="R10" s="35">
        <f t="shared" si="15"/>
        <v>59635</v>
      </c>
      <c r="S10" s="35">
        <f t="shared" si="15"/>
        <v>84185</v>
      </c>
      <c r="T10" s="35">
        <f t="shared" si="15"/>
        <v>122192</v>
      </c>
      <c r="U10" s="35">
        <f t="shared" si="15"/>
        <v>259122</v>
      </c>
      <c r="V10" s="55">
        <f>(U10/U11-150000)+U10</f>
        <v>374197.62229114835</v>
      </c>
      <c r="W10" s="49" t="s">
        <v>293</v>
      </c>
      <c r="X10" s="1"/>
      <c r="Y10" s="35">
        <f t="shared" si="12"/>
        <v>2500</v>
      </c>
      <c r="Z10" s="52">
        <f t="shared" ref="Z10:Z73" si="16">Z9+1</f>
        <v>3</v>
      </c>
      <c r="AA10" s="35"/>
      <c r="AB10" s="35"/>
      <c r="AC10" s="35"/>
      <c r="AD10" s="35"/>
      <c r="AE10" s="52">
        <f t="shared" si="1"/>
        <v>6</v>
      </c>
      <c r="AF10" s="35">
        <f t="shared" si="1"/>
        <v>6767</v>
      </c>
      <c r="AG10" s="35">
        <f t="shared" si="1"/>
        <v>47730</v>
      </c>
      <c r="AH10" s="35">
        <f t="shared" si="1"/>
        <v>18681</v>
      </c>
      <c r="AI10" s="35">
        <f t="shared" si="1"/>
        <v>7406.9117647058829</v>
      </c>
      <c r="AK10" t="s">
        <v>328</v>
      </c>
      <c r="AL10">
        <v>0.98413420277002517</v>
      </c>
      <c r="AM10"/>
      <c r="AN10"/>
      <c r="AO10"/>
      <c r="AP10"/>
      <c r="AQ10"/>
      <c r="AR10"/>
      <c r="AS10"/>
      <c r="AU10" s="52">
        <f t="shared" si="2"/>
        <v>3</v>
      </c>
      <c r="AV10" s="80">
        <f t="shared" si="3"/>
        <v>1631.3532663154413</v>
      </c>
      <c r="AW10" s="35">
        <f t="shared" si="13"/>
        <v>6506.5312244506331</v>
      </c>
      <c r="AX10" s="35">
        <f t="shared" si="4"/>
        <v>6411.2833257636139</v>
      </c>
      <c r="AY10" s="35">
        <f t="shared" si="5"/>
        <v>12917.814550214247</v>
      </c>
      <c r="AZ10" s="35">
        <f t="shared" si="6"/>
        <v>19424.345774664878</v>
      </c>
      <c r="BA10" s="1"/>
      <c r="BB10" s="52">
        <f t="shared" si="7"/>
        <v>3</v>
      </c>
      <c r="BC10" s="80">
        <f t="shared" si="8"/>
        <v>681.78604917837572</v>
      </c>
      <c r="BD10" s="35">
        <f t="shared" si="14"/>
        <v>2719.2529717325933</v>
      </c>
      <c r="BE10" s="35">
        <f t="shared" si="9"/>
        <v>5784.9038861921008</v>
      </c>
      <c r="BF10" s="35">
        <f t="shared" si="10"/>
        <v>8504.1568579246941</v>
      </c>
      <c r="BG10" s="35">
        <f t="shared" si="11"/>
        <v>11223.409829657288</v>
      </c>
    </row>
    <row r="11" spans="1:59" s="21" customFormat="1" x14ac:dyDescent="0.4">
      <c r="A11" s="19" t="s">
        <v>30</v>
      </c>
      <c r="B11" s="20">
        <v>114008</v>
      </c>
      <c r="C11" s="20">
        <v>13248</v>
      </c>
      <c r="D11" s="20">
        <v>32117</v>
      </c>
      <c r="E11" s="20">
        <v>43756</v>
      </c>
      <c r="F11" s="20">
        <v>51712</v>
      </c>
      <c r="G11" s="20">
        <v>63969</v>
      </c>
      <c r="H11" s="20">
        <v>82697</v>
      </c>
      <c r="I11" s="20">
        <v>114229</v>
      </c>
      <c r="J11" s="20">
        <v>208862</v>
      </c>
      <c r="L11" s="47" t="s">
        <v>241</v>
      </c>
      <c r="M11"/>
      <c r="N11" s="40">
        <f>N10/N8</f>
        <v>0.90226666666666666</v>
      </c>
      <c r="O11" s="51">
        <f t="shared" ref="O11:T11" si="17">O10/O8</f>
        <v>1.0354007866841486</v>
      </c>
      <c r="P11" s="51">
        <f t="shared" si="17"/>
        <v>0.99727138959127992</v>
      </c>
      <c r="Q11" s="51">
        <f t="shared" si="17"/>
        <v>0.99774441938243763</v>
      </c>
      <c r="R11" s="51">
        <f t="shared" si="17"/>
        <v>0.99392494937457809</v>
      </c>
      <c r="S11" s="51">
        <f t="shared" si="17"/>
        <v>0.99041759069170998</v>
      </c>
      <c r="T11" s="51">
        <f t="shared" si="17"/>
        <v>0.97753991015964059</v>
      </c>
      <c r="U11" s="63">
        <f>T11</f>
        <v>0.97753991015964059</v>
      </c>
      <c r="V11" s="1"/>
      <c r="W11" s="1"/>
      <c r="X11" s="1"/>
      <c r="Y11" s="35">
        <f t="shared" si="12"/>
        <v>3500</v>
      </c>
      <c r="Z11" s="52">
        <f t="shared" si="16"/>
        <v>4</v>
      </c>
      <c r="AA11" s="35">
        <f>$N$10</f>
        <v>6767</v>
      </c>
      <c r="AB11" s="35">
        <f>$N$50</f>
        <v>47730</v>
      </c>
      <c r="AC11" s="35">
        <f>N$207</f>
        <v>18681</v>
      </c>
      <c r="AD11" s="35">
        <f>N$206</f>
        <v>7406.9117647058829</v>
      </c>
      <c r="AE11" s="52">
        <f t="shared" si="1"/>
        <v>7</v>
      </c>
      <c r="AF11" s="35">
        <f t="shared" si="1"/>
        <v>6767</v>
      </c>
      <c r="AG11" s="35">
        <f t="shared" si="1"/>
        <v>47730</v>
      </c>
      <c r="AH11" s="35">
        <f t="shared" si="1"/>
        <v>18681</v>
      </c>
      <c r="AI11" s="35">
        <f t="shared" si="1"/>
        <v>7406.9117647058829</v>
      </c>
      <c r="AK11" t="s">
        <v>329</v>
      </c>
      <c r="AL11">
        <v>0.96852012906179297</v>
      </c>
      <c r="AM11"/>
      <c r="AN11"/>
      <c r="AO11"/>
      <c r="AP11"/>
      <c r="AQ11"/>
      <c r="AR11"/>
      <c r="AS11"/>
      <c r="AU11" s="52">
        <f t="shared" si="2"/>
        <v>4</v>
      </c>
      <c r="AV11" s="80">
        <f t="shared" si="3"/>
        <v>1631.1675591246578</v>
      </c>
      <c r="AW11" s="35">
        <f t="shared" si="13"/>
        <v>6505.7905451260585</v>
      </c>
      <c r="AX11" s="35">
        <f t="shared" si="4"/>
        <v>6511.2676814161214</v>
      </c>
      <c r="AY11" s="35">
        <f t="shared" si="5"/>
        <v>13017.05822654218</v>
      </c>
      <c r="AZ11" s="35">
        <f t="shared" si="6"/>
        <v>19522.848771668239</v>
      </c>
      <c r="BA11" s="1"/>
      <c r="BB11" s="52">
        <f t="shared" si="7"/>
        <v>4</v>
      </c>
      <c r="BC11" s="80">
        <f t="shared" si="8"/>
        <v>681.70843718928506</v>
      </c>
      <c r="BD11" s="35">
        <f t="shared" si="14"/>
        <v>2718.9434220839444</v>
      </c>
      <c r="BE11" s="35">
        <f t="shared" si="9"/>
        <v>5823.5265505711068</v>
      </c>
      <c r="BF11" s="35">
        <f t="shared" si="10"/>
        <v>8542.4699726550516</v>
      </c>
      <c r="BG11" s="35">
        <f t="shared" si="11"/>
        <v>11261.413394738996</v>
      </c>
    </row>
    <row r="12" spans="1:59" s="21" customFormat="1" x14ac:dyDescent="0.4">
      <c r="A12" s="19" t="s">
        <v>27</v>
      </c>
      <c r="B12" s="20"/>
      <c r="C12" s="20"/>
      <c r="D12" s="20"/>
      <c r="E12" s="20"/>
      <c r="F12" s="20"/>
      <c r="G12" s="20"/>
      <c r="H12" s="20"/>
      <c r="I12" s="20"/>
      <c r="J12" s="20"/>
      <c r="L12" s="1"/>
      <c r="M12" s="1"/>
      <c r="N12" s="1"/>
      <c r="O12" s="1"/>
      <c r="P12" s="1"/>
      <c r="Q12" s="1"/>
      <c r="R12" s="1"/>
      <c r="S12" s="1"/>
      <c r="T12" s="1"/>
      <c r="U12" s="1"/>
      <c r="V12" s="1"/>
      <c r="W12" s="1"/>
      <c r="X12" s="1"/>
      <c r="Y12" s="35">
        <f t="shared" si="12"/>
        <v>4500</v>
      </c>
      <c r="Z12" s="52">
        <f t="shared" si="16"/>
        <v>5</v>
      </c>
      <c r="AA12" s="35">
        <f>$N$10</f>
        <v>6767</v>
      </c>
      <c r="AB12" s="35">
        <f>$N$50</f>
        <v>47730</v>
      </c>
      <c r="AC12" s="35">
        <f>N$207</f>
        <v>18681</v>
      </c>
      <c r="AD12" s="35">
        <f>N$206</f>
        <v>7406.9117647058829</v>
      </c>
      <c r="AE12" s="52">
        <f t="shared" si="1"/>
        <v>8</v>
      </c>
      <c r="AF12" s="35">
        <f t="shared" si="1"/>
        <v>6767</v>
      </c>
      <c r="AG12" s="35">
        <f t="shared" si="1"/>
        <v>47730</v>
      </c>
      <c r="AH12" s="35">
        <f t="shared" si="1"/>
        <v>18681</v>
      </c>
      <c r="AI12" s="35">
        <f t="shared" si="1"/>
        <v>7406.9117647058829</v>
      </c>
      <c r="AK12" t="s">
        <v>330</v>
      </c>
      <c r="AL12">
        <v>0.96832817862924292</v>
      </c>
      <c r="AM12"/>
      <c r="AN12"/>
      <c r="AO12"/>
      <c r="AP12"/>
      <c r="AQ12"/>
      <c r="AR12"/>
      <c r="AS12"/>
      <c r="AU12" s="52">
        <f t="shared" si="2"/>
        <v>5</v>
      </c>
      <c r="AV12" s="80">
        <f t="shared" si="3"/>
        <v>1630.9831536117699</v>
      </c>
      <c r="AW12" s="35">
        <f t="shared" si="13"/>
        <v>6505.0550574469999</v>
      </c>
      <c r="AX12" s="35">
        <f t="shared" si="4"/>
        <v>6611.2468454231148</v>
      </c>
      <c r="AY12" s="35">
        <f t="shared" si="5"/>
        <v>13116.301902870115</v>
      </c>
      <c r="AZ12" s="35">
        <f t="shared" si="6"/>
        <v>19621.356960317113</v>
      </c>
      <c r="BA12" s="1"/>
      <c r="BB12" s="52">
        <f t="shared" si="7"/>
        <v>5</v>
      </c>
      <c r="BC12" s="80">
        <f t="shared" si="8"/>
        <v>681.63136920611146</v>
      </c>
      <c r="BD12" s="35">
        <f t="shared" si="14"/>
        <v>2718.6360421624531</v>
      </c>
      <c r="BE12" s="35">
        <f t="shared" si="9"/>
        <v>5862.1470452229541</v>
      </c>
      <c r="BF12" s="35">
        <f t="shared" si="10"/>
        <v>8580.7830873854073</v>
      </c>
      <c r="BG12" s="35">
        <f t="shared" si="11"/>
        <v>11299.419129547859</v>
      </c>
    </row>
    <row r="13" spans="1:59" x14ac:dyDescent="0.4">
      <c r="A13" s="10" t="s">
        <v>13</v>
      </c>
      <c r="B13" s="12">
        <v>43.7</v>
      </c>
      <c r="C13" s="12">
        <v>40.9</v>
      </c>
      <c r="D13" s="12">
        <v>42.5</v>
      </c>
      <c r="E13" s="12">
        <v>40.5</v>
      </c>
      <c r="F13" s="12">
        <v>43</v>
      </c>
      <c r="G13" s="12">
        <v>42.4</v>
      </c>
      <c r="H13" s="12">
        <v>42.6</v>
      </c>
      <c r="I13" s="12">
        <v>44.1</v>
      </c>
      <c r="J13" s="12">
        <v>46</v>
      </c>
      <c r="Y13" s="35">
        <f t="shared" si="12"/>
        <v>5500</v>
      </c>
      <c r="Z13" s="52">
        <f t="shared" si="16"/>
        <v>6</v>
      </c>
      <c r="AA13" s="35">
        <f>$N$10</f>
        <v>6767</v>
      </c>
      <c r="AB13" s="35">
        <f>$N$50</f>
        <v>47730</v>
      </c>
      <c r="AC13" s="35">
        <f>N$207</f>
        <v>18681</v>
      </c>
      <c r="AD13" s="35">
        <f>N$206</f>
        <v>7406.9117647058829</v>
      </c>
      <c r="AE13" s="52">
        <f t="shared" si="1"/>
        <v>9</v>
      </c>
      <c r="AF13" s="35">
        <f t="shared" si="1"/>
        <v>6767</v>
      </c>
      <c r="AG13" s="35">
        <f t="shared" si="1"/>
        <v>47730</v>
      </c>
      <c r="AH13" s="35">
        <f t="shared" si="1"/>
        <v>18681</v>
      </c>
      <c r="AI13" s="35">
        <f t="shared" si="1"/>
        <v>7406.9117647058829</v>
      </c>
      <c r="AK13" t="s">
        <v>318</v>
      </c>
      <c r="AL13" s="54">
        <v>1613.3179696489033</v>
      </c>
      <c r="AM13"/>
      <c r="AN13"/>
      <c r="AO13"/>
      <c r="AP13"/>
      <c r="AQ13"/>
      <c r="AR13"/>
      <c r="AS13"/>
      <c r="AU13" s="52">
        <f t="shared" si="2"/>
        <v>6</v>
      </c>
      <c r="AV13" s="80">
        <f t="shared" si="3"/>
        <v>1630.8000502183447</v>
      </c>
      <c r="AW13" s="35">
        <f t="shared" si="13"/>
        <v>6504.3247631746171</v>
      </c>
      <c r="AX13" s="35">
        <f t="shared" si="4"/>
        <v>6711.2208160234304</v>
      </c>
      <c r="AY13" s="35">
        <f t="shared" si="5"/>
        <v>13215.545579198048</v>
      </c>
      <c r="AZ13" s="35">
        <f t="shared" si="6"/>
        <v>19719.870342372666</v>
      </c>
      <c r="BA13"/>
      <c r="BB13" s="52">
        <f t="shared" si="7"/>
        <v>6</v>
      </c>
      <c r="BC13" s="80">
        <f t="shared" si="8"/>
        <v>681.55484541339774</v>
      </c>
      <c r="BD13" s="35">
        <f t="shared" si="14"/>
        <v>2718.330832704155</v>
      </c>
      <c r="BE13" s="35">
        <f t="shared" si="9"/>
        <v>5900.7653694116079</v>
      </c>
      <c r="BF13" s="35">
        <f t="shared" si="10"/>
        <v>8619.0962021157629</v>
      </c>
      <c r="BG13" s="35">
        <f t="shared" si="11"/>
        <v>11337.427034819917</v>
      </c>
    </row>
    <row r="14" spans="1:59" ht="13" thickBot="1" x14ac:dyDescent="0.45">
      <c r="A14" s="10" t="s">
        <v>27</v>
      </c>
      <c r="B14" s="9"/>
      <c r="C14" s="9"/>
      <c r="D14" s="9"/>
      <c r="E14" s="9"/>
      <c r="F14" s="9"/>
      <c r="G14" s="9"/>
      <c r="H14" s="9"/>
      <c r="I14" s="9"/>
      <c r="J14" s="9"/>
      <c r="Y14" s="35">
        <f t="shared" si="12"/>
        <v>6500</v>
      </c>
      <c r="Z14" s="52">
        <f t="shared" si="16"/>
        <v>7</v>
      </c>
      <c r="AA14" s="35">
        <f>$N$10</f>
        <v>6767</v>
      </c>
      <c r="AB14" s="35">
        <f>$N$50</f>
        <v>47730</v>
      </c>
      <c r="AC14" s="35">
        <f t="shared" ref="AC14:AC15" si="18">N$207</f>
        <v>18681</v>
      </c>
      <c r="AD14" s="35">
        <f t="shared" ref="AD14:AD15" si="19">N$206</f>
        <v>7406.9117647058829</v>
      </c>
      <c r="AE14" s="52">
        <f t="shared" si="1"/>
        <v>10</v>
      </c>
      <c r="AF14" s="35">
        <f t="shared" si="1"/>
        <v>6767</v>
      </c>
      <c r="AG14" s="35">
        <f t="shared" si="1"/>
        <v>47730</v>
      </c>
      <c r="AH14" s="35">
        <f t="shared" si="1"/>
        <v>18681</v>
      </c>
      <c r="AI14" s="35">
        <f t="shared" si="1"/>
        <v>7406.9117647058829</v>
      </c>
      <c r="AK14" s="112" t="s">
        <v>331</v>
      </c>
      <c r="AL14" s="115">
        <v>166</v>
      </c>
      <c r="AM14"/>
      <c r="AN14"/>
      <c r="AO14"/>
      <c r="AP14"/>
      <c r="AQ14"/>
      <c r="AR14"/>
      <c r="AS14"/>
      <c r="AU14" s="52">
        <f t="shared" si="2"/>
        <v>7</v>
      </c>
      <c r="AV14" s="80">
        <f t="shared" si="3"/>
        <v>1630.6182493830311</v>
      </c>
      <c r="AW14" s="35">
        <f t="shared" si="13"/>
        <v>6503.5996640584262</v>
      </c>
      <c r="AX14" s="35">
        <f t="shared" si="4"/>
        <v>6811.1895914675561</v>
      </c>
      <c r="AY14" s="35">
        <f t="shared" si="5"/>
        <v>13314.789255525982</v>
      </c>
      <c r="AZ14" s="35">
        <f t="shared" si="6"/>
        <v>19818.388919584409</v>
      </c>
      <c r="BA14"/>
      <c r="BB14" s="52">
        <f t="shared" si="7"/>
        <v>7</v>
      </c>
      <c r="BC14" s="80">
        <f t="shared" si="8"/>
        <v>681.47886599446667</v>
      </c>
      <c r="BD14" s="35">
        <f t="shared" si="14"/>
        <v>2718.0277944402192</v>
      </c>
      <c r="BE14" s="35">
        <f t="shared" si="9"/>
        <v>5939.3815224058999</v>
      </c>
      <c r="BF14" s="35">
        <f t="shared" si="10"/>
        <v>8657.4093168461186</v>
      </c>
      <c r="BG14" s="35">
        <f t="shared" si="11"/>
        <v>11375.437111286337</v>
      </c>
    </row>
    <row r="15" spans="1:59" x14ac:dyDescent="0.4">
      <c r="A15" s="10" t="s">
        <v>31</v>
      </c>
      <c r="B15" s="9"/>
      <c r="C15" s="9"/>
      <c r="D15" s="9"/>
      <c r="E15" s="9"/>
      <c r="F15" s="9"/>
      <c r="G15" s="9"/>
      <c r="H15" s="9"/>
      <c r="I15" s="9"/>
      <c r="J15" s="9"/>
      <c r="Y15" s="35">
        <f t="shared" si="12"/>
        <v>7500</v>
      </c>
      <c r="Z15" s="52">
        <f t="shared" si="16"/>
        <v>8</v>
      </c>
      <c r="AA15" s="35">
        <f>$N$10</f>
        <v>6767</v>
      </c>
      <c r="AB15" s="35">
        <f>$N$50</f>
        <v>47730</v>
      </c>
      <c r="AC15" s="35">
        <f t="shared" si="18"/>
        <v>18681</v>
      </c>
      <c r="AD15" s="35">
        <f t="shared" si="19"/>
        <v>7406.9117647058829</v>
      </c>
      <c r="AE15" s="52">
        <f t="shared" ref="AE15:AE23" si="20">Z27</f>
        <v>20</v>
      </c>
      <c r="AF15" s="35">
        <f t="shared" ref="AF15:AF23" si="21">AA27</f>
        <v>23296</v>
      </c>
      <c r="AG15" s="35">
        <f t="shared" ref="AG15:AG23" si="22">AB27</f>
        <v>39034</v>
      </c>
      <c r="AH15" s="35">
        <f t="shared" ref="AH15:AH23" si="23">AC27</f>
        <v>15231.5</v>
      </c>
      <c r="AI15" s="35">
        <f t="shared" ref="AI15:AI23" si="24">AD27</f>
        <v>7867.666666666667</v>
      </c>
      <c r="AK15"/>
      <c r="AL15"/>
      <c r="AM15"/>
      <c r="AN15"/>
      <c r="AO15"/>
      <c r="AP15"/>
      <c r="AQ15"/>
      <c r="AR15"/>
      <c r="AS15"/>
      <c r="AU15" s="52">
        <f t="shared" si="2"/>
        <v>8</v>
      </c>
      <c r="AV15" s="80">
        <f t="shared" si="3"/>
        <v>1630.4377515415511</v>
      </c>
      <c r="AW15" s="35">
        <f t="shared" si="13"/>
        <v>6502.8797618362742</v>
      </c>
      <c r="AX15" s="35">
        <f t="shared" si="4"/>
        <v>6911.1531700176411</v>
      </c>
      <c r="AY15" s="35">
        <f t="shared" si="5"/>
        <v>13414.032931853915</v>
      </c>
      <c r="AZ15" s="35">
        <f t="shared" si="6"/>
        <v>19916.912693690188</v>
      </c>
      <c r="BA15"/>
      <c r="BB15" s="52">
        <f t="shared" si="7"/>
        <v>8</v>
      </c>
      <c r="BC15" s="80">
        <f t="shared" si="8"/>
        <v>681.40343113141842</v>
      </c>
      <c r="BD15" s="35">
        <f t="shared" si="14"/>
        <v>2717.7269280969381</v>
      </c>
      <c r="BE15" s="35">
        <f t="shared" si="9"/>
        <v>5977.9955034795366</v>
      </c>
      <c r="BF15" s="35">
        <f t="shared" si="10"/>
        <v>8695.7224315764743</v>
      </c>
      <c r="BG15" s="35">
        <f t="shared" si="11"/>
        <v>11413.449359673412</v>
      </c>
    </row>
    <row r="16" spans="1:59" s="21" customFormat="1" ht="13" thickBot="1" x14ac:dyDescent="0.45">
      <c r="A16" s="22" t="s">
        <v>32</v>
      </c>
      <c r="B16" s="23">
        <v>4</v>
      </c>
      <c r="C16" s="23">
        <v>4</v>
      </c>
      <c r="D16" s="23">
        <v>4</v>
      </c>
      <c r="E16" s="23">
        <v>4</v>
      </c>
      <c r="F16" s="23">
        <v>4</v>
      </c>
      <c r="G16" s="23">
        <v>4</v>
      </c>
      <c r="H16" s="23">
        <v>4</v>
      </c>
      <c r="I16" s="23">
        <v>4</v>
      </c>
      <c r="J16" s="23">
        <v>4</v>
      </c>
      <c r="L16" s="22" t="s">
        <v>32</v>
      </c>
      <c r="M16" s="36">
        <f>B16</f>
        <v>4</v>
      </c>
      <c r="N16" s="36">
        <f t="shared" ref="N16:U16" si="25">C16</f>
        <v>4</v>
      </c>
      <c r="O16" s="36">
        <f t="shared" si="25"/>
        <v>4</v>
      </c>
      <c r="P16" s="36">
        <f t="shared" si="25"/>
        <v>4</v>
      </c>
      <c r="Q16" s="36">
        <f t="shared" si="25"/>
        <v>4</v>
      </c>
      <c r="R16" s="36">
        <f t="shared" si="25"/>
        <v>4</v>
      </c>
      <c r="S16" s="36">
        <f t="shared" si="25"/>
        <v>4</v>
      </c>
      <c r="T16" s="36">
        <f t="shared" si="25"/>
        <v>4</v>
      </c>
      <c r="U16" s="36">
        <f t="shared" si="25"/>
        <v>4</v>
      </c>
      <c r="V16" s="1"/>
      <c r="W16" s="1"/>
      <c r="X16" s="1"/>
      <c r="Y16" s="35">
        <f t="shared" si="12"/>
        <v>8500</v>
      </c>
      <c r="Z16" s="52">
        <f t="shared" si="16"/>
        <v>9</v>
      </c>
      <c r="AA16" s="35">
        <f t="shared" ref="AA16:AA17" si="26">$N$10</f>
        <v>6767</v>
      </c>
      <c r="AB16" s="35">
        <f t="shared" ref="AB16:AB17" si="27">$N$50</f>
        <v>47730</v>
      </c>
      <c r="AC16" s="35">
        <f t="shared" ref="AC16:AC17" si="28">N$207</f>
        <v>18681</v>
      </c>
      <c r="AD16" s="35">
        <f t="shared" ref="AD16:AD17" si="29">N$206</f>
        <v>7406.9117647058829</v>
      </c>
      <c r="AE16" s="52">
        <f t="shared" si="20"/>
        <v>21</v>
      </c>
      <c r="AF16" s="35">
        <f t="shared" si="21"/>
        <v>23296</v>
      </c>
      <c r="AG16" s="35">
        <f t="shared" si="22"/>
        <v>39034</v>
      </c>
      <c r="AH16" s="35">
        <f t="shared" si="23"/>
        <v>15231.5</v>
      </c>
      <c r="AI16" s="35">
        <f t="shared" si="24"/>
        <v>7867.666666666667</v>
      </c>
      <c r="AK16" t="s">
        <v>332</v>
      </c>
      <c r="AL16"/>
      <c r="AM16"/>
      <c r="AN16"/>
      <c r="AO16"/>
      <c r="AP16"/>
      <c r="AQ16"/>
      <c r="AR16"/>
      <c r="AS16"/>
      <c r="AU16" s="52">
        <f t="shared" si="2"/>
        <v>9</v>
      </c>
      <c r="AV16" s="80">
        <f t="shared" si="3"/>
        <v>1630.258557126697</v>
      </c>
      <c r="AW16" s="35">
        <f t="shared" si="13"/>
        <v>6502.1650582343209</v>
      </c>
      <c r="AX16" s="35">
        <f t="shared" si="4"/>
        <v>7011.1115499475272</v>
      </c>
      <c r="AY16" s="35">
        <f t="shared" si="5"/>
        <v>13513.276608181848</v>
      </c>
      <c r="AZ16" s="35">
        <f t="shared" si="6"/>
        <v>20015.441666416169</v>
      </c>
      <c r="BA16" s="1"/>
      <c r="BB16" s="52">
        <f t="shared" si="7"/>
        <v>9</v>
      </c>
      <c r="BC16" s="80">
        <f t="shared" si="8"/>
        <v>681.32854100512827</v>
      </c>
      <c r="BD16" s="35">
        <f t="shared" si="14"/>
        <v>2717.4282343957202</v>
      </c>
      <c r="BE16" s="35">
        <f t="shared" si="9"/>
        <v>6016.6073119111097</v>
      </c>
      <c r="BF16" s="35">
        <f t="shared" si="10"/>
        <v>8734.0355463068299</v>
      </c>
      <c r="BG16" s="35">
        <f t="shared" si="11"/>
        <v>11451.46378070255</v>
      </c>
    </row>
    <row r="17" spans="1:59" x14ac:dyDescent="0.4">
      <c r="A17" s="13" t="s">
        <v>14</v>
      </c>
      <c r="B17" s="12">
        <v>1.5</v>
      </c>
      <c r="C17" s="12">
        <v>1.9</v>
      </c>
      <c r="D17" s="12">
        <v>1.7</v>
      </c>
      <c r="E17" s="12">
        <v>1.7</v>
      </c>
      <c r="F17" s="12">
        <v>1.7</v>
      </c>
      <c r="G17" s="12">
        <v>1.6</v>
      </c>
      <c r="H17" s="12">
        <v>1.4</v>
      </c>
      <c r="I17" s="12">
        <v>1.5</v>
      </c>
      <c r="J17" s="12">
        <v>1.5</v>
      </c>
      <c r="Y17" s="35">
        <f t="shared" si="12"/>
        <v>9500</v>
      </c>
      <c r="Z17" s="52">
        <f t="shared" si="16"/>
        <v>10</v>
      </c>
      <c r="AA17" s="35">
        <f t="shared" si="26"/>
        <v>6767</v>
      </c>
      <c r="AB17" s="35">
        <f t="shared" si="27"/>
        <v>47730</v>
      </c>
      <c r="AC17" s="35">
        <f t="shared" si="28"/>
        <v>18681</v>
      </c>
      <c r="AD17" s="35">
        <f t="shared" si="29"/>
        <v>7406.9117647058829</v>
      </c>
      <c r="AE17" s="52">
        <f t="shared" si="20"/>
        <v>22</v>
      </c>
      <c r="AF17" s="35">
        <f t="shared" si="21"/>
        <v>23296</v>
      </c>
      <c r="AG17" s="35">
        <f t="shared" si="22"/>
        <v>39034</v>
      </c>
      <c r="AH17" s="35">
        <f t="shared" si="23"/>
        <v>15231.5</v>
      </c>
      <c r="AI17" s="35">
        <f t="shared" si="24"/>
        <v>7867.666666666667</v>
      </c>
      <c r="AK17" s="113"/>
      <c r="AL17" s="113" t="s">
        <v>334</v>
      </c>
      <c r="AM17" s="113" t="s">
        <v>335</v>
      </c>
      <c r="AN17" s="113" t="s">
        <v>336</v>
      </c>
      <c r="AO17" s="113" t="s">
        <v>321</v>
      </c>
      <c r="AP17" s="113" t="s">
        <v>337</v>
      </c>
      <c r="AQ17"/>
      <c r="AR17"/>
      <c r="AS17"/>
      <c r="AU17" s="52">
        <f t="shared" si="2"/>
        <v>10</v>
      </c>
      <c r="AV17" s="80">
        <f t="shared" si="3"/>
        <v>1630.0806665683251</v>
      </c>
      <c r="AW17" s="35">
        <f t="shared" si="13"/>
        <v>6501.455554967014</v>
      </c>
      <c r="AX17" s="35">
        <f t="shared" si="4"/>
        <v>7111.0647295427689</v>
      </c>
      <c r="AY17" s="35">
        <f t="shared" si="5"/>
        <v>13612.520284509783</v>
      </c>
      <c r="AZ17" s="35">
        <f t="shared" si="6"/>
        <v>20113.975839476796</v>
      </c>
      <c r="BA17"/>
      <c r="BB17" s="52">
        <f t="shared" si="7"/>
        <v>10</v>
      </c>
      <c r="BC17" s="80">
        <f t="shared" si="8"/>
        <v>681.25419579524475</v>
      </c>
      <c r="BD17" s="35">
        <f t="shared" si="14"/>
        <v>2717.1317140530796</v>
      </c>
      <c r="BE17" s="35">
        <f t="shared" si="9"/>
        <v>6055.2169469841083</v>
      </c>
      <c r="BF17" s="35">
        <f t="shared" si="10"/>
        <v>8772.3486610371874</v>
      </c>
      <c r="BG17" s="35">
        <f t="shared" si="11"/>
        <v>11489.480375090267</v>
      </c>
    </row>
    <row r="18" spans="1:59" x14ac:dyDescent="0.4">
      <c r="A18" s="13" t="s">
        <v>33</v>
      </c>
      <c r="B18" s="12">
        <v>0.1</v>
      </c>
      <c r="C18" s="12" t="s">
        <v>1</v>
      </c>
      <c r="D18" s="12">
        <v>0.2</v>
      </c>
      <c r="E18" s="12">
        <v>0.2</v>
      </c>
      <c r="F18" s="12">
        <v>0.2</v>
      </c>
      <c r="G18" s="12">
        <v>0.2</v>
      </c>
      <c r="H18" s="12">
        <v>0.1</v>
      </c>
      <c r="I18" s="12">
        <v>0.1</v>
      </c>
      <c r="J18" s="12">
        <v>0.1</v>
      </c>
      <c r="Y18" s="35">
        <f t="shared" si="12"/>
        <v>10500</v>
      </c>
      <c r="Z18" s="52">
        <f t="shared" si="16"/>
        <v>11</v>
      </c>
      <c r="AE18" s="52">
        <f t="shared" si="20"/>
        <v>23</v>
      </c>
      <c r="AF18" s="35">
        <f t="shared" si="21"/>
        <v>23296</v>
      </c>
      <c r="AG18" s="35">
        <f t="shared" si="22"/>
        <v>39034</v>
      </c>
      <c r="AH18" s="35">
        <f t="shared" si="23"/>
        <v>15231.5</v>
      </c>
      <c r="AI18" s="35">
        <f t="shared" si="24"/>
        <v>7867.666666666667</v>
      </c>
      <c r="AK18" t="s">
        <v>314</v>
      </c>
      <c r="AL18">
        <v>1</v>
      </c>
      <c r="AM18">
        <v>13132865558.461838</v>
      </c>
      <c r="AN18">
        <v>13132865558.461838</v>
      </c>
      <c r="AO18">
        <v>5045.6782836855245</v>
      </c>
      <c r="AP18">
        <v>4.3593137404015593E-125</v>
      </c>
      <c r="AQ18"/>
      <c r="AR18"/>
      <c r="AS18"/>
      <c r="AU18" s="52">
        <f t="shared" si="2"/>
        <v>11</v>
      </c>
      <c r="AV18" s="80">
        <f t="shared" si="3"/>
        <v>1629.9040802933507</v>
      </c>
      <c r="AW18" s="35">
        <f t="shared" si="13"/>
        <v>6500.7512537370758</v>
      </c>
      <c r="AX18" s="35">
        <f t="shared" si="4"/>
        <v>7211.01270710064</v>
      </c>
      <c r="AY18" s="35">
        <f t="shared" si="5"/>
        <v>13711.763960837716</v>
      </c>
      <c r="AZ18" s="35">
        <f t="shared" si="6"/>
        <v>20212.515214574792</v>
      </c>
      <c r="BA18"/>
      <c r="BB18" s="52">
        <f t="shared" si="7"/>
        <v>11</v>
      </c>
      <c r="BC18" s="80">
        <f t="shared" si="8"/>
        <v>681.18039568018696</v>
      </c>
      <c r="BD18" s="35">
        <f t="shared" si="14"/>
        <v>2716.837367780628</v>
      </c>
      <c r="BE18" s="35">
        <f t="shared" si="9"/>
        <v>6093.8244079869146</v>
      </c>
      <c r="BF18" s="35">
        <f t="shared" si="10"/>
        <v>8810.6617757675431</v>
      </c>
      <c r="BG18" s="35">
        <f t="shared" si="11"/>
        <v>11527.499143548172</v>
      </c>
    </row>
    <row r="19" spans="1:59" x14ac:dyDescent="0.4">
      <c r="A19" s="13" t="s">
        <v>15</v>
      </c>
      <c r="B19" s="12">
        <v>2</v>
      </c>
      <c r="C19" s="12">
        <v>0.8</v>
      </c>
      <c r="D19" s="12">
        <v>1.2</v>
      </c>
      <c r="E19" s="12">
        <v>1.5</v>
      </c>
      <c r="F19" s="12">
        <v>1.5</v>
      </c>
      <c r="G19" s="12">
        <v>1.8</v>
      </c>
      <c r="H19" s="12">
        <v>2.1</v>
      </c>
      <c r="I19" s="12">
        <v>2.2000000000000002</v>
      </c>
      <c r="J19" s="12">
        <v>2.2999999999999998</v>
      </c>
      <c r="Y19" s="35">
        <f t="shared" si="12"/>
        <v>11500</v>
      </c>
      <c r="Z19" s="52">
        <f t="shared" si="16"/>
        <v>12</v>
      </c>
      <c r="AA19" s="35"/>
      <c r="AB19" s="35"/>
      <c r="AC19" s="35"/>
      <c r="AD19" s="35"/>
      <c r="AE19" s="52">
        <f t="shared" si="20"/>
        <v>24</v>
      </c>
      <c r="AF19" s="35">
        <f t="shared" si="21"/>
        <v>23296</v>
      </c>
      <c r="AG19" s="35">
        <f t="shared" si="22"/>
        <v>39034</v>
      </c>
      <c r="AH19" s="35">
        <f t="shared" si="23"/>
        <v>15231.5</v>
      </c>
      <c r="AI19" s="35">
        <f t="shared" si="24"/>
        <v>7867.666666666667</v>
      </c>
      <c r="AK19" t="s">
        <v>333</v>
      </c>
      <c r="AL19" s="54">
        <v>164</v>
      </c>
      <c r="AM19">
        <v>426858358.87549776</v>
      </c>
      <c r="AN19">
        <v>2602794.8711920595</v>
      </c>
      <c r="AO19"/>
      <c r="AP19"/>
      <c r="AQ19"/>
      <c r="AR19"/>
      <c r="AS19"/>
      <c r="AU19" s="52">
        <f t="shared" si="2"/>
        <v>12</v>
      </c>
      <c r="AV19" s="80">
        <f t="shared" si="3"/>
        <v>1629.7287987257434</v>
      </c>
      <c r="AW19" s="35">
        <f t="shared" si="13"/>
        <v>6500.0521562354761</v>
      </c>
      <c r="AX19" s="35">
        <f t="shared" si="4"/>
        <v>7310.9554809301726</v>
      </c>
      <c r="AY19" s="35">
        <f t="shared" si="5"/>
        <v>13811.007637165649</v>
      </c>
      <c r="AZ19" s="35">
        <f t="shared" si="6"/>
        <v>20311.059793401124</v>
      </c>
      <c r="BA19"/>
      <c r="BB19" s="52">
        <f t="shared" si="7"/>
        <v>12</v>
      </c>
      <c r="BC19" s="80">
        <f t="shared" si="8"/>
        <v>681.10714083714322</v>
      </c>
      <c r="BD19" s="35">
        <f t="shared" si="14"/>
        <v>2716.545196285068</v>
      </c>
      <c r="BE19" s="35">
        <f t="shared" si="9"/>
        <v>6132.4296942128312</v>
      </c>
      <c r="BF19" s="35">
        <f t="shared" si="10"/>
        <v>8848.9748904978987</v>
      </c>
      <c r="BG19" s="35">
        <f t="shared" si="11"/>
        <v>11565.520086782966</v>
      </c>
    </row>
    <row r="20" spans="1:59" s="21" customFormat="1" ht="13" thickBot="1" x14ac:dyDescent="0.45">
      <c r="A20" s="22" t="s">
        <v>9</v>
      </c>
      <c r="B20" s="23">
        <v>2.4</v>
      </c>
      <c r="C20" s="23">
        <v>1.7</v>
      </c>
      <c r="D20" s="23">
        <v>1.5</v>
      </c>
      <c r="E20" s="23">
        <v>1.6</v>
      </c>
      <c r="F20" s="23">
        <v>1.7</v>
      </c>
      <c r="G20" s="23">
        <v>2</v>
      </c>
      <c r="H20" s="23">
        <v>2.2999999999999998</v>
      </c>
      <c r="I20" s="23">
        <v>2.7</v>
      </c>
      <c r="J20" s="23">
        <v>2.8</v>
      </c>
      <c r="L20" s="22" t="s">
        <v>9</v>
      </c>
      <c r="M20" s="36">
        <f>B20</f>
        <v>2.4</v>
      </c>
      <c r="N20" s="36">
        <f t="shared" ref="N20:U20" si="30">C20</f>
        <v>1.7</v>
      </c>
      <c r="O20" s="36">
        <f t="shared" si="30"/>
        <v>1.5</v>
      </c>
      <c r="P20" s="36">
        <f t="shared" si="30"/>
        <v>1.6</v>
      </c>
      <c r="Q20" s="36">
        <f t="shared" si="30"/>
        <v>1.7</v>
      </c>
      <c r="R20" s="36">
        <f t="shared" si="30"/>
        <v>2</v>
      </c>
      <c r="S20" s="36">
        <f t="shared" si="30"/>
        <v>2.2999999999999998</v>
      </c>
      <c r="T20" s="36">
        <f t="shared" si="30"/>
        <v>2.7</v>
      </c>
      <c r="U20" s="36">
        <f t="shared" si="30"/>
        <v>2.8</v>
      </c>
      <c r="V20" s="1"/>
      <c r="W20" s="1"/>
      <c r="X20" s="1"/>
      <c r="Y20" s="35">
        <f t="shared" si="12"/>
        <v>12500</v>
      </c>
      <c r="Z20" s="52">
        <f t="shared" si="16"/>
        <v>13</v>
      </c>
      <c r="AA20" s="35"/>
      <c r="AB20" s="35"/>
      <c r="AC20" s="35"/>
      <c r="AD20" s="35"/>
      <c r="AE20" s="52">
        <f t="shared" si="20"/>
        <v>25</v>
      </c>
      <c r="AF20" s="35">
        <f t="shared" si="21"/>
        <v>23296</v>
      </c>
      <c r="AG20" s="35">
        <f t="shared" si="22"/>
        <v>39034</v>
      </c>
      <c r="AH20" s="35">
        <f t="shared" si="23"/>
        <v>15231.5</v>
      </c>
      <c r="AI20" s="35">
        <f t="shared" si="24"/>
        <v>7867.666666666667</v>
      </c>
      <c r="AK20" s="112" t="s">
        <v>0</v>
      </c>
      <c r="AL20" s="115">
        <v>165</v>
      </c>
      <c r="AM20" s="112">
        <v>13559723917.337336</v>
      </c>
      <c r="AN20" s="112"/>
      <c r="AO20" s="112"/>
      <c r="AP20" s="112"/>
      <c r="AQ20"/>
      <c r="AR20"/>
      <c r="AS20"/>
      <c r="AU20" s="52">
        <f t="shared" si="2"/>
        <v>13</v>
      </c>
      <c r="AV20" s="80">
        <f t="shared" si="3"/>
        <v>1629.5548222865218</v>
      </c>
      <c r="AW20" s="35">
        <f t="shared" si="13"/>
        <v>6499.3582641414168</v>
      </c>
      <c r="AX20" s="35">
        <f t="shared" si="4"/>
        <v>7410.8930493521666</v>
      </c>
      <c r="AY20" s="35">
        <f t="shared" si="5"/>
        <v>13910.251313493583</v>
      </c>
      <c r="AZ20" s="35">
        <f t="shared" si="6"/>
        <v>20409.609577635001</v>
      </c>
      <c r="BA20" s="1"/>
      <c r="BB20" s="52">
        <f t="shared" si="7"/>
        <v>13</v>
      </c>
      <c r="BC20" s="80">
        <f t="shared" si="8"/>
        <v>681.03443144206858</v>
      </c>
      <c r="BD20" s="35">
        <f t="shared" si="14"/>
        <v>2716.2552002681828</v>
      </c>
      <c r="BE20" s="35">
        <f t="shared" si="9"/>
        <v>6171.0328049600721</v>
      </c>
      <c r="BF20" s="35">
        <f t="shared" si="10"/>
        <v>8887.2880052282544</v>
      </c>
      <c r="BG20" s="35">
        <f t="shared" si="11"/>
        <v>11603.543205496437</v>
      </c>
    </row>
    <row r="21" spans="1:59" ht="13" thickBot="1" x14ac:dyDescent="0.45">
      <c r="A21" s="13" t="s">
        <v>27</v>
      </c>
      <c r="B21" s="9"/>
      <c r="C21" s="9"/>
      <c r="D21" s="9"/>
      <c r="E21" s="9"/>
      <c r="F21" s="9"/>
      <c r="G21" s="9"/>
      <c r="H21" s="9"/>
      <c r="I21" s="9"/>
      <c r="J21" s="9"/>
      <c r="L21" s="22"/>
      <c r="M21" s="51"/>
      <c r="N21" s="51"/>
      <c r="O21" s="51"/>
      <c r="P21" s="51"/>
      <c r="Q21" s="51"/>
      <c r="R21" s="51"/>
      <c r="S21" s="51"/>
      <c r="T21" s="51"/>
      <c r="U21" s="51"/>
      <c r="Y21" s="35">
        <f t="shared" si="12"/>
        <v>13500</v>
      </c>
      <c r="Z21" s="52">
        <f t="shared" si="16"/>
        <v>14</v>
      </c>
      <c r="AA21" s="35"/>
      <c r="AB21" s="35"/>
      <c r="AC21" s="35"/>
      <c r="AD21" s="35"/>
      <c r="AE21" s="52">
        <f t="shared" si="20"/>
        <v>26</v>
      </c>
      <c r="AF21" s="35">
        <f t="shared" si="21"/>
        <v>23296</v>
      </c>
      <c r="AG21" s="35">
        <f t="shared" si="22"/>
        <v>39034</v>
      </c>
      <c r="AH21" s="35">
        <f t="shared" si="23"/>
        <v>15231.5</v>
      </c>
      <c r="AI21" s="35">
        <f t="shared" si="24"/>
        <v>7867.666666666667</v>
      </c>
      <c r="AK21"/>
      <c r="AL21"/>
      <c r="AM21"/>
      <c r="AN21"/>
      <c r="AO21"/>
      <c r="AP21"/>
      <c r="AQ21"/>
      <c r="AR21"/>
      <c r="AS21"/>
      <c r="AU21" s="52">
        <f t="shared" si="2"/>
        <v>14</v>
      </c>
      <c r="AV21" s="80">
        <f t="shared" si="3"/>
        <v>1629.3821513937501</v>
      </c>
      <c r="AW21" s="35">
        <f t="shared" si="13"/>
        <v>6498.6695791223156</v>
      </c>
      <c r="AX21" s="35">
        <f t="shared" si="4"/>
        <v>7510.8254106992008</v>
      </c>
      <c r="AY21" s="35">
        <f t="shared" si="5"/>
        <v>14009.494989821516</v>
      </c>
      <c r="AZ21" s="35">
        <f t="shared" si="6"/>
        <v>20508.16456894383</v>
      </c>
      <c r="BA21"/>
      <c r="BB21" s="52">
        <f t="shared" si="7"/>
        <v>14</v>
      </c>
      <c r="BC21" s="80">
        <f t="shared" si="8"/>
        <v>680.96226766968289</v>
      </c>
      <c r="BD21" s="35">
        <f t="shared" si="14"/>
        <v>2715.96738042683</v>
      </c>
      <c r="BE21" s="35">
        <f t="shared" si="9"/>
        <v>6209.6337395317805</v>
      </c>
      <c r="BF21" s="35">
        <f t="shared" si="10"/>
        <v>8925.6011199586101</v>
      </c>
      <c r="BG21" s="35">
        <f t="shared" si="11"/>
        <v>11641.56850038544</v>
      </c>
    </row>
    <row r="22" spans="1:59" x14ac:dyDescent="0.4">
      <c r="A22" s="6" t="s">
        <v>34</v>
      </c>
      <c r="B22" s="9"/>
      <c r="C22" s="9"/>
      <c r="D22" s="9"/>
      <c r="E22" s="9"/>
      <c r="F22" s="9"/>
      <c r="G22" s="9"/>
      <c r="H22" s="9"/>
      <c r="I22" s="9"/>
      <c r="J22" s="9"/>
      <c r="Y22" s="35">
        <f t="shared" si="12"/>
        <v>14500</v>
      </c>
      <c r="Z22" s="52">
        <f t="shared" si="16"/>
        <v>15</v>
      </c>
      <c r="AA22" s="35"/>
      <c r="AB22" s="35"/>
      <c r="AC22" s="35"/>
      <c r="AD22" s="35"/>
      <c r="AE22" s="52">
        <f t="shared" si="20"/>
        <v>27</v>
      </c>
      <c r="AF22" s="35">
        <f t="shared" si="21"/>
        <v>23296</v>
      </c>
      <c r="AG22" s="35">
        <f t="shared" si="22"/>
        <v>39034</v>
      </c>
      <c r="AH22" s="35">
        <f t="shared" si="23"/>
        <v>15231.5</v>
      </c>
      <c r="AI22" s="35">
        <f t="shared" si="24"/>
        <v>7867.666666666667</v>
      </c>
      <c r="AK22" s="113"/>
      <c r="AL22" s="113" t="s">
        <v>317</v>
      </c>
      <c r="AM22" s="113" t="s">
        <v>318</v>
      </c>
      <c r="AN22" s="113" t="s">
        <v>319</v>
      </c>
      <c r="AO22" s="113" t="s">
        <v>338</v>
      </c>
      <c r="AP22" s="113" t="s">
        <v>339</v>
      </c>
      <c r="AQ22" s="113" t="s">
        <v>340</v>
      </c>
      <c r="AR22" s="113" t="s">
        <v>348</v>
      </c>
      <c r="AS22" s="113" t="s">
        <v>349</v>
      </c>
      <c r="AU22" s="52">
        <f t="shared" si="2"/>
        <v>15</v>
      </c>
      <c r="AV22" s="80">
        <f t="shared" si="3"/>
        <v>1629.2107864625302</v>
      </c>
      <c r="AW22" s="35">
        <f t="shared" si="13"/>
        <v>6497.9861028337764</v>
      </c>
      <c r="AX22" s="35">
        <f t="shared" si="4"/>
        <v>7610.7525633156729</v>
      </c>
      <c r="AY22" s="35">
        <f t="shared" si="5"/>
        <v>14108.738666149449</v>
      </c>
      <c r="AZ22" s="35">
        <f t="shared" si="6"/>
        <v>20606.724768983226</v>
      </c>
      <c r="BA22"/>
      <c r="BB22" s="52">
        <f t="shared" si="7"/>
        <v>15</v>
      </c>
      <c r="BC22" s="80">
        <f t="shared" si="8"/>
        <v>680.8906496934685</v>
      </c>
      <c r="BD22" s="35">
        <f t="shared" si="14"/>
        <v>2715.6817374529305</v>
      </c>
      <c r="BE22" s="35">
        <f t="shared" si="9"/>
        <v>6248.2324972360348</v>
      </c>
      <c r="BF22" s="35">
        <f t="shared" si="10"/>
        <v>8963.9142346889657</v>
      </c>
      <c r="BG22" s="35">
        <f t="shared" si="11"/>
        <v>11679.595972141897</v>
      </c>
    </row>
    <row r="23" spans="1:59" x14ac:dyDescent="0.4">
      <c r="A23" s="6" t="s">
        <v>27</v>
      </c>
      <c r="B23" s="9"/>
      <c r="C23" s="9"/>
      <c r="D23" s="9"/>
      <c r="E23" s="9"/>
      <c r="F23" s="9"/>
      <c r="G23" s="9"/>
      <c r="H23" s="9"/>
      <c r="I23" s="9"/>
      <c r="J23" s="9"/>
      <c r="Y23" s="35">
        <f t="shared" si="12"/>
        <v>15500</v>
      </c>
      <c r="Z23" s="52">
        <f t="shared" si="16"/>
        <v>16</v>
      </c>
      <c r="AA23" s="35"/>
      <c r="AB23" s="35"/>
      <c r="AC23" s="35"/>
      <c r="AD23" s="35"/>
      <c r="AE23" s="52">
        <f t="shared" si="20"/>
        <v>28</v>
      </c>
      <c r="AF23" s="73">
        <f t="shared" si="21"/>
        <v>23296</v>
      </c>
      <c r="AG23" s="73">
        <f t="shared" si="22"/>
        <v>39034</v>
      </c>
      <c r="AH23" s="73">
        <f t="shared" si="23"/>
        <v>15231.5</v>
      </c>
      <c r="AI23" s="73">
        <f t="shared" si="24"/>
        <v>7867.666666666667</v>
      </c>
      <c r="AK23" t="s">
        <v>320</v>
      </c>
      <c r="AL23" s="54">
        <v>12620.083521230446</v>
      </c>
      <c r="AM23">
        <v>219.40584599707955</v>
      </c>
      <c r="AN23">
        <v>57.51935853795996</v>
      </c>
      <c r="AO23">
        <v>1.2274469655360084E-110</v>
      </c>
      <c r="AP23">
        <v>12186.859092163733</v>
      </c>
      <c r="AQ23">
        <v>13053.30795029716</v>
      </c>
      <c r="AR23">
        <v>12186.859092163733</v>
      </c>
      <c r="AS23">
        <v>13053.30795029716</v>
      </c>
      <c r="AU23" s="52">
        <f t="shared" si="2"/>
        <v>16</v>
      </c>
      <c r="AV23" s="80">
        <f t="shared" si="3"/>
        <v>1629.0407279049991</v>
      </c>
      <c r="AW23" s="35">
        <f t="shared" si="13"/>
        <v>6497.3078369195755</v>
      </c>
      <c r="AX23" s="35">
        <f t="shared" si="4"/>
        <v>7710.6745055578085</v>
      </c>
      <c r="AY23" s="35">
        <f t="shared" si="5"/>
        <v>14207.982342477384</v>
      </c>
      <c r="AZ23" s="35">
        <f t="shared" si="6"/>
        <v>20705.290179396958</v>
      </c>
      <c r="BA23"/>
      <c r="BB23" s="52">
        <f t="shared" si="7"/>
        <v>16</v>
      </c>
      <c r="BC23" s="80">
        <f t="shared" si="8"/>
        <v>680.81957768566861</v>
      </c>
      <c r="BD23" s="35">
        <f t="shared" si="14"/>
        <v>2715.3982720334639</v>
      </c>
      <c r="BE23" s="35">
        <f t="shared" si="9"/>
        <v>6286.8290773858589</v>
      </c>
      <c r="BF23" s="35">
        <f t="shared" si="10"/>
        <v>9002.2273494193232</v>
      </c>
      <c r="BG23" s="35">
        <f t="shared" si="11"/>
        <v>11717.625621452788</v>
      </c>
    </row>
    <row r="24" spans="1:59" ht="13" thickBot="1" x14ac:dyDescent="0.45">
      <c r="A24" s="10" t="s">
        <v>35</v>
      </c>
      <c r="B24" s="9"/>
      <c r="C24" s="9"/>
      <c r="D24" s="9"/>
      <c r="E24" s="9"/>
      <c r="F24" s="9"/>
      <c r="G24" s="9"/>
      <c r="H24" s="9"/>
      <c r="I24" s="9"/>
      <c r="J24" s="9"/>
      <c r="L24" s="66" t="s">
        <v>294</v>
      </c>
      <c r="N24">
        <v>15</v>
      </c>
      <c r="O24">
        <v>15</v>
      </c>
      <c r="P24">
        <v>10</v>
      </c>
      <c r="Q24">
        <v>10</v>
      </c>
      <c r="R24">
        <v>20</v>
      </c>
      <c r="S24">
        <v>30</v>
      </c>
      <c r="T24">
        <v>50</v>
      </c>
      <c r="Y24" s="35">
        <f t="shared" si="12"/>
        <v>16500</v>
      </c>
      <c r="Z24" s="52">
        <f t="shared" si="16"/>
        <v>17</v>
      </c>
      <c r="AA24" s="35"/>
      <c r="AB24" s="35"/>
      <c r="AC24" s="35"/>
      <c r="AD24" s="35"/>
      <c r="AE24" s="52">
        <f t="shared" ref="AE24:AE32" si="31">Z38</f>
        <v>31</v>
      </c>
      <c r="AF24" s="35">
        <f t="shared" ref="AF24:AF32" si="32">AA38</f>
        <v>34904</v>
      </c>
      <c r="AG24" s="35">
        <f t="shared" ref="AG24:AG32" si="33">AB38</f>
        <v>45577</v>
      </c>
      <c r="AH24" s="35">
        <f t="shared" ref="AH24:AH32" si="34">AC38</f>
        <v>15563.5</v>
      </c>
      <c r="AI24" s="35">
        <f t="shared" ref="AI24:AI32" si="35">AD38</f>
        <v>9138</v>
      </c>
      <c r="AK24" s="112" t="s">
        <v>350</v>
      </c>
      <c r="AL24" s="115">
        <v>99.243676327933571</v>
      </c>
      <c r="AM24" s="112">
        <v>1.3971500981791825</v>
      </c>
      <c r="AN24" s="112">
        <v>71.032938019523883</v>
      </c>
      <c r="AO24" s="112">
        <v>4.359313740401807E-125</v>
      </c>
      <c r="AP24" s="112">
        <v>96.484955151414709</v>
      </c>
      <c r="AQ24" s="112">
        <v>102.00239750445243</v>
      </c>
      <c r="AR24" s="112">
        <v>96.484955151414709</v>
      </c>
      <c r="AS24" s="112">
        <v>102.00239750445243</v>
      </c>
      <c r="AU24" s="52">
        <f t="shared" si="2"/>
        <v>17</v>
      </c>
      <c r="AV24" s="80">
        <f t="shared" si="3"/>
        <v>1628.8719761303239</v>
      </c>
      <c r="AW24" s="35">
        <f t="shared" si="13"/>
        <v>6496.6347830116474</v>
      </c>
      <c r="AX24" s="35">
        <f t="shared" si="4"/>
        <v>7810.5912357936695</v>
      </c>
      <c r="AY24" s="35">
        <f t="shared" si="5"/>
        <v>14307.226018805317</v>
      </c>
      <c r="AZ24" s="35">
        <f t="shared" si="6"/>
        <v>20803.860801816965</v>
      </c>
      <c r="BA24"/>
      <c r="BB24" s="52">
        <f t="shared" si="7"/>
        <v>17</v>
      </c>
      <c r="BC24" s="80">
        <f t="shared" si="8"/>
        <v>680.74905181728479</v>
      </c>
      <c r="BD24" s="35">
        <f t="shared" si="14"/>
        <v>2715.1169848504569</v>
      </c>
      <c r="BE24" s="35">
        <f t="shared" si="9"/>
        <v>6325.423479299222</v>
      </c>
      <c r="BF24" s="35">
        <f t="shared" si="10"/>
        <v>9040.5404641496789</v>
      </c>
      <c r="BG24" s="35">
        <f t="shared" si="11"/>
        <v>11755.657449000137</v>
      </c>
    </row>
    <row r="25" spans="1:59" ht="13" thickBot="1" x14ac:dyDescent="0.45">
      <c r="A25" s="13" t="s">
        <v>36</v>
      </c>
      <c r="B25" s="9">
        <v>49</v>
      </c>
      <c r="C25" s="9">
        <v>29</v>
      </c>
      <c r="D25" s="9">
        <v>38</v>
      </c>
      <c r="E25" s="9">
        <v>38</v>
      </c>
      <c r="F25" s="9">
        <v>43</v>
      </c>
      <c r="G25" s="9">
        <v>43</v>
      </c>
      <c r="H25" s="9">
        <v>50</v>
      </c>
      <c r="I25" s="9">
        <v>55</v>
      </c>
      <c r="J25" s="9">
        <v>55</v>
      </c>
      <c r="L25" s="66" t="s">
        <v>316</v>
      </c>
      <c r="M25" s="35"/>
      <c r="N25" s="53">
        <f t="shared" ref="N25:U25" si="36">N6/$M6*$V25</f>
        <v>15.514503999045003</v>
      </c>
      <c r="O25" s="53">
        <f t="shared" si="36"/>
        <v>21.229198997254386</v>
      </c>
      <c r="P25" s="53">
        <f t="shared" si="36"/>
        <v>20.514862122478213</v>
      </c>
      <c r="Q25" s="53">
        <f t="shared" si="36"/>
        <v>21.74262862599976</v>
      </c>
      <c r="R25" s="53">
        <f t="shared" si="36"/>
        <v>44.913931001551866</v>
      </c>
      <c r="S25" s="53">
        <f t="shared" si="36"/>
        <v>60.450758027933624</v>
      </c>
      <c r="T25" s="53">
        <f t="shared" si="36"/>
        <v>81.903187298555565</v>
      </c>
      <c r="U25" s="53">
        <f t="shared" si="36"/>
        <v>107.73092992718158</v>
      </c>
      <c r="V25" s="64">
        <f>VLOOKUP(V10,Y8:Z1008,2)</f>
        <v>374</v>
      </c>
      <c r="W25" s="54" t="s">
        <v>315</v>
      </c>
      <c r="Y25" s="35">
        <f t="shared" si="12"/>
        <v>17500</v>
      </c>
      <c r="Z25" s="52">
        <f t="shared" si="16"/>
        <v>18</v>
      </c>
      <c r="AE25" s="52">
        <f t="shared" si="31"/>
        <v>32</v>
      </c>
      <c r="AF25" s="35">
        <f t="shared" si="32"/>
        <v>34904</v>
      </c>
      <c r="AG25" s="35">
        <f t="shared" si="33"/>
        <v>45577</v>
      </c>
      <c r="AH25" s="35">
        <f t="shared" si="34"/>
        <v>15563.5</v>
      </c>
      <c r="AI25" s="35">
        <f t="shared" si="35"/>
        <v>9138</v>
      </c>
      <c r="AK25"/>
      <c r="AL25"/>
      <c r="AM25"/>
      <c r="AN25"/>
      <c r="AO25"/>
      <c r="AP25"/>
      <c r="AQ25"/>
      <c r="AR25"/>
      <c r="AS25"/>
      <c r="AU25" s="52">
        <f t="shared" si="2"/>
        <v>18</v>
      </c>
      <c r="AV25" s="80">
        <f t="shared" si="3"/>
        <v>1628.7045315446958</v>
      </c>
      <c r="AW25" s="35">
        <f t="shared" si="13"/>
        <v>6495.9669427300532</v>
      </c>
      <c r="AX25" s="35">
        <f t="shared" si="4"/>
        <v>7910.5027524031984</v>
      </c>
      <c r="AY25" s="35">
        <f t="shared" si="5"/>
        <v>14406.469695133252</v>
      </c>
      <c r="AZ25" s="35">
        <f t="shared" si="6"/>
        <v>20902.436637863306</v>
      </c>
      <c r="BA25"/>
      <c r="BB25" s="52">
        <f t="shared" si="7"/>
        <v>18</v>
      </c>
      <c r="BC25" s="80">
        <f t="shared" si="8"/>
        <v>680.67907225807528</v>
      </c>
      <c r="BD25" s="35">
        <f t="shared" si="14"/>
        <v>2714.837876580978</v>
      </c>
      <c r="BE25" s="35">
        <f t="shared" si="9"/>
        <v>6364.015702299057</v>
      </c>
      <c r="BF25" s="35">
        <f t="shared" si="10"/>
        <v>9078.8535788800345</v>
      </c>
      <c r="BG25" s="35">
        <f t="shared" si="11"/>
        <v>11793.691455461012</v>
      </c>
    </row>
    <row r="26" spans="1:59" ht="13" thickBot="1" x14ac:dyDescent="0.45">
      <c r="A26" s="13" t="s">
        <v>167</v>
      </c>
      <c r="B26" s="14">
        <v>51</v>
      </c>
      <c r="C26" s="14">
        <v>71</v>
      </c>
      <c r="D26" s="14">
        <v>62</v>
      </c>
      <c r="E26" s="14">
        <v>62</v>
      </c>
      <c r="F26" s="14">
        <v>57</v>
      </c>
      <c r="G26" s="14">
        <v>57</v>
      </c>
      <c r="H26" s="14">
        <v>50</v>
      </c>
      <c r="I26" s="14">
        <v>45</v>
      </c>
      <c r="J26" s="14">
        <v>45</v>
      </c>
      <c r="L26" s="49" t="s">
        <v>381</v>
      </c>
      <c r="N26" s="40">
        <f>N24/N25</f>
        <v>0.96683722540684036</v>
      </c>
      <c r="O26" s="40">
        <f t="shared" ref="O26:T26" si="37">O24/O25</f>
        <v>0.70657399753707051</v>
      </c>
      <c r="P26" s="51">
        <f t="shared" si="37"/>
        <v>0.48745148469913241</v>
      </c>
      <c r="Q26" s="40">
        <f t="shared" si="37"/>
        <v>0.45992599018326763</v>
      </c>
      <c r="R26" s="51">
        <f t="shared" si="37"/>
        <v>0.44529613761282572</v>
      </c>
      <c r="S26" s="40">
        <f t="shared" si="37"/>
        <v>0.49627169250941955</v>
      </c>
      <c r="T26" s="40">
        <f t="shared" si="37"/>
        <v>0.61047685260084861</v>
      </c>
      <c r="U26" s="40"/>
      <c r="V26" s="65">
        <f>MIN(N26:T26)</f>
        <v>0.44529613761282572</v>
      </c>
      <c r="Y26" s="35">
        <f t="shared" si="12"/>
        <v>18500</v>
      </c>
      <c r="Z26" s="52">
        <f t="shared" si="16"/>
        <v>19</v>
      </c>
      <c r="AE26" s="52">
        <f t="shared" si="31"/>
        <v>33</v>
      </c>
      <c r="AF26" s="35">
        <f t="shared" si="32"/>
        <v>34904</v>
      </c>
      <c r="AG26" s="35">
        <f t="shared" si="33"/>
        <v>45577</v>
      </c>
      <c r="AH26" s="35">
        <f t="shared" si="34"/>
        <v>15563.5</v>
      </c>
      <c r="AI26" s="35">
        <f t="shared" si="35"/>
        <v>9138</v>
      </c>
      <c r="AK26"/>
      <c r="AL26"/>
      <c r="AM26"/>
      <c r="AN26"/>
      <c r="AO26"/>
      <c r="AP26"/>
      <c r="AQ26"/>
      <c r="AR26"/>
      <c r="AS26"/>
      <c r="AU26" s="52">
        <f t="shared" si="2"/>
        <v>19</v>
      </c>
      <c r="AV26" s="80">
        <f t="shared" si="3"/>
        <v>1628.5383945513258</v>
      </c>
      <c r="AW26" s="35">
        <f t="shared" si="13"/>
        <v>6495.3043176829724</v>
      </c>
      <c r="AX26" s="35">
        <f t="shared" si="4"/>
        <v>8010.4090537782122</v>
      </c>
      <c r="AY26" s="35">
        <f t="shared" si="5"/>
        <v>14505.713371461185</v>
      </c>
      <c r="AZ26" s="35">
        <f t="shared" si="6"/>
        <v>21001.017689144159</v>
      </c>
      <c r="BA26"/>
      <c r="BB26" s="52">
        <f t="shared" si="7"/>
        <v>19</v>
      </c>
      <c r="BC26" s="80">
        <f t="shared" si="8"/>
        <v>680.60963917655283</v>
      </c>
      <c r="BD26" s="35">
        <f t="shared" si="14"/>
        <v>2714.5609478971278</v>
      </c>
      <c r="BE26" s="35">
        <f t="shared" si="9"/>
        <v>6402.6057457132629</v>
      </c>
      <c r="BF26" s="35">
        <f t="shared" si="10"/>
        <v>9117.1666936103902</v>
      </c>
      <c r="BG26" s="35">
        <f t="shared" si="11"/>
        <v>11831.727641507518</v>
      </c>
    </row>
    <row r="27" spans="1:59" x14ac:dyDescent="0.4">
      <c r="A27" s="13" t="s">
        <v>27</v>
      </c>
      <c r="B27" s="14"/>
      <c r="C27" s="14"/>
      <c r="D27" s="14"/>
      <c r="E27" s="14"/>
      <c r="F27" s="14"/>
      <c r="G27" s="14"/>
      <c r="H27" s="14"/>
      <c r="I27" s="14"/>
      <c r="J27" s="14"/>
      <c r="L27" s="54" t="s">
        <v>428</v>
      </c>
      <c r="M27" s="35"/>
      <c r="N27" s="67">
        <f>N25*$V26</f>
        <v>6.9085487077534786</v>
      </c>
      <c r="O27" s="67">
        <f t="shared" ref="O27:T27" si="38">O25*$V26</f>
        <v>9.4532803180914513</v>
      </c>
      <c r="P27" s="67">
        <f t="shared" si="38"/>
        <v>9.1351888667992043</v>
      </c>
      <c r="Q27" s="67">
        <f t="shared" si="38"/>
        <v>9.681908548707753</v>
      </c>
      <c r="R27" s="67">
        <f t="shared" si="38"/>
        <v>20</v>
      </c>
      <c r="S27" s="67">
        <f t="shared" si="38"/>
        <v>26.918489065606359</v>
      </c>
      <c r="T27" s="67">
        <f t="shared" si="38"/>
        <v>36.471172962226639</v>
      </c>
      <c r="U27" s="67">
        <f>U25*$V26</f>
        <v>47.972166998011929</v>
      </c>
      <c r="Y27" s="35">
        <f t="shared" si="12"/>
        <v>19500</v>
      </c>
      <c r="Z27" s="52">
        <f t="shared" si="16"/>
        <v>20</v>
      </c>
      <c r="AA27" s="35">
        <f t="shared" ref="AA27:AA30" si="39">$O$10</f>
        <v>23296</v>
      </c>
      <c r="AB27" s="35">
        <f t="shared" ref="AB27:AB30" si="40">$O$50</f>
        <v>39034</v>
      </c>
      <c r="AC27" s="35">
        <f t="shared" ref="AC27:AC30" si="41">O$207</f>
        <v>15231.5</v>
      </c>
      <c r="AD27" s="35">
        <f t="shared" ref="AD27:AD30" si="42">O$206</f>
        <v>7867.666666666667</v>
      </c>
      <c r="AE27" s="52">
        <f t="shared" si="31"/>
        <v>34</v>
      </c>
      <c r="AF27" s="35">
        <f t="shared" si="32"/>
        <v>34904</v>
      </c>
      <c r="AG27" s="35">
        <f t="shared" si="33"/>
        <v>45577</v>
      </c>
      <c r="AH27" s="35">
        <f t="shared" si="34"/>
        <v>15563.5</v>
      </c>
      <c r="AI27" s="35">
        <f t="shared" si="35"/>
        <v>9138</v>
      </c>
      <c r="AK27"/>
      <c r="AL27"/>
      <c r="AM27"/>
      <c r="AN27"/>
      <c r="AO27"/>
      <c r="AP27"/>
      <c r="AQ27"/>
      <c r="AR27"/>
      <c r="AS27"/>
      <c r="AU27" s="52">
        <f t="shared" si="2"/>
        <v>20</v>
      </c>
      <c r="AV27" s="80">
        <f t="shared" si="3"/>
        <v>1628.3735655504411</v>
      </c>
      <c r="AW27" s="35">
        <f t="shared" si="13"/>
        <v>6494.64690946668</v>
      </c>
      <c r="AX27" s="35">
        <f t="shared" si="4"/>
        <v>8110.3101383224375</v>
      </c>
      <c r="AY27" s="35">
        <f t="shared" si="5"/>
        <v>14604.957047789117</v>
      </c>
      <c r="AZ27" s="35">
        <f t="shared" si="6"/>
        <v>21099.603957255797</v>
      </c>
      <c r="BA27"/>
      <c r="BB27" s="52">
        <f t="shared" si="7"/>
        <v>20</v>
      </c>
      <c r="BC27" s="80">
        <f t="shared" si="8"/>
        <v>680.54075273998274</v>
      </c>
      <c r="BD27" s="35">
        <f t="shared" si="14"/>
        <v>2714.2861994660311</v>
      </c>
      <c r="BE27" s="35">
        <f t="shared" si="9"/>
        <v>6441.1936088747152</v>
      </c>
      <c r="BF27" s="35">
        <f t="shared" si="10"/>
        <v>9155.4798083407459</v>
      </c>
      <c r="BG27" s="35">
        <f t="shared" si="11"/>
        <v>11869.766007806777</v>
      </c>
    </row>
    <row r="28" spans="1:59" x14ac:dyDescent="0.4">
      <c r="A28" s="10" t="s">
        <v>37</v>
      </c>
      <c r="B28" s="14"/>
      <c r="C28" s="14"/>
      <c r="D28" s="14"/>
      <c r="E28" s="14"/>
      <c r="F28" s="14"/>
      <c r="G28" s="14"/>
      <c r="H28" s="14"/>
      <c r="I28" s="14"/>
      <c r="J28" s="14"/>
      <c r="L28" s="54" t="s">
        <v>429</v>
      </c>
      <c r="Y28" s="35">
        <f t="shared" si="12"/>
        <v>20500</v>
      </c>
      <c r="Z28" s="52">
        <f t="shared" si="16"/>
        <v>21</v>
      </c>
      <c r="AA28" s="35">
        <f t="shared" si="39"/>
        <v>23296</v>
      </c>
      <c r="AB28" s="35">
        <f t="shared" si="40"/>
        <v>39034</v>
      </c>
      <c r="AC28" s="35">
        <f t="shared" si="41"/>
        <v>15231.5</v>
      </c>
      <c r="AD28" s="35">
        <f t="shared" si="42"/>
        <v>7867.666666666667</v>
      </c>
      <c r="AE28" s="52">
        <f t="shared" si="31"/>
        <v>35</v>
      </c>
      <c r="AF28" s="35">
        <f t="shared" si="32"/>
        <v>34904</v>
      </c>
      <c r="AG28" s="35">
        <f t="shared" si="33"/>
        <v>45577</v>
      </c>
      <c r="AH28" s="35">
        <f t="shared" si="34"/>
        <v>15563.5</v>
      </c>
      <c r="AI28" s="35">
        <f t="shared" si="35"/>
        <v>9138</v>
      </c>
      <c r="AK28"/>
      <c r="AU28" s="52">
        <f t="shared" si="2"/>
        <v>21</v>
      </c>
      <c r="AV28" s="80">
        <f t="shared" si="3"/>
        <v>1628.2100449392779</v>
      </c>
      <c r="AW28" s="35">
        <f t="shared" si="13"/>
        <v>6493.994719665523</v>
      </c>
      <c r="AX28" s="35">
        <f t="shared" si="4"/>
        <v>8210.2060044515274</v>
      </c>
      <c r="AY28" s="35">
        <f t="shared" si="5"/>
        <v>14704.20072411705</v>
      </c>
      <c r="AZ28" s="35">
        <f t="shared" si="6"/>
        <v>21198.195443782573</v>
      </c>
      <c r="BA28"/>
      <c r="BB28" s="52">
        <f t="shared" si="7"/>
        <v>21</v>
      </c>
      <c r="BC28" s="80">
        <f t="shared" si="8"/>
        <v>680.47241311438108</v>
      </c>
      <c r="BD28" s="35">
        <f t="shared" si="14"/>
        <v>2714.0136319498311</v>
      </c>
      <c r="BE28" s="35">
        <f t="shared" si="9"/>
        <v>6479.7792911212709</v>
      </c>
      <c r="BF28" s="35">
        <f t="shared" si="10"/>
        <v>9193.7929230711015</v>
      </c>
      <c r="BG28" s="35">
        <f t="shared" si="11"/>
        <v>11907.806555020932</v>
      </c>
    </row>
    <row r="29" spans="1:59" x14ac:dyDescent="0.4">
      <c r="A29" s="13" t="s">
        <v>38</v>
      </c>
      <c r="B29" s="14">
        <v>71</v>
      </c>
      <c r="C29" s="14">
        <v>44</v>
      </c>
      <c r="D29" s="14">
        <v>32</v>
      </c>
      <c r="E29" s="14">
        <v>42</v>
      </c>
      <c r="F29" s="14">
        <v>46</v>
      </c>
      <c r="G29" s="14">
        <v>56</v>
      </c>
      <c r="H29" s="14">
        <v>68</v>
      </c>
      <c r="I29" s="14">
        <v>84</v>
      </c>
      <c r="J29" s="14">
        <v>93</v>
      </c>
      <c r="Y29" s="35">
        <f t="shared" si="12"/>
        <v>21500</v>
      </c>
      <c r="Z29" s="52">
        <f t="shared" si="16"/>
        <v>22</v>
      </c>
      <c r="AA29" s="35">
        <f t="shared" si="39"/>
        <v>23296</v>
      </c>
      <c r="AB29" s="35">
        <f t="shared" si="40"/>
        <v>39034</v>
      </c>
      <c r="AC29" s="35">
        <f t="shared" si="41"/>
        <v>15231.5</v>
      </c>
      <c r="AD29" s="35">
        <f t="shared" si="42"/>
        <v>7867.666666666667</v>
      </c>
      <c r="AE29" s="52">
        <f t="shared" si="31"/>
        <v>36</v>
      </c>
      <c r="AF29" s="35">
        <f t="shared" si="32"/>
        <v>34904</v>
      </c>
      <c r="AG29" s="35">
        <f t="shared" si="33"/>
        <v>45577</v>
      </c>
      <c r="AH29" s="35">
        <f t="shared" si="34"/>
        <v>15563.5</v>
      </c>
      <c r="AI29" s="35">
        <f t="shared" si="35"/>
        <v>9138</v>
      </c>
      <c r="AK29" s="54" t="s">
        <v>313</v>
      </c>
      <c r="AU29" s="52">
        <f t="shared" si="2"/>
        <v>22</v>
      </c>
      <c r="AV29" s="80">
        <f t="shared" si="3"/>
        <v>1628.0478331120798</v>
      </c>
      <c r="AW29" s="35">
        <f t="shared" si="13"/>
        <v>6493.3477498519142</v>
      </c>
      <c r="AX29" s="35">
        <f t="shared" si="4"/>
        <v>8310.0966505930701</v>
      </c>
      <c r="AY29" s="35">
        <f t="shared" si="5"/>
        <v>14803.444400444985</v>
      </c>
      <c r="AZ29" s="35">
        <f t="shared" si="6"/>
        <v>21296.7921502969</v>
      </c>
      <c r="BA29"/>
      <c r="BB29" s="52">
        <f t="shared" si="7"/>
        <v>22</v>
      </c>
      <c r="BC29" s="80">
        <f t="shared" si="8"/>
        <v>680.4046204645125</v>
      </c>
      <c r="BD29" s="35">
        <f t="shared" si="14"/>
        <v>2713.7432460056793</v>
      </c>
      <c r="BE29" s="35">
        <f t="shared" si="9"/>
        <v>6518.3627917957801</v>
      </c>
      <c r="BF29" s="35">
        <f t="shared" si="10"/>
        <v>9232.106037801459</v>
      </c>
      <c r="BG29" s="35">
        <f t="shared" si="11"/>
        <v>11945.849283807138</v>
      </c>
    </row>
    <row r="30" spans="1:59" x14ac:dyDescent="0.4">
      <c r="A30" s="15" t="s">
        <v>39</v>
      </c>
      <c r="B30" s="14">
        <v>57</v>
      </c>
      <c r="C30" s="14">
        <v>25</v>
      </c>
      <c r="D30" s="14">
        <v>15</v>
      </c>
      <c r="E30" s="14">
        <v>26</v>
      </c>
      <c r="F30" s="14">
        <v>35</v>
      </c>
      <c r="G30" s="14">
        <v>41</v>
      </c>
      <c r="H30" s="14">
        <v>51</v>
      </c>
      <c r="I30" s="14">
        <v>71</v>
      </c>
      <c r="J30" s="14">
        <v>80</v>
      </c>
      <c r="Y30" s="35">
        <f t="shared" si="12"/>
        <v>22500</v>
      </c>
      <c r="Z30" s="52">
        <f t="shared" si="16"/>
        <v>23</v>
      </c>
      <c r="AA30" s="35">
        <f t="shared" si="39"/>
        <v>23296</v>
      </c>
      <c r="AB30" s="35">
        <f t="shared" si="40"/>
        <v>39034</v>
      </c>
      <c r="AC30" s="35">
        <f t="shared" si="41"/>
        <v>15231.5</v>
      </c>
      <c r="AD30" s="35">
        <f t="shared" si="42"/>
        <v>7867.666666666667</v>
      </c>
      <c r="AE30" s="52">
        <f t="shared" si="31"/>
        <v>37</v>
      </c>
      <c r="AF30" s="35">
        <f t="shared" si="32"/>
        <v>34904</v>
      </c>
      <c r="AG30" s="35">
        <f t="shared" si="33"/>
        <v>45577</v>
      </c>
      <c r="AH30" s="35">
        <f t="shared" si="34"/>
        <v>15563.5</v>
      </c>
      <c r="AI30" s="35">
        <f t="shared" si="35"/>
        <v>9138</v>
      </c>
      <c r="AK30" t="s">
        <v>326</v>
      </c>
      <c r="AL30"/>
      <c r="AM30"/>
      <c r="AN30"/>
      <c r="AO30"/>
      <c r="AP30"/>
      <c r="AQ30"/>
      <c r="AR30"/>
      <c r="AS30"/>
      <c r="AU30" s="52">
        <f t="shared" si="2"/>
        <v>23</v>
      </c>
      <c r="AV30" s="80">
        <f t="shared" si="3"/>
        <v>1627.8869304600901</v>
      </c>
      <c r="AW30" s="35">
        <f t="shared" si="13"/>
        <v>6492.7060015862953</v>
      </c>
      <c r="AX30" s="35">
        <f t="shared" si="4"/>
        <v>8409.9820751866228</v>
      </c>
      <c r="AY30" s="35">
        <f t="shared" si="5"/>
        <v>14902.688076772918</v>
      </c>
      <c r="AZ30" s="35">
        <f t="shared" si="6"/>
        <v>21395.394078359212</v>
      </c>
      <c r="BA30"/>
      <c r="BB30" s="52">
        <f t="shared" si="7"/>
        <v>23</v>
      </c>
      <c r="BC30" s="80">
        <f t="shared" si="8"/>
        <v>680.33737495388789</v>
      </c>
      <c r="BD30" s="35">
        <f t="shared" si="14"/>
        <v>2713.475042285726</v>
      </c>
      <c r="BE30" s="35">
        <f t="shared" si="9"/>
        <v>6556.9441102460887</v>
      </c>
      <c r="BF30" s="35">
        <f t="shared" si="10"/>
        <v>9270.4191525318147</v>
      </c>
      <c r="BG30" s="35">
        <f t="shared" si="11"/>
        <v>11983.894194817542</v>
      </c>
    </row>
    <row r="31" spans="1:59" ht="13" thickBot="1" x14ac:dyDescent="0.45">
      <c r="A31" s="15" t="s">
        <v>40</v>
      </c>
      <c r="B31" s="14">
        <v>14</v>
      </c>
      <c r="C31" s="14">
        <v>19</v>
      </c>
      <c r="D31" s="14">
        <v>17</v>
      </c>
      <c r="E31" s="14">
        <v>17</v>
      </c>
      <c r="F31" s="14">
        <v>11</v>
      </c>
      <c r="G31" s="14">
        <v>15</v>
      </c>
      <c r="H31" s="14">
        <v>17</v>
      </c>
      <c r="I31" s="14">
        <v>13</v>
      </c>
      <c r="J31" s="14">
        <v>13</v>
      </c>
      <c r="Y31" s="35">
        <f t="shared" si="12"/>
        <v>23500</v>
      </c>
      <c r="Z31" s="52">
        <f t="shared" si="16"/>
        <v>24</v>
      </c>
      <c r="AA31" s="35">
        <f>$O$10</f>
        <v>23296</v>
      </c>
      <c r="AB31" s="35">
        <f>$O$50</f>
        <v>39034</v>
      </c>
      <c r="AC31" s="35">
        <f>O$207</f>
        <v>15231.5</v>
      </c>
      <c r="AD31" s="35">
        <f>O$206</f>
        <v>7867.666666666667</v>
      </c>
      <c r="AE31" s="52">
        <f t="shared" si="31"/>
        <v>38</v>
      </c>
      <c r="AF31" s="35">
        <f t="shared" si="32"/>
        <v>34904</v>
      </c>
      <c r="AG31" s="35">
        <f t="shared" si="33"/>
        <v>45577</v>
      </c>
      <c r="AH31" s="35">
        <f t="shared" si="34"/>
        <v>15563.5</v>
      </c>
      <c r="AI31" s="35">
        <f t="shared" si="35"/>
        <v>9138</v>
      </c>
      <c r="AK31"/>
      <c r="AL31"/>
      <c r="AM31"/>
      <c r="AN31"/>
      <c r="AO31"/>
      <c r="AP31"/>
      <c r="AQ31"/>
      <c r="AR31"/>
      <c r="AS31"/>
      <c r="AU31" s="52">
        <f t="shared" si="2"/>
        <v>24</v>
      </c>
      <c r="AV31" s="80">
        <f t="shared" si="3"/>
        <v>1627.7273373715495</v>
      </c>
      <c r="AW31" s="35">
        <f t="shared" si="13"/>
        <v>6492.0694764171394</v>
      </c>
      <c r="AX31" s="35">
        <f t="shared" si="4"/>
        <v>8509.8622766837143</v>
      </c>
      <c r="AY31" s="35">
        <f t="shared" si="5"/>
        <v>15001.931753100853</v>
      </c>
      <c r="AZ31" s="35">
        <f t="shared" si="6"/>
        <v>21494.001229517991</v>
      </c>
      <c r="BA31"/>
      <c r="BB31" s="52">
        <f t="shared" si="7"/>
        <v>24</v>
      </c>
      <c r="BC31" s="80">
        <f t="shared" si="8"/>
        <v>680.27067674476359</v>
      </c>
      <c r="BD31" s="35">
        <f t="shared" si="14"/>
        <v>2713.2090214371196</v>
      </c>
      <c r="BE31" s="35">
        <f t="shared" si="9"/>
        <v>6595.5232458250503</v>
      </c>
      <c r="BF31" s="35">
        <f t="shared" si="10"/>
        <v>9308.7322672621704</v>
      </c>
      <c r="BG31" s="35">
        <f t="shared" si="11"/>
        <v>12021.94128869929</v>
      </c>
    </row>
    <row r="32" spans="1:59" x14ac:dyDescent="0.4">
      <c r="A32" s="13" t="s">
        <v>41</v>
      </c>
      <c r="B32" s="14">
        <v>29</v>
      </c>
      <c r="C32" s="14">
        <v>56</v>
      </c>
      <c r="D32" s="14">
        <v>68</v>
      </c>
      <c r="E32" s="14">
        <v>58</v>
      </c>
      <c r="F32" s="14">
        <v>54</v>
      </c>
      <c r="G32" s="14">
        <v>44</v>
      </c>
      <c r="H32" s="14">
        <v>32</v>
      </c>
      <c r="I32" s="14">
        <v>16</v>
      </c>
      <c r="J32" s="14">
        <v>7</v>
      </c>
      <c r="Y32" s="35">
        <f t="shared" si="12"/>
        <v>24500</v>
      </c>
      <c r="Z32" s="52">
        <f t="shared" si="16"/>
        <v>25</v>
      </c>
      <c r="AA32" s="35">
        <f>$O$10</f>
        <v>23296</v>
      </c>
      <c r="AB32" s="35">
        <f>$O$50</f>
        <v>39034</v>
      </c>
      <c r="AC32" s="35">
        <f t="shared" ref="AC32:AC35" si="43">O$207</f>
        <v>15231.5</v>
      </c>
      <c r="AD32" s="35">
        <f t="shared" ref="AD32:AD35" si="44">O$206</f>
        <v>7867.666666666667</v>
      </c>
      <c r="AE32" s="52">
        <f t="shared" si="31"/>
        <v>39</v>
      </c>
      <c r="AF32" s="35">
        <f t="shared" si="32"/>
        <v>34904</v>
      </c>
      <c r="AG32" s="35">
        <f t="shared" si="33"/>
        <v>45577</v>
      </c>
      <c r="AH32" s="35">
        <f t="shared" si="34"/>
        <v>15563.5</v>
      </c>
      <c r="AI32" s="35">
        <f t="shared" si="35"/>
        <v>9138</v>
      </c>
      <c r="AK32" s="114" t="s">
        <v>327</v>
      </c>
      <c r="AL32" s="114"/>
      <c r="AM32"/>
      <c r="AN32"/>
      <c r="AO32"/>
      <c r="AP32"/>
      <c r="AQ32"/>
      <c r="AR32"/>
      <c r="AS32"/>
      <c r="AU32" s="52">
        <f t="shared" si="2"/>
        <v>25</v>
      </c>
      <c r="AV32" s="80">
        <f t="shared" si="3"/>
        <v>1627.5690542316895</v>
      </c>
      <c r="AW32" s="35">
        <f t="shared" si="13"/>
        <v>6491.4381758809104</v>
      </c>
      <c r="AX32" s="35">
        <f t="shared" si="4"/>
        <v>8609.7372535478753</v>
      </c>
      <c r="AY32" s="35">
        <f t="shared" si="5"/>
        <v>15101.175429428786</v>
      </c>
      <c r="AZ32" s="35">
        <f t="shared" si="6"/>
        <v>21592.613605309696</v>
      </c>
      <c r="BA32"/>
      <c r="BB32" s="52">
        <f t="shared" si="7"/>
        <v>25</v>
      </c>
      <c r="BC32" s="80">
        <f t="shared" si="8"/>
        <v>680.20452599813814</v>
      </c>
      <c r="BD32" s="35">
        <f t="shared" si="14"/>
        <v>2712.9451841019904</v>
      </c>
      <c r="BE32" s="35">
        <f t="shared" si="9"/>
        <v>6634.1001978905351</v>
      </c>
      <c r="BF32" s="35">
        <f t="shared" si="10"/>
        <v>9347.045381992526</v>
      </c>
      <c r="BG32" s="35">
        <f t="shared" si="11"/>
        <v>12059.990566094517</v>
      </c>
    </row>
    <row r="33" spans="1:59" x14ac:dyDescent="0.4">
      <c r="A33" s="16" t="s">
        <v>27</v>
      </c>
      <c r="B33" s="14"/>
      <c r="C33" s="14"/>
      <c r="D33" s="14"/>
      <c r="E33" s="14"/>
      <c r="F33" s="14"/>
      <c r="G33" s="14"/>
      <c r="H33" s="14"/>
      <c r="I33" s="14"/>
      <c r="J33" s="14"/>
      <c r="Y33" s="35">
        <f t="shared" si="12"/>
        <v>25500</v>
      </c>
      <c r="Z33" s="52">
        <f t="shared" si="16"/>
        <v>26</v>
      </c>
      <c r="AA33" s="35">
        <f>$O$10</f>
        <v>23296</v>
      </c>
      <c r="AB33" s="35">
        <f>$O$50</f>
        <v>39034</v>
      </c>
      <c r="AC33" s="35">
        <f t="shared" si="43"/>
        <v>15231.5</v>
      </c>
      <c r="AD33" s="35">
        <f t="shared" si="44"/>
        <v>7867.666666666667</v>
      </c>
      <c r="AE33" s="52">
        <f t="shared" ref="AE33:AE62" si="45">Z48</f>
        <v>41</v>
      </c>
      <c r="AF33" s="35">
        <f t="shared" ref="AF33:AF62" si="46">AA48</f>
        <v>44898</v>
      </c>
      <c r="AG33" s="35">
        <f t="shared" ref="AG33:AG62" si="47">AB48</f>
        <v>49712</v>
      </c>
      <c r="AH33" s="35">
        <f t="shared" ref="AH33:AH62" si="48">AC48</f>
        <v>16333.5</v>
      </c>
      <c r="AI33" s="35">
        <f t="shared" ref="AI33:AI62" si="49">AD48</f>
        <v>10042.198529411766</v>
      </c>
      <c r="AK33" t="s">
        <v>328</v>
      </c>
      <c r="AL33">
        <v>0.9814813484834698</v>
      </c>
      <c r="AM33"/>
      <c r="AN33"/>
      <c r="AO33"/>
      <c r="AP33"/>
      <c r="AQ33"/>
      <c r="AR33"/>
      <c r="AS33"/>
      <c r="AU33" s="52">
        <f t="shared" si="2"/>
        <v>26</v>
      </c>
      <c r="AV33" s="80">
        <f t="shared" si="3"/>
        <v>1627.4120814227297</v>
      </c>
      <c r="AW33" s="35">
        <f t="shared" si="13"/>
        <v>6490.8121015020643</v>
      </c>
      <c r="AX33" s="35">
        <f t="shared" si="4"/>
        <v>8709.6070042546544</v>
      </c>
      <c r="AY33" s="35">
        <f t="shared" si="5"/>
        <v>15200.419105756719</v>
      </c>
      <c r="AZ33" s="35">
        <f t="shared" si="6"/>
        <v>21691.231207258781</v>
      </c>
      <c r="BA33"/>
      <c r="BB33" s="52">
        <f t="shared" si="7"/>
        <v>26</v>
      </c>
      <c r="BC33" s="80">
        <f t="shared" si="8"/>
        <v>680.1389228737512</v>
      </c>
      <c r="BD33" s="35">
        <f t="shared" si="14"/>
        <v>2712.683530917448</v>
      </c>
      <c r="BE33" s="35">
        <f t="shared" si="9"/>
        <v>6672.6749658054341</v>
      </c>
      <c r="BF33" s="35">
        <f t="shared" si="10"/>
        <v>9385.3584967228817</v>
      </c>
      <c r="BG33" s="35">
        <f t="shared" si="11"/>
        <v>12098.042027640329</v>
      </c>
    </row>
    <row r="34" spans="1:59" x14ac:dyDescent="0.4">
      <c r="A34" s="10" t="s">
        <v>42</v>
      </c>
      <c r="B34" s="14"/>
      <c r="C34" s="14"/>
      <c r="D34" s="14"/>
      <c r="E34" s="14"/>
      <c r="F34" s="14"/>
      <c r="G34" s="14"/>
      <c r="H34" s="14"/>
      <c r="I34" s="14"/>
      <c r="J34" s="14"/>
      <c r="Y34" s="35">
        <f t="shared" si="12"/>
        <v>26500</v>
      </c>
      <c r="Z34" s="52">
        <f t="shared" si="16"/>
        <v>27</v>
      </c>
      <c r="AA34" s="35">
        <f>$O$10</f>
        <v>23296</v>
      </c>
      <c r="AB34" s="35">
        <f>$O$50</f>
        <v>39034</v>
      </c>
      <c r="AC34" s="35">
        <f t="shared" si="43"/>
        <v>15231.5</v>
      </c>
      <c r="AD34" s="35">
        <f t="shared" si="44"/>
        <v>7867.666666666667</v>
      </c>
      <c r="AE34" s="52">
        <f t="shared" si="45"/>
        <v>42</v>
      </c>
      <c r="AF34" s="35">
        <f t="shared" si="46"/>
        <v>44898</v>
      </c>
      <c r="AG34" s="35">
        <f t="shared" si="47"/>
        <v>49712</v>
      </c>
      <c r="AH34" s="35">
        <f t="shared" si="48"/>
        <v>16333.5</v>
      </c>
      <c r="AI34" s="35">
        <f t="shared" si="49"/>
        <v>10042.198529411766</v>
      </c>
      <c r="AK34" t="s">
        <v>329</v>
      </c>
      <c r="AL34">
        <v>0.96330563742093034</v>
      </c>
      <c r="AM34"/>
      <c r="AN34"/>
      <c r="AO34"/>
      <c r="AP34"/>
      <c r="AQ34"/>
      <c r="AR34"/>
      <c r="AS34"/>
      <c r="AU34" s="52">
        <f t="shared" si="2"/>
        <v>27</v>
      </c>
      <c r="AV34" s="80">
        <f t="shared" si="3"/>
        <v>1627.2564193238723</v>
      </c>
      <c r="AW34" s="35">
        <f t="shared" si="13"/>
        <v>6490.1912547930206</v>
      </c>
      <c r="AX34" s="35">
        <f t="shared" si="4"/>
        <v>8809.4715272916328</v>
      </c>
      <c r="AY34" s="35">
        <f t="shared" si="5"/>
        <v>15299.662782084653</v>
      </c>
      <c r="AZ34" s="35">
        <f t="shared" si="6"/>
        <v>21789.854036877674</v>
      </c>
      <c r="BA34"/>
      <c r="BB34" s="52">
        <f t="shared" si="7"/>
        <v>27</v>
      </c>
      <c r="BC34" s="80">
        <f t="shared" si="8"/>
        <v>680.07386753008154</v>
      </c>
      <c r="BD34" s="35">
        <f t="shared" si="14"/>
        <v>2712.424062515573</v>
      </c>
      <c r="BE34" s="35">
        <f t="shared" si="9"/>
        <v>6711.2475489376648</v>
      </c>
      <c r="BF34" s="35">
        <f t="shared" si="10"/>
        <v>9423.6716114532373</v>
      </c>
      <c r="BG34" s="35">
        <f t="shared" si="11"/>
        <v>12136.09567396881</v>
      </c>
    </row>
    <row r="35" spans="1:59" x14ac:dyDescent="0.4">
      <c r="A35" s="13" t="s">
        <v>43</v>
      </c>
      <c r="B35" s="14">
        <v>14</v>
      </c>
      <c r="C35" s="14">
        <v>26</v>
      </c>
      <c r="D35" s="14">
        <v>28</v>
      </c>
      <c r="E35" s="14">
        <v>16</v>
      </c>
      <c r="F35" s="14">
        <v>16</v>
      </c>
      <c r="G35" s="14">
        <v>16</v>
      </c>
      <c r="H35" s="14">
        <v>18</v>
      </c>
      <c r="I35" s="14">
        <v>12</v>
      </c>
      <c r="J35" s="14">
        <v>6</v>
      </c>
      <c r="Y35" s="35">
        <f t="shared" si="12"/>
        <v>27500</v>
      </c>
      <c r="Z35" s="52">
        <f t="shared" si="16"/>
        <v>28</v>
      </c>
      <c r="AA35" s="35">
        <f>$O$10</f>
        <v>23296</v>
      </c>
      <c r="AB35" s="35">
        <f>$O$50</f>
        <v>39034</v>
      </c>
      <c r="AC35" s="35">
        <f t="shared" si="43"/>
        <v>15231.5</v>
      </c>
      <c r="AD35" s="35">
        <f t="shared" si="44"/>
        <v>7867.666666666667</v>
      </c>
      <c r="AE35" s="52">
        <f t="shared" si="45"/>
        <v>43</v>
      </c>
      <c r="AF35" s="35">
        <f t="shared" si="46"/>
        <v>44898</v>
      </c>
      <c r="AG35" s="35">
        <f t="shared" si="47"/>
        <v>49712</v>
      </c>
      <c r="AH35" s="35">
        <f t="shared" si="48"/>
        <v>16333.5</v>
      </c>
      <c r="AI35" s="35">
        <f t="shared" si="49"/>
        <v>10042.198529411766</v>
      </c>
      <c r="AK35" t="s">
        <v>330</v>
      </c>
      <c r="AL35">
        <v>0.96308189130764343</v>
      </c>
      <c r="AM35"/>
      <c r="AN35"/>
      <c r="AO35"/>
      <c r="AP35"/>
      <c r="AQ35"/>
      <c r="AR35"/>
      <c r="AS35"/>
      <c r="AU35" s="52">
        <f t="shared" si="2"/>
        <v>28</v>
      </c>
      <c r="AV35" s="80">
        <f t="shared" si="3"/>
        <v>1627.1020683112974</v>
      </c>
      <c r="AW35" s="35">
        <f t="shared" si="13"/>
        <v>6489.5756372541464</v>
      </c>
      <c r="AX35" s="35">
        <f t="shared" si="4"/>
        <v>8909.3308211584408</v>
      </c>
      <c r="AY35" s="35">
        <f t="shared" si="5"/>
        <v>15398.906458412586</v>
      </c>
      <c r="AZ35" s="35">
        <f t="shared" si="6"/>
        <v>21888.482095666732</v>
      </c>
      <c r="BA35"/>
      <c r="BB35" s="52">
        <f t="shared" si="7"/>
        <v>28</v>
      </c>
      <c r="BC35" s="80">
        <f t="shared" si="8"/>
        <v>680.00936012434488</v>
      </c>
      <c r="BD35" s="35">
        <f t="shared" si="14"/>
        <v>2712.1667795234093</v>
      </c>
      <c r="BE35" s="35">
        <f t="shared" si="9"/>
        <v>6749.817946660185</v>
      </c>
      <c r="BF35" s="35">
        <f t="shared" si="10"/>
        <v>9461.9847261835948</v>
      </c>
      <c r="BG35" s="35">
        <f t="shared" si="11"/>
        <v>12174.151505707005</v>
      </c>
    </row>
    <row r="36" spans="1:59" x14ac:dyDescent="0.4">
      <c r="A36" s="13" t="s">
        <v>175</v>
      </c>
      <c r="B36" s="14">
        <v>86</v>
      </c>
      <c r="C36" s="14">
        <v>74</v>
      </c>
      <c r="D36" s="14">
        <v>72</v>
      </c>
      <c r="E36" s="14">
        <v>84</v>
      </c>
      <c r="F36" s="14">
        <v>84</v>
      </c>
      <c r="G36" s="14">
        <v>84</v>
      </c>
      <c r="H36" s="14">
        <v>82</v>
      </c>
      <c r="I36" s="14">
        <v>88</v>
      </c>
      <c r="J36" s="14">
        <v>94</v>
      </c>
      <c r="Y36" s="35">
        <f t="shared" si="12"/>
        <v>28500</v>
      </c>
      <c r="Z36" s="52">
        <f t="shared" si="16"/>
        <v>29</v>
      </c>
      <c r="AA36" s="35"/>
      <c r="AB36" s="35"/>
      <c r="AC36" s="35"/>
      <c r="AD36" s="35"/>
      <c r="AE36" s="52">
        <f t="shared" si="45"/>
        <v>44</v>
      </c>
      <c r="AF36" s="35">
        <f t="shared" si="46"/>
        <v>44898</v>
      </c>
      <c r="AG36" s="35">
        <f t="shared" si="47"/>
        <v>49712</v>
      </c>
      <c r="AH36" s="35">
        <f t="shared" si="48"/>
        <v>16333.5</v>
      </c>
      <c r="AI36" s="35">
        <f t="shared" si="49"/>
        <v>10042.198529411766</v>
      </c>
      <c r="AK36" t="s">
        <v>318</v>
      </c>
      <c r="AL36" s="54">
        <v>674.24861757852921</v>
      </c>
      <c r="AM36"/>
      <c r="AN36"/>
      <c r="AO36"/>
      <c r="AP36"/>
      <c r="AQ36"/>
      <c r="AR36"/>
      <c r="AS36"/>
      <c r="AU36" s="52">
        <f t="shared" si="2"/>
        <v>29</v>
      </c>
      <c r="AV36" s="80">
        <f t="shared" si="3"/>
        <v>1626.9490287581593</v>
      </c>
      <c r="AW36" s="35">
        <f t="shared" si="13"/>
        <v>6488.9652503737389</v>
      </c>
      <c r="AX36" s="35">
        <f t="shared" si="4"/>
        <v>9009.1848843667831</v>
      </c>
      <c r="AY36" s="35">
        <f t="shared" si="5"/>
        <v>15498.150134740521</v>
      </c>
      <c r="AZ36" s="35">
        <f t="shared" si="6"/>
        <v>21987.115385114259</v>
      </c>
      <c r="BA36"/>
      <c r="BB36" s="52">
        <f t="shared" si="7"/>
        <v>29</v>
      </c>
      <c r="BC36" s="80">
        <f t="shared" si="8"/>
        <v>679.94540081249215</v>
      </c>
      <c r="BD36" s="35">
        <f t="shared" si="14"/>
        <v>2711.9116825629553</v>
      </c>
      <c r="BE36" s="35">
        <f t="shared" si="9"/>
        <v>6788.3861583509952</v>
      </c>
      <c r="BF36" s="35">
        <f t="shared" si="10"/>
        <v>9500.2978409139505</v>
      </c>
      <c r="BG36" s="35">
        <f t="shared" si="11"/>
        <v>12212.209523476906</v>
      </c>
    </row>
    <row r="37" spans="1:59" ht="13" thickBot="1" x14ac:dyDescent="0.45">
      <c r="A37" s="16" t="s">
        <v>27</v>
      </c>
      <c r="B37" s="14"/>
      <c r="C37" s="14"/>
      <c r="D37" s="14"/>
      <c r="E37" s="14"/>
      <c r="F37" s="14"/>
      <c r="G37" s="14"/>
      <c r="H37" s="14"/>
      <c r="I37" s="14"/>
      <c r="J37" s="14"/>
      <c r="Y37" s="35">
        <f t="shared" si="12"/>
        <v>29500</v>
      </c>
      <c r="Z37" s="52">
        <f t="shared" si="16"/>
        <v>30</v>
      </c>
      <c r="AA37" s="35"/>
      <c r="AB37" s="35"/>
      <c r="AC37" s="35"/>
      <c r="AD37" s="35"/>
      <c r="AE37" s="52">
        <f t="shared" si="45"/>
        <v>45</v>
      </c>
      <c r="AF37" s="35">
        <f t="shared" si="46"/>
        <v>44898</v>
      </c>
      <c r="AG37" s="35">
        <f t="shared" si="47"/>
        <v>49712</v>
      </c>
      <c r="AH37" s="35">
        <f t="shared" si="48"/>
        <v>16333.5</v>
      </c>
      <c r="AI37" s="35">
        <f t="shared" si="49"/>
        <v>10042.198529411766</v>
      </c>
      <c r="AK37" s="112" t="s">
        <v>331</v>
      </c>
      <c r="AL37" s="115">
        <v>166</v>
      </c>
      <c r="AM37"/>
      <c r="AN37"/>
      <c r="AO37"/>
      <c r="AP37"/>
      <c r="AQ37"/>
      <c r="AR37"/>
      <c r="AS37"/>
      <c r="AU37" s="52">
        <f t="shared" si="2"/>
        <v>30</v>
      </c>
      <c r="AV37" s="80">
        <f t="shared" si="3"/>
        <v>1626.7973010345804</v>
      </c>
      <c r="AW37" s="35">
        <f t="shared" si="13"/>
        <v>6488.3600956280043</v>
      </c>
      <c r="AX37" s="35">
        <f t="shared" si="4"/>
        <v>9109.0337154404497</v>
      </c>
      <c r="AY37" s="35">
        <f t="shared" si="5"/>
        <v>15597.393811068454</v>
      </c>
      <c r="AZ37" s="35">
        <f t="shared" si="6"/>
        <v>22085.75390669646</v>
      </c>
      <c r="BA37"/>
      <c r="BB37" s="52">
        <f t="shared" si="7"/>
        <v>30</v>
      </c>
      <c r="BC37" s="80">
        <f t="shared" si="8"/>
        <v>679.88198974920772</v>
      </c>
      <c r="BD37" s="35">
        <f t="shared" si="14"/>
        <v>2711.6587722511576</v>
      </c>
      <c r="BE37" s="35">
        <f t="shared" si="9"/>
        <v>6826.9521833931485</v>
      </c>
      <c r="BF37" s="35">
        <f t="shared" si="10"/>
        <v>9538.6109556443062</v>
      </c>
      <c r="BG37" s="35">
        <f t="shared" si="11"/>
        <v>12250.269727895464</v>
      </c>
    </row>
    <row r="38" spans="1:59" x14ac:dyDescent="0.4">
      <c r="A38" s="10" t="s">
        <v>44</v>
      </c>
      <c r="B38" s="14"/>
      <c r="C38" s="14"/>
      <c r="D38" s="14"/>
      <c r="E38" s="14"/>
      <c r="F38" s="14"/>
      <c r="G38" s="14"/>
      <c r="H38" s="14"/>
      <c r="I38" s="14"/>
      <c r="J38" s="14"/>
      <c r="Y38" s="35">
        <f t="shared" si="12"/>
        <v>30500</v>
      </c>
      <c r="Z38" s="52">
        <f t="shared" si="16"/>
        <v>31</v>
      </c>
      <c r="AA38" s="35">
        <f t="shared" ref="AA38:AA39" si="50">$P$10</f>
        <v>34904</v>
      </c>
      <c r="AB38" s="35">
        <f t="shared" ref="AB38:AB39" si="51">$P$50</f>
        <v>45577</v>
      </c>
      <c r="AC38" s="35">
        <f t="shared" ref="AC38:AC39" si="52">P$207</f>
        <v>15563.5</v>
      </c>
      <c r="AD38" s="35">
        <f t="shared" ref="AD38:AD39" si="53">P$206</f>
        <v>9138</v>
      </c>
      <c r="AE38" s="52">
        <f t="shared" si="45"/>
        <v>46</v>
      </c>
      <c r="AF38" s="35">
        <f t="shared" si="46"/>
        <v>44898</v>
      </c>
      <c r="AG38" s="35">
        <f t="shared" si="47"/>
        <v>49712</v>
      </c>
      <c r="AH38" s="35">
        <f t="shared" si="48"/>
        <v>16333.5</v>
      </c>
      <c r="AI38" s="35">
        <f t="shared" si="49"/>
        <v>10042.198529411766</v>
      </c>
      <c r="AK38"/>
      <c r="AL38"/>
      <c r="AM38"/>
      <c r="AN38"/>
      <c r="AO38"/>
      <c r="AP38"/>
      <c r="AQ38"/>
      <c r="AR38"/>
      <c r="AS38"/>
      <c r="AU38" s="52">
        <f t="shared" si="2"/>
        <v>31</v>
      </c>
      <c r="AV38" s="80">
        <f t="shared" si="3"/>
        <v>1626.6468855076496</v>
      </c>
      <c r="AW38" s="35">
        <f t="shared" si="13"/>
        <v>6487.7601744810481</v>
      </c>
      <c r="AX38" s="35">
        <f t="shared" si="4"/>
        <v>9208.8773129153378</v>
      </c>
      <c r="AY38" s="35">
        <f t="shared" si="5"/>
        <v>15696.637487396387</v>
      </c>
      <c r="AZ38" s="35">
        <f t="shared" si="6"/>
        <v>22184.397661877436</v>
      </c>
      <c r="BA38"/>
      <c r="BB38" s="52">
        <f t="shared" si="7"/>
        <v>31</v>
      </c>
      <c r="BC38" s="80">
        <f t="shared" si="8"/>
        <v>679.81912708790753</v>
      </c>
      <c r="BD38" s="35">
        <f t="shared" si="14"/>
        <v>2711.4080491999048</v>
      </c>
      <c r="BE38" s="35">
        <f t="shared" si="9"/>
        <v>6865.516021174757</v>
      </c>
      <c r="BF38" s="35">
        <f t="shared" si="10"/>
        <v>9576.9240703746618</v>
      </c>
      <c r="BG38" s="35">
        <f t="shared" si="11"/>
        <v>12288.332119574567</v>
      </c>
    </row>
    <row r="39" spans="1:59" ht="13" thickBot="1" x14ac:dyDescent="0.45">
      <c r="A39" s="13" t="s">
        <v>45</v>
      </c>
      <c r="B39" s="14">
        <v>19</v>
      </c>
      <c r="C39" s="14">
        <v>27</v>
      </c>
      <c r="D39" s="14">
        <v>34</v>
      </c>
      <c r="E39" s="14">
        <v>37</v>
      </c>
      <c r="F39" s="14">
        <v>33</v>
      </c>
      <c r="G39" s="14">
        <v>30</v>
      </c>
      <c r="H39" s="14">
        <v>22</v>
      </c>
      <c r="I39" s="14">
        <v>15</v>
      </c>
      <c r="J39" s="14">
        <v>8</v>
      </c>
      <c r="Y39" s="35">
        <f t="shared" si="12"/>
        <v>31500</v>
      </c>
      <c r="Z39" s="52">
        <f t="shared" si="16"/>
        <v>32</v>
      </c>
      <c r="AA39" s="35">
        <f t="shared" si="50"/>
        <v>34904</v>
      </c>
      <c r="AB39" s="35">
        <f t="shared" si="51"/>
        <v>45577</v>
      </c>
      <c r="AC39" s="35">
        <f t="shared" si="52"/>
        <v>15563.5</v>
      </c>
      <c r="AD39" s="35">
        <f t="shared" si="53"/>
        <v>9138</v>
      </c>
      <c r="AE39" s="52">
        <f t="shared" si="45"/>
        <v>47</v>
      </c>
      <c r="AF39" s="35">
        <f t="shared" si="46"/>
        <v>44898</v>
      </c>
      <c r="AG39" s="35">
        <f t="shared" si="47"/>
        <v>49712</v>
      </c>
      <c r="AH39" s="35">
        <f t="shared" si="48"/>
        <v>16333.5</v>
      </c>
      <c r="AI39" s="35">
        <f t="shared" si="49"/>
        <v>10042.198529411766</v>
      </c>
      <c r="AK39" t="s">
        <v>332</v>
      </c>
      <c r="AL39"/>
      <c r="AM39"/>
      <c r="AN39"/>
      <c r="AO39"/>
      <c r="AP39"/>
      <c r="AQ39"/>
      <c r="AR39"/>
      <c r="AS39"/>
      <c r="AU39" s="52">
        <f t="shared" si="2"/>
        <v>32</v>
      </c>
      <c r="AV39" s="80">
        <f t="shared" si="3"/>
        <v>1626.4977825414155</v>
      </c>
      <c r="AW39" s="35">
        <f t="shared" si="13"/>
        <v>6487.1654883848532</v>
      </c>
      <c r="AX39" s="35">
        <f t="shared" si="4"/>
        <v>9308.7156753394665</v>
      </c>
      <c r="AY39" s="35">
        <f t="shared" si="5"/>
        <v>15795.88116372432</v>
      </c>
      <c r="AZ39" s="35">
        <f t="shared" si="6"/>
        <v>22283.046652109173</v>
      </c>
      <c r="BA39"/>
      <c r="BB39" s="52">
        <f t="shared" si="7"/>
        <v>32</v>
      </c>
      <c r="BC39" s="80">
        <f t="shared" si="8"/>
        <v>679.75681298073744</v>
      </c>
      <c r="BD39" s="35">
        <f t="shared" si="14"/>
        <v>2711.1595140160193</v>
      </c>
      <c r="BE39" s="35">
        <f t="shared" si="9"/>
        <v>6904.0776710889986</v>
      </c>
      <c r="BF39" s="35">
        <f t="shared" si="10"/>
        <v>9615.2371851050175</v>
      </c>
      <c r="BG39" s="35">
        <f t="shared" si="11"/>
        <v>12326.396699121036</v>
      </c>
    </row>
    <row r="40" spans="1:59" x14ac:dyDescent="0.4">
      <c r="A40" s="13" t="s">
        <v>46</v>
      </c>
      <c r="B40" s="14">
        <v>81</v>
      </c>
      <c r="C40" s="14">
        <v>73</v>
      </c>
      <c r="D40" s="14">
        <v>66</v>
      </c>
      <c r="E40" s="14">
        <v>63</v>
      </c>
      <c r="F40" s="14">
        <v>67</v>
      </c>
      <c r="G40" s="14">
        <v>70</v>
      </c>
      <c r="H40" s="14">
        <v>78</v>
      </c>
      <c r="I40" s="14">
        <v>85</v>
      </c>
      <c r="J40" s="14">
        <v>92</v>
      </c>
      <c r="Y40" s="35">
        <f t="shared" si="12"/>
        <v>32500</v>
      </c>
      <c r="Z40" s="52">
        <f t="shared" si="16"/>
        <v>33</v>
      </c>
      <c r="AA40" s="35">
        <f>$P$10</f>
        <v>34904</v>
      </c>
      <c r="AB40" s="35">
        <f>$P$50</f>
        <v>45577</v>
      </c>
      <c r="AC40" s="35">
        <f>P$207</f>
        <v>15563.5</v>
      </c>
      <c r="AD40" s="35">
        <f>P$206</f>
        <v>9138</v>
      </c>
      <c r="AE40" s="52">
        <f t="shared" si="45"/>
        <v>48</v>
      </c>
      <c r="AF40" s="35">
        <f t="shared" si="46"/>
        <v>44898</v>
      </c>
      <c r="AG40" s="35">
        <f t="shared" si="47"/>
        <v>49712</v>
      </c>
      <c r="AH40" s="35">
        <f t="shared" si="48"/>
        <v>16333.5</v>
      </c>
      <c r="AI40" s="35">
        <f t="shared" si="49"/>
        <v>10042.198529411766</v>
      </c>
      <c r="AK40" s="113"/>
      <c r="AL40" s="113" t="s">
        <v>334</v>
      </c>
      <c r="AM40" s="113" t="s">
        <v>335</v>
      </c>
      <c r="AN40" s="113" t="s">
        <v>336</v>
      </c>
      <c r="AO40" s="113" t="s">
        <v>321</v>
      </c>
      <c r="AP40" s="113" t="s">
        <v>337</v>
      </c>
      <c r="AQ40"/>
      <c r="AR40"/>
      <c r="AS40"/>
      <c r="AU40" s="52">
        <f t="shared" si="2"/>
        <v>33</v>
      </c>
      <c r="AV40" s="80">
        <f t="shared" si="3"/>
        <v>1626.3499924968826</v>
      </c>
      <c r="AW40" s="35">
        <f t="shared" si="13"/>
        <v>6486.5760387792579</v>
      </c>
      <c r="AX40" s="35">
        <f t="shared" si="4"/>
        <v>9408.5488012729966</v>
      </c>
      <c r="AY40" s="35">
        <f t="shared" si="5"/>
        <v>15895.124840052255</v>
      </c>
      <c r="AZ40" s="35">
        <f t="shared" si="6"/>
        <v>22381.700878831514</v>
      </c>
      <c r="BA40"/>
      <c r="BB40" s="52">
        <f t="shared" si="7"/>
        <v>33</v>
      </c>
      <c r="BC40" s="80">
        <f t="shared" si="8"/>
        <v>679.69504757857067</v>
      </c>
      <c r="BD40" s="35">
        <f t="shared" si="14"/>
        <v>2710.9131673012475</v>
      </c>
      <c r="BE40" s="35">
        <f t="shared" si="9"/>
        <v>6942.6371325341261</v>
      </c>
      <c r="BF40" s="35">
        <f t="shared" si="10"/>
        <v>9653.5502998353732</v>
      </c>
      <c r="BG40" s="35">
        <f t="shared" si="11"/>
        <v>12364.46346713662</v>
      </c>
    </row>
    <row r="41" spans="1:59" x14ac:dyDescent="0.4">
      <c r="A41" s="13" t="s">
        <v>27</v>
      </c>
      <c r="B41" s="14"/>
      <c r="C41" s="14"/>
      <c r="D41" s="14"/>
      <c r="E41" s="14"/>
      <c r="F41" s="14"/>
      <c r="G41" s="14"/>
      <c r="H41" s="14"/>
      <c r="I41" s="14"/>
      <c r="J41" s="14"/>
      <c r="Y41" s="35">
        <f t="shared" si="12"/>
        <v>33500</v>
      </c>
      <c r="Z41" s="52">
        <f t="shared" si="16"/>
        <v>34</v>
      </c>
      <c r="AA41" s="35">
        <f>$P$10</f>
        <v>34904</v>
      </c>
      <c r="AB41" s="35">
        <f>$P$50</f>
        <v>45577</v>
      </c>
      <c r="AC41" s="35">
        <f>P$207</f>
        <v>15563.5</v>
      </c>
      <c r="AD41" s="35">
        <f>P$206</f>
        <v>9138</v>
      </c>
      <c r="AE41" s="52">
        <f t="shared" si="45"/>
        <v>49</v>
      </c>
      <c r="AF41" s="35">
        <f t="shared" si="46"/>
        <v>44898</v>
      </c>
      <c r="AG41" s="35">
        <f t="shared" si="47"/>
        <v>49712</v>
      </c>
      <c r="AH41" s="35">
        <f t="shared" si="48"/>
        <v>16333.5</v>
      </c>
      <c r="AI41" s="35">
        <f t="shared" si="49"/>
        <v>10042.198529411766</v>
      </c>
      <c r="AK41" t="s">
        <v>314</v>
      </c>
      <c r="AL41">
        <v>1</v>
      </c>
      <c r="AM41">
        <v>1957260949.6087108</v>
      </c>
      <c r="AN41">
        <v>1957260949.6087108</v>
      </c>
      <c r="AO41">
        <v>4305.3513791555833</v>
      </c>
      <c r="AP41">
        <v>1.2560906574678018E-119</v>
      </c>
      <c r="AQ41"/>
      <c r="AR41"/>
      <c r="AS41"/>
      <c r="AU41" s="52">
        <f t="shared" si="2"/>
        <v>34</v>
      </c>
      <c r="AV41" s="80">
        <f t="shared" si="3"/>
        <v>1626.203515732007</v>
      </c>
      <c r="AW41" s="35">
        <f t="shared" si="13"/>
        <v>6485.9918270919443</v>
      </c>
      <c r="AX41" s="35">
        <f t="shared" si="4"/>
        <v>9508.3766892882431</v>
      </c>
      <c r="AY41" s="35">
        <f t="shared" si="5"/>
        <v>15994.368516380187</v>
      </c>
      <c r="AZ41" s="35">
        <f t="shared" si="6"/>
        <v>22480.36034347213</v>
      </c>
      <c r="BA41"/>
      <c r="BB41" s="52">
        <f t="shared" si="7"/>
        <v>34</v>
      </c>
      <c r="BC41" s="80">
        <f t="shared" si="8"/>
        <v>679.63383103100682</v>
      </c>
      <c r="BD41" s="35">
        <f t="shared" si="14"/>
        <v>2710.6690096522566</v>
      </c>
      <c r="BE41" s="35">
        <f t="shared" si="9"/>
        <v>6981.1944049134745</v>
      </c>
      <c r="BF41" s="35">
        <f t="shared" si="10"/>
        <v>9691.8634145657306</v>
      </c>
      <c r="BG41" s="35">
        <f t="shared" si="11"/>
        <v>12402.532424217987</v>
      </c>
    </row>
    <row r="42" spans="1:59" x14ac:dyDescent="0.4">
      <c r="A42" s="10" t="s">
        <v>47</v>
      </c>
      <c r="B42" s="14"/>
      <c r="C42" s="14"/>
      <c r="D42" s="14"/>
      <c r="E42" s="14"/>
      <c r="F42" s="14"/>
      <c r="G42" s="14"/>
      <c r="H42" s="14"/>
      <c r="I42" s="14"/>
      <c r="J42" s="14"/>
      <c r="Y42" s="35">
        <f t="shared" si="12"/>
        <v>34500</v>
      </c>
      <c r="Z42" s="52">
        <f t="shared" si="16"/>
        <v>35</v>
      </c>
      <c r="AA42" s="35">
        <f>$P$10</f>
        <v>34904</v>
      </c>
      <c r="AB42" s="35">
        <f>$P$50</f>
        <v>45577</v>
      </c>
      <c r="AC42" s="35">
        <f>P$207</f>
        <v>15563.5</v>
      </c>
      <c r="AD42" s="35">
        <f>P$206</f>
        <v>9138</v>
      </c>
      <c r="AE42" s="52">
        <f t="shared" si="45"/>
        <v>50</v>
      </c>
      <c r="AF42" s="35">
        <f t="shared" si="46"/>
        <v>44898</v>
      </c>
      <c r="AG42" s="35">
        <f t="shared" si="47"/>
        <v>49712</v>
      </c>
      <c r="AH42" s="35">
        <f t="shared" si="48"/>
        <v>16333.5</v>
      </c>
      <c r="AI42" s="35">
        <f t="shared" si="49"/>
        <v>10042.198529411766</v>
      </c>
      <c r="AK42" t="s">
        <v>333</v>
      </c>
      <c r="AL42" s="54">
        <v>164</v>
      </c>
      <c r="AM42">
        <v>74556236.522275478</v>
      </c>
      <c r="AN42">
        <v>454611.19830655778</v>
      </c>
      <c r="AO42"/>
      <c r="AP42"/>
      <c r="AQ42"/>
      <c r="AR42"/>
      <c r="AS42"/>
      <c r="AU42" s="52">
        <f t="shared" si="2"/>
        <v>35</v>
      </c>
      <c r="AV42" s="80">
        <f t="shared" si="3"/>
        <v>1626.0583526016937</v>
      </c>
      <c r="AW42" s="35">
        <f t="shared" si="13"/>
        <v>6485.4128547384234</v>
      </c>
      <c r="AX42" s="35">
        <f t="shared" si="4"/>
        <v>9608.1993379696978</v>
      </c>
      <c r="AY42" s="35">
        <f t="shared" si="5"/>
        <v>16093.612192708122</v>
      </c>
      <c r="AZ42" s="35">
        <f t="shared" si="6"/>
        <v>22579.025047446547</v>
      </c>
      <c r="BA42"/>
      <c r="BB42" s="52">
        <f t="shared" si="7"/>
        <v>35</v>
      </c>
      <c r="BC42" s="80">
        <f t="shared" si="8"/>
        <v>679.57316348636994</v>
      </c>
      <c r="BD42" s="35">
        <f t="shared" si="14"/>
        <v>2710.4270416606259</v>
      </c>
      <c r="BE42" s="35">
        <f t="shared" si="9"/>
        <v>7019.7494876354604</v>
      </c>
      <c r="BF42" s="35">
        <f t="shared" si="10"/>
        <v>9730.1765292960863</v>
      </c>
      <c r="BG42" s="35">
        <f t="shared" si="11"/>
        <v>12440.603570956711</v>
      </c>
    </row>
    <row r="43" spans="1:59" ht="13" thickBot="1" x14ac:dyDescent="0.45">
      <c r="A43" s="13" t="s">
        <v>48</v>
      </c>
      <c r="B43" s="14">
        <v>3</v>
      </c>
      <c r="C43" s="14">
        <v>5</v>
      </c>
      <c r="D43" s="14">
        <v>7</v>
      </c>
      <c r="E43" s="14">
        <v>10</v>
      </c>
      <c r="F43" s="14">
        <v>8</v>
      </c>
      <c r="G43" s="14">
        <v>6</v>
      </c>
      <c r="H43" s="14">
        <v>1</v>
      </c>
      <c r="I43" s="14">
        <v>1</v>
      </c>
      <c r="J43" s="14" t="s">
        <v>1</v>
      </c>
      <c r="Y43" s="35">
        <f t="shared" si="12"/>
        <v>35500</v>
      </c>
      <c r="Z43" s="52">
        <f t="shared" si="16"/>
        <v>36</v>
      </c>
      <c r="AA43" s="35">
        <f>$P$10</f>
        <v>34904</v>
      </c>
      <c r="AB43" s="35">
        <f>$P$50</f>
        <v>45577</v>
      </c>
      <c r="AC43" s="35">
        <f>P$207</f>
        <v>15563.5</v>
      </c>
      <c r="AD43" s="35">
        <f>P$206</f>
        <v>9138</v>
      </c>
      <c r="AE43" s="52">
        <f t="shared" si="45"/>
        <v>51</v>
      </c>
      <c r="AF43" s="35">
        <f t="shared" si="46"/>
        <v>59635</v>
      </c>
      <c r="AG43" s="35">
        <f t="shared" si="47"/>
        <v>59284</v>
      </c>
      <c r="AH43" s="35">
        <f t="shared" si="48"/>
        <v>18408</v>
      </c>
      <c r="AI43" s="35">
        <f t="shared" si="49"/>
        <v>11226</v>
      </c>
      <c r="AK43" s="112" t="s">
        <v>0</v>
      </c>
      <c r="AL43" s="115">
        <v>165</v>
      </c>
      <c r="AM43" s="112">
        <v>2031817186.1309862</v>
      </c>
      <c r="AN43" s="112"/>
      <c r="AO43" s="112"/>
      <c r="AP43" s="112"/>
      <c r="AQ43"/>
      <c r="AR43"/>
      <c r="AS43"/>
      <c r="AU43" s="52">
        <f t="shared" si="2"/>
        <v>36</v>
      </c>
      <c r="AV43" s="80">
        <f t="shared" si="3"/>
        <v>1625.91450345779</v>
      </c>
      <c r="AW43" s="35">
        <f t="shared" si="13"/>
        <v>6484.839123122013</v>
      </c>
      <c r="AX43" s="35">
        <f t="shared" si="4"/>
        <v>9708.016745914043</v>
      </c>
      <c r="AY43" s="35">
        <f t="shared" si="5"/>
        <v>16192.855869036055</v>
      </c>
      <c r="AZ43" s="35">
        <f t="shared" si="6"/>
        <v>22677.694992158067</v>
      </c>
      <c r="BA43"/>
      <c r="BB43" s="52">
        <f t="shared" si="7"/>
        <v>36</v>
      </c>
      <c r="BC43" s="80">
        <f t="shared" si="8"/>
        <v>679.51304509170654</v>
      </c>
      <c r="BD43" s="35">
        <f t="shared" si="14"/>
        <v>2710.1872639128396</v>
      </c>
      <c r="BE43" s="35">
        <f t="shared" si="9"/>
        <v>7058.3023801136023</v>
      </c>
      <c r="BF43" s="35">
        <f t="shared" si="10"/>
        <v>9768.489644026442</v>
      </c>
      <c r="BG43" s="35">
        <f t="shared" si="11"/>
        <v>12478.676907939282</v>
      </c>
    </row>
    <row r="44" spans="1:59" ht="13" thickBot="1" x14ac:dyDescent="0.45">
      <c r="A44" s="13" t="s">
        <v>49</v>
      </c>
      <c r="B44" s="14">
        <v>25</v>
      </c>
      <c r="C44" s="14">
        <v>57</v>
      </c>
      <c r="D44" s="14">
        <v>53</v>
      </c>
      <c r="E44" s="14">
        <v>47</v>
      </c>
      <c r="F44" s="14">
        <v>41</v>
      </c>
      <c r="G44" s="14">
        <v>33</v>
      </c>
      <c r="H44" s="14">
        <v>29</v>
      </c>
      <c r="I44" s="14">
        <v>17</v>
      </c>
      <c r="J44" s="14">
        <v>7</v>
      </c>
      <c r="Y44" s="35">
        <f t="shared" si="12"/>
        <v>36500</v>
      </c>
      <c r="Z44" s="52">
        <f t="shared" si="16"/>
        <v>37</v>
      </c>
      <c r="AA44" s="35">
        <f>$P$10</f>
        <v>34904</v>
      </c>
      <c r="AB44" s="35">
        <f>$P$50</f>
        <v>45577</v>
      </c>
      <c r="AC44" s="35">
        <f>P$207</f>
        <v>15563.5</v>
      </c>
      <c r="AD44" s="35">
        <f>P$206</f>
        <v>9138</v>
      </c>
      <c r="AE44" s="52">
        <f t="shared" si="45"/>
        <v>52</v>
      </c>
      <c r="AF44" s="35">
        <f t="shared" si="46"/>
        <v>59635</v>
      </c>
      <c r="AG44" s="35">
        <f t="shared" si="47"/>
        <v>59284</v>
      </c>
      <c r="AH44" s="35">
        <f t="shared" si="48"/>
        <v>18408</v>
      </c>
      <c r="AI44" s="35">
        <f t="shared" si="49"/>
        <v>11226</v>
      </c>
      <c r="AK44"/>
      <c r="AL44"/>
      <c r="AM44"/>
      <c r="AN44"/>
      <c r="AO44"/>
      <c r="AP44"/>
      <c r="AQ44"/>
      <c r="AR44"/>
      <c r="AS44"/>
      <c r="AU44" s="52">
        <f t="shared" si="2"/>
        <v>37</v>
      </c>
      <c r="AV44" s="80">
        <f t="shared" si="3"/>
        <v>1625.7719686490821</v>
      </c>
      <c r="AW44" s="35">
        <f t="shared" si="13"/>
        <v>6484.2706336338197</v>
      </c>
      <c r="AX44" s="35">
        <f t="shared" si="4"/>
        <v>9807.8289117301683</v>
      </c>
      <c r="AY44" s="35">
        <f t="shared" si="5"/>
        <v>16292.099545363988</v>
      </c>
      <c r="AZ44" s="35">
        <f t="shared" si="6"/>
        <v>22776.370178997808</v>
      </c>
      <c r="BA44"/>
      <c r="BB44" s="52">
        <f t="shared" si="7"/>
        <v>37</v>
      </c>
      <c r="BC44" s="80">
        <f t="shared" si="8"/>
        <v>679.45347599278364</v>
      </c>
      <c r="BD44" s="35">
        <f t="shared" si="14"/>
        <v>2709.949676990278</v>
      </c>
      <c r="BE44" s="35">
        <f t="shared" si="9"/>
        <v>7096.8530817665196</v>
      </c>
      <c r="BF44" s="35">
        <f t="shared" si="10"/>
        <v>9806.8027587567976</v>
      </c>
      <c r="BG44" s="35">
        <f t="shared" si="11"/>
        <v>12516.752435747076</v>
      </c>
    </row>
    <row r="45" spans="1:59" x14ac:dyDescent="0.4">
      <c r="A45" s="13" t="s">
        <v>50</v>
      </c>
      <c r="B45" s="14">
        <v>72</v>
      </c>
      <c r="C45" s="14">
        <v>37</v>
      </c>
      <c r="D45" s="14">
        <v>38</v>
      </c>
      <c r="E45" s="14">
        <v>41</v>
      </c>
      <c r="F45" s="14">
        <v>50</v>
      </c>
      <c r="G45" s="14">
        <v>61</v>
      </c>
      <c r="H45" s="14">
        <v>70</v>
      </c>
      <c r="I45" s="14">
        <v>82</v>
      </c>
      <c r="J45" s="14">
        <v>92</v>
      </c>
      <c r="Y45" s="35">
        <f t="shared" si="12"/>
        <v>37500</v>
      </c>
      <c r="Z45" s="52">
        <f t="shared" si="16"/>
        <v>38</v>
      </c>
      <c r="AA45" s="35">
        <f t="shared" ref="AA45:AA46" si="54">$P$10</f>
        <v>34904</v>
      </c>
      <c r="AB45" s="35">
        <f t="shared" ref="AB45:AB46" si="55">$P$50</f>
        <v>45577</v>
      </c>
      <c r="AC45" s="35">
        <f t="shared" ref="AC45:AC46" si="56">P$207</f>
        <v>15563.5</v>
      </c>
      <c r="AD45" s="35">
        <f t="shared" ref="AD45:AD46" si="57">P$206</f>
        <v>9138</v>
      </c>
      <c r="AE45" s="52">
        <f t="shared" si="45"/>
        <v>53</v>
      </c>
      <c r="AF45" s="35">
        <f t="shared" si="46"/>
        <v>59635</v>
      </c>
      <c r="AG45" s="35">
        <f t="shared" si="47"/>
        <v>59284</v>
      </c>
      <c r="AH45" s="35">
        <f t="shared" si="48"/>
        <v>18408</v>
      </c>
      <c r="AI45" s="35">
        <f t="shared" si="49"/>
        <v>11226</v>
      </c>
      <c r="AK45" s="113"/>
      <c r="AL45" s="113" t="s">
        <v>317</v>
      </c>
      <c r="AM45" s="113" t="s">
        <v>318</v>
      </c>
      <c r="AN45" s="113" t="s">
        <v>319</v>
      </c>
      <c r="AO45" s="113" t="s">
        <v>338</v>
      </c>
      <c r="AP45" s="113" t="s">
        <v>339</v>
      </c>
      <c r="AQ45" s="113" t="s">
        <v>340</v>
      </c>
      <c r="AR45" s="113" t="s">
        <v>348</v>
      </c>
      <c r="AS45" s="113" t="s">
        <v>349</v>
      </c>
      <c r="AU45" s="52">
        <f t="shared" si="2"/>
        <v>38</v>
      </c>
      <c r="AV45" s="80">
        <f t="shared" si="3"/>
        <v>1625.6307485212919</v>
      </c>
      <c r="AW45" s="35">
        <f t="shared" si="13"/>
        <v>6483.7073876527311</v>
      </c>
      <c r="AX45" s="35">
        <f t="shared" si="4"/>
        <v>9907.6358340391889</v>
      </c>
      <c r="AY45" s="35">
        <f t="shared" si="5"/>
        <v>16391.343221691921</v>
      </c>
      <c r="AZ45" s="35">
        <f t="shared" si="6"/>
        <v>22875.050609344653</v>
      </c>
      <c r="BA45"/>
      <c r="BB45" s="52">
        <f t="shared" si="7"/>
        <v>38</v>
      </c>
      <c r="BC45" s="80">
        <f t="shared" si="8"/>
        <v>679.39445633408764</v>
      </c>
      <c r="BD45" s="35">
        <f t="shared" si="14"/>
        <v>2709.7142814692152</v>
      </c>
      <c r="BE45" s="35">
        <f t="shared" si="9"/>
        <v>7135.4015920179381</v>
      </c>
      <c r="BF45" s="35">
        <f t="shared" si="10"/>
        <v>9845.1158734871533</v>
      </c>
      <c r="BG45" s="35">
        <f t="shared" si="11"/>
        <v>12554.830154956369</v>
      </c>
    </row>
    <row r="46" spans="1:59" x14ac:dyDescent="0.4">
      <c r="A46" s="13" t="s">
        <v>51</v>
      </c>
      <c r="B46" s="14" t="s">
        <v>1</v>
      </c>
      <c r="C46" s="14">
        <v>1</v>
      </c>
      <c r="D46" s="14">
        <v>2</v>
      </c>
      <c r="E46" s="14">
        <v>2</v>
      </c>
      <c r="F46" s="14">
        <v>1</v>
      </c>
      <c r="G46" s="14" t="s">
        <v>1</v>
      </c>
      <c r="H46" s="14" t="s">
        <v>1</v>
      </c>
      <c r="I46" s="14" t="s">
        <v>195</v>
      </c>
      <c r="J46" s="14" t="s">
        <v>195</v>
      </c>
      <c r="Y46" s="35">
        <f t="shared" si="12"/>
        <v>38500</v>
      </c>
      <c r="Z46" s="52">
        <f t="shared" si="16"/>
        <v>39</v>
      </c>
      <c r="AA46" s="35">
        <f t="shared" si="54"/>
        <v>34904</v>
      </c>
      <c r="AB46" s="35">
        <f t="shared" si="55"/>
        <v>45577</v>
      </c>
      <c r="AC46" s="35">
        <f t="shared" si="56"/>
        <v>15563.5</v>
      </c>
      <c r="AD46" s="35">
        <f t="shared" si="57"/>
        <v>9138</v>
      </c>
      <c r="AE46" s="52">
        <f t="shared" si="45"/>
        <v>54</v>
      </c>
      <c r="AF46" s="35">
        <f t="shared" si="46"/>
        <v>59635</v>
      </c>
      <c r="AG46" s="35">
        <f t="shared" si="47"/>
        <v>59284</v>
      </c>
      <c r="AH46" s="35">
        <f t="shared" si="48"/>
        <v>18408</v>
      </c>
      <c r="AI46" s="35">
        <f t="shared" si="49"/>
        <v>11226</v>
      </c>
      <c r="AK46" t="s">
        <v>320</v>
      </c>
      <c r="AL46" s="54">
        <v>8389.2175137336271</v>
      </c>
      <c r="AM46">
        <v>91.695556074648195</v>
      </c>
      <c r="AN46">
        <v>91.489902813873243</v>
      </c>
      <c r="AO46">
        <v>1.1455620440268752E-142</v>
      </c>
      <c r="AP46">
        <v>8208.1614678116639</v>
      </c>
      <c r="AQ46">
        <v>8570.2735596555904</v>
      </c>
      <c r="AR46">
        <v>8208.1614678116639</v>
      </c>
      <c r="AS46">
        <v>8570.2735596555904</v>
      </c>
      <c r="AU46" s="52">
        <f t="shared" si="2"/>
        <v>39</v>
      </c>
      <c r="AV46" s="80">
        <f t="shared" si="3"/>
        <v>1625.4908434170713</v>
      </c>
      <c r="AW46" s="35">
        <f t="shared" si="13"/>
        <v>6483.1493865453886</v>
      </c>
      <c r="AX46" s="35">
        <f t="shared" si="4"/>
        <v>10007.437511474469</v>
      </c>
      <c r="AY46" s="35">
        <f t="shared" si="5"/>
        <v>16490.586898019857</v>
      </c>
      <c r="AZ46" s="35">
        <f t="shared" si="6"/>
        <v>22973.736284565246</v>
      </c>
      <c r="BA46"/>
      <c r="BB46" s="52">
        <f t="shared" si="7"/>
        <v>39</v>
      </c>
      <c r="BC46" s="80">
        <f t="shared" si="8"/>
        <v>679.335986258822</v>
      </c>
      <c r="BD46" s="35">
        <f t="shared" si="14"/>
        <v>2709.4810779208074</v>
      </c>
      <c r="BE46" s="35">
        <f t="shared" si="9"/>
        <v>7173.9479102967016</v>
      </c>
      <c r="BF46" s="35">
        <f t="shared" si="10"/>
        <v>9883.428988217509</v>
      </c>
      <c r="BG46" s="35">
        <f t="shared" si="11"/>
        <v>12592.910066138316</v>
      </c>
    </row>
    <row r="47" spans="1:59" ht="13" thickBot="1" x14ac:dyDescent="0.45">
      <c r="A47" s="13" t="s">
        <v>27</v>
      </c>
      <c r="B47" s="14"/>
      <c r="C47" s="14"/>
      <c r="D47" s="14"/>
      <c r="E47" s="14"/>
      <c r="F47" s="14"/>
      <c r="G47" s="14"/>
      <c r="H47" s="14"/>
      <c r="I47" s="14"/>
      <c r="J47" s="14"/>
      <c r="Y47" s="35">
        <f t="shared" si="12"/>
        <v>39500</v>
      </c>
      <c r="Z47" s="52">
        <f t="shared" si="16"/>
        <v>40</v>
      </c>
      <c r="AA47" s="35"/>
      <c r="AB47" s="35"/>
      <c r="AC47" s="35"/>
      <c r="AD47" s="35"/>
      <c r="AE47" s="52">
        <f t="shared" si="45"/>
        <v>55</v>
      </c>
      <c r="AF47" s="35">
        <f t="shared" si="46"/>
        <v>59635</v>
      </c>
      <c r="AG47" s="35">
        <f t="shared" si="47"/>
        <v>59284</v>
      </c>
      <c r="AH47" s="35">
        <f t="shared" si="48"/>
        <v>18408</v>
      </c>
      <c r="AI47" s="35">
        <f t="shared" si="49"/>
        <v>11226</v>
      </c>
      <c r="AK47" s="112" t="s">
        <v>350</v>
      </c>
      <c r="AL47" s="115">
        <v>38.313114730355963</v>
      </c>
      <c r="AM47" s="112">
        <v>0.58390629743746536</v>
      </c>
      <c r="AN47" s="112">
        <v>65.615176439262811</v>
      </c>
      <c r="AO47" s="112">
        <v>1.2560906574675875E-119</v>
      </c>
      <c r="AP47" s="112">
        <v>37.160171557004183</v>
      </c>
      <c r="AQ47" s="112">
        <v>39.466057903707743</v>
      </c>
      <c r="AR47" s="112">
        <v>37.160171557004183</v>
      </c>
      <c r="AS47" s="112">
        <v>39.466057903707743</v>
      </c>
      <c r="AU47" s="52">
        <f t="shared" si="2"/>
        <v>40</v>
      </c>
      <c r="AV47" s="80">
        <f t="shared" si="3"/>
        <v>1625.3522536760001</v>
      </c>
      <c r="AW47" s="35">
        <f t="shared" si="13"/>
        <v>6482.5966316661807</v>
      </c>
      <c r="AX47" s="35">
        <f t="shared" si="4"/>
        <v>10107.233942681611</v>
      </c>
      <c r="AY47" s="35">
        <f t="shared" si="5"/>
        <v>16589.83057434779</v>
      </c>
      <c r="AZ47" s="35">
        <f t="shared" si="6"/>
        <v>23072.42720601397</v>
      </c>
      <c r="BA47"/>
      <c r="BB47" s="52">
        <f t="shared" si="7"/>
        <v>40</v>
      </c>
      <c r="BC47" s="80">
        <f t="shared" si="8"/>
        <v>679.278065908906</v>
      </c>
      <c r="BD47" s="35">
        <f t="shared" si="14"/>
        <v>2709.2500669110882</v>
      </c>
      <c r="BE47" s="35">
        <f t="shared" si="9"/>
        <v>7212.492036036776</v>
      </c>
      <c r="BF47" s="35">
        <f t="shared" si="10"/>
        <v>9921.7421029478646</v>
      </c>
      <c r="BG47" s="35">
        <f t="shared" si="11"/>
        <v>12630.992169858953</v>
      </c>
    </row>
    <row r="48" spans="1:59" x14ac:dyDescent="0.4">
      <c r="A48" s="10" t="s">
        <v>52</v>
      </c>
      <c r="B48" s="14">
        <v>95</v>
      </c>
      <c r="C48" s="14">
        <v>86</v>
      </c>
      <c r="D48" s="14">
        <v>82</v>
      </c>
      <c r="E48" s="14">
        <v>90</v>
      </c>
      <c r="F48" s="14">
        <v>91</v>
      </c>
      <c r="G48" s="14">
        <v>95</v>
      </c>
      <c r="H48" s="14">
        <v>97</v>
      </c>
      <c r="I48" s="14">
        <v>98</v>
      </c>
      <c r="J48" s="14">
        <v>99</v>
      </c>
      <c r="M48" s="35"/>
      <c r="N48" s="35"/>
      <c r="O48" s="35"/>
      <c r="P48" s="35"/>
      <c r="Q48" s="35"/>
      <c r="R48" s="35"/>
      <c r="S48" s="35"/>
      <c r="T48" s="35"/>
      <c r="U48" s="35"/>
      <c r="Y48" s="35">
        <f t="shared" si="12"/>
        <v>40500</v>
      </c>
      <c r="Z48" s="52">
        <f t="shared" si="16"/>
        <v>41</v>
      </c>
      <c r="AA48" s="35">
        <f t="shared" ref="AA48:AA56" si="58">$Q$10</f>
        <v>44898</v>
      </c>
      <c r="AB48" s="35">
        <f t="shared" ref="AB48:AB56" si="59">$Q$50</f>
        <v>49712</v>
      </c>
      <c r="AC48" s="35">
        <f>Q$207</f>
        <v>16333.5</v>
      </c>
      <c r="AD48" s="35">
        <f>Q$206</f>
        <v>10042.198529411766</v>
      </c>
      <c r="AE48" s="52">
        <f t="shared" si="45"/>
        <v>56</v>
      </c>
      <c r="AF48" s="35">
        <f t="shared" si="46"/>
        <v>59635</v>
      </c>
      <c r="AG48" s="35">
        <f t="shared" si="47"/>
        <v>59284</v>
      </c>
      <c r="AH48" s="35">
        <f t="shared" si="48"/>
        <v>18408</v>
      </c>
      <c r="AI48" s="35">
        <f t="shared" si="49"/>
        <v>11226</v>
      </c>
      <c r="AK48"/>
      <c r="AL48"/>
      <c r="AM48"/>
      <c r="AN48"/>
      <c r="AO48"/>
      <c r="AP48"/>
      <c r="AQ48"/>
      <c r="AR48"/>
      <c r="AS48"/>
      <c r="AU48" s="52">
        <f t="shared" si="2"/>
        <v>41</v>
      </c>
      <c r="AV48" s="80">
        <f t="shared" si="3"/>
        <v>1625.2149796345795</v>
      </c>
      <c r="AW48" s="35">
        <f t="shared" si="13"/>
        <v>6482.0491243572169</v>
      </c>
      <c r="AX48" s="35">
        <f t="shared" si="4"/>
        <v>10207.025126318505</v>
      </c>
      <c r="AY48" s="35">
        <f t="shared" si="5"/>
        <v>16689.074250675723</v>
      </c>
      <c r="AZ48" s="35">
        <f t="shared" si="6"/>
        <v>23171.123375032941</v>
      </c>
      <c r="BA48"/>
      <c r="BB48" s="52">
        <f t="shared" si="7"/>
        <v>41</v>
      </c>
      <c r="BC48" s="80">
        <f t="shared" si="8"/>
        <v>679.22069542497252</v>
      </c>
      <c r="BD48" s="35">
        <f t="shared" si="14"/>
        <v>2709.0212490009626</v>
      </c>
      <c r="BE48" s="35">
        <f t="shared" si="9"/>
        <v>7251.0339686772595</v>
      </c>
      <c r="BF48" s="35">
        <f t="shared" si="10"/>
        <v>9960.0552176782221</v>
      </c>
      <c r="BG48" s="35">
        <f t="shared" si="11"/>
        <v>12669.076466679184</v>
      </c>
    </row>
    <row r="49" spans="1:59" x14ac:dyDescent="0.4">
      <c r="A49" s="16" t="s">
        <v>27</v>
      </c>
      <c r="B49" s="14"/>
      <c r="C49" s="14"/>
      <c r="D49" s="14"/>
      <c r="E49" s="14"/>
      <c r="F49" s="14"/>
      <c r="G49" s="14"/>
      <c r="H49" s="14"/>
      <c r="I49" s="14"/>
      <c r="J49" s="14"/>
      <c r="M49" s="35"/>
      <c r="N49" s="35"/>
      <c r="O49" s="35">
        <f>O50-N50</f>
        <v>-8696</v>
      </c>
      <c r="P49" s="35">
        <f t="shared" ref="P49:U49" si="60">P50-O50</f>
        <v>6543</v>
      </c>
      <c r="Q49" s="35">
        <f t="shared" si="60"/>
        <v>4135</v>
      </c>
      <c r="R49" s="35">
        <f t="shared" si="60"/>
        <v>9572</v>
      </c>
      <c r="S49" s="35">
        <f t="shared" si="60"/>
        <v>11381</v>
      </c>
      <c r="T49" s="35">
        <f t="shared" si="60"/>
        <v>18157</v>
      </c>
      <c r="U49" s="35">
        <f t="shared" si="60"/>
        <v>52791</v>
      </c>
      <c r="Y49" s="35">
        <f t="shared" si="12"/>
        <v>41500</v>
      </c>
      <c r="Z49" s="52">
        <f t="shared" si="16"/>
        <v>42</v>
      </c>
      <c r="AA49" s="35">
        <f t="shared" si="58"/>
        <v>44898</v>
      </c>
      <c r="AB49" s="35">
        <f t="shared" si="59"/>
        <v>49712</v>
      </c>
      <c r="AC49" s="35">
        <f t="shared" ref="AC49:AC56" si="61">Q$207</f>
        <v>16333.5</v>
      </c>
      <c r="AD49" s="35">
        <f t="shared" ref="AD49:AD56" si="62">Q$206</f>
        <v>10042.198529411766</v>
      </c>
      <c r="AE49" s="52">
        <f t="shared" si="45"/>
        <v>57</v>
      </c>
      <c r="AF49" s="35">
        <f t="shared" si="46"/>
        <v>59635</v>
      </c>
      <c r="AG49" s="35">
        <f t="shared" si="47"/>
        <v>59284</v>
      </c>
      <c r="AH49" s="35">
        <f t="shared" si="48"/>
        <v>18408</v>
      </c>
      <c r="AI49" s="35">
        <f t="shared" si="49"/>
        <v>11226</v>
      </c>
      <c r="AK49"/>
      <c r="AL49"/>
      <c r="AM49"/>
      <c r="AN49"/>
      <c r="AO49"/>
      <c r="AP49"/>
      <c r="AQ49"/>
      <c r="AR49"/>
      <c r="AS49"/>
      <c r="AU49" s="52">
        <f t="shared" si="2"/>
        <v>42</v>
      </c>
      <c r="AV49" s="80">
        <f t="shared" si="3"/>
        <v>1625.0790216262294</v>
      </c>
      <c r="AW49" s="35">
        <f t="shared" si="13"/>
        <v>6481.5068659483177</v>
      </c>
      <c r="AX49" s="35">
        <f t="shared" si="4"/>
        <v>10306.811061055338</v>
      </c>
      <c r="AY49" s="35">
        <f t="shared" si="5"/>
        <v>16788.317927003656</v>
      </c>
      <c r="AZ49" s="35">
        <f t="shared" si="6"/>
        <v>23269.824792951975</v>
      </c>
      <c r="BA49"/>
      <c r="BB49" s="52">
        <f t="shared" si="7"/>
        <v>42</v>
      </c>
      <c r="BC49" s="80">
        <f t="shared" si="8"/>
        <v>679.16387494636672</v>
      </c>
      <c r="BD49" s="35">
        <f t="shared" si="14"/>
        <v>2708.7946247461978</v>
      </c>
      <c r="BE49" s="35">
        <f t="shared" si="9"/>
        <v>7289.57370766238</v>
      </c>
      <c r="BF49" s="35">
        <f t="shared" si="10"/>
        <v>9998.3683324085778</v>
      </c>
      <c r="BG49" s="35">
        <f t="shared" si="11"/>
        <v>12707.162957154775</v>
      </c>
    </row>
    <row r="50" spans="1:59" s="21" customFormat="1" x14ac:dyDescent="0.4">
      <c r="A50" s="8" t="s">
        <v>16</v>
      </c>
      <c r="B50" s="27">
        <v>88583</v>
      </c>
      <c r="C50" s="27">
        <v>47730</v>
      </c>
      <c r="D50" s="27">
        <v>39034</v>
      </c>
      <c r="E50" s="27">
        <v>45577</v>
      </c>
      <c r="F50" s="27">
        <v>49712</v>
      </c>
      <c r="G50" s="27">
        <v>59284</v>
      </c>
      <c r="H50" s="27">
        <v>70665</v>
      </c>
      <c r="I50" s="27">
        <v>88822</v>
      </c>
      <c r="J50" s="27">
        <v>141613</v>
      </c>
      <c r="L50" s="8" t="s">
        <v>16</v>
      </c>
      <c r="M50" s="75">
        <f>B50</f>
        <v>88583</v>
      </c>
      <c r="N50" s="35">
        <f t="shared" ref="N50:U50" si="63">C50</f>
        <v>47730</v>
      </c>
      <c r="O50" s="35">
        <f t="shared" si="63"/>
        <v>39034</v>
      </c>
      <c r="P50" s="35">
        <f t="shared" si="63"/>
        <v>45577</v>
      </c>
      <c r="Q50" s="35">
        <f t="shared" si="63"/>
        <v>49712</v>
      </c>
      <c r="R50" s="35">
        <f t="shared" si="63"/>
        <v>59284</v>
      </c>
      <c r="S50" s="35">
        <f t="shared" si="63"/>
        <v>70665</v>
      </c>
      <c r="T50" s="35">
        <f t="shared" si="63"/>
        <v>88822</v>
      </c>
      <c r="U50" s="35">
        <f t="shared" si="63"/>
        <v>141613</v>
      </c>
      <c r="V50" s="1"/>
      <c r="W50" s="1"/>
      <c r="X50" s="1"/>
      <c r="Y50" s="35">
        <f t="shared" si="12"/>
        <v>42500</v>
      </c>
      <c r="Z50" s="52">
        <f t="shared" si="16"/>
        <v>43</v>
      </c>
      <c r="AA50" s="35">
        <f t="shared" si="58"/>
        <v>44898</v>
      </c>
      <c r="AB50" s="35">
        <f t="shared" si="59"/>
        <v>49712</v>
      </c>
      <c r="AC50" s="35">
        <f t="shared" si="61"/>
        <v>16333.5</v>
      </c>
      <c r="AD50" s="35">
        <f t="shared" si="62"/>
        <v>10042.198529411766</v>
      </c>
      <c r="AE50" s="52">
        <f t="shared" si="45"/>
        <v>58</v>
      </c>
      <c r="AF50" s="35">
        <f t="shared" si="46"/>
        <v>59635</v>
      </c>
      <c r="AG50" s="35">
        <f t="shared" si="47"/>
        <v>59284</v>
      </c>
      <c r="AH50" s="35">
        <f t="shared" si="48"/>
        <v>18408</v>
      </c>
      <c r="AI50" s="35">
        <f t="shared" si="49"/>
        <v>11226</v>
      </c>
      <c r="AK50"/>
      <c r="AL50"/>
      <c r="AM50"/>
      <c r="AN50"/>
      <c r="AO50"/>
      <c r="AP50"/>
      <c r="AQ50"/>
      <c r="AR50"/>
      <c r="AS50"/>
      <c r="AU50" s="52">
        <f t="shared" si="2"/>
        <v>43</v>
      </c>
      <c r="AV50" s="80">
        <f t="shared" si="3"/>
        <v>1624.9443799812848</v>
      </c>
      <c r="AW50" s="35">
        <f t="shared" si="13"/>
        <v>6480.9698577570007</v>
      </c>
      <c r="AX50" s="35">
        <f t="shared" si="4"/>
        <v>10406.591745574588</v>
      </c>
      <c r="AY50" s="35">
        <f t="shared" si="5"/>
        <v>16887.561603331589</v>
      </c>
      <c r="AZ50" s="35">
        <f t="shared" si="6"/>
        <v>23368.531461088591</v>
      </c>
      <c r="BA50" s="1"/>
      <c r="BB50" s="52">
        <f t="shared" si="7"/>
        <v>43</v>
      </c>
      <c r="BC50" s="80">
        <f t="shared" si="8"/>
        <v>679.10760461114432</v>
      </c>
      <c r="BD50" s="35">
        <f t="shared" si="14"/>
        <v>2708.5701946974191</v>
      </c>
      <c r="BE50" s="35">
        <f t="shared" si="9"/>
        <v>7328.1112524415148</v>
      </c>
      <c r="BF50" s="35">
        <f t="shared" si="10"/>
        <v>10036.681447138933</v>
      </c>
      <c r="BG50" s="35">
        <f t="shared" si="11"/>
        <v>12745.251641836352</v>
      </c>
    </row>
    <row r="51" spans="1:59" x14ac:dyDescent="0.4">
      <c r="A51" s="8" t="s">
        <v>27</v>
      </c>
      <c r="B51" s="11"/>
      <c r="C51" s="11"/>
      <c r="D51" s="11"/>
      <c r="E51" s="11"/>
      <c r="F51" s="11"/>
      <c r="G51" s="11"/>
      <c r="H51" s="11"/>
      <c r="I51" s="11"/>
      <c r="J51" s="11"/>
      <c r="L51" s="48" t="s">
        <v>239</v>
      </c>
      <c r="M51" s="37">
        <f>M50/M10</f>
        <v>0.69044185847122741</v>
      </c>
      <c r="N51" s="37">
        <f t="shared" ref="N51:U51" si="64">N50/N10</f>
        <v>7.0533471257573517</v>
      </c>
      <c r="O51" s="37">
        <f t="shared" si="64"/>
        <v>1.6755666208791209</v>
      </c>
      <c r="P51" s="37">
        <f t="shared" si="64"/>
        <v>1.3057815723126289</v>
      </c>
      <c r="Q51" s="37">
        <f t="shared" si="64"/>
        <v>1.107220811617444</v>
      </c>
      <c r="R51" s="37">
        <f t="shared" si="64"/>
        <v>0.99411419468432971</v>
      </c>
      <c r="S51" s="37">
        <f t="shared" si="64"/>
        <v>0.83940131852467781</v>
      </c>
      <c r="T51" s="37">
        <f t="shared" si="64"/>
        <v>0.72690519837632583</v>
      </c>
      <c r="U51" s="37">
        <f t="shared" si="64"/>
        <v>0.54651090991887996</v>
      </c>
      <c r="V51" s="1"/>
      <c r="W51" s="1"/>
      <c r="X51" s="1"/>
      <c r="Y51" s="35">
        <f t="shared" si="12"/>
        <v>43500</v>
      </c>
      <c r="Z51" s="52">
        <f t="shared" si="16"/>
        <v>44</v>
      </c>
      <c r="AA51" s="35">
        <f t="shared" si="58"/>
        <v>44898</v>
      </c>
      <c r="AB51" s="35">
        <f t="shared" si="59"/>
        <v>49712</v>
      </c>
      <c r="AC51" s="35">
        <f t="shared" si="61"/>
        <v>16333.5</v>
      </c>
      <c r="AD51" s="35">
        <f t="shared" si="62"/>
        <v>10042.198529411766</v>
      </c>
      <c r="AE51" s="52">
        <f t="shared" si="45"/>
        <v>59</v>
      </c>
      <c r="AF51" s="35">
        <f t="shared" si="46"/>
        <v>59635</v>
      </c>
      <c r="AG51" s="35">
        <f t="shared" si="47"/>
        <v>59284</v>
      </c>
      <c r="AH51" s="35">
        <f t="shared" si="48"/>
        <v>18408</v>
      </c>
      <c r="AI51" s="35">
        <f t="shared" si="49"/>
        <v>11226</v>
      </c>
      <c r="AU51" s="52">
        <f t="shared" si="2"/>
        <v>44</v>
      </c>
      <c r="AV51" s="80">
        <f t="shared" si="3"/>
        <v>1624.8110550269914</v>
      </c>
      <c r="AW51" s="35">
        <f t="shared" si="13"/>
        <v>6480.4381010884599</v>
      </c>
      <c r="AX51" s="35">
        <f t="shared" si="4"/>
        <v>10506.367178571061</v>
      </c>
      <c r="AY51" s="35">
        <f t="shared" si="5"/>
        <v>16986.805279659522</v>
      </c>
      <c r="AZ51" s="35">
        <f t="shared" si="6"/>
        <v>23467.243380747983</v>
      </c>
      <c r="BA51" s="1"/>
      <c r="BB51" s="52">
        <f t="shared" si="7"/>
        <v>44</v>
      </c>
      <c r="BC51" s="80">
        <f t="shared" si="8"/>
        <v>679.05188455607015</v>
      </c>
      <c r="BD51" s="35">
        <f t="shared" si="14"/>
        <v>2708.3479594001024</v>
      </c>
      <c r="BE51" s="35">
        <f t="shared" si="9"/>
        <v>7366.6466024691872</v>
      </c>
      <c r="BF51" s="35">
        <f t="shared" si="10"/>
        <v>10074.994561869289</v>
      </c>
      <c r="BG51" s="35">
        <f t="shared" si="11"/>
        <v>12783.342521269391</v>
      </c>
    </row>
    <row r="52" spans="1:59" s="21" customFormat="1" x14ac:dyDescent="0.4">
      <c r="A52" s="19" t="s">
        <v>3</v>
      </c>
      <c r="B52" s="20">
        <v>11418</v>
      </c>
      <c r="C52" s="20">
        <v>7204</v>
      </c>
      <c r="D52" s="20">
        <v>5744</v>
      </c>
      <c r="E52" s="20">
        <v>7119</v>
      </c>
      <c r="F52" s="20">
        <v>8831</v>
      </c>
      <c r="G52" s="20">
        <v>8756</v>
      </c>
      <c r="H52" s="20">
        <v>9303</v>
      </c>
      <c r="I52" s="20">
        <v>11756</v>
      </c>
      <c r="J52" s="20">
        <v>16152</v>
      </c>
      <c r="L52" s="19" t="s">
        <v>3</v>
      </c>
      <c r="M52" s="35">
        <f>B52</f>
        <v>11418</v>
      </c>
      <c r="N52" s="35">
        <f t="shared" ref="N52:U52" si="65">C52</f>
        <v>7204</v>
      </c>
      <c r="O52" s="35">
        <f t="shared" si="65"/>
        <v>5744</v>
      </c>
      <c r="P52" s="35">
        <f t="shared" si="65"/>
        <v>7119</v>
      </c>
      <c r="Q52" s="35">
        <f t="shared" si="65"/>
        <v>8831</v>
      </c>
      <c r="R52" s="35">
        <f t="shared" si="65"/>
        <v>8756</v>
      </c>
      <c r="S52" s="35">
        <f t="shared" si="65"/>
        <v>9303</v>
      </c>
      <c r="T52" s="35">
        <f t="shared" si="65"/>
        <v>11756</v>
      </c>
      <c r="U52" s="35">
        <f t="shared" si="65"/>
        <v>16152</v>
      </c>
      <c r="V52" s="1"/>
      <c r="W52" s="1"/>
      <c r="X52" s="1"/>
      <c r="Y52" s="35">
        <f t="shared" si="12"/>
        <v>44500</v>
      </c>
      <c r="Z52" s="52">
        <f t="shared" si="16"/>
        <v>45</v>
      </c>
      <c r="AA52" s="35">
        <f t="shared" si="58"/>
        <v>44898</v>
      </c>
      <c r="AB52" s="35">
        <f t="shared" si="59"/>
        <v>49712</v>
      </c>
      <c r="AC52" s="35">
        <f t="shared" si="61"/>
        <v>16333.5</v>
      </c>
      <c r="AD52" s="35">
        <f t="shared" si="62"/>
        <v>10042.198529411766</v>
      </c>
      <c r="AE52" s="52">
        <f t="shared" si="45"/>
        <v>60</v>
      </c>
      <c r="AF52" s="35">
        <f t="shared" si="46"/>
        <v>59635</v>
      </c>
      <c r="AG52" s="35">
        <f t="shared" si="47"/>
        <v>59284</v>
      </c>
      <c r="AH52" s="35">
        <f t="shared" si="48"/>
        <v>18408</v>
      </c>
      <c r="AI52" s="35">
        <f t="shared" si="49"/>
        <v>11226</v>
      </c>
      <c r="AU52" s="52">
        <f t="shared" si="2"/>
        <v>45</v>
      </c>
      <c r="AV52" s="80">
        <f t="shared" si="3"/>
        <v>1624.6790470875012</v>
      </c>
      <c r="AW52" s="35">
        <f t="shared" si="13"/>
        <v>6479.9115972355521</v>
      </c>
      <c r="AX52" s="35">
        <f t="shared" si="4"/>
        <v>10606.137358751903</v>
      </c>
      <c r="AY52" s="35">
        <f t="shared" si="5"/>
        <v>17086.048955987455</v>
      </c>
      <c r="AZ52" s="35">
        <f t="shared" si="6"/>
        <v>23565.960553223005</v>
      </c>
      <c r="BA52" s="1"/>
      <c r="BB52" s="52">
        <f t="shared" si="7"/>
        <v>45</v>
      </c>
      <c r="BC52" s="80">
        <f t="shared" si="8"/>
        <v>678.99671491661582</v>
      </c>
      <c r="BD52" s="35">
        <f t="shared" si="14"/>
        <v>2708.1279193945661</v>
      </c>
      <c r="BE52" s="35">
        <f t="shared" si="9"/>
        <v>7405.1797572050782</v>
      </c>
      <c r="BF52" s="35">
        <f t="shared" si="10"/>
        <v>10113.307676599645</v>
      </c>
      <c r="BG52" s="35">
        <f t="shared" si="11"/>
        <v>12821.435595994211</v>
      </c>
    </row>
    <row r="53" spans="1:59" x14ac:dyDescent="0.4">
      <c r="A53" s="13" t="s">
        <v>53</v>
      </c>
      <c r="B53" s="11">
        <v>7583</v>
      </c>
      <c r="C53" s="11">
        <v>5462</v>
      </c>
      <c r="D53" s="11">
        <v>4346</v>
      </c>
      <c r="E53" s="11">
        <v>5286</v>
      </c>
      <c r="F53" s="11">
        <v>6025</v>
      </c>
      <c r="G53" s="11">
        <v>6179</v>
      </c>
      <c r="H53" s="11">
        <v>6147</v>
      </c>
      <c r="I53" s="11">
        <v>7693</v>
      </c>
      <c r="J53" s="11">
        <v>10337</v>
      </c>
      <c r="L53" s="57" t="s">
        <v>298</v>
      </c>
      <c r="M53" s="59">
        <f>M52/M16</f>
        <v>2854.5</v>
      </c>
      <c r="N53" s="59">
        <f t="shared" ref="N53:U53" si="66">N52/N16</f>
        <v>1801</v>
      </c>
      <c r="O53" s="59">
        <f t="shared" si="66"/>
        <v>1436</v>
      </c>
      <c r="P53" s="59">
        <f t="shared" si="66"/>
        <v>1779.75</v>
      </c>
      <c r="Q53" s="59">
        <f t="shared" si="66"/>
        <v>2207.75</v>
      </c>
      <c r="R53" s="59">
        <f t="shared" si="66"/>
        <v>2189</v>
      </c>
      <c r="S53" s="59">
        <f t="shared" si="66"/>
        <v>2325.75</v>
      </c>
      <c r="T53" s="59">
        <f t="shared" si="66"/>
        <v>2939</v>
      </c>
      <c r="U53" s="59">
        <f t="shared" si="66"/>
        <v>4038</v>
      </c>
      <c r="Y53" s="35">
        <f t="shared" si="12"/>
        <v>45500</v>
      </c>
      <c r="Z53" s="52">
        <f t="shared" si="16"/>
        <v>46</v>
      </c>
      <c r="AA53" s="35">
        <f t="shared" si="58"/>
        <v>44898</v>
      </c>
      <c r="AB53" s="35">
        <f t="shared" si="59"/>
        <v>49712</v>
      </c>
      <c r="AC53" s="35">
        <f t="shared" si="61"/>
        <v>16333.5</v>
      </c>
      <c r="AD53" s="35">
        <f t="shared" si="62"/>
        <v>10042.198529411766</v>
      </c>
      <c r="AE53" s="52">
        <f t="shared" si="45"/>
        <v>61</v>
      </c>
      <c r="AF53" s="35">
        <f t="shared" si="46"/>
        <v>59635</v>
      </c>
      <c r="AG53" s="35">
        <f t="shared" si="47"/>
        <v>59284</v>
      </c>
      <c r="AH53" s="35">
        <f t="shared" si="48"/>
        <v>18408</v>
      </c>
      <c r="AI53" s="35">
        <f t="shared" si="49"/>
        <v>11226</v>
      </c>
      <c r="AU53" s="52">
        <f t="shared" si="2"/>
        <v>46</v>
      </c>
      <c r="AV53" s="80">
        <f t="shared" si="3"/>
        <v>1624.5483564838689</v>
      </c>
      <c r="AW53" s="35">
        <f t="shared" si="13"/>
        <v>6479.3903474787812</v>
      </c>
      <c r="AX53" s="35">
        <f t="shared" si="4"/>
        <v>10705.902284836611</v>
      </c>
      <c r="AY53" s="35">
        <f t="shared" si="5"/>
        <v>17185.292632315392</v>
      </c>
      <c r="AZ53" s="35">
        <f t="shared" si="6"/>
        <v>23664.682979794172</v>
      </c>
      <c r="BA53"/>
      <c r="BB53" s="52">
        <f t="shared" si="7"/>
        <v>46</v>
      </c>
      <c r="BC53" s="80">
        <f t="shared" si="8"/>
        <v>678.94209582695885</v>
      </c>
      <c r="BD53" s="35">
        <f t="shared" si="14"/>
        <v>2707.9100752159679</v>
      </c>
      <c r="BE53" s="35">
        <f t="shared" si="9"/>
        <v>7443.7107161140339</v>
      </c>
      <c r="BF53" s="35">
        <f t="shared" si="10"/>
        <v>10151.620791330002</v>
      </c>
      <c r="BG53" s="35">
        <f t="shared" si="11"/>
        <v>12859.530866545971</v>
      </c>
    </row>
    <row r="54" spans="1:59" x14ac:dyDescent="0.4">
      <c r="A54" s="15" t="s">
        <v>54</v>
      </c>
      <c r="B54" s="11">
        <v>1015</v>
      </c>
      <c r="C54" s="11">
        <v>696</v>
      </c>
      <c r="D54" s="11">
        <v>582</v>
      </c>
      <c r="E54" s="11">
        <v>742</v>
      </c>
      <c r="F54" s="11">
        <v>766</v>
      </c>
      <c r="G54" s="11">
        <v>831</v>
      </c>
      <c r="H54" s="11">
        <v>797</v>
      </c>
      <c r="I54" s="11">
        <v>1092</v>
      </c>
      <c r="J54" s="11">
        <v>1359</v>
      </c>
      <c r="Y54" s="35">
        <f t="shared" si="12"/>
        <v>46500</v>
      </c>
      <c r="Z54" s="52">
        <f t="shared" si="16"/>
        <v>47</v>
      </c>
      <c r="AA54" s="35">
        <f t="shared" si="58"/>
        <v>44898</v>
      </c>
      <c r="AB54" s="35">
        <f t="shared" si="59"/>
        <v>49712</v>
      </c>
      <c r="AC54" s="35">
        <f t="shared" si="61"/>
        <v>16333.5</v>
      </c>
      <c r="AD54" s="35">
        <f t="shared" si="62"/>
        <v>10042.198529411766</v>
      </c>
      <c r="AE54" s="52">
        <f t="shared" si="45"/>
        <v>62</v>
      </c>
      <c r="AF54" s="35">
        <f t="shared" si="46"/>
        <v>59635</v>
      </c>
      <c r="AG54" s="35">
        <f t="shared" si="47"/>
        <v>59284</v>
      </c>
      <c r="AH54" s="35">
        <f t="shared" si="48"/>
        <v>18408</v>
      </c>
      <c r="AI54" s="35">
        <f t="shared" si="49"/>
        <v>11226</v>
      </c>
      <c r="AU54" s="52">
        <f t="shared" si="2"/>
        <v>47</v>
      </c>
      <c r="AV54" s="80">
        <f t="shared" si="3"/>
        <v>1624.4189835340489</v>
      </c>
      <c r="AW54" s="35">
        <f t="shared" si="13"/>
        <v>6478.8743530862821</v>
      </c>
      <c r="AX54" s="35">
        <f t="shared" si="4"/>
        <v>10805.661955557043</v>
      </c>
      <c r="AY54" s="35">
        <f t="shared" si="5"/>
        <v>17284.536308643324</v>
      </c>
      <c r="AZ54" s="35">
        <f t="shared" si="6"/>
        <v>23763.410661729606</v>
      </c>
      <c r="BA54"/>
      <c r="BB54" s="52">
        <f t="shared" si="7"/>
        <v>47</v>
      </c>
      <c r="BC54" s="80">
        <f t="shared" si="8"/>
        <v>678.88802741998063</v>
      </c>
      <c r="BD54" s="35">
        <f t="shared" si="14"/>
        <v>2707.694427394295</v>
      </c>
      <c r="BE54" s="35">
        <f t="shared" si="9"/>
        <v>7482.2394786660625</v>
      </c>
      <c r="BF54" s="35">
        <f t="shared" si="10"/>
        <v>10189.933906060358</v>
      </c>
      <c r="BG54" s="35">
        <f t="shared" si="11"/>
        <v>12897.628333454653</v>
      </c>
    </row>
    <row r="55" spans="1:59" x14ac:dyDescent="0.4">
      <c r="A55" s="17" t="s">
        <v>55</v>
      </c>
      <c r="B55" s="11">
        <v>327</v>
      </c>
      <c r="C55" s="11">
        <v>207</v>
      </c>
      <c r="D55" s="11">
        <v>198</v>
      </c>
      <c r="E55" s="11">
        <v>229</v>
      </c>
      <c r="F55" s="11">
        <v>290</v>
      </c>
      <c r="G55" s="11">
        <v>247</v>
      </c>
      <c r="H55" s="11">
        <v>276</v>
      </c>
      <c r="I55" s="11">
        <v>343</v>
      </c>
      <c r="J55" s="11">
        <v>435</v>
      </c>
      <c r="Y55" s="35">
        <f t="shared" si="12"/>
        <v>47500</v>
      </c>
      <c r="Z55" s="52">
        <f t="shared" si="16"/>
        <v>48</v>
      </c>
      <c r="AA55" s="35">
        <f t="shared" si="58"/>
        <v>44898</v>
      </c>
      <c r="AB55" s="35">
        <f t="shared" si="59"/>
        <v>49712</v>
      </c>
      <c r="AC55" s="35">
        <f t="shared" si="61"/>
        <v>16333.5</v>
      </c>
      <c r="AD55" s="35">
        <f t="shared" si="62"/>
        <v>10042.198529411766</v>
      </c>
      <c r="AE55" s="52">
        <f t="shared" si="45"/>
        <v>63</v>
      </c>
      <c r="AF55" s="35">
        <f t="shared" si="46"/>
        <v>59635</v>
      </c>
      <c r="AG55" s="35">
        <f t="shared" si="47"/>
        <v>59284</v>
      </c>
      <c r="AH55" s="35">
        <f t="shared" si="48"/>
        <v>18408</v>
      </c>
      <c r="AI55" s="35">
        <f t="shared" si="49"/>
        <v>11226</v>
      </c>
      <c r="AU55" s="52">
        <f t="shared" si="2"/>
        <v>48</v>
      </c>
      <c r="AV55" s="80">
        <f t="shared" si="3"/>
        <v>1624.2909285528892</v>
      </c>
      <c r="AW55" s="35">
        <f t="shared" si="13"/>
        <v>6478.3636153138041</v>
      </c>
      <c r="AX55" s="35">
        <f t="shared" si="4"/>
        <v>10905.416369657454</v>
      </c>
      <c r="AY55" s="35">
        <f t="shared" si="5"/>
        <v>17383.779984971257</v>
      </c>
      <c r="AZ55" s="35">
        <f t="shared" si="6"/>
        <v>23862.143600285061</v>
      </c>
      <c r="BA55"/>
      <c r="BB55" s="52">
        <f t="shared" si="7"/>
        <v>48</v>
      </c>
      <c r="BC55" s="80">
        <f t="shared" si="8"/>
        <v>678.8345098272647</v>
      </c>
      <c r="BD55" s="35">
        <f t="shared" si="14"/>
        <v>2707.4809764543584</v>
      </c>
      <c r="BE55" s="35">
        <f t="shared" si="9"/>
        <v>7520.7660443363548</v>
      </c>
      <c r="BF55" s="35">
        <f t="shared" si="10"/>
        <v>10228.247020790714</v>
      </c>
      <c r="BG55" s="35">
        <f t="shared" si="11"/>
        <v>12935.727997245072</v>
      </c>
    </row>
    <row r="56" spans="1:59" x14ac:dyDescent="0.4">
      <c r="A56" s="17" t="s">
        <v>56</v>
      </c>
      <c r="B56" s="11">
        <v>689</v>
      </c>
      <c r="C56" s="11">
        <v>488</v>
      </c>
      <c r="D56" s="11">
        <v>383</v>
      </c>
      <c r="E56" s="11">
        <v>513</v>
      </c>
      <c r="F56" s="11">
        <v>476</v>
      </c>
      <c r="G56" s="11">
        <v>584</v>
      </c>
      <c r="H56" s="11">
        <v>521</v>
      </c>
      <c r="I56" s="11">
        <v>749</v>
      </c>
      <c r="J56" s="11">
        <v>924</v>
      </c>
      <c r="Y56" s="35">
        <f t="shared" si="12"/>
        <v>48500</v>
      </c>
      <c r="Z56" s="52">
        <f t="shared" si="16"/>
        <v>49</v>
      </c>
      <c r="AA56" s="35">
        <f t="shared" si="58"/>
        <v>44898</v>
      </c>
      <c r="AB56" s="35">
        <f t="shared" si="59"/>
        <v>49712</v>
      </c>
      <c r="AC56" s="35">
        <f t="shared" si="61"/>
        <v>16333.5</v>
      </c>
      <c r="AD56" s="35">
        <f t="shared" si="62"/>
        <v>10042.198529411766</v>
      </c>
      <c r="AE56" s="52">
        <f t="shared" si="45"/>
        <v>64</v>
      </c>
      <c r="AF56" s="35">
        <f t="shared" si="46"/>
        <v>59635</v>
      </c>
      <c r="AG56" s="35">
        <f t="shared" si="47"/>
        <v>59284</v>
      </c>
      <c r="AH56" s="35">
        <f t="shared" si="48"/>
        <v>18408</v>
      </c>
      <c r="AI56" s="35">
        <f t="shared" si="49"/>
        <v>11226</v>
      </c>
      <c r="AU56" s="52">
        <f t="shared" si="2"/>
        <v>49</v>
      </c>
      <c r="AV56" s="80">
        <f t="shared" si="3"/>
        <v>1624.1641918521311</v>
      </c>
      <c r="AW56" s="35">
        <f t="shared" si="13"/>
        <v>6477.8581354047046</v>
      </c>
      <c r="AX56" s="35">
        <f t="shared" si="4"/>
        <v>11005.165525894485</v>
      </c>
      <c r="AY56" s="35">
        <f t="shared" si="5"/>
        <v>17483.02366129919</v>
      </c>
      <c r="AZ56" s="35">
        <f t="shared" si="6"/>
        <v>23960.881796703896</v>
      </c>
      <c r="BA56"/>
      <c r="BB56" s="52">
        <f t="shared" si="7"/>
        <v>49</v>
      </c>
      <c r="BC56" s="80">
        <f t="shared" si="8"/>
        <v>678.78154317909593</v>
      </c>
      <c r="BD56" s="35">
        <f t="shared" si="14"/>
        <v>2707.2697229157898</v>
      </c>
      <c r="BE56" s="35">
        <f t="shared" si="9"/>
        <v>7559.2904126052799</v>
      </c>
      <c r="BF56" s="35">
        <f t="shared" si="10"/>
        <v>10266.560135521069</v>
      </c>
      <c r="BG56" s="35">
        <f t="shared" si="11"/>
        <v>12973.829858436859</v>
      </c>
    </row>
    <row r="57" spans="1:59" x14ac:dyDescent="0.4">
      <c r="A57" s="15" t="s">
        <v>57</v>
      </c>
      <c r="B57" s="11">
        <v>1595</v>
      </c>
      <c r="C57" s="11">
        <v>1406</v>
      </c>
      <c r="D57" s="11">
        <v>1191</v>
      </c>
      <c r="E57" s="11">
        <v>1133</v>
      </c>
      <c r="F57" s="11">
        <v>1415</v>
      </c>
      <c r="G57" s="11">
        <v>1409</v>
      </c>
      <c r="H57" s="11">
        <v>1281</v>
      </c>
      <c r="I57" s="11">
        <v>1551</v>
      </c>
      <c r="J57" s="11">
        <v>2061</v>
      </c>
      <c r="Y57" s="35">
        <f t="shared" si="12"/>
        <v>49500</v>
      </c>
      <c r="Z57" s="52">
        <f t="shared" si="16"/>
        <v>50</v>
      </c>
      <c r="AA57" s="35">
        <f t="shared" ref="AA57" si="67">$Q$10</f>
        <v>44898</v>
      </c>
      <c r="AB57" s="35">
        <f t="shared" ref="AB57" si="68">$Q$50</f>
        <v>49712</v>
      </c>
      <c r="AC57" s="35">
        <f t="shared" ref="AC57" si="69">Q$207</f>
        <v>16333.5</v>
      </c>
      <c r="AD57" s="35">
        <f t="shared" ref="AD57" si="70">Q$206</f>
        <v>10042.198529411766</v>
      </c>
      <c r="AE57" s="52">
        <f t="shared" si="45"/>
        <v>65</v>
      </c>
      <c r="AF57" s="35">
        <f t="shared" si="46"/>
        <v>59635</v>
      </c>
      <c r="AG57" s="35">
        <f t="shared" si="47"/>
        <v>59284</v>
      </c>
      <c r="AH57" s="35">
        <f t="shared" si="48"/>
        <v>18408</v>
      </c>
      <c r="AI57" s="35">
        <f t="shared" si="49"/>
        <v>11226</v>
      </c>
      <c r="AU57" s="52">
        <f t="shared" si="2"/>
        <v>50</v>
      </c>
      <c r="AV57" s="80">
        <f t="shared" si="3"/>
        <v>1624.0387737404021</v>
      </c>
      <c r="AW57" s="35">
        <f t="shared" si="13"/>
        <v>6477.3579145899212</v>
      </c>
      <c r="AX57" s="35">
        <f t="shared" si="4"/>
        <v>11104.909423037207</v>
      </c>
      <c r="AY57" s="35">
        <f t="shared" si="5"/>
        <v>17582.267337627127</v>
      </c>
      <c r="AZ57" s="35">
        <f t="shared" si="6"/>
        <v>24059.625252217047</v>
      </c>
      <c r="BA57"/>
      <c r="BB57" s="52">
        <f t="shared" si="7"/>
        <v>50</v>
      </c>
      <c r="BC57" s="80">
        <f t="shared" si="8"/>
        <v>678.7291276044582</v>
      </c>
      <c r="BD57" s="35">
        <f t="shared" si="14"/>
        <v>2707.0606672930317</v>
      </c>
      <c r="BE57" s="35">
        <f t="shared" si="9"/>
        <v>7597.8125829583933</v>
      </c>
      <c r="BF57" s="35">
        <f t="shared" si="10"/>
        <v>10304.873250251425</v>
      </c>
      <c r="BG57" s="35">
        <f t="shared" si="11"/>
        <v>13011.933917544457</v>
      </c>
    </row>
    <row r="58" spans="1:59" x14ac:dyDescent="0.4">
      <c r="A58" s="17" t="s">
        <v>58</v>
      </c>
      <c r="B58" s="11">
        <v>431</v>
      </c>
      <c r="C58" s="11">
        <v>542</v>
      </c>
      <c r="D58" s="11">
        <v>458</v>
      </c>
      <c r="E58" s="11">
        <v>322</v>
      </c>
      <c r="F58" s="11">
        <v>367</v>
      </c>
      <c r="G58" s="11">
        <v>422</v>
      </c>
      <c r="H58" s="11">
        <v>336</v>
      </c>
      <c r="I58" s="11">
        <v>425</v>
      </c>
      <c r="J58" s="11">
        <v>493</v>
      </c>
      <c r="Y58" s="35">
        <f t="shared" si="12"/>
        <v>50500</v>
      </c>
      <c r="Z58" s="52">
        <f t="shared" si="16"/>
        <v>51</v>
      </c>
      <c r="AA58" s="35">
        <f t="shared" ref="AA58:AA71" si="71">$R$10</f>
        <v>59635</v>
      </c>
      <c r="AB58" s="35">
        <f t="shared" ref="AB58:AB71" si="72">$R$50</f>
        <v>59284</v>
      </c>
      <c r="AC58" s="35">
        <f>R$207</f>
        <v>18408</v>
      </c>
      <c r="AD58" s="35">
        <f>R$206</f>
        <v>11226</v>
      </c>
      <c r="AE58" s="52">
        <f t="shared" si="45"/>
        <v>66</v>
      </c>
      <c r="AF58" s="35">
        <f t="shared" si="46"/>
        <v>59635</v>
      </c>
      <c r="AG58" s="35">
        <f t="shared" si="47"/>
        <v>59284</v>
      </c>
      <c r="AH58" s="35">
        <f t="shared" si="48"/>
        <v>18408</v>
      </c>
      <c r="AI58" s="35">
        <f t="shared" si="49"/>
        <v>11226</v>
      </c>
      <c r="AU58" s="52">
        <f t="shared" si="2"/>
        <v>51</v>
      </c>
      <c r="AV58" s="80">
        <f t="shared" si="3"/>
        <v>1623.9146745232131</v>
      </c>
      <c r="AW58" s="35">
        <f t="shared" si="13"/>
        <v>6476.862954087961</v>
      </c>
      <c r="AX58" s="35">
        <f t="shared" si="4"/>
        <v>11204.648059867099</v>
      </c>
      <c r="AY58" s="35">
        <f t="shared" si="5"/>
        <v>17681.51101395506</v>
      </c>
      <c r="AZ58" s="35">
        <f t="shared" si="6"/>
        <v>24158.373968043023</v>
      </c>
      <c r="BA58"/>
      <c r="BB58" s="52">
        <f t="shared" si="7"/>
        <v>51</v>
      </c>
      <c r="BC58" s="80">
        <f t="shared" si="8"/>
        <v>678.6772632310325</v>
      </c>
      <c r="BD58" s="35">
        <f t="shared" si="14"/>
        <v>2706.8538100953306</v>
      </c>
      <c r="BE58" s="35">
        <f t="shared" si="9"/>
        <v>7636.3325548864505</v>
      </c>
      <c r="BF58" s="35">
        <f t="shared" si="10"/>
        <v>10343.186364981781</v>
      </c>
      <c r="BG58" s="35">
        <f t="shared" si="11"/>
        <v>13050.040175077111</v>
      </c>
    </row>
    <row r="59" spans="1:59" x14ac:dyDescent="0.4">
      <c r="A59" s="17" t="s">
        <v>59</v>
      </c>
      <c r="B59" s="11">
        <v>309</v>
      </c>
      <c r="C59" s="11">
        <v>335</v>
      </c>
      <c r="D59" s="11">
        <v>219</v>
      </c>
      <c r="E59" s="11">
        <v>221</v>
      </c>
      <c r="F59" s="11">
        <v>287</v>
      </c>
      <c r="G59" s="11">
        <v>280</v>
      </c>
      <c r="H59" s="11">
        <v>265</v>
      </c>
      <c r="I59" s="11">
        <v>269</v>
      </c>
      <c r="J59" s="11">
        <v>402</v>
      </c>
      <c r="Y59" s="35">
        <f t="shared" si="12"/>
        <v>51500</v>
      </c>
      <c r="Z59" s="52">
        <f t="shared" si="16"/>
        <v>52</v>
      </c>
      <c r="AA59" s="35">
        <f t="shared" si="71"/>
        <v>59635</v>
      </c>
      <c r="AB59" s="35">
        <f t="shared" si="72"/>
        <v>59284</v>
      </c>
      <c r="AC59" s="35">
        <f>R$207</f>
        <v>18408</v>
      </c>
      <c r="AD59" s="35">
        <f>R$206</f>
        <v>11226</v>
      </c>
      <c r="AE59" s="52">
        <f t="shared" si="45"/>
        <v>67</v>
      </c>
      <c r="AF59" s="35">
        <f t="shared" si="46"/>
        <v>59635</v>
      </c>
      <c r="AG59" s="35">
        <f t="shared" si="47"/>
        <v>59284</v>
      </c>
      <c r="AH59" s="35">
        <f t="shared" si="48"/>
        <v>18408</v>
      </c>
      <c r="AI59" s="35">
        <f t="shared" si="49"/>
        <v>11226</v>
      </c>
      <c r="AU59" s="52">
        <f t="shared" si="2"/>
        <v>52</v>
      </c>
      <c r="AV59" s="80">
        <f t="shared" si="3"/>
        <v>1623.7918945029569</v>
      </c>
      <c r="AW59" s="35">
        <f t="shared" si="13"/>
        <v>6476.3732551048952</v>
      </c>
      <c r="AX59" s="35">
        <f t="shared" si="4"/>
        <v>11304.381435178097</v>
      </c>
      <c r="AY59" s="35">
        <f t="shared" si="5"/>
        <v>17780.754690282993</v>
      </c>
      <c r="AZ59" s="35">
        <f t="shared" si="6"/>
        <v>24257.127945387889</v>
      </c>
      <c r="BA59"/>
      <c r="BB59" s="52">
        <f t="shared" si="7"/>
        <v>52</v>
      </c>
      <c r="BC59" s="80">
        <f t="shared" si="8"/>
        <v>678.62595018519687</v>
      </c>
      <c r="BD59" s="35">
        <f t="shared" si="14"/>
        <v>2706.6491518267353</v>
      </c>
      <c r="BE59" s="35">
        <f t="shared" si="9"/>
        <v>7674.8503278854005</v>
      </c>
      <c r="BF59" s="35">
        <f t="shared" si="10"/>
        <v>10381.499479712136</v>
      </c>
      <c r="BG59" s="35">
        <f t="shared" si="11"/>
        <v>13088.148631538872</v>
      </c>
    </row>
    <row r="60" spans="1:59" x14ac:dyDescent="0.4">
      <c r="A60" s="17" t="s">
        <v>60</v>
      </c>
      <c r="B60" s="11">
        <v>211</v>
      </c>
      <c r="C60" s="11">
        <v>64</v>
      </c>
      <c r="D60" s="11">
        <v>125</v>
      </c>
      <c r="E60" s="11">
        <v>176</v>
      </c>
      <c r="F60" s="11">
        <v>141</v>
      </c>
      <c r="G60" s="11">
        <v>167</v>
      </c>
      <c r="H60" s="11">
        <v>197</v>
      </c>
      <c r="I60" s="11">
        <v>213</v>
      </c>
      <c r="J60" s="11">
        <v>290</v>
      </c>
      <c r="Y60" s="35">
        <f t="shared" si="12"/>
        <v>52500</v>
      </c>
      <c r="Z60" s="52">
        <f t="shared" si="16"/>
        <v>53</v>
      </c>
      <c r="AA60" s="35">
        <f t="shared" si="71"/>
        <v>59635</v>
      </c>
      <c r="AB60" s="35">
        <f t="shared" si="72"/>
        <v>59284</v>
      </c>
      <c r="AC60" s="35">
        <f t="shared" ref="AC60:AC71" si="73">R$207</f>
        <v>18408</v>
      </c>
      <c r="AD60" s="35">
        <f t="shared" ref="AD60:AD71" si="74">R$206</f>
        <v>11226</v>
      </c>
      <c r="AE60" s="52">
        <f t="shared" si="45"/>
        <v>68</v>
      </c>
      <c r="AF60" s="35">
        <f t="shared" si="46"/>
        <v>59635</v>
      </c>
      <c r="AG60" s="35">
        <f t="shared" si="47"/>
        <v>59284</v>
      </c>
      <c r="AH60" s="35">
        <f t="shared" si="48"/>
        <v>18408</v>
      </c>
      <c r="AI60" s="35">
        <f t="shared" si="49"/>
        <v>11226</v>
      </c>
      <c r="AU60" s="52">
        <f t="shared" si="2"/>
        <v>53</v>
      </c>
      <c r="AV60" s="80">
        <f t="shared" si="3"/>
        <v>1623.6704339789012</v>
      </c>
      <c r="AW60" s="35">
        <f t="shared" si="13"/>
        <v>6475.8888188343308</v>
      </c>
      <c r="AX60" s="35">
        <f t="shared" si="4"/>
        <v>11404.109547776596</v>
      </c>
      <c r="AY60" s="35">
        <f t="shared" si="5"/>
        <v>17879.998366610926</v>
      </c>
      <c r="AZ60" s="35">
        <f t="shared" si="6"/>
        <v>24355.887185445255</v>
      </c>
      <c r="BA60"/>
      <c r="BB60" s="52">
        <f t="shared" si="7"/>
        <v>53</v>
      </c>
      <c r="BC60" s="80">
        <f t="shared" si="8"/>
        <v>678.57518859202332</v>
      </c>
      <c r="BD60" s="35">
        <f t="shared" si="14"/>
        <v>2706.4466929860864</v>
      </c>
      <c r="BE60" s="35">
        <f t="shared" si="9"/>
        <v>7713.3659014564073</v>
      </c>
      <c r="BF60" s="35">
        <f t="shared" si="10"/>
        <v>10419.812594442494</v>
      </c>
      <c r="BG60" s="35">
        <f t="shared" si="11"/>
        <v>13126.25928742858</v>
      </c>
    </row>
    <row r="61" spans="1:59" x14ac:dyDescent="0.4">
      <c r="A61" s="17" t="s">
        <v>61</v>
      </c>
      <c r="B61" s="11">
        <v>280</v>
      </c>
      <c r="C61" s="11">
        <v>208</v>
      </c>
      <c r="D61" s="11">
        <v>189</v>
      </c>
      <c r="E61" s="11">
        <v>135</v>
      </c>
      <c r="F61" s="11">
        <v>292</v>
      </c>
      <c r="G61" s="11">
        <v>241</v>
      </c>
      <c r="H61" s="11">
        <v>224</v>
      </c>
      <c r="I61" s="11">
        <v>297</v>
      </c>
      <c r="J61" s="11">
        <v>361</v>
      </c>
      <c r="Y61" s="35">
        <f t="shared" si="12"/>
        <v>53500</v>
      </c>
      <c r="Z61" s="52">
        <f t="shared" si="16"/>
        <v>54</v>
      </c>
      <c r="AA61" s="35">
        <f t="shared" si="71"/>
        <v>59635</v>
      </c>
      <c r="AB61" s="35">
        <f t="shared" si="72"/>
        <v>59284</v>
      </c>
      <c r="AC61" s="35">
        <f t="shared" si="73"/>
        <v>18408</v>
      </c>
      <c r="AD61" s="35">
        <f t="shared" si="74"/>
        <v>11226</v>
      </c>
      <c r="AE61" s="52">
        <f t="shared" si="45"/>
        <v>69</v>
      </c>
      <c r="AF61" s="35">
        <f t="shared" si="46"/>
        <v>59635</v>
      </c>
      <c r="AG61" s="35">
        <f t="shared" si="47"/>
        <v>59284</v>
      </c>
      <c r="AH61" s="35">
        <f t="shared" si="48"/>
        <v>18408</v>
      </c>
      <c r="AI61" s="35">
        <f t="shared" si="49"/>
        <v>11226</v>
      </c>
      <c r="AU61" s="52">
        <f t="shared" si="2"/>
        <v>54</v>
      </c>
      <c r="AV61" s="80">
        <f t="shared" si="3"/>
        <v>1623.5502932471873</v>
      </c>
      <c r="AW61" s="35">
        <f t="shared" si="13"/>
        <v>6475.4096464574059</v>
      </c>
      <c r="AX61" s="35">
        <f t="shared" si="4"/>
        <v>11503.832396481452</v>
      </c>
      <c r="AY61" s="35">
        <f t="shared" si="5"/>
        <v>17979.242042938859</v>
      </c>
      <c r="AZ61" s="35">
        <f t="shared" si="6"/>
        <v>24454.651689396265</v>
      </c>
      <c r="BA61"/>
      <c r="BB61" s="52">
        <f t="shared" si="7"/>
        <v>54</v>
      </c>
      <c r="BC61" s="80">
        <f t="shared" si="8"/>
        <v>678.52497857527715</v>
      </c>
      <c r="BD61" s="35">
        <f t="shared" si="14"/>
        <v>2706.2464340670131</v>
      </c>
      <c r="BE61" s="35">
        <f t="shared" si="9"/>
        <v>7751.8792751058363</v>
      </c>
      <c r="BF61" s="35">
        <f t="shared" si="10"/>
        <v>10458.125709172849</v>
      </c>
      <c r="BG61" s="35">
        <f t="shared" si="11"/>
        <v>13164.372143239863</v>
      </c>
    </row>
    <row r="62" spans="1:59" x14ac:dyDescent="0.4">
      <c r="A62" s="17" t="s">
        <v>62</v>
      </c>
      <c r="B62" s="11">
        <v>267</v>
      </c>
      <c r="C62" s="11">
        <v>193</v>
      </c>
      <c r="D62" s="11">
        <v>148</v>
      </c>
      <c r="E62" s="11">
        <v>201</v>
      </c>
      <c r="F62" s="11">
        <v>227</v>
      </c>
      <c r="G62" s="11">
        <v>215</v>
      </c>
      <c r="H62" s="11">
        <v>185</v>
      </c>
      <c r="I62" s="11">
        <v>254</v>
      </c>
      <c r="J62" s="11">
        <v>386</v>
      </c>
      <c r="Y62" s="35">
        <f t="shared" si="12"/>
        <v>54500</v>
      </c>
      <c r="Z62" s="52">
        <f t="shared" si="16"/>
        <v>55</v>
      </c>
      <c r="AA62" s="35">
        <f t="shared" si="71"/>
        <v>59635</v>
      </c>
      <c r="AB62" s="35">
        <f t="shared" si="72"/>
        <v>59284</v>
      </c>
      <c r="AC62" s="35">
        <f t="shared" si="73"/>
        <v>18408</v>
      </c>
      <c r="AD62" s="35">
        <f t="shared" si="74"/>
        <v>11226</v>
      </c>
      <c r="AE62" s="52">
        <f t="shared" si="45"/>
        <v>70</v>
      </c>
      <c r="AF62" s="35">
        <f t="shared" si="46"/>
        <v>59635</v>
      </c>
      <c r="AG62" s="35">
        <f t="shared" si="47"/>
        <v>59284</v>
      </c>
      <c r="AH62" s="35">
        <f t="shared" si="48"/>
        <v>18408</v>
      </c>
      <c r="AI62" s="35">
        <f t="shared" si="49"/>
        <v>11226</v>
      </c>
      <c r="AU62" s="52">
        <f t="shared" si="2"/>
        <v>55</v>
      </c>
      <c r="AV62" s="80">
        <f t="shared" si="3"/>
        <v>1623.4314726008256</v>
      </c>
      <c r="AW62" s="35">
        <f t="shared" si="13"/>
        <v>6474.9357391427702</v>
      </c>
      <c r="AX62" s="35">
        <f t="shared" si="4"/>
        <v>11603.549980124022</v>
      </c>
      <c r="AY62" s="35">
        <f t="shared" si="5"/>
        <v>18078.485719266791</v>
      </c>
      <c r="AZ62" s="35">
        <f t="shared" si="6"/>
        <v>24553.421458409561</v>
      </c>
      <c r="BA62"/>
      <c r="BB62" s="52">
        <f t="shared" si="7"/>
        <v>55</v>
      </c>
      <c r="BC62" s="80">
        <f t="shared" si="8"/>
        <v>678.47532025741521</v>
      </c>
      <c r="BD62" s="35">
        <f t="shared" si="14"/>
        <v>2706.0483755579253</v>
      </c>
      <c r="BE62" s="35">
        <f t="shared" si="9"/>
        <v>7790.3904483452798</v>
      </c>
      <c r="BF62" s="35">
        <f t="shared" si="10"/>
        <v>10496.438823903205</v>
      </c>
      <c r="BG62" s="35">
        <f t="shared" si="11"/>
        <v>13202.487199461131</v>
      </c>
    </row>
    <row r="63" spans="1:59" x14ac:dyDescent="0.4">
      <c r="A63" s="17" t="s">
        <v>63</v>
      </c>
      <c r="B63" s="11">
        <v>96</v>
      </c>
      <c r="C63" s="11">
        <v>63</v>
      </c>
      <c r="D63" s="11">
        <v>52</v>
      </c>
      <c r="E63" s="11">
        <v>77</v>
      </c>
      <c r="F63" s="11">
        <v>101</v>
      </c>
      <c r="G63" s="11">
        <v>84</v>
      </c>
      <c r="H63" s="11">
        <v>75</v>
      </c>
      <c r="I63" s="11">
        <v>93</v>
      </c>
      <c r="J63" s="11">
        <v>129</v>
      </c>
      <c r="Y63" s="35">
        <f t="shared" si="12"/>
        <v>55500</v>
      </c>
      <c r="Z63" s="52">
        <f t="shared" si="16"/>
        <v>56</v>
      </c>
      <c r="AA63" s="35">
        <f t="shared" si="71"/>
        <v>59635</v>
      </c>
      <c r="AB63" s="35">
        <f t="shared" si="72"/>
        <v>59284</v>
      </c>
      <c r="AC63" s="35">
        <f t="shared" si="73"/>
        <v>18408</v>
      </c>
      <c r="AD63" s="35">
        <f t="shared" si="74"/>
        <v>11226</v>
      </c>
      <c r="AE63" s="52">
        <f t="shared" ref="AE63:AE89" si="75">Z79</f>
        <v>72</v>
      </c>
      <c r="AF63" s="35">
        <f t="shared" ref="AF63:AF89" si="76">AA79</f>
        <v>84185</v>
      </c>
      <c r="AG63" s="35">
        <f t="shared" ref="AG63:AG89" si="77">AB79</f>
        <v>70665</v>
      </c>
      <c r="AH63" s="35">
        <f t="shared" ref="AH63:AH89" si="78">AC79</f>
        <v>20301</v>
      </c>
      <c r="AI63" s="35">
        <f t="shared" ref="AI63:AI89" si="79">AD79</f>
        <v>12281.516304347828</v>
      </c>
      <c r="AU63" s="52">
        <f t="shared" si="2"/>
        <v>56</v>
      </c>
      <c r="AV63" s="80">
        <f t="shared" si="3"/>
        <v>1623.3139723296929</v>
      </c>
      <c r="AW63" s="35">
        <f t="shared" si="13"/>
        <v>6474.4670980465753</v>
      </c>
      <c r="AX63" s="35">
        <f t="shared" si="4"/>
        <v>11703.26229754815</v>
      </c>
      <c r="AY63" s="35">
        <f t="shared" si="5"/>
        <v>18177.729395594724</v>
      </c>
      <c r="AZ63" s="35">
        <f t="shared" si="6"/>
        <v>24652.196493641299</v>
      </c>
      <c r="BA63"/>
      <c r="BB63" s="52">
        <f t="shared" si="7"/>
        <v>56</v>
      </c>
      <c r="BC63" s="80">
        <f t="shared" si="8"/>
        <v>678.42621375958481</v>
      </c>
      <c r="BD63" s="35">
        <f t="shared" si="14"/>
        <v>2705.8525179420094</v>
      </c>
      <c r="BE63" s="35">
        <f t="shared" si="9"/>
        <v>7828.8994206915513</v>
      </c>
      <c r="BF63" s="35">
        <f t="shared" si="10"/>
        <v>10534.751938633561</v>
      </c>
      <c r="BG63" s="35">
        <f t="shared" si="11"/>
        <v>13240.604456575569</v>
      </c>
    </row>
    <row r="64" spans="1:59" x14ac:dyDescent="0.4">
      <c r="A64" s="15" t="s">
        <v>64</v>
      </c>
      <c r="B64" s="11">
        <v>725</v>
      </c>
      <c r="C64" s="11">
        <v>464</v>
      </c>
      <c r="D64" s="11">
        <v>368</v>
      </c>
      <c r="E64" s="11">
        <v>542</v>
      </c>
      <c r="F64" s="11">
        <v>569</v>
      </c>
      <c r="G64" s="11">
        <v>531</v>
      </c>
      <c r="H64" s="11">
        <v>626</v>
      </c>
      <c r="I64" s="11">
        <v>766</v>
      </c>
      <c r="J64" s="11">
        <v>983</v>
      </c>
      <c r="Y64" s="35">
        <f t="shared" si="12"/>
        <v>56500</v>
      </c>
      <c r="Z64" s="52">
        <f t="shared" si="16"/>
        <v>57</v>
      </c>
      <c r="AA64" s="35">
        <f t="shared" si="71"/>
        <v>59635</v>
      </c>
      <c r="AB64" s="35">
        <f t="shared" si="72"/>
        <v>59284</v>
      </c>
      <c r="AC64" s="35">
        <f t="shared" si="73"/>
        <v>18408</v>
      </c>
      <c r="AD64" s="35">
        <f t="shared" si="74"/>
        <v>11226</v>
      </c>
      <c r="AE64" s="52">
        <f t="shared" si="75"/>
        <v>73</v>
      </c>
      <c r="AF64" s="35">
        <f t="shared" si="76"/>
        <v>84185</v>
      </c>
      <c r="AG64" s="35">
        <f t="shared" si="77"/>
        <v>70665</v>
      </c>
      <c r="AH64" s="35">
        <f t="shared" si="78"/>
        <v>20301</v>
      </c>
      <c r="AI64" s="35">
        <f t="shared" si="79"/>
        <v>12281.516304347828</v>
      </c>
      <c r="AU64" s="52">
        <f t="shared" si="2"/>
        <v>57</v>
      </c>
      <c r="AV64" s="80">
        <f t="shared" si="3"/>
        <v>1623.1977927205269</v>
      </c>
      <c r="AW64" s="35">
        <f t="shared" si="13"/>
        <v>6474.0037243124543</v>
      </c>
      <c r="AX64" s="35">
        <f t="shared" si="4"/>
        <v>11802.969347610207</v>
      </c>
      <c r="AY64" s="35">
        <f t="shared" si="5"/>
        <v>18276.973071922661</v>
      </c>
      <c r="AZ64" s="35">
        <f t="shared" si="6"/>
        <v>24750.976796235114</v>
      </c>
      <c r="BA64"/>
      <c r="BB64" s="52">
        <f t="shared" si="7"/>
        <v>57</v>
      </c>
      <c r="BC64" s="80">
        <f t="shared" si="8"/>
        <v>678.37765920162121</v>
      </c>
      <c r="BD64" s="35">
        <f t="shared" si="14"/>
        <v>2705.6588616972199</v>
      </c>
      <c r="BE64" s="35">
        <f t="shared" si="9"/>
        <v>7867.406191666696</v>
      </c>
      <c r="BF64" s="35">
        <f t="shared" si="10"/>
        <v>10573.065053363916</v>
      </c>
      <c r="BG64" s="35">
        <f t="shared" si="11"/>
        <v>13278.723915061137</v>
      </c>
    </row>
    <row r="65" spans="1:59" x14ac:dyDescent="0.4">
      <c r="A65" s="17" t="s">
        <v>65</v>
      </c>
      <c r="B65" s="11">
        <v>228</v>
      </c>
      <c r="C65" s="11">
        <v>150</v>
      </c>
      <c r="D65" s="11">
        <v>121</v>
      </c>
      <c r="E65" s="11">
        <v>214</v>
      </c>
      <c r="F65" s="11">
        <v>224</v>
      </c>
      <c r="G65" s="11">
        <v>204</v>
      </c>
      <c r="H65" s="11">
        <v>202</v>
      </c>
      <c r="I65" s="11">
        <v>224</v>
      </c>
      <c r="J65" s="11">
        <v>288</v>
      </c>
      <c r="Y65" s="35">
        <f t="shared" si="12"/>
        <v>57500</v>
      </c>
      <c r="Z65" s="52">
        <f t="shared" si="16"/>
        <v>58</v>
      </c>
      <c r="AA65" s="35">
        <f t="shared" si="71"/>
        <v>59635</v>
      </c>
      <c r="AB65" s="35">
        <f t="shared" si="72"/>
        <v>59284</v>
      </c>
      <c r="AC65" s="35">
        <f t="shared" si="73"/>
        <v>18408</v>
      </c>
      <c r="AD65" s="35">
        <f t="shared" si="74"/>
        <v>11226</v>
      </c>
      <c r="AE65" s="52">
        <f t="shared" si="75"/>
        <v>74</v>
      </c>
      <c r="AF65" s="35">
        <f t="shared" si="76"/>
        <v>84185</v>
      </c>
      <c r="AG65" s="35">
        <f t="shared" si="77"/>
        <v>70665</v>
      </c>
      <c r="AH65" s="35">
        <f t="shared" si="78"/>
        <v>20301</v>
      </c>
      <c r="AI65" s="35">
        <f t="shared" si="79"/>
        <v>12281.516304347828</v>
      </c>
      <c r="AU65" s="52">
        <f t="shared" si="2"/>
        <v>58</v>
      </c>
      <c r="AV65" s="80">
        <f t="shared" si="3"/>
        <v>1623.0829340569255</v>
      </c>
      <c r="AW65" s="35">
        <f t="shared" si="13"/>
        <v>6473.5456190715167</v>
      </c>
      <c r="AX65" s="35">
        <f t="shared" si="4"/>
        <v>11902.671129179078</v>
      </c>
      <c r="AY65" s="35">
        <f t="shared" si="5"/>
        <v>18376.216748250594</v>
      </c>
      <c r="AZ65" s="35">
        <f t="shared" si="6"/>
        <v>24849.76236732211</v>
      </c>
      <c r="BA65"/>
      <c r="BB65" s="52">
        <f t="shared" si="7"/>
        <v>58</v>
      </c>
      <c r="BC65" s="80">
        <f t="shared" si="8"/>
        <v>678.32965670204771</v>
      </c>
      <c r="BD65" s="35">
        <f t="shared" si="14"/>
        <v>2705.4674072962785</v>
      </c>
      <c r="BE65" s="35">
        <f t="shared" si="9"/>
        <v>7905.910760797995</v>
      </c>
      <c r="BF65" s="35">
        <f t="shared" si="10"/>
        <v>10611.378168094274</v>
      </c>
      <c r="BG65" s="35">
        <f t="shared" si="11"/>
        <v>13316.845575390553</v>
      </c>
    </row>
    <row r="66" spans="1:59" x14ac:dyDescent="0.4">
      <c r="A66" s="17" t="s">
        <v>66</v>
      </c>
      <c r="B66" s="11">
        <v>496</v>
      </c>
      <c r="C66" s="11">
        <v>314</v>
      </c>
      <c r="D66" s="11">
        <v>247</v>
      </c>
      <c r="E66" s="11">
        <v>328</v>
      </c>
      <c r="F66" s="11">
        <v>344</v>
      </c>
      <c r="G66" s="11">
        <v>326</v>
      </c>
      <c r="H66" s="11">
        <v>423</v>
      </c>
      <c r="I66" s="11">
        <v>542</v>
      </c>
      <c r="J66" s="11">
        <v>695</v>
      </c>
      <c r="Y66" s="35">
        <f t="shared" si="12"/>
        <v>58500</v>
      </c>
      <c r="Z66" s="52">
        <f t="shared" si="16"/>
        <v>59</v>
      </c>
      <c r="AA66" s="35">
        <f t="shared" si="71"/>
        <v>59635</v>
      </c>
      <c r="AB66" s="35">
        <f t="shared" si="72"/>
        <v>59284</v>
      </c>
      <c r="AC66" s="35">
        <f t="shared" si="73"/>
        <v>18408</v>
      </c>
      <c r="AD66" s="35">
        <f t="shared" si="74"/>
        <v>11226</v>
      </c>
      <c r="AE66" s="52">
        <f t="shared" si="75"/>
        <v>75</v>
      </c>
      <c r="AF66" s="35">
        <f t="shared" si="76"/>
        <v>84185</v>
      </c>
      <c r="AG66" s="35">
        <f t="shared" si="77"/>
        <v>70665</v>
      </c>
      <c r="AH66" s="35">
        <f t="shared" si="78"/>
        <v>20301</v>
      </c>
      <c r="AI66" s="35">
        <f t="shared" si="79"/>
        <v>12281.516304347828</v>
      </c>
      <c r="AU66" s="52">
        <f t="shared" si="2"/>
        <v>59</v>
      </c>
      <c r="AV66" s="80">
        <f t="shared" si="3"/>
        <v>1622.9693966193413</v>
      </c>
      <c r="AW66" s="35">
        <f t="shared" si="13"/>
        <v>6473.0927834423246</v>
      </c>
      <c r="AX66" s="35">
        <f t="shared" si="4"/>
        <v>12002.367641136203</v>
      </c>
      <c r="AY66" s="35">
        <f t="shared" si="5"/>
        <v>18475.460424578527</v>
      </c>
      <c r="AZ66" s="35">
        <f t="shared" si="6"/>
        <v>24948.55320802085</v>
      </c>
      <c r="BA66"/>
      <c r="BB66" s="52">
        <f t="shared" si="7"/>
        <v>59</v>
      </c>
      <c r="BC66" s="80">
        <f t="shared" si="8"/>
        <v>678.2822063780726</v>
      </c>
      <c r="BD66" s="35">
        <f t="shared" si="14"/>
        <v>2705.2781552066608</v>
      </c>
      <c r="BE66" s="35">
        <f t="shared" si="9"/>
        <v>7944.4131276179687</v>
      </c>
      <c r="BF66" s="35">
        <f t="shared" si="10"/>
        <v>10649.69128282463</v>
      </c>
      <c r="BG66" s="35">
        <f t="shared" si="11"/>
        <v>13354.96943803129</v>
      </c>
    </row>
    <row r="67" spans="1:59" x14ac:dyDescent="0.4">
      <c r="A67" s="15" t="s">
        <v>67</v>
      </c>
      <c r="B67" s="11">
        <v>1529</v>
      </c>
      <c r="C67" s="11">
        <v>1133</v>
      </c>
      <c r="D67" s="11">
        <v>823</v>
      </c>
      <c r="E67" s="11">
        <v>967</v>
      </c>
      <c r="F67" s="11">
        <v>1309</v>
      </c>
      <c r="G67" s="11">
        <v>1174</v>
      </c>
      <c r="H67" s="11">
        <v>1215</v>
      </c>
      <c r="I67" s="11">
        <v>1601</v>
      </c>
      <c r="J67" s="11">
        <v>2092</v>
      </c>
      <c r="Y67" s="35">
        <f t="shared" si="12"/>
        <v>59500</v>
      </c>
      <c r="Z67" s="52">
        <f t="shared" si="16"/>
        <v>60</v>
      </c>
      <c r="AA67" s="35">
        <f t="shared" si="71"/>
        <v>59635</v>
      </c>
      <c r="AB67" s="35">
        <f t="shared" si="72"/>
        <v>59284</v>
      </c>
      <c r="AC67" s="35">
        <f t="shared" si="73"/>
        <v>18408</v>
      </c>
      <c r="AD67" s="35">
        <f t="shared" si="74"/>
        <v>11226</v>
      </c>
      <c r="AE67" s="52">
        <f t="shared" si="75"/>
        <v>76</v>
      </c>
      <c r="AF67" s="35">
        <f t="shared" si="76"/>
        <v>84185</v>
      </c>
      <c r="AG67" s="35">
        <f t="shared" si="77"/>
        <v>70665</v>
      </c>
      <c r="AH67" s="35">
        <f t="shared" si="78"/>
        <v>20301</v>
      </c>
      <c r="AI67" s="35">
        <f t="shared" si="79"/>
        <v>12281.516304347828</v>
      </c>
      <c r="AU67" s="52">
        <f t="shared" si="2"/>
        <v>60</v>
      </c>
      <c r="AV67" s="80">
        <f t="shared" si="3"/>
        <v>1622.8571806850787</v>
      </c>
      <c r="AW67" s="35">
        <f t="shared" si="13"/>
        <v>6472.6452185308881</v>
      </c>
      <c r="AX67" s="35">
        <f t="shared" si="4"/>
        <v>12102.058882375572</v>
      </c>
      <c r="AY67" s="35">
        <f t="shared" si="5"/>
        <v>18574.70410090646</v>
      </c>
      <c r="AZ67" s="35">
        <f t="shared" si="6"/>
        <v>25047.349319437348</v>
      </c>
      <c r="BA67"/>
      <c r="BB67" s="52">
        <f t="shared" si="7"/>
        <v>60</v>
      </c>
      <c r="BC67" s="80">
        <f t="shared" si="8"/>
        <v>678.23530834558915</v>
      </c>
      <c r="BD67" s="35">
        <f t="shared" si="14"/>
        <v>2705.0911058905995</v>
      </c>
      <c r="BE67" s="35">
        <f t="shared" si="9"/>
        <v>7982.9132916643857</v>
      </c>
      <c r="BF67" s="35">
        <f t="shared" si="10"/>
        <v>10688.004397554985</v>
      </c>
      <c r="BG67" s="35">
        <f t="shared" si="11"/>
        <v>13393.095503445584</v>
      </c>
    </row>
    <row r="68" spans="1:59" x14ac:dyDescent="0.4">
      <c r="A68" s="17" t="s">
        <v>68</v>
      </c>
      <c r="B68" s="11">
        <v>564</v>
      </c>
      <c r="C68" s="11">
        <v>424</v>
      </c>
      <c r="D68" s="11">
        <v>269</v>
      </c>
      <c r="E68" s="11">
        <v>343</v>
      </c>
      <c r="F68" s="11">
        <v>522</v>
      </c>
      <c r="G68" s="11">
        <v>395</v>
      </c>
      <c r="H68" s="11">
        <v>417</v>
      </c>
      <c r="I68" s="11">
        <v>603</v>
      </c>
      <c r="J68" s="11">
        <v>794</v>
      </c>
      <c r="Y68" s="35">
        <f t="shared" si="12"/>
        <v>60500</v>
      </c>
      <c r="Z68" s="52">
        <f t="shared" si="16"/>
        <v>61</v>
      </c>
      <c r="AA68" s="35">
        <f t="shared" si="71"/>
        <v>59635</v>
      </c>
      <c r="AB68" s="35">
        <f t="shared" si="72"/>
        <v>59284</v>
      </c>
      <c r="AC68" s="35">
        <f t="shared" si="73"/>
        <v>18408</v>
      </c>
      <c r="AD68" s="35">
        <f t="shared" si="74"/>
        <v>11226</v>
      </c>
      <c r="AE68" s="52">
        <f t="shared" si="75"/>
        <v>77</v>
      </c>
      <c r="AF68" s="35">
        <f t="shared" si="76"/>
        <v>84185</v>
      </c>
      <c r="AG68" s="35">
        <f t="shared" si="77"/>
        <v>70665</v>
      </c>
      <c r="AH68" s="35">
        <f t="shared" si="78"/>
        <v>20301</v>
      </c>
      <c r="AI68" s="35">
        <f t="shared" si="79"/>
        <v>12281.516304347828</v>
      </c>
      <c r="AU68" s="52">
        <f t="shared" si="2"/>
        <v>61</v>
      </c>
      <c r="AV68" s="80">
        <f t="shared" si="3"/>
        <v>1622.746286528291</v>
      </c>
      <c r="AW68" s="35">
        <f t="shared" si="13"/>
        <v>6472.2029254306462</v>
      </c>
      <c r="AX68" s="35">
        <f t="shared" si="4"/>
        <v>12201.744851803749</v>
      </c>
      <c r="AY68" s="35">
        <f t="shared" si="5"/>
        <v>18673.947777234396</v>
      </c>
      <c r="AZ68" s="35">
        <f t="shared" si="6"/>
        <v>25146.150702665043</v>
      </c>
      <c r="BA68"/>
      <c r="BB68" s="52">
        <f t="shared" si="7"/>
        <v>61</v>
      </c>
      <c r="BC68" s="80">
        <f t="shared" si="8"/>
        <v>678.18896271917311</v>
      </c>
      <c r="BD68" s="35">
        <f t="shared" si="14"/>
        <v>2704.9062598050709</v>
      </c>
      <c r="BE68" s="35">
        <f t="shared" si="9"/>
        <v>8021.4112524802695</v>
      </c>
      <c r="BF68" s="35">
        <f t="shared" si="10"/>
        <v>10726.317512285341</v>
      </c>
      <c r="BG68" s="35">
        <f t="shared" si="11"/>
        <v>13431.223772090412</v>
      </c>
    </row>
    <row r="69" spans="1:59" x14ac:dyDescent="0.4">
      <c r="A69" s="17" t="s">
        <v>69</v>
      </c>
      <c r="B69" s="11">
        <v>481</v>
      </c>
      <c r="C69" s="11">
        <v>328</v>
      </c>
      <c r="D69" s="11">
        <v>271</v>
      </c>
      <c r="E69" s="11">
        <v>249</v>
      </c>
      <c r="F69" s="11">
        <v>424</v>
      </c>
      <c r="G69" s="11">
        <v>391</v>
      </c>
      <c r="H69" s="11">
        <v>387</v>
      </c>
      <c r="I69" s="11">
        <v>523</v>
      </c>
      <c r="J69" s="11">
        <v>645</v>
      </c>
      <c r="Y69" s="35">
        <f t="shared" si="12"/>
        <v>61500</v>
      </c>
      <c r="Z69" s="52">
        <f t="shared" si="16"/>
        <v>62</v>
      </c>
      <c r="AA69" s="35">
        <f t="shared" si="71"/>
        <v>59635</v>
      </c>
      <c r="AB69" s="35">
        <f t="shared" si="72"/>
        <v>59284</v>
      </c>
      <c r="AC69" s="35">
        <f t="shared" si="73"/>
        <v>18408</v>
      </c>
      <c r="AD69" s="35">
        <f t="shared" si="74"/>
        <v>11226</v>
      </c>
      <c r="AE69" s="52">
        <f t="shared" si="75"/>
        <v>78</v>
      </c>
      <c r="AF69" s="35">
        <f t="shared" si="76"/>
        <v>84185</v>
      </c>
      <c r="AG69" s="35">
        <f t="shared" si="77"/>
        <v>70665</v>
      </c>
      <c r="AH69" s="35">
        <f t="shared" si="78"/>
        <v>20301</v>
      </c>
      <c r="AI69" s="35">
        <f t="shared" si="79"/>
        <v>12281.516304347828</v>
      </c>
      <c r="AU69" s="52">
        <f t="shared" si="2"/>
        <v>62</v>
      </c>
      <c r="AV69" s="80">
        <f t="shared" si="3"/>
        <v>1622.6367144199774</v>
      </c>
      <c r="AW69" s="35">
        <f t="shared" si="13"/>
        <v>6471.765905222459</v>
      </c>
      <c r="AX69" s="35">
        <f t="shared" si="4"/>
        <v>12301.42554833987</v>
      </c>
      <c r="AY69" s="35">
        <f t="shared" si="5"/>
        <v>18773.191453562329</v>
      </c>
      <c r="AZ69" s="35">
        <f t="shared" si="6"/>
        <v>25244.957358784788</v>
      </c>
      <c r="BA69"/>
      <c r="BB69" s="52">
        <f t="shared" si="7"/>
        <v>62</v>
      </c>
      <c r="BC69" s="80">
        <f t="shared" si="8"/>
        <v>678.14316961208226</v>
      </c>
      <c r="BD69" s="35">
        <f t="shared" si="14"/>
        <v>2704.7236174017953</v>
      </c>
      <c r="BE69" s="35">
        <f t="shared" si="9"/>
        <v>8059.9070096139012</v>
      </c>
      <c r="BF69" s="35">
        <f t="shared" si="10"/>
        <v>10764.630627015697</v>
      </c>
      <c r="BG69" s="35">
        <f t="shared" si="11"/>
        <v>13469.354244417493</v>
      </c>
    </row>
    <row r="70" spans="1:59" x14ac:dyDescent="0.4">
      <c r="A70" s="17" t="s">
        <v>70</v>
      </c>
      <c r="B70" s="11">
        <v>198</v>
      </c>
      <c r="C70" s="11">
        <v>107</v>
      </c>
      <c r="D70" s="11">
        <v>101</v>
      </c>
      <c r="E70" s="11">
        <v>182</v>
      </c>
      <c r="F70" s="11">
        <v>156</v>
      </c>
      <c r="G70" s="11">
        <v>171</v>
      </c>
      <c r="H70" s="11">
        <v>191</v>
      </c>
      <c r="I70" s="11">
        <v>186</v>
      </c>
      <c r="J70" s="11">
        <v>261</v>
      </c>
      <c r="Y70" s="35">
        <f t="shared" si="12"/>
        <v>62500</v>
      </c>
      <c r="Z70" s="52">
        <f t="shared" si="16"/>
        <v>63</v>
      </c>
      <c r="AA70" s="35">
        <f t="shared" si="71"/>
        <v>59635</v>
      </c>
      <c r="AB70" s="35">
        <f t="shared" si="72"/>
        <v>59284</v>
      </c>
      <c r="AC70" s="35">
        <f t="shared" si="73"/>
        <v>18408</v>
      </c>
      <c r="AD70" s="35">
        <f t="shared" si="74"/>
        <v>11226</v>
      </c>
      <c r="AE70" s="52">
        <f t="shared" si="75"/>
        <v>79</v>
      </c>
      <c r="AF70" s="35">
        <f t="shared" si="76"/>
        <v>84185</v>
      </c>
      <c r="AG70" s="35">
        <f t="shared" si="77"/>
        <v>70665</v>
      </c>
      <c r="AH70" s="35">
        <f t="shared" si="78"/>
        <v>20301</v>
      </c>
      <c r="AI70" s="35">
        <f t="shared" si="79"/>
        <v>12281.516304347828</v>
      </c>
      <c r="AU70" s="52">
        <f t="shared" si="2"/>
        <v>63</v>
      </c>
      <c r="AV70" s="80">
        <f t="shared" si="3"/>
        <v>1622.5284646279774</v>
      </c>
      <c r="AW70" s="35">
        <f t="shared" si="13"/>
        <v>6471.334158974586</v>
      </c>
      <c r="AX70" s="35">
        <f t="shared" si="4"/>
        <v>12401.100970915675</v>
      </c>
      <c r="AY70" s="35">
        <f t="shared" si="5"/>
        <v>18872.435129890262</v>
      </c>
      <c r="AZ70" s="35">
        <f t="shared" si="6"/>
        <v>25343.769288864849</v>
      </c>
      <c r="BA70"/>
      <c r="BB70" s="52">
        <f t="shared" si="7"/>
        <v>63</v>
      </c>
      <c r="BC70" s="80">
        <f t="shared" si="8"/>
        <v>678.09792913625404</v>
      </c>
      <c r="BD70" s="35">
        <f t="shared" si="14"/>
        <v>2704.5431791272272</v>
      </c>
      <c r="BE70" s="35">
        <f t="shared" si="9"/>
        <v>8098.4005626188246</v>
      </c>
      <c r="BF70" s="35">
        <f t="shared" si="10"/>
        <v>10802.943741746052</v>
      </c>
      <c r="BG70" s="35">
        <f t="shared" si="11"/>
        <v>13507.48692087328</v>
      </c>
    </row>
    <row r="71" spans="1:59" x14ac:dyDescent="0.4">
      <c r="A71" s="17" t="s">
        <v>71</v>
      </c>
      <c r="B71" s="11">
        <v>285</v>
      </c>
      <c r="C71" s="11">
        <v>274</v>
      </c>
      <c r="D71" s="11">
        <v>182</v>
      </c>
      <c r="E71" s="11">
        <v>193</v>
      </c>
      <c r="F71" s="11">
        <v>207</v>
      </c>
      <c r="G71" s="11">
        <v>217</v>
      </c>
      <c r="H71" s="11">
        <v>219</v>
      </c>
      <c r="I71" s="11">
        <v>289</v>
      </c>
      <c r="J71" s="11">
        <v>392</v>
      </c>
      <c r="Y71" s="35">
        <f t="shared" si="12"/>
        <v>63500</v>
      </c>
      <c r="Z71" s="52">
        <f t="shared" si="16"/>
        <v>64</v>
      </c>
      <c r="AA71" s="35">
        <f t="shared" si="71"/>
        <v>59635</v>
      </c>
      <c r="AB71" s="35">
        <f t="shared" si="72"/>
        <v>59284</v>
      </c>
      <c r="AC71" s="35">
        <f t="shared" si="73"/>
        <v>18408</v>
      </c>
      <c r="AD71" s="35">
        <f t="shared" si="74"/>
        <v>11226</v>
      </c>
      <c r="AE71" s="52">
        <f t="shared" si="75"/>
        <v>80</v>
      </c>
      <c r="AF71" s="35">
        <f t="shared" si="76"/>
        <v>84185</v>
      </c>
      <c r="AG71" s="35">
        <f t="shared" si="77"/>
        <v>70665</v>
      </c>
      <c r="AH71" s="35">
        <f t="shared" si="78"/>
        <v>20301</v>
      </c>
      <c r="AI71" s="35">
        <f t="shared" si="79"/>
        <v>12281.516304347828</v>
      </c>
      <c r="AU71" s="52">
        <f t="shared" si="2"/>
        <v>64</v>
      </c>
      <c r="AV71" s="80">
        <f t="shared" si="3"/>
        <v>1622.421537416971</v>
      </c>
      <c r="AW71" s="35">
        <f t="shared" si="13"/>
        <v>6470.9076877426814</v>
      </c>
      <c r="AX71" s="35">
        <f t="shared" si="4"/>
        <v>12500.771118475514</v>
      </c>
      <c r="AY71" s="35">
        <f t="shared" si="5"/>
        <v>18971.678806218195</v>
      </c>
      <c r="AZ71" s="35">
        <f t="shared" si="6"/>
        <v>25442.586493960876</v>
      </c>
      <c r="BA71"/>
      <c r="BB71" s="52">
        <f t="shared" si="7"/>
        <v>64</v>
      </c>
      <c r="BC71" s="80">
        <f t="shared" si="8"/>
        <v>678.05324140230516</v>
      </c>
      <c r="BD71" s="35">
        <f t="shared" si="14"/>
        <v>2704.3649454225524</v>
      </c>
      <c r="BE71" s="35">
        <f t="shared" si="9"/>
        <v>8136.8919110538554</v>
      </c>
      <c r="BF71" s="35">
        <f t="shared" si="10"/>
        <v>10841.256856476408</v>
      </c>
      <c r="BG71" s="35">
        <f t="shared" si="11"/>
        <v>13545.62180189896</v>
      </c>
    </row>
    <row r="72" spans="1:59" x14ac:dyDescent="0.4">
      <c r="A72" s="15" t="s">
        <v>72</v>
      </c>
      <c r="B72" s="11">
        <v>2720</v>
      </c>
      <c r="C72" s="11">
        <v>1764</v>
      </c>
      <c r="D72" s="11">
        <v>1383</v>
      </c>
      <c r="E72" s="11">
        <v>1902</v>
      </c>
      <c r="F72" s="11">
        <v>1966</v>
      </c>
      <c r="G72" s="11">
        <v>2235</v>
      </c>
      <c r="H72" s="11">
        <v>2228</v>
      </c>
      <c r="I72" s="11">
        <v>2682</v>
      </c>
      <c r="J72" s="11">
        <v>3843</v>
      </c>
      <c r="Y72" s="35">
        <f t="shared" si="12"/>
        <v>64500</v>
      </c>
      <c r="Z72" s="52">
        <f t="shared" si="16"/>
        <v>65</v>
      </c>
      <c r="AA72" s="35">
        <f t="shared" ref="AA72:AA77" si="80">$R$10</f>
        <v>59635</v>
      </c>
      <c r="AB72" s="35">
        <f t="shared" ref="AB72:AB77" si="81">$R$50</f>
        <v>59284</v>
      </c>
      <c r="AC72" s="35">
        <f t="shared" ref="AC72:AC77" si="82">R$207</f>
        <v>18408</v>
      </c>
      <c r="AD72" s="35">
        <f t="shared" ref="AD72:AD77" si="83">R$206</f>
        <v>11226</v>
      </c>
      <c r="AE72" s="52">
        <f t="shared" si="75"/>
        <v>81</v>
      </c>
      <c r="AF72" s="35">
        <f t="shared" si="76"/>
        <v>84185</v>
      </c>
      <c r="AG72" s="35">
        <f t="shared" si="77"/>
        <v>70665</v>
      </c>
      <c r="AH72" s="35">
        <f t="shared" si="78"/>
        <v>20301</v>
      </c>
      <c r="AI72" s="35">
        <f t="shared" si="79"/>
        <v>12281.516304347828</v>
      </c>
      <c r="AU72" s="52">
        <f t="shared" ref="AU72:AU135" si="84">Z72</f>
        <v>65</v>
      </c>
      <c r="AV72" s="80">
        <f t="shared" ref="AV72:AV135" si="85">$AL$13*SQRT(1+(1/$AL$14)+(($AU72-$AE$3)^2)/(($AE$4^2)*$AL$20))</f>
        <v>1622.3159330484732</v>
      </c>
      <c r="AW72" s="35">
        <f t="shared" si="13"/>
        <v>6470.4864925697793</v>
      </c>
      <c r="AX72" s="35">
        <f t="shared" ref="AX72:AX135" si="86">AY72-AW72</f>
        <v>12600.435989976348</v>
      </c>
      <c r="AY72" s="35">
        <f t="shared" ref="AY72:AY135" si="87">Z72*AY$1+AY$2</f>
        <v>19070.922482546128</v>
      </c>
      <c r="AZ72" s="35">
        <f t="shared" ref="AZ72:AZ135" si="88">AY72+AW72</f>
        <v>25541.408975115908</v>
      </c>
      <c r="BA72"/>
      <c r="BB72" s="52">
        <f t="shared" ref="BB72:BB135" si="89">AU72</f>
        <v>65</v>
      </c>
      <c r="BC72" s="80">
        <f t="shared" ref="BC72:BC135" si="90">$AL$36*SQRT(1+(1/$AL$37)+(($AU72-$AE$3)^2)/(($AE$4^2)*$AL$43))</f>
        <v>678.00910651952984</v>
      </c>
      <c r="BD72" s="35">
        <f t="shared" si="14"/>
        <v>2704.1889167236836</v>
      </c>
      <c r="BE72" s="35">
        <f t="shared" ref="BE72:BE135" si="91">BF72-BD72</f>
        <v>8175.3810544830812</v>
      </c>
      <c r="BF72" s="35">
        <f t="shared" ref="BF72:BF135" si="92">Z72*BF$1+BF$2</f>
        <v>10879.569971206765</v>
      </c>
      <c r="BG72" s="35">
        <f t="shared" ref="BG72:BG135" si="93">BF72+BD72</f>
        <v>13583.758887930449</v>
      </c>
    </row>
    <row r="73" spans="1:59" x14ac:dyDescent="0.4">
      <c r="A73" s="17" t="s">
        <v>73</v>
      </c>
      <c r="B73" s="11">
        <v>266</v>
      </c>
      <c r="C73" s="11">
        <v>184</v>
      </c>
      <c r="D73" s="11">
        <v>135</v>
      </c>
      <c r="E73" s="11">
        <v>182</v>
      </c>
      <c r="F73" s="11">
        <v>213</v>
      </c>
      <c r="G73" s="11">
        <v>239</v>
      </c>
      <c r="H73" s="11">
        <v>248</v>
      </c>
      <c r="I73" s="11">
        <v>259</v>
      </c>
      <c r="J73" s="11">
        <v>351</v>
      </c>
      <c r="Y73" s="35">
        <f t="shared" ref="Y73:Y136" si="94">Y72+1000</f>
        <v>65500</v>
      </c>
      <c r="Z73" s="52">
        <f t="shared" si="16"/>
        <v>66</v>
      </c>
      <c r="AA73" s="35">
        <f t="shared" si="80"/>
        <v>59635</v>
      </c>
      <c r="AB73" s="35">
        <f t="shared" si="81"/>
        <v>59284</v>
      </c>
      <c r="AC73" s="35">
        <f t="shared" si="82"/>
        <v>18408</v>
      </c>
      <c r="AD73" s="35">
        <f t="shared" si="83"/>
        <v>11226</v>
      </c>
      <c r="AE73" s="52">
        <f t="shared" si="75"/>
        <v>82</v>
      </c>
      <c r="AF73" s="35">
        <f t="shared" si="76"/>
        <v>84185</v>
      </c>
      <c r="AG73" s="35">
        <f t="shared" si="77"/>
        <v>70665</v>
      </c>
      <c r="AH73" s="35">
        <f t="shared" si="78"/>
        <v>20301</v>
      </c>
      <c r="AI73" s="35">
        <f t="shared" si="79"/>
        <v>12281.516304347828</v>
      </c>
      <c r="AU73" s="52">
        <f t="shared" si="84"/>
        <v>66</v>
      </c>
      <c r="AV73" s="80">
        <f t="shared" si="85"/>
        <v>1622.2116517808306</v>
      </c>
      <c r="AW73" s="35">
        <f t="shared" ref="AW73:AW136" si="95">AW$3*AV73</f>
        <v>6470.0705744862771</v>
      </c>
      <c r="AX73" s="35">
        <f t="shared" si="86"/>
        <v>12700.095584387784</v>
      </c>
      <c r="AY73" s="35">
        <f t="shared" si="87"/>
        <v>19170.166158874061</v>
      </c>
      <c r="AZ73" s="35">
        <f t="shared" si="88"/>
        <v>25640.23673336034</v>
      </c>
      <c r="BA73"/>
      <c r="BB73" s="52">
        <f t="shared" si="89"/>
        <v>66</v>
      </c>
      <c r="BC73" s="80">
        <f t="shared" si="90"/>
        <v>677.96552459589782</v>
      </c>
      <c r="BD73" s="35">
        <f t="shared" ref="BD73:BD136" si="96">BD$3*BC73</f>
        <v>2704.0150934612498</v>
      </c>
      <c r="BE73" s="35">
        <f t="shared" si="91"/>
        <v>8213.8679924758708</v>
      </c>
      <c r="BF73" s="35">
        <f t="shared" si="92"/>
        <v>10917.883085937121</v>
      </c>
      <c r="BG73" s="35">
        <f t="shared" si="93"/>
        <v>13621.898179398371</v>
      </c>
    </row>
    <row r="74" spans="1:59" x14ac:dyDescent="0.4">
      <c r="A74" s="17" t="s">
        <v>74</v>
      </c>
      <c r="B74" s="11">
        <v>193</v>
      </c>
      <c r="C74" s="11">
        <v>164</v>
      </c>
      <c r="D74" s="11">
        <v>147</v>
      </c>
      <c r="E74" s="11">
        <v>131</v>
      </c>
      <c r="F74" s="11">
        <v>179</v>
      </c>
      <c r="G74" s="11">
        <v>154</v>
      </c>
      <c r="H74" s="11">
        <v>144</v>
      </c>
      <c r="I74" s="11">
        <v>204</v>
      </c>
      <c r="J74" s="11">
        <v>249</v>
      </c>
      <c r="Y74" s="35">
        <f t="shared" si="94"/>
        <v>66500</v>
      </c>
      <c r="Z74" s="52">
        <f t="shared" ref="Z74:Z137" si="97">Z73+1</f>
        <v>67</v>
      </c>
      <c r="AA74" s="35">
        <f t="shared" si="80"/>
        <v>59635</v>
      </c>
      <c r="AB74" s="35">
        <f t="shared" si="81"/>
        <v>59284</v>
      </c>
      <c r="AC74" s="35">
        <f t="shared" si="82"/>
        <v>18408</v>
      </c>
      <c r="AD74" s="35">
        <f t="shared" si="83"/>
        <v>11226</v>
      </c>
      <c r="AE74" s="52">
        <f t="shared" si="75"/>
        <v>83</v>
      </c>
      <c r="AF74" s="35">
        <f t="shared" si="76"/>
        <v>84185</v>
      </c>
      <c r="AG74" s="35">
        <f t="shared" si="77"/>
        <v>70665</v>
      </c>
      <c r="AH74" s="35">
        <f t="shared" si="78"/>
        <v>20301</v>
      </c>
      <c r="AI74" s="35">
        <f t="shared" si="79"/>
        <v>12281.516304347828</v>
      </c>
      <c r="AU74" s="52">
        <f t="shared" si="84"/>
        <v>67</v>
      </c>
      <c r="AV74" s="80">
        <f t="shared" si="85"/>
        <v>1622.1086938692199</v>
      </c>
      <c r="AW74" s="35">
        <f t="shared" si="95"/>
        <v>6469.6599345099266</v>
      </c>
      <c r="AX74" s="35">
        <f t="shared" si="86"/>
        <v>12799.749900692066</v>
      </c>
      <c r="AY74" s="35">
        <f t="shared" si="87"/>
        <v>19269.409835201994</v>
      </c>
      <c r="AZ74" s="35">
        <f t="shared" si="88"/>
        <v>25739.069769711921</v>
      </c>
      <c r="BA74"/>
      <c r="BB74" s="52">
        <f t="shared" si="89"/>
        <v>67</v>
      </c>
      <c r="BC74" s="80">
        <f t="shared" si="90"/>
        <v>677.92249573805441</v>
      </c>
      <c r="BD74" s="35">
        <f t="shared" si="96"/>
        <v>2703.8434760605974</v>
      </c>
      <c r="BE74" s="35">
        <f t="shared" si="91"/>
        <v>8252.3527246068788</v>
      </c>
      <c r="BF74" s="35">
        <f t="shared" si="92"/>
        <v>10956.196200667477</v>
      </c>
      <c r="BG74" s="35">
        <f t="shared" si="93"/>
        <v>13660.039676728074</v>
      </c>
    </row>
    <row r="75" spans="1:59" x14ac:dyDescent="0.4">
      <c r="A75" s="17" t="s">
        <v>75</v>
      </c>
      <c r="B75" s="11">
        <v>1489</v>
      </c>
      <c r="C75" s="11">
        <v>838</v>
      </c>
      <c r="D75" s="11">
        <v>678</v>
      </c>
      <c r="E75" s="11">
        <v>1067</v>
      </c>
      <c r="F75" s="11">
        <v>1010</v>
      </c>
      <c r="G75" s="11">
        <v>1167</v>
      </c>
      <c r="H75" s="11">
        <v>1188</v>
      </c>
      <c r="I75" s="11">
        <v>1443</v>
      </c>
      <c r="J75" s="11">
        <v>2195</v>
      </c>
      <c r="Y75" s="35">
        <f t="shared" si="94"/>
        <v>67500</v>
      </c>
      <c r="Z75" s="52">
        <f t="shared" si="97"/>
        <v>68</v>
      </c>
      <c r="AA75" s="35">
        <f t="shared" si="80"/>
        <v>59635</v>
      </c>
      <c r="AB75" s="35">
        <f t="shared" si="81"/>
        <v>59284</v>
      </c>
      <c r="AC75" s="35">
        <f t="shared" si="82"/>
        <v>18408</v>
      </c>
      <c r="AD75" s="35">
        <f t="shared" si="83"/>
        <v>11226</v>
      </c>
      <c r="AE75" s="52">
        <f t="shared" si="75"/>
        <v>84</v>
      </c>
      <c r="AF75" s="35">
        <f t="shared" si="76"/>
        <v>84185</v>
      </c>
      <c r="AG75" s="35">
        <f t="shared" si="77"/>
        <v>70665</v>
      </c>
      <c r="AH75" s="35">
        <f t="shared" si="78"/>
        <v>20301</v>
      </c>
      <c r="AI75" s="35">
        <f t="shared" si="79"/>
        <v>12281.516304347828</v>
      </c>
      <c r="AU75" s="52">
        <f t="shared" si="84"/>
        <v>68</v>
      </c>
      <c r="AV75" s="80">
        <f t="shared" si="85"/>
        <v>1622.0070595656437</v>
      </c>
      <c r="AW75" s="35">
        <f t="shared" si="95"/>
        <v>6469.2545736458214</v>
      </c>
      <c r="AX75" s="35">
        <f t="shared" si="86"/>
        <v>12899.398937884109</v>
      </c>
      <c r="AY75" s="35">
        <f t="shared" si="87"/>
        <v>19368.65351152993</v>
      </c>
      <c r="AZ75" s="35">
        <f t="shared" si="88"/>
        <v>25837.908085175754</v>
      </c>
      <c r="BA75"/>
      <c r="BB75" s="52">
        <f t="shared" si="89"/>
        <v>68</v>
      </c>
      <c r="BC75" s="80">
        <f t="shared" si="90"/>
        <v>677.88002005131807</v>
      </c>
      <c r="BD75" s="35">
        <f t="shared" si="96"/>
        <v>2703.6740649417816</v>
      </c>
      <c r="BE75" s="35">
        <f t="shared" si="91"/>
        <v>8290.8352504560498</v>
      </c>
      <c r="BF75" s="35">
        <f t="shared" si="92"/>
        <v>10994.509315397832</v>
      </c>
      <c r="BG75" s="35">
        <f t="shared" si="93"/>
        <v>13698.183380339615</v>
      </c>
    </row>
    <row r="76" spans="1:59" x14ac:dyDescent="0.4">
      <c r="A76" s="17" t="s">
        <v>76</v>
      </c>
      <c r="B76" s="11">
        <v>697</v>
      </c>
      <c r="C76" s="11">
        <v>535</v>
      </c>
      <c r="D76" s="11">
        <v>379</v>
      </c>
      <c r="E76" s="11">
        <v>502</v>
      </c>
      <c r="F76" s="11">
        <v>519</v>
      </c>
      <c r="G76" s="11">
        <v>631</v>
      </c>
      <c r="H76" s="11">
        <v>599</v>
      </c>
      <c r="I76" s="11">
        <v>710</v>
      </c>
      <c r="J76" s="11">
        <v>909</v>
      </c>
      <c r="Y76" s="35">
        <f t="shared" si="94"/>
        <v>68500</v>
      </c>
      <c r="Z76" s="52">
        <f t="shared" si="97"/>
        <v>69</v>
      </c>
      <c r="AA76" s="35">
        <f t="shared" si="80"/>
        <v>59635</v>
      </c>
      <c r="AB76" s="35">
        <f t="shared" si="81"/>
        <v>59284</v>
      </c>
      <c r="AC76" s="35">
        <f t="shared" si="82"/>
        <v>18408</v>
      </c>
      <c r="AD76" s="35">
        <f t="shared" si="83"/>
        <v>11226</v>
      </c>
      <c r="AE76" s="52">
        <f t="shared" si="75"/>
        <v>85</v>
      </c>
      <c r="AF76" s="35">
        <f t="shared" si="76"/>
        <v>84185</v>
      </c>
      <c r="AG76" s="35">
        <f t="shared" si="77"/>
        <v>70665</v>
      </c>
      <c r="AH76" s="35">
        <f t="shared" si="78"/>
        <v>20301</v>
      </c>
      <c r="AI76" s="35">
        <f t="shared" si="79"/>
        <v>12281.516304347828</v>
      </c>
      <c r="AU76" s="52">
        <f t="shared" si="84"/>
        <v>69</v>
      </c>
      <c r="AV76" s="80">
        <f t="shared" si="85"/>
        <v>1621.9067491189278</v>
      </c>
      <c r="AW76" s="35">
        <f t="shared" si="95"/>
        <v>6468.8544928863857</v>
      </c>
      <c r="AX76" s="35">
        <f t="shared" si="86"/>
        <v>12999.042694971478</v>
      </c>
      <c r="AY76" s="35">
        <f t="shared" si="87"/>
        <v>19467.897187857863</v>
      </c>
      <c r="AZ76" s="35">
        <f t="shared" si="88"/>
        <v>25936.751680744248</v>
      </c>
      <c r="BA76"/>
      <c r="BB76" s="52">
        <f t="shared" si="89"/>
        <v>69</v>
      </c>
      <c r="BC76" s="80">
        <f t="shared" si="90"/>
        <v>677.83809763967997</v>
      </c>
      <c r="BD76" s="35">
        <f t="shared" si="96"/>
        <v>2703.5068605195638</v>
      </c>
      <c r="BE76" s="35">
        <f t="shared" si="91"/>
        <v>8329.3155696086251</v>
      </c>
      <c r="BF76" s="35">
        <f t="shared" si="92"/>
        <v>11032.822430128188</v>
      </c>
      <c r="BG76" s="35">
        <f t="shared" si="93"/>
        <v>13736.329290647751</v>
      </c>
    </row>
    <row r="77" spans="1:59" x14ac:dyDescent="0.4">
      <c r="A77" s="17" t="s">
        <v>176</v>
      </c>
      <c r="B77" s="11">
        <v>75</v>
      </c>
      <c r="C77" s="11">
        <v>43</v>
      </c>
      <c r="D77" s="11">
        <v>44</v>
      </c>
      <c r="E77" s="11">
        <v>20</v>
      </c>
      <c r="F77" s="11">
        <v>44</v>
      </c>
      <c r="G77" s="11">
        <v>44</v>
      </c>
      <c r="H77" s="11">
        <v>49</v>
      </c>
      <c r="I77" s="11">
        <v>66</v>
      </c>
      <c r="J77" s="11">
        <v>138</v>
      </c>
      <c r="Y77" s="35">
        <f t="shared" si="94"/>
        <v>69500</v>
      </c>
      <c r="Z77" s="52">
        <f t="shared" si="97"/>
        <v>70</v>
      </c>
      <c r="AA77" s="35">
        <f t="shared" si="80"/>
        <v>59635</v>
      </c>
      <c r="AB77" s="35">
        <f t="shared" si="81"/>
        <v>59284</v>
      </c>
      <c r="AC77" s="35">
        <f t="shared" si="82"/>
        <v>18408</v>
      </c>
      <c r="AD77" s="35">
        <f t="shared" si="83"/>
        <v>11226</v>
      </c>
      <c r="AE77" s="52">
        <f t="shared" si="75"/>
        <v>86</v>
      </c>
      <c r="AF77" s="35">
        <f t="shared" si="76"/>
        <v>84185</v>
      </c>
      <c r="AG77" s="35">
        <f t="shared" si="77"/>
        <v>70665</v>
      </c>
      <c r="AH77" s="35">
        <f t="shared" si="78"/>
        <v>20301</v>
      </c>
      <c r="AI77" s="35">
        <f t="shared" si="79"/>
        <v>12281.516304347828</v>
      </c>
      <c r="AU77" s="52">
        <f t="shared" si="84"/>
        <v>70</v>
      </c>
      <c r="AV77" s="80">
        <f t="shared" si="85"/>
        <v>1621.8077627747175</v>
      </c>
      <c r="AW77" s="35">
        <f t="shared" si="95"/>
        <v>6468.4596932113573</v>
      </c>
      <c r="AX77" s="35">
        <f t="shared" si="86"/>
        <v>13098.68117097444</v>
      </c>
      <c r="AY77" s="35">
        <f t="shared" si="87"/>
        <v>19567.140864185796</v>
      </c>
      <c r="AZ77" s="35">
        <f t="shared" si="88"/>
        <v>26035.600557397152</v>
      </c>
      <c r="BA77"/>
      <c r="BB77" s="52">
        <f t="shared" si="89"/>
        <v>70</v>
      </c>
      <c r="BC77" s="80">
        <f t="shared" si="90"/>
        <v>677.79672860580149</v>
      </c>
      <c r="BD77" s="35">
        <f t="shared" si="96"/>
        <v>2703.3418632034009</v>
      </c>
      <c r="BE77" s="35">
        <f t="shared" si="91"/>
        <v>8367.7936816551446</v>
      </c>
      <c r="BF77" s="35">
        <f t="shared" si="92"/>
        <v>11071.135544858545</v>
      </c>
      <c r="BG77" s="35">
        <f t="shared" si="93"/>
        <v>13774.477408061946</v>
      </c>
    </row>
    <row r="78" spans="1:59" x14ac:dyDescent="0.4">
      <c r="A78" s="13" t="s">
        <v>77</v>
      </c>
      <c r="B78" s="11">
        <v>3834</v>
      </c>
      <c r="C78" s="11">
        <v>1742</v>
      </c>
      <c r="D78" s="11">
        <v>1398</v>
      </c>
      <c r="E78" s="11">
        <v>1833</v>
      </c>
      <c r="F78" s="11">
        <v>2806</v>
      </c>
      <c r="G78" s="11">
        <v>2576</v>
      </c>
      <c r="H78" s="11">
        <v>3156</v>
      </c>
      <c r="I78" s="11">
        <v>4064</v>
      </c>
      <c r="J78" s="11">
        <v>5815</v>
      </c>
      <c r="Y78" s="35">
        <f t="shared" si="94"/>
        <v>70500</v>
      </c>
      <c r="Z78" s="52">
        <f t="shared" si="97"/>
        <v>71</v>
      </c>
      <c r="AA78" s="35"/>
      <c r="AB78" s="35"/>
      <c r="AC78" s="35"/>
      <c r="AD78" s="35"/>
      <c r="AE78" s="52">
        <f t="shared" si="75"/>
        <v>87</v>
      </c>
      <c r="AF78" s="35">
        <f t="shared" si="76"/>
        <v>84185</v>
      </c>
      <c r="AG78" s="35">
        <f t="shared" si="77"/>
        <v>70665</v>
      </c>
      <c r="AH78" s="35">
        <f t="shared" si="78"/>
        <v>20301</v>
      </c>
      <c r="AI78" s="35">
        <f t="shared" si="79"/>
        <v>12281.516304347828</v>
      </c>
      <c r="AU78" s="52">
        <f t="shared" si="84"/>
        <v>71</v>
      </c>
      <c r="AV78" s="80">
        <f t="shared" si="85"/>
        <v>1621.7101007754752</v>
      </c>
      <c r="AW78" s="35">
        <f t="shared" si="95"/>
        <v>6468.0701755877781</v>
      </c>
      <c r="AX78" s="35">
        <f t="shared" si="86"/>
        <v>13198.314364925951</v>
      </c>
      <c r="AY78" s="35">
        <f t="shared" si="87"/>
        <v>19666.384540513729</v>
      </c>
      <c r="AZ78" s="35">
        <f t="shared" si="88"/>
        <v>26134.454716101507</v>
      </c>
      <c r="BA78"/>
      <c r="BB78" s="52">
        <f t="shared" si="89"/>
        <v>71</v>
      </c>
      <c r="BC78" s="80">
        <f t="shared" si="90"/>
        <v>677.75591305101455</v>
      </c>
      <c r="BD78" s="35">
        <f t="shared" si="96"/>
        <v>2703.1790733974476</v>
      </c>
      <c r="BE78" s="35">
        <f t="shared" si="91"/>
        <v>8406.2695861914544</v>
      </c>
      <c r="BF78" s="35">
        <f t="shared" si="92"/>
        <v>11109.448659588901</v>
      </c>
      <c r="BG78" s="35">
        <f t="shared" si="93"/>
        <v>13812.627732986348</v>
      </c>
    </row>
    <row r="79" spans="1:59" x14ac:dyDescent="0.4">
      <c r="A79" s="13" t="s">
        <v>27</v>
      </c>
      <c r="B79" s="11"/>
      <c r="C79" s="11"/>
      <c r="D79" s="11"/>
      <c r="E79" s="11"/>
      <c r="F79" s="11"/>
      <c r="G79" s="11"/>
      <c r="H79" s="11"/>
      <c r="I79" s="11"/>
      <c r="J79" s="11"/>
      <c r="Y79" s="35">
        <f t="shared" si="94"/>
        <v>71500</v>
      </c>
      <c r="Z79" s="52">
        <f t="shared" si="97"/>
        <v>72</v>
      </c>
      <c r="AA79" s="35">
        <f t="shared" ref="AA79:AA82" si="98">$S$10</f>
        <v>84185</v>
      </c>
      <c r="AB79" s="35">
        <f t="shared" ref="AB79:AB82" si="99">$S$50</f>
        <v>70665</v>
      </c>
      <c r="AC79" s="35">
        <f t="shared" ref="AC79:AC82" si="100">S$207</f>
        <v>20301</v>
      </c>
      <c r="AD79" s="35">
        <f t="shared" ref="AD79:AD82" si="101">S$206</f>
        <v>12281.516304347828</v>
      </c>
      <c r="AE79" s="52">
        <f t="shared" si="75"/>
        <v>88</v>
      </c>
      <c r="AF79" s="35">
        <f t="shared" si="76"/>
        <v>84185</v>
      </c>
      <c r="AG79" s="35">
        <f t="shared" si="77"/>
        <v>70665</v>
      </c>
      <c r="AH79" s="35">
        <f t="shared" si="78"/>
        <v>20301</v>
      </c>
      <c r="AI79" s="35">
        <f t="shared" si="79"/>
        <v>12281.516304347828</v>
      </c>
      <c r="AU79" s="52">
        <f t="shared" si="84"/>
        <v>72</v>
      </c>
      <c r="AV79" s="80">
        <f t="shared" si="85"/>
        <v>1621.6137633604785</v>
      </c>
      <c r="AW79" s="35">
        <f t="shared" si="95"/>
        <v>6467.685940969991</v>
      </c>
      <c r="AX79" s="35">
        <f t="shared" si="86"/>
        <v>13297.942275871676</v>
      </c>
      <c r="AY79" s="35">
        <f t="shared" si="87"/>
        <v>19765.628216841666</v>
      </c>
      <c r="AZ79" s="35">
        <f t="shared" si="88"/>
        <v>26233.314157811656</v>
      </c>
      <c r="BA79"/>
      <c r="BB79" s="52">
        <f t="shared" si="89"/>
        <v>72</v>
      </c>
      <c r="BC79" s="80">
        <f t="shared" si="90"/>
        <v>677.71565107531944</v>
      </c>
      <c r="BD79" s="35">
        <f t="shared" si="96"/>
        <v>2703.0184915005484</v>
      </c>
      <c r="BE79" s="35">
        <f t="shared" si="91"/>
        <v>8444.7432828187084</v>
      </c>
      <c r="BF79" s="35">
        <f t="shared" si="92"/>
        <v>11147.761774319257</v>
      </c>
      <c r="BG79" s="35">
        <f t="shared" si="93"/>
        <v>13850.780265819805</v>
      </c>
    </row>
    <row r="80" spans="1:59" s="21" customFormat="1" x14ac:dyDescent="0.4">
      <c r="A80" s="19" t="s">
        <v>78</v>
      </c>
      <c r="B80" s="20">
        <v>540</v>
      </c>
      <c r="C80" s="20">
        <v>97</v>
      </c>
      <c r="D80" s="20">
        <v>97</v>
      </c>
      <c r="E80" s="20">
        <v>119</v>
      </c>
      <c r="F80" s="20">
        <v>165</v>
      </c>
      <c r="G80" s="20">
        <v>216</v>
      </c>
      <c r="H80" s="20">
        <v>321</v>
      </c>
      <c r="I80" s="20">
        <v>413</v>
      </c>
      <c r="J80" s="20">
        <v>1151</v>
      </c>
      <c r="L80" s="19" t="s">
        <v>78</v>
      </c>
      <c r="M80" s="35">
        <f>B80</f>
        <v>540</v>
      </c>
      <c r="N80" s="35">
        <f t="shared" ref="N80:U80" si="102">C80</f>
        <v>97</v>
      </c>
      <c r="O80" s="35">
        <f t="shared" si="102"/>
        <v>97</v>
      </c>
      <c r="P80" s="35">
        <f t="shared" si="102"/>
        <v>119</v>
      </c>
      <c r="Q80" s="35">
        <f t="shared" si="102"/>
        <v>165</v>
      </c>
      <c r="R80" s="35">
        <f t="shared" si="102"/>
        <v>216</v>
      </c>
      <c r="S80" s="35">
        <f t="shared" si="102"/>
        <v>321</v>
      </c>
      <c r="T80" s="35">
        <f t="shared" si="102"/>
        <v>413</v>
      </c>
      <c r="U80" s="35">
        <f t="shared" si="102"/>
        <v>1151</v>
      </c>
      <c r="V80" s="1"/>
      <c r="W80" s="1"/>
      <c r="X80" s="1"/>
      <c r="Y80" s="35">
        <f t="shared" si="94"/>
        <v>72500</v>
      </c>
      <c r="Z80" s="52">
        <f t="shared" si="97"/>
        <v>73</v>
      </c>
      <c r="AA80" s="35">
        <f t="shared" si="98"/>
        <v>84185</v>
      </c>
      <c r="AB80" s="35">
        <f t="shared" si="99"/>
        <v>70665</v>
      </c>
      <c r="AC80" s="35">
        <f t="shared" si="100"/>
        <v>20301</v>
      </c>
      <c r="AD80" s="35">
        <f t="shared" si="101"/>
        <v>12281.516304347828</v>
      </c>
      <c r="AE80" s="52">
        <f t="shared" si="75"/>
        <v>89</v>
      </c>
      <c r="AF80" s="35">
        <f t="shared" si="76"/>
        <v>84185</v>
      </c>
      <c r="AG80" s="35">
        <f t="shared" si="77"/>
        <v>70665</v>
      </c>
      <c r="AH80" s="35">
        <f t="shared" si="78"/>
        <v>20301</v>
      </c>
      <c r="AI80" s="35">
        <f t="shared" si="79"/>
        <v>12281.516304347828</v>
      </c>
      <c r="AU80" s="52">
        <f t="shared" si="84"/>
        <v>73</v>
      </c>
      <c r="AV80" s="80">
        <f t="shared" si="85"/>
        <v>1621.5187507658152</v>
      </c>
      <c r="AW80" s="35">
        <f t="shared" si="95"/>
        <v>6467.3069902996131</v>
      </c>
      <c r="AX80" s="35">
        <f t="shared" si="86"/>
        <v>13397.564902869985</v>
      </c>
      <c r="AY80" s="35">
        <f t="shared" si="87"/>
        <v>19864.871893169598</v>
      </c>
      <c r="AZ80" s="35">
        <f t="shared" si="88"/>
        <v>26332.178883469212</v>
      </c>
      <c r="BA80" s="1"/>
      <c r="BB80" s="52">
        <f t="shared" si="89"/>
        <v>73</v>
      </c>
      <c r="BC80" s="80">
        <f t="shared" si="90"/>
        <v>677.6759427773834</v>
      </c>
      <c r="BD80" s="35">
        <f t="shared" si="96"/>
        <v>2702.8601179062289</v>
      </c>
      <c r="BE80" s="35">
        <f t="shared" si="91"/>
        <v>8483.2147711433827</v>
      </c>
      <c r="BF80" s="35">
        <f t="shared" si="92"/>
        <v>11186.074889049612</v>
      </c>
      <c r="BG80" s="35">
        <f t="shared" si="93"/>
        <v>13888.935006955842</v>
      </c>
    </row>
    <row r="81" spans="1:59" x14ac:dyDescent="0.4">
      <c r="A81" s="10" t="s">
        <v>27</v>
      </c>
      <c r="B81" s="11"/>
      <c r="C81" s="11"/>
      <c r="D81" s="11"/>
      <c r="E81" s="11"/>
      <c r="F81" s="11"/>
      <c r="G81" s="11"/>
      <c r="H81" s="11"/>
      <c r="I81" s="11"/>
      <c r="J81" s="11"/>
      <c r="L81" s="57" t="s">
        <v>297</v>
      </c>
      <c r="M81" s="59">
        <f>M80/2</f>
        <v>270</v>
      </c>
      <c r="N81" s="59">
        <f t="shared" ref="N81:U81" si="103">N80/2</f>
        <v>48.5</v>
      </c>
      <c r="O81" s="59">
        <f t="shared" si="103"/>
        <v>48.5</v>
      </c>
      <c r="P81" s="59">
        <f t="shared" si="103"/>
        <v>59.5</v>
      </c>
      <c r="Q81" s="59">
        <f t="shared" si="103"/>
        <v>82.5</v>
      </c>
      <c r="R81" s="59">
        <f t="shared" si="103"/>
        <v>108</v>
      </c>
      <c r="S81" s="59">
        <f t="shared" si="103"/>
        <v>160.5</v>
      </c>
      <c r="T81" s="59">
        <f t="shared" si="103"/>
        <v>206.5</v>
      </c>
      <c r="U81" s="59">
        <f t="shared" si="103"/>
        <v>575.5</v>
      </c>
      <c r="V81" s="1"/>
      <c r="W81" s="1"/>
      <c r="X81" s="1"/>
      <c r="Y81" s="35">
        <f t="shared" si="94"/>
        <v>73500</v>
      </c>
      <c r="Z81" s="52">
        <f t="shared" si="97"/>
        <v>74</v>
      </c>
      <c r="AA81" s="35">
        <f t="shared" si="98"/>
        <v>84185</v>
      </c>
      <c r="AB81" s="35">
        <f t="shared" si="99"/>
        <v>70665</v>
      </c>
      <c r="AC81" s="35">
        <f t="shared" si="100"/>
        <v>20301</v>
      </c>
      <c r="AD81" s="35">
        <f t="shared" si="101"/>
        <v>12281.516304347828</v>
      </c>
      <c r="AE81" s="52">
        <f t="shared" si="75"/>
        <v>90</v>
      </c>
      <c r="AF81" s="35">
        <f t="shared" si="76"/>
        <v>84185</v>
      </c>
      <c r="AG81" s="35">
        <f t="shared" si="77"/>
        <v>70665</v>
      </c>
      <c r="AH81" s="35">
        <f t="shared" si="78"/>
        <v>20301</v>
      </c>
      <c r="AI81" s="35">
        <f t="shared" si="79"/>
        <v>12281.516304347828</v>
      </c>
      <c r="AU81" s="52">
        <f t="shared" si="84"/>
        <v>74</v>
      </c>
      <c r="AV81" s="80">
        <f t="shared" si="85"/>
        <v>1621.4250632243807</v>
      </c>
      <c r="AW81" s="35">
        <f t="shared" si="95"/>
        <v>6466.9333245055313</v>
      </c>
      <c r="AX81" s="35">
        <f t="shared" si="86"/>
        <v>13497.182244992</v>
      </c>
      <c r="AY81" s="35">
        <f t="shared" si="87"/>
        <v>19964.115569497531</v>
      </c>
      <c r="AZ81" s="35">
        <f t="shared" si="88"/>
        <v>26431.048894003063</v>
      </c>
      <c r="BA81" s="1"/>
      <c r="BB81" s="52">
        <f t="shared" si="89"/>
        <v>74</v>
      </c>
      <c r="BC81" s="80">
        <f t="shared" si="90"/>
        <v>677.63678825453985</v>
      </c>
      <c r="BD81" s="35">
        <f t="shared" si="96"/>
        <v>2702.7039530026973</v>
      </c>
      <c r="BE81" s="35">
        <f t="shared" si="91"/>
        <v>8521.6840507772704</v>
      </c>
      <c r="BF81" s="35">
        <f t="shared" si="92"/>
        <v>11224.388003779968</v>
      </c>
      <c r="BG81" s="35">
        <f t="shared" si="93"/>
        <v>13927.091956782666</v>
      </c>
    </row>
    <row r="82" spans="1:59" x14ac:dyDescent="0.4">
      <c r="A82" s="10" t="s">
        <v>79</v>
      </c>
      <c r="B82" s="11">
        <v>28704</v>
      </c>
      <c r="C82" s="11">
        <v>21016</v>
      </c>
      <c r="D82" s="11">
        <v>17485</v>
      </c>
      <c r="E82" s="11">
        <v>18037</v>
      </c>
      <c r="F82" s="11">
        <v>18883</v>
      </c>
      <c r="G82" s="11">
        <v>21153</v>
      </c>
      <c r="H82" s="11">
        <v>23585</v>
      </c>
      <c r="I82" s="11">
        <v>27289</v>
      </c>
      <c r="J82" s="11">
        <v>43036</v>
      </c>
      <c r="L82" s="10" t="s">
        <v>79</v>
      </c>
      <c r="M82" s="35">
        <f>B82</f>
        <v>28704</v>
      </c>
      <c r="N82" s="35">
        <f t="shared" ref="N82:U82" si="104">C82</f>
        <v>21016</v>
      </c>
      <c r="O82" s="35">
        <f t="shared" si="104"/>
        <v>17485</v>
      </c>
      <c r="P82" s="35">
        <f t="shared" si="104"/>
        <v>18037</v>
      </c>
      <c r="Q82" s="35">
        <f t="shared" si="104"/>
        <v>18883</v>
      </c>
      <c r="R82" s="35">
        <f t="shared" si="104"/>
        <v>21153</v>
      </c>
      <c r="S82" s="35">
        <f t="shared" si="104"/>
        <v>23585</v>
      </c>
      <c r="T82" s="35">
        <f t="shared" si="104"/>
        <v>27289</v>
      </c>
      <c r="U82" s="35">
        <f t="shared" si="104"/>
        <v>43036</v>
      </c>
      <c r="Y82" s="35">
        <f t="shared" si="94"/>
        <v>74500</v>
      </c>
      <c r="Z82" s="52">
        <f t="shared" si="97"/>
        <v>75</v>
      </c>
      <c r="AA82" s="35">
        <f t="shared" si="98"/>
        <v>84185</v>
      </c>
      <c r="AB82" s="35">
        <f t="shared" si="99"/>
        <v>70665</v>
      </c>
      <c r="AC82" s="35">
        <f t="shared" si="100"/>
        <v>20301</v>
      </c>
      <c r="AD82" s="35">
        <f t="shared" si="101"/>
        <v>12281.516304347828</v>
      </c>
      <c r="AE82" s="52">
        <f t="shared" si="75"/>
        <v>91</v>
      </c>
      <c r="AF82" s="35">
        <f t="shared" si="76"/>
        <v>84185</v>
      </c>
      <c r="AG82" s="35">
        <f t="shared" si="77"/>
        <v>70665</v>
      </c>
      <c r="AH82" s="35">
        <f t="shared" si="78"/>
        <v>20301</v>
      </c>
      <c r="AI82" s="35">
        <f t="shared" si="79"/>
        <v>12281.516304347828</v>
      </c>
      <c r="AU82" s="52">
        <f t="shared" si="84"/>
        <v>75</v>
      </c>
      <c r="AV82" s="80">
        <f t="shared" si="85"/>
        <v>1621.3327009658781</v>
      </c>
      <c r="AW82" s="35">
        <f t="shared" si="95"/>
        <v>6466.5649445038998</v>
      </c>
      <c r="AX82" s="35">
        <f t="shared" si="86"/>
        <v>13596.794301321564</v>
      </c>
      <c r="AY82" s="35">
        <f t="shared" si="87"/>
        <v>20063.359245825464</v>
      </c>
      <c r="AZ82" s="35">
        <f t="shared" si="88"/>
        <v>26529.924190329366</v>
      </c>
      <c r="BA82"/>
      <c r="BB82" s="52">
        <f t="shared" si="89"/>
        <v>75</v>
      </c>
      <c r="BC82" s="80">
        <f t="shared" si="90"/>
        <v>677.59818760278768</v>
      </c>
      <c r="BD82" s="35">
        <f t="shared" si="96"/>
        <v>2702.5499971728382</v>
      </c>
      <c r="BE82" s="35">
        <f t="shared" si="91"/>
        <v>8560.1511213374852</v>
      </c>
      <c r="BF82" s="35">
        <f t="shared" si="92"/>
        <v>11262.701118510324</v>
      </c>
      <c r="BG82" s="35">
        <f t="shared" si="93"/>
        <v>13965.251115683162</v>
      </c>
    </row>
    <row r="83" spans="1:59" x14ac:dyDescent="0.4">
      <c r="A83" s="13" t="s">
        <v>80</v>
      </c>
      <c r="B83" s="11">
        <v>16234</v>
      </c>
      <c r="C83" s="11">
        <v>12676</v>
      </c>
      <c r="D83" s="11">
        <v>10861</v>
      </c>
      <c r="E83" s="11">
        <v>9576</v>
      </c>
      <c r="F83" s="11">
        <v>10965</v>
      </c>
      <c r="G83" s="11">
        <v>12062</v>
      </c>
      <c r="H83" s="11">
        <v>12826</v>
      </c>
      <c r="I83" s="11">
        <v>15352</v>
      </c>
      <c r="J83" s="11">
        <v>24458</v>
      </c>
      <c r="L83" s="56" t="s">
        <v>389</v>
      </c>
      <c r="M83" s="60">
        <f>M82-M90/2-M101/2</f>
        <v>25424.5</v>
      </c>
      <c r="N83" s="60">
        <f t="shared" ref="N83:U83" si="105">N82-N90/2-N101/2</f>
        <v>18681</v>
      </c>
      <c r="O83" s="60">
        <f t="shared" si="105"/>
        <v>15231.5</v>
      </c>
      <c r="P83" s="60">
        <f t="shared" si="105"/>
        <v>15563.5</v>
      </c>
      <c r="Q83" s="60">
        <f t="shared" si="105"/>
        <v>16333.5</v>
      </c>
      <c r="R83" s="60">
        <f t="shared" si="105"/>
        <v>18408</v>
      </c>
      <c r="S83" s="60">
        <f t="shared" si="105"/>
        <v>20301</v>
      </c>
      <c r="T83" s="60">
        <f t="shared" si="105"/>
        <v>23902</v>
      </c>
      <c r="U83" s="60">
        <f t="shared" si="105"/>
        <v>38986</v>
      </c>
      <c r="Y83" s="35">
        <f t="shared" si="94"/>
        <v>75500</v>
      </c>
      <c r="Z83" s="52">
        <f t="shared" si="97"/>
        <v>76</v>
      </c>
      <c r="AA83" s="35">
        <f t="shared" ref="AA83:AA97" si="106">$S$10</f>
        <v>84185</v>
      </c>
      <c r="AB83" s="35">
        <f t="shared" ref="AB83:AB97" si="107">$S$50</f>
        <v>70665</v>
      </c>
      <c r="AC83" s="35">
        <f>S$207</f>
        <v>20301</v>
      </c>
      <c r="AD83" s="35">
        <f>S$206</f>
        <v>12281.516304347828</v>
      </c>
      <c r="AE83" s="52">
        <f t="shared" si="75"/>
        <v>92</v>
      </c>
      <c r="AF83" s="35">
        <f t="shared" si="76"/>
        <v>84185</v>
      </c>
      <c r="AG83" s="35">
        <f t="shared" si="77"/>
        <v>70665</v>
      </c>
      <c r="AH83" s="35">
        <f t="shared" si="78"/>
        <v>20301</v>
      </c>
      <c r="AI83" s="35">
        <f t="shared" si="79"/>
        <v>12281.516304347828</v>
      </c>
      <c r="AU83" s="52">
        <f t="shared" si="84"/>
        <v>76</v>
      </c>
      <c r="AV83" s="80">
        <f t="shared" si="85"/>
        <v>1621.2416642168105</v>
      </c>
      <c r="AW83" s="35">
        <f t="shared" si="95"/>
        <v>6466.2018511981078</v>
      </c>
      <c r="AX83" s="35">
        <f t="shared" si="86"/>
        <v>13696.401070955289</v>
      </c>
      <c r="AY83" s="35">
        <f t="shared" si="87"/>
        <v>20162.602922153397</v>
      </c>
      <c r="AZ83" s="35">
        <f t="shared" si="88"/>
        <v>26628.804773351505</v>
      </c>
      <c r="BA83"/>
      <c r="BB83" s="52">
        <f t="shared" si="89"/>
        <v>76</v>
      </c>
      <c r="BC83" s="80">
        <f t="shared" si="90"/>
        <v>677.56014091678878</v>
      </c>
      <c r="BD83" s="35">
        <f t="shared" si="96"/>
        <v>2702.3982507942023</v>
      </c>
      <c r="BE83" s="35">
        <f t="shared" si="91"/>
        <v>8598.6159824464776</v>
      </c>
      <c r="BF83" s="35">
        <f t="shared" si="92"/>
        <v>11301.014233240679</v>
      </c>
      <c r="BG83" s="35">
        <f t="shared" si="93"/>
        <v>14003.412484034881</v>
      </c>
    </row>
    <row r="84" spans="1:59" x14ac:dyDescent="0.4">
      <c r="A84" s="15" t="s">
        <v>81</v>
      </c>
      <c r="B84" s="11">
        <v>10868</v>
      </c>
      <c r="C84" s="11">
        <v>5069</v>
      </c>
      <c r="D84" s="11">
        <v>2620</v>
      </c>
      <c r="E84" s="11">
        <v>2702</v>
      </c>
      <c r="F84" s="11">
        <v>4193</v>
      </c>
      <c r="G84" s="11">
        <v>5256</v>
      </c>
      <c r="H84" s="11">
        <v>7162</v>
      </c>
      <c r="I84" s="11">
        <v>11633</v>
      </c>
      <c r="J84" s="11">
        <v>20066</v>
      </c>
      <c r="L84" s="10"/>
      <c r="Y84" s="35">
        <f t="shared" si="94"/>
        <v>76500</v>
      </c>
      <c r="Z84" s="52">
        <f t="shared" si="97"/>
        <v>77</v>
      </c>
      <c r="AA84" s="35">
        <f t="shared" si="106"/>
        <v>84185</v>
      </c>
      <c r="AB84" s="35">
        <f t="shared" si="107"/>
        <v>70665</v>
      </c>
      <c r="AC84" s="35">
        <f t="shared" ref="AC84:AC97" si="108">S$207</f>
        <v>20301</v>
      </c>
      <c r="AD84" s="35">
        <f t="shared" ref="AD84:AD97" si="109">S$206</f>
        <v>12281.516304347828</v>
      </c>
      <c r="AE84" s="52">
        <f t="shared" si="75"/>
        <v>93</v>
      </c>
      <c r="AF84" s="35">
        <f t="shared" si="76"/>
        <v>84185</v>
      </c>
      <c r="AG84" s="35">
        <f t="shared" si="77"/>
        <v>70665</v>
      </c>
      <c r="AH84" s="35">
        <f t="shared" si="78"/>
        <v>20301</v>
      </c>
      <c r="AI84" s="35">
        <f t="shared" si="79"/>
        <v>12281.516304347828</v>
      </c>
      <c r="AU84" s="52">
        <f t="shared" si="84"/>
        <v>77</v>
      </c>
      <c r="AV84" s="80">
        <f t="shared" si="85"/>
        <v>1621.1519532004831</v>
      </c>
      <c r="AW84" s="35">
        <f t="shared" si="95"/>
        <v>6465.8440454787924</v>
      </c>
      <c r="AX84" s="35">
        <f t="shared" si="86"/>
        <v>13796.002553002538</v>
      </c>
      <c r="AY84" s="35">
        <f t="shared" si="87"/>
        <v>20261.84659848133</v>
      </c>
      <c r="AZ84" s="35">
        <f t="shared" si="88"/>
        <v>26727.690643960123</v>
      </c>
      <c r="BA84"/>
      <c r="BB84" s="52">
        <f t="shared" si="89"/>
        <v>77</v>
      </c>
      <c r="BC84" s="80">
        <f t="shared" si="90"/>
        <v>677.52264828986824</v>
      </c>
      <c r="BD84" s="35">
        <f t="shared" si="96"/>
        <v>2702.248714239011</v>
      </c>
      <c r="BE84" s="35">
        <f t="shared" si="91"/>
        <v>8637.078633732026</v>
      </c>
      <c r="BF84" s="35">
        <f t="shared" si="92"/>
        <v>11339.327347971037</v>
      </c>
      <c r="BG84" s="35">
        <f t="shared" si="93"/>
        <v>14041.576062210048</v>
      </c>
    </row>
    <row r="85" spans="1:59" x14ac:dyDescent="0.4">
      <c r="A85" s="17" t="s">
        <v>82</v>
      </c>
      <c r="B85" s="11">
        <v>5008</v>
      </c>
      <c r="C85" s="11">
        <v>1830</v>
      </c>
      <c r="D85" s="11">
        <v>703</v>
      </c>
      <c r="E85" s="11">
        <v>1189</v>
      </c>
      <c r="F85" s="11">
        <v>2239</v>
      </c>
      <c r="G85" s="11">
        <v>2278</v>
      </c>
      <c r="H85" s="11">
        <v>3397</v>
      </c>
      <c r="I85" s="11">
        <v>5605</v>
      </c>
      <c r="J85" s="11">
        <v>9187</v>
      </c>
      <c r="Y85" s="35">
        <f t="shared" si="94"/>
        <v>77500</v>
      </c>
      <c r="Z85" s="52">
        <f t="shared" si="97"/>
        <v>78</v>
      </c>
      <c r="AA85" s="35">
        <f t="shared" si="106"/>
        <v>84185</v>
      </c>
      <c r="AB85" s="35">
        <f t="shared" si="107"/>
        <v>70665</v>
      </c>
      <c r="AC85" s="35">
        <f t="shared" si="108"/>
        <v>20301</v>
      </c>
      <c r="AD85" s="35">
        <f t="shared" si="109"/>
        <v>12281.516304347828</v>
      </c>
      <c r="AE85" s="52">
        <f t="shared" si="75"/>
        <v>94</v>
      </c>
      <c r="AF85" s="35">
        <f t="shared" si="76"/>
        <v>84185</v>
      </c>
      <c r="AG85" s="35">
        <f t="shared" si="77"/>
        <v>70665</v>
      </c>
      <c r="AH85" s="35">
        <f t="shared" si="78"/>
        <v>20301</v>
      </c>
      <c r="AI85" s="35">
        <f t="shared" si="79"/>
        <v>12281.516304347828</v>
      </c>
      <c r="AU85" s="52">
        <f t="shared" si="84"/>
        <v>78</v>
      </c>
      <c r="AV85" s="80">
        <f t="shared" si="85"/>
        <v>1621.063568136997</v>
      </c>
      <c r="AW85" s="35">
        <f t="shared" si="95"/>
        <v>6465.4915282238107</v>
      </c>
      <c r="AX85" s="35">
        <f t="shared" si="86"/>
        <v>13895.598746585452</v>
      </c>
      <c r="AY85" s="35">
        <f t="shared" si="87"/>
        <v>20361.090274809263</v>
      </c>
      <c r="AZ85" s="35">
        <f t="shared" si="88"/>
        <v>26826.581803033074</v>
      </c>
      <c r="BA85"/>
      <c r="BB85" s="52">
        <f t="shared" si="89"/>
        <v>78</v>
      </c>
      <c r="BC85" s="80">
        <f t="shared" si="90"/>
        <v>677.48570981401213</v>
      </c>
      <c r="BD85" s="35">
        <f t="shared" si="96"/>
        <v>2702.1013878741433</v>
      </c>
      <c r="BE85" s="35">
        <f t="shared" si="91"/>
        <v>8675.5390748272494</v>
      </c>
      <c r="BF85" s="35">
        <f t="shared" si="92"/>
        <v>11377.640462701393</v>
      </c>
      <c r="BG85" s="35">
        <f t="shared" si="93"/>
        <v>14079.741850575536</v>
      </c>
    </row>
    <row r="86" spans="1:59" x14ac:dyDescent="0.4">
      <c r="A86" s="17" t="s">
        <v>83</v>
      </c>
      <c r="B86" s="11">
        <v>3361</v>
      </c>
      <c r="C86" s="11">
        <v>1102</v>
      </c>
      <c r="D86" s="11">
        <v>656</v>
      </c>
      <c r="E86" s="11">
        <v>971</v>
      </c>
      <c r="F86" s="11">
        <v>1143</v>
      </c>
      <c r="G86" s="11">
        <v>1481</v>
      </c>
      <c r="H86" s="11">
        <v>2197</v>
      </c>
      <c r="I86" s="11">
        <v>3443</v>
      </c>
      <c r="J86" s="11">
        <v>6498</v>
      </c>
      <c r="Y86" s="35">
        <f t="shared" si="94"/>
        <v>78500</v>
      </c>
      <c r="Z86" s="52">
        <f t="shared" si="97"/>
        <v>79</v>
      </c>
      <c r="AA86" s="35">
        <f t="shared" si="106"/>
        <v>84185</v>
      </c>
      <c r="AB86" s="35">
        <f t="shared" si="107"/>
        <v>70665</v>
      </c>
      <c r="AC86" s="35">
        <f t="shared" si="108"/>
        <v>20301</v>
      </c>
      <c r="AD86" s="35">
        <f t="shared" si="109"/>
        <v>12281.516304347828</v>
      </c>
      <c r="AE86" s="52">
        <f t="shared" si="75"/>
        <v>95</v>
      </c>
      <c r="AF86" s="35">
        <f t="shared" si="76"/>
        <v>84185</v>
      </c>
      <c r="AG86" s="35">
        <f t="shared" si="77"/>
        <v>70665</v>
      </c>
      <c r="AH86" s="35">
        <f t="shared" si="78"/>
        <v>20301</v>
      </c>
      <c r="AI86" s="35">
        <f t="shared" si="79"/>
        <v>12281.516304347828</v>
      </c>
      <c r="AU86" s="52">
        <f t="shared" si="84"/>
        <v>79</v>
      </c>
      <c r="AV86" s="80">
        <f t="shared" si="85"/>
        <v>1620.9765092432483</v>
      </c>
      <c r="AW86" s="35">
        <f t="shared" si="95"/>
        <v>6465.144300298236</v>
      </c>
      <c r="AX86" s="35">
        <f t="shared" si="86"/>
        <v>13995.189650838964</v>
      </c>
      <c r="AY86" s="35">
        <f t="shared" si="87"/>
        <v>20460.3339511372</v>
      </c>
      <c r="AZ86" s="35">
        <f t="shared" si="88"/>
        <v>26925.478251435437</v>
      </c>
      <c r="BA86"/>
      <c r="BB86" s="52">
        <f t="shared" si="89"/>
        <v>79</v>
      </c>
      <c r="BC86" s="80">
        <f t="shared" si="90"/>
        <v>677.44932557986715</v>
      </c>
      <c r="BD86" s="35">
        <f t="shared" si="96"/>
        <v>2701.9562720611366</v>
      </c>
      <c r="BE86" s="35">
        <f t="shared" si="91"/>
        <v>8713.9973053706126</v>
      </c>
      <c r="BF86" s="35">
        <f t="shared" si="92"/>
        <v>11415.953577431748</v>
      </c>
      <c r="BG86" s="35">
        <f t="shared" si="93"/>
        <v>14117.909849492884</v>
      </c>
    </row>
    <row r="87" spans="1:59" x14ac:dyDescent="0.4">
      <c r="A87" s="17" t="s">
        <v>177</v>
      </c>
      <c r="B87" s="11">
        <v>2499</v>
      </c>
      <c r="C87" s="11">
        <v>2137</v>
      </c>
      <c r="D87" s="11">
        <v>1262</v>
      </c>
      <c r="E87" s="11">
        <v>542</v>
      </c>
      <c r="F87" s="11">
        <v>811</v>
      </c>
      <c r="G87" s="11">
        <v>1498</v>
      </c>
      <c r="H87" s="11">
        <v>1569</v>
      </c>
      <c r="I87" s="11">
        <v>2586</v>
      </c>
      <c r="J87" s="11">
        <v>4381</v>
      </c>
      <c r="Y87" s="35">
        <f t="shared" si="94"/>
        <v>79500</v>
      </c>
      <c r="Z87" s="52">
        <f t="shared" si="97"/>
        <v>80</v>
      </c>
      <c r="AA87" s="35">
        <f t="shared" si="106"/>
        <v>84185</v>
      </c>
      <c r="AB87" s="35">
        <f t="shared" si="107"/>
        <v>70665</v>
      </c>
      <c r="AC87" s="35">
        <f t="shared" si="108"/>
        <v>20301</v>
      </c>
      <c r="AD87" s="35">
        <f t="shared" si="109"/>
        <v>12281.516304347828</v>
      </c>
      <c r="AE87" s="52">
        <f t="shared" si="75"/>
        <v>96</v>
      </c>
      <c r="AF87" s="35">
        <f t="shared" si="76"/>
        <v>84185</v>
      </c>
      <c r="AG87" s="35">
        <f t="shared" si="77"/>
        <v>70665</v>
      </c>
      <c r="AH87" s="35">
        <f t="shared" si="78"/>
        <v>20301</v>
      </c>
      <c r="AI87" s="35">
        <f t="shared" si="79"/>
        <v>12281.516304347828</v>
      </c>
      <c r="AU87" s="52">
        <f t="shared" si="84"/>
        <v>80</v>
      </c>
      <c r="AV87" s="80">
        <f t="shared" si="85"/>
        <v>1620.8907767329245</v>
      </c>
      <c r="AW87" s="35">
        <f t="shared" si="95"/>
        <v>6464.8023625543447</v>
      </c>
      <c r="AX87" s="35">
        <f t="shared" si="86"/>
        <v>14094.775264910788</v>
      </c>
      <c r="AY87" s="35">
        <f t="shared" si="87"/>
        <v>20559.577627465133</v>
      </c>
      <c r="AZ87" s="35">
        <f t="shared" si="88"/>
        <v>27024.379990019479</v>
      </c>
      <c r="BA87"/>
      <c r="BB87" s="52">
        <f t="shared" si="89"/>
        <v>80</v>
      </c>
      <c r="BC87" s="80">
        <f t="shared" si="90"/>
        <v>677.41349567673899</v>
      </c>
      <c r="BD87" s="35">
        <f t="shared" si="96"/>
        <v>2701.8133671561809</v>
      </c>
      <c r="BE87" s="35">
        <f t="shared" si="91"/>
        <v>8752.453325005923</v>
      </c>
      <c r="BF87" s="35">
        <f t="shared" si="92"/>
        <v>11454.266692162104</v>
      </c>
      <c r="BG87" s="35">
        <f t="shared" si="93"/>
        <v>14156.080059318285</v>
      </c>
    </row>
    <row r="88" spans="1:59" x14ac:dyDescent="0.4">
      <c r="A88" s="15" t="s">
        <v>84</v>
      </c>
      <c r="B88" s="11">
        <v>4257</v>
      </c>
      <c r="C88" s="11">
        <v>5654</v>
      </c>
      <c r="D88" s="11">
        <v>7814</v>
      </c>
      <c r="E88" s="11">
        <v>6784</v>
      </c>
      <c r="F88" s="11">
        <v>6568</v>
      </c>
      <c r="G88" s="11">
        <v>6415</v>
      </c>
      <c r="H88" s="11">
        <v>5190</v>
      </c>
      <c r="I88" s="11">
        <v>3038</v>
      </c>
      <c r="J88" s="11">
        <v>1912</v>
      </c>
      <c r="Y88" s="35">
        <f t="shared" si="94"/>
        <v>80500</v>
      </c>
      <c r="Z88" s="52">
        <f t="shared" si="97"/>
        <v>81</v>
      </c>
      <c r="AA88" s="35">
        <f t="shared" si="106"/>
        <v>84185</v>
      </c>
      <c r="AB88" s="35">
        <f t="shared" si="107"/>
        <v>70665</v>
      </c>
      <c r="AC88" s="35">
        <f t="shared" si="108"/>
        <v>20301</v>
      </c>
      <c r="AD88" s="35">
        <f t="shared" si="109"/>
        <v>12281.516304347828</v>
      </c>
      <c r="AE88" s="52">
        <f t="shared" si="75"/>
        <v>97</v>
      </c>
      <c r="AF88" s="35">
        <f t="shared" si="76"/>
        <v>84185</v>
      </c>
      <c r="AG88" s="35">
        <f t="shared" si="77"/>
        <v>70665</v>
      </c>
      <c r="AH88" s="35">
        <f t="shared" si="78"/>
        <v>20301</v>
      </c>
      <c r="AI88" s="35">
        <f t="shared" si="79"/>
        <v>12281.516304347828</v>
      </c>
      <c r="AU88" s="52">
        <f t="shared" si="84"/>
        <v>81</v>
      </c>
      <c r="AV88" s="80">
        <f t="shared" si="85"/>
        <v>1620.8063708165034</v>
      </c>
      <c r="AW88" s="35">
        <f t="shared" si="95"/>
        <v>6464.465715831614</v>
      </c>
      <c r="AX88" s="35">
        <f t="shared" si="86"/>
        <v>14194.355587961451</v>
      </c>
      <c r="AY88" s="35">
        <f t="shared" si="87"/>
        <v>20658.821303793065</v>
      </c>
      <c r="AZ88" s="35">
        <f t="shared" si="88"/>
        <v>27123.28701962468</v>
      </c>
      <c r="BA88"/>
      <c r="BB88" s="52">
        <f t="shared" si="89"/>
        <v>81</v>
      </c>
      <c r="BC88" s="80">
        <f t="shared" si="90"/>
        <v>677.37822019259204</v>
      </c>
      <c r="BD88" s="35">
        <f t="shared" si="96"/>
        <v>2701.6726735101147</v>
      </c>
      <c r="BE88" s="35">
        <f t="shared" si="91"/>
        <v>8790.9071333823449</v>
      </c>
      <c r="BF88" s="35">
        <f t="shared" si="92"/>
        <v>11492.57980689246</v>
      </c>
      <c r="BG88" s="35">
        <f t="shared" si="93"/>
        <v>14194.252480402574</v>
      </c>
    </row>
    <row r="89" spans="1:59" x14ac:dyDescent="0.4">
      <c r="A89" s="15" t="s">
        <v>85</v>
      </c>
      <c r="B89" s="11">
        <v>1109</v>
      </c>
      <c r="C89" s="11">
        <v>1953</v>
      </c>
      <c r="D89" s="11">
        <v>426</v>
      </c>
      <c r="E89" s="11">
        <v>91</v>
      </c>
      <c r="F89" s="11">
        <v>204</v>
      </c>
      <c r="G89" s="11">
        <v>390</v>
      </c>
      <c r="H89" s="11">
        <v>473</v>
      </c>
      <c r="I89" s="11">
        <v>682</v>
      </c>
      <c r="J89" s="11">
        <v>2480</v>
      </c>
      <c r="Y89" s="35">
        <f t="shared" si="94"/>
        <v>81500</v>
      </c>
      <c r="Z89" s="52">
        <f t="shared" si="97"/>
        <v>82</v>
      </c>
      <c r="AA89" s="35">
        <f t="shared" si="106"/>
        <v>84185</v>
      </c>
      <c r="AB89" s="35">
        <f t="shared" si="107"/>
        <v>70665</v>
      </c>
      <c r="AC89" s="35">
        <f t="shared" si="108"/>
        <v>20301</v>
      </c>
      <c r="AD89" s="35">
        <f t="shared" si="109"/>
        <v>12281.516304347828</v>
      </c>
      <c r="AE89" s="52">
        <f t="shared" si="75"/>
        <v>98</v>
      </c>
      <c r="AF89" s="35">
        <f t="shared" si="76"/>
        <v>84185</v>
      </c>
      <c r="AG89" s="35">
        <f t="shared" si="77"/>
        <v>70665</v>
      </c>
      <c r="AH89" s="35">
        <f t="shared" si="78"/>
        <v>20301</v>
      </c>
      <c r="AI89" s="35">
        <f t="shared" si="79"/>
        <v>12281.516304347828</v>
      </c>
      <c r="AU89" s="52">
        <f t="shared" si="84"/>
        <v>82</v>
      </c>
      <c r="AV89" s="80">
        <f t="shared" si="85"/>
        <v>1620.7232917012477</v>
      </c>
      <c r="AW89" s="35">
        <f t="shared" si="95"/>
        <v>6464.1343609566939</v>
      </c>
      <c r="AX89" s="35">
        <f t="shared" si="86"/>
        <v>14293.930619164305</v>
      </c>
      <c r="AY89" s="35">
        <f t="shared" si="87"/>
        <v>20758.064980120998</v>
      </c>
      <c r="AZ89" s="35">
        <f t="shared" si="88"/>
        <v>27222.199341077692</v>
      </c>
      <c r="BA89"/>
      <c r="BB89" s="52">
        <f t="shared" si="89"/>
        <v>82</v>
      </c>
      <c r="BC89" s="80">
        <f t="shared" si="90"/>
        <v>677.34349921404691</v>
      </c>
      <c r="BD89" s="35">
        <f t="shared" si="96"/>
        <v>2701.5341914684182</v>
      </c>
      <c r="BE89" s="35">
        <f t="shared" si="91"/>
        <v>8829.3587301543994</v>
      </c>
      <c r="BF89" s="35">
        <f t="shared" si="92"/>
        <v>11530.892921622817</v>
      </c>
      <c r="BG89" s="35">
        <f t="shared" si="93"/>
        <v>14232.427113091235</v>
      </c>
    </row>
    <row r="90" spans="1:59" s="21" customFormat="1" x14ac:dyDescent="0.4">
      <c r="A90" s="22" t="s">
        <v>86</v>
      </c>
      <c r="B90" s="20">
        <v>5443</v>
      </c>
      <c r="C90" s="20">
        <v>4150</v>
      </c>
      <c r="D90" s="20">
        <v>3952</v>
      </c>
      <c r="E90" s="20">
        <v>4279</v>
      </c>
      <c r="F90" s="20">
        <v>4363</v>
      </c>
      <c r="G90" s="20">
        <v>4666</v>
      </c>
      <c r="H90" s="20">
        <v>5275</v>
      </c>
      <c r="I90" s="20">
        <v>5624</v>
      </c>
      <c r="J90" s="20">
        <v>6642</v>
      </c>
      <c r="L90" s="22" t="s">
        <v>86</v>
      </c>
      <c r="M90" s="35">
        <f>B90</f>
        <v>5443</v>
      </c>
      <c r="N90" s="35">
        <f t="shared" ref="N90:U90" si="110">C90</f>
        <v>4150</v>
      </c>
      <c r="O90" s="35">
        <f t="shared" si="110"/>
        <v>3952</v>
      </c>
      <c r="P90" s="35">
        <f t="shared" si="110"/>
        <v>4279</v>
      </c>
      <c r="Q90" s="35">
        <f t="shared" si="110"/>
        <v>4363</v>
      </c>
      <c r="R90" s="35">
        <f t="shared" si="110"/>
        <v>4666</v>
      </c>
      <c r="S90" s="35">
        <f t="shared" si="110"/>
        <v>5275</v>
      </c>
      <c r="T90" s="35">
        <f t="shared" si="110"/>
        <v>5624</v>
      </c>
      <c r="U90" s="35">
        <f t="shared" si="110"/>
        <v>6642</v>
      </c>
      <c r="V90" s="1"/>
      <c r="W90" s="1"/>
      <c r="X90" s="1"/>
      <c r="Y90" s="35">
        <f t="shared" si="94"/>
        <v>82500</v>
      </c>
      <c r="Z90" s="52">
        <f t="shared" si="97"/>
        <v>83</v>
      </c>
      <c r="AA90" s="35">
        <f t="shared" si="106"/>
        <v>84185</v>
      </c>
      <c r="AB90" s="35">
        <f t="shared" si="107"/>
        <v>70665</v>
      </c>
      <c r="AC90" s="35">
        <f t="shared" si="108"/>
        <v>20301</v>
      </c>
      <c r="AD90" s="35">
        <f t="shared" si="109"/>
        <v>12281.516304347828</v>
      </c>
      <c r="AE90" s="52">
        <f t="shared" ref="AE90:AE125" si="111">Z112</f>
        <v>105</v>
      </c>
      <c r="AF90" s="35">
        <f t="shared" ref="AF90:AF125" si="112">AA112</f>
        <v>122192</v>
      </c>
      <c r="AG90" s="35">
        <f t="shared" ref="AG90:AG125" si="113">AB112</f>
        <v>88822</v>
      </c>
      <c r="AH90" s="35">
        <f t="shared" ref="AH90:AH125" si="114">AC112</f>
        <v>23902</v>
      </c>
      <c r="AI90" s="35">
        <f t="shared" ref="AI90:AI125" si="115">AD112</f>
        <v>13284.398148148148</v>
      </c>
      <c r="AU90" s="52">
        <f t="shared" si="84"/>
        <v>83</v>
      </c>
      <c r="AV90" s="80">
        <f t="shared" si="85"/>
        <v>1620.6415395912059</v>
      </c>
      <c r="AW90" s="35">
        <f t="shared" si="95"/>
        <v>6463.8082987434163</v>
      </c>
      <c r="AX90" s="35">
        <f t="shared" si="86"/>
        <v>14393.500357705518</v>
      </c>
      <c r="AY90" s="35">
        <f t="shared" si="87"/>
        <v>20857.308656448935</v>
      </c>
      <c r="AZ90" s="35">
        <f t="shared" si="88"/>
        <v>27321.116955192352</v>
      </c>
      <c r="BA90" s="1"/>
      <c r="BB90" s="52">
        <f t="shared" si="89"/>
        <v>83</v>
      </c>
      <c r="BC90" s="80">
        <f t="shared" si="90"/>
        <v>677.30933282638068</v>
      </c>
      <c r="BD90" s="35">
        <f t="shared" si="96"/>
        <v>2701.3979213712132</v>
      </c>
      <c r="BE90" s="35">
        <f t="shared" si="91"/>
        <v>8867.8081149819573</v>
      </c>
      <c r="BF90" s="35">
        <f t="shared" si="92"/>
        <v>11569.206036353171</v>
      </c>
      <c r="BG90" s="35">
        <f t="shared" si="93"/>
        <v>14270.603957724385</v>
      </c>
    </row>
    <row r="91" spans="1:59" x14ac:dyDescent="0.4">
      <c r="A91" s="15" t="s">
        <v>87</v>
      </c>
      <c r="B91" s="11">
        <v>556</v>
      </c>
      <c r="C91" s="11">
        <v>377</v>
      </c>
      <c r="D91" s="11">
        <v>408</v>
      </c>
      <c r="E91" s="11">
        <v>375</v>
      </c>
      <c r="F91" s="11">
        <v>350</v>
      </c>
      <c r="G91" s="11">
        <v>434</v>
      </c>
      <c r="H91" s="11">
        <v>490</v>
      </c>
      <c r="I91" s="11">
        <v>560</v>
      </c>
      <c r="J91" s="11">
        <v>772</v>
      </c>
      <c r="L91" s="58" t="s">
        <v>299</v>
      </c>
      <c r="M91" s="59">
        <f>M90/2/M16</f>
        <v>680.375</v>
      </c>
      <c r="N91" s="59">
        <f t="shared" ref="N91:U91" si="116">N90/2/N16</f>
        <v>518.75</v>
      </c>
      <c r="O91" s="59">
        <f t="shared" si="116"/>
        <v>494</v>
      </c>
      <c r="P91" s="59">
        <f t="shared" si="116"/>
        <v>534.875</v>
      </c>
      <c r="Q91" s="59">
        <f t="shared" si="116"/>
        <v>545.375</v>
      </c>
      <c r="R91" s="59">
        <f t="shared" si="116"/>
        <v>583.25</v>
      </c>
      <c r="S91" s="59">
        <f t="shared" si="116"/>
        <v>659.375</v>
      </c>
      <c r="T91" s="59">
        <f t="shared" si="116"/>
        <v>703</v>
      </c>
      <c r="U91" s="59">
        <f t="shared" si="116"/>
        <v>830.25</v>
      </c>
      <c r="Y91" s="35">
        <f t="shared" si="94"/>
        <v>83500</v>
      </c>
      <c r="Z91" s="52">
        <f t="shared" si="97"/>
        <v>84</v>
      </c>
      <c r="AA91" s="35">
        <f t="shared" si="106"/>
        <v>84185</v>
      </c>
      <c r="AB91" s="35">
        <f t="shared" si="107"/>
        <v>70665</v>
      </c>
      <c r="AC91" s="35">
        <f t="shared" si="108"/>
        <v>20301</v>
      </c>
      <c r="AD91" s="35">
        <f t="shared" si="109"/>
        <v>12281.516304347828</v>
      </c>
      <c r="AE91" s="52">
        <f t="shared" si="111"/>
        <v>106</v>
      </c>
      <c r="AF91" s="35">
        <f t="shared" si="112"/>
        <v>122192</v>
      </c>
      <c r="AG91" s="35">
        <f t="shared" si="113"/>
        <v>88822</v>
      </c>
      <c r="AH91" s="35">
        <f t="shared" si="114"/>
        <v>23902</v>
      </c>
      <c r="AI91" s="35">
        <f t="shared" si="115"/>
        <v>13284.398148148148</v>
      </c>
      <c r="AU91" s="52">
        <f t="shared" si="84"/>
        <v>84</v>
      </c>
      <c r="AV91" s="80">
        <f t="shared" si="85"/>
        <v>1620.5611146872077</v>
      </c>
      <c r="AW91" s="35">
        <f t="shared" si="95"/>
        <v>6463.4875299927771</v>
      </c>
      <c r="AX91" s="35">
        <f t="shared" si="86"/>
        <v>14493.064802784091</v>
      </c>
      <c r="AY91" s="35">
        <f t="shared" si="87"/>
        <v>20956.552332776868</v>
      </c>
      <c r="AZ91" s="35">
        <f t="shared" si="88"/>
        <v>27420.039862769645</v>
      </c>
      <c r="BA91"/>
      <c r="BB91" s="52">
        <f t="shared" si="89"/>
        <v>84</v>
      </c>
      <c r="BC91" s="80">
        <f t="shared" si="90"/>
        <v>677.27572111352572</v>
      </c>
      <c r="BD91" s="35">
        <f t="shared" si="96"/>
        <v>2701.2638635532567</v>
      </c>
      <c r="BE91" s="35">
        <f t="shared" si="91"/>
        <v>8906.2552875302717</v>
      </c>
      <c r="BF91" s="35">
        <f t="shared" si="92"/>
        <v>11607.519151083528</v>
      </c>
      <c r="BG91" s="35">
        <f t="shared" si="93"/>
        <v>14308.783014636785</v>
      </c>
    </row>
    <row r="92" spans="1:59" x14ac:dyDescent="0.4">
      <c r="A92" s="15" t="s">
        <v>88</v>
      </c>
      <c r="B92" s="11">
        <v>1916</v>
      </c>
      <c r="C92" s="11">
        <v>1813</v>
      </c>
      <c r="D92" s="11">
        <v>1653</v>
      </c>
      <c r="E92" s="11">
        <v>1733</v>
      </c>
      <c r="F92" s="11">
        <v>1664</v>
      </c>
      <c r="G92" s="11">
        <v>1714</v>
      </c>
      <c r="H92" s="11">
        <v>1871</v>
      </c>
      <c r="I92" s="11">
        <v>1906</v>
      </c>
      <c r="J92" s="11">
        <v>2187</v>
      </c>
      <c r="Y92" s="35">
        <f t="shared" si="94"/>
        <v>84500</v>
      </c>
      <c r="Z92" s="52">
        <f t="shared" si="97"/>
        <v>85</v>
      </c>
      <c r="AA92" s="35">
        <f t="shared" si="106"/>
        <v>84185</v>
      </c>
      <c r="AB92" s="35">
        <f t="shared" si="107"/>
        <v>70665</v>
      </c>
      <c r="AC92" s="35">
        <f t="shared" si="108"/>
        <v>20301</v>
      </c>
      <c r="AD92" s="35">
        <f t="shared" si="109"/>
        <v>12281.516304347828</v>
      </c>
      <c r="AE92" s="52">
        <f t="shared" si="111"/>
        <v>107</v>
      </c>
      <c r="AF92" s="35">
        <f t="shared" si="112"/>
        <v>122192</v>
      </c>
      <c r="AG92" s="35">
        <f t="shared" si="113"/>
        <v>88822</v>
      </c>
      <c r="AH92" s="35">
        <f t="shared" si="114"/>
        <v>23902</v>
      </c>
      <c r="AI92" s="35">
        <f t="shared" si="115"/>
        <v>13284.398148148148</v>
      </c>
      <c r="AU92" s="52">
        <f t="shared" si="84"/>
        <v>85</v>
      </c>
      <c r="AV92" s="80">
        <f t="shared" si="85"/>
        <v>1620.482017186861</v>
      </c>
      <c r="AW92" s="35">
        <f t="shared" si="95"/>
        <v>6463.1720554929188</v>
      </c>
      <c r="AX92" s="35">
        <f t="shared" si="86"/>
        <v>14592.623953611881</v>
      </c>
      <c r="AY92" s="35">
        <f t="shared" si="87"/>
        <v>21055.796009104801</v>
      </c>
      <c r="AZ92" s="35">
        <f t="shared" si="88"/>
        <v>27518.968064597721</v>
      </c>
      <c r="BA92"/>
      <c r="BB92" s="52">
        <f t="shared" si="89"/>
        <v>85</v>
      </c>
      <c r="BC92" s="80">
        <f t="shared" si="90"/>
        <v>677.24266415806733</v>
      </c>
      <c r="BD92" s="35">
        <f t="shared" si="96"/>
        <v>2701.1320183439348</v>
      </c>
      <c r="BE92" s="35">
        <f t="shared" si="91"/>
        <v>8944.7002474699493</v>
      </c>
      <c r="BF92" s="35">
        <f t="shared" si="92"/>
        <v>11645.832265813884</v>
      </c>
      <c r="BG92" s="35">
        <f t="shared" si="93"/>
        <v>14346.964284157819</v>
      </c>
    </row>
    <row r="93" spans="1:59" x14ac:dyDescent="0.4">
      <c r="A93" s="15" t="s">
        <v>89</v>
      </c>
      <c r="B93" s="11">
        <v>112</v>
      </c>
      <c r="C93" s="11">
        <v>27</v>
      </c>
      <c r="D93" s="11">
        <v>36</v>
      </c>
      <c r="E93" s="11">
        <v>79</v>
      </c>
      <c r="F93" s="11">
        <v>103</v>
      </c>
      <c r="G93" s="11">
        <v>73</v>
      </c>
      <c r="H93" s="11">
        <v>80</v>
      </c>
      <c r="I93" s="11">
        <v>100</v>
      </c>
      <c r="J93" s="11">
        <v>191</v>
      </c>
      <c r="Y93" s="35">
        <f t="shared" si="94"/>
        <v>85500</v>
      </c>
      <c r="Z93" s="52">
        <f t="shared" si="97"/>
        <v>86</v>
      </c>
      <c r="AA93" s="35">
        <f t="shared" si="106"/>
        <v>84185</v>
      </c>
      <c r="AB93" s="35">
        <f t="shared" si="107"/>
        <v>70665</v>
      </c>
      <c r="AC93" s="35">
        <f t="shared" si="108"/>
        <v>20301</v>
      </c>
      <c r="AD93" s="35">
        <f t="shared" si="109"/>
        <v>12281.516304347828</v>
      </c>
      <c r="AE93" s="52">
        <f t="shared" si="111"/>
        <v>108</v>
      </c>
      <c r="AF93" s="35">
        <f t="shared" si="112"/>
        <v>122192</v>
      </c>
      <c r="AG93" s="35">
        <f t="shared" si="113"/>
        <v>88822</v>
      </c>
      <c r="AH93" s="35">
        <f t="shared" si="114"/>
        <v>23902</v>
      </c>
      <c r="AI93" s="35">
        <f t="shared" si="115"/>
        <v>13284.398148148148</v>
      </c>
      <c r="AU93" s="52">
        <f t="shared" si="84"/>
        <v>86</v>
      </c>
      <c r="AV93" s="80">
        <f t="shared" si="85"/>
        <v>1620.4042472845517</v>
      </c>
      <c r="AW93" s="35">
        <f t="shared" si="95"/>
        <v>6462.8618760191375</v>
      </c>
      <c r="AX93" s="35">
        <f t="shared" si="86"/>
        <v>14692.177809413595</v>
      </c>
      <c r="AY93" s="35">
        <f t="shared" si="87"/>
        <v>21155.039685432734</v>
      </c>
      <c r="AZ93" s="35">
        <f t="shared" si="88"/>
        <v>27617.901561451872</v>
      </c>
      <c r="BA93"/>
      <c r="BB93" s="52">
        <f t="shared" si="89"/>
        <v>86</v>
      </c>
      <c r="BC93" s="80">
        <f t="shared" si="90"/>
        <v>677.21016204124498</v>
      </c>
      <c r="BD93" s="35">
        <f t="shared" si="96"/>
        <v>2701.002386067265</v>
      </c>
      <c r="BE93" s="35">
        <f t="shared" si="91"/>
        <v>8983.1429944769752</v>
      </c>
      <c r="BF93" s="35">
        <f t="shared" si="92"/>
        <v>11684.14538054424</v>
      </c>
      <c r="BG93" s="35">
        <f t="shared" si="93"/>
        <v>14385.147766611504</v>
      </c>
    </row>
    <row r="94" spans="1:59" x14ac:dyDescent="0.4">
      <c r="A94" s="15" t="s">
        <v>90</v>
      </c>
      <c r="B94" s="11">
        <v>1942</v>
      </c>
      <c r="C94" s="11">
        <v>1312</v>
      </c>
      <c r="D94" s="11">
        <v>1346</v>
      </c>
      <c r="E94" s="11">
        <v>1463</v>
      </c>
      <c r="F94" s="11">
        <v>1676</v>
      </c>
      <c r="G94" s="11">
        <v>1726</v>
      </c>
      <c r="H94" s="11">
        <v>2006</v>
      </c>
      <c r="I94" s="11">
        <v>2037</v>
      </c>
      <c r="J94" s="11">
        <v>2279</v>
      </c>
      <c r="Y94" s="35">
        <f t="shared" si="94"/>
        <v>86500</v>
      </c>
      <c r="Z94" s="52">
        <f t="shared" si="97"/>
        <v>87</v>
      </c>
      <c r="AA94" s="35">
        <f t="shared" si="106"/>
        <v>84185</v>
      </c>
      <c r="AB94" s="35">
        <f t="shared" si="107"/>
        <v>70665</v>
      </c>
      <c r="AC94" s="35">
        <f t="shared" si="108"/>
        <v>20301</v>
      </c>
      <c r="AD94" s="35">
        <f t="shared" si="109"/>
        <v>12281.516304347828</v>
      </c>
      <c r="AE94" s="52">
        <f t="shared" si="111"/>
        <v>109</v>
      </c>
      <c r="AF94" s="35">
        <f t="shared" si="112"/>
        <v>122192</v>
      </c>
      <c r="AG94" s="35">
        <f t="shared" si="113"/>
        <v>88822</v>
      </c>
      <c r="AH94" s="35">
        <f t="shared" si="114"/>
        <v>23902</v>
      </c>
      <c r="AI94" s="35">
        <f t="shared" si="115"/>
        <v>13284.398148148148</v>
      </c>
      <c r="AU94" s="52">
        <f t="shared" si="84"/>
        <v>87</v>
      </c>
      <c r="AV94" s="80">
        <f t="shared" si="85"/>
        <v>1620.3278051714392</v>
      </c>
      <c r="AW94" s="35">
        <f t="shared" si="95"/>
        <v>6462.5569923338562</v>
      </c>
      <c r="AX94" s="35">
        <f t="shared" si="86"/>
        <v>14791.726369426811</v>
      </c>
      <c r="AY94" s="35">
        <f t="shared" si="87"/>
        <v>21254.283361760667</v>
      </c>
      <c r="AZ94" s="35">
        <f t="shared" si="88"/>
        <v>27716.840354094522</v>
      </c>
      <c r="BA94"/>
      <c r="BB94" s="52">
        <f t="shared" si="89"/>
        <v>87</v>
      </c>
      <c r="BC94" s="80">
        <f t="shared" si="90"/>
        <v>677.17821484294905</v>
      </c>
      <c r="BD94" s="35">
        <f t="shared" si="96"/>
        <v>2700.8749670418838</v>
      </c>
      <c r="BE94" s="35">
        <f t="shared" si="91"/>
        <v>9021.5835282327116</v>
      </c>
      <c r="BF94" s="35">
        <f t="shared" si="92"/>
        <v>11722.458495274595</v>
      </c>
      <c r="BG94" s="35">
        <f t="shared" si="93"/>
        <v>14423.333462316479</v>
      </c>
    </row>
    <row r="95" spans="1:59" x14ac:dyDescent="0.4">
      <c r="A95" s="28" t="s">
        <v>22</v>
      </c>
      <c r="B95" s="11">
        <v>151</v>
      </c>
      <c r="C95" s="11">
        <v>97</v>
      </c>
      <c r="D95" s="11">
        <v>80</v>
      </c>
      <c r="E95" s="11">
        <v>117</v>
      </c>
      <c r="F95" s="11">
        <v>155</v>
      </c>
      <c r="G95" s="11">
        <v>110</v>
      </c>
      <c r="H95" s="11">
        <v>138</v>
      </c>
      <c r="I95" s="11">
        <v>147</v>
      </c>
      <c r="J95" s="11">
        <v>206</v>
      </c>
      <c r="Y95" s="35">
        <f t="shared" si="94"/>
        <v>87500</v>
      </c>
      <c r="Z95" s="52">
        <f t="shared" si="97"/>
        <v>88</v>
      </c>
      <c r="AA95" s="35">
        <f t="shared" si="106"/>
        <v>84185</v>
      </c>
      <c r="AB95" s="35">
        <f t="shared" si="107"/>
        <v>70665</v>
      </c>
      <c r="AC95" s="35">
        <f t="shared" si="108"/>
        <v>20301</v>
      </c>
      <c r="AD95" s="35">
        <f t="shared" si="109"/>
        <v>12281.516304347828</v>
      </c>
      <c r="AE95" s="52">
        <f t="shared" si="111"/>
        <v>110</v>
      </c>
      <c r="AF95" s="35">
        <f t="shared" si="112"/>
        <v>122192</v>
      </c>
      <c r="AG95" s="35">
        <f t="shared" si="113"/>
        <v>88822</v>
      </c>
      <c r="AH95" s="35">
        <f t="shared" si="114"/>
        <v>23902</v>
      </c>
      <c r="AI95" s="35">
        <f t="shared" si="115"/>
        <v>13284.398148148148</v>
      </c>
      <c r="AU95" s="52">
        <f t="shared" si="84"/>
        <v>88</v>
      </c>
      <c r="AV95" s="80">
        <f t="shared" si="85"/>
        <v>1620.2526910354559</v>
      </c>
      <c r="AW95" s="35">
        <f t="shared" si="95"/>
        <v>6462.2574051866304</v>
      </c>
      <c r="AX95" s="35">
        <f t="shared" si="86"/>
        <v>14891.269632901969</v>
      </c>
      <c r="AY95" s="35">
        <f t="shared" si="87"/>
        <v>21353.5270380886</v>
      </c>
      <c r="AZ95" s="35">
        <f t="shared" si="88"/>
        <v>27815.784443275232</v>
      </c>
      <c r="BA95"/>
      <c r="BB95" s="52">
        <f t="shared" si="89"/>
        <v>88</v>
      </c>
      <c r="BC95" s="80">
        <f t="shared" si="90"/>
        <v>677.14682264172143</v>
      </c>
      <c r="BD95" s="35">
        <f t="shared" si="96"/>
        <v>2700.7497615810503</v>
      </c>
      <c r="BE95" s="35">
        <f t="shared" si="91"/>
        <v>9060.0218484239012</v>
      </c>
      <c r="BF95" s="35">
        <f t="shared" si="92"/>
        <v>11760.771610004951</v>
      </c>
      <c r="BG95" s="35">
        <f t="shared" si="93"/>
        <v>14461.521371586001</v>
      </c>
    </row>
    <row r="96" spans="1:59" x14ac:dyDescent="0.4">
      <c r="A96" s="28" t="s">
        <v>23</v>
      </c>
      <c r="B96" s="11">
        <v>1791</v>
      </c>
      <c r="C96" s="11">
        <v>1215</v>
      </c>
      <c r="D96" s="11">
        <v>1265</v>
      </c>
      <c r="E96" s="11">
        <v>1346</v>
      </c>
      <c r="F96" s="11">
        <v>1521</v>
      </c>
      <c r="G96" s="11">
        <v>1617</v>
      </c>
      <c r="H96" s="11">
        <v>1868</v>
      </c>
      <c r="I96" s="11">
        <v>1890</v>
      </c>
      <c r="J96" s="11">
        <v>2073</v>
      </c>
      <c r="Y96" s="35">
        <f t="shared" si="94"/>
        <v>88500</v>
      </c>
      <c r="Z96" s="52">
        <f t="shared" si="97"/>
        <v>89</v>
      </c>
      <c r="AA96" s="35">
        <f t="shared" si="106"/>
        <v>84185</v>
      </c>
      <c r="AB96" s="35">
        <f t="shared" si="107"/>
        <v>70665</v>
      </c>
      <c r="AC96" s="35">
        <f t="shared" si="108"/>
        <v>20301</v>
      </c>
      <c r="AD96" s="35">
        <f t="shared" si="109"/>
        <v>12281.516304347828</v>
      </c>
      <c r="AE96" s="52">
        <f t="shared" si="111"/>
        <v>111</v>
      </c>
      <c r="AF96" s="35">
        <f t="shared" si="112"/>
        <v>122192</v>
      </c>
      <c r="AG96" s="35">
        <f t="shared" si="113"/>
        <v>88822</v>
      </c>
      <c r="AH96" s="35">
        <f t="shared" si="114"/>
        <v>23902</v>
      </c>
      <c r="AI96" s="35">
        <f t="shared" si="115"/>
        <v>13284.398148148148</v>
      </c>
      <c r="AU96" s="52">
        <f t="shared" si="84"/>
        <v>89</v>
      </c>
      <c r="AV96" s="80">
        <f t="shared" si="85"/>
        <v>1620.1789050613031</v>
      </c>
      <c r="AW96" s="35">
        <f t="shared" si="95"/>
        <v>6461.9631153141272</v>
      </c>
      <c r="AX96" s="35">
        <f t="shared" si="86"/>
        <v>14990.807599102405</v>
      </c>
      <c r="AY96" s="35">
        <f t="shared" si="87"/>
        <v>21452.770714416532</v>
      </c>
      <c r="AZ96" s="35">
        <f t="shared" si="88"/>
        <v>27914.73382973066</v>
      </c>
      <c r="BA96"/>
      <c r="BB96" s="52">
        <f t="shared" si="89"/>
        <v>89</v>
      </c>
      <c r="BC96" s="80">
        <f t="shared" si="90"/>
        <v>677.11598551475367</v>
      </c>
      <c r="BD96" s="35">
        <f t="shared" si="96"/>
        <v>2700.6267699926361</v>
      </c>
      <c r="BE96" s="35">
        <f t="shared" si="91"/>
        <v>9098.4579547426729</v>
      </c>
      <c r="BF96" s="35">
        <f t="shared" si="92"/>
        <v>11799.084724735309</v>
      </c>
      <c r="BG96" s="35">
        <f t="shared" si="93"/>
        <v>14499.711494727944</v>
      </c>
    </row>
    <row r="97" spans="1:59" x14ac:dyDescent="0.4">
      <c r="A97" s="15" t="s">
        <v>91</v>
      </c>
      <c r="B97" s="11">
        <v>916</v>
      </c>
      <c r="C97" s="11">
        <v>622</v>
      </c>
      <c r="D97" s="11">
        <v>511</v>
      </c>
      <c r="E97" s="11">
        <v>630</v>
      </c>
      <c r="F97" s="11">
        <v>570</v>
      </c>
      <c r="G97" s="11">
        <v>718</v>
      </c>
      <c r="H97" s="11">
        <v>829</v>
      </c>
      <c r="I97" s="11">
        <v>1021</v>
      </c>
      <c r="J97" s="11">
        <v>1213</v>
      </c>
      <c r="Y97" s="35">
        <f t="shared" si="94"/>
        <v>89500</v>
      </c>
      <c r="Z97" s="52">
        <f t="shared" si="97"/>
        <v>90</v>
      </c>
      <c r="AA97" s="35">
        <f t="shared" si="106"/>
        <v>84185</v>
      </c>
      <c r="AB97" s="35">
        <f t="shared" si="107"/>
        <v>70665</v>
      </c>
      <c r="AC97" s="35">
        <f t="shared" si="108"/>
        <v>20301</v>
      </c>
      <c r="AD97" s="35">
        <f t="shared" si="109"/>
        <v>12281.516304347828</v>
      </c>
      <c r="AE97" s="52">
        <f t="shared" si="111"/>
        <v>112</v>
      </c>
      <c r="AF97" s="35">
        <f t="shared" si="112"/>
        <v>122192</v>
      </c>
      <c r="AG97" s="35">
        <f t="shared" si="113"/>
        <v>88822</v>
      </c>
      <c r="AH97" s="35">
        <f t="shared" si="114"/>
        <v>23902</v>
      </c>
      <c r="AI97" s="35">
        <f t="shared" si="115"/>
        <v>13284.398148148148</v>
      </c>
      <c r="AU97" s="52">
        <f t="shared" si="84"/>
        <v>90</v>
      </c>
      <c r="AV97" s="80">
        <f t="shared" si="85"/>
        <v>1620.1064474304494</v>
      </c>
      <c r="AW97" s="35">
        <f t="shared" si="95"/>
        <v>6461.6741234401206</v>
      </c>
      <c r="AX97" s="35">
        <f t="shared" si="86"/>
        <v>15090.340267304346</v>
      </c>
      <c r="AY97" s="35">
        <f t="shared" si="87"/>
        <v>21552.014390744465</v>
      </c>
      <c r="AZ97" s="35">
        <f t="shared" si="88"/>
        <v>28013.688514184585</v>
      </c>
      <c r="BA97"/>
      <c r="BB97" s="52">
        <f t="shared" si="89"/>
        <v>90</v>
      </c>
      <c r="BC97" s="80">
        <f t="shared" si="90"/>
        <v>677.08570353788673</v>
      </c>
      <c r="BD97" s="35">
        <f t="shared" si="96"/>
        <v>2700.5059925791288</v>
      </c>
      <c r="BE97" s="35">
        <f t="shared" si="91"/>
        <v>9136.8918468865359</v>
      </c>
      <c r="BF97" s="35">
        <f t="shared" si="92"/>
        <v>11837.397839465664</v>
      </c>
      <c r="BG97" s="35">
        <f t="shared" si="93"/>
        <v>14537.903832044793</v>
      </c>
    </row>
    <row r="98" spans="1:59" x14ac:dyDescent="0.4">
      <c r="A98" s="13" t="s">
        <v>92</v>
      </c>
      <c r="B98" s="11">
        <v>2796</v>
      </c>
      <c r="C98" s="11">
        <v>1274</v>
      </c>
      <c r="D98" s="11">
        <v>803</v>
      </c>
      <c r="E98" s="11">
        <v>1331</v>
      </c>
      <c r="F98" s="11">
        <v>1192</v>
      </c>
      <c r="G98" s="11">
        <v>1291</v>
      </c>
      <c r="H98" s="11">
        <v>1800</v>
      </c>
      <c r="I98" s="11">
        <v>2354</v>
      </c>
      <c r="J98" s="11">
        <v>5514</v>
      </c>
      <c r="Y98" s="35">
        <f t="shared" si="94"/>
        <v>90500</v>
      </c>
      <c r="Z98" s="52">
        <f t="shared" si="97"/>
        <v>91</v>
      </c>
      <c r="AA98" s="35">
        <f t="shared" ref="AA98:AA105" si="117">$S$10</f>
        <v>84185</v>
      </c>
      <c r="AB98" s="35">
        <f t="shared" ref="AB98:AB105" si="118">$S$50</f>
        <v>70665</v>
      </c>
      <c r="AC98" s="35">
        <f t="shared" ref="AC98:AC105" si="119">S$207</f>
        <v>20301</v>
      </c>
      <c r="AD98" s="35">
        <f t="shared" ref="AD98:AD105" si="120">S$206</f>
        <v>12281.516304347828</v>
      </c>
      <c r="AE98" s="52">
        <f t="shared" si="111"/>
        <v>113</v>
      </c>
      <c r="AF98" s="35">
        <f t="shared" si="112"/>
        <v>122192</v>
      </c>
      <c r="AG98" s="35">
        <f t="shared" si="113"/>
        <v>88822</v>
      </c>
      <c r="AH98" s="35">
        <f t="shared" si="114"/>
        <v>23902</v>
      </c>
      <c r="AI98" s="35">
        <f t="shared" si="115"/>
        <v>13284.398148148148</v>
      </c>
      <c r="AU98" s="52">
        <f t="shared" si="84"/>
        <v>91</v>
      </c>
      <c r="AV98" s="80">
        <f t="shared" si="85"/>
        <v>1620.0353183211296</v>
      </c>
      <c r="AW98" s="35">
        <f t="shared" si="95"/>
        <v>6461.3904302754872</v>
      </c>
      <c r="AX98" s="35">
        <f t="shared" si="86"/>
        <v>15189.867636796915</v>
      </c>
      <c r="AY98" s="35">
        <f t="shared" si="87"/>
        <v>21651.258067072402</v>
      </c>
      <c r="AZ98" s="35">
        <f t="shared" si="88"/>
        <v>28112.648497347887</v>
      </c>
      <c r="BA98"/>
      <c r="BB98" s="52">
        <f t="shared" si="89"/>
        <v>91</v>
      </c>
      <c r="BC98" s="80">
        <f t="shared" si="90"/>
        <v>677.05597678560923</v>
      </c>
      <c r="BD98" s="35">
        <f t="shared" si="96"/>
        <v>2700.3874296376193</v>
      </c>
      <c r="BE98" s="35">
        <f t="shared" si="91"/>
        <v>9175.3235245584001</v>
      </c>
      <c r="BF98" s="35">
        <f t="shared" si="92"/>
        <v>11875.71095419602</v>
      </c>
      <c r="BG98" s="35">
        <f t="shared" si="93"/>
        <v>14576.09838383364</v>
      </c>
    </row>
    <row r="99" spans="1:59" x14ac:dyDescent="0.4">
      <c r="A99" s="15" t="s">
        <v>93</v>
      </c>
      <c r="B99" s="11">
        <v>1332</v>
      </c>
      <c r="C99" s="11">
        <v>353</v>
      </c>
      <c r="D99" s="11">
        <v>136</v>
      </c>
      <c r="E99" s="11">
        <v>515</v>
      </c>
      <c r="F99" s="11">
        <v>311</v>
      </c>
      <c r="G99" s="11">
        <v>427</v>
      </c>
      <c r="H99" s="11">
        <v>785</v>
      </c>
      <c r="I99" s="11">
        <v>1152</v>
      </c>
      <c r="J99" s="11">
        <v>2892</v>
      </c>
      <c r="Y99" s="35">
        <f t="shared" si="94"/>
        <v>91500</v>
      </c>
      <c r="Z99" s="52">
        <f t="shared" si="97"/>
        <v>92</v>
      </c>
      <c r="AA99" s="35">
        <f t="shared" si="117"/>
        <v>84185</v>
      </c>
      <c r="AB99" s="35">
        <f t="shared" si="118"/>
        <v>70665</v>
      </c>
      <c r="AC99" s="35">
        <f t="shared" si="119"/>
        <v>20301</v>
      </c>
      <c r="AD99" s="35">
        <f t="shared" si="120"/>
        <v>12281.516304347828</v>
      </c>
      <c r="AE99" s="52">
        <f t="shared" si="111"/>
        <v>114</v>
      </c>
      <c r="AF99" s="35">
        <f t="shared" si="112"/>
        <v>122192</v>
      </c>
      <c r="AG99" s="35">
        <f t="shared" si="113"/>
        <v>88822</v>
      </c>
      <c r="AH99" s="35">
        <f t="shared" si="114"/>
        <v>23902</v>
      </c>
      <c r="AI99" s="35">
        <f t="shared" si="115"/>
        <v>13284.398148148148</v>
      </c>
      <c r="AU99" s="52">
        <f t="shared" si="84"/>
        <v>92</v>
      </c>
      <c r="AV99" s="80">
        <f t="shared" si="85"/>
        <v>1619.9655179083409</v>
      </c>
      <c r="AW99" s="35">
        <f t="shared" si="95"/>
        <v>6461.1120365181896</v>
      </c>
      <c r="AX99" s="35">
        <f t="shared" si="86"/>
        <v>15289.389706882146</v>
      </c>
      <c r="AY99" s="35">
        <f t="shared" si="87"/>
        <v>21750.501743400335</v>
      </c>
      <c r="AZ99" s="35">
        <f t="shared" si="88"/>
        <v>28211.613779918524</v>
      </c>
      <c r="BA99"/>
      <c r="BB99" s="52">
        <f t="shared" si="89"/>
        <v>92</v>
      </c>
      <c r="BC99" s="80">
        <f t="shared" si="90"/>
        <v>677.02680533105752</v>
      </c>
      <c r="BD99" s="35">
        <f t="shared" si="96"/>
        <v>2700.2710814598076</v>
      </c>
      <c r="BE99" s="35">
        <f t="shared" si="91"/>
        <v>9213.752987466567</v>
      </c>
      <c r="BF99" s="35">
        <f t="shared" si="92"/>
        <v>11914.024068926376</v>
      </c>
      <c r="BG99" s="35">
        <f t="shared" si="93"/>
        <v>14614.295150386184</v>
      </c>
    </row>
    <row r="100" spans="1:59" x14ac:dyDescent="0.4">
      <c r="A100" s="15" t="s">
        <v>94</v>
      </c>
      <c r="B100" s="11">
        <v>1464</v>
      </c>
      <c r="C100" s="11">
        <v>921</v>
      </c>
      <c r="D100" s="11">
        <v>667</v>
      </c>
      <c r="E100" s="11">
        <v>816</v>
      </c>
      <c r="F100" s="11">
        <v>881</v>
      </c>
      <c r="G100" s="11">
        <v>864</v>
      </c>
      <c r="H100" s="11">
        <v>1015</v>
      </c>
      <c r="I100" s="11">
        <v>1203</v>
      </c>
      <c r="J100" s="11">
        <v>2622</v>
      </c>
      <c r="Y100" s="35">
        <f t="shared" si="94"/>
        <v>92500</v>
      </c>
      <c r="Z100" s="52">
        <f t="shared" si="97"/>
        <v>93</v>
      </c>
      <c r="AA100" s="35">
        <f t="shared" si="117"/>
        <v>84185</v>
      </c>
      <c r="AB100" s="35">
        <f t="shared" si="118"/>
        <v>70665</v>
      </c>
      <c r="AC100" s="35">
        <f t="shared" si="119"/>
        <v>20301</v>
      </c>
      <c r="AD100" s="35">
        <f t="shared" si="120"/>
        <v>12281.516304347828</v>
      </c>
      <c r="AE100" s="52">
        <f t="shared" si="111"/>
        <v>115</v>
      </c>
      <c r="AF100" s="35">
        <f t="shared" si="112"/>
        <v>122192</v>
      </c>
      <c r="AG100" s="35">
        <f t="shared" si="113"/>
        <v>88822</v>
      </c>
      <c r="AH100" s="35">
        <f t="shared" si="114"/>
        <v>23902</v>
      </c>
      <c r="AI100" s="35">
        <f t="shared" si="115"/>
        <v>13284.398148148148</v>
      </c>
      <c r="AU100" s="52">
        <f t="shared" si="84"/>
        <v>93</v>
      </c>
      <c r="AV100" s="80">
        <f t="shared" si="85"/>
        <v>1619.8970463638416</v>
      </c>
      <c r="AW100" s="35">
        <f t="shared" si="95"/>
        <v>6460.8389428532728</v>
      </c>
      <c r="AX100" s="35">
        <f t="shared" si="86"/>
        <v>15388.906476874996</v>
      </c>
      <c r="AY100" s="35">
        <f t="shared" si="87"/>
        <v>21849.745419728268</v>
      </c>
      <c r="AZ100" s="35">
        <f t="shared" si="88"/>
        <v>28310.58436258154</v>
      </c>
      <c r="BA100"/>
      <c r="BB100" s="52">
        <f t="shared" si="89"/>
        <v>93</v>
      </c>
      <c r="BC100" s="80">
        <f t="shared" si="90"/>
        <v>676.99818924601368</v>
      </c>
      <c r="BD100" s="35">
        <f t="shared" si="96"/>
        <v>2700.1569483319904</v>
      </c>
      <c r="BE100" s="35">
        <f t="shared" si="91"/>
        <v>9252.1802353247404</v>
      </c>
      <c r="BF100" s="35">
        <f t="shared" si="92"/>
        <v>11952.337183656731</v>
      </c>
      <c r="BG100" s="35">
        <f t="shared" si="93"/>
        <v>14652.494131988722</v>
      </c>
    </row>
    <row r="101" spans="1:59" s="21" customFormat="1" x14ac:dyDescent="0.4">
      <c r="A101" s="22" t="s">
        <v>95</v>
      </c>
      <c r="B101" s="20">
        <v>1116</v>
      </c>
      <c r="C101" s="20">
        <v>520</v>
      </c>
      <c r="D101" s="20">
        <v>555</v>
      </c>
      <c r="E101" s="20">
        <v>668</v>
      </c>
      <c r="F101" s="20">
        <v>736</v>
      </c>
      <c r="G101" s="20">
        <v>824</v>
      </c>
      <c r="H101" s="20">
        <v>1293</v>
      </c>
      <c r="I101" s="20">
        <v>1150</v>
      </c>
      <c r="J101" s="20">
        <v>1458</v>
      </c>
      <c r="L101" s="22" t="s">
        <v>95</v>
      </c>
      <c r="M101" s="35">
        <f>B101</f>
        <v>1116</v>
      </c>
      <c r="N101" s="35">
        <f t="shared" ref="N101:U101" si="121">C101</f>
        <v>520</v>
      </c>
      <c r="O101" s="35">
        <f t="shared" si="121"/>
        <v>555</v>
      </c>
      <c r="P101" s="35">
        <f t="shared" si="121"/>
        <v>668</v>
      </c>
      <c r="Q101" s="35">
        <f t="shared" si="121"/>
        <v>736</v>
      </c>
      <c r="R101" s="35">
        <f t="shared" si="121"/>
        <v>824</v>
      </c>
      <c r="S101" s="35">
        <f t="shared" si="121"/>
        <v>1293</v>
      </c>
      <c r="T101" s="35">
        <f t="shared" si="121"/>
        <v>1150</v>
      </c>
      <c r="U101" s="35">
        <f t="shared" si="121"/>
        <v>1458</v>
      </c>
      <c r="V101" s="1"/>
      <c r="W101" s="1"/>
      <c r="X101" s="1"/>
      <c r="Y101" s="35">
        <f t="shared" si="94"/>
        <v>93500</v>
      </c>
      <c r="Z101" s="52">
        <f t="shared" si="97"/>
        <v>94</v>
      </c>
      <c r="AA101" s="35">
        <f t="shared" si="117"/>
        <v>84185</v>
      </c>
      <c r="AB101" s="35">
        <f t="shared" si="118"/>
        <v>70665</v>
      </c>
      <c r="AC101" s="35">
        <f t="shared" si="119"/>
        <v>20301</v>
      </c>
      <c r="AD101" s="35">
        <f t="shared" si="120"/>
        <v>12281.516304347828</v>
      </c>
      <c r="AE101" s="52">
        <f t="shared" si="111"/>
        <v>116</v>
      </c>
      <c r="AF101" s="35">
        <f t="shared" si="112"/>
        <v>122192</v>
      </c>
      <c r="AG101" s="35">
        <f t="shared" si="113"/>
        <v>88822</v>
      </c>
      <c r="AH101" s="35">
        <f t="shared" si="114"/>
        <v>23902</v>
      </c>
      <c r="AI101" s="35">
        <f t="shared" si="115"/>
        <v>13284.398148148148</v>
      </c>
      <c r="AU101" s="52">
        <f t="shared" si="84"/>
        <v>94</v>
      </c>
      <c r="AV101" s="80">
        <f t="shared" si="85"/>
        <v>1619.8299038561488</v>
      </c>
      <c r="AW101" s="35">
        <f t="shared" si="95"/>
        <v>6460.5711499528561</v>
      </c>
      <c r="AX101" s="35">
        <f t="shared" si="86"/>
        <v>15488.417946103349</v>
      </c>
      <c r="AY101" s="35">
        <f t="shared" si="87"/>
        <v>21948.989096056204</v>
      </c>
      <c r="AZ101" s="35">
        <f t="shared" si="88"/>
        <v>28409.560246009059</v>
      </c>
      <c r="BA101" s="1"/>
      <c r="BB101" s="52">
        <f t="shared" si="89"/>
        <v>94</v>
      </c>
      <c r="BC101" s="80">
        <f t="shared" si="90"/>
        <v>676.9701286009057</v>
      </c>
      <c r="BD101" s="35">
        <f t="shared" si="96"/>
        <v>2700.0450305350651</v>
      </c>
      <c r="BE101" s="35">
        <f t="shared" si="91"/>
        <v>9290.6052678520246</v>
      </c>
      <c r="BF101" s="35">
        <f t="shared" si="92"/>
        <v>11990.650298387089</v>
      </c>
      <c r="BG101" s="35">
        <f t="shared" si="93"/>
        <v>14690.695328922153</v>
      </c>
    </row>
    <row r="102" spans="1:59" x14ac:dyDescent="0.4">
      <c r="A102" s="15" t="s">
        <v>96</v>
      </c>
      <c r="B102" s="11">
        <v>220</v>
      </c>
      <c r="C102" s="11">
        <v>194</v>
      </c>
      <c r="D102" s="11">
        <v>237</v>
      </c>
      <c r="E102" s="11">
        <v>225</v>
      </c>
      <c r="F102" s="11">
        <v>193</v>
      </c>
      <c r="G102" s="11">
        <v>236</v>
      </c>
      <c r="H102" s="11">
        <v>174</v>
      </c>
      <c r="I102" s="11">
        <v>221</v>
      </c>
      <c r="J102" s="11">
        <v>240</v>
      </c>
      <c r="Y102" s="35">
        <f t="shared" si="94"/>
        <v>94500</v>
      </c>
      <c r="Z102" s="52">
        <f t="shared" si="97"/>
        <v>95</v>
      </c>
      <c r="AA102" s="35">
        <f t="shared" si="117"/>
        <v>84185</v>
      </c>
      <c r="AB102" s="35">
        <f t="shared" si="118"/>
        <v>70665</v>
      </c>
      <c r="AC102" s="35">
        <f t="shared" si="119"/>
        <v>20301</v>
      </c>
      <c r="AD102" s="35">
        <f t="shared" si="120"/>
        <v>12281.516304347828</v>
      </c>
      <c r="AE102" s="52">
        <f t="shared" si="111"/>
        <v>117</v>
      </c>
      <c r="AF102" s="35">
        <f t="shared" si="112"/>
        <v>122192</v>
      </c>
      <c r="AG102" s="35">
        <f t="shared" si="113"/>
        <v>88822</v>
      </c>
      <c r="AH102" s="35">
        <f t="shared" si="114"/>
        <v>23902</v>
      </c>
      <c r="AI102" s="35">
        <f t="shared" si="115"/>
        <v>13284.398148148148</v>
      </c>
      <c r="AU102" s="52">
        <f t="shared" si="84"/>
        <v>95</v>
      </c>
      <c r="AV102" s="80">
        <f t="shared" si="85"/>
        <v>1619.7640905505357</v>
      </c>
      <c r="AW102" s="35">
        <f t="shared" si="95"/>
        <v>6460.3086584761186</v>
      </c>
      <c r="AX102" s="35">
        <f t="shared" si="86"/>
        <v>15587.924113908019</v>
      </c>
      <c r="AY102" s="35">
        <f t="shared" si="87"/>
        <v>22048.232772384137</v>
      </c>
      <c r="AZ102" s="35">
        <f t="shared" si="88"/>
        <v>28508.541430860256</v>
      </c>
      <c r="BA102"/>
      <c r="BB102" s="52">
        <f t="shared" si="89"/>
        <v>95</v>
      </c>
      <c r="BC102" s="80">
        <f t="shared" si="90"/>
        <v>676.94262346480571</v>
      </c>
      <c r="BD102" s="35">
        <f t="shared" si="96"/>
        <v>2699.9353283445198</v>
      </c>
      <c r="BE102" s="35">
        <f t="shared" si="91"/>
        <v>9329.0280847729227</v>
      </c>
      <c r="BF102" s="35">
        <f t="shared" si="92"/>
        <v>12028.963413117443</v>
      </c>
      <c r="BG102" s="35">
        <f t="shared" si="93"/>
        <v>14728.898741461962</v>
      </c>
    </row>
    <row r="103" spans="1:59" x14ac:dyDescent="0.4">
      <c r="A103" s="15" t="s">
        <v>97</v>
      </c>
      <c r="B103" s="11">
        <v>760</v>
      </c>
      <c r="C103" s="11">
        <v>238</v>
      </c>
      <c r="D103" s="11">
        <v>308</v>
      </c>
      <c r="E103" s="11">
        <v>392</v>
      </c>
      <c r="F103" s="11">
        <v>423</v>
      </c>
      <c r="G103" s="11">
        <v>485</v>
      </c>
      <c r="H103" s="11">
        <v>1028</v>
      </c>
      <c r="I103" s="11">
        <v>775</v>
      </c>
      <c r="J103" s="11">
        <v>1012</v>
      </c>
      <c r="Y103" s="35">
        <f t="shared" si="94"/>
        <v>95500</v>
      </c>
      <c r="Z103" s="52">
        <f t="shared" si="97"/>
        <v>96</v>
      </c>
      <c r="AA103" s="35">
        <f t="shared" si="117"/>
        <v>84185</v>
      </c>
      <c r="AB103" s="35">
        <f t="shared" si="118"/>
        <v>70665</v>
      </c>
      <c r="AC103" s="35">
        <f t="shared" si="119"/>
        <v>20301</v>
      </c>
      <c r="AD103" s="35">
        <f t="shared" si="120"/>
        <v>12281.516304347828</v>
      </c>
      <c r="AE103" s="52">
        <f t="shared" si="111"/>
        <v>118</v>
      </c>
      <c r="AF103" s="35">
        <f t="shared" si="112"/>
        <v>122192</v>
      </c>
      <c r="AG103" s="35">
        <f t="shared" si="113"/>
        <v>88822</v>
      </c>
      <c r="AH103" s="35">
        <f t="shared" si="114"/>
        <v>23902</v>
      </c>
      <c r="AI103" s="35">
        <f t="shared" si="115"/>
        <v>13284.398148148148</v>
      </c>
      <c r="AU103" s="52">
        <f t="shared" si="84"/>
        <v>96</v>
      </c>
      <c r="AV103" s="80">
        <f t="shared" si="85"/>
        <v>1619.6996066090319</v>
      </c>
      <c r="AW103" s="35">
        <f t="shared" si="95"/>
        <v>6460.0514690693035</v>
      </c>
      <c r="AX103" s="35">
        <f t="shared" si="86"/>
        <v>15687.424979642767</v>
      </c>
      <c r="AY103" s="35">
        <f t="shared" si="87"/>
        <v>22147.47644871207</v>
      </c>
      <c r="AZ103" s="35">
        <f t="shared" si="88"/>
        <v>28607.527917781372</v>
      </c>
      <c r="BA103"/>
      <c r="BB103" s="52">
        <f t="shared" si="89"/>
        <v>96</v>
      </c>
      <c r="BC103" s="80">
        <f t="shared" si="90"/>
        <v>676.91567390542991</v>
      </c>
      <c r="BD103" s="35">
        <f t="shared" si="96"/>
        <v>2699.8278420304368</v>
      </c>
      <c r="BE103" s="35">
        <f t="shared" si="91"/>
        <v>9367.4486858173623</v>
      </c>
      <c r="BF103" s="35">
        <f t="shared" si="92"/>
        <v>12067.2765278478</v>
      </c>
      <c r="BG103" s="35">
        <f t="shared" si="93"/>
        <v>14767.104369878238</v>
      </c>
    </row>
    <row r="104" spans="1:59" x14ac:dyDescent="0.4">
      <c r="A104" s="15" t="s">
        <v>98</v>
      </c>
      <c r="B104" s="11">
        <v>136</v>
      </c>
      <c r="C104" s="11">
        <v>88</v>
      </c>
      <c r="D104" s="11">
        <v>10</v>
      </c>
      <c r="E104" s="11">
        <v>51</v>
      </c>
      <c r="F104" s="11">
        <v>120</v>
      </c>
      <c r="G104" s="11">
        <v>103</v>
      </c>
      <c r="H104" s="11">
        <v>91</v>
      </c>
      <c r="I104" s="11">
        <v>154</v>
      </c>
      <c r="J104" s="11">
        <v>206</v>
      </c>
      <c r="Y104" s="35">
        <f t="shared" si="94"/>
        <v>96500</v>
      </c>
      <c r="Z104" s="52">
        <f t="shared" si="97"/>
        <v>97</v>
      </c>
      <c r="AA104" s="35">
        <f t="shared" si="117"/>
        <v>84185</v>
      </c>
      <c r="AB104" s="35">
        <f t="shared" si="118"/>
        <v>70665</v>
      </c>
      <c r="AC104" s="35">
        <f t="shared" si="119"/>
        <v>20301</v>
      </c>
      <c r="AD104" s="35">
        <f t="shared" si="120"/>
        <v>12281.516304347828</v>
      </c>
      <c r="AE104" s="52">
        <f t="shared" si="111"/>
        <v>119</v>
      </c>
      <c r="AF104" s="35">
        <f t="shared" si="112"/>
        <v>122192</v>
      </c>
      <c r="AG104" s="35">
        <f t="shared" si="113"/>
        <v>88822</v>
      </c>
      <c r="AH104" s="35">
        <f t="shared" si="114"/>
        <v>23902</v>
      </c>
      <c r="AI104" s="35">
        <f t="shared" si="115"/>
        <v>13284.398148148148</v>
      </c>
      <c r="AU104" s="52">
        <f t="shared" si="84"/>
        <v>97</v>
      </c>
      <c r="AV104" s="80">
        <f t="shared" si="85"/>
        <v>1619.6364521904177</v>
      </c>
      <c r="AW104" s="35">
        <f t="shared" si="95"/>
        <v>6459.7995823656938</v>
      </c>
      <c r="AX104" s="35">
        <f t="shared" si="86"/>
        <v>15786.92054267431</v>
      </c>
      <c r="AY104" s="35">
        <f t="shared" si="87"/>
        <v>22246.720125040003</v>
      </c>
      <c r="AZ104" s="35">
        <f t="shared" si="88"/>
        <v>28706.519707405696</v>
      </c>
      <c r="BA104"/>
      <c r="BB104" s="52">
        <f t="shared" si="89"/>
        <v>97</v>
      </c>
      <c r="BC104" s="80">
        <f t="shared" si="90"/>
        <v>676.88927998913721</v>
      </c>
      <c r="BD104" s="35">
        <f t="shared" si="96"/>
        <v>2699.7225718574828</v>
      </c>
      <c r="BE104" s="35">
        <f t="shared" si="91"/>
        <v>9405.8670707206729</v>
      </c>
      <c r="BF104" s="35">
        <f t="shared" si="92"/>
        <v>12105.589642578156</v>
      </c>
      <c r="BG104" s="35">
        <f t="shared" si="93"/>
        <v>14805.312214435638</v>
      </c>
    </row>
    <row r="105" spans="1:59" x14ac:dyDescent="0.4">
      <c r="A105" s="13" t="s">
        <v>99</v>
      </c>
      <c r="B105" s="11">
        <v>3115</v>
      </c>
      <c r="C105" s="11">
        <v>2396</v>
      </c>
      <c r="D105" s="11">
        <v>1313</v>
      </c>
      <c r="E105" s="11">
        <v>2183</v>
      </c>
      <c r="F105" s="11">
        <v>1627</v>
      </c>
      <c r="G105" s="11">
        <v>2310</v>
      </c>
      <c r="H105" s="11">
        <v>2390</v>
      </c>
      <c r="I105" s="11">
        <v>2808</v>
      </c>
      <c r="J105" s="11">
        <v>4964</v>
      </c>
      <c r="Y105" s="35">
        <f t="shared" si="94"/>
        <v>97500</v>
      </c>
      <c r="Z105" s="52">
        <f t="shared" si="97"/>
        <v>98</v>
      </c>
      <c r="AA105" s="35">
        <f t="shared" si="117"/>
        <v>84185</v>
      </c>
      <c r="AB105" s="35">
        <f t="shared" si="118"/>
        <v>70665</v>
      </c>
      <c r="AC105" s="35">
        <f t="shared" si="119"/>
        <v>20301</v>
      </c>
      <c r="AD105" s="35">
        <f t="shared" si="120"/>
        <v>12281.516304347828</v>
      </c>
      <c r="AE105" s="52">
        <f t="shared" si="111"/>
        <v>120</v>
      </c>
      <c r="AF105" s="35">
        <f t="shared" si="112"/>
        <v>122192</v>
      </c>
      <c r="AG105" s="35">
        <f t="shared" si="113"/>
        <v>88822</v>
      </c>
      <c r="AH105" s="35">
        <f t="shared" si="114"/>
        <v>23902</v>
      </c>
      <c r="AI105" s="35">
        <f t="shared" si="115"/>
        <v>13284.398148148148</v>
      </c>
      <c r="AU105" s="52">
        <f t="shared" si="84"/>
        <v>98</v>
      </c>
      <c r="AV105" s="80">
        <f t="shared" si="85"/>
        <v>1619.574627450226</v>
      </c>
      <c r="AW105" s="35">
        <f t="shared" si="95"/>
        <v>6459.5529989856204</v>
      </c>
      <c r="AX105" s="35">
        <f t="shared" si="86"/>
        <v>15886.410802382316</v>
      </c>
      <c r="AY105" s="35">
        <f t="shared" si="87"/>
        <v>22345.963801367936</v>
      </c>
      <c r="AZ105" s="35">
        <f t="shared" si="88"/>
        <v>28805.516800353558</v>
      </c>
      <c r="BA105"/>
      <c r="BB105" s="52">
        <f t="shared" si="89"/>
        <v>98</v>
      </c>
      <c r="BC105" s="80">
        <f t="shared" si="90"/>
        <v>676.86344178092861</v>
      </c>
      <c r="BD105" s="35">
        <f t="shared" si="96"/>
        <v>2699.6195180849099</v>
      </c>
      <c r="BE105" s="35">
        <f t="shared" si="91"/>
        <v>9444.2832392236014</v>
      </c>
      <c r="BF105" s="35">
        <f t="shared" si="92"/>
        <v>12143.902757308511</v>
      </c>
      <c r="BG105" s="35">
        <f t="shared" si="93"/>
        <v>14843.522275393421</v>
      </c>
    </row>
    <row r="106" spans="1:59" x14ac:dyDescent="0.4">
      <c r="A106" s="15" t="s">
        <v>100</v>
      </c>
      <c r="B106" s="11">
        <v>152</v>
      </c>
      <c r="C106" s="11">
        <v>31</v>
      </c>
      <c r="D106" s="11">
        <v>46</v>
      </c>
      <c r="E106" s="11">
        <v>117</v>
      </c>
      <c r="F106" s="11">
        <v>108</v>
      </c>
      <c r="G106" s="11">
        <v>148</v>
      </c>
      <c r="H106" s="11">
        <v>174</v>
      </c>
      <c r="I106" s="11">
        <v>151</v>
      </c>
      <c r="J106" s="11">
        <v>197</v>
      </c>
      <c r="Y106" s="35">
        <f t="shared" si="94"/>
        <v>98500</v>
      </c>
      <c r="Z106" s="52">
        <f t="shared" si="97"/>
        <v>99</v>
      </c>
      <c r="AE106" s="52">
        <f t="shared" si="111"/>
        <v>121</v>
      </c>
      <c r="AF106" s="35">
        <f t="shared" si="112"/>
        <v>122192</v>
      </c>
      <c r="AG106" s="35">
        <f t="shared" si="113"/>
        <v>88822</v>
      </c>
      <c r="AH106" s="35">
        <f t="shared" si="114"/>
        <v>23902</v>
      </c>
      <c r="AI106" s="35">
        <f t="shared" si="115"/>
        <v>13284.398148148148</v>
      </c>
      <c r="AU106" s="52">
        <f t="shared" si="84"/>
        <v>99</v>
      </c>
      <c r="AV106" s="80">
        <f t="shared" si="85"/>
        <v>1619.5141325407374</v>
      </c>
      <c r="AW106" s="35">
        <f t="shared" si="95"/>
        <v>6459.3117195364448</v>
      </c>
      <c r="AX106" s="35">
        <f t="shared" si="86"/>
        <v>15985.895758159424</v>
      </c>
      <c r="AY106" s="35">
        <f t="shared" si="87"/>
        <v>22445.207477695869</v>
      </c>
      <c r="AZ106" s="35">
        <f t="shared" si="88"/>
        <v>28904.519197232315</v>
      </c>
      <c r="BA106"/>
      <c r="BB106" s="52">
        <f t="shared" si="89"/>
        <v>99</v>
      </c>
      <c r="BC106" s="80">
        <f t="shared" si="90"/>
        <v>676.83815934444635</v>
      </c>
      <c r="BD106" s="35">
        <f t="shared" si="96"/>
        <v>2699.5186809665502</v>
      </c>
      <c r="BE106" s="35">
        <f t="shared" si="91"/>
        <v>9482.6971910723169</v>
      </c>
      <c r="BF106" s="35">
        <f t="shared" si="92"/>
        <v>12182.215872038867</v>
      </c>
      <c r="BG106" s="35">
        <f t="shared" si="93"/>
        <v>14881.734553005417</v>
      </c>
    </row>
    <row r="107" spans="1:59" x14ac:dyDescent="0.4">
      <c r="A107" s="15" t="s">
        <v>101</v>
      </c>
      <c r="B107" s="11">
        <v>825</v>
      </c>
      <c r="C107" s="11">
        <v>1452</v>
      </c>
      <c r="D107" s="11">
        <v>314</v>
      </c>
      <c r="E107" s="11">
        <v>316</v>
      </c>
      <c r="F107" s="11">
        <v>280</v>
      </c>
      <c r="G107" s="11">
        <v>452</v>
      </c>
      <c r="H107" s="11">
        <v>670</v>
      </c>
      <c r="I107" s="11">
        <v>675</v>
      </c>
      <c r="J107" s="11">
        <v>1400</v>
      </c>
      <c r="Y107" s="35">
        <f t="shared" si="94"/>
        <v>99500</v>
      </c>
      <c r="Z107" s="52">
        <f t="shared" si="97"/>
        <v>100</v>
      </c>
      <c r="AA107" s="35"/>
      <c r="AB107" s="35"/>
      <c r="AC107" s="35"/>
      <c r="AD107" s="35"/>
      <c r="AE107" s="52">
        <f t="shared" si="111"/>
        <v>122</v>
      </c>
      <c r="AF107" s="35">
        <f t="shared" si="112"/>
        <v>122192</v>
      </c>
      <c r="AG107" s="35">
        <f t="shared" si="113"/>
        <v>88822</v>
      </c>
      <c r="AH107" s="35">
        <f t="shared" si="114"/>
        <v>23902</v>
      </c>
      <c r="AI107" s="35">
        <f t="shared" si="115"/>
        <v>13284.398148148148</v>
      </c>
      <c r="AU107" s="52">
        <f t="shared" si="84"/>
        <v>100</v>
      </c>
      <c r="AV107" s="80">
        <f t="shared" si="85"/>
        <v>1619.4549676109791</v>
      </c>
      <c r="AW107" s="35">
        <f t="shared" si="95"/>
        <v>6459.0757446125499</v>
      </c>
      <c r="AX107" s="35">
        <f t="shared" si="86"/>
        <v>16085.375409411252</v>
      </c>
      <c r="AY107" s="35">
        <f t="shared" si="87"/>
        <v>22544.451154023802</v>
      </c>
      <c r="AZ107" s="35">
        <f t="shared" si="88"/>
        <v>29003.526898636352</v>
      </c>
      <c r="BA107"/>
      <c r="BB107" s="52">
        <f t="shared" si="89"/>
        <v>100</v>
      </c>
      <c r="BC107" s="80">
        <f t="shared" si="90"/>
        <v>676.81343274197309</v>
      </c>
      <c r="BD107" s="35">
        <f t="shared" si="96"/>
        <v>2699.4200607508133</v>
      </c>
      <c r="BE107" s="35">
        <f t="shared" si="91"/>
        <v>9521.108926018409</v>
      </c>
      <c r="BF107" s="35">
        <f t="shared" si="92"/>
        <v>12220.528986769223</v>
      </c>
      <c r="BG107" s="35">
        <f t="shared" si="93"/>
        <v>14919.949047520036</v>
      </c>
    </row>
    <row r="108" spans="1:59" x14ac:dyDescent="0.4">
      <c r="A108" s="15" t="s">
        <v>102</v>
      </c>
      <c r="B108" s="11">
        <v>32</v>
      </c>
      <c r="C108" s="11">
        <v>23</v>
      </c>
      <c r="D108" s="11">
        <v>7</v>
      </c>
      <c r="E108" s="11">
        <v>3</v>
      </c>
      <c r="F108" s="11">
        <v>7</v>
      </c>
      <c r="G108" s="11">
        <v>9</v>
      </c>
      <c r="H108" s="11">
        <v>15</v>
      </c>
      <c r="I108" s="11">
        <v>22</v>
      </c>
      <c r="J108" s="11">
        <v>75</v>
      </c>
      <c r="Y108" s="35">
        <f t="shared" si="94"/>
        <v>100500</v>
      </c>
      <c r="Z108" s="52">
        <f t="shared" si="97"/>
        <v>101</v>
      </c>
      <c r="AA108" s="35"/>
      <c r="AB108" s="35"/>
      <c r="AC108" s="35"/>
      <c r="AD108" s="35"/>
      <c r="AE108" s="52">
        <f t="shared" si="111"/>
        <v>123</v>
      </c>
      <c r="AF108" s="35">
        <f t="shared" si="112"/>
        <v>122192</v>
      </c>
      <c r="AG108" s="35">
        <f t="shared" si="113"/>
        <v>88822</v>
      </c>
      <c r="AH108" s="35">
        <f t="shared" si="114"/>
        <v>23902</v>
      </c>
      <c r="AI108" s="35">
        <f t="shared" si="115"/>
        <v>13284.398148148148</v>
      </c>
      <c r="AU108" s="52">
        <f t="shared" si="84"/>
        <v>101</v>
      </c>
      <c r="AV108" s="80">
        <f t="shared" si="85"/>
        <v>1619.397132806725</v>
      </c>
      <c r="AW108" s="35">
        <f t="shared" si="95"/>
        <v>6458.8450747953439</v>
      </c>
      <c r="AX108" s="35">
        <f t="shared" si="86"/>
        <v>16184.849755556392</v>
      </c>
      <c r="AY108" s="35">
        <f t="shared" si="87"/>
        <v>22643.694830351735</v>
      </c>
      <c r="AZ108" s="35">
        <f t="shared" si="88"/>
        <v>29102.539905147078</v>
      </c>
      <c r="BA108"/>
      <c r="BB108" s="52">
        <f t="shared" si="89"/>
        <v>101</v>
      </c>
      <c r="BC108" s="80">
        <f t="shared" si="90"/>
        <v>676.7892620344312</v>
      </c>
      <c r="BD108" s="35">
        <f t="shared" si="96"/>
        <v>2699.3236576806839</v>
      </c>
      <c r="BE108" s="35">
        <f t="shared" si="91"/>
        <v>9559.5184438188953</v>
      </c>
      <c r="BF108" s="35">
        <f t="shared" si="92"/>
        <v>12258.84210149958</v>
      </c>
      <c r="BG108" s="35">
        <f t="shared" si="93"/>
        <v>14958.165759180265</v>
      </c>
    </row>
    <row r="109" spans="1:59" x14ac:dyDescent="0.4">
      <c r="A109" s="15" t="s">
        <v>103</v>
      </c>
      <c r="B109" s="11">
        <v>488</v>
      </c>
      <c r="C109" s="11">
        <v>342</v>
      </c>
      <c r="D109" s="11">
        <v>410</v>
      </c>
      <c r="E109" s="11">
        <v>548</v>
      </c>
      <c r="F109" s="11">
        <v>508</v>
      </c>
      <c r="G109" s="11">
        <v>439</v>
      </c>
      <c r="H109" s="11">
        <v>322</v>
      </c>
      <c r="I109" s="11">
        <v>483</v>
      </c>
      <c r="J109" s="11">
        <v>627</v>
      </c>
      <c r="Y109" s="35">
        <f t="shared" si="94"/>
        <v>101500</v>
      </c>
      <c r="Z109" s="52">
        <f t="shared" si="97"/>
        <v>102</v>
      </c>
      <c r="AA109" s="35"/>
      <c r="AB109" s="35"/>
      <c r="AC109" s="35"/>
      <c r="AD109" s="35"/>
      <c r="AE109" s="52">
        <f t="shared" si="111"/>
        <v>124</v>
      </c>
      <c r="AF109" s="35">
        <f t="shared" si="112"/>
        <v>122192</v>
      </c>
      <c r="AG109" s="35">
        <f t="shared" si="113"/>
        <v>88822</v>
      </c>
      <c r="AH109" s="35">
        <f t="shared" si="114"/>
        <v>23902</v>
      </c>
      <c r="AI109" s="35">
        <f t="shared" si="115"/>
        <v>13284.398148148148</v>
      </c>
      <c r="AU109" s="52">
        <f t="shared" si="84"/>
        <v>102</v>
      </c>
      <c r="AV109" s="80">
        <f t="shared" si="85"/>
        <v>1619.3406282704912</v>
      </c>
      <c r="AW109" s="35">
        <f t="shared" si="95"/>
        <v>6458.6197106532418</v>
      </c>
      <c r="AX109" s="35">
        <f t="shared" si="86"/>
        <v>16284.318796026429</v>
      </c>
      <c r="AY109" s="35">
        <f t="shared" si="87"/>
        <v>22742.938506679671</v>
      </c>
      <c r="AZ109" s="35">
        <f t="shared" si="88"/>
        <v>29201.558217332913</v>
      </c>
      <c r="BA109"/>
      <c r="BB109" s="52">
        <f t="shared" si="89"/>
        <v>102</v>
      </c>
      <c r="BC109" s="80">
        <f t="shared" si="90"/>
        <v>676.76564728138237</v>
      </c>
      <c r="BD109" s="35">
        <f t="shared" si="96"/>
        <v>2699.2294719937195</v>
      </c>
      <c r="BE109" s="35">
        <f t="shared" si="91"/>
        <v>9597.9257442362159</v>
      </c>
      <c r="BF109" s="35">
        <f t="shared" si="92"/>
        <v>12297.155216229936</v>
      </c>
      <c r="BG109" s="35">
        <f t="shared" si="93"/>
        <v>14996.384688223656</v>
      </c>
    </row>
    <row r="110" spans="1:59" x14ac:dyDescent="0.4">
      <c r="A110" s="15" t="s">
        <v>158</v>
      </c>
      <c r="B110" s="11">
        <v>167</v>
      </c>
      <c r="C110" s="11">
        <v>77</v>
      </c>
      <c r="D110" s="11">
        <v>104</v>
      </c>
      <c r="E110" s="11">
        <v>175</v>
      </c>
      <c r="F110" s="11">
        <v>145</v>
      </c>
      <c r="G110" s="11">
        <v>148</v>
      </c>
      <c r="H110" s="11">
        <v>130</v>
      </c>
      <c r="I110" s="11">
        <v>115</v>
      </c>
      <c r="J110" s="11">
        <v>254</v>
      </c>
      <c r="Y110" s="35">
        <f t="shared" si="94"/>
        <v>102500</v>
      </c>
      <c r="Z110" s="52">
        <f t="shared" si="97"/>
        <v>103</v>
      </c>
      <c r="AA110" s="35"/>
      <c r="AB110" s="35"/>
      <c r="AC110" s="35"/>
      <c r="AD110" s="35"/>
      <c r="AE110" s="52">
        <f t="shared" si="111"/>
        <v>125</v>
      </c>
      <c r="AF110" s="35">
        <f t="shared" si="112"/>
        <v>122192</v>
      </c>
      <c r="AG110" s="35">
        <f t="shared" si="113"/>
        <v>88822</v>
      </c>
      <c r="AH110" s="35">
        <f t="shared" si="114"/>
        <v>23902</v>
      </c>
      <c r="AI110" s="35">
        <f t="shared" si="115"/>
        <v>13284.398148148148</v>
      </c>
      <c r="AU110" s="52">
        <f t="shared" si="84"/>
        <v>103</v>
      </c>
      <c r="AV110" s="80">
        <f t="shared" si="85"/>
        <v>1619.2854541415356</v>
      </c>
      <c r="AW110" s="35">
        <f t="shared" si="95"/>
        <v>6458.3996527416639</v>
      </c>
      <c r="AX110" s="35">
        <f t="shared" si="86"/>
        <v>16383.78253026594</v>
      </c>
      <c r="AY110" s="35">
        <f t="shared" si="87"/>
        <v>22842.182183007604</v>
      </c>
      <c r="AZ110" s="35">
        <f t="shared" si="88"/>
        <v>29300.581835749268</v>
      </c>
      <c r="BA110"/>
      <c r="BB110" s="52">
        <f t="shared" si="89"/>
        <v>103</v>
      </c>
      <c r="BC110" s="80">
        <f t="shared" si="90"/>
        <v>676.74258854102595</v>
      </c>
      <c r="BD110" s="35">
        <f t="shared" si="96"/>
        <v>2699.1375039220434</v>
      </c>
      <c r="BE110" s="35">
        <f t="shared" si="91"/>
        <v>9636.3308270382477</v>
      </c>
      <c r="BF110" s="35">
        <f t="shared" si="92"/>
        <v>12335.468330960291</v>
      </c>
      <c r="BG110" s="35">
        <f t="shared" si="93"/>
        <v>15034.605834882335</v>
      </c>
    </row>
    <row r="111" spans="1:59" x14ac:dyDescent="0.4">
      <c r="A111" s="15" t="s">
        <v>104</v>
      </c>
      <c r="B111" s="11">
        <v>1451</v>
      </c>
      <c r="C111" s="11">
        <v>470</v>
      </c>
      <c r="D111" s="11">
        <v>433</v>
      </c>
      <c r="E111" s="11">
        <v>1024</v>
      </c>
      <c r="F111" s="11">
        <v>579</v>
      </c>
      <c r="G111" s="11">
        <v>1115</v>
      </c>
      <c r="H111" s="11">
        <v>1078</v>
      </c>
      <c r="I111" s="11">
        <v>1362</v>
      </c>
      <c r="J111" s="11">
        <v>2410</v>
      </c>
      <c r="Y111" s="35">
        <f t="shared" si="94"/>
        <v>103500</v>
      </c>
      <c r="Z111" s="52">
        <f t="shared" si="97"/>
        <v>104</v>
      </c>
      <c r="AA111" s="35"/>
      <c r="AB111" s="35"/>
      <c r="AC111" s="35"/>
      <c r="AD111" s="35"/>
      <c r="AE111" s="52">
        <f t="shared" si="111"/>
        <v>126</v>
      </c>
      <c r="AF111" s="35">
        <f t="shared" si="112"/>
        <v>122192</v>
      </c>
      <c r="AG111" s="35">
        <f t="shared" si="113"/>
        <v>88822</v>
      </c>
      <c r="AH111" s="35">
        <f t="shared" si="114"/>
        <v>23902</v>
      </c>
      <c r="AI111" s="35">
        <f t="shared" si="115"/>
        <v>13284.398148148148</v>
      </c>
      <c r="AU111" s="52">
        <f t="shared" si="84"/>
        <v>104</v>
      </c>
      <c r="AV111" s="80">
        <f t="shared" si="85"/>
        <v>1619.2316105558564</v>
      </c>
      <c r="AW111" s="35">
        <f t="shared" si="95"/>
        <v>6458.1849016030283</v>
      </c>
      <c r="AX111" s="35">
        <f t="shared" si="86"/>
        <v>16483.240957732509</v>
      </c>
      <c r="AY111" s="35">
        <f t="shared" si="87"/>
        <v>22941.425859335537</v>
      </c>
      <c r="AZ111" s="35">
        <f t="shared" si="88"/>
        <v>29399.610760938565</v>
      </c>
      <c r="BA111"/>
      <c r="BB111" s="52">
        <f t="shared" si="89"/>
        <v>104</v>
      </c>
      <c r="BC111" s="80">
        <f t="shared" si="90"/>
        <v>676.72008587019945</v>
      </c>
      <c r="BD111" s="35">
        <f t="shared" si="96"/>
        <v>2699.0477536923477</v>
      </c>
      <c r="BE111" s="35">
        <f t="shared" si="91"/>
        <v>9674.733691998299</v>
      </c>
      <c r="BF111" s="35">
        <f t="shared" si="92"/>
        <v>12373.781445690647</v>
      </c>
      <c r="BG111" s="35">
        <f t="shared" si="93"/>
        <v>15072.829199382995</v>
      </c>
    </row>
    <row r="112" spans="1:59" x14ac:dyDescent="0.4">
      <c r="A112" s="16" t="s">
        <v>27</v>
      </c>
      <c r="B112" s="11"/>
      <c r="C112" s="11"/>
      <c r="D112" s="11"/>
      <c r="E112" s="11"/>
      <c r="F112" s="11"/>
      <c r="G112" s="11"/>
      <c r="H112" s="11"/>
      <c r="I112" s="11"/>
      <c r="J112" s="11"/>
      <c r="L112" s="1"/>
      <c r="Y112" s="35">
        <f t="shared" si="94"/>
        <v>104500</v>
      </c>
      <c r="Z112" s="52">
        <f t="shared" si="97"/>
        <v>105</v>
      </c>
      <c r="AA112" s="35">
        <f t="shared" ref="AA112:AA117" si="122">$T$10</f>
        <v>122192</v>
      </c>
      <c r="AB112" s="35">
        <f t="shared" ref="AB112:AB117" si="123">$T$50</f>
        <v>88822</v>
      </c>
      <c r="AC112" s="35">
        <f t="shared" ref="AC112:AC117" si="124">T$207</f>
        <v>23902</v>
      </c>
      <c r="AD112" s="35">
        <f t="shared" ref="AD112:AD117" si="125">T$206</f>
        <v>13284.398148148148</v>
      </c>
      <c r="AE112" s="52">
        <f t="shared" si="111"/>
        <v>127</v>
      </c>
      <c r="AF112" s="35">
        <f t="shared" si="112"/>
        <v>122192</v>
      </c>
      <c r="AG112" s="35">
        <f t="shared" si="113"/>
        <v>88822</v>
      </c>
      <c r="AH112" s="35">
        <f t="shared" si="114"/>
        <v>23902</v>
      </c>
      <c r="AI112" s="35">
        <f t="shared" si="115"/>
        <v>13284.398148148148</v>
      </c>
      <c r="AU112" s="52">
        <f t="shared" si="84"/>
        <v>105</v>
      </c>
      <c r="AV112" s="80">
        <f t="shared" si="85"/>
        <v>1619.17909764619</v>
      </c>
      <c r="AW112" s="35">
        <f t="shared" si="95"/>
        <v>6457.9754577667445</v>
      </c>
      <c r="AX112" s="35">
        <f t="shared" si="86"/>
        <v>16582.694077896729</v>
      </c>
      <c r="AY112" s="35">
        <f t="shared" si="87"/>
        <v>23040.669535663474</v>
      </c>
      <c r="AZ112" s="35">
        <f t="shared" si="88"/>
        <v>29498.644993430218</v>
      </c>
      <c r="BA112"/>
      <c r="BB112" s="52">
        <f t="shared" si="89"/>
        <v>105</v>
      </c>
      <c r="BC112" s="80">
        <f t="shared" si="90"/>
        <v>676.6981393243766</v>
      </c>
      <c r="BD112" s="35">
        <f t="shared" si="96"/>
        <v>2698.960221525886</v>
      </c>
      <c r="BE112" s="35">
        <f t="shared" si="91"/>
        <v>9713.1343388951173</v>
      </c>
      <c r="BF112" s="35">
        <f t="shared" si="92"/>
        <v>12412.094560421003</v>
      </c>
      <c r="BG112" s="35">
        <f t="shared" si="93"/>
        <v>15111.054781946888</v>
      </c>
    </row>
    <row r="113" spans="1:59" x14ac:dyDescent="0.4">
      <c r="A113" s="10" t="s">
        <v>105</v>
      </c>
      <c r="B113" s="11">
        <v>2489</v>
      </c>
      <c r="C113" s="11">
        <v>2425</v>
      </c>
      <c r="D113" s="11">
        <v>1411</v>
      </c>
      <c r="E113" s="11">
        <v>1932</v>
      </c>
      <c r="F113" s="11">
        <v>1848</v>
      </c>
      <c r="G113" s="11">
        <v>1921</v>
      </c>
      <c r="H113" s="11">
        <v>1598</v>
      </c>
      <c r="I113" s="11">
        <v>2189</v>
      </c>
      <c r="J113" s="11">
        <v>3783</v>
      </c>
      <c r="L113" s="19" t="s">
        <v>105</v>
      </c>
      <c r="M113" s="35">
        <f>B113</f>
        <v>2489</v>
      </c>
      <c r="N113" s="35">
        <f t="shared" ref="N113:U113" si="126">C113</f>
        <v>2425</v>
      </c>
      <c r="O113" s="35">
        <f t="shared" si="126"/>
        <v>1411</v>
      </c>
      <c r="P113" s="35">
        <f t="shared" si="126"/>
        <v>1932</v>
      </c>
      <c r="Q113" s="35">
        <f t="shared" si="126"/>
        <v>1848</v>
      </c>
      <c r="R113" s="35">
        <f t="shared" si="126"/>
        <v>1921</v>
      </c>
      <c r="S113" s="35">
        <f t="shared" si="126"/>
        <v>1598</v>
      </c>
      <c r="T113" s="35">
        <f t="shared" si="126"/>
        <v>2189</v>
      </c>
      <c r="U113" s="35">
        <f t="shared" si="126"/>
        <v>3783</v>
      </c>
      <c r="Y113" s="35">
        <f t="shared" si="94"/>
        <v>105500</v>
      </c>
      <c r="Z113" s="52">
        <f t="shared" si="97"/>
        <v>106</v>
      </c>
      <c r="AA113" s="35">
        <f t="shared" si="122"/>
        <v>122192</v>
      </c>
      <c r="AB113" s="35">
        <f t="shared" si="123"/>
        <v>88822</v>
      </c>
      <c r="AC113" s="35">
        <f t="shared" si="124"/>
        <v>23902</v>
      </c>
      <c r="AD113" s="35">
        <f t="shared" si="125"/>
        <v>13284.398148148148</v>
      </c>
      <c r="AE113" s="52">
        <f t="shared" si="111"/>
        <v>128</v>
      </c>
      <c r="AF113" s="35">
        <f t="shared" si="112"/>
        <v>122192</v>
      </c>
      <c r="AG113" s="35">
        <f t="shared" si="113"/>
        <v>88822</v>
      </c>
      <c r="AH113" s="35">
        <f t="shared" si="114"/>
        <v>23902</v>
      </c>
      <c r="AI113" s="35">
        <f t="shared" si="115"/>
        <v>13284.398148148148</v>
      </c>
      <c r="AU113" s="52">
        <f t="shared" si="84"/>
        <v>106</v>
      </c>
      <c r="AV113" s="80">
        <f t="shared" si="85"/>
        <v>1619.1279155420086</v>
      </c>
      <c r="AW113" s="35">
        <f t="shared" si="95"/>
        <v>6457.7713217492028</v>
      </c>
      <c r="AX113" s="35">
        <f t="shared" si="86"/>
        <v>16682.141890242205</v>
      </c>
      <c r="AY113" s="35">
        <f t="shared" si="87"/>
        <v>23139.913211991407</v>
      </c>
      <c r="AZ113" s="35">
        <f t="shared" si="88"/>
        <v>29597.684533740608</v>
      </c>
      <c r="BA113"/>
      <c r="BB113" s="52">
        <f t="shared" si="89"/>
        <v>106</v>
      </c>
      <c r="BC113" s="80">
        <f t="shared" si="90"/>
        <v>676.67674895766754</v>
      </c>
      <c r="BD113" s="35">
        <f t="shared" si="96"/>
        <v>2698.874907638472</v>
      </c>
      <c r="BE113" s="35">
        <f t="shared" si="91"/>
        <v>9751.5327675128883</v>
      </c>
      <c r="BF113" s="35">
        <f t="shared" si="92"/>
        <v>12450.40767515136</v>
      </c>
      <c r="BG113" s="35">
        <f t="shared" si="93"/>
        <v>15149.282582789832</v>
      </c>
    </row>
    <row r="114" spans="1:59" x14ac:dyDescent="0.4">
      <c r="A114" s="13" t="s">
        <v>106</v>
      </c>
      <c r="B114" s="11">
        <v>589</v>
      </c>
      <c r="C114" s="11">
        <v>693</v>
      </c>
      <c r="D114" s="11">
        <v>395</v>
      </c>
      <c r="E114" s="11">
        <v>466</v>
      </c>
      <c r="F114" s="11">
        <v>299</v>
      </c>
      <c r="G114" s="11">
        <v>656</v>
      </c>
      <c r="H114" s="11">
        <v>372</v>
      </c>
      <c r="I114" s="11">
        <v>491</v>
      </c>
      <c r="J114" s="11">
        <v>831</v>
      </c>
      <c r="L114" s="1"/>
      <c r="Y114" s="35">
        <f t="shared" si="94"/>
        <v>106500</v>
      </c>
      <c r="Z114" s="52">
        <f t="shared" si="97"/>
        <v>107</v>
      </c>
      <c r="AA114" s="35">
        <f t="shared" si="122"/>
        <v>122192</v>
      </c>
      <c r="AB114" s="35">
        <f t="shared" si="123"/>
        <v>88822</v>
      </c>
      <c r="AC114" s="35">
        <f t="shared" si="124"/>
        <v>23902</v>
      </c>
      <c r="AD114" s="35">
        <f t="shared" si="125"/>
        <v>13284.398148148148</v>
      </c>
      <c r="AE114" s="52">
        <f t="shared" si="111"/>
        <v>129</v>
      </c>
      <c r="AF114" s="35">
        <f t="shared" si="112"/>
        <v>122192</v>
      </c>
      <c r="AG114" s="35">
        <f t="shared" si="113"/>
        <v>88822</v>
      </c>
      <c r="AH114" s="35">
        <f t="shared" si="114"/>
        <v>23902</v>
      </c>
      <c r="AI114" s="35">
        <f t="shared" si="115"/>
        <v>13284.398148148148</v>
      </c>
      <c r="AU114" s="52">
        <f t="shared" si="84"/>
        <v>107</v>
      </c>
      <c r="AV114" s="80">
        <f t="shared" si="85"/>
        <v>1619.0780643695205</v>
      </c>
      <c r="AW114" s="35">
        <f t="shared" si="95"/>
        <v>6457.5724940537748</v>
      </c>
      <c r="AX114" s="35">
        <f t="shared" si="86"/>
        <v>16781.584394265563</v>
      </c>
      <c r="AY114" s="35">
        <f t="shared" si="87"/>
        <v>23239.156888319339</v>
      </c>
      <c r="AZ114" s="35">
        <f t="shared" si="88"/>
        <v>29696.729382373116</v>
      </c>
      <c r="BA114"/>
      <c r="BB114" s="52">
        <f t="shared" si="89"/>
        <v>107</v>
      </c>
      <c r="BC114" s="80">
        <f t="shared" si="90"/>
        <v>676.65591482281809</v>
      </c>
      <c r="BD114" s="35">
        <f t="shared" si="96"/>
        <v>2698.7918122404785</v>
      </c>
      <c r="BE114" s="35">
        <f t="shared" si="91"/>
        <v>9789.9289776412352</v>
      </c>
      <c r="BF114" s="35">
        <f t="shared" si="92"/>
        <v>12488.720789881714</v>
      </c>
      <c r="BG114" s="35">
        <f t="shared" si="93"/>
        <v>15187.512602122193</v>
      </c>
    </row>
    <row r="115" spans="1:59" s="21" customFormat="1" x14ac:dyDescent="0.4">
      <c r="A115" s="24" t="s">
        <v>107</v>
      </c>
      <c r="B115" s="20">
        <v>344</v>
      </c>
      <c r="C115" s="20">
        <v>205</v>
      </c>
      <c r="D115" s="20">
        <v>259</v>
      </c>
      <c r="E115" s="20">
        <v>194</v>
      </c>
      <c r="F115" s="20">
        <v>73</v>
      </c>
      <c r="G115" s="20">
        <v>494</v>
      </c>
      <c r="H115" s="20">
        <v>211</v>
      </c>
      <c r="I115" s="20">
        <v>285</v>
      </c>
      <c r="J115" s="20">
        <v>508</v>
      </c>
      <c r="L115" s="1"/>
      <c r="M115"/>
      <c r="N115"/>
      <c r="O115"/>
      <c r="P115"/>
      <c r="Q115"/>
      <c r="R115"/>
      <c r="S115"/>
      <c r="T115"/>
      <c r="U115"/>
      <c r="V115"/>
      <c r="W115"/>
      <c r="X115"/>
      <c r="Y115" s="35">
        <f t="shared" si="94"/>
        <v>107500</v>
      </c>
      <c r="Z115" s="52">
        <f t="shared" si="97"/>
        <v>108</v>
      </c>
      <c r="AA115" s="35">
        <f t="shared" si="122"/>
        <v>122192</v>
      </c>
      <c r="AB115" s="35">
        <f t="shared" si="123"/>
        <v>88822</v>
      </c>
      <c r="AC115" s="35">
        <f t="shared" si="124"/>
        <v>23902</v>
      </c>
      <c r="AD115" s="35">
        <f t="shared" si="125"/>
        <v>13284.398148148148</v>
      </c>
      <c r="AE115" s="52">
        <f t="shared" si="111"/>
        <v>130</v>
      </c>
      <c r="AF115" s="35">
        <f t="shared" si="112"/>
        <v>122192</v>
      </c>
      <c r="AG115" s="35">
        <f t="shared" si="113"/>
        <v>88822</v>
      </c>
      <c r="AH115" s="35">
        <f t="shared" si="114"/>
        <v>23902</v>
      </c>
      <c r="AI115" s="35">
        <f t="shared" si="115"/>
        <v>13284.398148148148</v>
      </c>
      <c r="AU115" s="52">
        <f t="shared" si="84"/>
        <v>108</v>
      </c>
      <c r="AV115" s="80">
        <f t="shared" si="85"/>
        <v>1619.0295442516665</v>
      </c>
      <c r="AW115" s="35">
        <f t="shared" si="95"/>
        <v>6457.3789751708027</v>
      </c>
      <c r="AX115" s="35">
        <f t="shared" si="86"/>
        <v>16881.02158947647</v>
      </c>
      <c r="AY115" s="35">
        <f t="shared" si="87"/>
        <v>23338.400564647272</v>
      </c>
      <c r="AZ115" s="35">
        <f t="shared" si="88"/>
        <v>29795.779539818075</v>
      </c>
      <c r="BA115"/>
      <c r="BB115" s="52">
        <f t="shared" si="89"/>
        <v>108</v>
      </c>
      <c r="BC115" s="80">
        <f t="shared" si="90"/>
        <v>676.63563697120844</v>
      </c>
      <c r="BD115" s="35">
        <f t="shared" si="96"/>
        <v>2698.7109355368316</v>
      </c>
      <c r="BE115" s="35">
        <f t="shared" si="91"/>
        <v>9828.3229690752396</v>
      </c>
      <c r="BF115" s="35">
        <f t="shared" si="92"/>
        <v>12527.033904612072</v>
      </c>
      <c r="BG115" s="35">
        <f t="shared" si="93"/>
        <v>15225.744840148904</v>
      </c>
    </row>
    <row r="116" spans="1:59" x14ac:dyDescent="0.4">
      <c r="A116" s="15" t="s">
        <v>108</v>
      </c>
      <c r="B116" s="11">
        <v>244</v>
      </c>
      <c r="C116" s="11">
        <v>489</v>
      </c>
      <c r="D116" s="11">
        <v>136</v>
      </c>
      <c r="E116" s="11">
        <v>272</v>
      </c>
      <c r="F116" s="11">
        <v>226</v>
      </c>
      <c r="G116" s="11">
        <v>161</v>
      </c>
      <c r="H116" s="11">
        <v>161</v>
      </c>
      <c r="I116" s="11">
        <v>207</v>
      </c>
      <c r="J116" s="11">
        <v>323</v>
      </c>
      <c r="L116" s="24" t="s">
        <v>108</v>
      </c>
      <c r="M116" s="35">
        <f>B116</f>
        <v>244</v>
      </c>
      <c r="N116" s="35">
        <f t="shared" ref="N116:U116" si="127">C116</f>
        <v>489</v>
      </c>
      <c r="O116" s="35">
        <f t="shared" si="127"/>
        <v>136</v>
      </c>
      <c r="P116" s="35">
        <f t="shared" si="127"/>
        <v>272</v>
      </c>
      <c r="Q116" s="35">
        <f t="shared" si="127"/>
        <v>226</v>
      </c>
      <c r="R116" s="35">
        <f t="shared" si="127"/>
        <v>161</v>
      </c>
      <c r="S116" s="35">
        <f t="shared" si="127"/>
        <v>161</v>
      </c>
      <c r="T116" s="35">
        <f t="shared" si="127"/>
        <v>207</v>
      </c>
      <c r="U116" s="35">
        <f t="shared" si="127"/>
        <v>323</v>
      </c>
      <c r="Y116" s="35">
        <f t="shared" si="94"/>
        <v>108500</v>
      </c>
      <c r="Z116" s="52">
        <f t="shared" si="97"/>
        <v>109</v>
      </c>
      <c r="AA116" s="35">
        <f t="shared" si="122"/>
        <v>122192</v>
      </c>
      <c r="AB116" s="35">
        <f t="shared" si="123"/>
        <v>88822</v>
      </c>
      <c r="AC116" s="35">
        <f t="shared" si="124"/>
        <v>23902</v>
      </c>
      <c r="AD116" s="35">
        <f t="shared" si="125"/>
        <v>13284.398148148148</v>
      </c>
      <c r="AE116" s="52">
        <f t="shared" si="111"/>
        <v>131</v>
      </c>
      <c r="AF116" s="35">
        <f t="shared" si="112"/>
        <v>122192</v>
      </c>
      <c r="AG116" s="35">
        <f t="shared" si="113"/>
        <v>88822</v>
      </c>
      <c r="AH116" s="35">
        <f t="shared" si="114"/>
        <v>23902</v>
      </c>
      <c r="AI116" s="35">
        <f t="shared" si="115"/>
        <v>13284.398148148148</v>
      </c>
      <c r="AU116" s="52">
        <f t="shared" si="84"/>
        <v>109</v>
      </c>
      <c r="AV116" s="80">
        <f t="shared" si="85"/>
        <v>1618.9823553081205</v>
      </c>
      <c r="AW116" s="35">
        <f t="shared" si="95"/>
        <v>6457.1907655775958</v>
      </c>
      <c r="AX116" s="35">
        <f t="shared" si="86"/>
        <v>16980.453475397611</v>
      </c>
      <c r="AY116" s="35">
        <f t="shared" si="87"/>
        <v>23437.644240975205</v>
      </c>
      <c r="AZ116" s="35">
        <f t="shared" si="88"/>
        <v>29894.835006552799</v>
      </c>
      <c r="BA116"/>
      <c r="BB116" s="52">
        <f t="shared" si="89"/>
        <v>109</v>
      </c>
      <c r="BC116" s="80">
        <f t="shared" si="90"/>
        <v>676.61591545285341</v>
      </c>
      <c r="BD116" s="35">
        <f t="shared" si="96"/>
        <v>2698.632277727012</v>
      </c>
      <c r="BE116" s="35">
        <f t="shared" si="91"/>
        <v>9866.7147416154148</v>
      </c>
      <c r="BF116" s="35">
        <f t="shared" si="92"/>
        <v>12565.347019342427</v>
      </c>
      <c r="BG116" s="35">
        <f t="shared" si="93"/>
        <v>15263.97929706944</v>
      </c>
    </row>
    <row r="117" spans="1:59" x14ac:dyDescent="0.4">
      <c r="A117" s="13" t="s">
        <v>109</v>
      </c>
      <c r="B117" s="11">
        <v>921</v>
      </c>
      <c r="C117" s="11">
        <v>896</v>
      </c>
      <c r="D117" s="11">
        <v>294</v>
      </c>
      <c r="E117" s="11">
        <v>598</v>
      </c>
      <c r="F117" s="11">
        <v>492</v>
      </c>
      <c r="G117" s="11">
        <v>655</v>
      </c>
      <c r="H117" s="11">
        <v>713</v>
      </c>
      <c r="I117" s="11">
        <v>993</v>
      </c>
      <c r="J117" s="11">
        <v>1329</v>
      </c>
      <c r="L117" s="1"/>
      <c r="Y117" s="35">
        <f t="shared" si="94"/>
        <v>109500</v>
      </c>
      <c r="Z117" s="52">
        <f t="shared" si="97"/>
        <v>110</v>
      </c>
      <c r="AA117" s="35">
        <f t="shared" si="122"/>
        <v>122192</v>
      </c>
      <c r="AB117" s="35">
        <f t="shared" si="123"/>
        <v>88822</v>
      </c>
      <c r="AC117" s="35">
        <f t="shared" si="124"/>
        <v>23902</v>
      </c>
      <c r="AD117" s="35">
        <f t="shared" si="125"/>
        <v>13284.398148148148</v>
      </c>
      <c r="AE117" s="52">
        <f t="shared" si="111"/>
        <v>132</v>
      </c>
      <c r="AF117" s="35">
        <f t="shared" si="112"/>
        <v>122192</v>
      </c>
      <c r="AG117" s="35">
        <f t="shared" si="113"/>
        <v>88822</v>
      </c>
      <c r="AH117" s="35">
        <f t="shared" si="114"/>
        <v>23902</v>
      </c>
      <c r="AI117" s="35">
        <f t="shared" si="115"/>
        <v>13284.398148148148</v>
      </c>
      <c r="AU117" s="52">
        <f t="shared" si="84"/>
        <v>110</v>
      </c>
      <c r="AV117" s="80">
        <f t="shared" si="85"/>
        <v>1618.9364976552854</v>
      </c>
      <c r="AW117" s="35">
        <f t="shared" si="95"/>
        <v>6457.0078657384174</v>
      </c>
      <c r="AX117" s="35">
        <f t="shared" si="86"/>
        <v>17079.88005156472</v>
      </c>
      <c r="AY117" s="35">
        <f t="shared" si="87"/>
        <v>23536.887917303138</v>
      </c>
      <c r="AZ117" s="35">
        <f t="shared" si="88"/>
        <v>29993.895783041557</v>
      </c>
      <c r="BA117"/>
      <c r="BB117" s="52">
        <f t="shared" si="89"/>
        <v>110</v>
      </c>
      <c r="BC117" s="80">
        <f t="shared" si="90"/>
        <v>676.59675031640097</v>
      </c>
      <c r="BD117" s="35">
        <f t="shared" si="96"/>
        <v>2698.5558390050483</v>
      </c>
      <c r="BE117" s="35">
        <f t="shared" si="91"/>
        <v>9905.1042950677347</v>
      </c>
      <c r="BF117" s="35">
        <f t="shared" si="92"/>
        <v>12603.660134072783</v>
      </c>
      <c r="BG117" s="35">
        <f t="shared" si="93"/>
        <v>15302.215973077831</v>
      </c>
    </row>
    <row r="118" spans="1:59" s="21" customFormat="1" x14ac:dyDescent="0.4">
      <c r="A118" s="24" t="s">
        <v>110</v>
      </c>
      <c r="B118" s="20">
        <v>674</v>
      </c>
      <c r="C118" s="20">
        <v>498</v>
      </c>
      <c r="D118" s="20">
        <v>221</v>
      </c>
      <c r="E118" s="20">
        <v>342</v>
      </c>
      <c r="F118" s="20">
        <v>247</v>
      </c>
      <c r="G118" s="20">
        <v>587</v>
      </c>
      <c r="H118" s="20">
        <v>523</v>
      </c>
      <c r="I118" s="20">
        <v>795</v>
      </c>
      <c r="J118" s="20">
        <v>946</v>
      </c>
      <c r="L118" s="1"/>
      <c r="M118"/>
      <c r="N118"/>
      <c r="O118"/>
      <c r="P118"/>
      <c r="Q118"/>
      <c r="R118"/>
      <c r="S118"/>
      <c r="T118"/>
      <c r="U118"/>
      <c r="V118"/>
      <c r="W118"/>
      <c r="X118"/>
      <c r="Y118" s="35">
        <f t="shared" si="94"/>
        <v>110500</v>
      </c>
      <c r="Z118" s="52">
        <f t="shared" si="97"/>
        <v>111</v>
      </c>
      <c r="AA118" s="35">
        <f t="shared" ref="AA118:AA131" si="128">$T$10</f>
        <v>122192</v>
      </c>
      <c r="AB118" s="35">
        <f t="shared" ref="AB118:AB131" si="129">$T$50</f>
        <v>88822</v>
      </c>
      <c r="AC118" s="35">
        <f>T$207</f>
        <v>23902</v>
      </c>
      <c r="AD118" s="35">
        <f>T$206</f>
        <v>13284.398148148148</v>
      </c>
      <c r="AE118" s="52">
        <f t="shared" si="111"/>
        <v>133</v>
      </c>
      <c r="AF118" s="35">
        <f t="shared" si="112"/>
        <v>122192</v>
      </c>
      <c r="AG118" s="35">
        <f t="shared" si="113"/>
        <v>88822</v>
      </c>
      <c r="AH118" s="35">
        <f t="shared" si="114"/>
        <v>23902</v>
      </c>
      <c r="AI118" s="35">
        <f t="shared" si="115"/>
        <v>13284.398148148148</v>
      </c>
      <c r="AU118" s="52">
        <f t="shared" si="84"/>
        <v>111</v>
      </c>
      <c r="AV118" s="80">
        <f t="shared" si="85"/>
        <v>1618.8919714062943</v>
      </c>
      <c r="AW118" s="35">
        <f t="shared" si="95"/>
        <v>6456.8302761044915</v>
      </c>
      <c r="AX118" s="35">
        <f t="shared" si="86"/>
        <v>17179.301317526581</v>
      </c>
      <c r="AY118" s="35">
        <f t="shared" si="87"/>
        <v>23636.131593631071</v>
      </c>
      <c r="AZ118" s="35">
        <f t="shared" si="88"/>
        <v>30092.961869735562</v>
      </c>
      <c r="BA118"/>
      <c r="BB118" s="52">
        <f t="shared" si="89"/>
        <v>111</v>
      </c>
      <c r="BC118" s="80">
        <f t="shared" si="90"/>
        <v>676.57814160913244</v>
      </c>
      <c r="BD118" s="35">
        <f t="shared" si="96"/>
        <v>2698.4816195595185</v>
      </c>
      <c r="BE118" s="35">
        <f t="shared" si="91"/>
        <v>9943.491629243621</v>
      </c>
      <c r="BF118" s="35">
        <f t="shared" si="92"/>
        <v>12641.973248803139</v>
      </c>
      <c r="BG118" s="35">
        <f t="shared" si="93"/>
        <v>15340.454868362656</v>
      </c>
    </row>
    <row r="119" spans="1:59" x14ac:dyDescent="0.4">
      <c r="A119" s="15" t="s">
        <v>111</v>
      </c>
      <c r="B119" s="11">
        <v>247</v>
      </c>
      <c r="C119" s="11">
        <v>399</v>
      </c>
      <c r="D119" s="11">
        <v>72</v>
      </c>
      <c r="E119" s="11">
        <v>256</v>
      </c>
      <c r="F119" s="11">
        <v>245</v>
      </c>
      <c r="G119" s="11">
        <v>68</v>
      </c>
      <c r="H119" s="11">
        <v>190</v>
      </c>
      <c r="I119" s="11">
        <v>198</v>
      </c>
      <c r="J119" s="11">
        <v>383</v>
      </c>
      <c r="L119" s="24" t="s">
        <v>111</v>
      </c>
      <c r="M119" s="35">
        <f t="shared" ref="M119:U121" si="130">B119</f>
        <v>247</v>
      </c>
      <c r="N119" s="35">
        <f t="shared" si="130"/>
        <v>399</v>
      </c>
      <c r="O119" s="35">
        <f t="shared" si="130"/>
        <v>72</v>
      </c>
      <c r="P119" s="35">
        <f t="shared" si="130"/>
        <v>256</v>
      </c>
      <c r="Q119" s="35">
        <f t="shared" si="130"/>
        <v>245</v>
      </c>
      <c r="R119" s="35">
        <f t="shared" si="130"/>
        <v>68</v>
      </c>
      <c r="S119" s="35">
        <f t="shared" si="130"/>
        <v>190</v>
      </c>
      <c r="T119" s="35">
        <f t="shared" si="130"/>
        <v>198</v>
      </c>
      <c r="U119" s="35">
        <f t="shared" si="130"/>
        <v>383</v>
      </c>
      <c r="Y119" s="35">
        <f t="shared" si="94"/>
        <v>111500</v>
      </c>
      <c r="Z119" s="52">
        <f t="shared" si="97"/>
        <v>112</v>
      </c>
      <c r="AA119" s="35">
        <f t="shared" si="128"/>
        <v>122192</v>
      </c>
      <c r="AB119" s="35">
        <f t="shared" si="129"/>
        <v>88822</v>
      </c>
      <c r="AC119" s="35">
        <f t="shared" ref="AC119:AC131" si="131">T$207</f>
        <v>23902</v>
      </c>
      <c r="AD119" s="35">
        <f t="shared" ref="AD119:AD131" si="132">T$206</f>
        <v>13284.398148148148</v>
      </c>
      <c r="AE119" s="52">
        <f t="shared" si="111"/>
        <v>134</v>
      </c>
      <c r="AF119" s="35">
        <f t="shared" si="112"/>
        <v>122192</v>
      </c>
      <c r="AG119" s="35">
        <f t="shared" si="113"/>
        <v>88822</v>
      </c>
      <c r="AH119" s="35">
        <f t="shared" si="114"/>
        <v>23902</v>
      </c>
      <c r="AI119" s="35">
        <f t="shared" si="115"/>
        <v>13284.398148148148</v>
      </c>
      <c r="AU119" s="52">
        <f t="shared" si="84"/>
        <v>112</v>
      </c>
      <c r="AV119" s="80">
        <f t="shared" si="85"/>
        <v>1618.8487766710075</v>
      </c>
      <c r="AW119" s="35">
        <f t="shared" si="95"/>
        <v>6456.6579971139881</v>
      </c>
      <c r="AX119" s="35">
        <f t="shared" si="86"/>
        <v>17278.717272845017</v>
      </c>
      <c r="AY119" s="35">
        <f t="shared" si="87"/>
        <v>23735.375269959004</v>
      </c>
      <c r="AZ119" s="35">
        <f t="shared" si="88"/>
        <v>30192.033267072991</v>
      </c>
      <c r="BA119"/>
      <c r="BB119" s="52">
        <f t="shared" si="89"/>
        <v>112</v>
      </c>
      <c r="BC119" s="80">
        <f t="shared" si="90"/>
        <v>676.5600893769614</v>
      </c>
      <c r="BD119" s="35">
        <f t="shared" si="96"/>
        <v>2698.4096195735451</v>
      </c>
      <c r="BE119" s="35">
        <f t="shared" si="91"/>
        <v>9981.8767439599487</v>
      </c>
      <c r="BF119" s="35">
        <f t="shared" si="92"/>
        <v>12680.286363533494</v>
      </c>
      <c r="BG119" s="35">
        <f t="shared" si="93"/>
        <v>15378.69598310704</v>
      </c>
    </row>
    <row r="120" spans="1:59" x14ac:dyDescent="0.4">
      <c r="A120" s="13" t="s">
        <v>112</v>
      </c>
      <c r="B120" s="11">
        <v>153</v>
      </c>
      <c r="C120" s="11">
        <v>398</v>
      </c>
      <c r="D120" s="11">
        <v>110</v>
      </c>
      <c r="E120" s="11">
        <v>545</v>
      </c>
      <c r="F120" s="11">
        <v>101</v>
      </c>
      <c r="G120" s="11">
        <v>127</v>
      </c>
      <c r="H120" s="11">
        <v>83</v>
      </c>
      <c r="I120" s="11">
        <v>98</v>
      </c>
      <c r="J120" s="11">
        <v>146</v>
      </c>
      <c r="L120" s="22" t="s">
        <v>112</v>
      </c>
      <c r="M120" s="35">
        <f t="shared" si="130"/>
        <v>153</v>
      </c>
      <c r="N120" s="35">
        <f t="shared" si="130"/>
        <v>398</v>
      </c>
      <c r="O120" s="35">
        <f t="shared" si="130"/>
        <v>110</v>
      </c>
      <c r="P120" s="35">
        <f t="shared" si="130"/>
        <v>545</v>
      </c>
      <c r="Q120" s="35">
        <f t="shared" si="130"/>
        <v>101</v>
      </c>
      <c r="R120" s="35">
        <f t="shared" si="130"/>
        <v>127</v>
      </c>
      <c r="S120" s="35">
        <f t="shared" si="130"/>
        <v>83</v>
      </c>
      <c r="T120" s="35">
        <f t="shared" si="130"/>
        <v>98</v>
      </c>
      <c r="U120" s="35">
        <f t="shared" si="130"/>
        <v>146</v>
      </c>
      <c r="Y120" s="35">
        <f t="shared" si="94"/>
        <v>112500</v>
      </c>
      <c r="Z120" s="52">
        <f t="shared" si="97"/>
        <v>113</v>
      </c>
      <c r="AA120" s="35">
        <f t="shared" si="128"/>
        <v>122192</v>
      </c>
      <c r="AB120" s="35">
        <f t="shared" si="129"/>
        <v>88822</v>
      </c>
      <c r="AC120" s="35">
        <f t="shared" si="131"/>
        <v>23902</v>
      </c>
      <c r="AD120" s="35">
        <f t="shared" si="132"/>
        <v>13284.398148148148</v>
      </c>
      <c r="AE120" s="52">
        <f t="shared" si="111"/>
        <v>135</v>
      </c>
      <c r="AF120" s="35">
        <f t="shared" si="112"/>
        <v>122192</v>
      </c>
      <c r="AG120" s="35">
        <f t="shared" si="113"/>
        <v>88822</v>
      </c>
      <c r="AH120" s="35">
        <f t="shared" si="114"/>
        <v>23902</v>
      </c>
      <c r="AI120" s="35">
        <f t="shared" si="115"/>
        <v>13284.398148148148</v>
      </c>
      <c r="AU120" s="52">
        <f t="shared" si="84"/>
        <v>113</v>
      </c>
      <c r="AV120" s="80">
        <f t="shared" si="85"/>
        <v>1618.8069135560111</v>
      </c>
      <c r="AW120" s="35">
        <f t="shared" si="95"/>
        <v>6456.4910291920178</v>
      </c>
      <c r="AX120" s="35">
        <f t="shared" si="86"/>
        <v>17378.127917094924</v>
      </c>
      <c r="AY120" s="35">
        <f t="shared" si="87"/>
        <v>23834.618946286941</v>
      </c>
      <c r="AZ120" s="35">
        <f t="shared" si="88"/>
        <v>30291.109975478957</v>
      </c>
      <c r="BA120"/>
      <c r="BB120" s="52">
        <f t="shared" si="89"/>
        <v>113</v>
      </c>
      <c r="BC120" s="80">
        <f t="shared" si="90"/>
        <v>676.54259366443307</v>
      </c>
      <c r="BD120" s="35">
        <f t="shared" si="96"/>
        <v>2698.3398392247941</v>
      </c>
      <c r="BE120" s="35">
        <f t="shared" si="91"/>
        <v>10020.259639039057</v>
      </c>
      <c r="BF120" s="35">
        <f t="shared" si="92"/>
        <v>12718.599478263852</v>
      </c>
      <c r="BG120" s="35">
        <f t="shared" si="93"/>
        <v>15416.939317488646</v>
      </c>
    </row>
    <row r="121" spans="1:59" s="21" customFormat="1" x14ac:dyDescent="0.4">
      <c r="A121" s="22" t="s">
        <v>10</v>
      </c>
      <c r="B121" s="20">
        <v>559</v>
      </c>
      <c r="C121" s="20">
        <v>326</v>
      </c>
      <c r="D121" s="20">
        <v>484</v>
      </c>
      <c r="E121" s="20">
        <v>227</v>
      </c>
      <c r="F121" s="20">
        <v>835</v>
      </c>
      <c r="G121" s="20">
        <v>305</v>
      </c>
      <c r="H121" s="20">
        <v>296</v>
      </c>
      <c r="I121" s="20">
        <v>367</v>
      </c>
      <c r="J121" s="20">
        <v>961</v>
      </c>
      <c r="L121" s="22" t="s">
        <v>10</v>
      </c>
      <c r="M121" s="35">
        <f t="shared" si="130"/>
        <v>559</v>
      </c>
      <c r="N121" s="35">
        <f t="shared" si="130"/>
        <v>326</v>
      </c>
      <c r="O121" s="35">
        <f t="shared" si="130"/>
        <v>484</v>
      </c>
      <c r="P121" s="35">
        <f t="shared" si="130"/>
        <v>227</v>
      </c>
      <c r="Q121" s="35">
        <f t="shared" si="130"/>
        <v>835</v>
      </c>
      <c r="R121" s="35">
        <f t="shared" si="130"/>
        <v>305</v>
      </c>
      <c r="S121" s="35">
        <f t="shared" si="130"/>
        <v>296</v>
      </c>
      <c r="T121" s="35">
        <f t="shared" si="130"/>
        <v>367</v>
      </c>
      <c r="U121" s="35">
        <f t="shared" si="130"/>
        <v>961</v>
      </c>
      <c r="V121"/>
      <c r="W121"/>
      <c r="X121"/>
      <c r="Y121" s="35">
        <f t="shared" si="94"/>
        <v>113500</v>
      </c>
      <c r="Z121" s="52">
        <f t="shared" si="97"/>
        <v>114</v>
      </c>
      <c r="AA121" s="35">
        <f t="shared" si="128"/>
        <v>122192</v>
      </c>
      <c r="AB121" s="35">
        <f t="shared" si="129"/>
        <v>88822</v>
      </c>
      <c r="AC121" s="35">
        <f t="shared" si="131"/>
        <v>23902</v>
      </c>
      <c r="AD121" s="35">
        <f t="shared" si="132"/>
        <v>13284.398148148148</v>
      </c>
      <c r="AE121" s="52">
        <f t="shared" si="111"/>
        <v>136</v>
      </c>
      <c r="AF121" s="35">
        <f t="shared" si="112"/>
        <v>122192</v>
      </c>
      <c r="AG121" s="35">
        <f t="shared" si="113"/>
        <v>88822</v>
      </c>
      <c r="AH121" s="35">
        <f t="shared" si="114"/>
        <v>23902</v>
      </c>
      <c r="AI121" s="35">
        <f t="shared" si="115"/>
        <v>13284.398148148148</v>
      </c>
      <c r="AU121" s="52">
        <f t="shared" si="84"/>
        <v>114</v>
      </c>
      <c r="AV121" s="80">
        <f t="shared" si="85"/>
        <v>1618.7663821646177</v>
      </c>
      <c r="AW121" s="35">
        <f t="shared" si="95"/>
        <v>6456.3293727506343</v>
      </c>
      <c r="AX121" s="35">
        <f t="shared" si="86"/>
        <v>17477.533249864238</v>
      </c>
      <c r="AY121" s="35">
        <f t="shared" si="87"/>
        <v>23933.862622614874</v>
      </c>
      <c r="AZ121" s="35">
        <f t="shared" si="88"/>
        <v>30390.191995365509</v>
      </c>
      <c r="BA121"/>
      <c r="BB121" s="52">
        <f t="shared" si="89"/>
        <v>114</v>
      </c>
      <c r="BC121" s="80">
        <f t="shared" si="90"/>
        <v>676.52565451472435</v>
      </c>
      <c r="BD121" s="35">
        <f t="shared" si="96"/>
        <v>2698.2722786854733</v>
      </c>
      <c r="BE121" s="35">
        <f t="shared" si="91"/>
        <v>10058.640314308732</v>
      </c>
      <c r="BF121" s="35">
        <f t="shared" si="92"/>
        <v>12756.912592994206</v>
      </c>
      <c r="BG121" s="35">
        <f t="shared" si="93"/>
        <v>15455.184871679679</v>
      </c>
    </row>
    <row r="122" spans="1:59" s="21" customFormat="1" x14ac:dyDescent="0.4">
      <c r="A122" s="22" t="s">
        <v>113</v>
      </c>
      <c r="B122" s="20">
        <v>268</v>
      </c>
      <c r="C122" s="20">
        <v>111</v>
      </c>
      <c r="D122" s="20">
        <v>127</v>
      </c>
      <c r="E122" s="20">
        <v>95</v>
      </c>
      <c r="F122" s="20">
        <v>120</v>
      </c>
      <c r="G122" s="20">
        <v>178</v>
      </c>
      <c r="H122" s="20">
        <v>134</v>
      </c>
      <c r="I122" s="20">
        <v>240</v>
      </c>
      <c r="J122" s="20">
        <v>516</v>
      </c>
      <c r="L122" s="50" t="s">
        <v>300</v>
      </c>
      <c r="M122" s="35">
        <f>M121/M16</f>
        <v>139.75</v>
      </c>
      <c r="N122" s="35">
        <f t="shared" ref="N122:U122" si="133">N121/N16</f>
        <v>81.5</v>
      </c>
      <c r="O122" s="35">
        <f t="shared" si="133"/>
        <v>121</v>
      </c>
      <c r="P122" s="35">
        <f t="shared" si="133"/>
        <v>56.75</v>
      </c>
      <c r="Q122" s="35">
        <f t="shared" si="133"/>
        <v>208.75</v>
      </c>
      <c r="R122" s="35">
        <f t="shared" si="133"/>
        <v>76.25</v>
      </c>
      <c r="S122" s="35">
        <f t="shared" si="133"/>
        <v>74</v>
      </c>
      <c r="T122" s="35">
        <f t="shared" si="133"/>
        <v>91.75</v>
      </c>
      <c r="U122" s="35">
        <f t="shared" si="133"/>
        <v>240.25</v>
      </c>
      <c r="V122"/>
      <c r="W122"/>
      <c r="X122"/>
      <c r="Y122" s="35">
        <f t="shared" si="94"/>
        <v>114500</v>
      </c>
      <c r="Z122" s="52">
        <f t="shared" si="97"/>
        <v>115</v>
      </c>
      <c r="AA122" s="35">
        <f t="shared" si="128"/>
        <v>122192</v>
      </c>
      <c r="AB122" s="35">
        <f t="shared" si="129"/>
        <v>88822</v>
      </c>
      <c r="AC122" s="35">
        <f t="shared" si="131"/>
        <v>23902</v>
      </c>
      <c r="AD122" s="35">
        <f t="shared" si="132"/>
        <v>13284.398148148148</v>
      </c>
      <c r="AE122" s="52">
        <f t="shared" si="111"/>
        <v>137</v>
      </c>
      <c r="AF122" s="35">
        <f t="shared" si="112"/>
        <v>122192</v>
      </c>
      <c r="AG122" s="35">
        <f t="shared" si="113"/>
        <v>88822</v>
      </c>
      <c r="AH122" s="35">
        <f t="shared" si="114"/>
        <v>23902</v>
      </c>
      <c r="AI122" s="35">
        <f t="shared" si="115"/>
        <v>13284.398148148148</v>
      </c>
      <c r="AU122" s="52">
        <f t="shared" si="84"/>
        <v>115</v>
      </c>
      <c r="AV122" s="80">
        <f t="shared" si="85"/>
        <v>1618.7271825968617</v>
      </c>
      <c r="AW122" s="35">
        <f t="shared" si="95"/>
        <v>6456.1730281888176</v>
      </c>
      <c r="AX122" s="35">
        <f t="shared" si="86"/>
        <v>17576.933270753987</v>
      </c>
      <c r="AY122" s="35">
        <f t="shared" si="87"/>
        <v>24033.106298942806</v>
      </c>
      <c r="AZ122" s="35">
        <f t="shared" si="88"/>
        <v>30489.279327131626</v>
      </c>
      <c r="BA122"/>
      <c r="BB122" s="52">
        <f t="shared" si="89"/>
        <v>115</v>
      </c>
      <c r="BC122" s="80">
        <f t="shared" si="90"/>
        <v>676.50927196964255</v>
      </c>
      <c r="BD122" s="35">
        <f t="shared" si="96"/>
        <v>2698.2069381223273</v>
      </c>
      <c r="BE122" s="35">
        <f t="shared" si="91"/>
        <v>10097.018769602237</v>
      </c>
      <c r="BF122" s="35">
        <f t="shared" si="92"/>
        <v>12795.225707724563</v>
      </c>
      <c r="BG122" s="35">
        <f t="shared" si="93"/>
        <v>15493.432645846889</v>
      </c>
    </row>
    <row r="123" spans="1:59" x14ac:dyDescent="0.4">
      <c r="A123" s="16" t="s">
        <v>27</v>
      </c>
      <c r="B123" s="11"/>
      <c r="C123" s="11"/>
      <c r="D123" s="11"/>
      <c r="E123" s="11"/>
      <c r="F123" s="11"/>
      <c r="G123" s="11"/>
      <c r="H123" s="11"/>
      <c r="I123" s="11"/>
      <c r="J123" s="11"/>
      <c r="L123" s="57" t="s">
        <v>301</v>
      </c>
      <c r="M123" s="59">
        <f>(M113-M116-M119-M120-M121)/2+M122</f>
        <v>782.75</v>
      </c>
      <c r="N123" s="59">
        <f t="shared" ref="N123:U123" si="134">(N113-N116-N119-N120-N121)/2+N122</f>
        <v>488</v>
      </c>
      <c r="O123" s="59">
        <f t="shared" si="134"/>
        <v>425.5</v>
      </c>
      <c r="P123" s="59">
        <f t="shared" si="134"/>
        <v>372.75</v>
      </c>
      <c r="Q123" s="59">
        <f t="shared" si="134"/>
        <v>429.25</v>
      </c>
      <c r="R123" s="59">
        <f t="shared" si="134"/>
        <v>706.25</v>
      </c>
      <c r="S123" s="59">
        <f t="shared" si="134"/>
        <v>508</v>
      </c>
      <c r="T123" s="59">
        <f t="shared" si="134"/>
        <v>751.25</v>
      </c>
      <c r="U123" s="59">
        <f t="shared" si="134"/>
        <v>1225.25</v>
      </c>
      <c r="V123" s="1"/>
      <c r="W123" s="1"/>
      <c r="X123" s="1"/>
      <c r="Y123" s="35">
        <f t="shared" si="94"/>
        <v>115500</v>
      </c>
      <c r="Z123" s="52">
        <f t="shared" si="97"/>
        <v>116</v>
      </c>
      <c r="AA123" s="35">
        <f t="shared" si="128"/>
        <v>122192</v>
      </c>
      <c r="AB123" s="35">
        <f t="shared" si="129"/>
        <v>88822</v>
      </c>
      <c r="AC123" s="35">
        <f t="shared" si="131"/>
        <v>23902</v>
      </c>
      <c r="AD123" s="35">
        <f t="shared" si="132"/>
        <v>13284.398148148148</v>
      </c>
      <c r="AE123" s="52">
        <f t="shared" si="111"/>
        <v>138</v>
      </c>
      <c r="AF123" s="35">
        <f t="shared" si="112"/>
        <v>122192</v>
      </c>
      <c r="AG123" s="35">
        <f t="shared" si="113"/>
        <v>88822</v>
      </c>
      <c r="AH123" s="35">
        <f t="shared" si="114"/>
        <v>23902</v>
      </c>
      <c r="AI123" s="35">
        <f t="shared" si="115"/>
        <v>13284.398148148148</v>
      </c>
      <c r="AU123" s="52">
        <f t="shared" si="84"/>
        <v>116</v>
      </c>
      <c r="AV123" s="80">
        <f t="shared" si="85"/>
        <v>1618.6893149495011</v>
      </c>
      <c r="AW123" s="35">
        <f t="shared" si="95"/>
        <v>6456.0219958924808</v>
      </c>
      <c r="AX123" s="35">
        <f t="shared" si="86"/>
        <v>17676.327979378264</v>
      </c>
      <c r="AY123" s="35">
        <f t="shared" si="87"/>
        <v>24132.349975270743</v>
      </c>
      <c r="AZ123" s="35">
        <f t="shared" si="88"/>
        <v>30588.371971163222</v>
      </c>
      <c r="BA123" s="1"/>
      <c r="BB123" s="52">
        <f t="shared" si="89"/>
        <v>116</v>
      </c>
      <c r="BC123" s="80">
        <f t="shared" si="90"/>
        <v>676.49344606962518</v>
      </c>
      <c r="BD123" s="35">
        <f t="shared" si="96"/>
        <v>2698.143817696639</v>
      </c>
      <c r="BE123" s="35">
        <f t="shared" si="91"/>
        <v>10135.39500475828</v>
      </c>
      <c r="BF123" s="35">
        <f t="shared" si="92"/>
        <v>12833.538822454919</v>
      </c>
      <c r="BG123" s="35">
        <f t="shared" si="93"/>
        <v>15531.682640151557</v>
      </c>
    </row>
    <row r="124" spans="1:59" s="21" customFormat="1" x14ac:dyDescent="0.4">
      <c r="A124" s="19" t="s">
        <v>8</v>
      </c>
      <c r="B124" s="20">
        <v>15301</v>
      </c>
      <c r="C124" s="20">
        <v>5581</v>
      </c>
      <c r="D124" s="20">
        <v>6721</v>
      </c>
      <c r="E124" s="20">
        <v>8394</v>
      </c>
      <c r="F124" s="20">
        <v>9164</v>
      </c>
      <c r="G124" s="20">
        <v>11719</v>
      </c>
      <c r="H124" s="20">
        <v>14506</v>
      </c>
      <c r="I124" s="20">
        <v>16223</v>
      </c>
      <c r="J124" s="20">
        <v>22179</v>
      </c>
      <c r="L124" s="19" t="s">
        <v>8</v>
      </c>
      <c r="M124" s="35">
        <f>B124</f>
        <v>15301</v>
      </c>
      <c r="N124" s="35">
        <f t="shared" ref="N124:U124" si="135">C124</f>
        <v>5581</v>
      </c>
      <c r="O124" s="35">
        <f t="shared" si="135"/>
        <v>6721</v>
      </c>
      <c r="P124" s="35">
        <f t="shared" si="135"/>
        <v>8394</v>
      </c>
      <c r="Q124" s="35">
        <f t="shared" si="135"/>
        <v>9164</v>
      </c>
      <c r="R124" s="35">
        <f t="shared" si="135"/>
        <v>11719</v>
      </c>
      <c r="S124" s="35">
        <f t="shared" si="135"/>
        <v>14506</v>
      </c>
      <c r="T124" s="35">
        <f t="shared" si="135"/>
        <v>16223</v>
      </c>
      <c r="U124" s="35">
        <f t="shared" si="135"/>
        <v>22179</v>
      </c>
      <c r="V124" s="1"/>
      <c r="W124" s="1"/>
      <c r="X124" s="1"/>
      <c r="Y124" s="35">
        <f t="shared" si="94"/>
        <v>116500</v>
      </c>
      <c r="Z124" s="52">
        <f t="shared" si="97"/>
        <v>117</v>
      </c>
      <c r="AA124" s="35">
        <f t="shared" si="128"/>
        <v>122192</v>
      </c>
      <c r="AB124" s="35">
        <f t="shared" si="129"/>
        <v>88822</v>
      </c>
      <c r="AC124" s="35">
        <f t="shared" si="131"/>
        <v>23902</v>
      </c>
      <c r="AD124" s="35">
        <f t="shared" si="132"/>
        <v>13284.398148148148</v>
      </c>
      <c r="AE124" s="52">
        <f t="shared" si="111"/>
        <v>139</v>
      </c>
      <c r="AF124" s="35">
        <f t="shared" si="112"/>
        <v>122192</v>
      </c>
      <c r="AG124" s="35">
        <f t="shared" si="113"/>
        <v>88822</v>
      </c>
      <c r="AH124" s="35">
        <f t="shared" si="114"/>
        <v>23902</v>
      </c>
      <c r="AI124" s="35">
        <f t="shared" si="115"/>
        <v>13284.398148148148</v>
      </c>
      <c r="AU124" s="52">
        <f t="shared" si="84"/>
        <v>117</v>
      </c>
      <c r="AV124" s="80">
        <f t="shared" si="85"/>
        <v>1618.6527793160151</v>
      </c>
      <c r="AW124" s="35">
        <f t="shared" si="95"/>
        <v>6455.8762762344586</v>
      </c>
      <c r="AX124" s="35">
        <f t="shared" si="86"/>
        <v>17775.717375364216</v>
      </c>
      <c r="AY124" s="35">
        <f t="shared" si="87"/>
        <v>24231.593651598676</v>
      </c>
      <c r="AZ124" s="35">
        <f t="shared" si="88"/>
        <v>30687.469927833135</v>
      </c>
      <c r="BA124" s="1"/>
      <c r="BB124" s="52">
        <f t="shared" si="89"/>
        <v>117</v>
      </c>
      <c r="BC124" s="80">
        <f t="shared" si="90"/>
        <v>676.47817685373991</v>
      </c>
      <c r="BD124" s="35">
        <f t="shared" si="96"/>
        <v>2698.0829175642261</v>
      </c>
      <c r="BE124" s="35">
        <f t="shared" si="91"/>
        <v>10173.769019621048</v>
      </c>
      <c r="BF124" s="35">
        <f t="shared" si="92"/>
        <v>12871.851937185274</v>
      </c>
      <c r="BG124" s="35">
        <f t="shared" si="93"/>
        <v>15569.934854749501</v>
      </c>
    </row>
    <row r="125" spans="1:59" x14ac:dyDescent="0.4">
      <c r="A125" s="13" t="s">
        <v>114</v>
      </c>
      <c r="B125" s="11">
        <v>7379</v>
      </c>
      <c r="C125" s="11">
        <v>975</v>
      </c>
      <c r="D125" s="11">
        <v>2214</v>
      </c>
      <c r="E125" s="11">
        <v>3021</v>
      </c>
      <c r="F125" s="11">
        <v>3638</v>
      </c>
      <c r="G125" s="11">
        <v>4753</v>
      </c>
      <c r="H125" s="11">
        <v>7323</v>
      </c>
      <c r="I125" s="11">
        <v>7894</v>
      </c>
      <c r="J125" s="11">
        <v>11638</v>
      </c>
      <c r="L125" s="57" t="s">
        <v>291</v>
      </c>
      <c r="M125" s="59">
        <f>(M124-M135)/M20</f>
        <v>6190.8333333333339</v>
      </c>
      <c r="N125" s="59">
        <f t="shared" ref="N125:U125" si="136">(N124-N135)/N20</f>
        <v>3269.4117647058824</v>
      </c>
      <c r="O125" s="59">
        <f t="shared" si="136"/>
        <v>4376.666666666667</v>
      </c>
      <c r="P125" s="59">
        <f t="shared" si="136"/>
        <v>5159.375</v>
      </c>
      <c r="Q125" s="59">
        <f t="shared" si="136"/>
        <v>5318.8235294117649</v>
      </c>
      <c r="R125" s="59">
        <f t="shared" si="136"/>
        <v>5741.5</v>
      </c>
      <c r="S125" s="59">
        <f t="shared" si="136"/>
        <v>6177.3913043478269</v>
      </c>
      <c r="T125" s="59">
        <f t="shared" si="136"/>
        <v>5868.1481481481478</v>
      </c>
      <c r="U125" s="59">
        <f t="shared" si="136"/>
        <v>7600.0000000000009</v>
      </c>
      <c r="Y125" s="35">
        <f t="shared" si="94"/>
        <v>117500</v>
      </c>
      <c r="Z125" s="52">
        <f t="shared" si="97"/>
        <v>118</v>
      </c>
      <c r="AA125" s="35">
        <f t="shared" si="128"/>
        <v>122192</v>
      </c>
      <c r="AB125" s="35">
        <f t="shared" si="129"/>
        <v>88822</v>
      </c>
      <c r="AC125" s="35">
        <f t="shared" si="131"/>
        <v>23902</v>
      </c>
      <c r="AD125" s="35">
        <f t="shared" si="132"/>
        <v>13284.398148148148</v>
      </c>
      <c r="AE125" s="52">
        <f t="shared" si="111"/>
        <v>140</v>
      </c>
      <c r="AF125" s="35">
        <f t="shared" si="112"/>
        <v>122192</v>
      </c>
      <c r="AG125" s="35">
        <f t="shared" si="113"/>
        <v>88822</v>
      </c>
      <c r="AH125" s="35">
        <f t="shared" si="114"/>
        <v>23902</v>
      </c>
      <c r="AI125" s="35">
        <f t="shared" si="115"/>
        <v>13284.398148148148</v>
      </c>
      <c r="AU125" s="52">
        <f t="shared" si="84"/>
        <v>118</v>
      </c>
      <c r="AV125" s="80">
        <f t="shared" si="85"/>
        <v>1618.6175757866024</v>
      </c>
      <c r="AW125" s="35">
        <f t="shared" si="95"/>
        <v>6455.7358695745006</v>
      </c>
      <c r="AX125" s="35">
        <f t="shared" si="86"/>
        <v>17875.10145835211</v>
      </c>
      <c r="AY125" s="35">
        <f t="shared" si="87"/>
        <v>24330.837327926609</v>
      </c>
      <c r="AZ125" s="35">
        <f t="shared" si="88"/>
        <v>30786.573197501108</v>
      </c>
      <c r="BA125"/>
      <c r="BB125" s="52">
        <f t="shared" si="89"/>
        <v>118</v>
      </c>
      <c r="BC125" s="80">
        <f t="shared" si="90"/>
        <v>676.46346435968292</v>
      </c>
      <c r="BD125" s="35">
        <f t="shared" si="96"/>
        <v>2698.0242378754378</v>
      </c>
      <c r="BE125" s="35">
        <f t="shared" si="91"/>
        <v>10212.140814040195</v>
      </c>
      <c r="BF125" s="35">
        <f t="shared" si="92"/>
        <v>12910.165051915632</v>
      </c>
      <c r="BG125" s="35">
        <f t="shared" si="93"/>
        <v>15608.189289791069</v>
      </c>
    </row>
    <row r="126" spans="1:59" x14ac:dyDescent="0.4">
      <c r="A126" s="15" t="s">
        <v>115</v>
      </c>
      <c r="B126" s="11">
        <v>3328</v>
      </c>
      <c r="C126" s="11">
        <v>761</v>
      </c>
      <c r="D126" s="11">
        <v>1310</v>
      </c>
      <c r="E126" s="11" t="s">
        <v>195</v>
      </c>
      <c r="F126" s="11">
        <v>558</v>
      </c>
      <c r="G126" s="11">
        <v>1675</v>
      </c>
      <c r="H126" s="11">
        <v>3277</v>
      </c>
      <c r="I126" s="11">
        <v>3084</v>
      </c>
      <c r="J126" s="11">
        <v>6193</v>
      </c>
      <c r="Y126" s="35">
        <f t="shared" si="94"/>
        <v>118500</v>
      </c>
      <c r="Z126" s="52">
        <f t="shared" si="97"/>
        <v>119</v>
      </c>
      <c r="AA126" s="35">
        <f t="shared" si="128"/>
        <v>122192</v>
      </c>
      <c r="AB126" s="35">
        <f t="shared" si="129"/>
        <v>88822</v>
      </c>
      <c r="AC126" s="35">
        <f t="shared" si="131"/>
        <v>23902</v>
      </c>
      <c r="AD126" s="35">
        <f t="shared" si="132"/>
        <v>13284.398148148148</v>
      </c>
      <c r="AE126" s="52">
        <f t="shared" ref="AE126:AE173" si="137">Z243</f>
        <v>236</v>
      </c>
      <c r="AF126" s="35">
        <f t="shared" ref="AF126:AF173" si="138">AA243</f>
        <v>259122</v>
      </c>
      <c r="AG126" s="35">
        <f t="shared" ref="AG126:AG173" si="139">AB243</f>
        <v>141613</v>
      </c>
      <c r="AH126" s="35">
        <f t="shared" ref="AH126:AH173" si="140">AC243</f>
        <v>38986</v>
      </c>
      <c r="AI126" s="35">
        <f t="shared" ref="AI126:AI173" si="141">AD243</f>
        <v>18188.75</v>
      </c>
      <c r="AU126" s="52">
        <f t="shared" si="84"/>
        <v>119</v>
      </c>
      <c r="AV126" s="80">
        <f t="shared" si="85"/>
        <v>1618.5837044481818</v>
      </c>
      <c r="AW126" s="35">
        <f t="shared" si="95"/>
        <v>6455.6007762592772</v>
      </c>
      <c r="AX126" s="35">
        <f t="shared" si="86"/>
        <v>17974.480227995264</v>
      </c>
      <c r="AY126" s="35">
        <f t="shared" si="87"/>
        <v>24430.081004254542</v>
      </c>
      <c r="AZ126" s="35">
        <f t="shared" si="88"/>
        <v>30885.68178051382</v>
      </c>
      <c r="BA126"/>
      <c r="BB126" s="52">
        <f t="shared" si="89"/>
        <v>119</v>
      </c>
      <c r="BC126" s="80">
        <f t="shared" si="90"/>
        <v>676.4493086237801</v>
      </c>
      <c r="BD126" s="35">
        <f t="shared" si="96"/>
        <v>2697.9677787751571</v>
      </c>
      <c r="BE126" s="35">
        <f t="shared" si="91"/>
        <v>10250.510387870829</v>
      </c>
      <c r="BF126" s="35">
        <f t="shared" si="92"/>
        <v>12948.478166645986</v>
      </c>
      <c r="BG126" s="35">
        <f t="shared" si="93"/>
        <v>15646.445945421143</v>
      </c>
    </row>
    <row r="127" spans="1:59" x14ac:dyDescent="0.4">
      <c r="A127" s="15" t="s">
        <v>116</v>
      </c>
      <c r="B127" s="11">
        <v>4012</v>
      </c>
      <c r="C127" s="11">
        <v>215</v>
      </c>
      <c r="D127" s="11">
        <v>868</v>
      </c>
      <c r="E127" s="11">
        <v>3021</v>
      </c>
      <c r="F127" s="11">
        <v>3080</v>
      </c>
      <c r="G127" s="11">
        <v>3036</v>
      </c>
      <c r="H127" s="11">
        <v>4037</v>
      </c>
      <c r="I127" s="11">
        <v>4692</v>
      </c>
      <c r="J127" s="11">
        <v>5431</v>
      </c>
      <c r="Y127" s="35">
        <f t="shared" si="94"/>
        <v>119500</v>
      </c>
      <c r="Z127" s="52">
        <f t="shared" si="97"/>
        <v>120</v>
      </c>
      <c r="AA127" s="35">
        <f t="shared" si="128"/>
        <v>122192</v>
      </c>
      <c r="AB127" s="35">
        <f t="shared" si="129"/>
        <v>88822</v>
      </c>
      <c r="AC127" s="35">
        <f t="shared" si="131"/>
        <v>23902</v>
      </c>
      <c r="AD127" s="35">
        <f t="shared" si="132"/>
        <v>13284.398148148148</v>
      </c>
      <c r="AE127" s="52">
        <f t="shared" si="137"/>
        <v>237</v>
      </c>
      <c r="AF127" s="35">
        <f t="shared" si="138"/>
        <v>259122</v>
      </c>
      <c r="AG127" s="35">
        <f t="shared" si="139"/>
        <v>141613</v>
      </c>
      <c r="AH127" s="35">
        <f t="shared" si="140"/>
        <v>38986</v>
      </c>
      <c r="AI127" s="35">
        <f t="shared" si="141"/>
        <v>18188.75</v>
      </c>
      <c r="AU127" s="52">
        <f t="shared" si="84"/>
        <v>120</v>
      </c>
      <c r="AV127" s="80">
        <f t="shared" si="85"/>
        <v>1618.5511653843889</v>
      </c>
      <c r="AW127" s="35">
        <f t="shared" si="95"/>
        <v>6455.4709966223618</v>
      </c>
      <c r="AX127" s="35">
        <f t="shared" si="86"/>
        <v>18073.853683960115</v>
      </c>
      <c r="AY127" s="35">
        <f t="shared" si="87"/>
        <v>24529.324680582475</v>
      </c>
      <c r="AZ127" s="35">
        <f t="shared" si="88"/>
        <v>30984.795677204835</v>
      </c>
      <c r="BA127"/>
      <c r="BB127" s="52">
        <f t="shared" si="89"/>
        <v>120</v>
      </c>
      <c r="BC127" s="80">
        <f t="shared" si="90"/>
        <v>676.43570968098504</v>
      </c>
      <c r="BD127" s="35">
        <f t="shared" si="96"/>
        <v>2697.9135404027929</v>
      </c>
      <c r="BE127" s="35">
        <f t="shared" si="91"/>
        <v>10288.87774097355</v>
      </c>
      <c r="BF127" s="35">
        <f t="shared" si="92"/>
        <v>12986.791281376343</v>
      </c>
      <c r="BG127" s="35">
        <f t="shared" si="93"/>
        <v>15684.704821779136</v>
      </c>
    </row>
    <row r="128" spans="1:59" x14ac:dyDescent="0.4">
      <c r="A128" s="15" t="s">
        <v>117</v>
      </c>
      <c r="B128" s="11">
        <v>39</v>
      </c>
      <c r="C128" s="11" t="s">
        <v>195</v>
      </c>
      <c r="D128" s="11">
        <v>36</v>
      </c>
      <c r="E128" s="11" t="s">
        <v>195</v>
      </c>
      <c r="F128" s="11" t="s">
        <v>195</v>
      </c>
      <c r="G128" s="11">
        <v>43</v>
      </c>
      <c r="H128" s="11">
        <v>8</v>
      </c>
      <c r="I128" s="11">
        <v>118</v>
      </c>
      <c r="J128" s="11">
        <v>14</v>
      </c>
      <c r="Y128" s="35">
        <f t="shared" si="94"/>
        <v>120500</v>
      </c>
      <c r="Z128" s="52">
        <f t="shared" si="97"/>
        <v>121</v>
      </c>
      <c r="AA128" s="35">
        <f t="shared" si="128"/>
        <v>122192</v>
      </c>
      <c r="AB128" s="35">
        <f t="shared" si="129"/>
        <v>88822</v>
      </c>
      <c r="AC128" s="35">
        <f t="shared" si="131"/>
        <v>23902</v>
      </c>
      <c r="AD128" s="35">
        <f t="shared" si="132"/>
        <v>13284.398148148148</v>
      </c>
      <c r="AE128" s="52">
        <f t="shared" si="137"/>
        <v>238</v>
      </c>
      <c r="AF128" s="35">
        <f t="shared" si="138"/>
        <v>259122</v>
      </c>
      <c r="AG128" s="35">
        <f t="shared" si="139"/>
        <v>141613</v>
      </c>
      <c r="AH128" s="35">
        <f t="shared" si="140"/>
        <v>38986</v>
      </c>
      <c r="AI128" s="35">
        <f t="shared" si="141"/>
        <v>18188.75</v>
      </c>
      <c r="AU128" s="52">
        <f t="shared" si="84"/>
        <v>121</v>
      </c>
      <c r="AV128" s="80">
        <f t="shared" si="85"/>
        <v>1618.5199586755771</v>
      </c>
      <c r="AW128" s="35">
        <f t="shared" si="95"/>
        <v>6455.3465309842386</v>
      </c>
      <c r="AX128" s="35">
        <f t="shared" si="86"/>
        <v>18173.221825926168</v>
      </c>
      <c r="AY128" s="35">
        <f t="shared" si="87"/>
        <v>24628.568356910408</v>
      </c>
      <c r="AZ128" s="35">
        <f t="shared" si="88"/>
        <v>31083.914887894647</v>
      </c>
      <c r="BA128"/>
      <c r="BB128" s="52">
        <f t="shared" si="89"/>
        <v>121</v>
      </c>
      <c r="BC128" s="80">
        <f t="shared" si="90"/>
        <v>676.42266756487925</v>
      </c>
      <c r="BD128" s="35">
        <f t="shared" si="96"/>
        <v>2697.8615228922836</v>
      </c>
      <c r="BE128" s="35">
        <f t="shared" si="91"/>
        <v>10327.242873214414</v>
      </c>
      <c r="BF128" s="35">
        <f t="shared" si="92"/>
        <v>13025.104396106699</v>
      </c>
      <c r="BG128" s="35">
        <f t="shared" si="93"/>
        <v>15722.965918998983</v>
      </c>
    </row>
    <row r="129" spans="1:59" x14ac:dyDescent="0.4">
      <c r="A129" s="13" t="s">
        <v>178</v>
      </c>
      <c r="B129" s="11">
        <v>2715</v>
      </c>
      <c r="C129" s="11">
        <v>2149</v>
      </c>
      <c r="D129" s="11">
        <v>1708</v>
      </c>
      <c r="E129" s="11">
        <v>2114</v>
      </c>
      <c r="F129" s="11">
        <v>2126</v>
      </c>
      <c r="G129" s="11">
        <v>2692</v>
      </c>
      <c r="H129" s="11">
        <v>2598</v>
      </c>
      <c r="I129" s="11">
        <v>2822</v>
      </c>
      <c r="J129" s="11">
        <v>3221</v>
      </c>
      <c r="Y129" s="35">
        <f t="shared" si="94"/>
        <v>121500</v>
      </c>
      <c r="Z129" s="52">
        <f t="shared" si="97"/>
        <v>122</v>
      </c>
      <c r="AA129" s="35">
        <f t="shared" si="128"/>
        <v>122192</v>
      </c>
      <c r="AB129" s="35">
        <f t="shared" si="129"/>
        <v>88822</v>
      </c>
      <c r="AC129" s="35">
        <f t="shared" si="131"/>
        <v>23902</v>
      </c>
      <c r="AD129" s="35">
        <f t="shared" si="132"/>
        <v>13284.398148148148</v>
      </c>
      <c r="AE129" s="52">
        <f t="shared" si="137"/>
        <v>239</v>
      </c>
      <c r="AF129" s="35">
        <f t="shared" si="138"/>
        <v>259122</v>
      </c>
      <c r="AG129" s="35">
        <f t="shared" si="139"/>
        <v>141613</v>
      </c>
      <c r="AH129" s="35">
        <f t="shared" si="140"/>
        <v>38986</v>
      </c>
      <c r="AI129" s="35">
        <f t="shared" si="141"/>
        <v>18188.75</v>
      </c>
      <c r="AU129" s="52">
        <f t="shared" si="84"/>
        <v>122</v>
      </c>
      <c r="AV129" s="80">
        <f t="shared" si="85"/>
        <v>1618.4900843988146</v>
      </c>
      <c r="AW129" s="35">
        <f t="shared" si="95"/>
        <v>6455.2273796522877</v>
      </c>
      <c r="AX129" s="35">
        <f t="shared" si="86"/>
        <v>18272.584653586055</v>
      </c>
      <c r="AY129" s="35">
        <f t="shared" si="87"/>
        <v>24727.812033238341</v>
      </c>
      <c r="AZ129" s="35">
        <f t="shared" si="88"/>
        <v>31183.039412890626</v>
      </c>
      <c r="BA129"/>
      <c r="BB129" s="52">
        <f t="shared" si="89"/>
        <v>122</v>
      </c>
      <c r="BC129" s="80">
        <f t="shared" si="90"/>
        <v>676.41018230767202</v>
      </c>
      <c r="BD129" s="35">
        <f t="shared" si="96"/>
        <v>2697.8117263720928</v>
      </c>
      <c r="BE129" s="35">
        <f t="shared" si="91"/>
        <v>10365.605784464962</v>
      </c>
      <c r="BF129" s="35">
        <f t="shared" si="92"/>
        <v>13063.417510837055</v>
      </c>
      <c r="BG129" s="35">
        <f t="shared" si="93"/>
        <v>15761.229237209147</v>
      </c>
    </row>
    <row r="130" spans="1:59" x14ac:dyDescent="0.4">
      <c r="A130" s="13" t="s">
        <v>118</v>
      </c>
      <c r="B130" s="11">
        <v>4765</v>
      </c>
      <c r="C130" s="11">
        <v>2434</v>
      </c>
      <c r="D130" s="11">
        <v>2643</v>
      </c>
      <c r="E130" s="11">
        <v>3120</v>
      </c>
      <c r="F130" s="11">
        <v>3278</v>
      </c>
      <c r="G130" s="11">
        <v>4038</v>
      </c>
      <c r="H130" s="11">
        <v>4286</v>
      </c>
      <c r="I130" s="11">
        <v>5129</v>
      </c>
      <c r="J130" s="11">
        <v>6421</v>
      </c>
      <c r="Y130" s="35">
        <f t="shared" si="94"/>
        <v>122500</v>
      </c>
      <c r="Z130" s="52">
        <f t="shared" si="97"/>
        <v>123</v>
      </c>
      <c r="AA130" s="35">
        <f t="shared" si="128"/>
        <v>122192</v>
      </c>
      <c r="AB130" s="35">
        <f t="shared" si="129"/>
        <v>88822</v>
      </c>
      <c r="AC130" s="35">
        <f t="shared" si="131"/>
        <v>23902</v>
      </c>
      <c r="AD130" s="35">
        <f t="shared" si="132"/>
        <v>13284.398148148148</v>
      </c>
      <c r="AE130" s="52">
        <f t="shared" si="137"/>
        <v>240</v>
      </c>
      <c r="AF130" s="35">
        <f t="shared" si="138"/>
        <v>259122</v>
      </c>
      <c r="AG130" s="35">
        <f t="shared" si="139"/>
        <v>141613</v>
      </c>
      <c r="AH130" s="35">
        <f t="shared" si="140"/>
        <v>38986</v>
      </c>
      <c r="AI130" s="35">
        <f t="shared" si="141"/>
        <v>18188.75</v>
      </c>
      <c r="AU130" s="52">
        <f t="shared" si="84"/>
        <v>123</v>
      </c>
      <c r="AV130" s="80">
        <f t="shared" si="85"/>
        <v>1618.461542627886</v>
      </c>
      <c r="AW130" s="35">
        <f t="shared" si="95"/>
        <v>6455.1135429207952</v>
      </c>
      <c r="AX130" s="35">
        <f t="shared" si="86"/>
        <v>18371.94216664548</v>
      </c>
      <c r="AY130" s="35">
        <f t="shared" si="87"/>
        <v>24827.055709566273</v>
      </c>
      <c r="AZ130" s="35">
        <f t="shared" si="88"/>
        <v>31282.169252487067</v>
      </c>
      <c r="BA130"/>
      <c r="BB130" s="52">
        <f t="shared" si="89"/>
        <v>123</v>
      </c>
      <c r="BC130" s="80">
        <f t="shared" si="90"/>
        <v>676.39825394019954</v>
      </c>
      <c r="BD130" s="35">
        <f t="shared" si="96"/>
        <v>2697.764150965209</v>
      </c>
      <c r="BE130" s="35">
        <f t="shared" si="91"/>
        <v>10403.966474602201</v>
      </c>
      <c r="BF130" s="35">
        <f t="shared" si="92"/>
        <v>13101.73062556741</v>
      </c>
      <c r="BG130" s="35">
        <f t="shared" si="93"/>
        <v>15799.49477653262</v>
      </c>
    </row>
    <row r="131" spans="1:59" x14ac:dyDescent="0.4">
      <c r="A131" s="15" t="s">
        <v>119</v>
      </c>
      <c r="B131" s="11">
        <v>433</v>
      </c>
      <c r="C131" s="11">
        <v>118</v>
      </c>
      <c r="D131" s="11">
        <v>173</v>
      </c>
      <c r="E131" s="11">
        <v>209</v>
      </c>
      <c r="F131" s="11">
        <v>247</v>
      </c>
      <c r="G131" s="11">
        <v>332</v>
      </c>
      <c r="H131" s="11">
        <v>457</v>
      </c>
      <c r="I131" s="11">
        <v>532</v>
      </c>
      <c r="J131" s="11">
        <v>564</v>
      </c>
      <c r="Y131" s="35">
        <f t="shared" si="94"/>
        <v>123500</v>
      </c>
      <c r="Z131" s="52">
        <f t="shared" si="97"/>
        <v>124</v>
      </c>
      <c r="AA131" s="35">
        <f t="shared" si="128"/>
        <v>122192</v>
      </c>
      <c r="AB131" s="35">
        <f t="shared" si="129"/>
        <v>88822</v>
      </c>
      <c r="AC131" s="35">
        <f t="shared" si="131"/>
        <v>23902</v>
      </c>
      <c r="AD131" s="35">
        <f t="shared" si="132"/>
        <v>13284.398148148148</v>
      </c>
      <c r="AE131" s="52">
        <f t="shared" si="137"/>
        <v>241</v>
      </c>
      <c r="AF131" s="35">
        <f t="shared" si="138"/>
        <v>259122</v>
      </c>
      <c r="AG131" s="35">
        <f t="shared" si="139"/>
        <v>141613</v>
      </c>
      <c r="AH131" s="35">
        <f t="shared" si="140"/>
        <v>38986</v>
      </c>
      <c r="AI131" s="35">
        <f t="shared" si="141"/>
        <v>18188.75</v>
      </c>
      <c r="AU131" s="52">
        <f t="shared" si="84"/>
        <v>124</v>
      </c>
      <c r="AV131" s="80">
        <f t="shared" si="85"/>
        <v>1618.4343334332889</v>
      </c>
      <c r="AW131" s="35">
        <f t="shared" si="95"/>
        <v>6455.0050210709333</v>
      </c>
      <c r="AX131" s="35">
        <f t="shared" si="86"/>
        <v>18471.294364823276</v>
      </c>
      <c r="AY131" s="35">
        <f t="shared" si="87"/>
        <v>24926.29938589421</v>
      </c>
      <c r="AZ131" s="35">
        <f t="shared" si="88"/>
        <v>31381.304406965144</v>
      </c>
      <c r="BA131"/>
      <c r="BB131" s="52">
        <f t="shared" si="89"/>
        <v>124</v>
      </c>
      <c r="BC131" s="80">
        <f t="shared" si="90"/>
        <v>676.38688249192478</v>
      </c>
      <c r="BD131" s="35">
        <f t="shared" si="96"/>
        <v>2697.7187967891423</v>
      </c>
      <c r="BE131" s="35">
        <f t="shared" si="91"/>
        <v>10442.324943508624</v>
      </c>
      <c r="BF131" s="35">
        <f t="shared" si="92"/>
        <v>13140.043740297766</v>
      </c>
      <c r="BG131" s="35">
        <f t="shared" si="93"/>
        <v>15837.762537086908</v>
      </c>
    </row>
    <row r="132" spans="1:59" x14ac:dyDescent="0.4">
      <c r="A132" s="15" t="s">
        <v>120</v>
      </c>
      <c r="B132" s="11">
        <v>1193</v>
      </c>
      <c r="C132" s="11">
        <v>511</v>
      </c>
      <c r="D132" s="11">
        <v>743</v>
      </c>
      <c r="E132" s="11">
        <v>708</v>
      </c>
      <c r="F132" s="11">
        <v>841</v>
      </c>
      <c r="G132" s="11">
        <v>1143</v>
      </c>
      <c r="H132" s="11">
        <v>1081</v>
      </c>
      <c r="I132" s="11">
        <v>1205</v>
      </c>
      <c r="J132" s="11">
        <v>1611</v>
      </c>
      <c r="Y132" s="35">
        <f t="shared" si="94"/>
        <v>124500</v>
      </c>
      <c r="Z132" s="52">
        <f t="shared" si="97"/>
        <v>125</v>
      </c>
      <c r="AA132" s="35">
        <f t="shared" ref="AA132:AA147" si="142">$T$10</f>
        <v>122192</v>
      </c>
      <c r="AB132" s="35">
        <f t="shared" ref="AB132:AB147" si="143">$T$50</f>
        <v>88822</v>
      </c>
      <c r="AC132" s="35">
        <f t="shared" ref="AC132:AC147" si="144">T$207</f>
        <v>23902</v>
      </c>
      <c r="AD132" s="35">
        <f t="shared" ref="AD132:AD147" si="145">T$206</f>
        <v>13284.398148148148</v>
      </c>
      <c r="AE132" s="52">
        <f t="shared" si="137"/>
        <v>242</v>
      </c>
      <c r="AF132" s="35">
        <f t="shared" si="138"/>
        <v>259122</v>
      </c>
      <c r="AG132" s="35">
        <f t="shared" si="139"/>
        <v>141613</v>
      </c>
      <c r="AH132" s="35">
        <f t="shared" si="140"/>
        <v>38986</v>
      </c>
      <c r="AI132" s="35">
        <f t="shared" si="141"/>
        <v>18188.75</v>
      </c>
      <c r="AU132" s="52">
        <f t="shared" si="84"/>
        <v>125</v>
      </c>
      <c r="AV132" s="80">
        <f t="shared" si="85"/>
        <v>1618.4084568822341</v>
      </c>
      <c r="AW132" s="35">
        <f t="shared" si="95"/>
        <v>6454.901814370769</v>
      </c>
      <c r="AX132" s="35">
        <f t="shared" si="86"/>
        <v>18570.641247851374</v>
      </c>
      <c r="AY132" s="35">
        <f t="shared" si="87"/>
        <v>25025.543062222143</v>
      </c>
      <c r="AZ132" s="35">
        <f t="shared" si="88"/>
        <v>31480.444876592912</v>
      </c>
      <c r="BA132"/>
      <c r="BB132" s="52">
        <f t="shared" si="89"/>
        <v>125</v>
      </c>
      <c r="BC132" s="80">
        <f t="shared" si="90"/>
        <v>676.37606799093692</v>
      </c>
      <c r="BD132" s="35">
        <f t="shared" si="96"/>
        <v>2697.6756639559253</v>
      </c>
      <c r="BE132" s="35">
        <f t="shared" si="91"/>
        <v>10480.681191072199</v>
      </c>
      <c r="BF132" s="35">
        <f t="shared" si="92"/>
        <v>13178.356855028123</v>
      </c>
      <c r="BG132" s="35">
        <f t="shared" si="93"/>
        <v>15876.032518984048</v>
      </c>
    </row>
    <row r="133" spans="1:59" x14ac:dyDescent="0.4">
      <c r="A133" s="15" t="s">
        <v>122</v>
      </c>
      <c r="B133" s="11">
        <v>1043</v>
      </c>
      <c r="C133" s="11">
        <v>414</v>
      </c>
      <c r="D133" s="11">
        <v>315</v>
      </c>
      <c r="E133" s="11">
        <v>552</v>
      </c>
      <c r="F133" s="11">
        <v>510</v>
      </c>
      <c r="G133" s="11">
        <v>620</v>
      </c>
      <c r="H133" s="11">
        <v>703</v>
      </c>
      <c r="I133" s="11">
        <v>1171</v>
      </c>
      <c r="J133" s="11">
        <v>1748</v>
      </c>
      <c r="Y133" s="35">
        <f t="shared" si="94"/>
        <v>125500</v>
      </c>
      <c r="Z133" s="52">
        <f t="shared" si="97"/>
        <v>126</v>
      </c>
      <c r="AA133" s="35">
        <f t="shared" si="142"/>
        <v>122192</v>
      </c>
      <c r="AB133" s="35">
        <f t="shared" si="143"/>
        <v>88822</v>
      </c>
      <c r="AC133" s="35">
        <f t="shared" si="144"/>
        <v>23902</v>
      </c>
      <c r="AD133" s="35">
        <f t="shared" si="145"/>
        <v>13284.398148148148</v>
      </c>
      <c r="AE133" s="52">
        <f t="shared" si="137"/>
        <v>243</v>
      </c>
      <c r="AF133" s="35">
        <f t="shared" si="138"/>
        <v>259122</v>
      </c>
      <c r="AG133" s="35">
        <f t="shared" si="139"/>
        <v>141613</v>
      </c>
      <c r="AH133" s="35">
        <f t="shared" si="140"/>
        <v>38986</v>
      </c>
      <c r="AI133" s="35">
        <f t="shared" si="141"/>
        <v>18188.75</v>
      </c>
      <c r="AU133" s="52">
        <f t="shared" si="84"/>
        <v>126</v>
      </c>
      <c r="AV133" s="80">
        <f t="shared" si="85"/>
        <v>1618.3839130386457</v>
      </c>
      <c r="AW133" s="35">
        <f t="shared" si="95"/>
        <v>6454.8039230752574</v>
      </c>
      <c r="AX133" s="35">
        <f t="shared" si="86"/>
        <v>18669.982815474817</v>
      </c>
      <c r="AY133" s="35">
        <f t="shared" si="87"/>
        <v>25124.786738550076</v>
      </c>
      <c r="AZ133" s="35">
        <f t="shared" si="88"/>
        <v>31579.590661625334</v>
      </c>
      <c r="BA133"/>
      <c r="BB133" s="52">
        <f t="shared" si="89"/>
        <v>126</v>
      </c>
      <c r="BC133" s="80">
        <f t="shared" si="90"/>
        <v>676.36581046395168</v>
      </c>
      <c r="BD133" s="35">
        <f t="shared" si="96"/>
        <v>2697.6347525721108</v>
      </c>
      <c r="BE133" s="35">
        <f t="shared" si="91"/>
        <v>10519.035217186367</v>
      </c>
      <c r="BF133" s="35">
        <f t="shared" si="92"/>
        <v>13216.669969758477</v>
      </c>
      <c r="BG133" s="35">
        <f t="shared" si="93"/>
        <v>15914.304722330588</v>
      </c>
    </row>
    <row r="134" spans="1:59" x14ac:dyDescent="0.4">
      <c r="A134" s="15" t="s">
        <v>121</v>
      </c>
      <c r="B134" s="11">
        <v>2096</v>
      </c>
      <c r="C134" s="11">
        <v>1390</v>
      </c>
      <c r="D134" s="11">
        <v>1412</v>
      </c>
      <c r="E134" s="11">
        <v>1650</v>
      </c>
      <c r="F134" s="11">
        <v>1680</v>
      </c>
      <c r="G134" s="11">
        <v>1944</v>
      </c>
      <c r="H134" s="11">
        <v>2045</v>
      </c>
      <c r="I134" s="11">
        <v>2221</v>
      </c>
      <c r="J134" s="11">
        <v>2498</v>
      </c>
      <c r="Y134" s="35">
        <f t="shared" si="94"/>
        <v>126500</v>
      </c>
      <c r="Z134" s="52">
        <f t="shared" si="97"/>
        <v>127</v>
      </c>
      <c r="AA134" s="35">
        <f t="shared" si="142"/>
        <v>122192</v>
      </c>
      <c r="AB134" s="35">
        <f t="shared" si="143"/>
        <v>88822</v>
      </c>
      <c r="AC134" s="35">
        <f t="shared" si="144"/>
        <v>23902</v>
      </c>
      <c r="AD134" s="35">
        <f t="shared" si="145"/>
        <v>13284.398148148148</v>
      </c>
      <c r="AE134" s="52">
        <f t="shared" si="137"/>
        <v>244</v>
      </c>
      <c r="AF134" s="35">
        <f t="shared" si="138"/>
        <v>259122</v>
      </c>
      <c r="AG134" s="35">
        <f t="shared" si="139"/>
        <v>141613</v>
      </c>
      <c r="AH134" s="35">
        <f t="shared" si="140"/>
        <v>38986</v>
      </c>
      <c r="AI134" s="35">
        <f t="shared" si="141"/>
        <v>18188.75</v>
      </c>
      <c r="AU134" s="52">
        <f t="shared" si="84"/>
        <v>127</v>
      </c>
      <c r="AV134" s="80">
        <f t="shared" si="85"/>
        <v>1618.3607019631577</v>
      </c>
      <c r="AW134" s="35">
        <f t="shared" si="95"/>
        <v>6454.7113474262342</v>
      </c>
      <c r="AX134" s="35">
        <f t="shared" si="86"/>
        <v>18769.319067451779</v>
      </c>
      <c r="AY134" s="35">
        <f t="shared" si="87"/>
        <v>25224.030414878012</v>
      </c>
      <c r="AZ134" s="35">
        <f t="shared" si="88"/>
        <v>31678.741762304246</v>
      </c>
      <c r="BA134"/>
      <c r="BB134" s="52">
        <f t="shared" si="89"/>
        <v>127</v>
      </c>
      <c r="BC134" s="80">
        <f t="shared" si="90"/>
        <v>676.35610993630951</v>
      </c>
      <c r="BD134" s="35">
        <f t="shared" si="96"/>
        <v>2697.5960627387676</v>
      </c>
      <c r="BE134" s="35">
        <f t="shared" si="91"/>
        <v>10557.387021750066</v>
      </c>
      <c r="BF134" s="35">
        <f t="shared" si="92"/>
        <v>13254.983084488835</v>
      </c>
      <c r="BG134" s="35">
        <f t="shared" si="93"/>
        <v>15952.579147227603</v>
      </c>
    </row>
    <row r="135" spans="1:59" s="21" customFormat="1" x14ac:dyDescent="0.4">
      <c r="A135" s="22" t="s">
        <v>123</v>
      </c>
      <c r="B135" s="20">
        <v>443</v>
      </c>
      <c r="C135" s="20">
        <v>23</v>
      </c>
      <c r="D135" s="20">
        <v>156</v>
      </c>
      <c r="E135" s="20">
        <v>139</v>
      </c>
      <c r="F135" s="20">
        <v>122</v>
      </c>
      <c r="G135" s="20">
        <v>236</v>
      </c>
      <c r="H135" s="20">
        <v>298</v>
      </c>
      <c r="I135" s="20">
        <v>379</v>
      </c>
      <c r="J135" s="20">
        <v>899</v>
      </c>
      <c r="L135" s="22" t="s">
        <v>123</v>
      </c>
      <c r="M135" s="35">
        <f>B135</f>
        <v>443</v>
      </c>
      <c r="N135" s="35">
        <f t="shared" ref="N135:U135" si="146">C135</f>
        <v>23</v>
      </c>
      <c r="O135" s="35">
        <f t="shared" si="146"/>
        <v>156</v>
      </c>
      <c r="P135" s="35">
        <f t="shared" si="146"/>
        <v>139</v>
      </c>
      <c r="Q135" s="35">
        <f t="shared" si="146"/>
        <v>122</v>
      </c>
      <c r="R135" s="35">
        <f t="shared" si="146"/>
        <v>236</v>
      </c>
      <c r="S135" s="35">
        <f t="shared" si="146"/>
        <v>298</v>
      </c>
      <c r="T135" s="35">
        <f t="shared" si="146"/>
        <v>379</v>
      </c>
      <c r="U135" s="35">
        <f t="shared" si="146"/>
        <v>899</v>
      </c>
      <c r="V135" s="1"/>
      <c r="W135" s="1"/>
      <c r="X135" s="1"/>
      <c r="Y135" s="35">
        <f t="shared" si="94"/>
        <v>127500</v>
      </c>
      <c r="Z135" s="52">
        <f t="shared" si="97"/>
        <v>128</v>
      </c>
      <c r="AA135" s="35">
        <f t="shared" si="142"/>
        <v>122192</v>
      </c>
      <c r="AB135" s="35">
        <f t="shared" si="143"/>
        <v>88822</v>
      </c>
      <c r="AC135" s="35">
        <f t="shared" si="144"/>
        <v>23902</v>
      </c>
      <c r="AD135" s="35">
        <f t="shared" si="145"/>
        <v>13284.398148148148</v>
      </c>
      <c r="AE135" s="52">
        <f t="shared" si="137"/>
        <v>245</v>
      </c>
      <c r="AF135" s="35">
        <f t="shared" si="138"/>
        <v>259122</v>
      </c>
      <c r="AG135" s="35">
        <f t="shared" si="139"/>
        <v>141613</v>
      </c>
      <c r="AH135" s="35">
        <f t="shared" si="140"/>
        <v>38986</v>
      </c>
      <c r="AI135" s="35">
        <f t="shared" si="141"/>
        <v>18188.75</v>
      </c>
      <c r="AU135" s="52">
        <f t="shared" si="84"/>
        <v>128</v>
      </c>
      <c r="AV135" s="80">
        <f t="shared" si="85"/>
        <v>1618.3388237131169</v>
      </c>
      <c r="AW135" s="35">
        <f t="shared" si="95"/>
        <v>6454.6240876524216</v>
      </c>
      <c r="AX135" s="35">
        <f t="shared" si="86"/>
        <v>18868.650003553525</v>
      </c>
      <c r="AY135" s="35">
        <f t="shared" si="87"/>
        <v>25323.274091205945</v>
      </c>
      <c r="AZ135" s="35">
        <f t="shared" si="88"/>
        <v>31777.898178858366</v>
      </c>
      <c r="BA135" s="1"/>
      <c r="BB135" s="52">
        <f t="shared" si="89"/>
        <v>128</v>
      </c>
      <c r="BC135" s="80">
        <f t="shared" si="90"/>
        <v>676.34696643197708</v>
      </c>
      <c r="BD135" s="35">
        <f t="shared" si="96"/>
        <v>2697.5595945514851</v>
      </c>
      <c r="BE135" s="35">
        <f t="shared" si="91"/>
        <v>10595.736604667705</v>
      </c>
      <c r="BF135" s="35">
        <f t="shared" si="92"/>
        <v>13293.29619921919</v>
      </c>
      <c r="BG135" s="35">
        <f t="shared" si="93"/>
        <v>15990.855793770676</v>
      </c>
    </row>
    <row r="136" spans="1:59" x14ac:dyDescent="0.4">
      <c r="A136" s="16" t="s">
        <v>27</v>
      </c>
      <c r="B136" s="11"/>
      <c r="C136" s="11"/>
      <c r="D136" s="11"/>
      <c r="E136" s="11"/>
      <c r="F136" s="11"/>
      <c r="G136" s="11"/>
      <c r="H136" s="11"/>
      <c r="I136" s="11"/>
      <c r="J136" s="11"/>
      <c r="L136" s="50" t="s">
        <v>292</v>
      </c>
      <c r="M136" s="35">
        <f>M135/M16</f>
        <v>110.75</v>
      </c>
      <c r="N136" s="35">
        <f t="shared" ref="N136:U136" si="147">N135/N16</f>
        <v>5.75</v>
      </c>
      <c r="O136" s="35">
        <f t="shared" si="147"/>
        <v>39</v>
      </c>
      <c r="P136" s="35">
        <f t="shared" si="147"/>
        <v>34.75</v>
      </c>
      <c r="Q136" s="35">
        <f t="shared" si="147"/>
        <v>30.5</v>
      </c>
      <c r="R136" s="35">
        <f t="shared" si="147"/>
        <v>59</v>
      </c>
      <c r="S136" s="35">
        <f t="shared" si="147"/>
        <v>74.5</v>
      </c>
      <c r="T136" s="35">
        <f t="shared" si="147"/>
        <v>94.75</v>
      </c>
      <c r="U136" s="35">
        <f t="shared" si="147"/>
        <v>224.75</v>
      </c>
      <c r="V136" s="1"/>
      <c r="W136" s="1"/>
      <c r="X136" s="1"/>
      <c r="Y136" s="35">
        <f t="shared" si="94"/>
        <v>128500</v>
      </c>
      <c r="Z136" s="52">
        <f t="shared" si="97"/>
        <v>129</v>
      </c>
      <c r="AA136" s="35">
        <f t="shared" si="142"/>
        <v>122192</v>
      </c>
      <c r="AB136" s="35">
        <f t="shared" si="143"/>
        <v>88822</v>
      </c>
      <c r="AC136" s="35">
        <f t="shared" si="144"/>
        <v>23902</v>
      </c>
      <c r="AD136" s="35">
        <f t="shared" si="145"/>
        <v>13284.398148148148</v>
      </c>
      <c r="AE136" s="52">
        <f t="shared" si="137"/>
        <v>246</v>
      </c>
      <c r="AF136" s="35">
        <f t="shared" si="138"/>
        <v>259122</v>
      </c>
      <c r="AG136" s="35">
        <f t="shared" si="139"/>
        <v>141613</v>
      </c>
      <c r="AH136" s="35">
        <f t="shared" si="140"/>
        <v>38986</v>
      </c>
      <c r="AI136" s="35">
        <f t="shared" si="141"/>
        <v>18188.75</v>
      </c>
      <c r="AU136" s="52">
        <f t="shared" ref="AU136:AU199" si="148">Z136</f>
        <v>129</v>
      </c>
      <c r="AV136" s="80">
        <f t="shared" ref="AV136:AV199" si="149">$AL$13*SQRT(1+(1/$AL$14)+(($AU136-$AE$3)^2)/(($AE$4^2)*$AL$20))</f>
        <v>1618.3182783425787</v>
      </c>
      <c r="AW136" s="35">
        <f t="shared" si="95"/>
        <v>6454.5421439694164</v>
      </c>
      <c r="AX136" s="35">
        <f t="shared" ref="AX136:AX199" si="150">AY136-AW136</f>
        <v>18967.97562356446</v>
      </c>
      <c r="AY136" s="35">
        <f t="shared" ref="AY136:AY199" si="151">Z136*AY$1+AY$2</f>
        <v>25422.517767533878</v>
      </c>
      <c r="AZ136" s="35">
        <f t="shared" ref="AZ136:AZ199" si="152">AY136+AW136</f>
        <v>31877.059911503296</v>
      </c>
      <c r="BA136" s="1"/>
      <c r="BB136" s="52">
        <f t="shared" ref="BB136:BB199" si="153">AU136</f>
        <v>129</v>
      </c>
      <c r="BC136" s="80">
        <f t="shared" ref="BC136:BC199" si="154">$AL$36*SQRT(1+(1/$AL$37)+(($AU136-$AE$3)^2)/(($AE$4^2)*$AL$43))</f>
        <v>676.33837997354556</v>
      </c>
      <c r="BD136" s="35">
        <f t="shared" si="96"/>
        <v>2697.5253481003665</v>
      </c>
      <c r="BE136" s="35">
        <f t="shared" ref="BE136:BE199" si="155">BF136-BD136</f>
        <v>10634.083965849179</v>
      </c>
      <c r="BF136" s="35">
        <f t="shared" ref="BF136:BF199" si="156">Z136*BF$1+BF$2</f>
        <v>13331.609313949546</v>
      </c>
      <c r="BG136" s="35">
        <f t="shared" ref="BG136:BG199" si="157">BF136+BD136</f>
        <v>16029.134662049913</v>
      </c>
    </row>
    <row r="137" spans="1:59" s="21" customFormat="1" x14ac:dyDescent="0.4">
      <c r="A137" s="19" t="s">
        <v>124</v>
      </c>
      <c r="B137" s="20">
        <v>6223</v>
      </c>
      <c r="C137" s="20">
        <v>2099</v>
      </c>
      <c r="D137" s="20">
        <v>2204</v>
      </c>
      <c r="E137" s="20">
        <v>2580</v>
      </c>
      <c r="F137" s="20">
        <v>3198</v>
      </c>
      <c r="G137" s="20">
        <v>4566</v>
      </c>
      <c r="H137" s="20">
        <v>5886</v>
      </c>
      <c r="I137" s="20">
        <v>6999</v>
      </c>
      <c r="J137" s="20">
        <v>9193</v>
      </c>
      <c r="L137" s="19" t="s">
        <v>124</v>
      </c>
      <c r="M137" s="35">
        <f>B137</f>
        <v>6223</v>
      </c>
      <c r="N137" s="35">
        <f t="shared" ref="N137:U137" si="158">C137</f>
        <v>2099</v>
      </c>
      <c r="O137" s="35">
        <f t="shared" si="158"/>
        <v>2204</v>
      </c>
      <c r="P137" s="35">
        <f t="shared" si="158"/>
        <v>2580</v>
      </c>
      <c r="Q137" s="35">
        <f t="shared" si="158"/>
        <v>3198</v>
      </c>
      <c r="R137" s="35">
        <f t="shared" si="158"/>
        <v>4566</v>
      </c>
      <c r="S137" s="35">
        <f t="shared" si="158"/>
        <v>5886</v>
      </c>
      <c r="T137" s="35">
        <f t="shared" si="158"/>
        <v>6999</v>
      </c>
      <c r="U137" s="35">
        <f t="shared" si="158"/>
        <v>9193</v>
      </c>
      <c r="V137" s="1"/>
      <c r="W137" s="1"/>
      <c r="X137" s="1"/>
      <c r="Y137" s="35">
        <f t="shared" ref="Y137:Y200" si="159">Y136+1000</f>
        <v>129500</v>
      </c>
      <c r="Z137" s="52">
        <f t="shared" si="97"/>
        <v>130</v>
      </c>
      <c r="AA137" s="35">
        <f t="shared" si="142"/>
        <v>122192</v>
      </c>
      <c r="AB137" s="35">
        <f t="shared" si="143"/>
        <v>88822</v>
      </c>
      <c r="AC137" s="35">
        <f t="shared" si="144"/>
        <v>23902</v>
      </c>
      <c r="AD137" s="35">
        <f t="shared" si="145"/>
        <v>13284.398148148148</v>
      </c>
      <c r="AE137" s="52">
        <f t="shared" si="137"/>
        <v>247</v>
      </c>
      <c r="AF137" s="35">
        <f t="shared" si="138"/>
        <v>259122</v>
      </c>
      <c r="AG137" s="35">
        <f t="shared" si="139"/>
        <v>141613</v>
      </c>
      <c r="AH137" s="35">
        <f t="shared" si="140"/>
        <v>38986</v>
      </c>
      <c r="AI137" s="35">
        <f t="shared" si="141"/>
        <v>18188.75</v>
      </c>
      <c r="AU137" s="52">
        <f t="shared" si="148"/>
        <v>130</v>
      </c>
      <c r="AV137" s="80">
        <f t="shared" si="149"/>
        <v>1618.2990659023087</v>
      </c>
      <c r="AW137" s="35">
        <f t="shared" ref="AW137:AW200" si="160">AW$3*AV137</f>
        <v>6454.465516579693</v>
      </c>
      <c r="AX137" s="35">
        <f t="shared" si="150"/>
        <v>19067.295927282117</v>
      </c>
      <c r="AY137" s="35">
        <f t="shared" si="151"/>
        <v>25521.761443861811</v>
      </c>
      <c r="AZ137" s="35">
        <f t="shared" si="152"/>
        <v>31976.226960441505</v>
      </c>
      <c r="BA137" s="1"/>
      <c r="BB137" s="52">
        <f t="shared" si="153"/>
        <v>130</v>
      </c>
      <c r="BC137" s="80">
        <f t="shared" si="154"/>
        <v>676.33035058223152</v>
      </c>
      <c r="BD137" s="35">
        <f t="shared" ref="BD137:BD200" si="161">BD$3*BC137</f>
        <v>2697.4933234700325</v>
      </c>
      <c r="BE137" s="35">
        <f t="shared" si="155"/>
        <v>10672.429105209871</v>
      </c>
      <c r="BF137" s="35">
        <f t="shared" si="156"/>
        <v>13369.922428679904</v>
      </c>
      <c r="BG137" s="35">
        <f t="shared" si="157"/>
        <v>16067.415752149936</v>
      </c>
    </row>
    <row r="138" spans="1:59" x14ac:dyDescent="0.4">
      <c r="A138" s="13" t="s">
        <v>125</v>
      </c>
      <c r="B138" s="11">
        <v>4327</v>
      </c>
      <c r="C138" s="11">
        <v>1220</v>
      </c>
      <c r="D138" s="11">
        <v>1619</v>
      </c>
      <c r="E138" s="11">
        <v>2087</v>
      </c>
      <c r="F138" s="11">
        <v>2281</v>
      </c>
      <c r="G138" s="11">
        <v>3158</v>
      </c>
      <c r="H138" s="11">
        <v>3887</v>
      </c>
      <c r="I138" s="11">
        <v>5060</v>
      </c>
      <c r="J138" s="11">
        <v>6322</v>
      </c>
      <c r="L138" s="57" t="s">
        <v>302</v>
      </c>
      <c r="M138" s="59">
        <f>M137/M$16</f>
        <v>1555.75</v>
      </c>
      <c r="N138" s="59">
        <f t="shared" ref="N138:U138" si="162">N137/N$16</f>
        <v>524.75</v>
      </c>
      <c r="O138" s="59">
        <f t="shared" si="162"/>
        <v>551</v>
      </c>
      <c r="P138" s="59">
        <f t="shared" si="162"/>
        <v>645</v>
      </c>
      <c r="Q138" s="59">
        <f t="shared" si="162"/>
        <v>799.5</v>
      </c>
      <c r="R138" s="59">
        <f t="shared" si="162"/>
        <v>1141.5</v>
      </c>
      <c r="S138" s="59">
        <f t="shared" si="162"/>
        <v>1471.5</v>
      </c>
      <c r="T138" s="59">
        <f t="shared" si="162"/>
        <v>1749.75</v>
      </c>
      <c r="U138" s="59">
        <f t="shared" si="162"/>
        <v>2298.25</v>
      </c>
      <c r="Y138" s="35">
        <f t="shared" si="159"/>
        <v>130500</v>
      </c>
      <c r="Z138" s="52">
        <f t="shared" ref="Z138:Z201" si="163">Z137+1</f>
        <v>131</v>
      </c>
      <c r="AA138" s="35">
        <f t="shared" si="142"/>
        <v>122192</v>
      </c>
      <c r="AB138" s="35">
        <f t="shared" si="143"/>
        <v>88822</v>
      </c>
      <c r="AC138" s="35">
        <f t="shared" si="144"/>
        <v>23902</v>
      </c>
      <c r="AD138" s="35">
        <f t="shared" si="145"/>
        <v>13284.398148148148</v>
      </c>
      <c r="AE138" s="52">
        <f t="shared" si="137"/>
        <v>248</v>
      </c>
      <c r="AF138" s="35">
        <f t="shared" si="138"/>
        <v>259122</v>
      </c>
      <c r="AG138" s="35">
        <f t="shared" si="139"/>
        <v>141613</v>
      </c>
      <c r="AH138" s="35">
        <f t="shared" si="140"/>
        <v>38986</v>
      </c>
      <c r="AI138" s="35">
        <f t="shared" si="141"/>
        <v>18188.75</v>
      </c>
      <c r="AU138" s="52">
        <f t="shared" si="148"/>
        <v>131</v>
      </c>
      <c r="AV138" s="80">
        <f t="shared" si="149"/>
        <v>1618.2811864397804</v>
      </c>
      <c r="AW138" s="35">
        <f t="shared" si="160"/>
        <v>6454.3942056725955</v>
      </c>
      <c r="AX138" s="35">
        <f t="shared" si="150"/>
        <v>19166.61091451715</v>
      </c>
      <c r="AY138" s="35">
        <f t="shared" si="151"/>
        <v>25621.005120189744</v>
      </c>
      <c r="AZ138" s="35">
        <f t="shared" si="152"/>
        <v>32075.399325862338</v>
      </c>
      <c r="BA138"/>
      <c r="BB138" s="52">
        <f t="shared" si="153"/>
        <v>131</v>
      </c>
      <c r="BC138" s="80">
        <f t="shared" si="154"/>
        <v>676.32287827787525</v>
      </c>
      <c r="BD138" s="35">
        <f t="shared" si="161"/>
        <v>2697.4635207396145</v>
      </c>
      <c r="BE138" s="35">
        <f t="shared" si="155"/>
        <v>10710.772022670642</v>
      </c>
      <c r="BF138" s="35">
        <f t="shared" si="156"/>
        <v>13408.235543410257</v>
      </c>
      <c r="BG138" s="35">
        <f t="shared" si="157"/>
        <v>16105.699064149872</v>
      </c>
    </row>
    <row r="139" spans="1:59" x14ac:dyDescent="0.4">
      <c r="A139" s="13" t="s">
        <v>126</v>
      </c>
      <c r="B139" s="11">
        <v>1224</v>
      </c>
      <c r="C139" s="11">
        <v>550</v>
      </c>
      <c r="D139" s="11">
        <v>301</v>
      </c>
      <c r="E139" s="11">
        <v>242</v>
      </c>
      <c r="F139" s="11">
        <v>475</v>
      </c>
      <c r="G139" s="11">
        <v>931</v>
      </c>
      <c r="H139" s="11">
        <v>1390</v>
      </c>
      <c r="I139" s="11">
        <v>1170</v>
      </c>
      <c r="J139" s="11">
        <v>1913</v>
      </c>
      <c r="Y139" s="35">
        <f t="shared" si="159"/>
        <v>131500</v>
      </c>
      <c r="Z139" s="52">
        <f t="shared" si="163"/>
        <v>132</v>
      </c>
      <c r="AA139" s="35">
        <f t="shared" si="142"/>
        <v>122192</v>
      </c>
      <c r="AB139" s="35">
        <f t="shared" si="143"/>
        <v>88822</v>
      </c>
      <c r="AC139" s="35">
        <f t="shared" si="144"/>
        <v>23902</v>
      </c>
      <c r="AD139" s="35">
        <f t="shared" si="145"/>
        <v>13284.398148148148</v>
      </c>
      <c r="AE139" s="52">
        <f t="shared" si="137"/>
        <v>249</v>
      </c>
      <c r="AF139" s="35">
        <f t="shared" si="138"/>
        <v>259122</v>
      </c>
      <c r="AG139" s="35">
        <f t="shared" si="139"/>
        <v>141613</v>
      </c>
      <c r="AH139" s="35">
        <f t="shared" si="140"/>
        <v>38986</v>
      </c>
      <c r="AI139" s="35">
        <f t="shared" si="141"/>
        <v>18188.75</v>
      </c>
      <c r="AU139" s="52">
        <f t="shared" si="148"/>
        <v>132</v>
      </c>
      <c r="AV139" s="80">
        <f t="shared" si="149"/>
        <v>1618.264639999177</v>
      </c>
      <c r="AW139" s="35">
        <f t="shared" si="160"/>
        <v>6454.3282114243466</v>
      </c>
      <c r="AX139" s="35">
        <f t="shared" si="150"/>
        <v>19265.920585093329</v>
      </c>
      <c r="AY139" s="35">
        <f t="shared" si="151"/>
        <v>25720.248796517677</v>
      </c>
      <c r="AZ139" s="35">
        <f t="shared" si="152"/>
        <v>32174.577007942025</v>
      </c>
      <c r="BA139"/>
      <c r="BB139" s="52">
        <f t="shared" si="153"/>
        <v>132</v>
      </c>
      <c r="BC139" s="80">
        <f t="shared" si="154"/>
        <v>676.31596307894199</v>
      </c>
      <c r="BD139" s="35">
        <f t="shared" si="161"/>
        <v>2697.4359399827595</v>
      </c>
      <c r="BE139" s="35">
        <f t="shared" si="155"/>
        <v>10749.112718157856</v>
      </c>
      <c r="BF139" s="35">
        <f t="shared" si="156"/>
        <v>13446.548658140615</v>
      </c>
      <c r="BG139" s="35">
        <f t="shared" si="157"/>
        <v>16143.984598123374</v>
      </c>
    </row>
    <row r="140" spans="1:59" x14ac:dyDescent="0.4">
      <c r="A140" s="13" t="s">
        <v>127</v>
      </c>
      <c r="B140" s="11">
        <v>487</v>
      </c>
      <c r="C140" s="11">
        <v>174</v>
      </c>
      <c r="D140" s="11">
        <v>220</v>
      </c>
      <c r="E140" s="11">
        <v>169</v>
      </c>
      <c r="F140" s="11">
        <v>335</v>
      </c>
      <c r="G140" s="11">
        <v>361</v>
      </c>
      <c r="H140" s="11">
        <v>421</v>
      </c>
      <c r="I140" s="11">
        <v>584</v>
      </c>
      <c r="J140" s="11">
        <v>681</v>
      </c>
      <c r="Y140" s="35">
        <f t="shared" si="159"/>
        <v>132500</v>
      </c>
      <c r="Z140" s="52">
        <f t="shared" si="163"/>
        <v>133</v>
      </c>
      <c r="AA140" s="35">
        <f t="shared" si="142"/>
        <v>122192</v>
      </c>
      <c r="AB140" s="35">
        <f t="shared" si="143"/>
        <v>88822</v>
      </c>
      <c r="AC140" s="35">
        <f t="shared" si="144"/>
        <v>23902</v>
      </c>
      <c r="AD140" s="35">
        <f t="shared" si="145"/>
        <v>13284.398148148148</v>
      </c>
      <c r="AE140" s="52">
        <f t="shared" si="137"/>
        <v>250</v>
      </c>
      <c r="AF140" s="35">
        <f t="shared" si="138"/>
        <v>259122</v>
      </c>
      <c r="AG140" s="35">
        <f t="shared" si="139"/>
        <v>141613</v>
      </c>
      <c r="AH140" s="35">
        <f t="shared" si="140"/>
        <v>38986</v>
      </c>
      <c r="AI140" s="35">
        <f t="shared" si="141"/>
        <v>18188.75</v>
      </c>
      <c r="AU140" s="52">
        <f t="shared" si="148"/>
        <v>133</v>
      </c>
      <c r="AV140" s="80">
        <f t="shared" si="149"/>
        <v>1618.2494266213885</v>
      </c>
      <c r="AW140" s="35">
        <f t="shared" si="160"/>
        <v>6454.2675339980315</v>
      </c>
      <c r="AX140" s="35">
        <f t="shared" si="150"/>
        <v>19365.224938847579</v>
      </c>
      <c r="AY140" s="35">
        <f t="shared" si="151"/>
        <v>25819.49247284561</v>
      </c>
      <c r="AZ140" s="35">
        <f t="shared" si="152"/>
        <v>32273.76000684364</v>
      </c>
      <c r="BA140"/>
      <c r="BB140" s="52">
        <f t="shared" si="153"/>
        <v>133</v>
      </c>
      <c r="BC140" s="80">
        <f t="shared" si="154"/>
        <v>676.30960500252093</v>
      </c>
      <c r="BD140" s="35">
        <f t="shared" si="161"/>
        <v>2697.4105812676271</v>
      </c>
      <c r="BE140" s="35">
        <f t="shared" si="155"/>
        <v>10787.451191603344</v>
      </c>
      <c r="BF140" s="35">
        <f t="shared" si="156"/>
        <v>13484.861772870971</v>
      </c>
      <c r="BG140" s="35">
        <f t="shared" si="157"/>
        <v>16182.272354138597</v>
      </c>
    </row>
    <row r="141" spans="1:59" x14ac:dyDescent="0.4">
      <c r="A141" s="13" t="s">
        <v>128</v>
      </c>
      <c r="B141" s="11">
        <v>186</v>
      </c>
      <c r="C141" s="11">
        <v>155</v>
      </c>
      <c r="D141" s="11">
        <v>64</v>
      </c>
      <c r="E141" s="11">
        <v>82</v>
      </c>
      <c r="F141" s="11">
        <v>106</v>
      </c>
      <c r="G141" s="11">
        <v>117</v>
      </c>
      <c r="H141" s="11">
        <v>189</v>
      </c>
      <c r="I141" s="11">
        <v>185</v>
      </c>
      <c r="J141" s="11">
        <v>276</v>
      </c>
      <c r="Y141" s="35">
        <f t="shared" si="159"/>
        <v>133500</v>
      </c>
      <c r="Z141" s="52">
        <f t="shared" si="163"/>
        <v>134</v>
      </c>
      <c r="AA141" s="35">
        <f t="shared" si="142"/>
        <v>122192</v>
      </c>
      <c r="AB141" s="35">
        <f t="shared" si="143"/>
        <v>88822</v>
      </c>
      <c r="AC141" s="35">
        <f t="shared" si="144"/>
        <v>23902</v>
      </c>
      <c r="AD141" s="35">
        <f t="shared" si="145"/>
        <v>13284.398148148148</v>
      </c>
      <c r="AE141" s="52">
        <f t="shared" si="137"/>
        <v>251</v>
      </c>
      <c r="AF141" s="35">
        <f t="shared" si="138"/>
        <v>259122</v>
      </c>
      <c r="AG141" s="35">
        <f t="shared" si="139"/>
        <v>141613</v>
      </c>
      <c r="AH141" s="35">
        <f t="shared" si="140"/>
        <v>38986</v>
      </c>
      <c r="AI141" s="35">
        <f t="shared" si="141"/>
        <v>18188.75</v>
      </c>
      <c r="AU141" s="52">
        <f t="shared" si="148"/>
        <v>134</v>
      </c>
      <c r="AV141" s="80">
        <f t="shared" si="149"/>
        <v>1618.2355463440115</v>
      </c>
      <c r="AW141" s="35">
        <f t="shared" si="160"/>
        <v>6454.2121735436031</v>
      </c>
      <c r="AX141" s="35">
        <f t="shared" si="150"/>
        <v>19464.523975629942</v>
      </c>
      <c r="AY141" s="35">
        <f t="shared" si="151"/>
        <v>25918.736149173543</v>
      </c>
      <c r="AZ141" s="35">
        <f t="shared" si="152"/>
        <v>32372.948322717144</v>
      </c>
      <c r="BA141"/>
      <c r="BB141" s="52">
        <f t="shared" si="153"/>
        <v>134</v>
      </c>
      <c r="BC141" s="80">
        <f t="shared" si="154"/>
        <v>676.30380406432448</v>
      </c>
      <c r="BD141" s="35">
        <f t="shared" si="161"/>
        <v>2697.3874446568843</v>
      </c>
      <c r="BE141" s="35">
        <f t="shared" si="155"/>
        <v>10825.787442944442</v>
      </c>
      <c r="BF141" s="35">
        <f t="shared" si="156"/>
        <v>13523.174887601326</v>
      </c>
      <c r="BG141" s="35">
        <f t="shared" si="157"/>
        <v>16220.562332258211</v>
      </c>
    </row>
    <row r="142" spans="1:59" x14ac:dyDescent="0.4">
      <c r="A142" s="16" t="s">
        <v>27</v>
      </c>
      <c r="B142" s="11"/>
      <c r="C142" s="11"/>
      <c r="D142" s="11"/>
      <c r="E142" s="11"/>
      <c r="F142" s="11"/>
      <c r="G142" s="11"/>
      <c r="H142" s="11"/>
      <c r="I142" s="11"/>
      <c r="J142" s="11"/>
      <c r="Y142" s="35">
        <f t="shared" si="159"/>
        <v>134500</v>
      </c>
      <c r="Z142" s="52">
        <f t="shared" si="163"/>
        <v>135</v>
      </c>
      <c r="AA142" s="35">
        <f t="shared" si="142"/>
        <v>122192</v>
      </c>
      <c r="AB142" s="35">
        <f t="shared" si="143"/>
        <v>88822</v>
      </c>
      <c r="AC142" s="35">
        <f t="shared" si="144"/>
        <v>23902</v>
      </c>
      <c r="AD142" s="35">
        <f t="shared" si="145"/>
        <v>13284.398148148148</v>
      </c>
      <c r="AE142" s="52">
        <f t="shared" si="137"/>
        <v>252</v>
      </c>
      <c r="AF142" s="35">
        <f t="shared" si="138"/>
        <v>259122</v>
      </c>
      <c r="AG142" s="35">
        <f t="shared" si="139"/>
        <v>141613</v>
      </c>
      <c r="AH142" s="35">
        <f t="shared" si="140"/>
        <v>38986</v>
      </c>
      <c r="AI142" s="35">
        <f t="shared" si="141"/>
        <v>18188.75</v>
      </c>
      <c r="AU142" s="52">
        <f t="shared" si="148"/>
        <v>135</v>
      </c>
      <c r="AV142" s="80">
        <f t="shared" si="149"/>
        <v>1618.2229992013506</v>
      </c>
      <c r="AW142" s="35">
        <f t="shared" si="160"/>
        <v>6454.1621301978812</v>
      </c>
      <c r="AX142" s="35">
        <f t="shared" si="150"/>
        <v>19563.817695303598</v>
      </c>
      <c r="AY142" s="35">
        <f t="shared" si="151"/>
        <v>26017.979825501479</v>
      </c>
      <c r="AZ142" s="35">
        <f t="shared" si="152"/>
        <v>32472.141955699361</v>
      </c>
      <c r="BA142"/>
      <c r="BB142" s="52">
        <f t="shared" si="153"/>
        <v>135</v>
      </c>
      <c r="BC142" s="80">
        <f t="shared" si="154"/>
        <v>676.29856027868959</v>
      </c>
      <c r="BD142" s="35">
        <f t="shared" si="161"/>
        <v>2697.3665302077138</v>
      </c>
      <c r="BE142" s="35">
        <f t="shared" si="155"/>
        <v>10864.121472123968</v>
      </c>
      <c r="BF142" s="35">
        <f t="shared" si="156"/>
        <v>13561.488002331682</v>
      </c>
      <c r="BG142" s="35">
        <f t="shared" si="157"/>
        <v>16258.854532539395</v>
      </c>
    </row>
    <row r="143" spans="1:59" s="21" customFormat="1" x14ac:dyDescent="0.4">
      <c r="A143" s="19" t="s">
        <v>4</v>
      </c>
      <c r="B143" s="20">
        <v>4860</v>
      </c>
      <c r="C143" s="20">
        <v>2180</v>
      </c>
      <c r="D143" s="20">
        <v>1383</v>
      </c>
      <c r="E143" s="20">
        <v>2143</v>
      </c>
      <c r="F143" s="20">
        <v>1319</v>
      </c>
      <c r="G143" s="20">
        <v>2179</v>
      </c>
      <c r="H143" s="20">
        <v>2710</v>
      </c>
      <c r="I143" s="20">
        <v>5423</v>
      </c>
      <c r="J143" s="20">
        <v>9028</v>
      </c>
      <c r="L143" s="19" t="s">
        <v>4</v>
      </c>
      <c r="M143" s="35">
        <f>B143</f>
        <v>4860</v>
      </c>
      <c r="N143" s="35">
        <f t="shared" ref="N143:U143" si="164">C143</f>
        <v>2180</v>
      </c>
      <c r="O143" s="35">
        <f t="shared" si="164"/>
        <v>1383</v>
      </c>
      <c r="P143" s="35">
        <f t="shared" si="164"/>
        <v>2143</v>
      </c>
      <c r="Q143" s="35">
        <f t="shared" si="164"/>
        <v>1319</v>
      </c>
      <c r="R143" s="35">
        <f t="shared" si="164"/>
        <v>2179</v>
      </c>
      <c r="S143" s="35">
        <f t="shared" si="164"/>
        <v>2710</v>
      </c>
      <c r="T143" s="35">
        <f t="shared" si="164"/>
        <v>5423</v>
      </c>
      <c r="U143" s="35">
        <f t="shared" si="164"/>
        <v>9028</v>
      </c>
      <c r="V143" s="1"/>
      <c r="W143" s="1"/>
      <c r="X143" s="1"/>
      <c r="Y143" s="35">
        <f t="shared" si="159"/>
        <v>135500</v>
      </c>
      <c r="Z143" s="52">
        <f t="shared" si="163"/>
        <v>136</v>
      </c>
      <c r="AA143" s="35">
        <f t="shared" si="142"/>
        <v>122192</v>
      </c>
      <c r="AB143" s="35">
        <f t="shared" si="143"/>
        <v>88822</v>
      </c>
      <c r="AC143" s="35">
        <f t="shared" si="144"/>
        <v>23902</v>
      </c>
      <c r="AD143" s="35">
        <f t="shared" si="145"/>
        <v>13284.398148148148</v>
      </c>
      <c r="AE143" s="52">
        <f t="shared" si="137"/>
        <v>253</v>
      </c>
      <c r="AF143" s="35">
        <f t="shared" si="138"/>
        <v>259122</v>
      </c>
      <c r="AG143" s="35">
        <f t="shared" si="139"/>
        <v>141613</v>
      </c>
      <c r="AH143" s="35">
        <f t="shared" si="140"/>
        <v>38986</v>
      </c>
      <c r="AI143" s="35">
        <f t="shared" si="141"/>
        <v>18188.75</v>
      </c>
      <c r="AU143" s="52">
        <f t="shared" si="148"/>
        <v>136</v>
      </c>
      <c r="AV143" s="80">
        <f t="shared" si="149"/>
        <v>1618.2117852244155</v>
      </c>
      <c r="AW143" s="35">
        <f t="shared" si="160"/>
        <v>6454.1174040845463</v>
      </c>
      <c r="AX143" s="35">
        <f t="shared" si="150"/>
        <v>19663.106097744865</v>
      </c>
      <c r="AY143" s="35">
        <f t="shared" si="151"/>
        <v>26117.223501829412</v>
      </c>
      <c r="AZ143" s="35">
        <f t="shared" si="152"/>
        <v>32571.340905913959</v>
      </c>
      <c r="BA143" s="1"/>
      <c r="BB143" s="52">
        <f t="shared" si="153"/>
        <v>136</v>
      </c>
      <c r="BC143" s="80">
        <f t="shared" si="154"/>
        <v>676.2938736585761</v>
      </c>
      <c r="BD143" s="35">
        <f t="shared" si="161"/>
        <v>2697.3478379718044</v>
      </c>
      <c r="BE143" s="35">
        <f t="shared" si="155"/>
        <v>10902.453279090234</v>
      </c>
      <c r="BF143" s="35">
        <f t="shared" si="156"/>
        <v>13599.801117062038</v>
      </c>
      <c r="BG143" s="35">
        <f t="shared" si="157"/>
        <v>16297.148955033841</v>
      </c>
    </row>
    <row r="144" spans="1:59" x14ac:dyDescent="0.4">
      <c r="A144" s="13" t="s">
        <v>129</v>
      </c>
      <c r="B144" s="11">
        <v>988</v>
      </c>
      <c r="C144" s="11">
        <v>594</v>
      </c>
      <c r="D144" s="11">
        <v>290</v>
      </c>
      <c r="E144" s="11">
        <v>129</v>
      </c>
      <c r="F144" s="11">
        <v>129</v>
      </c>
      <c r="G144" s="11">
        <v>277</v>
      </c>
      <c r="H144" s="11">
        <v>442</v>
      </c>
      <c r="I144" s="11">
        <v>807</v>
      </c>
      <c r="J144" s="11">
        <v>2255</v>
      </c>
      <c r="L144" s="57" t="s">
        <v>303</v>
      </c>
      <c r="M144" s="59">
        <f>M143/M$16</f>
        <v>1215</v>
      </c>
      <c r="N144" s="59">
        <f t="shared" ref="N144:U144" si="165">N143/N$16</f>
        <v>545</v>
      </c>
      <c r="O144" s="59">
        <f t="shared" si="165"/>
        <v>345.75</v>
      </c>
      <c r="P144" s="59">
        <f t="shared" si="165"/>
        <v>535.75</v>
      </c>
      <c r="Q144" s="59">
        <f t="shared" si="165"/>
        <v>329.75</v>
      </c>
      <c r="R144" s="59">
        <f t="shared" si="165"/>
        <v>544.75</v>
      </c>
      <c r="S144" s="59">
        <f t="shared" si="165"/>
        <v>677.5</v>
      </c>
      <c r="T144" s="59">
        <f t="shared" si="165"/>
        <v>1355.75</v>
      </c>
      <c r="U144" s="59">
        <f t="shared" si="165"/>
        <v>2257</v>
      </c>
      <c r="Y144" s="35">
        <f t="shared" si="159"/>
        <v>136500</v>
      </c>
      <c r="Z144" s="52">
        <f t="shared" si="163"/>
        <v>137</v>
      </c>
      <c r="AA144" s="35">
        <f t="shared" si="142"/>
        <v>122192</v>
      </c>
      <c r="AB144" s="35">
        <f t="shared" si="143"/>
        <v>88822</v>
      </c>
      <c r="AC144" s="35">
        <f t="shared" si="144"/>
        <v>23902</v>
      </c>
      <c r="AD144" s="35">
        <f t="shared" si="145"/>
        <v>13284.398148148148</v>
      </c>
      <c r="AE144" s="52">
        <f t="shared" si="137"/>
        <v>254</v>
      </c>
      <c r="AF144" s="35">
        <f t="shared" si="138"/>
        <v>259122</v>
      </c>
      <c r="AG144" s="35">
        <f t="shared" si="139"/>
        <v>141613</v>
      </c>
      <c r="AH144" s="35">
        <f t="shared" si="140"/>
        <v>38986</v>
      </c>
      <c r="AI144" s="35">
        <f t="shared" si="141"/>
        <v>18188.75</v>
      </c>
      <c r="AU144" s="52">
        <f t="shared" si="148"/>
        <v>137</v>
      </c>
      <c r="AV144" s="80">
        <f t="shared" si="149"/>
        <v>1618.2019044409224</v>
      </c>
      <c r="AW144" s="35">
        <f t="shared" si="160"/>
        <v>6454.0779953141418</v>
      </c>
      <c r="AX144" s="35">
        <f t="shared" si="150"/>
        <v>19762.389182843202</v>
      </c>
      <c r="AY144" s="35">
        <f t="shared" si="151"/>
        <v>26216.467178157345</v>
      </c>
      <c r="AZ144" s="35">
        <f t="shared" si="152"/>
        <v>32670.545173471488</v>
      </c>
      <c r="BA144"/>
      <c r="BB144" s="52">
        <f t="shared" si="153"/>
        <v>137</v>
      </c>
      <c r="BC144" s="80">
        <f t="shared" si="154"/>
        <v>676.28974421556723</v>
      </c>
      <c r="BD144" s="35">
        <f t="shared" si="161"/>
        <v>2697.3313679953549</v>
      </c>
      <c r="BE144" s="35">
        <f t="shared" si="155"/>
        <v>10940.78286379704</v>
      </c>
      <c r="BF144" s="35">
        <f t="shared" si="156"/>
        <v>13638.114231792395</v>
      </c>
      <c r="BG144" s="35">
        <f t="shared" si="157"/>
        <v>16335.44559978775</v>
      </c>
    </row>
    <row r="145" spans="1:59" x14ac:dyDescent="0.4">
      <c r="A145" s="13" t="s">
        <v>130</v>
      </c>
      <c r="B145" s="11">
        <v>1192</v>
      </c>
      <c r="C145" s="11">
        <v>591</v>
      </c>
      <c r="D145" s="11">
        <v>560</v>
      </c>
      <c r="E145" s="11">
        <v>1039</v>
      </c>
      <c r="F145" s="11">
        <v>773</v>
      </c>
      <c r="G145" s="11">
        <v>906</v>
      </c>
      <c r="H145" s="11">
        <v>1074</v>
      </c>
      <c r="I145" s="11">
        <v>1376</v>
      </c>
      <c r="J145" s="11">
        <v>1559</v>
      </c>
      <c r="Y145" s="35">
        <f t="shared" si="159"/>
        <v>137500</v>
      </c>
      <c r="Z145" s="52">
        <f t="shared" si="163"/>
        <v>138</v>
      </c>
      <c r="AA145" s="35">
        <f t="shared" si="142"/>
        <v>122192</v>
      </c>
      <c r="AB145" s="35">
        <f t="shared" si="143"/>
        <v>88822</v>
      </c>
      <c r="AC145" s="35">
        <f t="shared" si="144"/>
        <v>23902</v>
      </c>
      <c r="AD145" s="35">
        <f t="shared" si="145"/>
        <v>13284.398148148148</v>
      </c>
      <c r="AE145" s="52">
        <f t="shared" si="137"/>
        <v>255</v>
      </c>
      <c r="AF145" s="35">
        <f t="shared" si="138"/>
        <v>259122</v>
      </c>
      <c r="AG145" s="35">
        <f t="shared" si="139"/>
        <v>141613</v>
      </c>
      <c r="AH145" s="35">
        <f t="shared" si="140"/>
        <v>38986</v>
      </c>
      <c r="AI145" s="35">
        <f t="shared" si="141"/>
        <v>18188.75</v>
      </c>
      <c r="AU145" s="52">
        <f t="shared" si="148"/>
        <v>138</v>
      </c>
      <c r="AV145" s="80">
        <f t="shared" si="149"/>
        <v>1618.1933568752929</v>
      </c>
      <c r="AW145" s="35">
        <f t="shared" si="160"/>
        <v>6454.043903984073</v>
      </c>
      <c r="AX145" s="35">
        <f t="shared" si="150"/>
        <v>19861.666950501211</v>
      </c>
      <c r="AY145" s="35">
        <f t="shared" si="151"/>
        <v>26315.710854485282</v>
      </c>
      <c r="AZ145" s="35">
        <f t="shared" si="152"/>
        <v>32769.754758469353</v>
      </c>
      <c r="BA145"/>
      <c r="BB145" s="52">
        <f t="shared" si="153"/>
        <v>138</v>
      </c>
      <c r="BC145" s="80">
        <f t="shared" si="154"/>
        <v>676.28617195986965</v>
      </c>
      <c r="BD145" s="35">
        <f t="shared" si="161"/>
        <v>2697.3171203190741</v>
      </c>
      <c r="BE145" s="35">
        <f t="shared" si="155"/>
        <v>10979.110226203675</v>
      </c>
      <c r="BF145" s="35">
        <f t="shared" si="156"/>
        <v>13676.427346522749</v>
      </c>
      <c r="BG145" s="35">
        <f t="shared" si="157"/>
        <v>16373.744466841823</v>
      </c>
    </row>
    <row r="146" spans="1:59" x14ac:dyDescent="0.4">
      <c r="A146" s="13" t="s">
        <v>131</v>
      </c>
      <c r="B146" s="11">
        <v>1310</v>
      </c>
      <c r="C146" s="11">
        <v>507</v>
      </c>
      <c r="D146" s="11">
        <v>279</v>
      </c>
      <c r="E146" s="11">
        <v>829</v>
      </c>
      <c r="F146" s="11">
        <v>244</v>
      </c>
      <c r="G146" s="11">
        <v>680</v>
      </c>
      <c r="H146" s="11">
        <v>621</v>
      </c>
      <c r="I146" s="11">
        <v>2323</v>
      </c>
      <c r="J146" s="11">
        <v>1805</v>
      </c>
      <c r="Y146" s="35">
        <f t="shared" si="159"/>
        <v>138500</v>
      </c>
      <c r="Z146" s="52">
        <f t="shared" si="163"/>
        <v>139</v>
      </c>
      <c r="AA146" s="35">
        <f t="shared" si="142"/>
        <v>122192</v>
      </c>
      <c r="AB146" s="35">
        <f t="shared" si="143"/>
        <v>88822</v>
      </c>
      <c r="AC146" s="35">
        <f t="shared" si="144"/>
        <v>23902</v>
      </c>
      <c r="AD146" s="35">
        <f t="shared" si="145"/>
        <v>13284.398148148148</v>
      </c>
      <c r="AE146" s="52">
        <f t="shared" si="137"/>
        <v>256</v>
      </c>
      <c r="AF146" s="35">
        <f t="shared" si="138"/>
        <v>259122</v>
      </c>
      <c r="AG146" s="35">
        <f t="shared" si="139"/>
        <v>141613</v>
      </c>
      <c r="AH146" s="35">
        <f t="shared" si="140"/>
        <v>38986</v>
      </c>
      <c r="AI146" s="35">
        <f t="shared" si="141"/>
        <v>18188.75</v>
      </c>
      <c r="AU146" s="52">
        <f t="shared" si="148"/>
        <v>139</v>
      </c>
      <c r="AV146" s="80">
        <f t="shared" si="149"/>
        <v>1618.1861425486545</v>
      </c>
      <c r="AW146" s="35">
        <f t="shared" si="160"/>
        <v>6454.0151301786036</v>
      </c>
      <c r="AX146" s="35">
        <f t="shared" si="150"/>
        <v>19960.939400634612</v>
      </c>
      <c r="AY146" s="35">
        <f t="shared" si="151"/>
        <v>26414.954530813215</v>
      </c>
      <c r="AZ146" s="35">
        <f t="shared" si="152"/>
        <v>32868.969660991817</v>
      </c>
      <c r="BA146"/>
      <c r="BB146" s="52">
        <f t="shared" si="153"/>
        <v>139</v>
      </c>
      <c r="BC146" s="80">
        <f t="shared" si="154"/>
        <v>676.28315690031263</v>
      </c>
      <c r="BD146" s="35">
        <f t="shared" si="161"/>
        <v>2697.3050949781768</v>
      </c>
      <c r="BE146" s="35">
        <f t="shared" si="155"/>
        <v>11017.435366274929</v>
      </c>
      <c r="BF146" s="35">
        <f t="shared" si="156"/>
        <v>13714.740461253106</v>
      </c>
      <c r="BG146" s="35">
        <f t="shared" si="157"/>
        <v>16412.045556231282</v>
      </c>
    </row>
    <row r="147" spans="1:59" x14ac:dyDescent="0.4">
      <c r="A147" s="29" t="s">
        <v>24</v>
      </c>
      <c r="B147" s="11">
        <v>1011</v>
      </c>
      <c r="C147" s="11">
        <v>319</v>
      </c>
      <c r="D147" s="11">
        <v>250</v>
      </c>
      <c r="E147" s="11">
        <v>587</v>
      </c>
      <c r="F147" s="11">
        <v>170</v>
      </c>
      <c r="G147" s="11">
        <v>342</v>
      </c>
      <c r="H147" s="11">
        <v>387</v>
      </c>
      <c r="I147" s="11">
        <v>1989</v>
      </c>
      <c r="J147" s="11">
        <v>1395</v>
      </c>
      <c r="Y147" s="35">
        <f t="shared" si="159"/>
        <v>139500</v>
      </c>
      <c r="Z147" s="52">
        <f t="shared" si="163"/>
        <v>140</v>
      </c>
      <c r="AA147" s="35">
        <f t="shared" si="142"/>
        <v>122192</v>
      </c>
      <c r="AB147" s="35">
        <f t="shared" si="143"/>
        <v>88822</v>
      </c>
      <c r="AC147" s="35">
        <f t="shared" si="144"/>
        <v>23902</v>
      </c>
      <c r="AD147" s="35">
        <f t="shared" si="145"/>
        <v>13284.398148148148</v>
      </c>
      <c r="AE147" s="52">
        <f t="shared" si="137"/>
        <v>257</v>
      </c>
      <c r="AF147" s="35">
        <f t="shared" si="138"/>
        <v>259122</v>
      </c>
      <c r="AG147" s="35">
        <f t="shared" si="139"/>
        <v>141613</v>
      </c>
      <c r="AH147" s="35">
        <f t="shared" si="140"/>
        <v>38986</v>
      </c>
      <c r="AI147" s="35">
        <f t="shared" si="141"/>
        <v>18188.75</v>
      </c>
      <c r="AU147" s="52">
        <f t="shared" si="148"/>
        <v>140</v>
      </c>
      <c r="AV147" s="80">
        <f t="shared" si="149"/>
        <v>1618.1802614788385</v>
      </c>
      <c r="AW147" s="35">
        <f t="shared" si="160"/>
        <v>6453.9916739688542</v>
      </c>
      <c r="AX147" s="35">
        <f t="shared" si="150"/>
        <v>20060.206533172292</v>
      </c>
      <c r="AY147" s="35">
        <f t="shared" si="151"/>
        <v>26514.198207141148</v>
      </c>
      <c r="AZ147" s="35">
        <f t="shared" si="152"/>
        <v>32968.189881110004</v>
      </c>
      <c r="BA147"/>
      <c r="BB147" s="52">
        <f t="shared" si="153"/>
        <v>140</v>
      </c>
      <c r="BC147" s="80">
        <f t="shared" si="154"/>
        <v>676.28069904434881</v>
      </c>
      <c r="BD147" s="35">
        <f t="shared" si="161"/>
        <v>2697.2952920023877</v>
      </c>
      <c r="BE147" s="35">
        <f t="shared" si="155"/>
        <v>11055.758283981075</v>
      </c>
      <c r="BF147" s="35">
        <f t="shared" si="156"/>
        <v>13753.053575983462</v>
      </c>
      <c r="BG147" s="35">
        <f t="shared" si="157"/>
        <v>16450.348867985849</v>
      </c>
    </row>
    <row r="148" spans="1:59" x14ac:dyDescent="0.4">
      <c r="A148" s="29" t="s">
        <v>25</v>
      </c>
      <c r="B148" s="11">
        <v>299</v>
      </c>
      <c r="C148" s="11">
        <v>188</v>
      </c>
      <c r="D148" s="11">
        <v>30</v>
      </c>
      <c r="E148" s="11">
        <v>242</v>
      </c>
      <c r="F148" s="11">
        <v>74</v>
      </c>
      <c r="G148" s="11">
        <v>338</v>
      </c>
      <c r="H148" s="11">
        <v>235</v>
      </c>
      <c r="I148" s="11">
        <v>334</v>
      </c>
      <c r="J148" s="11">
        <v>410</v>
      </c>
      <c r="Y148" s="35">
        <f t="shared" si="159"/>
        <v>140500</v>
      </c>
      <c r="Z148" s="52">
        <f t="shared" si="163"/>
        <v>141</v>
      </c>
      <c r="AE148" s="52">
        <f t="shared" si="137"/>
        <v>258</v>
      </c>
      <c r="AF148" s="35">
        <f t="shared" si="138"/>
        <v>259122</v>
      </c>
      <c r="AG148" s="35">
        <f t="shared" si="139"/>
        <v>141613</v>
      </c>
      <c r="AH148" s="35">
        <f t="shared" si="140"/>
        <v>38986</v>
      </c>
      <c r="AI148" s="35">
        <f t="shared" si="141"/>
        <v>18188.75</v>
      </c>
      <c r="AU148" s="52">
        <f t="shared" si="148"/>
        <v>141</v>
      </c>
      <c r="AV148" s="80">
        <f t="shared" si="149"/>
        <v>1618.1757136803822</v>
      </c>
      <c r="AW148" s="35">
        <f t="shared" si="160"/>
        <v>6453.9735354128034</v>
      </c>
      <c r="AX148" s="35">
        <f t="shared" si="150"/>
        <v>20159.468348056278</v>
      </c>
      <c r="AY148" s="35">
        <f t="shared" si="151"/>
        <v>26613.44188346908</v>
      </c>
      <c r="AZ148" s="35">
        <f t="shared" si="152"/>
        <v>33067.415418881887</v>
      </c>
      <c r="BA148"/>
      <c r="BB148" s="52">
        <f t="shared" si="153"/>
        <v>141</v>
      </c>
      <c r="BC148" s="80">
        <f t="shared" si="154"/>
        <v>676.27879839805348</v>
      </c>
      <c r="BD148" s="35">
        <f t="shared" si="161"/>
        <v>2697.2877114159369</v>
      </c>
      <c r="BE148" s="35">
        <f t="shared" si="155"/>
        <v>11094.078979297881</v>
      </c>
      <c r="BF148" s="35">
        <f t="shared" si="156"/>
        <v>13791.366690713818</v>
      </c>
      <c r="BG148" s="35">
        <f t="shared" si="157"/>
        <v>16488.654402129756</v>
      </c>
    </row>
    <row r="149" spans="1:59" x14ac:dyDescent="0.4">
      <c r="A149" s="13" t="s">
        <v>26</v>
      </c>
      <c r="B149" s="11">
        <v>1371</v>
      </c>
      <c r="C149" s="11">
        <v>488</v>
      </c>
      <c r="D149" s="11">
        <v>254</v>
      </c>
      <c r="E149" s="11">
        <v>147</v>
      </c>
      <c r="F149" s="11">
        <v>173</v>
      </c>
      <c r="G149" s="11">
        <v>316</v>
      </c>
      <c r="H149" s="11">
        <v>574</v>
      </c>
      <c r="I149" s="11">
        <v>917</v>
      </c>
      <c r="J149" s="11">
        <v>3409</v>
      </c>
      <c r="Y149" s="35">
        <f t="shared" si="159"/>
        <v>141500</v>
      </c>
      <c r="Z149" s="52">
        <f t="shared" si="163"/>
        <v>142</v>
      </c>
      <c r="AE149" s="52">
        <f t="shared" si="137"/>
        <v>259</v>
      </c>
      <c r="AF149" s="35">
        <f t="shared" si="138"/>
        <v>259122</v>
      </c>
      <c r="AG149" s="35">
        <f t="shared" si="139"/>
        <v>141613</v>
      </c>
      <c r="AH149" s="35">
        <f t="shared" si="140"/>
        <v>38986</v>
      </c>
      <c r="AI149" s="35">
        <f t="shared" si="141"/>
        <v>18188.75</v>
      </c>
      <c r="AU149" s="52">
        <f t="shared" si="148"/>
        <v>142</v>
      </c>
      <c r="AV149" s="80">
        <f t="shared" si="149"/>
        <v>1618.1724991645262</v>
      </c>
      <c r="AW149" s="35">
        <f t="shared" si="160"/>
        <v>6453.9607145552864</v>
      </c>
      <c r="AX149" s="35">
        <f t="shared" si="150"/>
        <v>20258.724845241726</v>
      </c>
      <c r="AY149" s="35">
        <f t="shared" si="151"/>
        <v>26712.685559797013</v>
      </c>
      <c r="AZ149" s="35">
        <f t="shared" si="152"/>
        <v>33166.646274352301</v>
      </c>
      <c r="BA149"/>
      <c r="BB149" s="52">
        <f t="shared" si="153"/>
        <v>142</v>
      </c>
      <c r="BC149" s="80">
        <f t="shared" si="154"/>
        <v>676.27745496612442</v>
      </c>
      <c r="BD149" s="35">
        <f t="shared" si="161"/>
        <v>2697.282353237561</v>
      </c>
      <c r="BE149" s="35">
        <f t="shared" si="155"/>
        <v>11132.397452206615</v>
      </c>
      <c r="BF149" s="35">
        <f t="shared" si="156"/>
        <v>13829.679805444175</v>
      </c>
      <c r="BG149" s="35">
        <f t="shared" si="157"/>
        <v>16526.962158681737</v>
      </c>
    </row>
    <row r="150" spans="1:59" x14ac:dyDescent="0.4">
      <c r="A150" s="16" t="s">
        <v>27</v>
      </c>
      <c r="B150" s="11"/>
      <c r="C150" s="11"/>
      <c r="D150" s="11"/>
      <c r="E150" s="11"/>
      <c r="F150" s="11"/>
      <c r="G150" s="11"/>
      <c r="H150" s="11"/>
      <c r="I150" s="11"/>
      <c r="J150" s="11"/>
      <c r="Y150" s="35">
        <f t="shared" si="159"/>
        <v>142500</v>
      </c>
      <c r="Z150" s="52">
        <f t="shared" si="163"/>
        <v>143</v>
      </c>
      <c r="AE150" s="52">
        <f t="shared" si="137"/>
        <v>260</v>
      </c>
      <c r="AF150" s="35">
        <f t="shared" si="138"/>
        <v>259122</v>
      </c>
      <c r="AG150" s="35">
        <f t="shared" si="139"/>
        <v>141613</v>
      </c>
      <c r="AH150" s="35">
        <f t="shared" si="140"/>
        <v>38986</v>
      </c>
      <c r="AI150" s="35">
        <f t="shared" si="141"/>
        <v>18188.75</v>
      </c>
      <c r="AU150" s="52">
        <f t="shared" si="148"/>
        <v>143</v>
      </c>
      <c r="AV150" s="80">
        <f t="shared" si="149"/>
        <v>1618.1706179392168</v>
      </c>
      <c r="AW150" s="35">
        <f t="shared" si="160"/>
        <v>6453.9532114279937</v>
      </c>
      <c r="AX150" s="35">
        <f t="shared" si="150"/>
        <v>20357.976024696953</v>
      </c>
      <c r="AY150" s="35">
        <f t="shared" si="151"/>
        <v>26811.929236124946</v>
      </c>
      <c r="AZ150" s="35">
        <f t="shared" si="152"/>
        <v>33265.88244755294</v>
      </c>
      <c r="BA150"/>
      <c r="BB150" s="52">
        <f t="shared" si="153"/>
        <v>143</v>
      </c>
      <c r="BC150" s="80">
        <f t="shared" si="154"/>
        <v>676.27666875188265</v>
      </c>
      <c r="BD150" s="35">
        <f t="shared" si="161"/>
        <v>2697.2792174805068</v>
      </c>
      <c r="BE150" s="35">
        <f t="shared" si="155"/>
        <v>11170.713702694022</v>
      </c>
      <c r="BF150" s="35">
        <f t="shared" si="156"/>
        <v>13867.992920174529</v>
      </c>
      <c r="BG150" s="35">
        <f t="shared" si="157"/>
        <v>16565.272137655036</v>
      </c>
    </row>
    <row r="151" spans="1:59" s="21" customFormat="1" x14ac:dyDescent="0.4">
      <c r="A151" s="19" t="s">
        <v>132</v>
      </c>
      <c r="B151" s="20">
        <v>952</v>
      </c>
      <c r="C151" s="20">
        <v>515</v>
      </c>
      <c r="D151" s="20">
        <v>430</v>
      </c>
      <c r="E151" s="20">
        <v>719</v>
      </c>
      <c r="F151" s="20">
        <v>579</v>
      </c>
      <c r="G151" s="20">
        <v>556</v>
      </c>
      <c r="H151" s="20">
        <v>723</v>
      </c>
      <c r="I151" s="20">
        <v>945</v>
      </c>
      <c r="J151" s="20">
        <v>1511</v>
      </c>
      <c r="L151" s="19" t="s">
        <v>132</v>
      </c>
      <c r="M151" s="35">
        <f>B151</f>
        <v>952</v>
      </c>
      <c r="N151" s="35">
        <f t="shared" ref="N151:U151" si="166">C151</f>
        <v>515</v>
      </c>
      <c r="O151" s="35">
        <f t="shared" si="166"/>
        <v>430</v>
      </c>
      <c r="P151" s="35">
        <f t="shared" si="166"/>
        <v>719</v>
      </c>
      <c r="Q151" s="35">
        <f t="shared" si="166"/>
        <v>579</v>
      </c>
      <c r="R151" s="35">
        <f t="shared" si="166"/>
        <v>556</v>
      </c>
      <c r="S151" s="35">
        <f t="shared" si="166"/>
        <v>723</v>
      </c>
      <c r="T151" s="35">
        <f t="shared" si="166"/>
        <v>945</v>
      </c>
      <c r="U151" s="35">
        <f t="shared" si="166"/>
        <v>1511</v>
      </c>
      <c r="V151" s="1"/>
      <c r="W151" s="1"/>
      <c r="X151" s="1"/>
      <c r="Y151" s="35">
        <f t="shared" si="159"/>
        <v>143500</v>
      </c>
      <c r="Z151" s="52">
        <f t="shared" si="163"/>
        <v>144</v>
      </c>
      <c r="AE151" s="52">
        <f t="shared" si="137"/>
        <v>261</v>
      </c>
      <c r="AF151" s="35">
        <f t="shared" si="138"/>
        <v>259122</v>
      </c>
      <c r="AG151" s="35">
        <f t="shared" si="139"/>
        <v>141613</v>
      </c>
      <c r="AH151" s="35">
        <f t="shared" si="140"/>
        <v>38986</v>
      </c>
      <c r="AI151" s="35">
        <f t="shared" si="141"/>
        <v>18188.75</v>
      </c>
      <c r="AU151" s="52">
        <f t="shared" si="148"/>
        <v>144</v>
      </c>
      <c r="AV151" s="80">
        <f t="shared" si="149"/>
        <v>1618.1700700091035</v>
      </c>
      <c r="AW151" s="35">
        <f t="shared" si="160"/>
        <v>6453.9510260494708</v>
      </c>
      <c r="AX151" s="35">
        <f t="shared" si="150"/>
        <v>20457.221886403408</v>
      </c>
      <c r="AY151" s="35">
        <f t="shared" si="151"/>
        <v>26911.172912452879</v>
      </c>
      <c r="AZ151" s="35">
        <f t="shared" si="152"/>
        <v>33365.123938502351</v>
      </c>
      <c r="BA151" s="1"/>
      <c r="BB151" s="52">
        <f t="shared" si="153"/>
        <v>144</v>
      </c>
      <c r="BC151" s="80">
        <f t="shared" si="154"/>
        <v>676.27643975727142</v>
      </c>
      <c r="BD151" s="35">
        <f t="shared" si="161"/>
        <v>2697.2783041525236</v>
      </c>
      <c r="BE151" s="35">
        <f t="shared" si="155"/>
        <v>11209.027730752363</v>
      </c>
      <c r="BF151" s="35">
        <f t="shared" si="156"/>
        <v>13906.306034904886</v>
      </c>
      <c r="BG151" s="35">
        <f t="shared" si="157"/>
        <v>16603.584339057408</v>
      </c>
    </row>
    <row r="152" spans="1:59" x14ac:dyDescent="0.4">
      <c r="A152" s="16" t="s">
        <v>27</v>
      </c>
      <c r="B152" s="11"/>
      <c r="C152" s="11"/>
      <c r="D152" s="11"/>
      <c r="E152" s="11"/>
      <c r="F152" s="11"/>
      <c r="G152" s="11"/>
      <c r="H152" s="11"/>
      <c r="I152" s="11"/>
      <c r="J152" s="11"/>
      <c r="L152" s="57" t="s">
        <v>304</v>
      </c>
      <c r="M152" s="59">
        <f>M151/M$16</f>
        <v>238</v>
      </c>
      <c r="N152" s="59">
        <f t="shared" ref="N152:U152" si="167">N151/N$16</f>
        <v>128.75</v>
      </c>
      <c r="O152" s="59">
        <f t="shared" si="167"/>
        <v>107.5</v>
      </c>
      <c r="P152" s="59">
        <f t="shared" si="167"/>
        <v>179.75</v>
      </c>
      <c r="Q152" s="59">
        <f t="shared" si="167"/>
        <v>144.75</v>
      </c>
      <c r="R152" s="59">
        <f t="shared" si="167"/>
        <v>139</v>
      </c>
      <c r="S152" s="59">
        <f t="shared" si="167"/>
        <v>180.75</v>
      </c>
      <c r="T152" s="59">
        <f t="shared" si="167"/>
        <v>236.25</v>
      </c>
      <c r="U152" s="59">
        <f t="shared" si="167"/>
        <v>377.75</v>
      </c>
      <c r="V152" s="1"/>
      <c r="W152" s="1"/>
      <c r="X152" s="1"/>
      <c r="Y152" s="35">
        <f t="shared" si="159"/>
        <v>144500</v>
      </c>
      <c r="Z152" s="52">
        <f t="shared" si="163"/>
        <v>145</v>
      </c>
      <c r="AA152" s="35"/>
      <c r="AB152" s="35"/>
      <c r="AC152" s="35"/>
      <c r="AD152" s="35"/>
      <c r="AE152" s="52">
        <f t="shared" si="137"/>
        <v>262</v>
      </c>
      <c r="AF152" s="35">
        <f t="shared" si="138"/>
        <v>259122</v>
      </c>
      <c r="AG152" s="35">
        <f t="shared" si="139"/>
        <v>141613</v>
      </c>
      <c r="AH152" s="35">
        <f t="shared" si="140"/>
        <v>38986</v>
      </c>
      <c r="AI152" s="35">
        <f t="shared" si="141"/>
        <v>18188.75</v>
      </c>
      <c r="AU152" s="52">
        <f t="shared" si="148"/>
        <v>145</v>
      </c>
      <c r="AV152" s="80">
        <f t="shared" si="149"/>
        <v>1618.1708553755411</v>
      </c>
      <c r="AW152" s="35">
        <f t="shared" si="160"/>
        <v>6453.9541584251219</v>
      </c>
      <c r="AX152" s="35">
        <f t="shared" si="150"/>
        <v>20556.462430355692</v>
      </c>
      <c r="AY152" s="35">
        <f t="shared" si="151"/>
        <v>27010.416588780812</v>
      </c>
      <c r="AZ152" s="35">
        <f t="shared" si="152"/>
        <v>33464.370747205932</v>
      </c>
      <c r="BA152" s="1"/>
      <c r="BB152" s="52">
        <f t="shared" si="153"/>
        <v>145</v>
      </c>
      <c r="BC152" s="80">
        <f t="shared" si="154"/>
        <v>676.27676798285665</v>
      </c>
      <c r="BD152" s="35">
        <f t="shared" si="161"/>
        <v>2697.2796132558697</v>
      </c>
      <c r="BE152" s="35">
        <f t="shared" si="155"/>
        <v>11247.339536379372</v>
      </c>
      <c r="BF152" s="35">
        <f t="shared" si="156"/>
        <v>13944.619149635242</v>
      </c>
      <c r="BG152" s="35">
        <f t="shared" si="157"/>
        <v>16641.898762891113</v>
      </c>
    </row>
    <row r="153" spans="1:59" s="21" customFormat="1" x14ac:dyDescent="0.4">
      <c r="A153" s="19" t="s">
        <v>5</v>
      </c>
      <c r="B153" s="20">
        <v>112</v>
      </c>
      <c r="C153" s="20">
        <v>17</v>
      </c>
      <c r="D153" s="20">
        <v>47</v>
      </c>
      <c r="E153" s="20">
        <v>54</v>
      </c>
      <c r="F153" s="20">
        <v>72</v>
      </c>
      <c r="G153" s="20">
        <v>73</v>
      </c>
      <c r="H153" s="20">
        <v>85</v>
      </c>
      <c r="I153" s="20">
        <v>118</v>
      </c>
      <c r="J153" s="20">
        <v>179</v>
      </c>
      <c r="L153" s="19" t="s">
        <v>5</v>
      </c>
      <c r="M153" s="35">
        <f>B153</f>
        <v>112</v>
      </c>
      <c r="N153" s="35">
        <f t="shared" ref="N153:U153" si="168">C153</f>
        <v>17</v>
      </c>
      <c r="O153" s="35">
        <f t="shared" si="168"/>
        <v>47</v>
      </c>
      <c r="P153" s="35">
        <f t="shared" si="168"/>
        <v>54</v>
      </c>
      <c r="Q153" s="35">
        <f t="shared" si="168"/>
        <v>72</v>
      </c>
      <c r="R153" s="35">
        <f t="shared" si="168"/>
        <v>73</v>
      </c>
      <c r="S153" s="35">
        <f t="shared" si="168"/>
        <v>85</v>
      </c>
      <c r="T153" s="35">
        <f t="shared" si="168"/>
        <v>118</v>
      </c>
      <c r="U153" s="35">
        <f t="shared" si="168"/>
        <v>179</v>
      </c>
      <c r="V153" s="1"/>
      <c r="W153" s="1"/>
      <c r="X153" s="1"/>
      <c r="Y153" s="35">
        <f t="shared" si="159"/>
        <v>145500</v>
      </c>
      <c r="Z153" s="52">
        <f t="shared" si="163"/>
        <v>146</v>
      </c>
      <c r="AA153" s="35"/>
      <c r="AB153" s="35"/>
      <c r="AC153" s="35"/>
      <c r="AD153" s="35"/>
      <c r="AE153" s="52">
        <f t="shared" si="137"/>
        <v>263</v>
      </c>
      <c r="AF153" s="35">
        <f t="shared" si="138"/>
        <v>259122</v>
      </c>
      <c r="AG153" s="35">
        <f t="shared" si="139"/>
        <v>141613</v>
      </c>
      <c r="AH153" s="35">
        <f t="shared" si="140"/>
        <v>38986</v>
      </c>
      <c r="AI153" s="35">
        <f t="shared" si="141"/>
        <v>18188.75</v>
      </c>
      <c r="AU153" s="52">
        <f t="shared" si="148"/>
        <v>146</v>
      </c>
      <c r="AV153" s="80">
        <f t="shared" si="149"/>
        <v>1618.1729740365888</v>
      </c>
      <c r="AW153" s="35">
        <f t="shared" si="160"/>
        <v>6453.9626085472046</v>
      </c>
      <c r="AX153" s="35">
        <f t="shared" si="150"/>
        <v>20655.69765656154</v>
      </c>
      <c r="AY153" s="35">
        <f t="shared" si="151"/>
        <v>27109.660265108745</v>
      </c>
      <c r="AZ153" s="35">
        <f t="shared" si="152"/>
        <v>33563.62287365595</v>
      </c>
      <c r="BA153" s="1"/>
      <c r="BB153" s="52">
        <f t="shared" si="153"/>
        <v>146</v>
      </c>
      <c r="BC153" s="80">
        <f t="shared" si="154"/>
        <v>676.27765342782743</v>
      </c>
      <c r="BD153" s="35">
        <f t="shared" si="161"/>
        <v>2697.2831447873095</v>
      </c>
      <c r="BE153" s="35">
        <f t="shared" si="155"/>
        <v>11285.649119578287</v>
      </c>
      <c r="BF153" s="35">
        <f t="shared" si="156"/>
        <v>13982.932264365598</v>
      </c>
      <c r="BG153" s="35">
        <f t="shared" si="157"/>
        <v>16680.215409152908</v>
      </c>
    </row>
    <row r="154" spans="1:59" x14ac:dyDescent="0.4">
      <c r="A154" s="16" t="s">
        <v>27</v>
      </c>
      <c r="B154" s="11"/>
      <c r="C154" s="11"/>
      <c r="D154" s="11"/>
      <c r="E154" s="11"/>
      <c r="F154" s="11"/>
      <c r="G154" s="11"/>
      <c r="H154" s="11"/>
      <c r="I154" s="11"/>
      <c r="J154" s="11"/>
      <c r="L154" s="57" t="s">
        <v>305</v>
      </c>
      <c r="M154" s="59">
        <f>M153/M$16</f>
        <v>28</v>
      </c>
      <c r="N154" s="59">
        <f t="shared" ref="N154:U154" si="169">N153/N$16</f>
        <v>4.25</v>
      </c>
      <c r="O154" s="59">
        <f t="shared" si="169"/>
        <v>11.75</v>
      </c>
      <c r="P154" s="59">
        <f t="shared" si="169"/>
        <v>13.5</v>
      </c>
      <c r="Q154" s="59">
        <f t="shared" si="169"/>
        <v>18</v>
      </c>
      <c r="R154" s="59">
        <f t="shared" si="169"/>
        <v>18.25</v>
      </c>
      <c r="S154" s="59">
        <f t="shared" si="169"/>
        <v>21.25</v>
      </c>
      <c r="T154" s="59">
        <f t="shared" si="169"/>
        <v>29.5</v>
      </c>
      <c r="U154" s="59">
        <f t="shared" si="169"/>
        <v>44.75</v>
      </c>
      <c r="V154" s="1"/>
      <c r="W154" s="1"/>
      <c r="X154" s="1"/>
      <c r="Y154" s="35">
        <f t="shared" si="159"/>
        <v>146500</v>
      </c>
      <c r="Z154" s="52">
        <f t="shared" si="163"/>
        <v>147</v>
      </c>
      <c r="AA154" s="35"/>
      <c r="AB154" s="35"/>
      <c r="AC154" s="35"/>
      <c r="AD154" s="35"/>
      <c r="AE154" s="52">
        <f t="shared" si="137"/>
        <v>264</v>
      </c>
      <c r="AF154" s="35">
        <f t="shared" si="138"/>
        <v>259122</v>
      </c>
      <c r="AG154" s="35">
        <f t="shared" si="139"/>
        <v>141613</v>
      </c>
      <c r="AH154" s="35">
        <f t="shared" si="140"/>
        <v>38986</v>
      </c>
      <c r="AI154" s="35">
        <f t="shared" si="141"/>
        <v>18188.75</v>
      </c>
      <c r="AU154" s="52">
        <f t="shared" si="148"/>
        <v>147</v>
      </c>
      <c r="AV154" s="80">
        <f t="shared" si="149"/>
        <v>1618.1764259870085</v>
      </c>
      <c r="AW154" s="35">
        <f t="shared" si="160"/>
        <v>6453.9763763948285</v>
      </c>
      <c r="AX154" s="35">
        <f t="shared" si="150"/>
        <v>20754.927565041853</v>
      </c>
      <c r="AY154" s="35">
        <f t="shared" si="151"/>
        <v>27208.903941436682</v>
      </c>
      <c r="AZ154" s="35">
        <f t="shared" si="152"/>
        <v>33662.880317831514</v>
      </c>
      <c r="BA154" s="1"/>
      <c r="BB154" s="52">
        <f t="shared" si="153"/>
        <v>147</v>
      </c>
      <c r="BC154" s="80">
        <f t="shared" si="154"/>
        <v>676.2790960899946</v>
      </c>
      <c r="BD154" s="35">
        <f t="shared" si="161"/>
        <v>2697.2888987381129</v>
      </c>
      <c r="BE154" s="35">
        <f t="shared" si="155"/>
        <v>11323.95648035784</v>
      </c>
      <c r="BF154" s="35">
        <f t="shared" si="156"/>
        <v>14021.245379095953</v>
      </c>
      <c r="BG154" s="35">
        <f t="shared" si="157"/>
        <v>16718.534277834067</v>
      </c>
    </row>
    <row r="155" spans="1:59" s="21" customFormat="1" x14ac:dyDescent="0.4">
      <c r="A155" s="19" t="s">
        <v>6</v>
      </c>
      <c r="B155" s="20">
        <v>2388</v>
      </c>
      <c r="C155" s="20">
        <v>2007</v>
      </c>
      <c r="D155" s="20">
        <v>493</v>
      </c>
      <c r="E155" s="20">
        <v>347</v>
      </c>
      <c r="F155" s="20">
        <v>478</v>
      </c>
      <c r="G155" s="20">
        <v>854</v>
      </c>
      <c r="H155" s="20">
        <v>1294</v>
      </c>
      <c r="I155" s="20">
        <v>1770</v>
      </c>
      <c r="J155" s="20">
        <v>5304</v>
      </c>
      <c r="L155" s="19" t="s">
        <v>6</v>
      </c>
      <c r="M155" s="35">
        <f>B155</f>
        <v>2388</v>
      </c>
      <c r="N155" s="35">
        <f t="shared" ref="N155:U155" si="170">C155</f>
        <v>2007</v>
      </c>
      <c r="O155" s="35">
        <f t="shared" si="170"/>
        <v>493</v>
      </c>
      <c r="P155" s="35">
        <f t="shared" si="170"/>
        <v>347</v>
      </c>
      <c r="Q155" s="35">
        <f t="shared" si="170"/>
        <v>478</v>
      </c>
      <c r="R155" s="35">
        <f t="shared" si="170"/>
        <v>854</v>
      </c>
      <c r="S155" s="35">
        <f t="shared" si="170"/>
        <v>1294</v>
      </c>
      <c r="T155" s="35">
        <f t="shared" si="170"/>
        <v>1770</v>
      </c>
      <c r="U155" s="35">
        <f t="shared" si="170"/>
        <v>5304</v>
      </c>
      <c r="V155" s="1"/>
      <c r="W155" s="1"/>
      <c r="X155" s="1"/>
      <c r="Y155" s="35">
        <f t="shared" si="159"/>
        <v>147500</v>
      </c>
      <c r="Z155" s="52">
        <f t="shared" si="163"/>
        <v>148</v>
      </c>
      <c r="AA155" s="35"/>
      <c r="AB155" s="35"/>
      <c r="AC155" s="35"/>
      <c r="AD155" s="35"/>
      <c r="AE155" s="52">
        <f t="shared" si="137"/>
        <v>265</v>
      </c>
      <c r="AF155" s="35">
        <f t="shared" si="138"/>
        <v>259122</v>
      </c>
      <c r="AG155" s="35">
        <f t="shared" si="139"/>
        <v>141613</v>
      </c>
      <c r="AH155" s="35">
        <f t="shared" si="140"/>
        <v>38986</v>
      </c>
      <c r="AI155" s="35">
        <f t="shared" si="141"/>
        <v>18188.75</v>
      </c>
      <c r="AU155" s="52">
        <f t="shared" si="148"/>
        <v>148</v>
      </c>
      <c r="AV155" s="80">
        <f t="shared" si="149"/>
        <v>1618.1812112182686</v>
      </c>
      <c r="AW155" s="35">
        <f t="shared" si="160"/>
        <v>6453.9954619339651</v>
      </c>
      <c r="AX155" s="35">
        <f t="shared" si="150"/>
        <v>20854.152155830649</v>
      </c>
      <c r="AY155" s="35">
        <f t="shared" si="151"/>
        <v>27308.147617764615</v>
      </c>
      <c r="AZ155" s="35">
        <f t="shared" si="152"/>
        <v>33762.143079698581</v>
      </c>
      <c r="BA155" s="1"/>
      <c r="BB155" s="52">
        <f t="shared" si="153"/>
        <v>148</v>
      </c>
      <c r="BC155" s="80">
        <f t="shared" si="154"/>
        <v>676.28109596579247</v>
      </c>
      <c r="BD155" s="35">
        <f t="shared" si="161"/>
        <v>2697.2968750940577</v>
      </c>
      <c r="BE155" s="35">
        <f t="shared" si="155"/>
        <v>11362.261618732251</v>
      </c>
      <c r="BF155" s="35">
        <f t="shared" si="156"/>
        <v>14059.558493826309</v>
      </c>
      <c r="BG155" s="35">
        <f t="shared" si="157"/>
        <v>16756.855368920365</v>
      </c>
    </row>
    <row r="156" spans="1:59" x14ac:dyDescent="0.4">
      <c r="A156" s="16" t="s">
        <v>27</v>
      </c>
      <c r="B156" s="11"/>
      <c r="C156" s="11"/>
      <c r="D156" s="11"/>
      <c r="E156" s="11"/>
      <c r="F156" s="11"/>
      <c r="G156" s="11"/>
      <c r="H156" s="11"/>
      <c r="I156" s="11"/>
      <c r="J156" s="11"/>
      <c r="L156" s="19" t="s">
        <v>306</v>
      </c>
      <c r="V156" s="1"/>
      <c r="W156" s="1"/>
      <c r="X156" s="1"/>
      <c r="Y156" s="35">
        <f t="shared" si="159"/>
        <v>148500</v>
      </c>
      <c r="Z156" s="52">
        <f t="shared" si="163"/>
        <v>149</v>
      </c>
      <c r="AA156" s="35"/>
      <c r="AB156" s="35"/>
      <c r="AC156" s="35"/>
      <c r="AD156" s="35"/>
      <c r="AE156" s="52">
        <f t="shared" si="137"/>
        <v>266</v>
      </c>
      <c r="AF156" s="35">
        <f t="shared" si="138"/>
        <v>259122</v>
      </c>
      <c r="AG156" s="35">
        <f t="shared" si="139"/>
        <v>141613</v>
      </c>
      <c r="AH156" s="35">
        <f t="shared" si="140"/>
        <v>38986</v>
      </c>
      <c r="AI156" s="35">
        <f t="shared" si="141"/>
        <v>18188.75</v>
      </c>
      <c r="AU156" s="52">
        <f t="shared" si="148"/>
        <v>149</v>
      </c>
      <c r="AV156" s="80">
        <f t="shared" si="149"/>
        <v>1618.1873297185402</v>
      </c>
      <c r="AW156" s="35">
        <f t="shared" si="160"/>
        <v>6454.0198651174369</v>
      </c>
      <c r="AX156" s="35">
        <f t="shared" si="150"/>
        <v>20953.371428975115</v>
      </c>
      <c r="AY156" s="35">
        <f t="shared" si="151"/>
        <v>27407.391294092551</v>
      </c>
      <c r="AZ156" s="35">
        <f t="shared" si="152"/>
        <v>33861.411159209987</v>
      </c>
      <c r="BA156" s="1"/>
      <c r="BB156" s="52">
        <f t="shared" si="153"/>
        <v>149</v>
      </c>
      <c r="BC156" s="80">
        <f t="shared" si="154"/>
        <v>676.28365305027774</v>
      </c>
      <c r="BD156" s="35">
        <f t="shared" si="161"/>
        <v>2697.3070738354281</v>
      </c>
      <c r="BE156" s="35">
        <f t="shared" si="155"/>
        <v>11400.564534721238</v>
      </c>
      <c r="BF156" s="35">
        <f t="shared" si="156"/>
        <v>14097.871608556667</v>
      </c>
      <c r="BG156" s="35">
        <f t="shared" si="157"/>
        <v>16795.178682392096</v>
      </c>
    </row>
    <row r="157" spans="1:59" s="21" customFormat="1" x14ac:dyDescent="0.4">
      <c r="A157" s="19" t="s">
        <v>133</v>
      </c>
      <c r="B157" s="20">
        <v>313</v>
      </c>
      <c r="C157" s="20">
        <v>544</v>
      </c>
      <c r="D157" s="20">
        <v>489</v>
      </c>
      <c r="E157" s="20">
        <v>390</v>
      </c>
      <c r="F157" s="20">
        <v>591</v>
      </c>
      <c r="G157" s="20">
        <v>398</v>
      </c>
      <c r="H157" s="20">
        <v>413</v>
      </c>
      <c r="I157" s="20">
        <v>254</v>
      </c>
      <c r="J157" s="20">
        <v>128</v>
      </c>
      <c r="L157" s="19" t="s">
        <v>133</v>
      </c>
      <c r="M157" s="35">
        <f>B157</f>
        <v>313</v>
      </c>
      <c r="N157" s="35">
        <f t="shared" ref="N157:U157" si="171">C157</f>
        <v>544</v>
      </c>
      <c r="O157" s="35">
        <f t="shared" si="171"/>
        <v>489</v>
      </c>
      <c r="P157" s="35">
        <f t="shared" si="171"/>
        <v>390</v>
      </c>
      <c r="Q157" s="35">
        <f t="shared" si="171"/>
        <v>591</v>
      </c>
      <c r="R157" s="35">
        <f t="shared" si="171"/>
        <v>398</v>
      </c>
      <c r="S157" s="35">
        <f t="shared" si="171"/>
        <v>413</v>
      </c>
      <c r="T157" s="35">
        <f t="shared" si="171"/>
        <v>254</v>
      </c>
      <c r="U157" s="35">
        <f t="shared" si="171"/>
        <v>128</v>
      </c>
      <c r="V157" s="1"/>
      <c r="W157" s="1"/>
      <c r="X157" s="1"/>
      <c r="Y157" s="35">
        <f t="shared" si="159"/>
        <v>149500</v>
      </c>
      <c r="Z157" s="52">
        <f t="shared" si="163"/>
        <v>150</v>
      </c>
      <c r="AA157" s="35"/>
      <c r="AB157" s="35"/>
      <c r="AC157" s="35"/>
      <c r="AD157" s="35"/>
      <c r="AE157" s="52">
        <f t="shared" si="137"/>
        <v>267</v>
      </c>
      <c r="AF157" s="35">
        <f t="shared" si="138"/>
        <v>259122</v>
      </c>
      <c r="AG157" s="35">
        <f t="shared" si="139"/>
        <v>141613</v>
      </c>
      <c r="AH157" s="35">
        <f t="shared" si="140"/>
        <v>38986</v>
      </c>
      <c r="AI157" s="35">
        <f t="shared" si="141"/>
        <v>18188.75</v>
      </c>
      <c r="AU157" s="52">
        <f t="shared" si="148"/>
        <v>150</v>
      </c>
      <c r="AV157" s="80">
        <f t="shared" si="149"/>
        <v>1618.1947814727</v>
      </c>
      <c r="AW157" s="35">
        <f t="shared" si="160"/>
        <v>6454.0495858849235</v>
      </c>
      <c r="AX157" s="35">
        <f t="shared" si="150"/>
        <v>21052.58538453556</v>
      </c>
      <c r="AY157" s="35">
        <f t="shared" si="151"/>
        <v>27506.634970420484</v>
      </c>
      <c r="AZ157" s="35">
        <f t="shared" si="152"/>
        <v>33960.684556305408</v>
      </c>
      <c r="BA157" s="1"/>
      <c r="BB157" s="52">
        <f t="shared" si="153"/>
        <v>150</v>
      </c>
      <c r="BC157" s="80">
        <f t="shared" si="154"/>
        <v>676.28676733712962</v>
      </c>
      <c r="BD157" s="35">
        <f t="shared" si="161"/>
        <v>2697.319494937014</v>
      </c>
      <c r="BE157" s="35">
        <f t="shared" si="155"/>
        <v>11438.865228350007</v>
      </c>
      <c r="BF157" s="35">
        <f t="shared" si="156"/>
        <v>14136.18472328702</v>
      </c>
      <c r="BG157" s="35">
        <f t="shared" si="157"/>
        <v>16833.504218224036</v>
      </c>
    </row>
    <row r="158" spans="1:59" x14ac:dyDescent="0.4">
      <c r="A158" s="16" t="s">
        <v>27</v>
      </c>
      <c r="B158" s="11"/>
      <c r="C158" s="11"/>
      <c r="D158" s="11"/>
      <c r="E158" s="11"/>
      <c r="F158" s="11"/>
      <c r="G158" s="11"/>
      <c r="H158" s="11"/>
      <c r="I158" s="11"/>
      <c r="J158" s="11"/>
      <c r="L158" s="57" t="s">
        <v>307</v>
      </c>
      <c r="M158" s="59">
        <f>M157/2</f>
        <v>156.5</v>
      </c>
      <c r="N158" s="59">
        <f t="shared" ref="N158:U158" si="172">N157/2</f>
        <v>272</v>
      </c>
      <c r="O158" s="59">
        <f t="shared" si="172"/>
        <v>244.5</v>
      </c>
      <c r="P158" s="59">
        <f t="shared" si="172"/>
        <v>195</v>
      </c>
      <c r="Q158" s="59">
        <f t="shared" si="172"/>
        <v>295.5</v>
      </c>
      <c r="R158" s="59">
        <f t="shared" si="172"/>
        <v>199</v>
      </c>
      <c r="S158" s="59">
        <f t="shared" si="172"/>
        <v>206.5</v>
      </c>
      <c r="T158" s="59">
        <f t="shared" si="172"/>
        <v>127</v>
      </c>
      <c r="U158" s="59">
        <f t="shared" si="172"/>
        <v>64</v>
      </c>
      <c r="V158" s="1"/>
      <c r="W158" s="1"/>
      <c r="X158" s="1"/>
      <c r="Y158" s="35">
        <f t="shared" si="159"/>
        <v>150500</v>
      </c>
      <c r="Z158" s="52">
        <f t="shared" si="163"/>
        <v>151</v>
      </c>
      <c r="AA158" s="35"/>
      <c r="AB158" s="35"/>
      <c r="AC158" s="35"/>
      <c r="AD158" s="35"/>
      <c r="AE158" s="52">
        <f t="shared" si="137"/>
        <v>268</v>
      </c>
      <c r="AF158" s="35">
        <f t="shared" si="138"/>
        <v>259122</v>
      </c>
      <c r="AG158" s="35">
        <f t="shared" si="139"/>
        <v>141613</v>
      </c>
      <c r="AH158" s="35">
        <f t="shared" si="140"/>
        <v>38986</v>
      </c>
      <c r="AI158" s="35">
        <f t="shared" si="141"/>
        <v>18188.75</v>
      </c>
      <c r="AU158" s="52">
        <f t="shared" si="148"/>
        <v>151</v>
      </c>
      <c r="AV158" s="80">
        <f t="shared" si="149"/>
        <v>1618.2035664623295</v>
      </c>
      <c r="AW158" s="35">
        <f t="shared" si="160"/>
        <v>6454.0846241629661</v>
      </c>
      <c r="AX158" s="35">
        <f t="shared" si="150"/>
        <v>21151.794022585451</v>
      </c>
      <c r="AY158" s="35">
        <f t="shared" si="151"/>
        <v>27605.878646748417</v>
      </c>
      <c r="AZ158" s="35">
        <f t="shared" si="152"/>
        <v>34059.963270911379</v>
      </c>
      <c r="BA158" s="1"/>
      <c r="BB158" s="52">
        <f t="shared" si="153"/>
        <v>151</v>
      </c>
      <c r="BC158" s="80">
        <f t="shared" si="154"/>
        <v>676.29043881865061</v>
      </c>
      <c r="BD158" s="35">
        <f t="shared" si="161"/>
        <v>2697.334138368115</v>
      </c>
      <c r="BE158" s="35">
        <f t="shared" si="155"/>
        <v>11477.163699649263</v>
      </c>
      <c r="BF158" s="35">
        <f t="shared" si="156"/>
        <v>14174.497838017378</v>
      </c>
      <c r="BG158" s="35">
        <f t="shared" si="157"/>
        <v>16871.831976385492</v>
      </c>
    </row>
    <row r="159" spans="1:59" s="21" customFormat="1" x14ac:dyDescent="0.4">
      <c r="A159" s="19" t="s">
        <v>134</v>
      </c>
      <c r="B159" s="20">
        <v>1253</v>
      </c>
      <c r="C159" s="20">
        <v>1092</v>
      </c>
      <c r="D159" s="20">
        <v>369</v>
      </c>
      <c r="E159" s="20">
        <v>422</v>
      </c>
      <c r="F159" s="20">
        <v>439</v>
      </c>
      <c r="G159" s="20">
        <v>867</v>
      </c>
      <c r="H159" s="20">
        <v>1470</v>
      </c>
      <c r="I159" s="20">
        <v>1316</v>
      </c>
      <c r="J159" s="20">
        <v>1752</v>
      </c>
      <c r="L159" s="19" t="s">
        <v>134</v>
      </c>
      <c r="M159" s="35">
        <f>B159</f>
        <v>1253</v>
      </c>
      <c r="N159" s="35">
        <f t="shared" ref="N159:U159" si="173">C159</f>
        <v>1092</v>
      </c>
      <c r="O159" s="35">
        <f t="shared" si="173"/>
        <v>369</v>
      </c>
      <c r="P159" s="35">
        <f t="shared" si="173"/>
        <v>422</v>
      </c>
      <c r="Q159" s="35">
        <f t="shared" si="173"/>
        <v>439</v>
      </c>
      <c r="R159" s="35">
        <f t="shared" si="173"/>
        <v>867</v>
      </c>
      <c r="S159" s="35">
        <f t="shared" si="173"/>
        <v>1470</v>
      </c>
      <c r="T159" s="35">
        <f t="shared" si="173"/>
        <v>1316</v>
      </c>
      <c r="U159" s="35">
        <f t="shared" si="173"/>
        <v>1752</v>
      </c>
      <c r="V159" s="1"/>
      <c r="W159" s="1"/>
      <c r="X159" s="1"/>
      <c r="Y159" s="35">
        <f t="shared" si="159"/>
        <v>151500</v>
      </c>
      <c r="Z159" s="52">
        <f t="shared" si="163"/>
        <v>152</v>
      </c>
      <c r="AA159" s="35"/>
      <c r="AB159" s="35"/>
      <c r="AC159" s="35"/>
      <c r="AD159" s="35"/>
      <c r="AE159" s="52">
        <f t="shared" si="137"/>
        <v>269</v>
      </c>
      <c r="AF159" s="35">
        <f t="shared" si="138"/>
        <v>259122</v>
      </c>
      <c r="AG159" s="35">
        <f t="shared" si="139"/>
        <v>141613</v>
      </c>
      <c r="AH159" s="35">
        <f t="shared" si="140"/>
        <v>38986</v>
      </c>
      <c r="AI159" s="35">
        <f t="shared" si="141"/>
        <v>18188.75</v>
      </c>
      <c r="AU159" s="52">
        <f t="shared" si="148"/>
        <v>152</v>
      </c>
      <c r="AV159" s="80">
        <f t="shared" si="149"/>
        <v>1618.2136846657147</v>
      </c>
      <c r="AW159" s="35">
        <f t="shared" si="160"/>
        <v>6454.1249798649596</v>
      </c>
      <c r="AX159" s="35">
        <f t="shared" si="150"/>
        <v>21250.997343211391</v>
      </c>
      <c r="AY159" s="35">
        <f t="shared" si="151"/>
        <v>27705.12232307635</v>
      </c>
      <c r="AZ159" s="35">
        <f t="shared" si="152"/>
        <v>34159.247302941309</v>
      </c>
      <c r="BA159" s="1"/>
      <c r="BB159" s="52">
        <f t="shared" si="153"/>
        <v>152</v>
      </c>
      <c r="BC159" s="80">
        <f t="shared" si="154"/>
        <v>676.29466748576601</v>
      </c>
      <c r="BD159" s="35">
        <f t="shared" si="161"/>
        <v>2697.3510040925366</v>
      </c>
      <c r="BE159" s="35">
        <f t="shared" si="155"/>
        <v>11515.459948655196</v>
      </c>
      <c r="BF159" s="35">
        <f t="shared" si="156"/>
        <v>14212.810952747734</v>
      </c>
      <c r="BG159" s="35">
        <f t="shared" si="157"/>
        <v>16910.161956840271</v>
      </c>
    </row>
    <row r="160" spans="1:59" x14ac:dyDescent="0.4">
      <c r="A160" s="16" t="s">
        <v>27</v>
      </c>
      <c r="B160" s="11"/>
      <c r="C160" s="11"/>
      <c r="D160" s="11"/>
      <c r="E160" s="11"/>
      <c r="F160" s="11"/>
      <c r="G160" s="11"/>
      <c r="H160" s="11"/>
      <c r="I160" s="11"/>
      <c r="J160" s="11"/>
      <c r="L160" s="57" t="s">
        <v>308</v>
      </c>
      <c r="M160" s="59">
        <f>M159/M$16</f>
        <v>313.25</v>
      </c>
      <c r="N160" s="59">
        <f t="shared" ref="N160:U160" si="174">N159/N$16</f>
        <v>273</v>
      </c>
      <c r="O160" s="59">
        <f t="shared" si="174"/>
        <v>92.25</v>
      </c>
      <c r="P160" s="59">
        <f t="shared" si="174"/>
        <v>105.5</v>
      </c>
      <c r="Q160" s="59">
        <f t="shared" si="174"/>
        <v>109.75</v>
      </c>
      <c r="R160" s="59">
        <f t="shared" si="174"/>
        <v>216.75</v>
      </c>
      <c r="S160" s="59">
        <f t="shared" si="174"/>
        <v>367.5</v>
      </c>
      <c r="T160" s="59">
        <f t="shared" si="174"/>
        <v>329</v>
      </c>
      <c r="U160" s="59">
        <f t="shared" si="174"/>
        <v>438</v>
      </c>
      <c r="V160" s="1"/>
      <c r="W160" s="1"/>
      <c r="X160" s="1"/>
      <c r="Y160" s="35">
        <f t="shared" si="159"/>
        <v>152500</v>
      </c>
      <c r="Z160" s="52">
        <f t="shared" si="163"/>
        <v>153</v>
      </c>
      <c r="AA160" s="35"/>
      <c r="AB160" s="35"/>
      <c r="AC160" s="35"/>
      <c r="AD160" s="35"/>
      <c r="AE160" s="52">
        <f t="shared" si="137"/>
        <v>270</v>
      </c>
      <c r="AF160" s="35">
        <f t="shared" si="138"/>
        <v>259122</v>
      </c>
      <c r="AG160" s="35">
        <f t="shared" si="139"/>
        <v>141613</v>
      </c>
      <c r="AH160" s="35">
        <f t="shared" si="140"/>
        <v>38986</v>
      </c>
      <c r="AI160" s="35">
        <f t="shared" si="141"/>
        <v>18188.75</v>
      </c>
      <c r="AU160" s="52">
        <f t="shared" si="148"/>
        <v>153</v>
      </c>
      <c r="AV160" s="80">
        <f t="shared" si="149"/>
        <v>1618.2251360578473</v>
      </c>
      <c r="AW160" s="35">
        <f t="shared" si="160"/>
        <v>6454.1706528911591</v>
      </c>
      <c r="AX160" s="35">
        <f t="shared" si="150"/>
        <v>21350.195346513123</v>
      </c>
      <c r="AY160" s="35">
        <f t="shared" si="151"/>
        <v>27804.365999404283</v>
      </c>
      <c r="AZ160" s="35">
        <f t="shared" si="152"/>
        <v>34258.536652295443</v>
      </c>
      <c r="BA160" s="1"/>
      <c r="BB160" s="52">
        <f t="shared" si="153"/>
        <v>153</v>
      </c>
      <c r="BC160" s="80">
        <f t="shared" si="154"/>
        <v>676.2994533280239</v>
      </c>
      <c r="BD160" s="35">
        <f t="shared" si="161"/>
        <v>2697.3700920685924</v>
      </c>
      <c r="BE160" s="35">
        <f t="shared" si="155"/>
        <v>11553.753975409498</v>
      </c>
      <c r="BF160" s="35">
        <f t="shared" si="156"/>
        <v>14251.124067478089</v>
      </c>
      <c r="BG160" s="35">
        <f t="shared" si="157"/>
        <v>16948.494159546681</v>
      </c>
    </row>
    <row r="161" spans="1:59" s="21" customFormat="1" x14ac:dyDescent="0.4">
      <c r="A161" s="19" t="s">
        <v>135</v>
      </c>
      <c r="B161" s="20">
        <v>1927</v>
      </c>
      <c r="C161" s="20">
        <v>2053</v>
      </c>
      <c r="D161" s="20">
        <v>472</v>
      </c>
      <c r="E161" s="20">
        <v>616</v>
      </c>
      <c r="F161" s="20">
        <v>484</v>
      </c>
      <c r="G161" s="20">
        <v>791</v>
      </c>
      <c r="H161" s="20">
        <v>1123</v>
      </c>
      <c r="I161" s="20">
        <v>1648</v>
      </c>
      <c r="J161" s="20">
        <v>3875</v>
      </c>
      <c r="L161" s="19" t="s">
        <v>135</v>
      </c>
      <c r="M161" s="35">
        <f>B161</f>
        <v>1927</v>
      </c>
      <c r="N161" s="35">
        <f t="shared" ref="N161:U161" si="175">C161</f>
        <v>2053</v>
      </c>
      <c r="O161" s="35">
        <f t="shared" si="175"/>
        <v>472</v>
      </c>
      <c r="P161" s="35">
        <f t="shared" si="175"/>
        <v>616</v>
      </c>
      <c r="Q161" s="35">
        <f t="shared" si="175"/>
        <v>484</v>
      </c>
      <c r="R161" s="35">
        <f t="shared" si="175"/>
        <v>791</v>
      </c>
      <c r="S161" s="35">
        <f t="shared" si="175"/>
        <v>1123</v>
      </c>
      <c r="T161" s="35">
        <f t="shared" si="175"/>
        <v>1648</v>
      </c>
      <c r="U161" s="35">
        <f t="shared" si="175"/>
        <v>3875</v>
      </c>
      <c r="V161" s="1"/>
      <c r="W161" s="1"/>
      <c r="X161" s="1"/>
      <c r="Y161" s="35">
        <f t="shared" si="159"/>
        <v>153500</v>
      </c>
      <c r="Z161" s="52">
        <f t="shared" si="163"/>
        <v>154</v>
      </c>
      <c r="AA161" s="35"/>
      <c r="AB161" s="35"/>
      <c r="AC161" s="35"/>
      <c r="AD161" s="35"/>
      <c r="AE161" s="52">
        <f t="shared" si="137"/>
        <v>271</v>
      </c>
      <c r="AF161" s="35">
        <f t="shared" si="138"/>
        <v>259122</v>
      </c>
      <c r="AG161" s="35">
        <f t="shared" si="139"/>
        <v>141613</v>
      </c>
      <c r="AH161" s="35">
        <f t="shared" si="140"/>
        <v>38986</v>
      </c>
      <c r="AI161" s="35">
        <f t="shared" si="141"/>
        <v>18188.75</v>
      </c>
      <c r="AU161" s="52">
        <f t="shared" si="148"/>
        <v>154</v>
      </c>
      <c r="AV161" s="80">
        <f t="shared" si="149"/>
        <v>1618.2379206104247</v>
      </c>
      <c r="AW161" s="35">
        <f t="shared" si="160"/>
        <v>6454.2216431286834</v>
      </c>
      <c r="AX161" s="35">
        <f t="shared" si="150"/>
        <v>21449.388032603532</v>
      </c>
      <c r="AY161" s="35">
        <f t="shared" si="151"/>
        <v>27903.609675732216</v>
      </c>
      <c r="AZ161" s="35">
        <f t="shared" si="152"/>
        <v>34357.831318860903</v>
      </c>
      <c r="BA161" s="1"/>
      <c r="BB161" s="52">
        <f t="shared" si="153"/>
        <v>154</v>
      </c>
      <c r="BC161" s="80">
        <f t="shared" si="154"/>
        <v>676.30479633359619</v>
      </c>
      <c r="BD161" s="35">
        <f t="shared" si="161"/>
        <v>2697.3914022491072</v>
      </c>
      <c r="BE161" s="35">
        <f t="shared" si="155"/>
        <v>11592.045779959339</v>
      </c>
      <c r="BF161" s="35">
        <f t="shared" si="156"/>
        <v>14289.437182208447</v>
      </c>
      <c r="BG161" s="35">
        <f t="shared" si="157"/>
        <v>16986.828584457555</v>
      </c>
    </row>
    <row r="162" spans="1:59" x14ac:dyDescent="0.4">
      <c r="A162" s="16" t="s">
        <v>27</v>
      </c>
      <c r="B162" s="11"/>
      <c r="C162" s="11"/>
      <c r="D162" s="11"/>
      <c r="E162" s="11"/>
      <c r="F162" s="11"/>
      <c r="G162" s="11"/>
      <c r="H162" s="11"/>
      <c r="I162" s="11"/>
      <c r="J162" s="11"/>
      <c r="L162" s="1"/>
      <c r="V162" s="1"/>
      <c r="W162" s="1"/>
      <c r="X162" s="1"/>
      <c r="Y162" s="35">
        <f t="shared" si="159"/>
        <v>154500</v>
      </c>
      <c r="Z162" s="52">
        <f t="shared" si="163"/>
        <v>155</v>
      </c>
      <c r="AA162" s="35"/>
      <c r="AB162" s="35"/>
      <c r="AC162" s="35"/>
      <c r="AD162" s="35"/>
      <c r="AE162" s="52">
        <f t="shared" si="137"/>
        <v>272</v>
      </c>
      <c r="AF162" s="35">
        <f t="shared" si="138"/>
        <v>259122</v>
      </c>
      <c r="AG162" s="35">
        <f t="shared" si="139"/>
        <v>141613</v>
      </c>
      <c r="AH162" s="35">
        <f t="shared" si="140"/>
        <v>38986</v>
      </c>
      <c r="AI162" s="35">
        <f t="shared" si="141"/>
        <v>18188.75</v>
      </c>
      <c r="AU162" s="52">
        <f t="shared" si="148"/>
        <v>155</v>
      </c>
      <c r="AV162" s="80">
        <f t="shared" si="149"/>
        <v>1618.2520382918499</v>
      </c>
      <c r="AW162" s="35">
        <f t="shared" si="160"/>
        <v>6454.2779504515102</v>
      </c>
      <c r="AX162" s="35">
        <f t="shared" si="150"/>
        <v>21548.575401608639</v>
      </c>
      <c r="AY162" s="35">
        <f t="shared" si="151"/>
        <v>28002.853352060149</v>
      </c>
      <c r="AZ162" s="35">
        <f t="shared" si="152"/>
        <v>34457.131302511661</v>
      </c>
      <c r="BA162" s="1"/>
      <c r="BB162" s="52">
        <f t="shared" si="153"/>
        <v>155</v>
      </c>
      <c r="BC162" s="80">
        <f t="shared" si="154"/>
        <v>676.31069648927757</v>
      </c>
      <c r="BD162" s="35">
        <f t="shared" si="161"/>
        <v>2697.4149345814126</v>
      </c>
      <c r="BE162" s="35">
        <f t="shared" si="155"/>
        <v>11630.335362357388</v>
      </c>
      <c r="BF162" s="35">
        <f t="shared" si="156"/>
        <v>14327.750296938801</v>
      </c>
      <c r="BG162" s="35">
        <f t="shared" si="157"/>
        <v>17025.165231520212</v>
      </c>
    </row>
    <row r="163" spans="1:59" x14ac:dyDescent="0.4">
      <c r="A163" s="10" t="s">
        <v>136</v>
      </c>
      <c r="B163" s="11">
        <v>12103</v>
      </c>
      <c r="C163" s="11">
        <v>899</v>
      </c>
      <c r="D163" s="11">
        <v>1689</v>
      </c>
      <c r="E163" s="11">
        <v>2704</v>
      </c>
      <c r="F163" s="11">
        <v>3662</v>
      </c>
      <c r="G163" s="11">
        <v>5236</v>
      </c>
      <c r="H163" s="11">
        <v>7647</v>
      </c>
      <c r="I163" s="11">
        <v>12477</v>
      </c>
      <c r="J163" s="11">
        <v>24341</v>
      </c>
      <c r="L163" s="2"/>
      <c r="V163" s="2"/>
      <c r="W163" s="2"/>
      <c r="X163" s="2"/>
      <c r="Y163" s="35">
        <f t="shared" si="159"/>
        <v>155500</v>
      </c>
      <c r="Z163" s="52">
        <f t="shared" si="163"/>
        <v>156</v>
      </c>
      <c r="AA163" s="35"/>
      <c r="AB163" s="35"/>
      <c r="AC163" s="35"/>
      <c r="AD163" s="35"/>
      <c r="AE163" s="52">
        <f t="shared" si="137"/>
        <v>273</v>
      </c>
      <c r="AF163" s="35">
        <f t="shared" si="138"/>
        <v>259122</v>
      </c>
      <c r="AG163" s="35">
        <f t="shared" si="139"/>
        <v>141613</v>
      </c>
      <c r="AH163" s="35">
        <f t="shared" si="140"/>
        <v>38986</v>
      </c>
      <c r="AI163" s="35">
        <f t="shared" si="141"/>
        <v>18188.75</v>
      </c>
      <c r="AU163" s="52">
        <f t="shared" si="148"/>
        <v>156</v>
      </c>
      <c r="AV163" s="80">
        <f t="shared" si="149"/>
        <v>1618.2674890672326</v>
      </c>
      <c r="AW163" s="35">
        <f t="shared" si="160"/>
        <v>6454.3395747204804</v>
      </c>
      <c r="AX163" s="35">
        <f t="shared" si="150"/>
        <v>21647.7574536676</v>
      </c>
      <c r="AY163" s="35">
        <f t="shared" si="151"/>
        <v>28102.097028388082</v>
      </c>
      <c r="AZ163" s="35">
        <f t="shared" si="152"/>
        <v>34556.436603108559</v>
      </c>
      <c r="BA163" s="2"/>
      <c r="BB163" s="52">
        <f t="shared" si="153"/>
        <v>156</v>
      </c>
      <c r="BC163" s="80">
        <f t="shared" si="154"/>
        <v>676.31715378048625</v>
      </c>
      <c r="BD163" s="35">
        <f t="shared" si="161"/>
        <v>2697.4406890073496</v>
      </c>
      <c r="BE163" s="35">
        <f t="shared" si="155"/>
        <v>11668.622722661808</v>
      </c>
      <c r="BF163" s="35">
        <f t="shared" si="156"/>
        <v>14366.063411669158</v>
      </c>
      <c r="BG163" s="35">
        <f t="shared" si="157"/>
        <v>17063.50410067651</v>
      </c>
    </row>
    <row r="164" spans="1:59" s="21" customFormat="1" x14ac:dyDescent="0.4">
      <c r="A164" s="22" t="s">
        <v>137</v>
      </c>
      <c r="B164" s="20">
        <v>699</v>
      </c>
      <c r="C164" s="20">
        <v>157</v>
      </c>
      <c r="D164" s="20">
        <v>160</v>
      </c>
      <c r="E164" s="20">
        <v>186</v>
      </c>
      <c r="F164" s="20">
        <v>182</v>
      </c>
      <c r="G164" s="20">
        <v>367</v>
      </c>
      <c r="H164" s="20">
        <v>406</v>
      </c>
      <c r="I164" s="20">
        <v>690</v>
      </c>
      <c r="J164" s="20">
        <v>1394</v>
      </c>
      <c r="L164" s="22" t="s">
        <v>137</v>
      </c>
      <c r="M164" s="35">
        <f>B164</f>
        <v>699</v>
      </c>
      <c r="N164" s="35">
        <f t="shared" ref="N164:U164" si="176">C164</f>
        <v>157</v>
      </c>
      <c r="O164" s="35">
        <f t="shared" si="176"/>
        <v>160</v>
      </c>
      <c r="P164" s="35">
        <f t="shared" si="176"/>
        <v>186</v>
      </c>
      <c r="Q164" s="35">
        <f t="shared" si="176"/>
        <v>182</v>
      </c>
      <c r="R164" s="35">
        <f t="shared" si="176"/>
        <v>367</v>
      </c>
      <c r="S164" s="35">
        <f t="shared" si="176"/>
        <v>406</v>
      </c>
      <c r="T164" s="35">
        <f t="shared" si="176"/>
        <v>690</v>
      </c>
      <c r="U164" s="35">
        <f t="shared" si="176"/>
        <v>1394</v>
      </c>
      <c r="V164" s="1"/>
      <c r="W164" s="1"/>
      <c r="X164" s="1"/>
      <c r="Y164" s="35">
        <f t="shared" si="159"/>
        <v>156500</v>
      </c>
      <c r="Z164" s="52">
        <f t="shared" si="163"/>
        <v>157</v>
      </c>
      <c r="AA164" s="35"/>
      <c r="AB164" s="35"/>
      <c r="AC164" s="35"/>
      <c r="AD164" s="35"/>
      <c r="AE164" s="52">
        <f t="shared" si="137"/>
        <v>274</v>
      </c>
      <c r="AF164" s="35">
        <f t="shared" si="138"/>
        <v>259122</v>
      </c>
      <c r="AG164" s="35">
        <f t="shared" si="139"/>
        <v>141613</v>
      </c>
      <c r="AH164" s="35">
        <f t="shared" si="140"/>
        <v>38986</v>
      </c>
      <c r="AI164" s="35">
        <f t="shared" si="141"/>
        <v>18188.75</v>
      </c>
      <c r="AU164" s="52">
        <f t="shared" si="148"/>
        <v>157</v>
      </c>
      <c r="AV164" s="80">
        <f t="shared" si="149"/>
        <v>1618.2842728983892</v>
      </c>
      <c r="AW164" s="35">
        <f t="shared" si="160"/>
        <v>6454.4065157833029</v>
      </c>
      <c r="AX164" s="35">
        <f t="shared" si="150"/>
        <v>21746.934188932712</v>
      </c>
      <c r="AY164" s="35">
        <f t="shared" si="151"/>
        <v>28201.340704716014</v>
      </c>
      <c r="AZ164" s="35">
        <f t="shared" si="152"/>
        <v>34655.747220499317</v>
      </c>
      <c r="BA164" s="1"/>
      <c r="BB164" s="52">
        <f t="shared" si="153"/>
        <v>157</v>
      </c>
      <c r="BC164" s="80">
        <f t="shared" si="154"/>
        <v>676.32416819126445</v>
      </c>
      <c r="BD164" s="35">
        <f t="shared" si="161"/>
        <v>2697.4686654632724</v>
      </c>
      <c r="BE164" s="35">
        <f t="shared" si="155"/>
        <v>11706.90786093624</v>
      </c>
      <c r="BF164" s="35">
        <f t="shared" si="156"/>
        <v>14404.376526399514</v>
      </c>
      <c r="BG164" s="35">
        <f t="shared" si="157"/>
        <v>17101.845191862787</v>
      </c>
    </row>
    <row r="165" spans="1:59" s="21" customFormat="1" x14ac:dyDescent="0.4">
      <c r="A165" s="22" t="s">
        <v>138</v>
      </c>
      <c r="B165" s="20">
        <v>11405</v>
      </c>
      <c r="C165" s="20">
        <v>743</v>
      </c>
      <c r="D165" s="20">
        <v>1529</v>
      </c>
      <c r="E165" s="20">
        <v>2519</v>
      </c>
      <c r="F165" s="20">
        <v>3480</v>
      </c>
      <c r="G165" s="20">
        <v>4869</v>
      </c>
      <c r="H165" s="20">
        <v>7241</v>
      </c>
      <c r="I165" s="20">
        <v>11787</v>
      </c>
      <c r="J165" s="20">
        <v>22947</v>
      </c>
      <c r="L165" s="58" t="s">
        <v>309</v>
      </c>
      <c r="M165" s="59">
        <f>M164/2</f>
        <v>349.5</v>
      </c>
      <c r="N165" s="59">
        <f t="shared" ref="N165:U165" si="177">N164/2</f>
        <v>78.5</v>
      </c>
      <c r="O165" s="59">
        <f t="shared" si="177"/>
        <v>80</v>
      </c>
      <c r="P165" s="59">
        <f t="shared" si="177"/>
        <v>93</v>
      </c>
      <c r="Q165" s="59">
        <f t="shared" si="177"/>
        <v>91</v>
      </c>
      <c r="R165" s="59">
        <f t="shared" si="177"/>
        <v>183.5</v>
      </c>
      <c r="S165" s="59">
        <f t="shared" si="177"/>
        <v>203</v>
      </c>
      <c r="T165" s="59">
        <f t="shared" si="177"/>
        <v>345</v>
      </c>
      <c r="U165" s="59">
        <f t="shared" si="177"/>
        <v>697</v>
      </c>
      <c r="V165" s="1"/>
      <c r="W165" s="1"/>
      <c r="X165" s="1"/>
      <c r="Y165" s="35">
        <f t="shared" si="159"/>
        <v>157500</v>
      </c>
      <c r="Z165" s="52">
        <f t="shared" si="163"/>
        <v>158</v>
      </c>
      <c r="AA165" s="35"/>
      <c r="AB165" s="35"/>
      <c r="AC165" s="35"/>
      <c r="AD165" s="35"/>
      <c r="AE165" s="52">
        <f t="shared" si="137"/>
        <v>275</v>
      </c>
      <c r="AF165" s="35">
        <f t="shared" si="138"/>
        <v>259122</v>
      </c>
      <c r="AG165" s="35">
        <f t="shared" si="139"/>
        <v>141613</v>
      </c>
      <c r="AH165" s="35">
        <f t="shared" si="140"/>
        <v>38986</v>
      </c>
      <c r="AI165" s="35">
        <f t="shared" si="141"/>
        <v>18188.75</v>
      </c>
      <c r="AU165" s="52">
        <f t="shared" si="148"/>
        <v>158</v>
      </c>
      <c r="AV165" s="80">
        <f t="shared" si="149"/>
        <v>1618.3023897438434</v>
      </c>
      <c r="AW165" s="35">
        <f t="shared" si="160"/>
        <v>6454.4787734745523</v>
      </c>
      <c r="AX165" s="35">
        <f t="shared" si="150"/>
        <v>21846.1056075694</v>
      </c>
      <c r="AY165" s="35">
        <f t="shared" si="151"/>
        <v>28300.584381043951</v>
      </c>
      <c r="AZ165" s="35">
        <f t="shared" si="152"/>
        <v>34755.063154518502</v>
      </c>
      <c r="BA165" s="1"/>
      <c r="BB165" s="52">
        <f t="shared" si="153"/>
        <v>158</v>
      </c>
      <c r="BC165" s="80">
        <f t="shared" si="154"/>
        <v>676.33173970427811</v>
      </c>
      <c r="BD165" s="35">
        <f t="shared" si="161"/>
        <v>2697.4988638800451</v>
      </c>
      <c r="BE165" s="35">
        <f t="shared" si="155"/>
        <v>11745.190777249823</v>
      </c>
      <c r="BF165" s="35">
        <f t="shared" si="156"/>
        <v>14442.689641129869</v>
      </c>
      <c r="BG165" s="35">
        <f t="shared" si="157"/>
        <v>17140.188505009915</v>
      </c>
    </row>
    <row r="166" spans="1:59" x14ac:dyDescent="0.4">
      <c r="A166" s="16" t="s">
        <v>27</v>
      </c>
      <c r="B166" s="11"/>
      <c r="C166" s="11"/>
      <c r="D166" s="11"/>
      <c r="E166" s="11"/>
      <c r="F166" s="11"/>
      <c r="G166" s="11"/>
      <c r="H166" s="11"/>
      <c r="I166" s="11"/>
      <c r="J166" s="11"/>
      <c r="L166" s="1"/>
      <c r="V166" s="1"/>
      <c r="W166" s="1"/>
      <c r="X166" s="1"/>
      <c r="Y166" s="35">
        <f t="shared" si="159"/>
        <v>158500</v>
      </c>
      <c r="Z166" s="52">
        <f t="shared" si="163"/>
        <v>159</v>
      </c>
      <c r="AA166" s="35"/>
      <c r="AB166" s="35"/>
      <c r="AC166" s="35"/>
      <c r="AD166" s="35"/>
      <c r="AE166" s="52">
        <f t="shared" si="137"/>
        <v>276</v>
      </c>
      <c r="AF166" s="35">
        <f t="shared" si="138"/>
        <v>259122</v>
      </c>
      <c r="AG166" s="35">
        <f t="shared" si="139"/>
        <v>141613</v>
      </c>
      <c r="AH166" s="35">
        <f t="shared" si="140"/>
        <v>38986</v>
      </c>
      <c r="AI166" s="35">
        <f t="shared" si="141"/>
        <v>18188.75</v>
      </c>
      <c r="AU166" s="52">
        <f t="shared" si="148"/>
        <v>159</v>
      </c>
      <c r="AV166" s="80">
        <f t="shared" si="149"/>
        <v>1618.321839558826</v>
      </c>
      <c r="AW166" s="35">
        <f t="shared" si="160"/>
        <v>6454.5563476156703</v>
      </c>
      <c r="AX166" s="35">
        <f t="shared" si="150"/>
        <v>21945.271709756213</v>
      </c>
      <c r="AY166" s="35">
        <f t="shared" si="151"/>
        <v>28399.828057371884</v>
      </c>
      <c r="AZ166" s="35">
        <f t="shared" si="152"/>
        <v>34854.384404987555</v>
      </c>
      <c r="BA166" s="1"/>
      <c r="BB166" s="52">
        <f t="shared" si="153"/>
        <v>159</v>
      </c>
      <c r="BC166" s="80">
        <f t="shared" si="154"/>
        <v>676.33986830081699</v>
      </c>
      <c r="BD166" s="35">
        <f t="shared" si="161"/>
        <v>2697.5312841830432</v>
      </c>
      <c r="BE166" s="35">
        <f t="shared" si="155"/>
        <v>11783.471471677181</v>
      </c>
      <c r="BF166" s="35">
        <f t="shared" si="156"/>
        <v>14481.002755860225</v>
      </c>
      <c r="BG166" s="35">
        <f t="shared" si="157"/>
        <v>17178.534040043269</v>
      </c>
    </row>
    <row r="167" spans="1:59" x14ac:dyDescent="0.4">
      <c r="A167" s="6" t="s">
        <v>139</v>
      </c>
      <c r="B167" s="11"/>
      <c r="C167" s="11"/>
      <c r="D167" s="11"/>
      <c r="E167" s="11"/>
      <c r="F167" s="11"/>
      <c r="G167" s="11"/>
      <c r="H167" s="11"/>
      <c r="I167" s="11"/>
      <c r="J167" s="11"/>
      <c r="Y167" s="35">
        <f t="shared" si="159"/>
        <v>159500</v>
      </c>
      <c r="Z167" s="52">
        <f t="shared" si="163"/>
        <v>160</v>
      </c>
      <c r="AA167" s="35"/>
      <c r="AB167" s="35"/>
      <c r="AC167" s="35"/>
      <c r="AD167" s="35"/>
      <c r="AE167" s="52">
        <f t="shared" si="137"/>
        <v>277</v>
      </c>
      <c r="AF167" s="35">
        <f t="shared" si="138"/>
        <v>259122</v>
      </c>
      <c r="AG167" s="35">
        <f t="shared" si="139"/>
        <v>141613</v>
      </c>
      <c r="AH167" s="35">
        <f t="shared" si="140"/>
        <v>38986</v>
      </c>
      <c r="AI167" s="35">
        <f t="shared" si="141"/>
        <v>18188.75</v>
      </c>
      <c r="AU167" s="52">
        <f t="shared" si="148"/>
        <v>160</v>
      </c>
      <c r="AV167" s="80">
        <f t="shared" si="149"/>
        <v>1618.3426222952774</v>
      </c>
      <c r="AW167" s="35">
        <f t="shared" si="160"/>
        <v>6454.6392380149746</v>
      </c>
      <c r="AX167" s="35">
        <f t="shared" si="150"/>
        <v>22044.432495684847</v>
      </c>
      <c r="AY167" s="35">
        <f t="shared" si="151"/>
        <v>28499.07173369982</v>
      </c>
      <c r="AZ167" s="35">
        <f t="shared" si="152"/>
        <v>34953.710971714798</v>
      </c>
      <c r="BA167"/>
      <c r="BB167" s="52">
        <f t="shared" si="153"/>
        <v>160</v>
      </c>
      <c r="BC167" s="80">
        <f t="shared" si="154"/>
        <v>676.3485539607957</v>
      </c>
      <c r="BD167" s="35">
        <f t="shared" si="161"/>
        <v>2697.5659262921581</v>
      </c>
      <c r="BE167" s="35">
        <f t="shared" si="155"/>
        <v>11821.749944298423</v>
      </c>
      <c r="BF167" s="35">
        <f t="shared" si="156"/>
        <v>14519.315870590581</v>
      </c>
      <c r="BG167" s="35">
        <f t="shared" si="157"/>
        <v>17216.881796882739</v>
      </c>
    </row>
    <row r="168" spans="1:59" x14ac:dyDescent="0.4">
      <c r="A168" s="6" t="s">
        <v>27</v>
      </c>
      <c r="B168" s="11"/>
      <c r="C168" s="11"/>
      <c r="D168" s="11"/>
      <c r="E168" s="11"/>
      <c r="F168" s="11"/>
      <c r="G168" s="11"/>
      <c r="H168" s="11"/>
      <c r="I168" s="11"/>
      <c r="J168" s="11"/>
      <c r="Y168" s="35">
        <f t="shared" si="159"/>
        <v>160500</v>
      </c>
      <c r="Z168" s="52">
        <f t="shared" si="163"/>
        <v>161</v>
      </c>
      <c r="AA168" s="35"/>
      <c r="AB168" s="35"/>
      <c r="AC168" s="35"/>
      <c r="AD168" s="35"/>
      <c r="AE168" s="52">
        <f t="shared" si="137"/>
        <v>278</v>
      </c>
      <c r="AF168" s="35">
        <f t="shared" si="138"/>
        <v>259122</v>
      </c>
      <c r="AG168" s="35">
        <f t="shared" si="139"/>
        <v>141613</v>
      </c>
      <c r="AH168" s="35">
        <f t="shared" si="140"/>
        <v>38986</v>
      </c>
      <c r="AI168" s="35">
        <f t="shared" si="141"/>
        <v>18188.75</v>
      </c>
      <c r="AU168" s="52">
        <f t="shared" si="148"/>
        <v>161</v>
      </c>
      <c r="AV168" s="80">
        <f t="shared" si="149"/>
        <v>1618.3647379018453</v>
      </c>
      <c r="AW168" s="35">
        <f t="shared" si="160"/>
        <v>6454.7274444676495</v>
      </c>
      <c r="AX168" s="35">
        <f t="shared" si="150"/>
        <v>22143.587965560102</v>
      </c>
      <c r="AY168" s="35">
        <f t="shared" si="151"/>
        <v>28598.315410027753</v>
      </c>
      <c r="AZ168" s="35">
        <f t="shared" si="152"/>
        <v>35053.042854495405</v>
      </c>
      <c r="BA168"/>
      <c r="BB168" s="52">
        <f t="shared" si="153"/>
        <v>161</v>
      </c>
      <c r="BC168" s="80">
        <f t="shared" si="154"/>
        <v>676.35779666275266</v>
      </c>
      <c r="BD168" s="35">
        <f t="shared" si="161"/>
        <v>2697.6027901217913</v>
      </c>
      <c r="BE168" s="35">
        <f t="shared" si="155"/>
        <v>11860.026195199147</v>
      </c>
      <c r="BF168" s="35">
        <f t="shared" si="156"/>
        <v>14557.628985320938</v>
      </c>
      <c r="BG168" s="35">
        <f t="shared" si="157"/>
        <v>17255.231775442728</v>
      </c>
    </row>
    <row r="169" spans="1:59" x14ac:dyDescent="0.4">
      <c r="A169" s="10" t="s">
        <v>29</v>
      </c>
      <c r="B169" s="11">
        <v>128299</v>
      </c>
      <c r="C169" s="11">
        <v>6767</v>
      </c>
      <c r="D169" s="11">
        <v>23296</v>
      </c>
      <c r="E169" s="11">
        <v>34904</v>
      </c>
      <c r="F169" s="11">
        <v>44898</v>
      </c>
      <c r="G169" s="11">
        <v>59635</v>
      </c>
      <c r="H169" s="11">
        <v>84185</v>
      </c>
      <c r="I169" s="11">
        <v>122192</v>
      </c>
      <c r="J169" s="11">
        <v>259122</v>
      </c>
      <c r="Y169" s="35">
        <f t="shared" si="159"/>
        <v>161500</v>
      </c>
      <c r="Z169" s="52">
        <f t="shared" si="163"/>
        <v>162</v>
      </c>
      <c r="AA169" s="35"/>
      <c r="AB169" s="35"/>
      <c r="AC169" s="35"/>
      <c r="AD169" s="35"/>
      <c r="AE169" s="52">
        <f t="shared" si="137"/>
        <v>279</v>
      </c>
      <c r="AF169" s="35">
        <f t="shared" si="138"/>
        <v>259122</v>
      </c>
      <c r="AG169" s="35">
        <f t="shared" si="139"/>
        <v>141613</v>
      </c>
      <c r="AH169" s="35">
        <f t="shared" si="140"/>
        <v>38986</v>
      </c>
      <c r="AI169" s="35">
        <f t="shared" si="141"/>
        <v>18188.75</v>
      </c>
      <c r="AU169" s="52">
        <f t="shared" si="148"/>
        <v>162</v>
      </c>
      <c r="AV169" s="80">
        <f t="shared" si="149"/>
        <v>1618.3881863238892</v>
      </c>
      <c r="AW169" s="35">
        <f t="shared" si="160"/>
        <v>6454.8209667557667</v>
      </c>
      <c r="AX169" s="35">
        <f t="shared" si="150"/>
        <v>22242.738119599919</v>
      </c>
      <c r="AY169" s="35">
        <f t="shared" si="151"/>
        <v>28697.559086355686</v>
      </c>
      <c r="AZ169" s="35">
        <f t="shared" si="152"/>
        <v>35152.380053111454</v>
      </c>
      <c r="BA169"/>
      <c r="BB169" s="52">
        <f t="shared" si="153"/>
        <v>162</v>
      </c>
      <c r="BC169" s="80">
        <f t="shared" si="154"/>
        <v>676.36759638385217</v>
      </c>
      <c r="BD169" s="35">
        <f t="shared" si="161"/>
        <v>2697.641875580865</v>
      </c>
      <c r="BE169" s="35">
        <f t="shared" si="155"/>
        <v>11898.300224470428</v>
      </c>
      <c r="BF169" s="35">
        <f t="shared" si="156"/>
        <v>14595.942100051292</v>
      </c>
      <c r="BG169" s="35">
        <f t="shared" si="157"/>
        <v>17293.583975632158</v>
      </c>
    </row>
    <row r="170" spans="1:59" x14ac:dyDescent="0.4">
      <c r="A170" s="13" t="s">
        <v>140</v>
      </c>
      <c r="B170" s="11">
        <v>113001</v>
      </c>
      <c r="C170" s="11">
        <v>7138</v>
      </c>
      <c r="D170" s="11">
        <v>15435</v>
      </c>
      <c r="E170" s="11">
        <v>27222</v>
      </c>
      <c r="F170" s="11">
        <v>35724</v>
      </c>
      <c r="G170" s="11">
        <v>50795</v>
      </c>
      <c r="H170" s="11">
        <v>74198</v>
      </c>
      <c r="I170" s="11">
        <v>109543</v>
      </c>
      <c r="J170" s="11">
        <v>229732</v>
      </c>
      <c r="Y170" s="35">
        <f t="shared" si="159"/>
        <v>162500</v>
      </c>
      <c r="Z170" s="52">
        <f t="shared" si="163"/>
        <v>163</v>
      </c>
      <c r="AA170" s="35"/>
      <c r="AB170" s="35"/>
      <c r="AC170" s="35"/>
      <c r="AD170" s="35"/>
      <c r="AE170" s="52">
        <f t="shared" si="137"/>
        <v>280</v>
      </c>
      <c r="AF170" s="35">
        <f t="shared" si="138"/>
        <v>259122</v>
      </c>
      <c r="AG170" s="35">
        <f t="shared" si="139"/>
        <v>141613</v>
      </c>
      <c r="AH170" s="35">
        <f t="shared" si="140"/>
        <v>38986</v>
      </c>
      <c r="AI170" s="35">
        <f t="shared" si="141"/>
        <v>18188.75</v>
      </c>
      <c r="AU170" s="52">
        <f t="shared" si="148"/>
        <v>163</v>
      </c>
      <c r="AV170" s="80">
        <f t="shared" si="149"/>
        <v>1618.4129675034762</v>
      </c>
      <c r="AW170" s="35">
        <f t="shared" si="160"/>
        <v>6454.9198046482643</v>
      </c>
      <c r="AX170" s="35">
        <f t="shared" si="150"/>
        <v>22341.882958035356</v>
      </c>
      <c r="AY170" s="35">
        <f t="shared" si="151"/>
        <v>28796.802762683619</v>
      </c>
      <c r="AZ170" s="35">
        <f t="shared" si="152"/>
        <v>35251.722567331883</v>
      </c>
      <c r="BA170"/>
      <c r="BB170" s="52">
        <f t="shared" si="153"/>
        <v>163</v>
      </c>
      <c r="BC170" s="80">
        <f t="shared" si="154"/>
        <v>676.3779530998828</v>
      </c>
      <c r="BD170" s="35">
        <f t="shared" si="161"/>
        <v>2697.6831825728127</v>
      </c>
      <c r="BE170" s="35">
        <f t="shared" si="155"/>
        <v>11936.572032208836</v>
      </c>
      <c r="BF170" s="35">
        <f t="shared" si="156"/>
        <v>14634.25521478165</v>
      </c>
      <c r="BG170" s="35">
        <f t="shared" si="157"/>
        <v>17331.938397354461</v>
      </c>
    </row>
    <row r="171" spans="1:59" x14ac:dyDescent="0.4">
      <c r="A171" s="13" t="s">
        <v>141</v>
      </c>
      <c r="B171" s="11">
        <v>8965</v>
      </c>
      <c r="C171" s="11">
        <v>-4586</v>
      </c>
      <c r="D171" s="11">
        <v>1414</v>
      </c>
      <c r="E171" s="11">
        <v>1686</v>
      </c>
      <c r="F171" s="11">
        <v>2722</v>
      </c>
      <c r="G171" s="11">
        <v>3319</v>
      </c>
      <c r="H171" s="11">
        <v>4668</v>
      </c>
      <c r="I171" s="11">
        <v>8135</v>
      </c>
      <c r="J171" s="11">
        <v>20447</v>
      </c>
      <c r="M171" s="35"/>
      <c r="Y171" s="35">
        <f t="shared" si="159"/>
        <v>163500</v>
      </c>
      <c r="Z171" s="52">
        <f t="shared" si="163"/>
        <v>164</v>
      </c>
      <c r="AA171" s="35"/>
      <c r="AB171" s="35"/>
      <c r="AC171" s="35"/>
      <c r="AD171" s="35"/>
      <c r="AE171" s="52">
        <f t="shared" si="137"/>
        <v>281</v>
      </c>
      <c r="AF171" s="35">
        <f t="shared" si="138"/>
        <v>259122</v>
      </c>
      <c r="AG171" s="35">
        <f t="shared" si="139"/>
        <v>141613</v>
      </c>
      <c r="AH171" s="35">
        <f t="shared" si="140"/>
        <v>38986</v>
      </c>
      <c r="AI171" s="35">
        <f t="shared" si="141"/>
        <v>18188.75</v>
      </c>
      <c r="AU171" s="52">
        <f t="shared" si="148"/>
        <v>164</v>
      </c>
      <c r="AV171" s="80">
        <f t="shared" si="149"/>
        <v>1618.4390813793866</v>
      </c>
      <c r="AW171" s="35">
        <f t="shared" si="160"/>
        <v>6455.0239579009722</v>
      </c>
      <c r="AX171" s="35">
        <f t="shared" si="150"/>
        <v>22441.02248111058</v>
      </c>
      <c r="AY171" s="35">
        <f t="shared" si="151"/>
        <v>28896.046439011552</v>
      </c>
      <c r="AZ171" s="35">
        <f t="shared" si="152"/>
        <v>35351.070396912524</v>
      </c>
      <c r="BA171"/>
      <c r="BB171" s="52">
        <f t="shared" si="153"/>
        <v>164</v>
      </c>
      <c r="BC171" s="80">
        <f t="shared" si="154"/>
        <v>676.38886678525876</v>
      </c>
      <c r="BD171" s="35">
        <f t="shared" si="161"/>
        <v>2697.7267109955883</v>
      </c>
      <c r="BE171" s="35">
        <f t="shared" si="155"/>
        <v>11974.841618516417</v>
      </c>
      <c r="BF171" s="35">
        <f t="shared" si="156"/>
        <v>14672.568329512005</v>
      </c>
      <c r="BG171" s="35">
        <f t="shared" si="157"/>
        <v>17370.295040507594</v>
      </c>
    </row>
    <row r="172" spans="1:59" s="21" customFormat="1" x14ac:dyDescent="0.4">
      <c r="A172" s="22" t="s">
        <v>142</v>
      </c>
      <c r="B172" s="20">
        <v>2628</v>
      </c>
      <c r="C172" s="20">
        <v>715</v>
      </c>
      <c r="D172" s="20">
        <v>2410</v>
      </c>
      <c r="E172" s="20">
        <v>3462</v>
      </c>
      <c r="F172" s="20">
        <v>3699</v>
      </c>
      <c r="G172" s="20">
        <v>3378</v>
      </c>
      <c r="H172" s="20">
        <v>3306</v>
      </c>
      <c r="I172" s="20">
        <v>2641</v>
      </c>
      <c r="J172" s="20">
        <v>1867</v>
      </c>
      <c r="L172" s="13"/>
      <c r="M172" s="35"/>
      <c r="N172" s="35"/>
      <c r="O172" s="35"/>
      <c r="P172" s="35"/>
      <c r="Q172" s="35"/>
      <c r="R172" s="35"/>
      <c r="S172" s="35"/>
      <c r="T172" s="35"/>
      <c r="U172" s="35"/>
      <c r="V172" s="35"/>
      <c r="W172"/>
      <c r="X172"/>
      <c r="Y172" s="35">
        <f t="shared" si="159"/>
        <v>164500</v>
      </c>
      <c r="Z172" s="52">
        <f t="shared" si="163"/>
        <v>165</v>
      </c>
      <c r="AA172" s="35"/>
      <c r="AB172" s="35"/>
      <c r="AC172" s="35"/>
      <c r="AD172" s="35"/>
      <c r="AE172" s="52">
        <f t="shared" si="137"/>
        <v>282</v>
      </c>
      <c r="AF172" s="35">
        <f t="shared" si="138"/>
        <v>259122</v>
      </c>
      <c r="AG172" s="35">
        <f t="shared" si="139"/>
        <v>141613</v>
      </c>
      <c r="AH172" s="35">
        <f t="shared" si="140"/>
        <v>38986</v>
      </c>
      <c r="AI172" s="35">
        <f t="shared" si="141"/>
        <v>18188.75</v>
      </c>
      <c r="AU172" s="52">
        <f t="shared" si="148"/>
        <v>165</v>
      </c>
      <c r="AV172" s="80">
        <f t="shared" si="149"/>
        <v>1618.4665278871109</v>
      </c>
      <c r="AW172" s="35">
        <f t="shared" si="160"/>
        <v>6455.1334262565988</v>
      </c>
      <c r="AX172" s="35">
        <f t="shared" si="150"/>
        <v>22540.156689082887</v>
      </c>
      <c r="AY172" s="35">
        <f t="shared" si="151"/>
        <v>28995.290115339485</v>
      </c>
      <c r="AZ172" s="35">
        <f t="shared" si="152"/>
        <v>35450.423541596087</v>
      </c>
      <c r="BA172"/>
      <c r="BB172" s="52">
        <f t="shared" si="153"/>
        <v>165</v>
      </c>
      <c r="BC172" s="80">
        <f t="shared" si="154"/>
        <v>676.40033741302011</v>
      </c>
      <c r="BD172" s="35">
        <f t="shared" si="161"/>
        <v>2697.772460741664</v>
      </c>
      <c r="BE172" s="35">
        <f t="shared" si="155"/>
        <v>12013.108983500697</v>
      </c>
      <c r="BF172" s="35">
        <f t="shared" si="156"/>
        <v>14710.881444242361</v>
      </c>
      <c r="BG172" s="35">
        <f t="shared" si="157"/>
        <v>17408.653904984025</v>
      </c>
    </row>
    <row r="173" spans="1:59" x14ac:dyDescent="0.4">
      <c r="A173" s="13" t="s">
        <v>179</v>
      </c>
      <c r="B173" s="11">
        <v>1771</v>
      </c>
      <c r="C173" s="11">
        <v>57</v>
      </c>
      <c r="D173" s="11">
        <v>137</v>
      </c>
      <c r="E173" s="11">
        <v>163</v>
      </c>
      <c r="F173" s="11">
        <v>246</v>
      </c>
      <c r="G173" s="11">
        <v>30</v>
      </c>
      <c r="H173" s="11">
        <v>176</v>
      </c>
      <c r="I173" s="11">
        <v>616</v>
      </c>
      <c r="J173" s="11">
        <v>5452</v>
      </c>
      <c r="M173" s="35"/>
      <c r="Y173" s="35">
        <f t="shared" si="159"/>
        <v>165500</v>
      </c>
      <c r="Z173" s="52">
        <f t="shared" si="163"/>
        <v>166</v>
      </c>
      <c r="AA173" s="35"/>
      <c r="AB173" s="35"/>
      <c r="AC173" s="35"/>
      <c r="AD173" s="35"/>
      <c r="AE173" s="52">
        <f t="shared" si="137"/>
        <v>283</v>
      </c>
      <c r="AF173" s="35">
        <f t="shared" si="138"/>
        <v>259122</v>
      </c>
      <c r="AG173" s="35">
        <f t="shared" si="139"/>
        <v>141613</v>
      </c>
      <c r="AH173" s="35">
        <f t="shared" si="140"/>
        <v>38986</v>
      </c>
      <c r="AI173" s="35">
        <f t="shared" si="141"/>
        <v>18188.75</v>
      </c>
      <c r="AU173" s="52">
        <f t="shared" si="148"/>
        <v>166</v>
      </c>
      <c r="AV173" s="80">
        <f t="shared" si="149"/>
        <v>1618.495306958853</v>
      </c>
      <c r="AW173" s="35">
        <f t="shared" si="160"/>
        <v>6455.248209444745</v>
      </c>
      <c r="AX173" s="35">
        <f t="shared" si="150"/>
        <v>22639.285582222674</v>
      </c>
      <c r="AY173" s="35">
        <f t="shared" si="151"/>
        <v>29094.533791667418</v>
      </c>
      <c r="AZ173" s="35">
        <f t="shared" si="152"/>
        <v>35549.782001112166</v>
      </c>
      <c r="BA173"/>
      <c r="BB173" s="52">
        <f t="shared" si="153"/>
        <v>166</v>
      </c>
      <c r="BC173" s="80">
        <f t="shared" si="154"/>
        <v>676.41236495483292</v>
      </c>
      <c r="BD173" s="35">
        <f t="shared" si="161"/>
        <v>2697.8204316980314</v>
      </c>
      <c r="BE173" s="35">
        <f t="shared" si="155"/>
        <v>12051.374127274685</v>
      </c>
      <c r="BF173" s="35">
        <f t="shared" si="156"/>
        <v>14749.194558972717</v>
      </c>
      <c r="BG173" s="35">
        <f t="shared" si="157"/>
        <v>17447.014990670748</v>
      </c>
    </row>
    <row r="174" spans="1:59" x14ac:dyDescent="0.4">
      <c r="A174" s="13" t="s">
        <v>180</v>
      </c>
      <c r="B174" s="11">
        <v>596</v>
      </c>
      <c r="C174" s="11">
        <v>2816</v>
      </c>
      <c r="D174" s="11">
        <v>2410</v>
      </c>
      <c r="E174" s="11">
        <v>1285</v>
      </c>
      <c r="F174" s="11">
        <v>928</v>
      </c>
      <c r="G174" s="11">
        <v>802</v>
      </c>
      <c r="H174" s="11">
        <v>433</v>
      </c>
      <c r="I174" s="11">
        <v>129</v>
      </c>
      <c r="J174" s="11">
        <v>83</v>
      </c>
      <c r="Y174" s="35">
        <f t="shared" si="159"/>
        <v>166500</v>
      </c>
      <c r="Z174" s="52">
        <f t="shared" si="163"/>
        <v>167</v>
      </c>
      <c r="AA174" s="35"/>
      <c r="AB174" s="35"/>
      <c r="AC174" s="35"/>
      <c r="AD174" s="35"/>
      <c r="AU174" s="52">
        <f t="shared" si="148"/>
        <v>167</v>
      </c>
      <c r="AV174" s="80">
        <f t="shared" si="149"/>
        <v>1618.5254185235294</v>
      </c>
      <c r="AW174" s="35">
        <f t="shared" si="160"/>
        <v>6455.3683071818996</v>
      </c>
      <c r="AX174" s="35">
        <f t="shared" si="150"/>
        <v>22738.409160813451</v>
      </c>
      <c r="AY174" s="35">
        <f t="shared" si="151"/>
        <v>29193.777467995351</v>
      </c>
      <c r="AZ174" s="35">
        <f t="shared" si="152"/>
        <v>35649.145775177254</v>
      </c>
      <c r="BA174"/>
      <c r="BB174" s="52">
        <f t="shared" si="153"/>
        <v>167</v>
      </c>
      <c r="BC174" s="80">
        <f t="shared" si="154"/>
        <v>676.42494938098946</v>
      </c>
      <c r="BD174" s="35">
        <f t="shared" si="161"/>
        <v>2697.8706237462038</v>
      </c>
      <c r="BE174" s="35">
        <f t="shared" si="155"/>
        <v>12089.637049956869</v>
      </c>
      <c r="BF174" s="35">
        <f t="shared" si="156"/>
        <v>14787.507673703072</v>
      </c>
      <c r="BG174" s="35">
        <f t="shared" si="157"/>
        <v>17485.378297449275</v>
      </c>
    </row>
    <row r="175" spans="1:59" x14ac:dyDescent="0.4">
      <c r="A175" s="13" t="s">
        <v>143</v>
      </c>
      <c r="B175" s="11">
        <v>988</v>
      </c>
      <c r="C175" s="11">
        <v>403</v>
      </c>
      <c r="D175" s="11">
        <v>1213</v>
      </c>
      <c r="E175" s="11">
        <v>821</v>
      </c>
      <c r="F175" s="11">
        <v>1054</v>
      </c>
      <c r="G175" s="11">
        <v>1088</v>
      </c>
      <c r="H175" s="11">
        <v>1232</v>
      </c>
      <c r="I175" s="11">
        <v>932</v>
      </c>
      <c r="J175" s="11">
        <v>912</v>
      </c>
      <c r="Y175" s="35">
        <f t="shared" si="159"/>
        <v>167500</v>
      </c>
      <c r="Z175" s="52">
        <f t="shared" si="163"/>
        <v>168</v>
      </c>
      <c r="AA175" s="35"/>
      <c r="AB175" s="35"/>
      <c r="AC175" s="35"/>
      <c r="AD175" s="35"/>
      <c r="AU175" s="52">
        <f t="shared" si="148"/>
        <v>168</v>
      </c>
      <c r="AV175" s="80">
        <f t="shared" si="149"/>
        <v>1618.556862506771</v>
      </c>
      <c r="AW175" s="35">
        <f t="shared" si="160"/>
        <v>6455.4937191714471</v>
      </c>
      <c r="AX175" s="35">
        <f t="shared" si="150"/>
        <v>22837.527425151835</v>
      </c>
      <c r="AY175" s="35">
        <f t="shared" si="151"/>
        <v>29293.021144323284</v>
      </c>
      <c r="AZ175" s="35">
        <f t="shared" si="152"/>
        <v>35748.514863494733</v>
      </c>
      <c r="BA175"/>
      <c r="BB175" s="52">
        <f t="shared" si="153"/>
        <v>168</v>
      </c>
      <c r="BC175" s="80">
        <f t="shared" si="154"/>
        <v>676.4380906604091</v>
      </c>
      <c r="BD175" s="35">
        <f t="shared" si="161"/>
        <v>2697.9230367622185</v>
      </c>
      <c r="BE175" s="35">
        <f t="shared" si="155"/>
        <v>12127.897751671211</v>
      </c>
      <c r="BF175" s="35">
        <f t="shared" si="156"/>
        <v>14825.82078843343</v>
      </c>
      <c r="BG175" s="35">
        <f t="shared" si="157"/>
        <v>17523.743825195648</v>
      </c>
    </row>
    <row r="176" spans="1:59" x14ac:dyDescent="0.4">
      <c r="A176" s="13" t="s">
        <v>144</v>
      </c>
      <c r="B176" s="11">
        <v>349</v>
      </c>
      <c r="C176" s="11">
        <v>225</v>
      </c>
      <c r="D176" s="11">
        <v>277</v>
      </c>
      <c r="E176" s="11">
        <v>264</v>
      </c>
      <c r="F176" s="11">
        <v>525</v>
      </c>
      <c r="G176" s="11">
        <v>222</v>
      </c>
      <c r="H176" s="11">
        <v>172</v>
      </c>
      <c r="I176" s="11">
        <v>197</v>
      </c>
      <c r="J176" s="11">
        <v>630</v>
      </c>
      <c r="Y176" s="35">
        <f t="shared" si="159"/>
        <v>168500</v>
      </c>
      <c r="Z176" s="52">
        <f t="shared" si="163"/>
        <v>169</v>
      </c>
      <c r="AA176" s="35"/>
      <c r="AB176" s="35"/>
      <c r="AC176" s="35"/>
      <c r="AD176" s="35"/>
      <c r="AU176" s="52">
        <f t="shared" si="148"/>
        <v>169</v>
      </c>
      <c r="AV176" s="80">
        <f t="shared" si="149"/>
        <v>1618.5896388309247</v>
      </c>
      <c r="AW176" s="35">
        <f t="shared" si="160"/>
        <v>6455.6244451036728</v>
      </c>
      <c r="AX176" s="35">
        <f t="shared" si="150"/>
        <v>22936.640375547544</v>
      </c>
      <c r="AY176" s="35">
        <f t="shared" si="151"/>
        <v>29392.264820651217</v>
      </c>
      <c r="AZ176" s="35">
        <f t="shared" si="152"/>
        <v>35847.889265754886</v>
      </c>
      <c r="BA176"/>
      <c r="BB176" s="52">
        <f t="shared" si="153"/>
        <v>169</v>
      </c>
      <c r="BC176" s="80">
        <f t="shared" si="154"/>
        <v>676.45178876063835</v>
      </c>
      <c r="BD176" s="35">
        <f t="shared" si="161"/>
        <v>2697.9776706166372</v>
      </c>
      <c r="BE176" s="35">
        <f t="shared" si="155"/>
        <v>12166.156232547146</v>
      </c>
      <c r="BF176" s="35">
        <f t="shared" si="156"/>
        <v>14864.133903163784</v>
      </c>
      <c r="BG176" s="35">
        <f t="shared" si="157"/>
        <v>17562.111573780421</v>
      </c>
    </row>
    <row r="177" spans="1:59" x14ac:dyDescent="0.4">
      <c r="A177" s="13" t="s">
        <v>27</v>
      </c>
      <c r="B177" s="11"/>
      <c r="C177" s="11"/>
      <c r="D177" s="11"/>
      <c r="E177" s="11"/>
      <c r="F177" s="11"/>
      <c r="G177" s="11"/>
      <c r="H177" s="11"/>
      <c r="I177" s="11"/>
      <c r="J177" s="11"/>
      <c r="Y177" s="35">
        <f t="shared" si="159"/>
        <v>169500</v>
      </c>
      <c r="Z177" s="52">
        <f t="shared" si="163"/>
        <v>170</v>
      </c>
      <c r="AA177" s="35"/>
      <c r="AB177" s="35"/>
      <c r="AC177" s="35"/>
      <c r="AD177" s="35"/>
      <c r="AU177" s="52">
        <f t="shared" si="148"/>
        <v>170</v>
      </c>
      <c r="AV177" s="80">
        <f t="shared" si="149"/>
        <v>1618.6237474150521</v>
      </c>
      <c r="AW177" s="35">
        <f t="shared" si="160"/>
        <v>6455.7604846557606</v>
      </c>
      <c r="AX177" s="35">
        <f t="shared" si="150"/>
        <v>23035.748012323398</v>
      </c>
      <c r="AY177" s="35">
        <f t="shared" si="151"/>
        <v>29491.508496979157</v>
      </c>
      <c r="AZ177" s="35">
        <f t="shared" si="152"/>
        <v>35947.268981634916</v>
      </c>
      <c r="BA177"/>
      <c r="BB177" s="52">
        <f t="shared" si="153"/>
        <v>170</v>
      </c>
      <c r="BC177" s="80">
        <f t="shared" si="154"/>
        <v>676.46604364785094</v>
      </c>
      <c r="BD177" s="35">
        <f t="shared" si="161"/>
        <v>2698.0345251745462</v>
      </c>
      <c r="BE177" s="35">
        <f t="shared" si="155"/>
        <v>12204.412492719595</v>
      </c>
      <c r="BF177" s="35">
        <f t="shared" si="156"/>
        <v>14902.447017894141</v>
      </c>
      <c r="BG177" s="35">
        <f t="shared" si="157"/>
        <v>17600.481543068687</v>
      </c>
    </row>
    <row r="178" spans="1:59" x14ac:dyDescent="0.4">
      <c r="A178" s="16" t="s">
        <v>145</v>
      </c>
      <c r="B178" s="11">
        <v>14291</v>
      </c>
      <c r="C178" s="11">
        <v>-6481</v>
      </c>
      <c r="D178" s="11">
        <v>-8821</v>
      </c>
      <c r="E178" s="11">
        <v>-8852</v>
      </c>
      <c r="F178" s="11">
        <v>-6815</v>
      </c>
      <c r="G178" s="11">
        <v>-4334</v>
      </c>
      <c r="H178" s="11">
        <v>1489</v>
      </c>
      <c r="I178" s="11">
        <v>7963</v>
      </c>
      <c r="J178" s="11">
        <v>50260</v>
      </c>
      <c r="Y178" s="35">
        <f t="shared" si="159"/>
        <v>170500</v>
      </c>
      <c r="Z178" s="52">
        <f t="shared" si="163"/>
        <v>171</v>
      </c>
      <c r="AA178" s="35"/>
      <c r="AB178" s="35"/>
      <c r="AC178" s="35"/>
      <c r="AD178" s="35"/>
      <c r="AU178" s="52">
        <f t="shared" si="148"/>
        <v>171</v>
      </c>
      <c r="AV178" s="80">
        <f t="shared" si="149"/>
        <v>1618.659188174933</v>
      </c>
      <c r="AW178" s="35">
        <f t="shared" si="160"/>
        <v>6455.9018374918041</v>
      </c>
      <c r="AX178" s="35">
        <f t="shared" si="150"/>
        <v>23134.850335815285</v>
      </c>
      <c r="AY178" s="35">
        <f t="shared" si="151"/>
        <v>29590.75217330709</v>
      </c>
      <c r="AZ178" s="35">
        <f t="shared" si="152"/>
        <v>36046.654010798891</v>
      </c>
      <c r="BA178"/>
      <c r="BB178" s="52">
        <f t="shared" si="153"/>
        <v>171</v>
      </c>
      <c r="BC178" s="80">
        <f t="shared" si="154"/>
        <v>676.48085528684919</v>
      </c>
      <c r="BD178" s="35">
        <f t="shared" si="161"/>
        <v>2698.0936002955623</v>
      </c>
      <c r="BE178" s="35">
        <f t="shared" si="155"/>
        <v>12242.666532328934</v>
      </c>
      <c r="BF178" s="35">
        <f t="shared" si="156"/>
        <v>14940.760132624497</v>
      </c>
      <c r="BG178" s="35">
        <f t="shared" si="157"/>
        <v>17638.853732920059</v>
      </c>
    </row>
    <row r="179" spans="1:59" x14ac:dyDescent="0.4">
      <c r="A179" s="10" t="s">
        <v>146</v>
      </c>
      <c r="B179" s="11">
        <v>12944</v>
      </c>
      <c r="C179" s="11">
        <v>-2841</v>
      </c>
      <c r="D179" s="11">
        <v>-5811</v>
      </c>
      <c r="E179" s="11">
        <v>-5527</v>
      </c>
      <c r="F179" s="11">
        <v>-3735</v>
      </c>
      <c r="G179" s="11">
        <v>-836</v>
      </c>
      <c r="H179" s="11">
        <v>2479</v>
      </c>
      <c r="I179" s="11">
        <v>8341</v>
      </c>
      <c r="J179" s="11">
        <v>40910</v>
      </c>
      <c r="Y179" s="35">
        <f t="shared" si="159"/>
        <v>171500</v>
      </c>
      <c r="Z179" s="52">
        <f t="shared" si="163"/>
        <v>172</v>
      </c>
      <c r="AA179" s="35"/>
      <c r="AB179" s="35"/>
      <c r="AC179" s="35"/>
      <c r="AD179" s="35"/>
      <c r="AU179" s="52">
        <f t="shared" si="148"/>
        <v>172</v>
      </c>
      <c r="AV179" s="80">
        <f t="shared" si="149"/>
        <v>1618.6959610230647</v>
      </c>
      <c r="AW179" s="35">
        <f t="shared" si="160"/>
        <v>6456.0485032628067</v>
      </c>
      <c r="AX179" s="35">
        <f t="shared" si="150"/>
        <v>23233.947346372217</v>
      </c>
      <c r="AY179" s="35">
        <f t="shared" si="151"/>
        <v>29689.995849635023</v>
      </c>
      <c r="AZ179" s="35">
        <f t="shared" si="152"/>
        <v>36146.044352897829</v>
      </c>
      <c r="BA179"/>
      <c r="BB179" s="52">
        <f t="shared" si="153"/>
        <v>172</v>
      </c>
      <c r="BC179" s="80">
        <f t="shared" si="154"/>
        <v>676.49622364106301</v>
      </c>
      <c r="BD179" s="35">
        <f t="shared" si="161"/>
        <v>2698.154895833828</v>
      </c>
      <c r="BE179" s="35">
        <f t="shared" si="155"/>
        <v>12280.918351521024</v>
      </c>
      <c r="BF179" s="35">
        <f t="shared" si="156"/>
        <v>14979.073247354852</v>
      </c>
      <c r="BG179" s="35">
        <f t="shared" si="157"/>
        <v>17677.22814318868</v>
      </c>
    </row>
    <row r="180" spans="1:59" x14ac:dyDescent="0.4">
      <c r="A180" s="13" t="s">
        <v>147</v>
      </c>
      <c r="B180" s="11">
        <v>4214</v>
      </c>
      <c r="C180" s="11">
        <v>-189</v>
      </c>
      <c r="D180" s="11">
        <v>-277</v>
      </c>
      <c r="E180" s="11">
        <v>-19</v>
      </c>
      <c r="F180" s="11">
        <v>277</v>
      </c>
      <c r="G180" s="11">
        <v>873</v>
      </c>
      <c r="H180" s="11">
        <v>1840</v>
      </c>
      <c r="I180" s="11">
        <v>3414</v>
      </c>
      <c r="J180" s="11">
        <v>10668</v>
      </c>
      <c r="Y180" s="35">
        <f t="shared" si="159"/>
        <v>172500</v>
      </c>
      <c r="Z180" s="52">
        <f t="shared" si="163"/>
        <v>173</v>
      </c>
      <c r="AA180" s="35"/>
      <c r="AB180" s="35"/>
      <c r="AC180" s="35"/>
      <c r="AD180" s="35"/>
      <c r="AU180" s="52">
        <f t="shared" si="148"/>
        <v>173</v>
      </c>
      <c r="AV180" s="80">
        <f t="shared" si="149"/>
        <v>1618.7340658686642</v>
      </c>
      <c r="AW180" s="35">
        <f t="shared" si="160"/>
        <v>6456.2004816066856</v>
      </c>
      <c r="AX180" s="35">
        <f t="shared" si="150"/>
        <v>23333.039044356272</v>
      </c>
      <c r="AY180" s="35">
        <f t="shared" si="151"/>
        <v>29789.239525962956</v>
      </c>
      <c r="AZ180" s="35">
        <f t="shared" si="152"/>
        <v>36245.440007569639</v>
      </c>
      <c r="BA180"/>
      <c r="BB180" s="52">
        <f t="shared" si="153"/>
        <v>173</v>
      </c>
      <c r="BC180" s="80">
        <f t="shared" si="154"/>
        <v>676.51214867255203</v>
      </c>
      <c r="BD180" s="35">
        <f t="shared" si="161"/>
        <v>2698.2184116380217</v>
      </c>
      <c r="BE180" s="35">
        <f t="shared" si="155"/>
        <v>12319.167950447189</v>
      </c>
      <c r="BF180" s="35">
        <f t="shared" si="156"/>
        <v>15017.38636208521</v>
      </c>
      <c r="BG180" s="35">
        <f t="shared" si="157"/>
        <v>17715.604773723233</v>
      </c>
    </row>
    <row r="181" spans="1:59" x14ac:dyDescent="0.4">
      <c r="A181" s="13" t="s">
        <v>148</v>
      </c>
      <c r="B181" s="11">
        <v>242</v>
      </c>
      <c r="C181" s="11">
        <v>22</v>
      </c>
      <c r="D181" s="11">
        <v>11</v>
      </c>
      <c r="E181" s="11">
        <v>42</v>
      </c>
      <c r="F181" s="11">
        <v>7</v>
      </c>
      <c r="G181" s="11">
        <v>30</v>
      </c>
      <c r="H181" s="11">
        <v>38</v>
      </c>
      <c r="I181" s="11">
        <v>54</v>
      </c>
      <c r="J181" s="11">
        <v>751</v>
      </c>
      <c r="Y181" s="35">
        <f t="shared" si="159"/>
        <v>173500</v>
      </c>
      <c r="Z181" s="52">
        <f t="shared" si="163"/>
        <v>174</v>
      </c>
      <c r="AA181" s="35"/>
      <c r="AB181" s="35"/>
      <c r="AC181" s="35"/>
      <c r="AD181" s="35"/>
      <c r="AU181" s="52">
        <f t="shared" si="148"/>
        <v>174</v>
      </c>
      <c r="AV181" s="80">
        <f t="shared" si="149"/>
        <v>1618.7735026176679</v>
      </c>
      <c r="AW181" s="35">
        <f t="shared" si="160"/>
        <v>6456.3577721482752</v>
      </c>
      <c r="AX181" s="35">
        <f t="shared" si="150"/>
        <v>23432.125430142612</v>
      </c>
      <c r="AY181" s="35">
        <f t="shared" si="151"/>
        <v>29888.483202290889</v>
      </c>
      <c r="AZ181" s="35">
        <f t="shared" si="152"/>
        <v>36344.840974439161</v>
      </c>
      <c r="BA181"/>
      <c r="BB181" s="52">
        <f t="shared" si="153"/>
        <v>174</v>
      </c>
      <c r="BC181" s="80">
        <f t="shared" si="154"/>
        <v>676.52863034200448</v>
      </c>
      <c r="BD181" s="35">
        <f t="shared" si="161"/>
        <v>2698.2841475513505</v>
      </c>
      <c r="BE181" s="35">
        <f t="shared" si="155"/>
        <v>12357.415329264213</v>
      </c>
      <c r="BF181" s="35">
        <f t="shared" si="156"/>
        <v>15055.699476815564</v>
      </c>
      <c r="BG181" s="35">
        <f t="shared" si="157"/>
        <v>17753.983624366912</v>
      </c>
    </row>
    <row r="182" spans="1:59" x14ac:dyDescent="0.4">
      <c r="A182" s="13" t="s">
        <v>27</v>
      </c>
      <c r="B182" s="11"/>
      <c r="C182" s="11"/>
      <c r="D182" s="11"/>
      <c r="E182" s="11"/>
      <c r="F182" s="11"/>
      <c r="G182" s="11"/>
      <c r="H182" s="11"/>
      <c r="I182" s="11"/>
      <c r="J182" s="11"/>
      <c r="Y182" s="35">
        <f t="shared" si="159"/>
        <v>174500</v>
      </c>
      <c r="Z182" s="52">
        <f t="shared" si="163"/>
        <v>175</v>
      </c>
      <c r="AA182" s="35"/>
      <c r="AB182" s="35"/>
      <c r="AC182" s="35"/>
      <c r="AD182" s="35"/>
      <c r="AU182" s="52">
        <f t="shared" si="148"/>
        <v>175</v>
      </c>
      <c r="AV182" s="80">
        <f t="shared" si="149"/>
        <v>1618.8142711727346</v>
      </c>
      <c r="AW182" s="35">
        <f t="shared" si="160"/>
        <v>6456.5203744993387</v>
      </c>
      <c r="AX182" s="35">
        <f t="shared" si="150"/>
        <v>23531.206504119484</v>
      </c>
      <c r="AY182" s="35">
        <f t="shared" si="151"/>
        <v>29987.726878618822</v>
      </c>
      <c r="AZ182" s="35">
        <f t="shared" si="152"/>
        <v>36444.247253118163</v>
      </c>
      <c r="BA182"/>
      <c r="BB182" s="52">
        <f t="shared" si="153"/>
        <v>175</v>
      </c>
      <c r="BC182" s="80">
        <f t="shared" si="154"/>
        <v>676.54566860873911</v>
      </c>
      <c r="BD182" s="35">
        <f t="shared" si="161"/>
        <v>2698.3521034115611</v>
      </c>
      <c r="BE182" s="35">
        <f t="shared" si="155"/>
        <v>12395.660488134359</v>
      </c>
      <c r="BF182" s="35">
        <f t="shared" si="156"/>
        <v>15094.012591545921</v>
      </c>
      <c r="BG182" s="35">
        <f t="shared" si="157"/>
        <v>17792.364694957483</v>
      </c>
    </row>
    <row r="183" spans="1:59" x14ac:dyDescent="0.4">
      <c r="A183" s="16" t="s">
        <v>30</v>
      </c>
      <c r="B183" s="11">
        <v>114008</v>
      </c>
      <c r="C183" s="11">
        <v>13248</v>
      </c>
      <c r="D183" s="11">
        <v>32117</v>
      </c>
      <c r="E183" s="11">
        <v>43756</v>
      </c>
      <c r="F183" s="11">
        <v>51712</v>
      </c>
      <c r="G183" s="11">
        <v>63969</v>
      </c>
      <c r="H183" s="11">
        <v>82697</v>
      </c>
      <c r="I183" s="11">
        <v>114229</v>
      </c>
      <c r="J183" s="11">
        <v>208862</v>
      </c>
      <c r="Y183" s="35">
        <f t="shared" si="159"/>
        <v>175500</v>
      </c>
      <c r="Z183" s="52">
        <f t="shared" si="163"/>
        <v>176</v>
      </c>
      <c r="AA183" s="35"/>
      <c r="AB183" s="35"/>
      <c r="AC183" s="35"/>
      <c r="AD183" s="35"/>
      <c r="AU183" s="52">
        <f t="shared" si="148"/>
        <v>176</v>
      </c>
      <c r="AV183" s="80">
        <f t="shared" si="149"/>
        <v>1618.8563714332456</v>
      </c>
      <c r="AW183" s="35">
        <f t="shared" si="160"/>
        <v>6456.6882882585642</v>
      </c>
      <c r="AX183" s="35">
        <f t="shared" si="150"/>
        <v>23630.282266688191</v>
      </c>
      <c r="AY183" s="35">
        <f t="shared" si="151"/>
        <v>30086.970554946754</v>
      </c>
      <c r="AZ183" s="35">
        <f t="shared" si="152"/>
        <v>36543.658843205318</v>
      </c>
      <c r="BA183"/>
      <c r="BB183" s="52">
        <f t="shared" si="153"/>
        <v>176</v>
      </c>
      <c r="BC183" s="80">
        <f t="shared" si="154"/>
        <v>676.5632634307043</v>
      </c>
      <c r="BD183" s="35">
        <f t="shared" si="161"/>
        <v>2698.422279050933</v>
      </c>
      <c r="BE183" s="35">
        <f t="shared" si="155"/>
        <v>12433.903427225345</v>
      </c>
      <c r="BF183" s="35">
        <f t="shared" si="156"/>
        <v>15132.325706276277</v>
      </c>
      <c r="BG183" s="35">
        <f t="shared" si="157"/>
        <v>17830.747985327209</v>
      </c>
    </row>
    <row r="184" spans="1:59" x14ac:dyDescent="0.4">
      <c r="A184" s="10" t="s">
        <v>27</v>
      </c>
      <c r="B184" s="11"/>
      <c r="C184" s="11"/>
      <c r="D184" s="11"/>
      <c r="E184" s="11"/>
      <c r="F184" s="11"/>
      <c r="G184" s="11"/>
      <c r="H184" s="11"/>
      <c r="I184" s="11"/>
      <c r="J184" s="11"/>
      <c r="Y184" s="35">
        <f t="shared" si="159"/>
        <v>176500</v>
      </c>
      <c r="Z184" s="52">
        <f t="shared" si="163"/>
        <v>177</v>
      </c>
      <c r="AA184" s="35"/>
      <c r="AB184" s="35"/>
      <c r="AC184" s="35"/>
      <c r="AD184" s="35"/>
      <c r="AU184" s="52">
        <f t="shared" si="148"/>
        <v>177</v>
      </c>
      <c r="AV184" s="80">
        <f t="shared" si="149"/>
        <v>1618.8998032953061</v>
      </c>
      <c r="AW184" s="35">
        <f t="shared" si="160"/>
        <v>6456.8615130115759</v>
      </c>
      <c r="AX184" s="35">
        <f t="shared" si="150"/>
        <v>23729.352718263111</v>
      </c>
      <c r="AY184" s="35">
        <f t="shared" si="151"/>
        <v>30186.214231274687</v>
      </c>
      <c r="AZ184" s="35">
        <f t="shared" si="152"/>
        <v>36643.075744286267</v>
      </c>
      <c r="BA184"/>
      <c r="BB184" s="52">
        <f t="shared" si="153"/>
        <v>177</v>
      </c>
      <c r="BC184" s="80">
        <f t="shared" si="154"/>
        <v>676.58141476447986</v>
      </c>
      <c r="BD184" s="35">
        <f t="shared" si="161"/>
        <v>2698.4946742962884</v>
      </c>
      <c r="BE184" s="35">
        <f t="shared" si="155"/>
        <v>12472.144146710343</v>
      </c>
      <c r="BF184" s="35">
        <f t="shared" si="156"/>
        <v>15170.638821006632</v>
      </c>
      <c r="BG184" s="35">
        <f t="shared" si="157"/>
        <v>17869.133495302922</v>
      </c>
    </row>
    <row r="185" spans="1:59" x14ac:dyDescent="0.4">
      <c r="A185" s="16" t="s">
        <v>149</v>
      </c>
      <c r="B185" s="11"/>
      <c r="C185" s="11"/>
      <c r="D185" s="11"/>
      <c r="E185" s="11"/>
      <c r="F185" s="11"/>
      <c r="G185" s="11"/>
      <c r="H185" s="11"/>
      <c r="I185" s="11"/>
      <c r="J185" s="11"/>
      <c r="Y185" s="35">
        <f t="shared" si="159"/>
        <v>177500</v>
      </c>
      <c r="Z185" s="52">
        <f t="shared" si="163"/>
        <v>178</v>
      </c>
      <c r="AA185" s="35"/>
      <c r="AB185" s="35"/>
      <c r="AC185" s="35"/>
      <c r="AD185" s="35"/>
      <c r="AU185" s="52">
        <f t="shared" si="148"/>
        <v>178</v>
      </c>
      <c r="AV185" s="80">
        <f t="shared" si="149"/>
        <v>1618.9445666517461</v>
      </c>
      <c r="AW185" s="35">
        <f t="shared" si="160"/>
        <v>6457.040048330934</v>
      </c>
      <c r="AX185" s="35">
        <f t="shared" si="150"/>
        <v>23828.417859271685</v>
      </c>
      <c r="AY185" s="35">
        <f t="shared" si="151"/>
        <v>30285.45790760262</v>
      </c>
      <c r="AZ185" s="35">
        <f t="shared" si="152"/>
        <v>36742.497955933555</v>
      </c>
      <c r="BA185"/>
      <c r="BB185" s="52">
        <f t="shared" si="153"/>
        <v>178</v>
      </c>
      <c r="BC185" s="80">
        <f t="shared" si="154"/>
        <v>676.60012256527637</v>
      </c>
      <c r="BD185" s="35">
        <f t="shared" si="161"/>
        <v>2698.5692889689876</v>
      </c>
      <c r="BE185" s="35">
        <f t="shared" si="155"/>
        <v>12510.382646768001</v>
      </c>
      <c r="BF185" s="35">
        <f t="shared" si="156"/>
        <v>15208.951935736988</v>
      </c>
      <c r="BG185" s="35">
        <f t="shared" si="157"/>
        <v>17907.521224705975</v>
      </c>
    </row>
    <row r="186" spans="1:59" x14ac:dyDescent="0.4">
      <c r="A186" s="6" t="s">
        <v>27</v>
      </c>
      <c r="B186" s="11"/>
      <c r="C186" s="11"/>
      <c r="D186" s="11"/>
      <c r="E186" s="11"/>
      <c r="F186" s="11"/>
      <c r="G186" s="11"/>
      <c r="H186" s="11"/>
      <c r="I186" s="11"/>
      <c r="J186" s="11"/>
      <c r="Y186" s="35">
        <f t="shared" si="159"/>
        <v>178500</v>
      </c>
      <c r="Z186" s="52">
        <f t="shared" si="163"/>
        <v>179</v>
      </c>
      <c r="AA186" s="35"/>
      <c r="AB186" s="35"/>
      <c r="AC186" s="35"/>
      <c r="AD186" s="35"/>
      <c r="AU186" s="52">
        <f t="shared" si="148"/>
        <v>179</v>
      </c>
      <c r="AV186" s="80">
        <f t="shared" si="149"/>
        <v>1618.9906613921223</v>
      </c>
      <c r="AW186" s="35">
        <f t="shared" si="160"/>
        <v>6457.2238937761449</v>
      </c>
      <c r="AX186" s="35">
        <f t="shared" si="150"/>
        <v>23927.47769015441</v>
      </c>
      <c r="AY186" s="35">
        <f t="shared" si="151"/>
        <v>30384.701583930553</v>
      </c>
      <c r="AZ186" s="35">
        <f t="shared" si="152"/>
        <v>36841.925477706696</v>
      </c>
      <c r="BA186"/>
      <c r="BB186" s="52">
        <f t="shared" si="153"/>
        <v>179</v>
      </c>
      <c r="BC186" s="80">
        <f t="shared" si="154"/>
        <v>676.61938678693696</v>
      </c>
      <c r="BD186" s="35">
        <f t="shared" si="161"/>
        <v>2698.646122884938</v>
      </c>
      <c r="BE186" s="35">
        <f t="shared" si="155"/>
        <v>12548.618927582405</v>
      </c>
      <c r="BF186" s="35">
        <f t="shared" si="156"/>
        <v>15247.265050467344</v>
      </c>
      <c r="BG186" s="35">
        <f t="shared" si="157"/>
        <v>17945.91117335228</v>
      </c>
    </row>
    <row r="187" spans="1:59" x14ac:dyDescent="0.4">
      <c r="A187" s="10" t="s">
        <v>150</v>
      </c>
      <c r="B187" s="11">
        <v>-4314</v>
      </c>
      <c r="C187" s="11">
        <v>7336</v>
      </c>
      <c r="D187" s="11">
        <v>-6577</v>
      </c>
      <c r="E187" s="11">
        <v>-314</v>
      </c>
      <c r="F187" s="11">
        <v>10609</v>
      </c>
      <c r="G187" s="11">
        <v>-1904</v>
      </c>
      <c r="H187" s="11">
        <v>-10653</v>
      </c>
      <c r="I187" s="11">
        <v>-21164</v>
      </c>
      <c r="J187" s="11">
        <v>6048</v>
      </c>
      <c r="Y187" s="35">
        <f t="shared" si="159"/>
        <v>179500</v>
      </c>
      <c r="Z187" s="52">
        <f t="shared" si="163"/>
        <v>180</v>
      </c>
      <c r="AA187" s="35"/>
      <c r="AB187" s="35"/>
      <c r="AC187" s="35"/>
      <c r="AD187" s="35"/>
      <c r="AU187" s="52">
        <f t="shared" si="148"/>
        <v>180</v>
      </c>
      <c r="AV187" s="80">
        <f t="shared" si="149"/>
        <v>1619.0380874027201</v>
      </c>
      <c r="AW187" s="35">
        <f t="shared" si="160"/>
        <v>6457.4130488936644</v>
      </c>
      <c r="AX187" s="35">
        <f t="shared" si="150"/>
        <v>24026.532211364822</v>
      </c>
      <c r="AY187" s="35">
        <f t="shared" si="151"/>
        <v>30483.945260258486</v>
      </c>
      <c r="AZ187" s="35">
        <f t="shared" si="152"/>
        <v>36941.35830915215</v>
      </c>
      <c r="BA187"/>
      <c r="BB187" s="52">
        <f t="shared" si="153"/>
        <v>180</v>
      </c>
      <c r="BC187" s="80">
        <f t="shared" si="154"/>
        <v>676.63920738193713</v>
      </c>
      <c r="BD187" s="35">
        <f t="shared" si="161"/>
        <v>2698.7251758545913</v>
      </c>
      <c r="BE187" s="35">
        <f t="shared" si="155"/>
        <v>12586.85298934311</v>
      </c>
      <c r="BF187" s="35">
        <f t="shared" si="156"/>
        <v>15285.578165197701</v>
      </c>
      <c r="BG187" s="35">
        <f t="shared" si="157"/>
        <v>17984.303341052291</v>
      </c>
    </row>
    <row r="188" spans="1:59" x14ac:dyDescent="0.4">
      <c r="A188" s="13" t="s">
        <v>151</v>
      </c>
      <c r="B188" s="11">
        <v>39308</v>
      </c>
      <c r="C188" s="11">
        <v>11194</v>
      </c>
      <c r="D188" s="11">
        <v>304</v>
      </c>
      <c r="E188" s="11">
        <v>880</v>
      </c>
      <c r="F188" s="11">
        <v>25903</v>
      </c>
      <c r="G188" s="11">
        <v>9523</v>
      </c>
      <c r="H188" s="11">
        <v>14046</v>
      </c>
      <c r="I188" s="11">
        <v>31172</v>
      </c>
      <c r="J188" s="11">
        <v>93844</v>
      </c>
      <c r="Y188" s="35">
        <f t="shared" si="159"/>
        <v>180500</v>
      </c>
      <c r="Z188" s="52">
        <f t="shared" si="163"/>
        <v>181</v>
      </c>
      <c r="AA188" s="35"/>
      <c r="AB188" s="35"/>
      <c r="AC188" s="35"/>
      <c r="AD188" s="35"/>
      <c r="AU188" s="52">
        <f t="shared" si="148"/>
        <v>181</v>
      </c>
      <c r="AV188" s="80">
        <f t="shared" si="149"/>
        <v>1619.0868445665528</v>
      </c>
      <c r="AW188" s="35">
        <f t="shared" si="160"/>
        <v>6457.6075132169008</v>
      </c>
      <c r="AX188" s="35">
        <f t="shared" si="150"/>
        <v>24125.581423369527</v>
      </c>
      <c r="AY188" s="35">
        <f t="shared" si="151"/>
        <v>30583.188936586426</v>
      </c>
      <c r="AZ188" s="35">
        <f t="shared" si="152"/>
        <v>37040.796449803325</v>
      </c>
      <c r="BA188"/>
      <c r="BB188" s="52">
        <f t="shared" si="153"/>
        <v>181</v>
      </c>
      <c r="BC188" s="80">
        <f t="shared" si="154"/>
        <v>676.65958430138494</v>
      </c>
      <c r="BD188" s="35">
        <f t="shared" si="161"/>
        <v>2698.8064476829454</v>
      </c>
      <c r="BE188" s="35">
        <f t="shared" si="155"/>
        <v>12625.084832245109</v>
      </c>
      <c r="BF188" s="35">
        <f t="shared" si="156"/>
        <v>15323.891279928055</v>
      </c>
      <c r="BG188" s="35">
        <f t="shared" si="157"/>
        <v>18022.697727611001</v>
      </c>
    </row>
    <row r="189" spans="1:59" x14ac:dyDescent="0.4">
      <c r="A189" s="13" t="s">
        <v>152</v>
      </c>
      <c r="B189" s="11">
        <v>43622</v>
      </c>
      <c r="C189" s="11">
        <v>3858</v>
      </c>
      <c r="D189" s="11">
        <v>6881</v>
      </c>
      <c r="E189" s="11">
        <v>1194</v>
      </c>
      <c r="F189" s="11">
        <v>15294</v>
      </c>
      <c r="G189" s="11">
        <v>11427</v>
      </c>
      <c r="H189" s="11">
        <v>24699</v>
      </c>
      <c r="I189" s="11">
        <v>52335</v>
      </c>
      <c r="J189" s="11">
        <v>87796</v>
      </c>
      <c r="Y189" s="35">
        <f t="shared" si="159"/>
        <v>181500</v>
      </c>
      <c r="Z189" s="52">
        <f t="shared" si="163"/>
        <v>182</v>
      </c>
      <c r="AA189" s="35"/>
      <c r="AB189" s="35"/>
      <c r="AC189" s="35"/>
      <c r="AD189" s="35"/>
      <c r="AU189" s="52">
        <f t="shared" si="148"/>
        <v>182</v>
      </c>
      <c r="AV189" s="80">
        <f t="shared" si="149"/>
        <v>1619.1369327633652</v>
      </c>
      <c r="AW189" s="35">
        <f t="shared" si="160"/>
        <v>6457.8072862662239</v>
      </c>
      <c r="AX189" s="35">
        <f t="shared" si="150"/>
        <v>24224.625326648136</v>
      </c>
      <c r="AY189" s="35">
        <f t="shared" si="151"/>
        <v>30682.432612914359</v>
      </c>
      <c r="AZ189" s="35">
        <f t="shared" si="152"/>
        <v>37140.239899180582</v>
      </c>
      <c r="BA189"/>
      <c r="BB189" s="52">
        <f t="shared" si="153"/>
        <v>182</v>
      </c>
      <c r="BC189" s="80">
        <f t="shared" si="154"/>
        <v>676.68051749502251</v>
      </c>
      <c r="BD189" s="35">
        <f t="shared" si="161"/>
        <v>2698.8899381695514</v>
      </c>
      <c r="BE189" s="35">
        <f t="shared" si="155"/>
        <v>12663.314456488861</v>
      </c>
      <c r="BF189" s="35">
        <f t="shared" si="156"/>
        <v>15362.204394658413</v>
      </c>
      <c r="BG189" s="35">
        <f t="shared" si="157"/>
        <v>18061.094332827965</v>
      </c>
    </row>
    <row r="190" spans="1:59" x14ac:dyDescent="0.4">
      <c r="A190" s="16" t="s">
        <v>27</v>
      </c>
      <c r="B190" s="11"/>
      <c r="C190" s="11"/>
      <c r="D190" s="11"/>
      <c r="E190" s="11"/>
      <c r="F190" s="11"/>
      <c r="G190" s="11"/>
      <c r="H190" s="11"/>
      <c r="I190" s="11"/>
      <c r="J190" s="11"/>
      <c r="Y190" s="35">
        <f t="shared" si="159"/>
        <v>182500</v>
      </c>
      <c r="Z190" s="52">
        <f t="shared" si="163"/>
        <v>183</v>
      </c>
      <c r="AA190" s="35"/>
      <c r="AB190" s="35"/>
      <c r="AC190" s="35"/>
      <c r="AD190" s="35"/>
      <c r="AU190" s="52">
        <f t="shared" si="148"/>
        <v>183</v>
      </c>
      <c r="AV190" s="80">
        <f t="shared" si="149"/>
        <v>1619.1883518696345</v>
      </c>
      <c r="AW190" s="35">
        <f t="shared" si="160"/>
        <v>6458.012367548974</v>
      </c>
      <c r="AX190" s="35">
        <f t="shared" si="150"/>
        <v>24323.663921693318</v>
      </c>
      <c r="AY190" s="35">
        <f t="shared" si="151"/>
        <v>30781.676289242292</v>
      </c>
      <c r="AZ190" s="35">
        <f t="shared" si="152"/>
        <v>37239.688656791266</v>
      </c>
      <c r="BA190"/>
      <c r="BB190" s="52">
        <f t="shared" si="153"/>
        <v>183</v>
      </c>
      <c r="BC190" s="80">
        <f t="shared" si="154"/>
        <v>676.70200691122659</v>
      </c>
      <c r="BD190" s="35">
        <f t="shared" si="161"/>
        <v>2698.9756471085125</v>
      </c>
      <c r="BE190" s="35">
        <f t="shared" si="155"/>
        <v>12701.541862280255</v>
      </c>
      <c r="BF190" s="35">
        <f t="shared" si="156"/>
        <v>15400.517509388768</v>
      </c>
      <c r="BG190" s="35">
        <f t="shared" si="157"/>
        <v>18099.493156497279</v>
      </c>
    </row>
    <row r="191" spans="1:59" x14ac:dyDescent="0.4">
      <c r="A191" s="10" t="s">
        <v>153</v>
      </c>
      <c r="B191" s="11"/>
      <c r="C191" s="11"/>
      <c r="D191" s="11"/>
      <c r="E191" s="11"/>
      <c r="F191" s="11"/>
      <c r="G191" s="11"/>
      <c r="H191" s="11"/>
      <c r="I191" s="11"/>
      <c r="J191" s="11"/>
      <c r="Y191" s="35">
        <f t="shared" si="159"/>
        <v>183500</v>
      </c>
      <c r="Z191" s="52">
        <f t="shared" si="163"/>
        <v>184</v>
      </c>
      <c r="AA191" s="35"/>
      <c r="AB191" s="35"/>
      <c r="AC191" s="35"/>
      <c r="AD191" s="35"/>
      <c r="AU191" s="52">
        <f t="shared" si="148"/>
        <v>184</v>
      </c>
      <c r="AV191" s="80">
        <f t="shared" si="149"/>
        <v>1619.2411017585712</v>
      </c>
      <c r="AW191" s="35">
        <f t="shared" si="160"/>
        <v>6458.2227565594603</v>
      </c>
      <c r="AX191" s="35">
        <f t="shared" si="150"/>
        <v>24422.697209010767</v>
      </c>
      <c r="AY191" s="35">
        <f t="shared" si="151"/>
        <v>30880.919965570225</v>
      </c>
      <c r="AZ191" s="35">
        <f t="shared" si="152"/>
        <v>37339.142722129684</v>
      </c>
      <c r="BA191"/>
      <c r="BB191" s="52">
        <f t="shared" si="153"/>
        <v>184</v>
      </c>
      <c r="BC191" s="80">
        <f t="shared" si="154"/>
        <v>676.72405249700819</v>
      </c>
      <c r="BD191" s="35">
        <f t="shared" si="161"/>
        <v>2699.063574288487</v>
      </c>
      <c r="BE191" s="35">
        <f t="shared" si="155"/>
        <v>12739.767049830636</v>
      </c>
      <c r="BF191" s="35">
        <f t="shared" si="156"/>
        <v>15438.830624119124</v>
      </c>
      <c r="BG191" s="35">
        <f t="shared" si="157"/>
        <v>18137.894198407612</v>
      </c>
    </row>
    <row r="192" spans="1:59" x14ac:dyDescent="0.4">
      <c r="A192" s="13" t="s">
        <v>154</v>
      </c>
      <c r="B192" s="11">
        <v>395</v>
      </c>
      <c r="C192" s="11">
        <v>1305</v>
      </c>
      <c r="D192" s="11">
        <v>15</v>
      </c>
      <c r="E192" s="11">
        <v>11</v>
      </c>
      <c r="F192" s="11">
        <v>10</v>
      </c>
      <c r="G192" s="11">
        <v>1313</v>
      </c>
      <c r="H192" s="11">
        <v>211</v>
      </c>
      <c r="I192" s="11">
        <v>245</v>
      </c>
      <c r="J192" s="11">
        <v>322</v>
      </c>
      <c r="Y192" s="35">
        <f t="shared" si="159"/>
        <v>184500</v>
      </c>
      <c r="Z192" s="52">
        <f t="shared" si="163"/>
        <v>185</v>
      </c>
      <c r="AA192" s="35"/>
      <c r="AB192" s="35"/>
      <c r="AC192" s="35"/>
      <c r="AD192" s="35"/>
      <c r="AU192" s="52">
        <f t="shared" si="148"/>
        <v>185</v>
      </c>
      <c r="AV192" s="80">
        <f t="shared" si="149"/>
        <v>1619.2951823001208</v>
      </c>
      <c r="AW192" s="35">
        <f t="shared" si="160"/>
        <v>6458.4384527789689</v>
      </c>
      <c r="AX192" s="35">
        <f t="shared" si="150"/>
        <v>24521.725189119188</v>
      </c>
      <c r="AY192" s="35">
        <f t="shared" si="151"/>
        <v>30980.163641898158</v>
      </c>
      <c r="AZ192" s="35">
        <f t="shared" si="152"/>
        <v>37438.602094677124</v>
      </c>
      <c r="BA192"/>
      <c r="BB192" s="52">
        <f t="shared" si="153"/>
        <v>185</v>
      </c>
      <c r="BC192" s="80">
        <f t="shared" si="154"/>
        <v>676.74665419801431</v>
      </c>
      <c r="BD192" s="35">
        <f t="shared" si="161"/>
        <v>2699.1537194926918</v>
      </c>
      <c r="BE192" s="35">
        <f t="shared" si="155"/>
        <v>12777.99001935679</v>
      </c>
      <c r="BF192" s="35">
        <f t="shared" si="156"/>
        <v>15477.143738849481</v>
      </c>
      <c r="BG192" s="35">
        <f t="shared" si="157"/>
        <v>18176.297458342175</v>
      </c>
    </row>
    <row r="193" spans="1:59" x14ac:dyDescent="0.4">
      <c r="A193" s="13" t="s">
        <v>155</v>
      </c>
      <c r="B193" s="11">
        <v>-3918</v>
      </c>
      <c r="C193" s="11">
        <v>-1037</v>
      </c>
      <c r="D193" s="11">
        <v>-785</v>
      </c>
      <c r="E193" s="11">
        <v>-1264</v>
      </c>
      <c r="F193" s="11">
        <v>-1499</v>
      </c>
      <c r="G193" s="11">
        <v>-1820</v>
      </c>
      <c r="H193" s="11">
        <v>-2437</v>
      </c>
      <c r="I193" s="11">
        <v>-4204</v>
      </c>
      <c r="J193" s="11">
        <v>-7430</v>
      </c>
      <c r="Y193" s="35">
        <f t="shared" si="159"/>
        <v>185500</v>
      </c>
      <c r="Z193" s="52">
        <f t="shared" si="163"/>
        <v>186</v>
      </c>
      <c r="AA193" s="35"/>
      <c r="AB193" s="35"/>
      <c r="AC193" s="35"/>
      <c r="AD193" s="35"/>
      <c r="AU193" s="52">
        <f t="shared" si="148"/>
        <v>186</v>
      </c>
      <c r="AV193" s="80">
        <f t="shared" si="149"/>
        <v>1619.3505933609674</v>
      </c>
      <c r="AW193" s="35">
        <f t="shared" si="160"/>
        <v>6458.65945567578</v>
      </c>
      <c r="AX193" s="35">
        <f t="shared" si="150"/>
        <v>24620.74786255031</v>
      </c>
      <c r="AY193" s="35">
        <f t="shared" si="151"/>
        <v>31079.407318226091</v>
      </c>
      <c r="AZ193" s="35">
        <f t="shared" si="152"/>
        <v>37538.066773901868</v>
      </c>
      <c r="BA193"/>
      <c r="BB193" s="52">
        <f t="shared" si="153"/>
        <v>186</v>
      </c>
      <c r="BC193" s="80">
        <f t="shared" si="154"/>
        <v>676.76981195852852</v>
      </c>
      <c r="BD193" s="35">
        <f t="shared" si="161"/>
        <v>2699.2460824989057</v>
      </c>
      <c r="BE193" s="35">
        <f t="shared" si="155"/>
        <v>12816.210771080929</v>
      </c>
      <c r="BF193" s="35">
        <f t="shared" si="156"/>
        <v>15515.456853579835</v>
      </c>
      <c r="BG193" s="35">
        <f t="shared" si="157"/>
        <v>18214.702936078742</v>
      </c>
    </row>
    <row r="194" spans="1:59" x14ac:dyDescent="0.4">
      <c r="A194" s="13" t="s">
        <v>156</v>
      </c>
      <c r="B194" s="11">
        <v>300839</v>
      </c>
      <c r="C194" s="11">
        <v>88073</v>
      </c>
      <c r="D194" s="11">
        <v>72513</v>
      </c>
      <c r="E194" s="11">
        <v>86653</v>
      </c>
      <c r="F194" s="11">
        <v>107257</v>
      </c>
      <c r="G194" s="11">
        <v>148856</v>
      </c>
      <c r="H194" s="11">
        <v>203520</v>
      </c>
      <c r="I194" s="11">
        <v>300607</v>
      </c>
      <c r="J194" s="11">
        <v>574455</v>
      </c>
      <c r="Y194" s="35">
        <f t="shared" si="159"/>
        <v>186500</v>
      </c>
      <c r="Z194" s="52">
        <f t="shared" si="163"/>
        <v>187</v>
      </c>
      <c r="AA194" s="35"/>
      <c r="AB194" s="35"/>
      <c r="AC194" s="35"/>
      <c r="AD194" s="35"/>
      <c r="AU194" s="52">
        <f t="shared" si="148"/>
        <v>187</v>
      </c>
      <c r="AV194" s="80">
        <f t="shared" si="149"/>
        <v>1619.4073348045308</v>
      </c>
      <c r="AW194" s="35">
        <f t="shared" si="160"/>
        <v>6458.8857647051545</v>
      </c>
      <c r="AX194" s="35">
        <f t="shared" si="150"/>
        <v>24719.765229848868</v>
      </c>
      <c r="AY194" s="35">
        <f t="shared" si="151"/>
        <v>31178.650994554024</v>
      </c>
      <c r="AZ194" s="35">
        <f t="shared" si="152"/>
        <v>37637.536759259179</v>
      </c>
      <c r="BA194"/>
      <c r="BB194" s="52">
        <f t="shared" si="153"/>
        <v>187</v>
      </c>
      <c r="BC194" s="80">
        <f t="shared" si="154"/>
        <v>676.79352572147036</v>
      </c>
      <c r="BD194" s="35">
        <f t="shared" si="161"/>
        <v>2699.340663079468</v>
      </c>
      <c r="BE194" s="35">
        <f t="shared" si="155"/>
        <v>12854.429305230726</v>
      </c>
      <c r="BF194" s="35">
        <f t="shared" si="156"/>
        <v>15553.769968310193</v>
      </c>
      <c r="BG194" s="35">
        <f t="shared" si="157"/>
        <v>18253.11063138966</v>
      </c>
    </row>
    <row r="195" spans="1:59" x14ac:dyDescent="0.4">
      <c r="A195" s="13" t="s">
        <v>157</v>
      </c>
      <c r="B195" s="11">
        <v>1542</v>
      </c>
      <c r="C195" s="11">
        <v>599</v>
      </c>
      <c r="D195" s="11">
        <v>427</v>
      </c>
      <c r="E195" s="11">
        <v>561</v>
      </c>
      <c r="F195" s="11">
        <v>679</v>
      </c>
      <c r="G195" s="11">
        <v>845</v>
      </c>
      <c r="H195" s="11">
        <v>1142</v>
      </c>
      <c r="I195" s="11">
        <v>1659</v>
      </c>
      <c r="J195" s="11">
        <v>2684</v>
      </c>
      <c r="Y195" s="35">
        <f t="shared" si="159"/>
        <v>187500</v>
      </c>
      <c r="Z195" s="52">
        <f t="shared" si="163"/>
        <v>188</v>
      </c>
      <c r="AA195" s="35"/>
      <c r="AB195" s="35"/>
      <c r="AC195" s="35"/>
      <c r="AD195" s="35"/>
      <c r="AU195" s="52">
        <f t="shared" si="148"/>
        <v>188</v>
      </c>
      <c r="AV195" s="80">
        <f t="shared" si="149"/>
        <v>1619.4654064909739</v>
      </c>
      <c r="AW195" s="35">
        <f t="shared" si="160"/>
        <v>6459.1173793093603</v>
      </c>
      <c r="AX195" s="35">
        <f t="shared" si="150"/>
        <v>24818.777291572595</v>
      </c>
      <c r="AY195" s="35">
        <f t="shared" si="151"/>
        <v>31277.894670881957</v>
      </c>
      <c r="AZ195" s="35">
        <f t="shared" si="152"/>
        <v>37737.012050191319</v>
      </c>
      <c r="BA195"/>
      <c r="BB195" s="52">
        <f t="shared" si="153"/>
        <v>188</v>
      </c>
      <c r="BC195" s="80">
        <f t="shared" si="154"/>
        <v>676.81779542839809</v>
      </c>
      <c r="BD195" s="35">
        <f t="shared" si="161"/>
        <v>2699.4374610012883</v>
      </c>
      <c r="BE195" s="35">
        <f t="shared" si="155"/>
        <v>12892.645622039261</v>
      </c>
      <c r="BF195" s="35">
        <f t="shared" si="156"/>
        <v>15592.083083040548</v>
      </c>
      <c r="BG195" s="35">
        <f t="shared" si="157"/>
        <v>18291.520544041836</v>
      </c>
    </row>
    <row r="196" spans="1:59" x14ac:dyDescent="0.4">
      <c r="A196" s="16"/>
      <c r="B196" s="11"/>
      <c r="C196" s="11"/>
      <c r="D196" s="11"/>
      <c r="E196" s="11"/>
      <c r="F196" s="11"/>
      <c r="G196" s="11"/>
      <c r="H196" s="11"/>
      <c r="I196" s="11"/>
      <c r="J196" s="11"/>
      <c r="Y196" s="35">
        <f t="shared" si="159"/>
        <v>188500</v>
      </c>
      <c r="Z196" s="52">
        <f t="shared" si="163"/>
        <v>189</v>
      </c>
      <c r="AA196" s="35"/>
      <c r="AB196" s="35"/>
      <c r="AC196" s="35"/>
      <c r="AD196" s="35"/>
      <c r="AU196" s="52">
        <f t="shared" si="148"/>
        <v>189</v>
      </c>
      <c r="AV196" s="80">
        <f t="shared" si="149"/>
        <v>1619.5248082771993</v>
      </c>
      <c r="AW196" s="35">
        <f t="shared" si="160"/>
        <v>6459.3542989176667</v>
      </c>
      <c r="AX196" s="35">
        <f t="shared" si="150"/>
        <v>24917.784048292222</v>
      </c>
      <c r="AY196" s="35">
        <f t="shared" si="151"/>
        <v>31377.13834720989</v>
      </c>
      <c r="AZ196" s="35">
        <f t="shared" si="152"/>
        <v>37836.492646127554</v>
      </c>
      <c r="BA196"/>
      <c r="BB196" s="52">
        <f t="shared" si="153"/>
        <v>189</v>
      </c>
      <c r="BC196" s="80">
        <f t="shared" si="154"/>
        <v>676.84262101950765</v>
      </c>
      <c r="BD196" s="35">
        <f t="shared" si="161"/>
        <v>2699.5364760258417</v>
      </c>
      <c r="BE196" s="35">
        <f t="shared" si="155"/>
        <v>12930.859721745062</v>
      </c>
      <c r="BF196" s="35">
        <f t="shared" si="156"/>
        <v>15630.396197770904</v>
      </c>
      <c r="BG196" s="35">
        <f t="shared" si="157"/>
        <v>18329.932673796746</v>
      </c>
    </row>
    <row r="197" spans="1:59" s="21" customFormat="1" x14ac:dyDescent="0.4">
      <c r="A197" s="19" t="s">
        <v>181</v>
      </c>
      <c r="B197" s="20"/>
      <c r="C197" s="20"/>
      <c r="D197" s="20"/>
      <c r="E197" s="20"/>
      <c r="F197" s="20"/>
      <c r="G197" s="20"/>
      <c r="H197" s="20"/>
      <c r="I197" s="20"/>
      <c r="J197" s="20"/>
      <c r="L197" s="1"/>
      <c r="M197"/>
      <c r="N197"/>
      <c r="O197"/>
      <c r="P197"/>
      <c r="Q197"/>
      <c r="R197"/>
      <c r="S197"/>
      <c r="T197"/>
      <c r="U197"/>
      <c r="V197" s="1"/>
      <c r="W197" s="1"/>
      <c r="X197" s="1"/>
      <c r="Y197" s="35">
        <f t="shared" si="159"/>
        <v>189500</v>
      </c>
      <c r="Z197" s="52">
        <f t="shared" si="163"/>
        <v>190</v>
      </c>
      <c r="AA197" s="35"/>
      <c r="AB197" s="35"/>
      <c r="AC197" s="35"/>
      <c r="AD197" s="35"/>
      <c r="AE197" s="52"/>
      <c r="AF197" s="35"/>
      <c r="AG197" s="35"/>
      <c r="AH197" s="35"/>
      <c r="AI197" s="35"/>
      <c r="AU197" s="52">
        <f t="shared" si="148"/>
        <v>190</v>
      </c>
      <c r="AV197" s="80">
        <f t="shared" si="149"/>
        <v>1619.5855400168548</v>
      </c>
      <c r="AW197" s="35">
        <f t="shared" si="160"/>
        <v>6459.5965229463563</v>
      </c>
      <c r="AX197" s="35">
        <f t="shared" si="150"/>
        <v>25016.785500591468</v>
      </c>
      <c r="AY197" s="35">
        <f t="shared" si="151"/>
        <v>31476.382023537823</v>
      </c>
      <c r="AZ197" s="35">
        <f t="shared" si="152"/>
        <v>37935.978546484177</v>
      </c>
      <c r="BA197" s="1"/>
      <c r="BB197" s="52">
        <f t="shared" si="153"/>
        <v>190</v>
      </c>
      <c r="BC197" s="80">
        <f t="shared" si="154"/>
        <v>676.86800243363439</v>
      </c>
      <c r="BD197" s="35">
        <f t="shared" si="161"/>
        <v>2699.6377079091781</v>
      </c>
      <c r="BE197" s="35">
        <f t="shared" si="155"/>
        <v>12969.071604592082</v>
      </c>
      <c r="BF197" s="35">
        <f t="shared" si="156"/>
        <v>15668.70931250126</v>
      </c>
      <c r="BG197" s="35">
        <f t="shared" si="157"/>
        <v>18368.347020410438</v>
      </c>
    </row>
    <row r="198" spans="1:59" x14ac:dyDescent="0.4">
      <c r="A198" s="13" t="s">
        <v>186</v>
      </c>
      <c r="B198" s="11"/>
      <c r="C198" s="11"/>
      <c r="D198" s="11"/>
      <c r="E198" s="11"/>
      <c r="F198" s="11"/>
      <c r="G198" s="11"/>
      <c r="H198" s="11"/>
      <c r="I198" s="11"/>
      <c r="J198" s="11"/>
      <c r="Y198" s="35">
        <f t="shared" si="159"/>
        <v>190500</v>
      </c>
      <c r="Z198" s="52">
        <f t="shared" si="163"/>
        <v>191</v>
      </c>
      <c r="AA198" s="35"/>
      <c r="AB198" s="35"/>
      <c r="AC198" s="35"/>
      <c r="AD198" s="35"/>
      <c r="AU198" s="52">
        <f t="shared" si="148"/>
        <v>191</v>
      </c>
      <c r="AV198" s="80">
        <f t="shared" si="149"/>
        <v>1619.6476015603321</v>
      </c>
      <c r="AW198" s="35">
        <f t="shared" si="160"/>
        <v>6459.8440507987289</v>
      </c>
      <c r="AX198" s="35">
        <f t="shared" si="150"/>
        <v>25115.781649067027</v>
      </c>
      <c r="AY198" s="35">
        <f t="shared" si="151"/>
        <v>31575.625699865755</v>
      </c>
      <c r="AZ198" s="35">
        <f t="shared" si="152"/>
        <v>38035.469750664488</v>
      </c>
      <c r="BA198"/>
      <c r="BB198" s="52">
        <f t="shared" si="153"/>
        <v>191</v>
      </c>
      <c r="BC198" s="80">
        <f t="shared" si="154"/>
        <v>676.89393960825316</v>
      </c>
      <c r="BD198" s="35">
        <f t="shared" si="161"/>
        <v>2699.7411564019208</v>
      </c>
      <c r="BE198" s="35">
        <f t="shared" si="155"/>
        <v>13007.281270829695</v>
      </c>
      <c r="BF198" s="35">
        <f t="shared" si="156"/>
        <v>15707.022427231615</v>
      </c>
      <c r="BG198" s="35">
        <f t="shared" si="157"/>
        <v>18406.763583633536</v>
      </c>
    </row>
    <row r="199" spans="1:59" x14ac:dyDescent="0.4">
      <c r="A199" s="13" t="s">
        <v>11</v>
      </c>
      <c r="B199" s="11"/>
      <c r="C199" s="11"/>
      <c r="D199" s="11"/>
      <c r="E199" s="11"/>
      <c r="F199" s="11"/>
      <c r="G199" s="11"/>
      <c r="H199" s="11"/>
      <c r="I199" s="11"/>
      <c r="J199" s="11"/>
      <c r="Y199" s="35">
        <f t="shared" si="159"/>
        <v>191500</v>
      </c>
      <c r="Z199" s="52">
        <f t="shared" si="163"/>
        <v>192</v>
      </c>
      <c r="AA199" s="35"/>
      <c r="AB199" s="35"/>
      <c r="AC199" s="35"/>
      <c r="AD199" s="35"/>
      <c r="AU199" s="52">
        <f t="shared" si="148"/>
        <v>192</v>
      </c>
      <c r="AV199" s="80">
        <f t="shared" si="149"/>
        <v>1619.7109927547724</v>
      </c>
      <c r="AW199" s="35">
        <f t="shared" si="160"/>
        <v>6460.096881865119</v>
      </c>
      <c r="AX199" s="35">
        <f t="shared" si="150"/>
        <v>25214.772494328568</v>
      </c>
      <c r="AY199" s="35">
        <f t="shared" si="151"/>
        <v>31674.869376193688</v>
      </c>
      <c r="AZ199" s="35">
        <f t="shared" si="152"/>
        <v>38134.966258058805</v>
      </c>
      <c r="BA199"/>
      <c r="BB199" s="52">
        <f t="shared" si="153"/>
        <v>192</v>
      </c>
      <c r="BC199" s="80">
        <f t="shared" si="154"/>
        <v>676.92043247948016</v>
      </c>
      <c r="BD199" s="35">
        <f t="shared" si="161"/>
        <v>2699.8468212492739</v>
      </c>
      <c r="BE199" s="35">
        <f t="shared" si="155"/>
        <v>13045.488720712699</v>
      </c>
      <c r="BF199" s="35">
        <f t="shared" si="156"/>
        <v>15745.335541961973</v>
      </c>
      <c r="BG199" s="35">
        <f t="shared" si="157"/>
        <v>18445.182363211246</v>
      </c>
    </row>
    <row r="200" spans="1:59" x14ac:dyDescent="0.4">
      <c r="A200" s="13" t="s">
        <v>196</v>
      </c>
      <c r="B200" s="11"/>
      <c r="C200" s="11"/>
      <c r="D200" s="11"/>
      <c r="E200" s="11"/>
      <c r="F200" s="11"/>
      <c r="G200" s="11"/>
      <c r="H200" s="11"/>
      <c r="I200" s="11"/>
      <c r="J200" s="11"/>
      <c r="Y200" s="35">
        <f t="shared" si="159"/>
        <v>192500</v>
      </c>
      <c r="Z200" s="52">
        <f t="shared" si="163"/>
        <v>193</v>
      </c>
      <c r="AA200" s="35"/>
      <c r="AB200" s="35"/>
      <c r="AC200" s="35"/>
      <c r="AD200" s="35"/>
      <c r="AU200" s="52">
        <f t="shared" ref="AU200:AU263" si="178">Z200</f>
        <v>193</v>
      </c>
      <c r="AV200" s="80">
        <f t="shared" ref="AV200:AV263" si="179">$AL$13*SQRT(1+(1/$AL$14)+(($AU200-$AE$3)^2)/(($AE$4^2)*$AL$20))</f>
        <v>1619.7757134440642</v>
      </c>
      <c r="AW200" s="35">
        <f t="shared" si="160"/>
        <v>6460.3550155228868</v>
      </c>
      <c r="AX200" s="35">
        <f t="shared" ref="AX200:AX263" si="180">AY200-AW200</f>
        <v>25313.758036998741</v>
      </c>
      <c r="AY200" s="35">
        <f t="shared" ref="AY200:AY263" si="181">Z200*AY$1+AY$2</f>
        <v>31774.113052521629</v>
      </c>
      <c r="AZ200" s="35">
        <f t="shared" ref="AZ200:AZ263" si="182">AY200+AW200</f>
        <v>38234.468068044516</v>
      </c>
      <c r="BA200"/>
      <c r="BB200" s="52">
        <f t="shared" ref="BB200:BB263" si="183">AU200</f>
        <v>193</v>
      </c>
      <c r="BC200" s="80">
        <f t="shared" ref="BC200:BC263" si="184">$AL$36*SQRT(1+(1/$AL$37)+(($AU200-$AE$3)^2)/(($AE$4^2)*$AL$43))</f>
        <v>676.94748098207208</v>
      </c>
      <c r="BD200" s="35">
        <f t="shared" si="161"/>
        <v>2699.9547021910189</v>
      </c>
      <c r="BE200" s="35">
        <f t="shared" ref="BE200:BE263" si="185">BF200-BD200</f>
        <v>13083.693954501308</v>
      </c>
      <c r="BF200" s="35">
        <f t="shared" ref="BF200:BF263" si="186">Z200*BF$1+BF$2</f>
        <v>15783.648656692327</v>
      </c>
      <c r="BG200" s="35">
        <f t="shared" ref="BG200:BG263" si="187">BF200+BD200</f>
        <v>18483.603358883345</v>
      </c>
    </row>
    <row r="201" spans="1:59" x14ac:dyDescent="0.4">
      <c r="A201" s="15" t="s">
        <v>183</v>
      </c>
      <c r="B201" s="11"/>
      <c r="C201" s="11"/>
      <c r="D201" s="11"/>
      <c r="E201" s="11"/>
      <c r="F201" s="11"/>
      <c r="G201" s="11"/>
      <c r="H201" s="11"/>
      <c r="I201" s="11"/>
      <c r="J201" s="11"/>
      <c r="Y201" s="35">
        <f t="shared" ref="Y201:Y264" si="188">Y200+1000</f>
        <v>193500</v>
      </c>
      <c r="Z201" s="52">
        <f t="shared" si="163"/>
        <v>194</v>
      </c>
      <c r="AA201" s="35"/>
      <c r="AB201" s="35"/>
      <c r="AC201" s="35"/>
      <c r="AD201" s="35"/>
      <c r="AU201" s="52">
        <f t="shared" si="178"/>
        <v>194</v>
      </c>
      <c r="AV201" s="80">
        <f t="shared" si="179"/>
        <v>1619.8417634688481</v>
      </c>
      <c r="AW201" s="35">
        <f t="shared" ref="AW201:AW264" si="189">AW$3*AV201</f>
        <v>6460.618451136439</v>
      </c>
      <c r="AX201" s="35">
        <f t="shared" si="180"/>
        <v>25412.738277713121</v>
      </c>
      <c r="AY201" s="35">
        <f t="shared" si="181"/>
        <v>31873.356728849561</v>
      </c>
      <c r="AZ201" s="35">
        <f t="shared" si="182"/>
        <v>38333.975179986002</v>
      </c>
      <c r="BA201"/>
      <c r="BB201" s="52">
        <f t="shared" si="183"/>
        <v>194</v>
      </c>
      <c r="BC201" s="80">
        <f t="shared" si="184"/>
        <v>676.97508504942857</v>
      </c>
      <c r="BD201" s="35">
        <f t="shared" ref="BD201:BD264" si="190">BD$3*BC201</f>
        <v>2700.0647989615254</v>
      </c>
      <c r="BE201" s="35">
        <f t="shared" si="185"/>
        <v>13121.89697246116</v>
      </c>
      <c r="BF201" s="35">
        <f t="shared" si="186"/>
        <v>15821.961771422684</v>
      </c>
      <c r="BG201" s="35">
        <f t="shared" si="187"/>
        <v>18522.026570384209</v>
      </c>
    </row>
    <row r="202" spans="1:59" x14ac:dyDescent="0.4">
      <c r="A202" s="15"/>
      <c r="B202" s="11"/>
      <c r="C202" s="11"/>
      <c r="D202" s="11"/>
      <c r="E202" s="11"/>
      <c r="F202" s="11"/>
      <c r="G202" s="11"/>
      <c r="H202" s="11"/>
      <c r="I202" s="11"/>
      <c r="J202" s="11"/>
      <c r="Y202" s="35">
        <f t="shared" si="188"/>
        <v>194500</v>
      </c>
      <c r="Z202" s="52">
        <f t="shared" ref="Z202:Z265" si="191">Z201+1</f>
        <v>195</v>
      </c>
      <c r="AA202" s="35"/>
      <c r="AB202" s="35"/>
      <c r="AC202" s="35"/>
      <c r="AD202" s="35"/>
      <c r="AU202" s="52">
        <f t="shared" si="178"/>
        <v>195</v>
      </c>
      <c r="AV202" s="80">
        <f t="shared" si="179"/>
        <v>1619.909142666517</v>
      </c>
      <c r="AW202" s="35">
        <f t="shared" si="189"/>
        <v>6460.8871880572297</v>
      </c>
      <c r="AX202" s="35">
        <f t="shared" si="180"/>
        <v>25511.713217120265</v>
      </c>
      <c r="AY202" s="35">
        <f t="shared" si="181"/>
        <v>31972.600405177494</v>
      </c>
      <c r="AZ202" s="35">
        <f t="shared" si="182"/>
        <v>38433.48759323472</v>
      </c>
      <c r="BA202"/>
      <c r="BB202" s="52">
        <f t="shared" si="183"/>
        <v>195</v>
      </c>
      <c r="BC202" s="80">
        <f t="shared" si="184"/>
        <v>677.00324461359173</v>
      </c>
      <c r="BD202" s="35">
        <f t="shared" si="190"/>
        <v>2700.1771112897486</v>
      </c>
      <c r="BE202" s="35">
        <f t="shared" si="185"/>
        <v>13160.09777486329</v>
      </c>
      <c r="BF202" s="35">
        <f t="shared" si="186"/>
        <v>15860.27488615304</v>
      </c>
      <c r="BG202" s="35">
        <f t="shared" si="187"/>
        <v>18560.451997442789</v>
      </c>
    </row>
    <row r="203" spans="1:59" x14ac:dyDescent="0.4">
      <c r="A203" s="15"/>
      <c r="B203" s="11"/>
      <c r="C203" s="11"/>
      <c r="D203" s="11"/>
      <c r="E203" s="11"/>
      <c r="F203" s="11"/>
      <c r="G203" s="11"/>
      <c r="H203" s="11"/>
      <c r="I203" s="11"/>
      <c r="J203" s="11"/>
      <c r="Y203" s="35">
        <f t="shared" si="188"/>
        <v>195500</v>
      </c>
      <c r="Z203" s="52">
        <f t="shared" si="191"/>
        <v>196</v>
      </c>
      <c r="AA203" s="35"/>
      <c r="AB203" s="35"/>
      <c r="AC203" s="35"/>
      <c r="AD203" s="35"/>
      <c r="AU203" s="52">
        <f t="shared" si="178"/>
        <v>196</v>
      </c>
      <c r="AV203" s="80">
        <f t="shared" si="179"/>
        <v>1619.97785087122</v>
      </c>
      <c r="AW203" s="35">
        <f t="shared" si="189"/>
        <v>6461.161225623774</v>
      </c>
      <c r="AX203" s="35">
        <f t="shared" si="180"/>
        <v>25610.682855881652</v>
      </c>
      <c r="AY203" s="35">
        <f t="shared" si="181"/>
        <v>32071.844081505427</v>
      </c>
      <c r="AZ203" s="35">
        <f t="shared" si="182"/>
        <v>38533.005307129199</v>
      </c>
      <c r="BA203"/>
      <c r="BB203" s="52">
        <f t="shared" si="183"/>
        <v>196</v>
      </c>
      <c r="BC203" s="80">
        <f t="shared" si="184"/>
        <v>677.03195960524783</v>
      </c>
      <c r="BD203" s="35">
        <f t="shared" si="190"/>
        <v>2700.2916388992357</v>
      </c>
      <c r="BE203" s="35">
        <f t="shared" si="185"/>
        <v>13198.296361984159</v>
      </c>
      <c r="BF203" s="35">
        <f t="shared" si="186"/>
        <v>15898.588000883396</v>
      </c>
      <c r="BG203" s="35">
        <f t="shared" si="187"/>
        <v>18598.87963978263</v>
      </c>
    </row>
    <row r="204" spans="1:59" x14ac:dyDescent="0.4">
      <c r="A204" s="17"/>
      <c r="B204" s="11"/>
      <c r="C204" s="11"/>
      <c r="D204" s="11"/>
      <c r="E204" s="11"/>
      <c r="F204" s="11"/>
      <c r="G204" s="11"/>
      <c r="H204" s="11"/>
      <c r="I204" s="11"/>
      <c r="J204" s="11"/>
      <c r="L204" s="8"/>
      <c r="M204" s="35"/>
      <c r="N204" s="35"/>
      <c r="O204" s="35"/>
      <c r="P204" s="35"/>
      <c r="Q204" s="35"/>
      <c r="R204" s="35"/>
      <c r="S204" s="35"/>
      <c r="T204" s="35"/>
      <c r="U204" s="35"/>
      <c r="Y204" s="35">
        <f t="shared" si="188"/>
        <v>196500</v>
      </c>
      <c r="Z204" s="52">
        <f t="shared" si="191"/>
        <v>197</v>
      </c>
      <c r="AA204" s="35"/>
      <c r="AB204" s="35"/>
      <c r="AC204" s="35"/>
      <c r="AD204" s="35"/>
      <c r="AU204" s="52">
        <f t="shared" si="178"/>
        <v>197</v>
      </c>
      <c r="AV204" s="80">
        <f t="shared" si="179"/>
        <v>1620.0478879138623</v>
      </c>
      <c r="AW204" s="35">
        <f t="shared" si="189"/>
        <v>6461.440563161651</v>
      </c>
      <c r="AX204" s="35">
        <f t="shared" si="180"/>
        <v>25709.64719467171</v>
      </c>
      <c r="AY204" s="35">
        <f t="shared" si="181"/>
        <v>32171.08775783336</v>
      </c>
      <c r="AZ204" s="35">
        <f t="shared" si="182"/>
        <v>38632.528320995014</v>
      </c>
      <c r="BA204"/>
      <c r="BB204" s="52">
        <f t="shared" si="183"/>
        <v>197</v>
      </c>
      <c r="BC204" s="80">
        <f t="shared" si="184"/>
        <v>677.061229953728</v>
      </c>
      <c r="BD204" s="35">
        <f t="shared" si="190"/>
        <v>2700.4083815081294</v>
      </c>
      <c r="BE204" s="35">
        <f t="shared" si="185"/>
        <v>13236.492734105625</v>
      </c>
      <c r="BF204" s="35">
        <f t="shared" si="186"/>
        <v>15936.901115613753</v>
      </c>
      <c r="BG204" s="35">
        <f t="shared" si="187"/>
        <v>18637.309497121882</v>
      </c>
    </row>
    <row r="205" spans="1:59" x14ac:dyDescent="0.4">
      <c r="A205" s="17" t="s">
        <v>184</v>
      </c>
      <c r="B205" s="11"/>
      <c r="C205" s="11"/>
      <c r="D205" s="11"/>
      <c r="E205" s="11"/>
      <c r="F205" s="11"/>
      <c r="G205" s="11"/>
      <c r="H205" s="11"/>
      <c r="I205" s="11"/>
      <c r="J205" s="11"/>
      <c r="Y205" s="35">
        <f t="shared" si="188"/>
        <v>197500</v>
      </c>
      <c r="Z205" s="52">
        <f t="shared" si="191"/>
        <v>198</v>
      </c>
      <c r="AA205" s="35"/>
      <c r="AB205" s="35"/>
      <c r="AC205" s="35"/>
      <c r="AD205" s="35"/>
      <c r="AU205" s="52">
        <f t="shared" si="178"/>
        <v>198</v>
      </c>
      <c r="AV205" s="80">
        <f t="shared" si="179"/>
        <v>1620.1192536221085</v>
      </c>
      <c r="AW205" s="35">
        <f t="shared" si="189"/>
        <v>6461.7251999835144</v>
      </c>
      <c r="AX205" s="35">
        <f t="shared" si="180"/>
        <v>25808.60623417778</v>
      </c>
      <c r="AY205" s="35">
        <f t="shared" si="181"/>
        <v>32270.331434161293</v>
      </c>
      <c r="AZ205" s="35">
        <f t="shared" si="182"/>
        <v>38732.056634144807</v>
      </c>
      <c r="BA205"/>
      <c r="BB205" s="52">
        <f t="shared" si="183"/>
        <v>198</v>
      </c>
      <c r="BC205" s="80">
        <f t="shared" si="184"/>
        <v>677.09105558700855</v>
      </c>
      <c r="BD205" s="35">
        <f t="shared" si="190"/>
        <v>2700.5273388291685</v>
      </c>
      <c r="BE205" s="35">
        <f t="shared" si="185"/>
        <v>13274.686891514939</v>
      </c>
      <c r="BF205" s="35">
        <f t="shared" si="186"/>
        <v>15975.214230344107</v>
      </c>
      <c r="BG205" s="35">
        <f t="shared" si="187"/>
        <v>18675.741569173275</v>
      </c>
    </row>
    <row r="206" spans="1:59" x14ac:dyDescent="0.4">
      <c r="L206" s="61" t="s">
        <v>311</v>
      </c>
      <c r="M206" s="59">
        <f>SUM(M53,M81,M91,M123,M125,M138,M152,M154,M158,M160,M165)</f>
        <v>13419.458333333334</v>
      </c>
      <c r="N206" s="59">
        <f t="shared" ref="N206:U206" si="192">SUM(N53,N81,N91,N123,N125,N138,N152,N154,N158,N160,N165)</f>
        <v>7406.9117647058829</v>
      </c>
      <c r="O206" s="59">
        <f t="shared" si="192"/>
        <v>7867.666666666667</v>
      </c>
      <c r="P206" s="59">
        <f t="shared" si="192"/>
        <v>9138</v>
      </c>
      <c r="Q206" s="59">
        <f t="shared" si="192"/>
        <v>10042.198529411766</v>
      </c>
      <c r="R206" s="59">
        <f t="shared" si="192"/>
        <v>11226</v>
      </c>
      <c r="S206" s="59">
        <f t="shared" si="192"/>
        <v>12281.516304347828</v>
      </c>
      <c r="T206" s="59">
        <f t="shared" si="192"/>
        <v>13284.398148148148</v>
      </c>
      <c r="U206" s="59">
        <f t="shared" si="192"/>
        <v>18188.75</v>
      </c>
      <c r="Y206" s="35">
        <f t="shared" si="188"/>
        <v>198500</v>
      </c>
      <c r="Z206" s="52">
        <f t="shared" si="191"/>
        <v>199</v>
      </c>
      <c r="AA206" s="35"/>
      <c r="AB206" s="35"/>
      <c r="AC206" s="35"/>
      <c r="AD206" s="35"/>
      <c r="AU206" s="52">
        <f t="shared" si="178"/>
        <v>199</v>
      </c>
      <c r="AV206" s="80">
        <f t="shared" si="179"/>
        <v>1620.1919478203856</v>
      </c>
      <c r="AW206" s="35">
        <f t="shared" si="189"/>
        <v>6462.0151353891015</v>
      </c>
      <c r="AX206" s="35">
        <f t="shared" si="180"/>
        <v>25907.559975100125</v>
      </c>
      <c r="AY206" s="35">
        <f t="shared" si="181"/>
        <v>32369.575110489226</v>
      </c>
      <c r="AZ206" s="35">
        <f t="shared" si="182"/>
        <v>38831.590245878324</v>
      </c>
      <c r="BA206"/>
      <c r="BB206" s="52">
        <f t="shared" si="183"/>
        <v>199</v>
      </c>
      <c r="BC206" s="80">
        <f t="shared" si="184"/>
        <v>677.1214364317126</v>
      </c>
      <c r="BD206" s="35">
        <f t="shared" si="190"/>
        <v>2700.6485105696943</v>
      </c>
      <c r="BE206" s="35">
        <f t="shared" si="185"/>
        <v>13312.878834504771</v>
      </c>
      <c r="BF206" s="35">
        <f t="shared" si="186"/>
        <v>16013.527345074464</v>
      </c>
      <c r="BG206" s="35">
        <f t="shared" si="187"/>
        <v>18714.17585564416</v>
      </c>
    </row>
    <row r="207" spans="1:59" x14ac:dyDescent="0.4">
      <c r="L207" s="62" t="s">
        <v>312</v>
      </c>
      <c r="M207" s="60">
        <f>M83</f>
        <v>25424.5</v>
      </c>
      <c r="N207" s="60">
        <f t="shared" ref="N207:U207" si="193">N83</f>
        <v>18681</v>
      </c>
      <c r="O207" s="60">
        <f t="shared" si="193"/>
        <v>15231.5</v>
      </c>
      <c r="P207" s="60">
        <f t="shared" si="193"/>
        <v>15563.5</v>
      </c>
      <c r="Q207" s="60">
        <f t="shared" si="193"/>
        <v>16333.5</v>
      </c>
      <c r="R207" s="60">
        <f t="shared" si="193"/>
        <v>18408</v>
      </c>
      <c r="S207" s="60">
        <f t="shared" si="193"/>
        <v>20301</v>
      </c>
      <c r="T207" s="60">
        <f t="shared" si="193"/>
        <v>23902</v>
      </c>
      <c r="U207" s="60">
        <f t="shared" si="193"/>
        <v>38986</v>
      </c>
      <c r="Y207" s="35">
        <f t="shared" si="188"/>
        <v>199500</v>
      </c>
      <c r="Z207" s="52">
        <f t="shared" si="191"/>
        <v>200</v>
      </c>
      <c r="AA207" s="35"/>
      <c r="AB207" s="35"/>
      <c r="AC207" s="35"/>
      <c r="AD207" s="35"/>
      <c r="AU207" s="52">
        <f t="shared" si="178"/>
        <v>200</v>
      </c>
      <c r="AV207" s="80">
        <f t="shared" si="179"/>
        <v>1620.2659703298818</v>
      </c>
      <c r="AW207" s="35">
        <f t="shared" si="189"/>
        <v>6462.3103686652375</v>
      </c>
      <c r="AX207" s="35">
        <f t="shared" si="180"/>
        <v>26006.50841815192</v>
      </c>
      <c r="AY207" s="35">
        <f t="shared" si="181"/>
        <v>32468.818786817159</v>
      </c>
      <c r="AZ207" s="35">
        <f t="shared" si="182"/>
        <v>38931.129155482398</v>
      </c>
      <c r="BA207"/>
      <c r="BB207" s="52">
        <f t="shared" si="183"/>
        <v>200</v>
      </c>
      <c r="BC207" s="80">
        <f t="shared" si="184"/>
        <v>677.15237241311024</v>
      </c>
      <c r="BD207" s="35">
        <f t="shared" si="190"/>
        <v>2700.7718964316527</v>
      </c>
      <c r="BE207" s="35">
        <f t="shared" si="185"/>
        <v>13351.068563373166</v>
      </c>
      <c r="BF207" s="35">
        <f t="shared" si="186"/>
        <v>16051.84045980482</v>
      </c>
      <c r="BG207" s="35">
        <f t="shared" si="187"/>
        <v>18752.612356236474</v>
      </c>
    </row>
    <row r="208" spans="1:59" x14ac:dyDescent="0.4">
      <c r="M208" s="35"/>
      <c r="N208" s="35"/>
      <c r="O208" s="35"/>
      <c r="P208" s="35"/>
      <c r="Q208" s="35"/>
      <c r="R208" s="35"/>
      <c r="S208" s="35"/>
      <c r="T208" s="35"/>
      <c r="U208" s="35"/>
      <c r="Y208" s="35">
        <f t="shared" si="188"/>
        <v>200500</v>
      </c>
      <c r="Z208" s="52">
        <f t="shared" si="191"/>
        <v>201</v>
      </c>
      <c r="AA208" s="35"/>
      <c r="AB208" s="35"/>
      <c r="AC208" s="35"/>
      <c r="AD208" s="35"/>
      <c r="AU208" s="52">
        <f t="shared" si="178"/>
        <v>201</v>
      </c>
      <c r="AV208" s="80">
        <f t="shared" si="179"/>
        <v>1620.3413209685532</v>
      </c>
      <c r="AW208" s="35">
        <f t="shared" si="189"/>
        <v>6462.6108990858529</v>
      </c>
      <c r="AX208" s="35">
        <f t="shared" si="180"/>
        <v>26105.45156405924</v>
      </c>
      <c r="AY208" s="35">
        <f t="shared" si="181"/>
        <v>32568.062463145092</v>
      </c>
      <c r="AZ208" s="35">
        <f t="shared" si="182"/>
        <v>39030.673362230948</v>
      </c>
      <c r="BA208"/>
      <c r="BB208" s="52">
        <f t="shared" si="183"/>
        <v>201</v>
      </c>
      <c r="BC208" s="80">
        <f t="shared" si="184"/>
        <v>677.18386345512033</v>
      </c>
      <c r="BD208" s="35">
        <f t="shared" si="190"/>
        <v>2700.8974961115991</v>
      </c>
      <c r="BE208" s="35">
        <f t="shared" si="185"/>
        <v>13389.256078423576</v>
      </c>
      <c r="BF208" s="35">
        <f t="shared" si="186"/>
        <v>16090.153574535176</v>
      </c>
      <c r="BG208" s="35">
        <f t="shared" si="187"/>
        <v>18791.051070646776</v>
      </c>
    </row>
    <row r="209" spans="12:59" x14ac:dyDescent="0.4">
      <c r="L209" s="22" t="s">
        <v>138</v>
      </c>
      <c r="M209" s="20">
        <v>7131</v>
      </c>
      <c r="N209" s="20">
        <v>338</v>
      </c>
      <c r="O209" s="20">
        <v>779</v>
      </c>
      <c r="P209" s="20">
        <v>1286</v>
      </c>
      <c r="Q209" s="20">
        <v>2135</v>
      </c>
      <c r="R209" s="20">
        <v>3599</v>
      </c>
      <c r="S209" s="20">
        <v>6351</v>
      </c>
      <c r="T209" s="20">
        <v>10903</v>
      </c>
      <c r="U209" s="20">
        <v>22490</v>
      </c>
      <c r="Y209" s="35">
        <f t="shared" si="188"/>
        <v>201500</v>
      </c>
      <c r="Z209" s="52">
        <f t="shared" si="191"/>
        <v>202</v>
      </c>
      <c r="AA209" s="35"/>
      <c r="AB209" s="35"/>
      <c r="AC209" s="35"/>
      <c r="AD209" s="35"/>
      <c r="AU209" s="52">
        <f t="shared" si="178"/>
        <v>202</v>
      </c>
      <c r="AV209" s="80">
        <f t="shared" si="179"/>
        <v>1620.4179995511224</v>
      </c>
      <c r="AW209" s="35">
        <f t="shared" si="189"/>
        <v>6462.9167259119822</v>
      </c>
      <c r="AX209" s="35">
        <f t="shared" si="180"/>
        <v>26204.389413561043</v>
      </c>
      <c r="AY209" s="35">
        <f t="shared" si="181"/>
        <v>32667.306139473025</v>
      </c>
      <c r="AZ209" s="35">
        <f t="shared" si="182"/>
        <v>39130.222865385003</v>
      </c>
      <c r="BA209"/>
      <c r="BB209" s="52">
        <f t="shared" si="183"/>
        <v>202</v>
      </c>
      <c r="BC209" s="80">
        <f t="shared" si="184"/>
        <v>677.21590948031053</v>
      </c>
      <c r="BD209" s="35">
        <f t="shared" si="190"/>
        <v>2701.0253093007013</v>
      </c>
      <c r="BE209" s="35">
        <f t="shared" si="185"/>
        <v>13427.44137996483</v>
      </c>
      <c r="BF209" s="35">
        <f t="shared" si="186"/>
        <v>16128.466689265531</v>
      </c>
      <c r="BG209" s="35">
        <f t="shared" si="187"/>
        <v>18829.491998566235</v>
      </c>
    </row>
    <row r="210" spans="12:59" x14ac:dyDescent="0.4">
      <c r="M210" s="35"/>
      <c r="N210" s="35"/>
      <c r="O210" s="35"/>
      <c r="P210" s="35"/>
      <c r="Q210" s="35"/>
      <c r="R210" s="35"/>
      <c r="S210" s="35"/>
      <c r="T210" s="35"/>
      <c r="U210" s="35"/>
      <c r="Y210" s="35">
        <f t="shared" si="188"/>
        <v>202500</v>
      </c>
      <c r="Z210" s="52">
        <f t="shared" si="191"/>
        <v>203</v>
      </c>
      <c r="AA210" s="35"/>
      <c r="AB210" s="35"/>
      <c r="AC210" s="35"/>
      <c r="AD210" s="35"/>
      <c r="AU210" s="52">
        <f t="shared" si="178"/>
        <v>203</v>
      </c>
      <c r="AV210" s="80">
        <f t="shared" si="179"/>
        <v>1620.4960058890827</v>
      </c>
      <c r="AW210" s="35">
        <f t="shared" si="189"/>
        <v>6463.2278483917808</v>
      </c>
      <c r="AX210" s="35">
        <f t="shared" si="180"/>
        <v>26303.321967409178</v>
      </c>
      <c r="AY210" s="35">
        <f t="shared" si="181"/>
        <v>32766.549815800958</v>
      </c>
      <c r="AZ210" s="35">
        <f t="shared" si="182"/>
        <v>39229.777664192741</v>
      </c>
      <c r="BA210"/>
      <c r="BB210" s="52">
        <f t="shared" si="183"/>
        <v>203</v>
      </c>
      <c r="BC210" s="80">
        <f t="shared" si="184"/>
        <v>677.24851040989881</v>
      </c>
      <c r="BD210" s="35">
        <f t="shared" si="190"/>
        <v>2701.1553356847421</v>
      </c>
      <c r="BE210" s="35">
        <f t="shared" si="185"/>
        <v>13465.624468311145</v>
      </c>
      <c r="BF210" s="35">
        <f t="shared" si="186"/>
        <v>16166.779803995887</v>
      </c>
      <c r="BG210" s="35">
        <f t="shared" si="187"/>
        <v>18867.935139680631</v>
      </c>
    </row>
    <row r="211" spans="12:59" x14ac:dyDescent="0.4">
      <c r="L211" s="19" t="s">
        <v>135</v>
      </c>
      <c r="M211" s="20">
        <v>3146</v>
      </c>
      <c r="N211" s="20">
        <v>976</v>
      </c>
      <c r="O211" s="20">
        <v>983</v>
      </c>
      <c r="P211" s="20">
        <v>1824</v>
      </c>
      <c r="Q211" s="20">
        <v>2123</v>
      </c>
      <c r="R211" s="20">
        <v>2482</v>
      </c>
      <c r="S211" s="20">
        <v>3039</v>
      </c>
      <c r="T211" s="20">
        <v>3257</v>
      </c>
      <c r="U211" s="20">
        <v>7948</v>
      </c>
      <c r="Y211" s="35">
        <f t="shared" si="188"/>
        <v>203500</v>
      </c>
      <c r="Z211" s="52">
        <f t="shared" si="191"/>
        <v>204</v>
      </c>
      <c r="AA211" s="35"/>
      <c r="AB211" s="35"/>
      <c r="AC211" s="35"/>
      <c r="AD211" s="35"/>
      <c r="AU211" s="52">
        <f t="shared" si="178"/>
        <v>204</v>
      </c>
      <c r="AV211" s="80">
        <f t="shared" si="179"/>
        <v>1620.5753397906997</v>
      </c>
      <c r="AW211" s="35">
        <f t="shared" si="189"/>
        <v>6463.5442657605299</v>
      </c>
      <c r="AX211" s="35">
        <f t="shared" si="180"/>
        <v>26402.249226368367</v>
      </c>
      <c r="AY211" s="35">
        <f t="shared" si="181"/>
        <v>32865.793492128898</v>
      </c>
      <c r="AZ211" s="35">
        <f t="shared" si="182"/>
        <v>39329.337757889429</v>
      </c>
      <c r="BA211"/>
      <c r="BB211" s="52">
        <f t="shared" si="183"/>
        <v>204</v>
      </c>
      <c r="BC211" s="80">
        <f t="shared" si="184"/>
        <v>677.28166616375438</v>
      </c>
      <c r="BD211" s="35">
        <f t="shared" si="190"/>
        <v>2701.2875749441264</v>
      </c>
      <c r="BE211" s="35">
        <f t="shared" si="185"/>
        <v>13503.805343782118</v>
      </c>
      <c r="BF211" s="35">
        <f t="shared" si="186"/>
        <v>16205.092918726245</v>
      </c>
      <c r="BG211" s="35">
        <f t="shared" si="187"/>
        <v>18906.380493670371</v>
      </c>
    </row>
    <row r="212" spans="12:59" x14ac:dyDescent="0.4">
      <c r="M212" s="35"/>
      <c r="N212" s="35"/>
      <c r="O212" s="35"/>
      <c r="P212" s="35"/>
      <c r="Q212" s="35"/>
      <c r="R212" s="35"/>
      <c r="S212" s="35"/>
      <c r="T212" s="35"/>
      <c r="U212" s="35"/>
      <c r="Y212" s="35">
        <f t="shared" si="188"/>
        <v>204500</v>
      </c>
      <c r="Z212" s="52">
        <f t="shared" si="191"/>
        <v>205</v>
      </c>
      <c r="AA212" s="35"/>
      <c r="AB212" s="35"/>
      <c r="AC212" s="35"/>
      <c r="AD212" s="35"/>
      <c r="AU212" s="52">
        <f t="shared" si="178"/>
        <v>205</v>
      </c>
      <c r="AV212" s="80">
        <f t="shared" si="179"/>
        <v>1620.6560010610137</v>
      </c>
      <c r="AW212" s="35">
        <f t="shared" si="189"/>
        <v>6463.865977240649</v>
      </c>
      <c r="AX212" s="35">
        <f t="shared" si="180"/>
        <v>26501.171191216181</v>
      </c>
      <c r="AY212" s="35">
        <f t="shared" si="181"/>
        <v>32965.037168456831</v>
      </c>
      <c r="AZ212" s="35">
        <f t="shared" si="182"/>
        <v>39428.903145697477</v>
      </c>
      <c r="BA212"/>
      <c r="BB212" s="52">
        <f t="shared" si="183"/>
        <v>205</v>
      </c>
      <c r="BC212" s="80">
        <f t="shared" si="184"/>
        <v>677.31537666039833</v>
      </c>
      <c r="BD212" s="35">
        <f t="shared" si="190"/>
        <v>2701.4220267538808</v>
      </c>
      <c r="BE212" s="35">
        <f t="shared" si="185"/>
        <v>13541.984006702718</v>
      </c>
      <c r="BF212" s="35">
        <f t="shared" si="186"/>
        <v>16243.406033456598</v>
      </c>
      <c r="BG212" s="35">
        <f t="shared" si="187"/>
        <v>18944.828060210479</v>
      </c>
    </row>
    <row r="213" spans="12:59" x14ac:dyDescent="0.4">
      <c r="M213" s="35"/>
      <c r="N213" s="35"/>
      <c r="O213" s="35"/>
      <c r="P213" s="35"/>
      <c r="Q213" s="35"/>
      <c r="R213" s="35"/>
      <c r="S213" s="35"/>
      <c r="T213" s="35"/>
      <c r="U213" s="35"/>
      <c r="Y213" s="35">
        <f t="shared" si="188"/>
        <v>205500</v>
      </c>
      <c r="Z213" s="52">
        <f t="shared" si="191"/>
        <v>206</v>
      </c>
      <c r="AA213" s="35"/>
      <c r="AB213" s="35"/>
      <c r="AC213" s="35"/>
      <c r="AD213" s="35"/>
      <c r="AU213" s="52">
        <f t="shared" si="178"/>
        <v>206</v>
      </c>
      <c r="AV213" s="80">
        <f t="shared" si="179"/>
        <v>1620.7379895018423</v>
      </c>
      <c r="AW213" s="35">
        <f t="shared" si="189"/>
        <v>6464.1929820416999</v>
      </c>
      <c r="AX213" s="35">
        <f t="shared" si="180"/>
        <v>26600.087862743065</v>
      </c>
      <c r="AY213" s="35">
        <f t="shared" si="181"/>
        <v>33064.280844784764</v>
      </c>
      <c r="AZ213" s="35">
        <f t="shared" si="182"/>
        <v>39528.473826826463</v>
      </c>
      <c r="BA213"/>
      <c r="BB213" s="52">
        <f t="shared" si="183"/>
        <v>206</v>
      </c>
      <c r="BC213" s="80">
        <f t="shared" si="184"/>
        <v>677.34964181700479</v>
      </c>
      <c r="BD213" s="35">
        <f t="shared" si="190"/>
        <v>2701.5586907836619</v>
      </c>
      <c r="BE213" s="35">
        <f t="shared" si="185"/>
        <v>13580.160457403294</v>
      </c>
      <c r="BF213" s="35">
        <f t="shared" si="186"/>
        <v>16281.719148186956</v>
      </c>
      <c r="BG213" s="35">
        <f t="shared" si="187"/>
        <v>18983.277838970618</v>
      </c>
    </row>
    <row r="214" spans="12:59" x14ac:dyDescent="0.4">
      <c r="M214" s="35"/>
      <c r="N214" s="35"/>
      <c r="O214" s="35"/>
      <c r="P214" s="35"/>
      <c r="Q214" s="35"/>
      <c r="R214" s="35"/>
      <c r="S214" s="35"/>
      <c r="T214" s="35"/>
      <c r="U214" s="35"/>
      <c r="Y214" s="35">
        <f t="shared" si="188"/>
        <v>206500</v>
      </c>
      <c r="Z214" s="52">
        <f t="shared" si="191"/>
        <v>207</v>
      </c>
      <c r="AA214" s="35"/>
      <c r="AB214" s="35"/>
      <c r="AC214" s="35"/>
      <c r="AD214" s="35"/>
      <c r="AU214" s="52">
        <f t="shared" si="178"/>
        <v>207</v>
      </c>
      <c r="AV214" s="80">
        <f t="shared" si="179"/>
        <v>1620.8213049117835</v>
      </c>
      <c r="AW214" s="35">
        <f t="shared" si="189"/>
        <v>6464.5252793604068</v>
      </c>
      <c r="AX214" s="35">
        <f t="shared" si="180"/>
        <v>26698.999241752288</v>
      </c>
      <c r="AY214" s="35">
        <f t="shared" si="181"/>
        <v>33163.524521112697</v>
      </c>
      <c r="AZ214" s="35">
        <f t="shared" si="182"/>
        <v>39628.049800473105</v>
      </c>
      <c r="BA214"/>
      <c r="BB214" s="52">
        <f t="shared" si="183"/>
        <v>207</v>
      </c>
      <c r="BC214" s="80">
        <f t="shared" si="184"/>
        <v>677.38446154940254</v>
      </c>
      <c r="BD214" s="35">
        <f t="shared" si="190"/>
        <v>2701.6975666977578</v>
      </c>
      <c r="BE214" s="35">
        <f t="shared" si="185"/>
        <v>13618.334696219554</v>
      </c>
      <c r="BF214" s="35">
        <f t="shared" si="186"/>
        <v>16320.032262917312</v>
      </c>
      <c r="BG214" s="35">
        <f t="shared" si="187"/>
        <v>19021.729829615069</v>
      </c>
    </row>
    <row r="215" spans="12:59" x14ac:dyDescent="0.4">
      <c r="M215" s="35"/>
      <c r="N215" s="35"/>
      <c r="O215" s="35"/>
      <c r="P215" s="35"/>
      <c r="Q215" s="35"/>
      <c r="R215" s="35"/>
      <c r="S215" s="35"/>
      <c r="T215" s="35"/>
      <c r="U215" s="35"/>
      <c r="Y215" s="35">
        <f t="shared" si="188"/>
        <v>207500</v>
      </c>
      <c r="Z215" s="52">
        <f t="shared" si="191"/>
        <v>208</v>
      </c>
      <c r="AA215" s="35"/>
      <c r="AB215" s="35"/>
      <c r="AC215" s="35"/>
      <c r="AD215" s="35"/>
      <c r="AU215" s="52">
        <f t="shared" si="178"/>
        <v>208</v>
      </c>
      <c r="AV215" s="80">
        <f t="shared" si="179"/>
        <v>1620.9059470862151</v>
      </c>
      <c r="AW215" s="35">
        <f t="shared" si="189"/>
        <v>6464.8628683806483</v>
      </c>
      <c r="AX215" s="35">
        <f t="shared" si="180"/>
        <v>26797.90532905998</v>
      </c>
      <c r="AY215" s="35">
        <f t="shared" si="181"/>
        <v>33262.76819744063</v>
      </c>
      <c r="AZ215" s="35">
        <f t="shared" si="182"/>
        <v>39727.631065821275</v>
      </c>
      <c r="BA215"/>
      <c r="BB215" s="52">
        <f t="shared" si="183"/>
        <v>208</v>
      </c>
      <c r="BC215" s="80">
        <f t="shared" si="184"/>
        <v>677.41983577207475</v>
      </c>
      <c r="BD215" s="35">
        <f t="shared" si="190"/>
        <v>2701.8386541550913</v>
      </c>
      <c r="BE215" s="35">
        <f t="shared" si="185"/>
        <v>13656.506723492575</v>
      </c>
      <c r="BF215" s="35">
        <f t="shared" si="186"/>
        <v>16358.345377647667</v>
      </c>
      <c r="BG215" s="35">
        <f t="shared" si="187"/>
        <v>19060.184031802757</v>
      </c>
    </row>
    <row r="216" spans="12:59" x14ac:dyDescent="0.4">
      <c r="M216" s="35"/>
      <c r="N216" s="35"/>
      <c r="O216" s="35"/>
      <c r="P216" s="35"/>
      <c r="Q216" s="35"/>
      <c r="R216" s="35"/>
      <c r="S216" s="35"/>
      <c r="T216" s="35"/>
      <c r="U216" s="35"/>
      <c r="Y216" s="35">
        <f t="shared" si="188"/>
        <v>208500</v>
      </c>
      <c r="Z216" s="52">
        <f t="shared" si="191"/>
        <v>209</v>
      </c>
      <c r="AA216" s="35"/>
      <c r="AB216" s="35"/>
      <c r="AC216" s="35"/>
      <c r="AD216" s="35"/>
      <c r="AU216" s="52">
        <f t="shared" si="178"/>
        <v>209</v>
      </c>
      <c r="AV216" s="80">
        <f t="shared" si="179"/>
        <v>1620.9919158173025</v>
      </c>
      <c r="AW216" s="35">
        <f t="shared" si="189"/>
        <v>6465.2057482734936</v>
      </c>
      <c r="AX216" s="35">
        <f t="shared" si="180"/>
        <v>26896.80612549507</v>
      </c>
      <c r="AY216" s="35">
        <f t="shared" si="181"/>
        <v>33362.011873768563</v>
      </c>
      <c r="AZ216" s="35">
        <f t="shared" si="182"/>
        <v>39827.217622042059</v>
      </c>
      <c r="BA216"/>
      <c r="BB216" s="52">
        <f t="shared" si="183"/>
        <v>209</v>
      </c>
      <c r="BC216" s="80">
        <f t="shared" si="184"/>
        <v>677.45576439816159</v>
      </c>
      <c r="BD216" s="35">
        <f t="shared" si="190"/>
        <v>2701.9819528092289</v>
      </c>
      <c r="BE216" s="35">
        <f t="shared" si="185"/>
        <v>13694.676539568796</v>
      </c>
      <c r="BF216" s="35">
        <f t="shared" si="186"/>
        <v>16396.658492378025</v>
      </c>
      <c r="BG216" s="35">
        <f t="shared" si="187"/>
        <v>19098.640445187255</v>
      </c>
    </row>
    <row r="217" spans="12:59" x14ac:dyDescent="0.4">
      <c r="Y217" s="35">
        <f t="shared" si="188"/>
        <v>209500</v>
      </c>
      <c r="Z217" s="52">
        <f t="shared" si="191"/>
        <v>210</v>
      </c>
      <c r="AA217" s="35"/>
      <c r="AB217" s="35"/>
      <c r="AC217" s="35"/>
      <c r="AD217" s="35"/>
      <c r="AU217" s="52">
        <f t="shared" si="178"/>
        <v>210</v>
      </c>
      <c r="AV217" s="80">
        <f t="shared" si="179"/>
        <v>1621.0792108939957</v>
      </c>
      <c r="AW217" s="35">
        <f t="shared" si="189"/>
        <v>6465.5539181971835</v>
      </c>
      <c r="AX217" s="35">
        <f t="shared" si="180"/>
        <v>26995.701631899312</v>
      </c>
      <c r="AY217" s="35">
        <f t="shared" si="181"/>
        <v>33461.255550096495</v>
      </c>
      <c r="AZ217" s="35">
        <f t="shared" si="182"/>
        <v>39926.809468293679</v>
      </c>
      <c r="BA217"/>
      <c r="BB217" s="52">
        <f t="shared" si="183"/>
        <v>210</v>
      </c>
      <c r="BC217" s="80">
        <f t="shared" si="184"/>
        <v>677.4922473394596</v>
      </c>
      <c r="BD217" s="35">
        <f t="shared" si="190"/>
        <v>2702.1274623083768</v>
      </c>
      <c r="BE217" s="35">
        <f t="shared" si="185"/>
        <v>13732.844144800001</v>
      </c>
      <c r="BF217" s="35">
        <f t="shared" si="186"/>
        <v>16434.971607108379</v>
      </c>
      <c r="BG217" s="35">
        <f t="shared" si="187"/>
        <v>19137.099069416756</v>
      </c>
    </row>
    <row r="218" spans="12:59" x14ac:dyDescent="0.4">
      <c r="Y218" s="35">
        <f t="shared" si="188"/>
        <v>210500</v>
      </c>
      <c r="Z218" s="52">
        <f t="shared" si="191"/>
        <v>211</v>
      </c>
      <c r="AA218" s="35"/>
      <c r="AB218" s="35"/>
      <c r="AC218" s="35"/>
      <c r="AD218" s="35"/>
      <c r="AU218" s="52">
        <f t="shared" si="178"/>
        <v>211</v>
      </c>
      <c r="AV218" s="80">
        <f t="shared" si="179"/>
        <v>1621.1678321020352</v>
      </c>
      <c r="AW218" s="35">
        <f t="shared" si="189"/>
        <v>6465.9073772971615</v>
      </c>
      <c r="AX218" s="35">
        <f t="shared" si="180"/>
        <v>27094.591849127268</v>
      </c>
      <c r="AY218" s="35">
        <f t="shared" si="181"/>
        <v>33560.499226424428</v>
      </c>
      <c r="AZ218" s="35">
        <f t="shared" si="182"/>
        <v>40026.406603721589</v>
      </c>
      <c r="BA218"/>
      <c r="BB218" s="52">
        <f t="shared" si="183"/>
        <v>211</v>
      </c>
      <c r="BC218" s="80">
        <f t="shared" si="184"/>
        <v>677.52928450642423</v>
      </c>
      <c r="BD218" s="35">
        <f t="shared" si="190"/>
        <v>2702.2751822953942</v>
      </c>
      <c r="BE218" s="35">
        <f t="shared" si="185"/>
        <v>13771.009539543342</v>
      </c>
      <c r="BF218" s="35">
        <f t="shared" si="186"/>
        <v>16473.284721838736</v>
      </c>
      <c r="BG218" s="35">
        <f t="shared" si="187"/>
        <v>19175.55990413413</v>
      </c>
    </row>
    <row r="219" spans="12:59" x14ac:dyDescent="0.4">
      <c r="Y219" s="35">
        <f t="shared" si="188"/>
        <v>211500</v>
      </c>
      <c r="Z219" s="52">
        <f t="shared" si="191"/>
        <v>212</v>
      </c>
      <c r="AA219" s="35"/>
      <c r="AB219" s="35"/>
      <c r="AC219" s="35"/>
      <c r="AD219" s="35"/>
      <c r="AU219" s="52">
        <f t="shared" si="178"/>
        <v>212</v>
      </c>
      <c r="AV219" s="80">
        <f t="shared" si="179"/>
        <v>1621.2577792239549</v>
      </c>
      <c r="AW219" s="35">
        <f t="shared" si="189"/>
        <v>6466.2661247060796</v>
      </c>
      <c r="AX219" s="35">
        <f t="shared" si="180"/>
        <v>27193.476778046283</v>
      </c>
      <c r="AY219" s="35">
        <f t="shared" si="181"/>
        <v>33659.742902752361</v>
      </c>
      <c r="AZ219" s="35">
        <f t="shared" si="182"/>
        <v>40126.009027458444</v>
      </c>
      <c r="BA219"/>
      <c r="BB219" s="52">
        <f t="shared" si="183"/>
        <v>212</v>
      </c>
      <c r="BC219" s="80">
        <f t="shared" si="184"/>
        <v>677.56687580817027</v>
      </c>
      <c r="BD219" s="35">
        <f t="shared" si="190"/>
        <v>2702.4251124077914</v>
      </c>
      <c r="BE219" s="35">
        <f t="shared" si="185"/>
        <v>13809.172724161299</v>
      </c>
      <c r="BF219" s="35">
        <f t="shared" si="186"/>
        <v>16511.59783656909</v>
      </c>
      <c r="BG219" s="35">
        <f t="shared" si="187"/>
        <v>19214.022948976883</v>
      </c>
    </row>
    <row r="220" spans="12:59" x14ac:dyDescent="0.4">
      <c r="Y220" s="35">
        <f t="shared" si="188"/>
        <v>212500</v>
      </c>
      <c r="Z220" s="52">
        <f t="shared" si="191"/>
        <v>213</v>
      </c>
      <c r="AA220" s="35"/>
      <c r="AB220" s="35"/>
      <c r="AC220" s="35"/>
      <c r="AD220" s="35"/>
      <c r="AU220" s="52">
        <f t="shared" si="178"/>
        <v>213</v>
      </c>
      <c r="AV220" s="80">
        <f t="shared" si="179"/>
        <v>1621.3490520390822</v>
      </c>
      <c r="AW220" s="35">
        <f t="shared" si="189"/>
        <v>6466.6301595438008</v>
      </c>
      <c r="AX220" s="35">
        <f t="shared" si="180"/>
        <v>27292.356419536492</v>
      </c>
      <c r="AY220" s="35">
        <f t="shared" si="181"/>
        <v>33758.986579080294</v>
      </c>
      <c r="AZ220" s="35">
        <f t="shared" si="182"/>
        <v>40225.616738624092</v>
      </c>
      <c r="BA220"/>
      <c r="BB220" s="52">
        <f t="shared" si="183"/>
        <v>213</v>
      </c>
      <c r="BC220" s="80">
        <f t="shared" si="184"/>
        <v>677.605021152473</v>
      </c>
      <c r="BD220" s="35">
        <f t="shared" si="190"/>
        <v>2702.5772522777374</v>
      </c>
      <c r="BE220" s="35">
        <f t="shared" si="185"/>
        <v>13847.33369902171</v>
      </c>
      <c r="BF220" s="35">
        <f t="shared" si="186"/>
        <v>16549.910951299447</v>
      </c>
      <c r="BG220" s="35">
        <f t="shared" si="187"/>
        <v>19252.488203577184</v>
      </c>
    </row>
    <row r="221" spans="12:59" x14ac:dyDescent="0.4">
      <c r="Y221" s="35">
        <f t="shared" si="188"/>
        <v>213500</v>
      </c>
      <c r="Z221" s="52">
        <f t="shared" si="191"/>
        <v>214</v>
      </c>
      <c r="AA221" s="35"/>
      <c r="AB221" s="35"/>
      <c r="AC221" s="35"/>
      <c r="AD221" s="35"/>
      <c r="AU221" s="52">
        <f t="shared" si="178"/>
        <v>214</v>
      </c>
      <c r="AV221" s="80">
        <f t="shared" si="179"/>
        <v>1621.4416503235429</v>
      </c>
      <c r="AW221" s="35">
        <f t="shared" si="189"/>
        <v>6466.9994809174204</v>
      </c>
      <c r="AX221" s="35">
        <f t="shared" si="180"/>
        <v>27391.230774490807</v>
      </c>
      <c r="AY221" s="35">
        <f t="shared" si="181"/>
        <v>33858.230255408227</v>
      </c>
      <c r="AZ221" s="35">
        <f t="shared" si="182"/>
        <v>40325.229736325651</v>
      </c>
      <c r="BA221"/>
      <c r="BB221" s="52">
        <f t="shared" si="183"/>
        <v>214</v>
      </c>
      <c r="BC221" s="80">
        <f t="shared" si="184"/>
        <v>677.64372044576942</v>
      </c>
      <c r="BD221" s="35">
        <f t="shared" si="190"/>
        <v>2702.731601532063</v>
      </c>
      <c r="BE221" s="35">
        <f t="shared" si="185"/>
        <v>13885.492464497742</v>
      </c>
      <c r="BF221" s="35">
        <f t="shared" si="186"/>
        <v>16588.224066029805</v>
      </c>
      <c r="BG221" s="35">
        <f t="shared" si="187"/>
        <v>19290.955667561866</v>
      </c>
    </row>
    <row r="222" spans="12:59" x14ac:dyDescent="0.4">
      <c r="Y222" s="35">
        <f t="shared" si="188"/>
        <v>214500</v>
      </c>
      <c r="Z222" s="52">
        <f t="shared" si="191"/>
        <v>215</v>
      </c>
      <c r="AA222" s="35"/>
      <c r="AB222" s="35"/>
      <c r="AC222" s="35"/>
      <c r="AD222" s="35"/>
      <c r="AU222" s="52">
        <f t="shared" si="178"/>
        <v>215</v>
      </c>
      <c r="AV222" s="80">
        <f t="shared" si="179"/>
        <v>1621.5355738502626</v>
      </c>
      <c r="AW222" s="35">
        <f t="shared" si="189"/>
        <v>6467.3740879212683</v>
      </c>
      <c r="AX222" s="35">
        <f t="shared" si="180"/>
        <v>27490.0998438149</v>
      </c>
      <c r="AY222" s="35">
        <f t="shared" si="181"/>
        <v>33957.473931736167</v>
      </c>
      <c r="AZ222" s="35">
        <f t="shared" si="182"/>
        <v>40424.848019657438</v>
      </c>
      <c r="BA222"/>
      <c r="BB222" s="52">
        <f t="shared" si="183"/>
        <v>215</v>
      </c>
      <c r="BC222" s="80">
        <f t="shared" si="184"/>
        <v>677.68297359315898</v>
      </c>
      <c r="BD222" s="35">
        <f t="shared" si="190"/>
        <v>2702.8881597922641</v>
      </c>
      <c r="BE222" s="35">
        <f t="shared" si="185"/>
        <v>13923.649020967894</v>
      </c>
      <c r="BF222" s="35">
        <f t="shared" si="186"/>
        <v>16626.537180760159</v>
      </c>
      <c r="BG222" s="35">
        <f t="shared" si="187"/>
        <v>19329.425340552421</v>
      </c>
    </row>
    <row r="223" spans="12:59" x14ac:dyDescent="0.4">
      <c r="Y223" s="35">
        <f t="shared" si="188"/>
        <v>215500</v>
      </c>
      <c r="Z223" s="52">
        <f t="shared" si="191"/>
        <v>216</v>
      </c>
      <c r="AA223" s="35"/>
      <c r="AB223" s="35"/>
      <c r="AC223" s="35"/>
      <c r="AD223" s="35"/>
      <c r="AU223" s="52">
        <f t="shared" si="178"/>
        <v>216</v>
      </c>
      <c r="AV223" s="80">
        <f t="shared" si="179"/>
        <v>1621.6308223889712</v>
      </c>
      <c r="AW223" s="35">
        <f t="shared" si="189"/>
        <v>6467.7539796369301</v>
      </c>
      <c r="AX223" s="35">
        <f t="shared" si="180"/>
        <v>27588.963628427169</v>
      </c>
      <c r="AY223" s="35">
        <f t="shared" si="181"/>
        <v>34056.7176080641</v>
      </c>
      <c r="AZ223" s="35">
        <f t="shared" si="182"/>
        <v>40524.471587701031</v>
      </c>
      <c r="BA223"/>
      <c r="BB223" s="52">
        <f t="shared" si="183"/>
        <v>216</v>
      </c>
      <c r="BC223" s="80">
        <f t="shared" si="184"/>
        <v>677.72278049840577</v>
      </c>
      <c r="BD223" s="35">
        <f t="shared" si="190"/>
        <v>2703.0469266745117</v>
      </c>
      <c r="BE223" s="35">
        <f t="shared" si="185"/>
        <v>13961.803368816001</v>
      </c>
      <c r="BF223" s="35">
        <f t="shared" si="186"/>
        <v>16664.850295490513</v>
      </c>
      <c r="BG223" s="35">
        <f t="shared" si="187"/>
        <v>19367.897222165026</v>
      </c>
    </row>
    <row r="224" spans="12:59" x14ac:dyDescent="0.4">
      <c r="Y224" s="35">
        <f t="shared" si="188"/>
        <v>216500</v>
      </c>
      <c r="Z224" s="52">
        <f t="shared" si="191"/>
        <v>217</v>
      </c>
      <c r="AA224" s="35"/>
      <c r="AB224" s="35"/>
      <c r="AC224" s="35"/>
      <c r="AD224" s="35"/>
      <c r="AU224" s="52">
        <f t="shared" si="178"/>
        <v>217</v>
      </c>
      <c r="AV224" s="80">
        <f t="shared" si="179"/>
        <v>1621.7273957062032</v>
      </c>
      <c r="AW224" s="35">
        <f t="shared" si="189"/>
        <v>6468.1391551332454</v>
      </c>
      <c r="AX224" s="35">
        <f t="shared" si="180"/>
        <v>27687.822129258788</v>
      </c>
      <c r="AY224" s="35">
        <f t="shared" si="181"/>
        <v>34155.961284392033</v>
      </c>
      <c r="AZ224" s="35">
        <f t="shared" si="182"/>
        <v>40624.100439525282</v>
      </c>
      <c r="BA224"/>
      <c r="BB224" s="52">
        <f t="shared" si="183"/>
        <v>217</v>
      </c>
      <c r="BC224" s="80">
        <f t="shared" si="184"/>
        <v>677.76314106393806</v>
      </c>
      <c r="BD224" s="35">
        <f t="shared" si="190"/>
        <v>2703.2079017896476</v>
      </c>
      <c r="BE224" s="35">
        <f t="shared" si="185"/>
        <v>13999.955508431223</v>
      </c>
      <c r="BF224" s="35">
        <f t="shared" si="186"/>
        <v>16703.16341022087</v>
      </c>
      <c r="BG224" s="35">
        <f t="shared" si="187"/>
        <v>19406.371312010517</v>
      </c>
    </row>
    <row r="225" spans="25:59" x14ac:dyDescent="0.4">
      <c r="Y225" s="35">
        <f t="shared" si="188"/>
        <v>217500</v>
      </c>
      <c r="Z225" s="52">
        <f t="shared" si="191"/>
        <v>218</v>
      </c>
      <c r="AA225" s="35"/>
      <c r="AB225" s="35"/>
      <c r="AC225" s="35"/>
      <c r="AD225" s="35"/>
      <c r="AU225" s="52">
        <f t="shared" si="178"/>
        <v>218</v>
      </c>
      <c r="AV225" s="80">
        <f t="shared" si="179"/>
        <v>1621.8252935653024</v>
      </c>
      <c r="AW225" s="35">
        <f t="shared" si="189"/>
        <v>6468.5296134663286</v>
      </c>
      <c r="AX225" s="35">
        <f t="shared" si="180"/>
        <v>27786.675347253637</v>
      </c>
      <c r="AY225" s="35">
        <f t="shared" si="181"/>
        <v>34255.204960719966</v>
      </c>
      <c r="AZ225" s="35">
        <f t="shared" si="182"/>
        <v>40723.734574186296</v>
      </c>
      <c r="BA225"/>
      <c r="BB225" s="52">
        <f t="shared" si="183"/>
        <v>218</v>
      </c>
      <c r="BC225" s="80">
        <f t="shared" si="184"/>
        <v>677.80405519085139</v>
      </c>
      <c r="BD225" s="35">
        <f t="shared" si="190"/>
        <v>2703.3710847431985</v>
      </c>
      <c r="BE225" s="35">
        <f t="shared" si="185"/>
        <v>14038.10544020803</v>
      </c>
      <c r="BF225" s="35">
        <f t="shared" si="186"/>
        <v>16741.476524951227</v>
      </c>
      <c r="BG225" s="35">
        <f t="shared" si="187"/>
        <v>19444.847609694425</v>
      </c>
    </row>
    <row r="226" spans="25:59" x14ac:dyDescent="0.4">
      <c r="Y226" s="35">
        <f t="shared" si="188"/>
        <v>218500</v>
      </c>
      <c r="Z226" s="52">
        <f t="shared" si="191"/>
        <v>219</v>
      </c>
      <c r="AA226" s="35"/>
      <c r="AB226" s="35"/>
      <c r="AC226" s="35"/>
      <c r="AD226" s="35"/>
      <c r="AU226" s="52">
        <f t="shared" si="178"/>
        <v>219</v>
      </c>
      <c r="AV226" s="80">
        <f t="shared" si="179"/>
        <v>1621.9245157264254</v>
      </c>
      <c r="AW226" s="35">
        <f t="shared" si="189"/>
        <v>6468.9253536795832</v>
      </c>
      <c r="AX226" s="35">
        <f t="shared" si="180"/>
        <v>27885.523283368315</v>
      </c>
      <c r="AY226" s="35">
        <f t="shared" si="181"/>
        <v>34354.448637047899</v>
      </c>
      <c r="AZ226" s="35">
        <f t="shared" si="182"/>
        <v>40823.373990727479</v>
      </c>
      <c r="BA226"/>
      <c r="BB226" s="52">
        <f t="shared" si="183"/>
        <v>219</v>
      </c>
      <c r="BC226" s="80">
        <f t="shared" si="184"/>
        <v>677.84552277890828</v>
      </c>
      <c r="BD226" s="35">
        <f t="shared" si="190"/>
        <v>2703.5364751353754</v>
      </c>
      <c r="BE226" s="35">
        <f t="shared" si="185"/>
        <v>14076.25316454621</v>
      </c>
      <c r="BF226" s="35">
        <f t="shared" si="186"/>
        <v>16779.789639681585</v>
      </c>
      <c r="BG226" s="35">
        <f t="shared" si="187"/>
        <v>19483.326114816962</v>
      </c>
    </row>
    <row r="227" spans="25:59" x14ac:dyDescent="0.4">
      <c r="Y227" s="35">
        <f t="shared" si="188"/>
        <v>219500</v>
      </c>
      <c r="Z227" s="52">
        <f t="shared" si="191"/>
        <v>220</v>
      </c>
      <c r="AA227" s="35"/>
      <c r="AB227" s="35"/>
      <c r="AC227" s="35"/>
      <c r="AD227" s="35"/>
      <c r="AU227" s="52">
        <f t="shared" si="178"/>
        <v>220</v>
      </c>
      <c r="AV227" s="80">
        <f t="shared" si="179"/>
        <v>1622.0250619465417</v>
      </c>
      <c r="AW227" s="35">
        <f t="shared" si="189"/>
        <v>6469.3263748036979</v>
      </c>
      <c r="AX227" s="35">
        <f t="shared" si="180"/>
        <v>27984.365938572133</v>
      </c>
      <c r="AY227" s="35">
        <f t="shared" si="181"/>
        <v>34453.692313375832</v>
      </c>
      <c r="AZ227" s="35">
        <f t="shared" si="182"/>
        <v>40923.018688179531</v>
      </c>
      <c r="BA227"/>
      <c r="BB227" s="52">
        <f t="shared" si="183"/>
        <v>220</v>
      </c>
      <c r="BC227" s="80">
        <f t="shared" si="184"/>
        <v>677.88754372654023</v>
      </c>
      <c r="BD227" s="35">
        <f t="shared" si="190"/>
        <v>2703.7040725610796</v>
      </c>
      <c r="BE227" s="35">
        <f t="shared" si="185"/>
        <v>14114.39868185086</v>
      </c>
      <c r="BF227" s="35">
        <f t="shared" si="186"/>
        <v>16818.102754411939</v>
      </c>
      <c r="BG227" s="35">
        <f t="shared" si="187"/>
        <v>19521.806826973017</v>
      </c>
    </row>
    <row r="228" spans="25:59" x14ac:dyDescent="0.4">
      <c r="Y228" s="35">
        <f t="shared" si="188"/>
        <v>220500</v>
      </c>
      <c r="Z228" s="52">
        <f t="shared" si="191"/>
        <v>221</v>
      </c>
      <c r="AA228" s="35"/>
      <c r="AB228" s="35"/>
      <c r="AC228" s="35"/>
      <c r="AD228" s="35"/>
      <c r="AU228" s="52">
        <f t="shared" si="178"/>
        <v>221</v>
      </c>
      <c r="AV228" s="80">
        <f t="shared" si="179"/>
        <v>1622.1269319794392</v>
      </c>
      <c r="AW228" s="35">
        <f t="shared" si="189"/>
        <v>6469.732675856676</v>
      </c>
      <c r="AX228" s="35">
        <f t="shared" si="180"/>
        <v>28083.203313847087</v>
      </c>
      <c r="AY228" s="35">
        <f t="shared" si="181"/>
        <v>34552.935989703765</v>
      </c>
      <c r="AZ228" s="35">
        <f t="shared" si="182"/>
        <v>41022.668665560443</v>
      </c>
      <c r="BA228"/>
      <c r="BB228" s="52">
        <f t="shared" si="183"/>
        <v>221</v>
      </c>
      <c r="BC228" s="80">
        <f t="shared" si="184"/>
        <v>677.93011793084827</v>
      </c>
      <c r="BD228" s="35">
        <f t="shared" si="190"/>
        <v>2703.8738766099059</v>
      </c>
      <c r="BE228" s="35">
        <f t="shared" si="185"/>
        <v>14152.541992532388</v>
      </c>
      <c r="BF228" s="35">
        <f t="shared" si="186"/>
        <v>16856.415869142293</v>
      </c>
      <c r="BG228" s="35">
        <f t="shared" si="187"/>
        <v>19560.289745752198</v>
      </c>
    </row>
    <row r="229" spans="25:59" x14ac:dyDescent="0.4">
      <c r="Y229" s="35">
        <f t="shared" si="188"/>
        <v>221500</v>
      </c>
      <c r="Z229" s="52">
        <f t="shared" si="191"/>
        <v>222</v>
      </c>
      <c r="AA229" s="35"/>
      <c r="AB229" s="35"/>
      <c r="AC229" s="35"/>
      <c r="AD229" s="35"/>
      <c r="AU229" s="52">
        <f t="shared" si="178"/>
        <v>222</v>
      </c>
      <c r="AV229" s="80">
        <f t="shared" si="179"/>
        <v>1622.2301255757263</v>
      </c>
      <c r="AW229" s="35">
        <f t="shared" si="189"/>
        <v>6470.1442558438375</v>
      </c>
      <c r="AX229" s="35">
        <f t="shared" si="180"/>
        <v>28182.035410187862</v>
      </c>
      <c r="AY229" s="35">
        <f t="shared" si="181"/>
        <v>34652.179666031698</v>
      </c>
      <c r="AZ229" s="35">
        <f t="shared" si="182"/>
        <v>41122.323921875533</v>
      </c>
      <c r="BA229"/>
      <c r="BB229" s="52">
        <f t="shared" si="183"/>
        <v>222</v>
      </c>
      <c r="BC229" s="80">
        <f t="shared" si="184"/>
        <v>677.97324528760532</v>
      </c>
      <c r="BD229" s="35">
        <f t="shared" si="190"/>
        <v>2704.0458868661526</v>
      </c>
      <c r="BE229" s="35">
        <f t="shared" si="185"/>
        <v>14190.683097006498</v>
      </c>
      <c r="BF229" s="35">
        <f t="shared" si="186"/>
        <v>16894.72898387265</v>
      </c>
      <c r="BG229" s="35">
        <f t="shared" si="187"/>
        <v>19598.774870738802</v>
      </c>
    </row>
    <row r="230" spans="25:59" x14ac:dyDescent="0.4">
      <c r="Y230" s="35">
        <f t="shared" si="188"/>
        <v>222500</v>
      </c>
      <c r="Z230" s="52">
        <f t="shared" si="191"/>
        <v>223</v>
      </c>
      <c r="AA230" s="35"/>
      <c r="AB230" s="35"/>
      <c r="AC230" s="35"/>
      <c r="AD230" s="35"/>
      <c r="AU230" s="52">
        <f t="shared" si="178"/>
        <v>223</v>
      </c>
      <c r="AV230" s="80">
        <f t="shared" si="179"/>
        <v>1622.3346424828351</v>
      </c>
      <c r="AW230" s="35">
        <f t="shared" si="189"/>
        <v>6470.5611137578335</v>
      </c>
      <c r="AX230" s="35">
        <f t="shared" si="180"/>
        <v>28280.862228601796</v>
      </c>
      <c r="AY230" s="35">
        <f t="shared" si="181"/>
        <v>34751.423342359631</v>
      </c>
      <c r="AZ230" s="35">
        <f t="shared" si="182"/>
        <v>41221.984456117461</v>
      </c>
      <c r="BA230"/>
      <c r="BB230" s="52">
        <f t="shared" si="183"/>
        <v>223</v>
      </c>
      <c r="BC230" s="80">
        <f t="shared" si="184"/>
        <v>678.01692569125635</v>
      </c>
      <c r="BD230" s="35">
        <f t="shared" si="190"/>
        <v>2704.220102908821</v>
      </c>
      <c r="BE230" s="35">
        <f t="shared" si="185"/>
        <v>14228.821995694187</v>
      </c>
      <c r="BF230" s="35">
        <f t="shared" si="186"/>
        <v>16933.042098603008</v>
      </c>
      <c r="BG230" s="35">
        <f t="shared" si="187"/>
        <v>19637.262201511829</v>
      </c>
    </row>
    <row r="231" spans="25:59" x14ac:dyDescent="0.4">
      <c r="Y231" s="35">
        <f t="shared" si="188"/>
        <v>223500</v>
      </c>
      <c r="Z231" s="52">
        <f t="shared" si="191"/>
        <v>224</v>
      </c>
      <c r="AA231" s="35"/>
      <c r="AB231" s="35"/>
      <c r="AC231" s="35"/>
      <c r="AD231" s="35"/>
      <c r="AU231" s="52">
        <f t="shared" si="178"/>
        <v>224</v>
      </c>
      <c r="AV231" s="80">
        <f t="shared" si="179"/>
        <v>1622.4404824450248</v>
      </c>
      <c r="AW231" s="35">
        <f t="shared" si="189"/>
        <v>6470.983248578661</v>
      </c>
      <c r="AX231" s="35">
        <f t="shared" si="180"/>
        <v>28379.683770108903</v>
      </c>
      <c r="AY231" s="35">
        <f t="shared" si="181"/>
        <v>34850.667018687564</v>
      </c>
      <c r="AZ231" s="35">
        <f t="shared" si="182"/>
        <v>41321.650267266225</v>
      </c>
      <c r="BA231"/>
      <c r="BB231" s="52">
        <f t="shared" si="183"/>
        <v>224</v>
      </c>
      <c r="BC231" s="80">
        <f t="shared" si="184"/>
        <v>678.06115903492048</v>
      </c>
      <c r="BD231" s="35">
        <f t="shared" si="190"/>
        <v>2704.3965243116254</v>
      </c>
      <c r="BE231" s="35">
        <f t="shared" si="185"/>
        <v>14266.95868902174</v>
      </c>
      <c r="BF231" s="35">
        <f t="shared" si="186"/>
        <v>16971.355213333365</v>
      </c>
      <c r="BG231" s="35">
        <f t="shared" si="187"/>
        <v>19675.75173764499</v>
      </c>
    </row>
    <row r="232" spans="25:59" x14ac:dyDescent="0.4">
      <c r="Y232" s="35">
        <f t="shared" si="188"/>
        <v>224500</v>
      </c>
      <c r="Z232" s="52">
        <f t="shared" si="191"/>
        <v>225</v>
      </c>
      <c r="AA232" s="35"/>
      <c r="AB232" s="35"/>
      <c r="AC232" s="35"/>
      <c r="AD232" s="35"/>
      <c r="AU232" s="52">
        <f t="shared" si="178"/>
        <v>225</v>
      </c>
      <c r="AV232" s="80">
        <f t="shared" si="179"/>
        <v>1622.5476452033829</v>
      </c>
      <c r="AW232" s="35">
        <f t="shared" si="189"/>
        <v>6471.4106592736662</v>
      </c>
      <c r="AX232" s="35">
        <f t="shared" si="180"/>
        <v>28478.500035741832</v>
      </c>
      <c r="AY232" s="35">
        <f t="shared" si="181"/>
        <v>34949.910695015496</v>
      </c>
      <c r="AZ232" s="35">
        <f t="shared" si="182"/>
        <v>41421.321354289161</v>
      </c>
      <c r="BA232"/>
      <c r="BB232" s="52">
        <f t="shared" si="183"/>
        <v>225</v>
      </c>
      <c r="BC232" s="80">
        <f t="shared" si="184"/>
        <v>678.10594521039116</v>
      </c>
      <c r="BD232" s="35">
        <f t="shared" si="190"/>
        <v>2704.575150642991</v>
      </c>
      <c r="BE232" s="35">
        <f t="shared" si="185"/>
        <v>14305.093177420727</v>
      </c>
      <c r="BF232" s="35">
        <f t="shared" si="186"/>
        <v>17009.668328063719</v>
      </c>
      <c r="BG232" s="35">
        <f t="shared" si="187"/>
        <v>19714.24347870671</v>
      </c>
    </row>
    <row r="233" spans="25:59" x14ac:dyDescent="0.4">
      <c r="Y233" s="35">
        <f t="shared" si="188"/>
        <v>225500</v>
      </c>
      <c r="Z233" s="52">
        <f t="shared" si="191"/>
        <v>226</v>
      </c>
      <c r="AA233" s="35"/>
      <c r="AB233" s="35"/>
      <c r="AC233" s="35"/>
      <c r="AD233" s="35"/>
      <c r="AU233" s="52">
        <f t="shared" si="178"/>
        <v>226</v>
      </c>
      <c r="AV233" s="80">
        <f t="shared" si="179"/>
        <v>1622.6561304958313</v>
      </c>
      <c r="AW233" s="35">
        <f t="shared" si="189"/>
        <v>6471.8433447975704</v>
      </c>
      <c r="AX233" s="35">
        <f t="shared" si="180"/>
        <v>28577.311026545867</v>
      </c>
      <c r="AY233" s="35">
        <f t="shared" si="181"/>
        <v>35049.154371343437</v>
      </c>
      <c r="AZ233" s="35">
        <f t="shared" si="182"/>
        <v>41520.997716141006</v>
      </c>
      <c r="BA233"/>
      <c r="BB233" s="52">
        <f t="shared" si="183"/>
        <v>226</v>
      </c>
      <c r="BC233" s="80">
        <f t="shared" si="184"/>
        <v>678.15128410813929</v>
      </c>
      <c r="BD233" s="35">
        <f t="shared" si="190"/>
        <v>2704.7559814660699</v>
      </c>
      <c r="BE233" s="35">
        <f t="shared" si="185"/>
        <v>14343.225461328002</v>
      </c>
      <c r="BF233" s="35">
        <f t="shared" si="186"/>
        <v>17047.981442794073</v>
      </c>
      <c r="BG233" s="35">
        <f t="shared" si="187"/>
        <v>19752.737424260144</v>
      </c>
    </row>
    <row r="234" spans="25:59" x14ac:dyDescent="0.4">
      <c r="Y234" s="35">
        <f t="shared" si="188"/>
        <v>226500</v>
      </c>
      <c r="Z234" s="52">
        <f t="shared" si="191"/>
        <v>227</v>
      </c>
      <c r="AA234" s="35"/>
      <c r="AB234" s="35"/>
      <c r="AC234" s="35"/>
      <c r="AD234" s="35"/>
      <c r="AU234" s="52">
        <f t="shared" si="178"/>
        <v>227</v>
      </c>
      <c r="AV234" s="80">
        <f t="shared" si="179"/>
        <v>1622.7659380571279</v>
      </c>
      <c r="AW234" s="35">
        <f t="shared" si="189"/>
        <v>6472.2813040924757</v>
      </c>
      <c r="AX234" s="35">
        <f t="shared" si="180"/>
        <v>28676.116743578896</v>
      </c>
      <c r="AY234" s="35">
        <f t="shared" si="181"/>
        <v>35148.39804767137</v>
      </c>
      <c r="AZ234" s="35">
        <f t="shared" si="182"/>
        <v>41620.679351763843</v>
      </c>
      <c r="BA234"/>
      <c r="BB234" s="52">
        <f t="shared" si="183"/>
        <v>227</v>
      </c>
      <c r="BC234" s="80">
        <f t="shared" si="184"/>
        <v>678.19717561731272</v>
      </c>
      <c r="BD234" s="35">
        <f t="shared" si="190"/>
        <v>2704.9390163387366</v>
      </c>
      <c r="BE234" s="35">
        <f t="shared" si="185"/>
        <v>14381.355541185694</v>
      </c>
      <c r="BF234" s="35">
        <f t="shared" si="186"/>
        <v>17086.29455752443</v>
      </c>
      <c r="BG234" s="35">
        <f t="shared" si="187"/>
        <v>19791.233573863166</v>
      </c>
    </row>
    <row r="235" spans="25:59" x14ac:dyDescent="0.4">
      <c r="Y235" s="35">
        <f t="shared" si="188"/>
        <v>227500</v>
      </c>
      <c r="Z235" s="52">
        <f t="shared" si="191"/>
        <v>228</v>
      </c>
      <c r="AA235" s="35"/>
      <c r="AB235" s="35"/>
      <c r="AC235" s="35"/>
      <c r="AD235" s="35"/>
      <c r="AU235" s="52">
        <f t="shared" si="178"/>
        <v>228</v>
      </c>
      <c r="AV235" s="80">
        <f t="shared" si="179"/>
        <v>1622.8770676188685</v>
      </c>
      <c r="AW235" s="35">
        <f t="shared" si="189"/>
        <v>6472.7245360878724</v>
      </c>
      <c r="AX235" s="35">
        <f t="shared" si="180"/>
        <v>28774.917187911429</v>
      </c>
      <c r="AY235" s="35">
        <f t="shared" si="181"/>
        <v>35247.641723999302</v>
      </c>
      <c r="AZ235" s="35">
        <f t="shared" si="182"/>
        <v>41720.366260087176</v>
      </c>
      <c r="BA235"/>
      <c r="BB235" s="52">
        <f t="shared" si="183"/>
        <v>228</v>
      </c>
      <c r="BC235" s="80">
        <f t="shared" si="184"/>
        <v>678.24361962573846</v>
      </c>
      <c r="BD235" s="35">
        <f t="shared" si="190"/>
        <v>2705.124254813597</v>
      </c>
      <c r="BE235" s="35">
        <f t="shared" si="185"/>
        <v>14419.483417441192</v>
      </c>
      <c r="BF235" s="35">
        <f t="shared" si="186"/>
        <v>17124.607672254788</v>
      </c>
      <c r="BG235" s="35">
        <f t="shared" si="187"/>
        <v>19829.731927068384</v>
      </c>
    </row>
    <row r="236" spans="25:59" x14ac:dyDescent="0.4">
      <c r="Y236" s="35">
        <f t="shared" si="188"/>
        <v>228500</v>
      </c>
      <c r="Z236" s="52">
        <f t="shared" si="191"/>
        <v>229</v>
      </c>
      <c r="AA236" s="35"/>
      <c r="AB236" s="35"/>
      <c r="AC236" s="35"/>
      <c r="AD236" s="35"/>
      <c r="AU236" s="52">
        <f t="shared" si="178"/>
        <v>229</v>
      </c>
      <c r="AV236" s="80">
        <f t="shared" si="179"/>
        <v>1622.9895189094934</v>
      </c>
      <c r="AW236" s="35">
        <f t="shared" si="189"/>
        <v>6473.1730397006631</v>
      </c>
      <c r="AX236" s="35">
        <f t="shared" si="180"/>
        <v>28873.712360626574</v>
      </c>
      <c r="AY236" s="35">
        <f t="shared" si="181"/>
        <v>35346.885400327235</v>
      </c>
      <c r="AZ236" s="35">
        <f t="shared" si="182"/>
        <v>41820.058440027897</v>
      </c>
      <c r="BA236"/>
      <c r="BB236" s="52">
        <f t="shared" si="183"/>
        <v>229</v>
      </c>
      <c r="BC236" s="80">
        <f t="shared" si="184"/>
        <v>678.2906160199243</v>
      </c>
      <c r="BD236" s="35">
        <f t="shared" si="190"/>
        <v>2705.311696437996</v>
      </c>
      <c r="BE236" s="35">
        <f t="shared" si="185"/>
        <v>14457.60909054715</v>
      </c>
      <c r="BF236" s="35">
        <f t="shared" si="186"/>
        <v>17162.920786985145</v>
      </c>
      <c r="BG236" s="35">
        <f t="shared" si="187"/>
        <v>19868.23248342314</v>
      </c>
    </row>
    <row r="237" spans="25:59" x14ac:dyDescent="0.4">
      <c r="Y237" s="35">
        <f t="shared" si="188"/>
        <v>229500</v>
      </c>
      <c r="Z237" s="52">
        <f t="shared" si="191"/>
        <v>230</v>
      </c>
      <c r="AA237" s="35"/>
      <c r="AB237" s="35"/>
      <c r="AC237" s="35"/>
      <c r="AD237" s="35"/>
      <c r="AU237" s="52">
        <f t="shared" si="178"/>
        <v>230</v>
      </c>
      <c r="AV237" s="80">
        <f t="shared" si="179"/>
        <v>1623.1032916542877</v>
      </c>
      <c r="AW237" s="35">
        <f t="shared" si="189"/>
        <v>6473.6268138351688</v>
      </c>
      <c r="AX237" s="35">
        <f t="shared" si="180"/>
        <v>28972.502262819999</v>
      </c>
      <c r="AY237" s="35">
        <f t="shared" si="181"/>
        <v>35446.129076655168</v>
      </c>
      <c r="AZ237" s="35">
        <f t="shared" si="182"/>
        <v>41919.755890490334</v>
      </c>
      <c r="BA237"/>
      <c r="BB237" s="52">
        <f t="shared" si="183"/>
        <v>230</v>
      </c>
      <c r="BC237" s="80">
        <f t="shared" si="184"/>
        <v>678.33816468505961</v>
      </c>
      <c r="BD237" s="35">
        <f t="shared" si="190"/>
        <v>2705.50134075402</v>
      </c>
      <c r="BE237" s="35">
        <f t="shared" si="185"/>
        <v>14495.732560961478</v>
      </c>
      <c r="BF237" s="35">
        <f t="shared" si="186"/>
        <v>17201.233901715499</v>
      </c>
      <c r="BG237" s="35">
        <f t="shared" si="187"/>
        <v>19906.73524246952</v>
      </c>
    </row>
    <row r="238" spans="25:59" x14ac:dyDescent="0.4">
      <c r="Y238" s="35">
        <f t="shared" si="188"/>
        <v>230500</v>
      </c>
      <c r="Z238" s="52">
        <f t="shared" si="191"/>
        <v>231</v>
      </c>
      <c r="AA238" s="35"/>
      <c r="AB238" s="35"/>
      <c r="AC238" s="35"/>
      <c r="AD238" s="35"/>
      <c r="AU238" s="52">
        <f t="shared" si="178"/>
        <v>231</v>
      </c>
      <c r="AV238" s="80">
        <f t="shared" si="179"/>
        <v>1623.2183855753854</v>
      </c>
      <c r="AW238" s="35">
        <f t="shared" si="189"/>
        <v>6474.085857383141</v>
      </c>
      <c r="AX238" s="35">
        <f t="shared" si="180"/>
        <v>29071.286895599958</v>
      </c>
      <c r="AY238" s="35">
        <f t="shared" si="181"/>
        <v>35545.372752983101</v>
      </c>
      <c r="AZ238" s="35">
        <f t="shared" si="182"/>
        <v>42019.458610366244</v>
      </c>
      <c r="BA238"/>
      <c r="BB238" s="52">
        <f t="shared" si="183"/>
        <v>231</v>
      </c>
      <c r="BC238" s="80">
        <f t="shared" si="184"/>
        <v>678.38626550501681</v>
      </c>
      <c r="BD238" s="35">
        <f t="shared" si="190"/>
        <v>2705.6931872985024</v>
      </c>
      <c r="BE238" s="35">
        <f t="shared" si="185"/>
        <v>14533.853829147351</v>
      </c>
      <c r="BF238" s="35">
        <f t="shared" si="186"/>
        <v>17239.547016445853</v>
      </c>
      <c r="BG238" s="35">
        <f t="shared" si="187"/>
        <v>19945.240203744353</v>
      </c>
    </row>
    <row r="239" spans="25:59" x14ac:dyDescent="0.4">
      <c r="Y239" s="35">
        <f t="shared" si="188"/>
        <v>231500</v>
      </c>
      <c r="Z239" s="52">
        <f t="shared" si="191"/>
        <v>232</v>
      </c>
      <c r="AA239" s="35"/>
      <c r="AB239" s="35"/>
      <c r="AC239" s="35"/>
      <c r="AD239" s="35"/>
      <c r="AU239" s="52">
        <f t="shared" si="178"/>
        <v>232</v>
      </c>
      <c r="AV239" s="80">
        <f t="shared" si="179"/>
        <v>1623.3348003917743</v>
      </c>
      <c r="AW239" s="35">
        <f t="shared" si="189"/>
        <v>6474.5501692237849</v>
      </c>
      <c r="AX239" s="35">
        <f t="shared" si="180"/>
        <v>29170.066260087249</v>
      </c>
      <c r="AY239" s="35">
        <f t="shared" si="181"/>
        <v>35644.616429311034</v>
      </c>
      <c r="AZ239" s="35">
        <f t="shared" si="182"/>
        <v>42119.166598534823</v>
      </c>
      <c r="BA239"/>
      <c r="BB239" s="52">
        <f t="shared" si="183"/>
        <v>232</v>
      </c>
      <c r="BC239" s="80">
        <f t="shared" si="184"/>
        <v>678.43491836235341</v>
      </c>
      <c r="BD239" s="35">
        <f t="shared" si="190"/>
        <v>2705.8872356030333</v>
      </c>
      <c r="BE239" s="35">
        <f t="shared" si="185"/>
        <v>14571.972895573177</v>
      </c>
      <c r="BF239" s="35">
        <f t="shared" si="186"/>
        <v>17277.86013117621</v>
      </c>
      <c r="BG239" s="35">
        <f t="shared" si="187"/>
        <v>19983.747366779244</v>
      </c>
    </row>
    <row r="240" spans="25:59" x14ac:dyDescent="0.4">
      <c r="Y240" s="35">
        <f t="shared" si="188"/>
        <v>232500</v>
      </c>
      <c r="Z240" s="52">
        <f t="shared" si="191"/>
        <v>233</v>
      </c>
      <c r="AU240" s="52">
        <f t="shared" si="178"/>
        <v>233</v>
      </c>
      <c r="AV240" s="80">
        <f t="shared" si="179"/>
        <v>1623.4525358192973</v>
      </c>
      <c r="AW240" s="35">
        <f t="shared" si="189"/>
        <v>6475.01974822376</v>
      </c>
      <c r="AX240" s="35">
        <f t="shared" si="180"/>
        <v>29268.840357415207</v>
      </c>
      <c r="AY240" s="35">
        <f t="shared" si="181"/>
        <v>35743.860105638967</v>
      </c>
      <c r="AZ240" s="35">
        <f t="shared" si="182"/>
        <v>42218.879853862731</v>
      </c>
      <c r="BA240"/>
      <c r="BB240" s="52">
        <f t="shared" si="183"/>
        <v>233</v>
      </c>
      <c r="BC240" s="80">
        <f t="shared" si="184"/>
        <v>678.4841231383125</v>
      </c>
      <c r="BD240" s="35">
        <f t="shared" si="190"/>
        <v>2706.0834851939594</v>
      </c>
      <c r="BE240" s="35">
        <f t="shared" si="185"/>
        <v>14610.089760712608</v>
      </c>
      <c r="BF240" s="35">
        <f t="shared" si="186"/>
        <v>17316.173245906568</v>
      </c>
      <c r="BG240" s="35">
        <f t="shared" si="187"/>
        <v>20022.256731100526</v>
      </c>
    </row>
    <row r="241" spans="25:59" x14ac:dyDescent="0.4">
      <c r="Y241" s="35">
        <f t="shared" si="188"/>
        <v>233500</v>
      </c>
      <c r="Z241" s="52">
        <f t="shared" si="191"/>
        <v>234</v>
      </c>
      <c r="AU241" s="52">
        <f t="shared" si="178"/>
        <v>234</v>
      </c>
      <c r="AV241" s="80">
        <f t="shared" si="179"/>
        <v>1623.5715915706562</v>
      </c>
      <c r="AW241" s="35">
        <f t="shared" si="189"/>
        <v>6475.4945932371993</v>
      </c>
      <c r="AX241" s="35">
        <f t="shared" si="180"/>
        <v>29367.609188729701</v>
      </c>
      <c r="AY241" s="35">
        <f t="shared" si="181"/>
        <v>35843.1037819669</v>
      </c>
      <c r="AZ241" s="35">
        <f t="shared" si="182"/>
        <v>42318.598375204099</v>
      </c>
      <c r="BA241"/>
      <c r="BB241" s="52">
        <f t="shared" si="183"/>
        <v>234</v>
      </c>
      <c r="BC241" s="80">
        <f t="shared" si="184"/>
        <v>678.53387971282461</v>
      </c>
      <c r="BD241" s="35">
        <f t="shared" si="190"/>
        <v>2706.2819355923921</v>
      </c>
      <c r="BE241" s="35">
        <f t="shared" si="185"/>
        <v>14648.204425044529</v>
      </c>
      <c r="BF241" s="35">
        <f t="shared" si="186"/>
        <v>17354.486360636922</v>
      </c>
      <c r="BG241" s="35">
        <f t="shared" si="187"/>
        <v>20060.768296229315</v>
      </c>
    </row>
    <row r="242" spans="25:59" x14ac:dyDescent="0.4">
      <c r="Y242" s="35">
        <f t="shared" si="188"/>
        <v>234500</v>
      </c>
      <c r="Z242" s="52">
        <f t="shared" si="191"/>
        <v>235</v>
      </c>
      <c r="AU242" s="52">
        <f t="shared" si="178"/>
        <v>235</v>
      </c>
      <c r="AV242" s="80">
        <f t="shared" si="179"/>
        <v>1623.6919673554166</v>
      </c>
      <c r="AW242" s="35">
        <f t="shared" si="189"/>
        <v>6475.9747031057259</v>
      </c>
      <c r="AX242" s="35">
        <f t="shared" si="180"/>
        <v>29466.372755189106</v>
      </c>
      <c r="AY242" s="35">
        <f t="shared" si="181"/>
        <v>35942.347458294833</v>
      </c>
      <c r="AZ242" s="35">
        <f t="shared" si="182"/>
        <v>42418.32216140056</v>
      </c>
      <c r="BA242"/>
      <c r="BB242" s="52">
        <f t="shared" si="183"/>
        <v>235</v>
      </c>
      <c r="BC242" s="80">
        <f t="shared" si="184"/>
        <v>678.5841879645094</v>
      </c>
      <c r="BD242" s="35">
        <f t="shared" si="190"/>
        <v>2706.482586314215</v>
      </c>
      <c r="BE242" s="35">
        <f t="shared" si="185"/>
        <v>14686.316889053065</v>
      </c>
      <c r="BF242" s="35">
        <f t="shared" si="186"/>
        <v>17392.799475367279</v>
      </c>
      <c r="BG242" s="35">
        <f t="shared" si="187"/>
        <v>20099.282061681493</v>
      </c>
    </row>
    <row r="243" spans="25:59" x14ac:dyDescent="0.4">
      <c r="Y243" s="35">
        <f t="shared" si="188"/>
        <v>235500</v>
      </c>
      <c r="Z243" s="52">
        <f t="shared" si="191"/>
        <v>236</v>
      </c>
      <c r="AA243" s="35">
        <f t="shared" ref="AA243:AA256" si="194">$U$10</f>
        <v>259122</v>
      </c>
      <c r="AB243" s="35">
        <f t="shared" ref="AB243:AB256" si="195">$U$50</f>
        <v>141613</v>
      </c>
      <c r="AC243" s="35">
        <f t="shared" ref="AC243:AC256" si="196">U$207</f>
        <v>38986</v>
      </c>
      <c r="AD243" s="35">
        <f t="shared" ref="AD243:AD256" si="197">U$206</f>
        <v>18188.75</v>
      </c>
      <c r="AU243" s="52">
        <f t="shared" si="178"/>
        <v>236</v>
      </c>
      <c r="AV243" s="80">
        <f t="shared" si="179"/>
        <v>1623.8136628800107</v>
      </c>
      <c r="AW243" s="35">
        <f t="shared" si="189"/>
        <v>6476.4600766584672</v>
      </c>
      <c r="AX243" s="35">
        <f t="shared" si="180"/>
        <v>29565.1310579643</v>
      </c>
      <c r="AY243" s="35">
        <f t="shared" si="181"/>
        <v>36041.591134622766</v>
      </c>
      <c r="AZ243" s="35">
        <f t="shared" si="182"/>
        <v>42518.051211281236</v>
      </c>
      <c r="BA243"/>
      <c r="BB243" s="52">
        <f t="shared" si="183"/>
        <v>236</v>
      </c>
      <c r="BC243" s="80">
        <f t="shared" si="184"/>
        <v>678.63504777067703</v>
      </c>
      <c r="BD243" s="35">
        <f t="shared" si="190"/>
        <v>2706.6854368700892</v>
      </c>
      <c r="BE243" s="35">
        <f t="shared" si="185"/>
        <v>14724.427153227543</v>
      </c>
      <c r="BF243" s="35">
        <f t="shared" si="186"/>
        <v>17431.112590097633</v>
      </c>
      <c r="BG243" s="35">
        <f t="shared" si="187"/>
        <v>20137.798026967721</v>
      </c>
    </row>
    <row r="244" spans="25:59" x14ac:dyDescent="0.4">
      <c r="Y244" s="35">
        <f t="shared" si="188"/>
        <v>236500</v>
      </c>
      <c r="Z244" s="52">
        <f t="shared" si="191"/>
        <v>237</v>
      </c>
      <c r="AA244" s="35">
        <f t="shared" si="194"/>
        <v>259122</v>
      </c>
      <c r="AB244" s="35">
        <f t="shared" si="195"/>
        <v>141613</v>
      </c>
      <c r="AC244" s="35">
        <f t="shared" si="196"/>
        <v>38986</v>
      </c>
      <c r="AD244" s="35">
        <f t="shared" si="197"/>
        <v>18188.75</v>
      </c>
      <c r="AU244" s="52">
        <f t="shared" si="178"/>
        <v>237</v>
      </c>
      <c r="AV244" s="80">
        <f t="shared" si="179"/>
        <v>1623.9366778477397</v>
      </c>
      <c r="AW244" s="35">
        <f t="shared" si="189"/>
        <v>6476.9507127120614</v>
      </c>
      <c r="AX244" s="35">
        <f t="shared" si="180"/>
        <v>29663.884098238646</v>
      </c>
      <c r="AY244" s="35">
        <f t="shared" si="181"/>
        <v>36140.834810950706</v>
      </c>
      <c r="AZ244" s="35">
        <f t="shared" si="182"/>
        <v>42617.785523662766</v>
      </c>
      <c r="BA244"/>
      <c r="BB244" s="52">
        <f t="shared" si="183"/>
        <v>237</v>
      </c>
      <c r="BC244" s="80">
        <f t="shared" si="184"/>
        <v>678.68645900732906</v>
      </c>
      <c r="BD244" s="35">
        <f t="shared" si="190"/>
        <v>2706.890486765456</v>
      </c>
      <c r="BE244" s="35">
        <f t="shared" si="185"/>
        <v>14762.535218062534</v>
      </c>
      <c r="BF244" s="35">
        <f t="shared" si="186"/>
        <v>17469.425704827991</v>
      </c>
      <c r="BG244" s="35">
        <f t="shared" si="187"/>
        <v>20176.316191593447</v>
      </c>
    </row>
    <row r="245" spans="25:59" x14ac:dyDescent="0.4">
      <c r="Y245" s="35">
        <f t="shared" si="188"/>
        <v>237500</v>
      </c>
      <c r="Z245" s="52">
        <f t="shared" si="191"/>
        <v>238</v>
      </c>
      <c r="AA245" s="35">
        <f t="shared" si="194"/>
        <v>259122</v>
      </c>
      <c r="AB245" s="35">
        <f t="shared" si="195"/>
        <v>141613</v>
      </c>
      <c r="AC245" s="35">
        <f t="shared" si="196"/>
        <v>38986</v>
      </c>
      <c r="AD245" s="35">
        <f t="shared" si="197"/>
        <v>18188.75</v>
      </c>
      <c r="AU245" s="52">
        <f t="shared" si="178"/>
        <v>238</v>
      </c>
      <c r="AV245" s="80">
        <f t="shared" si="179"/>
        <v>1624.0610119587791</v>
      </c>
      <c r="AW245" s="35">
        <f t="shared" si="189"/>
        <v>6477.4466100706813</v>
      </c>
      <c r="AX245" s="35">
        <f t="shared" si="180"/>
        <v>29762.631877207958</v>
      </c>
      <c r="AY245" s="35">
        <f t="shared" si="181"/>
        <v>36240.078487278639</v>
      </c>
      <c r="AZ245" s="35">
        <f t="shared" si="182"/>
        <v>42717.525097349324</v>
      </c>
      <c r="BA245"/>
      <c r="BB245" s="52">
        <f t="shared" si="183"/>
        <v>238</v>
      </c>
      <c r="BC245" s="80">
        <f t="shared" si="184"/>
        <v>678.7384215491611</v>
      </c>
      <c r="BD245" s="35">
        <f t="shared" si="190"/>
        <v>2707.0977355005475</v>
      </c>
      <c r="BE245" s="35">
        <f t="shared" si="185"/>
        <v>14800.641084057801</v>
      </c>
      <c r="BF245" s="35">
        <f t="shared" si="186"/>
        <v>17507.738819558348</v>
      </c>
      <c r="BG245" s="35">
        <f t="shared" si="187"/>
        <v>20214.836555058897</v>
      </c>
    </row>
    <row r="246" spans="25:59" x14ac:dyDescent="0.4">
      <c r="Y246" s="35">
        <f t="shared" si="188"/>
        <v>238500</v>
      </c>
      <c r="Z246" s="52">
        <f t="shared" si="191"/>
        <v>239</v>
      </c>
      <c r="AA246" s="35">
        <f t="shared" si="194"/>
        <v>259122</v>
      </c>
      <c r="AB246" s="35">
        <f t="shared" si="195"/>
        <v>141613</v>
      </c>
      <c r="AC246" s="35">
        <f t="shared" si="196"/>
        <v>38986</v>
      </c>
      <c r="AD246" s="35">
        <f t="shared" si="197"/>
        <v>18188.75</v>
      </c>
      <c r="AU246" s="52">
        <f t="shared" si="178"/>
        <v>239</v>
      </c>
      <c r="AV246" s="80">
        <f t="shared" si="179"/>
        <v>1624.1866649101812</v>
      </c>
      <c r="AW246" s="35">
        <f t="shared" si="189"/>
        <v>6477.9477675260432</v>
      </c>
      <c r="AX246" s="35">
        <f t="shared" si="180"/>
        <v>29861.37439608053</v>
      </c>
      <c r="AY246" s="35">
        <f t="shared" si="181"/>
        <v>36339.322163606572</v>
      </c>
      <c r="AZ246" s="35">
        <f t="shared" si="182"/>
        <v>42817.269931132614</v>
      </c>
      <c r="BA246"/>
      <c r="BB246" s="52">
        <f t="shared" si="183"/>
        <v>239</v>
      </c>
      <c r="BC246" s="80">
        <f t="shared" si="184"/>
        <v>678.79093526956308</v>
      </c>
      <c r="BD246" s="35">
        <f t="shared" si="190"/>
        <v>2707.3071825703901</v>
      </c>
      <c r="BE246" s="35">
        <f t="shared" si="185"/>
        <v>14838.744751718312</v>
      </c>
      <c r="BF246" s="35">
        <f t="shared" si="186"/>
        <v>17546.051934288702</v>
      </c>
      <c r="BG246" s="35">
        <f t="shared" si="187"/>
        <v>20253.359116859094</v>
      </c>
    </row>
    <row r="247" spans="25:59" x14ac:dyDescent="0.4">
      <c r="Y247" s="35">
        <f t="shared" si="188"/>
        <v>239500</v>
      </c>
      <c r="Z247" s="52">
        <f t="shared" si="191"/>
        <v>240</v>
      </c>
      <c r="AA247" s="35">
        <f t="shared" si="194"/>
        <v>259122</v>
      </c>
      <c r="AB247" s="35">
        <f t="shared" si="195"/>
        <v>141613</v>
      </c>
      <c r="AC247" s="35">
        <f t="shared" si="196"/>
        <v>38986</v>
      </c>
      <c r="AD247" s="35">
        <f t="shared" si="197"/>
        <v>18188.75</v>
      </c>
      <c r="AU247" s="52">
        <f t="shared" si="178"/>
        <v>240</v>
      </c>
      <c r="AV247" s="80">
        <f t="shared" si="179"/>
        <v>1624.3136363958786</v>
      </c>
      <c r="AW247" s="35">
        <f t="shared" si="189"/>
        <v>6478.4541838574187</v>
      </c>
      <c r="AX247" s="35">
        <f t="shared" si="180"/>
        <v>29960.111656077086</v>
      </c>
      <c r="AY247" s="35">
        <f t="shared" si="181"/>
        <v>36438.565839934505</v>
      </c>
      <c r="AZ247" s="35">
        <f t="shared" si="182"/>
        <v>42917.02002379192</v>
      </c>
      <c r="BA247"/>
      <c r="BB247" s="52">
        <f t="shared" si="183"/>
        <v>240</v>
      </c>
      <c r="BC247" s="80">
        <f t="shared" si="184"/>
        <v>678.84400004062115</v>
      </c>
      <c r="BD247" s="35">
        <f t="shared" si="190"/>
        <v>2707.5188274648081</v>
      </c>
      <c r="BE247" s="35">
        <f t="shared" si="185"/>
        <v>14876.846221554248</v>
      </c>
      <c r="BF247" s="35">
        <f t="shared" si="186"/>
        <v>17584.365049019056</v>
      </c>
      <c r="BG247" s="35">
        <f t="shared" si="187"/>
        <v>20291.883876483866</v>
      </c>
    </row>
    <row r="248" spans="25:59" x14ac:dyDescent="0.4">
      <c r="Y248" s="35">
        <f t="shared" si="188"/>
        <v>240500</v>
      </c>
      <c r="Z248" s="52">
        <f t="shared" si="191"/>
        <v>241</v>
      </c>
      <c r="AA248" s="35">
        <f t="shared" si="194"/>
        <v>259122</v>
      </c>
      <c r="AB248" s="35">
        <f t="shared" si="195"/>
        <v>141613</v>
      </c>
      <c r="AC248" s="35">
        <f t="shared" si="196"/>
        <v>38986</v>
      </c>
      <c r="AD248" s="35">
        <f t="shared" si="197"/>
        <v>18188.75</v>
      </c>
      <c r="AU248" s="52">
        <f t="shared" si="178"/>
        <v>241</v>
      </c>
      <c r="AV248" s="80">
        <f t="shared" si="179"/>
        <v>1624.4419261066896</v>
      </c>
      <c r="AW248" s="35">
        <f t="shared" si="189"/>
        <v>6478.9658578316603</v>
      </c>
      <c r="AX248" s="35">
        <f t="shared" si="180"/>
        <v>30058.843658430778</v>
      </c>
      <c r="AY248" s="35">
        <f t="shared" si="181"/>
        <v>36537.809516262438</v>
      </c>
      <c r="AZ248" s="35">
        <f t="shared" si="182"/>
        <v>43016.775374094097</v>
      </c>
      <c r="BA248"/>
      <c r="BB248" s="52">
        <f t="shared" si="183"/>
        <v>241</v>
      </c>
      <c r="BC248" s="80">
        <f t="shared" si="184"/>
        <v>678.89761573312023</v>
      </c>
      <c r="BD248" s="35">
        <f t="shared" si="190"/>
        <v>2707.7326696684368</v>
      </c>
      <c r="BE248" s="35">
        <f t="shared" si="185"/>
        <v>14914.945494080977</v>
      </c>
      <c r="BF248" s="35">
        <f t="shared" si="186"/>
        <v>17622.678163749413</v>
      </c>
      <c r="BG248" s="35">
        <f t="shared" si="187"/>
        <v>20330.410833417849</v>
      </c>
    </row>
    <row r="249" spans="25:59" x14ac:dyDescent="0.4">
      <c r="Y249" s="35">
        <f t="shared" si="188"/>
        <v>241500</v>
      </c>
      <c r="Z249" s="52">
        <f t="shared" si="191"/>
        <v>242</v>
      </c>
      <c r="AA249" s="35">
        <f t="shared" si="194"/>
        <v>259122</v>
      </c>
      <c r="AB249" s="35">
        <f t="shared" si="195"/>
        <v>141613</v>
      </c>
      <c r="AC249" s="35">
        <f t="shared" si="196"/>
        <v>38986</v>
      </c>
      <c r="AD249" s="35">
        <f t="shared" si="197"/>
        <v>18188.75</v>
      </c>
      <c r="AU249" s="52">
        <f t="shared" si="178"/>
        <v>242</v>
      </c>
      <c r="AV249" s="80">
        <f t="shared" si="179"/>
        <v>1624.5715337303202</v>
      </c>
      <c r="AW249" s="35">
        <f t="shared" si="189"/>
        <v>6479.4827882032059</v>
      </c>
      <c r="AX249" s="35">
        <f t="shared" si="180"/>
        <v>30157.570404387166</v>
      </c>
      <c r="AY249" s="35">
        <f t="shared" si="181"/>
        <v>36637.053192590371</v>
      </c>
      <c r="AZ249" s="35">
        <f t="shared" si="182"/>
        <v>43116.535980793575</v>
      </c>
      <c r="BA249"/>
      <c r="BB249" s="52">
        <f t="shared" si="183"/>
        <v>242</v>
      </c>
      <c r="BC249" s="80">
        <f t="shared" si="184"/>
        <v>678.95178221654419</v>
      </c>
      <c r="BD249" s="35">
        <f t="shared" si="190"/>
        <v>2707.9487086607223</v>
      </c>
      <c r="BE249" s="35">
        <f t="shared" si="185"/>
        <v>14953.042569819048</v>
      </c>
      <c r="BF249" s="35">
        <f t="shared" si="186"/>
        <v>17660.991278479771</v>
      </c>
      <c r="BG249" s="35">
        <f t="shared" si="187"/>
        <v>20368.939987140493</v>
      </c>
    </row>
    <row r="250" spans="25:59" x14ac:dyDescent="0.4">
      <c r="Y250" s="35">
        <f t="shared" si="188"/>
        <v>242500</v>
      </c>
      <c r="Z250" s="52">
        <f t="shared" si="191"/>
        <v>243</v>
      </c>
      <c r="AA250" s="35">
        <f t="shared" si="194"/>
        <v>259122</v>
      </c>
      <c r="AB250" s="35">
        <f t="shared" si="195"/>
        <v>141613</v>
      </c>
      <c r="AC250" s="35">
        <f t="shared" si="196"/>
        <v>38986</v>
      </c>
      <c r="AD250" s="35">
        <f t="shared" si="197"/>
        <v>18188.75</v>
      </c>
      <c r="AU250" s="52">
        <f t="shared" si="178"/>
        <v>243</v>
      </c>
      <c r="AV250" s="80">
        <f t="shared" si="179"/>
        <v>1624.702458951368</v>
      </c>
      <c r="AW250" s="35">
        <f t="shared" si="189"/>
        <v>6480.004973714098</v>
      </c>
      <c r="AX250" s="35">
        <f t="shared" si="180"/>
        <v>30256.291895204206</v>
      </c>
      <c r="AY250" s="35">
        <f t="shared" si="181"/>
        <v>36736.296868918304</v>
      </c>
      <c r="AZ250" s="35">
        <f t="shared" si="182"/>
        <v>43216.301842632398</v>
      </c>
      <c r="BA250"/>
      <c r="BB250" s="52">
        <f t="shared" si="183"/>
        <v>243</v>
      </c>
      <c r="BC250" s="80">
        <f t="shared" si="184"/>
        <v>679.00649935907791</v>
      </c>
      <c r="BD250" s="35">
        <f t="shared" si="190"/>
        <v>2708.16694391593</v>
      </c>
      <c r="BE250" s="35">
        <f t="shared" si="185"/>
        <v>14991.137449294198</v>
      </c>
      <c r="BF250" s="35">
        <f t="shared" si="186"/>
        <v>17699.304393210128</v>
      </c>
      <c r="BG250" s="35">
        <f t="shared" si="187"/>
        <v>20407.471337126059</v>
      </c>
    </row>
    <row r="251" spans="25:59" x14ac:dyDescent="0.4">
      <c r="Y251" s="35">
        <f t="shared" si="188"/>
        <v>243500</v>
      </c>
      <c r="Z251" s="52">
        <f t="shared" si="191"/>
        <v>244</v>
      </c>
      <c r="AA251" s="35">
        <f t="shared" si="194"/>
        <v>259122</v>
      </c>
      <c r="AB251" s="35">
        <f t="shared" si="195"/>
        <v>141613</v>
      </c>
      <c r="AC251" s="35">
        <f t="shared" si="196"/>
        <v>38986</v>
      </c>
      <c r="AD251" s="35">
        <f t="shared" si="197"/>
        <v>18188.75</v>
      </c>
      <c r="AU251" s="52">
        <f t="shared" si="178"/>
        <v>244</v>
      </c>
      <c r="AV251" s="80">
        <f t="shared" si="179"/>
        <v>1624.8347014513261</v>
      </c>
      <c r="AW251" s="35">
        <f t="shared" si="189"/>
        <v>6480.5324130939935</v>
      </c>
      <c r="AX251" s="35">
        <f t="shared" si="180"/>
        <v>30355.008132152245</v>
      </c>
      <c r="AY251" s="35">
        <f t="shared" si="181"/>
        <v>36835.540545246236</v>
      </c>
      <c r="AZ251" s="35">
        <f t="shared" si="182"/>
        <v>43316.072958340228</v>
      </c>
      <c r="BA251"/>
      <c r="BB251" s="52">
        <f t="shared" si="183"/>
        <v>244</v>
      </c>
      <c r="BC251" s="80">
        <f t="shared" si="184"/>
        <v>679.06176702760911</v>
      </c>
      <c r="BD251" s="35">
        <f t="shared" si="190"/>
        <v>2708.3873749031518</v>
      </c>
      <c r="BE251" s="35">
        <f t="shared" si="185"/>
        <v>15029.23013303733</v>
      </c>
      <c r="BF251" s="35">
        <f t="shared" si="186"/>
        <v>17737.617507940482</v>
      </c>
      <c r="BG251" s="35">
        <f t="shared" si="187"/>
        <v>20446.004882843634</v>
      </c>
    </row>
    <row r="252" spans="25:59" x14ac:dyDescent="0.4">
      <c r="Y252" s="35">
        <f t="shared" si="188"/>
        <v>244500</v>
      </c>
      <c r="Z252" s="52">
        <f t="shared" si="191"/>
        <v>245</v>
      </c>
      <c r="AA252" s="35">
        <f t="shared" si="194"/>
        <v>259122</v>
      </c>
      <c r="AB252" s="35">
        <f t="shared" si="195"/>
        <v>141613</v>
      </c>
      <c r="AC252" s="35">
        <f t="shared" si="196"/>
        <v>38986</v>
      </c>
      <c r="AD252" s="35">
        <f t="shared" si="197"/>
        <v>18188.75</v>
      </c>
      <c r="AU252" s="52">
        <f t="shared" si="178"/>
        <v>245</v>
      </c>
      <c r="AV252" s="80">
        <f t="shared" si="179"/>
        <v>1624.9682609085885</v>
      </c>
      <c r="AW252" s="35">
        <f t="shared" si="189"/>
        <v>6481.0651050601928</v>
      </c>
      <c r="AX252" s="35">
        <f t="shared" si="180"/>
        <v>30453.719116513977</v>
      </c>
      <c r="AY252" s="35">
        <f t="shared" si="181"/>
        <v>36934.784221574169</v>
      </c>
      <c r="AZ252" s="35">
        <f t="shared" si="182"/>
        <v>43415.849326634365</v>
      </c>
      <c r="BA252"/>
      <c r="BB252" s="52">
        <f t="shared" si="183"/>
        <v>245</v>
      </c>
      <c r="BC252" s="80">
        <f t="shared" si="184"/>
        <v>679.11758508772982</v>
      </c>
      <c r="BD252" s="35">
        <f t="shared" si="190"/>
        <v>2708.6100010863106</v>
      </c>
      <c r="BE252" s="35">
        <f t="shared" si="185"/>
        <v>15067.320621584526</v>
      </c>
      <c r="BF252" s="35">
        <f t="shared" si="186"/>
        <v>17775.930622670836</v>
      </c>
      <c r="BG252" s="35">
        <f t="shared" si="187"/>
        <v>20484.540623757148</v>
      </c>
    </row>
    <row r="253" spans="25:59" x14ac:dyDescent="0.4">
      <c r="Y253" s="35">
        <f t="shared" si="188"/>
        <v>245500</v>
      </c>
      <c r="Z253" s="52">
        <f t="shared" si="191"/>
        <v>246</v>
      </c>
      <c r="AA253" s="35">
        <f t="shared" si="194"/>
        <v>259122</v>
      </c>
      <c r="AB253" s="35">
        <f t="shared" si="195"/>
        <v>141613</v>
      </c>
      <c r="AC253" s="35">
        <f t="shared" si="196"/>
        <v>38986</v>
      </c>
      <c r="AD253" s="35">
        <f t="shared" si="197"/>
        <v>18188.75</v>
      </c>
      <c r="AU253" s="52">
        <f t="shared" si="178"/>
        <v>246</v>
      </c>
      <c r="AV253" s="80">
        <f t="shared" si="179"/>
        <v>1625.1031369984512</v>
      </c>
      <c r="AW253" s="35">
        <f t="shared" si="189"/>
        <v>6481.6030483176364</v>
      </c>
      <c r="AX253" s="35">
        <f t="shared" si="180"/>
        <v>30552.424849584466</v>
      </c>
      <c r="AY253" s="35">
        <f t="shared" si="181"/>
        <v>37034.027897902102</v>
      </c>
      <c r="AZ253" s="35">
        <f t="shared" si="182"/>
        <v>43515.630946219739</v>
      </c>
      <c r="BA253"/>
      <c r="BB253" s="52">
        <f t="shared" si="183"/>
        <v>246</v>
      </c>
      <c r="BC253" s="80">
        <f t="shared" si="184"/>
        <v>679.17395340373776</v>
      </c>
      <c r="BD253" s="35">
        <f t="shared" si="190"/>
        <v>2708.8348219241684</v>
      </c>
      <c r="BE253" s="35">
        <f t="shared" si="185"/>
        <v>15105.408915477024</v>
      </c>
      <c r="BF253" s="35">
        <f t="shared" si="186"/>
        <v>17814.243737401193</v>
      </c>
      <c r="BG253" s="35">
        <f t="shared" si="187"/>
        <v>20523.07855932536</v>
      </c>
    </row>
    <row r="254" spans="25:59" x14ac:dyDescent="0.4">
      <c r="Y254" s="35">
        <f t="shared" si="188"/>
        <v>246500</v>
      </c>
      <c r="Z254" s="52">
        <f t="shared" si="191"/>
        <v>247</v>
      </c>
      <c r="AA254" s="35">
        <f t="shared" si="194"/>
        <v>259122</v>
      </c>
      <c r="AB254" s="35">
        <f t="shared" si="195"/>
        <v>141613</v>
      </c>
      <c r="AC254" s="35">
        <f t="shared" si="196"/>
        <v>38986</v>
      </c>
      <c r="AD254" s="35">
        <f t="shared" si="197"/>
        <v>18188.75</v>
      </c>
      <c r="AU254" s="52">
        <f t="shared" si="178"/>
        <v>247</v>
      </c>
      <c r="AV254" s="80">
        <f t="shared" si="179"/>
        <v>1625.2393293931191</v>
      </c>
      <c r="AW254" s="35">
        <f t="shared" si="189"/>
        <v>6482.1462415589394</v>
      </c>
      <c r="AX254" s="35">
        <f t="shared" si="180"/>
        <v>30651.125332671094</v>
      </c>
      <c r="AY254" s="35">
        <f t="shared" si="181"/>
        <v>37133.271574230035</v>
      </c>
      <c r="AZ254" s="35">
        <f t="shared" si="182"/>
        <v>43615.417815788976</v>
      </c>
      <c r="BA254"/>
      <c r="BB254" s="52">
        <f t="shared" si="183"/>
        <v>247</v>
      </c>
      <c r="BC254" s="80">
        <f t="shared" si="184"/>
        <v>679.23087183863834</v>
      </c>
      <c r="BD254" s="35">
        <f t="shared" si="190"/>
        <v>2709.0618368703326</v>
      </c>
      <c r="BE254" s="35">
        <f t="shared" si="185"/>
        <v>15143.495015261218</v>
      </c>
      <c r="BF254" s="35">
        <f t="shared" si="186"/>
        <v>17852.556852131551</v>
      </c>
      <c r="BG254" s="35">
        <f t="shared" si="187"/>
        <v>20561.618689001883</v>
      </c>
    </row>
    <row r="255" spans="25:59" x14ac:dyDescent="0.4">
      <c r="Y255" s="35">
        <f t="shared" si="188"/>
        <v>247500</v>
      </c>
      <c r="Z255" s="52">
        <f t="shared" si="191"/>
        <v>248</v>
      </c>
      <c r="AA255" s="35">
        <f t="shared" si="194"/>
        <v>259122</v>
      </c>
      <c r="AB255" s="35">
        <f t="shared" si="195"/>
        <v>141613</v>
      </c>
      <c r="AC255" s="35">
        <f t="shared" si="196"/>
        <v>38986</v>
      </c>
      <c r="AD255" s="35">
        <f t="shared" si="197"/>
        <v>18188.75</v>
      </c>
      <c r="AU255" s="52">
        <f t="shared" si="178"/>
        <v>248</v>
      </c>
      <c r="AV255" s="80">
        <f t="shared" si="179"/>
        <v>1625.3768377617075</v>
      </c>
      <c r="AW255" s="35">
        <f t="shared" si="189"/>
        <v>6482.6946834643913</v>
      </c>
      <c r="AX255" s="35">
        <f t="shared" si="180"/>
        <v>30749.820567093586</v>
      </c>
      <c r="AY255" s="35">
        <f t="shared" si="181"/>
        <v>37232.515250557975</v>
      </c>
      <c r="AZ255" s="35">
        <f t="shared" si="182"/>
        <v>43715.209934022365</v>
      </c>
      <c r="BA255"/>
      <c r="BB255" s="52">
        <f t="shared" si="183"/>
        <v>248</v>
      </c>
      <c r="BC255" s="80">
        <f t="shared" si="184"/>
        <v>679.28834025414631</v>
      </c>
      <c r="BD255" s="35">
        <f t="shared" si="190"/>
        <v>2709.2910453732629</v>
      </c>
      <c r="BE255" s="35">
        <f t="shared" si="185"/>
        <v>15181.578921488646</v>
      </c>
      <c r="BF255" s="35">
        <f t="shared" si="186"/>
        <v>17890.869966861908</v>
      </c>
      <c r="BG255" s="35">
        <f t="shared" si="187"/>
        <v>20600.16101223517</v>
      </c>
    </row>
    <row r="256" spans="25:59" x14ac:dyDescent="0.4">
      <c r="Y256" s="35">
        <f t="shared" si="188"/>
        <v>248500</v>
      </c>
      <c r="Z256" s="52">
        <f t="shared" si="191"/>
        <v>249</v>
      </c>
      <c r="AA256" s="35">
        <f t="shared" si="194"/>
        <v>259122</v>
      </c>
      <c r="AB256" s="35">
        <f t="shared" si="195"/>
        <v>141613</v>
      </c>
      <c r="AC256" s="35">
        <f t="shared" si="196"/>
        <v>38986</v>
      </c>
      <c r="AD256" s="35">
        <f t="shared" si="197"/>
        <v>18188.75</v>
      </c>
      <c r="AU256" s="52">
        <f t="shared" si="178"/>
        <v>249</v>
      </c>
      <c r="AV256" s="80">
        <f t="shared" si="179"/>
        <v>1625.5156617702464</v>
      </c>
      <c r="AW256" s="35">
        <f t="shared" si="189"/>
        <v>6483.248372701979</v>
      </c>
      <c r="AX256" s="35">
        <f t="shared" si="180"/>
        <v>30848.510554183929</v>
      </c>
      <c r="AY256" s="35">
        <f t="shared" si="181"/>
        <v>37331.758926885908</v>
      </c>
      <c r="AZ256" s="35">
        <f t="shared" si="182"/>
        <v>43815.007299587887</v>
      </c>
      <c r="BA256"/>
      <c r="BB256" s="52">
        <f t="shared" si="183"/>
        <v>249</v>
      </c>
      <c r="BC256" s="80">
        <f t="shared" si="184"/>
        <v>679.34635851068651</v>
      </c>
      <c r="BD256" s="35">
        <f t="shared" si="190"/>
        <v>2709.5224468762735</v>
      </c>
      <c r="BE256" s="35">
        <f t="shared" si="185"/>
        <v>15219.660634715989</v>
      </c>
      <c r="BF256" s="35">
        <f t="shared" si="186"/>
        <v>17929.183081592262</v>
      </c>
      <c r="BG256" s="35">
        <f t="shared" si="187"/>
        <v>20638.705528468534</v>
      </c>
    </row>
    <row r="257" spans="25:59" x14ac:dyDescent="0.4">
      <c r="Y257" s="35">
        <f t="shared" si="188"/>
        <v>249500</v>
      </c>
      <c r="Z257" s="52">
        <f t="shared" si="191"/>
        <v>250</v>
      </c>
      <c r="AA257" s="35">
        <f t="shared" ref="AA257:AA270" si="198">$U$10</f>
        <v>259122</v>
      </c>
      <c r="AB257" s="35">
        <f t="shared" ref="AB257:AB270" si="199">$U$50</f>
        <v>141613</v>
      </c>
      <c r="AC257" s="35">
        <f>U$207</f>
        <v>38986</v>
      </c>
      <c r="AD257" s="35">
        <f>U$206</f>
        <v>18188.75</v>
      </c>
      <c r="AU257" s="52">
        <f t="shared" si="178"/>
        <v>250</v>
      </c>
      <c r="AV257" s="80">
        <f t="shared" si="179"/>
        <v>1625.6558010816868</v>
      </c>
      <c r="AW257" s="35">
        <f t="shared" si="189"/>
        <v>6483.8073079274063</v>
      </c>
      <c r="AX257" s="35">
        <f t="shared" si="180"/>
        <v>30947.195295286434</v>
      </c>
      <c r="AY257" s="35">
        <f t="shared" si="181"/>
        <v>37431.002603213841</v>
      </c>
      <c r="AZ257" s="35">
        <f t="shared" si="182"/>
        <v>43914.809911141245</v>
      </c>
      <c r="BA257"/>
      <c r="BB257" s="52">
        <f t="shared" si="183"/>
        <v>250</v>
      </c>
      <c r="BC257" s="80">
        <f t="shared" si="184"/>
        <v>679.40492646739722</v>
      </c>
      <c r="BD257" s="35">
        <f t="shared" si="190"/>
        <v>2709.7560408175486</v>
      </c>
      <c r="BE257" s="35">
        <f t="shared" si="185"/>
        <v>15257.740155505067</v>
      </c>
      <c r="BF257" s="35">
        <f t="shared" si="186"/>
        <v>17967.496196322616</v>
      </c>
      <c r="BG257" s="35">
        <f t="shared" si="187"/>
        <v>20677.252237140165</v>
      </c>
    </row>
    <row r="258" spans="25:59" x14ac:dyDescent="0.4">
      <c r="Y258" s="35">
        <f t="shared" si="188"/>
        <v>250500</v>
      </c>
      <c r="Z258" s="52">
        <f t="shared" si="191"/>
        <v>251</v>
      </c>
      <c r="AA258" s="35">
        <f t="shared" si="198"/>
        <v>259122</v>
      </c>
      <c r="AB258" s="35">
        <f t="shared" si="199"/>
        <v>141613</v>
      </c>
      <c r="AC258" s="35">
        <f t="shared" ref="AC258:AC270" si="200">U$207</f>
        <v>38986</v>
      </c>
      <c r="AD258" s="35">
        <f t="shared" ref="AD258:AD270" si="201">U$206</f>
        <v>18188.75</v>
      </c>
      <c r="AU258" s="52">
        <f t="shared" si="178"/>
        <v>251</v>
      </c>
      <c r="AV258" s="80">
        <f t="shared" si="179"/>
        <v>1625.7972553559011</v>
      </c>
      <c r="AW258" s="35">
        <f t="shared" si="189"/>
        <v>6484.3714877841003</v>
      </c>
      <c r="AX258" s="35">
        <f t="shared" si="180"/>
        <v>31045.874791757673</v>
      </c>
      <c r="AY258" s="35">
        <f t="shared" si="181"/>
        <v>37530.246279541774</v>
      </c>
      <c r="AZ258" s="35">
        <f t="shared" si="182"/>
        <v>44014.617767325872</v>
      </c>
      <c r="BA258"/>
      <c r="BB258" s="52">
        <f t="shared" si="183"/>
        <v>251</v>
      </c>
      <c r="BC258" s="80">
        <f t="shared" si="184"/>
        <v>679.46404398213019</v>
      </c>
      <c r="BD258" s="35">
        <f t="shared" si="190"/>
        <v>2709.9918266301402</v>
      </c>
      <c r="BE258" s="35">
        <f t="shared" si="185"/>
        <v>15295.817484422834</v>
      </c>
      <c r="BF258" s="35">
        <f t="shared" si="186"/>
        <v>18005.809311052973</v>
      </c>
      <c r="BG258" s="35">
        <f t="shared" si="187"/>
        <v>20715.801137683113</v>
      </c>
    </row>
    <row r="259" spans="25:59" x14ac:dyDescent="0.4">
      <c r="Y259" s="35">
        <f t="shared" si="188"/>
        <v>251500</v>
      </c>
      <c r="Z259" s="52">
        <f t="shared" si="191"/>
        <v>252</v>
      </c>
      <c r="AA259" s="35">
        <f t="shared" si="198"/>
        <v>259122</v>
      </c>
      <c r="AB259" s="35">
        <f t="shared" si="199"/>
        <v>141613</v>
      </c>
      <c r="AC259" s="35">
        <f t="shared" si="200"/>
        <v>38986</v>
      </c>
      <c r="AD259" s="35">
        <f t="shared" si="201"/>
        <v>18188.75</v>
      </c>
      <c r="AU259" s="52">
        <f t="shared" si="178"/>
        <v>252</v>
      </c>
      <c r="AV259" s="80">
        <f t="shared" si="179"/>
        <v>1625.9400242496913</v>
      </c>
      <c r="AW259" s="35">
        <f t="shared" si="189"/>
        <v>6484.9409109032413</v>
      </c>
      <c r="AX259" s="35">
        <f t="shared" si="180"/>
        <v>31144.549044966465</v>
      </c>
      <c r="AY259" s="35">
        <f t="shared" si="181"/>
        <v>37629.489955869707</v>
      </c>
      <c r="AZ259" s="35">
        <f t="shared" si="182"/>
        <v>44114.430866772949</v>
      </c>
      <c r="BA259"/>
      <c r="BB259" s="52">
        <f t="shared" si="183"/>
        <v>252</v>
      </c>
      <c r="BC259" s="80">
        <f t="shared" si="184"/>
        <v>679.52371091145358</v>
      </c>
      <c r="BD259" s="35">
        <f t="shared" si="190"/>
        <v>2710.229803741981</v>
      </c>
      <c r="BE259" s="35">
        <f t="shared" si="185"/>
        <v>15333.89262204135</v>
      </c>
      <c r="BF259" s="35">
        <f t="shared" si="186"/>
        <v>18044.122425783331</v>
      </c>
      <c r="BG259" s="35">
        <f t="shared" si="187"/>
        <v>20754.352229525313</v>
      </c>
    </row>
    <row r="260" spans="25:59" x14ac:dyDescent="0.4">
      <c r="Y260" s="35">
        <f t="shared" si="188"/>
        <v>252500</v>
      </c>
      <c r="Z260" s="52">
        <f t="shared" si="191"/>
        <v>253</v>
      </c>
      <c r="AA260" s="35">
        <f t="shared" si="198"/>
        <v>259122</v>
      </c>
      <c r="AB260" s="35">
        <f t="shared" si="199"/>
        <v>141613</v>
      </c>
      <c r="AC260" s="35">
        <f t="shared" si="200"/>
        <v>38986</v>
      </c>
      <c r="AD260" s="35">
        <f t="shared" si="201"/>
        <v>18188.75</v>
      </c>
      <c r="AU260" s="52">
        <f t="shared" si="178"/>
        <v>253</v>
      </c>
      <c r="AV260" s="80">
        <f t="shared" si="179"/>
        <v>1626.0841074167886</v>
      </c>
      <c r="AW260" s="35">
        <f t="shared" si="189"/>
        <v>6485.5155759037616</v>
      </c>
      <c r="AX260" s="35">
        <f t="shared" si="180"/>
        <v>31243.218056293877</v>
      </c>
      <c r="AY260" s="35">
        <f t="shared" si="181"/>
        <v>37728.73363219764</v>
      </c>
      <c r="AZ260" s="35">
        <f t="shared" si="182"/>
        <v>44214.249208101399</v>
      </c>
      <c r="BA260"/>
      <c r="BB260" s="52">
        <f t="shared" si="183"/>
        <v>253</v>
      </c>
      <c r="BC260" s="80">
        <f t="shared" si="184"/>
        <v>679.58392711065267</v>
      </c>
      <c r="BD260" s="35">
        <f t="shared" si="190"/>
        <v>2710.469971575887</v>
      </c>
      <c r="BE260" s="35">
        <f t="shared" si="185"/>
        <v>15371.965568937801</v>
      </c>
      <c r="BF260" s="35">
        <f t="shared" si="186"/>
        <v>18082.435540513688</v>
      </c>
      <c r="BG260" s="35">
        <f t="shared" si="187"/>
        <v>20792.905512089575</v>
      </c>
    </row>
    <row r="261" spans="25:59" x14ac:dyDescent="0.4">
      <c r="Y261" s="35">
        <f t="shared" si="188"/>
        <v>253500</v>
      </c>
      <c r="Z261" s="52">
        <f t="shared" si="191"/>
        <v>254</v>
      </c>
      <c r="AA261" s="35">
        <f t="shared" si="198"/>
        <v>259122</v>
      </c>
      <c r="AB261" s="35">
        <f t="shared" si="199"/>
        <v>141613</v>
      </c>
      <c r="AC261" s="35">
        <f t="shared" si="200"/>
        <v>38986</v>
      </c>
      <c r="AD261" s="35">
        <f t="shared" si="201"/>
        <v>18188.75</v>
      </c>
      <c r="AU261" s="52">
        <f t="shared" si="178"/>
        <v>254</v>
      </c>
      <c r="AV261" s="80">
        <f t="shared" si="179"/>
        <v>1626.2295045078615</v>
      </c>
      <c r="AW261" s="35">
        <f t="shared" si="189"/>
        <v>6486.095481392379</v>
      </c>
      <c r="AX261" s="35">
        <f t="shared" si="180"/>
        <v>31341.881827133195</v>
      </c>
      <c r="AY261" s="35">
        <f t="shared" si="181"/>
        <v>37827.977308525573</v>
      </c>
      <c r="AZ261" s="35">
        <f t="shared" si="182"/>
        <v>44314.072789917955</v>
      </c>
      <c r="BA261"/>
      <c r="BB261" s="52">
        <f t="shared" si="183"/>
        <v>254</v>
      </c>
      <c r="BC261" s="80">
        <f t="shared" si="184"/>
        <v>679.64469243373219</v>
      </c>
      <c r="BD261" s="35">
        <f t="shared" si="190"/>
        <v>2710.7123295495671</v>
      </c>
      <c r="BE261" s="35">
        <f t="shared" si="185"/>
        <v>15410.036325694475</v>
      </c>
      <c r="BF261" s="35">
        <f t="shared" si="186"/>
        <v>18120.748655244042</v>
      </c>
      <c r="BG261" s="35">
        <f t="shared" si="187"/>
        <v>20831.460984793608</v>
      </c>
    </row>
    <row r="262" spans="25:59" x14ac:dyDescent="0.4">
      <c r="Y262" s="35">
        <f t="shared" si="188"/>
        <v>254500</v>
      </c>
      <c r="Z262" s="52">
        <f t="shared" si="191"/>
        <v>255</v>
      </c>
      <c r="AA262" s="35">
        <f t="shared" si="198"/>
        <v>259122</v>
      </c>
      <c r="AB262" s="35">
        <f t="shared" si="199"/>
        <v>141613</v>
      </c>
      <c r="AC262" s="35">
        <f t="shared" si="200"/>
        <v>38986</v>
      </c>
      <c r="AD262" s="35">
        <f t="shared" si="201"/>
        <v>18188.75</v>
      </c>
      <c r="AU262" s="52">
        <f t="shared" si="178"/>
        <v>255</v>
      </c>
      <c r="AV262" s="80">
        <f t="shared" si="179"/>
        <v>1626.376215170518</v>
      </c>
      <c r="AW262" s="35">
        <f t="shared" si="189"/>
        <v>6486.6806259636041</v>
      </c>
      <c r="AX262" s="35">
        <f t="shared" si="180"/>
        <v>31440.540358889903</v>
      </c>
      <c r="AY262" s="35">
        <f t="shared" si="181"/>
        <v>37927.220984853506</v>
      </c>
      <c r="AZ262" s="35">
        <f t="shared" si="182"/>
        <v>44413.901610817113</v>
      </c>
      <c r="BA262"/>
      <c r="BB262" s="52">
        <f t="shared" si="183"/>
        <v>255</v>
      </c>
      <c r="BC262" s="80">
        <f t="shared" si="184"/>
        <v>679.70600673341835</v>
      </c>
      <c r="BD262" s="35">
        <f t="shared" si="190"/>
        <v>2710.9568770756309</v>
      </c>
      <c r="BE262" s="35">
        <f t="shared" si="185"/>
        <v>15448.104892898766</v>
      </c>
      <c r="BF262" s="35">
        <f t="shared" si="186"/>
        <v>18159.061769974396</v>
      </c>
      <c r="BG262" s="35">
        <f t="shared" si="187"/>
        <v>20870.018647050027</v>
      </c>
    </row>
    <row r="263" spans="25:59" x14ac:dyDescent="0.4">
      <c r="Y263" s="35">
        <f t="shared" si="188"/>
        <v>255500</v>
      </c>
      <c r="Z263" s="52">
        <f t="shared" si="191"/>
        <v>256</v>
      </c>
      <c r="AA263" s="35">
        <f t="shared" si="198"/>
        <v>259122</v>
      </c>
      <c r="AB263" s="35">
        <f t="shared" si="199"/>
        <v>141613</v>
      </c>
      <c r="AC263" s="35">
        <f t="shared" si="200"/>
        <v>38986</v>
      </c>
      <c r="AD263" s="35">
        <f t="shared" si="201"/>
        <v>18188.75</v>
      </c>
      <c r="AU263" s="52">
        <f t="shared" si="178"/>
        <v>256</v>
      </c>
      <c r="AV263" s="80">
        <f t="shared" si="179"/>
        <v>1626.5242390493095</v>
      </c>
      <c r="AW263" s="35">
        <f t="shared" si="189"/>
        <v>6487.2710081997557</v>
      </c>
      <c r="AX263" s="35">
        <f t="shared" si="180"/>
        <v>31539.193652981681</v>
      </c>
      <c r="AY263" s="35">
        <f t="shared" si="181"/>
        <v>38026.464661181439</v>
      </c>
      <c r="AZ263" s="35">
        <f t="shared" si="182"/>
        <v>44513.735669381196</v>
      </c>
      <c r="BA263"/>
      <c r="BB263" s="52">
        <f t="shared" si="183"/>
        <v>256</v>
      </c>
      <c r="BC263" s="80">
        <f t="shared" si="184"/>
        <v>679.76786986115974</v>
      </c>
      <c r="BD263" s="35">
        <f t="shared" si="190"/>
        <v>2711.2036135615917</v>
      </c>
      <c r="BE263" s="35">
        <f t="shared" si="185"/>
        <v>15486.171271143161</v>
      </c>
      <c r="BF263" s="35">
        <f t="shared" si="186"/>
        <v>18197.374884704754</v>
      </c>
      <c r="BG263" s="35">
        <f t="shared" si="187"/>
        <v>20908.578498266346</v>
      </c>
    </row>
    <row r="264" spans="25:59" x14ac:dyDescent="0.4">
      <c r="Y264" s="35">
        <f t="shared" si="188"/>
        <v>256500</v>
      </c>
      <c r="Z264" s="52">
        <f t="shared" si="191"/>
        <v>257</v>
      </c>
      <c r="AA264" s="35">
        <f t="shared" si="198"/>
        <v>259122</v>
      </c>
      <c r="AB264" s="35">
        <f t="shared" si="199"/>
        <v>141613</v>
      </c>
      <c r="AC264" s="35">
        <f t="shared" si="200"/>
        <v>38986</v>
      </c>
      <c r="AD264" s="35">
        <f t="shared" si="201"/>
        <v>18188.75</v>
      </c>
      <c r="AU264" s="52">
        <f t="shared" ref="AU264:AU327" si="202">Z264</f>
        <v>257</v>
      </c>
      <c r="AV264" s="80">
        <f t="shared" ref="AV264:AV327" si="203">$AL$13*SQRT(1+(1/$AL$14)+(($AU264-$AE$3)^2)/(($AE$4^2)*$AL$20))</f>
        <v>1626.6735757857371</v>
      </c>
      <c r="AW264" s="35">
        <f t="shared" si="189"/>
        <v>6487.8666266709888</v>
      </c>
      <c r="AX264" s="35">
        <f t="shared" ref="AX264:AX327" si="204">AY264-AW264</f>
        <v>31637.841710838384</v>
      </c>
      <c r="AY264" s="35">
        <f t="shared" ref="AY264:AY327" si="205">Z264*AY$1+AY$2</f>
        <v>38125.708337509372</v>
      </c>
      <c r="AZ264" s="35">
        <f t="shared" ref="AZ264:AZ327" si="206">AY264+AW264</f>
        <v>44613.574964180363</v>
      </c>
      <c r="BA264"/>
      <c r="BB264" s="52">
        <f t="shared" ref="BB264:BB327" si="207">AU264</f>
        <v>257</v>
      </c>
      <c r="BC264" s="80">
        <f t="shared" ref="BC264:BC327" si="208">$AL$36*SQRT(1+(1/$AL$37)+(($AU264-$AE$3)^2)/(($AE$4^2)*$AL$43))</f>
        <v>679.83028166712995</v>
      </c>
      <c r="BD264" s="35">
        <f t="shared" si="190"/>
        <v>2711.4525384098783</v>
      </c>
      <c r="BE264" s="35">
        <f t="shared" ref="BE264:BE327" si="209">BF264-BD264</f>
        <v>15524.235461025233</v>
      </c>
      <c r="BF264" s="35">
        <f t="shared" ref="BF264:BF327" si="210">Z264*BF$1+BF$2</f>
        <v>18235.687999435111</v>
      </c>
      <c r="BG264" s="35">
        <f t="shared" ref="BG264:BG327" si="211">BF264+BD264</f>
        <v>20947.140537844989</v>
      </c>
    </row>
    <row r="265" spans="25:59" x14ac:dyDescent="0.4">
      <c r="Y265" s="35">
        <f t="shared" ref="Y265:Y328" si="212">Y264+1000</f>
        <v>257500</v>
      </c>
      <c r="Z265" s="52">
        <f t="shared" si="191"/>
        <v>258</v>
      </c>
      <c r="AA265" s="35">
        <f t="shared" si="198"/>
        <v>259122</v>
      </c>
      <c r="AB265" s="35">
        <f t="shared" si="199"/>
        <v>141613</v>
      </c>
      <c r="AC265" s="35">
        <f t="shared" si="200"/>
        <v>38986</v>
      </c>
      <c r="AD265" s="35">
        <f t="shared" si="201"/>
        <v>18188.75</v>
      </c>
      <c r="AU265" s="52">
        <f t="shared" si="202"/>
        <v>258</v>
      </c>
      <c r="AV265" s="80">
        <f t="shared" si="203"/>
        <v>1626.8242250182529</v>
      </c>
      <c r="AW265" s="35">
        <f t="shared" ref="AW265:AW328" si="213">AW$3*AV265</f>
        <v>6488.4674799352961</v>
      </c>
      <c r="AX265" s="35">
        <f t="shared" si="204"/>
        <v>31736.48453390201</v>
      </c>
      <c r="AY265" s="35">
        <f t="shared" si="205"/>
        <v>38224.952013837305</v>
      </c>
      <c r="AZ265" s="35">
        <f t="shared" si="206"/>
        <v>44713.419493772599</v>
      </c>
      <c r="BA265"/>
      <c r="BB265" s="52">
        <f t="shared" si="207"/>
        <v>258</v>
      </c>
      <c r="BC265" s="80">
        <f t="shared" si="208"/>
        <v>679.8932420002285</v>
      </c>
      <c r="BD265" s="35">
        <f t="shared" ref="BD265:BD328" si="214">BD$3*BC265</f>
        <v>2711.7036510178377</v>
      </c>
      <c r="BE265" s="35">
        <f t="shared" si="209"/>
        <v>15562.297463147628</v>
      </c>
      <c r="BF265" s="35">
        <f t="shared" si="210"/>
        <v>18274.001114165465</v>
      </c>
      <c r="BG265" s="35">
        <f t="shared" si="211"/>
        <v>20985.704765183302</v>
      </c>
    </row>
    <row r="266" spans="25:59" x14ac:dyDescent="0.4">
      <c r="Y266" s="35">
        <f t="shared" si="212"/>
        <v>258500</v>
      </c>
      <c r="Z266" s="52">
        <f t="shared" ref="Z266:Z329" si="215">Z265+1</f>
        <v>259</v>
      </c>
      <c r="AA266" s="35">
        <f t="shared" si="198"/>
        <v>259122</v>
      </c>
      <c r="AB266" s="35">
        <f t="shared" si="199"/>
        <v>141613</v>
      </c>
      <c r="AC266" s="35">
        <f t="shared" si="200"/>
        <v>38986</v>
      </c>
      <c r="AD266" s="35">
        <f t="shared" si="201"/>
        <v>18188.75</v>
      </c>
      <c r="AU266" s="52">
        <f t="shared" si="202"/>
        <v>259</v>
      </c>
      <c r="AV266" s="80">
        <f t="shared" si="203"/>
        <v>1626.9761863822673</v>
      </c>
      <c r="AW266" s="35">
        <f t="shared" si="213"/>
        <v>6489.0735665385382</v>
      </c>
      <c r="AX266" s="35">
        <f t="shared" si="204"/>
        <v>31835.122123626708</v>
      </c>
      <c r="AY266" s="35">
        <f t="shared" si="205"/>
        <v>38324.195690165245</v>
      </c>
      <c r="AZ266" s="35">
        <f t="shared" si="206"/>
        <v>44813.269256703781</v>
      </c>
      <c r="BA266"/>
      <c r="BB266" s="52">
        <f t="shared" si="207"/>
        <v>259</v>
      </c>
      <c r="BC266" s="80">
        <f t="shared" si="208"/>
        <v>679.95675070808375</v>
      </c>
      <c r="BD266" s="35">
        <f t="shared" si="214"/>
        <v>2711.9569507777469</v>
      </c>
      <c r="BE266" s="35">
        <f t="shared" si="209"/>
        <v>15600.357278118072</v>
      </c>
      <c r="BF266" s="35">
        <f t="shared" si="210"/>
        <v>18312.314228895819</v>
      </c>
      <c r="BG266" s="35">
        <f t="shared" si="211"/>
        <v>21024.271179673568</v>
      </c>
    </row>
    <row r="267" spans="25:59" x14ac:dyDescent="0.4">
      <c r="Y267" s="35">
        <f t="shared" si="212"/>
        <v>259500</v>
      </c>
      <c r="Z267" s="52">
        <f t="shared" si="215"/>
        <v>260</v>
      </c>
      <c r="AA267" s="35">
        <f t="shared" si="198"/>
        <v>259122</v>
      </c>
      <c r="AB267" s="35">
        <f t="shared" si="199"/>
        <v>141613</v>
      </c>
      <c r="AC267" s="35">
        <f t="shared" si="200"/>
        <v>38986</v>
      </c>
      <c r="AD267" s="35">
        <f t="shared" si="201"/>
        <v>18188.75</v>
      </c>
      <c r="AU267" s="52">
        <f t="shared" si="202"/>
        <v>260</v>
      </c>
      <c r="AV267" s="80">
        <f t="shared" si="203"/>
        <v>1627.129459510151</v>
      </c>
      <c r="AW267" s="35">
        <f t="shared" si="213"/>
        <v>6489.6848850144543</v>
      </c>
      <c r="AX267" s="35">
        <f t="shared" si="204"/>
        <v>31933.754481478725</v>
      </c>
      <c r="AY267" s="35">
        <f t="shared" si="205"/>
        <v>38423.439366493178</v>
      </c>
      <c r="AZ267" s="35">
        <f t="shared" si="206"/>
        <v>44913.12425150763</v>
      </c>
      <c r="BA267"/>
      <c r="BB267" s="52">
        <f t="shared" si="207"/>
        <v>260</v>
      </c>
      <c r="BC267" s="80">
        <f t="shared" si="208"/>
        <v>680.02080763705362</v>
      </c>
      <c r="BD267" s="35">
        <f t="shared" si="214"/>
        <v>2712.2124370768161</v>
      </c>
      <c r="BE267" s="35">
        <f t="shared" si="209"/>
        <v>15638.41490654936</v>
      </c>
      <c r="BF267" s="35">
        <f t="shared" si="210"/>
        <v>18350.627343626176</v>
      </c>
      <c r="BG267" s="35">
        <f t="shared" si="211"/>
        <v>21062.839780702991</v>
      </c>
    </row>
    <row r="268" spans="25:59" x14ac:dyDescent="0.4">
      <c r="Y268" s="35">
        <f t="shared" si="212"/>
        <v>260500</v>
      </c>
      <c r="Z268" s="52">
        <f t="shared" si="215"/>
        <v>261</v>
      </c>
      <c r="AA268" s="35">
        <f t="shared" si="198"/>
        <v>259122</v>
      </c>
      <c r="AB268" s="35">
        <f t="shared" si="199"/>
        <v>141613</v>
      </c>
      <c r="AC268" s="35">
        <f t="shared" si="200"/>
        <v>38986</v>
      </c>
      <c r="AD268" s="35">
        <f t="shared" si="201"/>
        <v>18188.75</v>
      </c>
      <c r="AU268" s="52">
        <f t="shared" si="202"/>
        <v>261</v>
      </c>
      <c r="AV268" s="80">
        <f t="shared" si="203"/>
        <v>1627.2840440312411</v>
      </c>
      <c r="AW268" s="35">
        <f t="shared" si="213"/>
        <v>6490.3014338846824</v>
      </c>
      <c r="AX268" s="35">
        <f t="shared" si="204"/>
        <v>32032.381608936426</v>
      </c>
      <c r="AY268" s="35">
        <f t="shared" si="205"/>
        <v>38522.683042821111</v>
      </c>
      <c r="AZ268" s="35">
        <f t="shared" si="206"/>
        <v>45012.984476705795</v>
      </c>
      <c r="BA268"/>
      <c r="BB268" s="52">
        <f t="shared" si="207"/>
        <v>261</v>
      </c>
      <c r="BC268" s="80">
        <f t="shared" si="208"/>
        <v>680.08541263222799</v>
      </c>
      <c r="BD268" s="35">
        <f t="shared" si="214"/>
        <v>2712.4701092971968</v>
      </c>
      <c r="BE268" s="35">
        <f t="shared" si="209"/>
        <v>15676.470349059337</v>
      </c>
      <c r="BF268" s="35">
        <f t="shared" si="210"/>
        <v>18388.940458356534</v>
      </c>
      <c r="BG268" s="35">
        <f t="shared" si="211"/>
        <v>21101.410567653729</v>
      </c>
    </row>
    <row r="269" spans="25:59" x14ac:dyDescent="0.4">
      <c r="Y269" s="35">
        <f t="shared" si="212"/>
        <v>261500</v>
      </c>
      <c r="Z269" s="52">
        <f t="shared" si="215"/>
        <v>262</v>
      </c>
      <c r="AA269" s="35">
        <f t="shared" si="198"/>
        <v>259122</v>
      </c>
      <c r="AB269" s="35">
        <f t="shared" si="199"/>
        <v>141613</v>
      </c>
      <c r="AC269" s="35">
        <f t="shared" si="200"/>
        <v>38986</v>
      </c>
      <c r="AD269" s="35">
        <f t="shared" si="201"/>
        <v>18188.75</v>
      </c>
      <c r="AU269" s="52">
        <f t="shared" si="202"/>
        <v>262</v>
      </c>
      <c r="AV269" s="80">
        <f t="shared" si="203"/>
        <v>1627.4399395718435</v>
      </c>
      <c r="AW269" s="35">
        <f t="shared" si="213"/>
        <v>6490.9232116587718</v>
      </c>
      <c r="AX269" s="35">
        <f t="shared" si="204"/>
        <v>32131.00350749027</v>
      </c>
      <c r="AY269" s="35">
        <f t="shared" si="205"/>
        <v>38621.926719149043</v>
      </c>
      <c r="AZ269" s="35">
        <f t="shared" si="206"/>
        <v>45112.849930807817</v>
      </c>
      <c r="BA269"/>
      <c r="BB269" s="52">
        <f t="shared" si="207"/>
        <v>262</v>
      </c>
      <c r="BC269" s="80">
        <f t="shared" si="208"/>
        <v>680.15056553743045</v>
      </c>
      <c r="BD269" s="35">
        <f t="shared" si="214"/>
        <v>2712.7299668159926</v>
      </c>
      <c r="BE269" s="35">
        <f t="shared" si="209"/>
        <v>15714.523606270899</v>
      </c>
      <c r="BF269" s="35">
        <f t="shared" si="210"/>
        <v>18427.253573086891</v>
      </c>
      <c r="BG269" s="35">
        <f t="shared" si="211"/>
        <v>21139.983539902885</v>
      </c>
    </row>
    <row r="270" spans="25:59" x14ac:dyDescent="0.4">
      <c r="Y270" s="35">
        <f t="shared" si="212"/>
        <v>262500</v>
      </c>
      <c r="Z270" s="52">
        <f t="shared" si="215"/>
        <v>263</v>
      </c>
      <c r="AA270" s="35">
        <f t="shared" si="198"/>
        <v>259122</v>
      </c>
      <c r="AB270" s="35">
        <f t="shared" si="199"/>
        <v>141613</v>
      </c>
      <c r="AC270" s="35">
        <f t="shared" si="200"/>
        <v>38986</v>
      </c>
      <c r="AD270" s="35">
        <f t="shared" si="201"/>
        <v>18188.75</v>
      </c>
      <c r="AU270" s="52">
        <f t="shared" si="202"/>
        <v>263</v>
      </c>
      <c r="AV270" s="80">
        <f t="shared" si="203"/>
        <v>1627.5971457552405</v>
      </c>
      <c r="AW270" s="35">
        <f t="shared" si="213"/>
        <v>6491.55021683421</v>
      </c>
      <c r="AX270" s="35">
        <f t="shared" si="204"/>
        <v>32229.620178642766</v>
      </c>
      <c r="AY270" s="35">
        <f t="shared" si="205"/>
        <v>38721.170395476976</v>
      </c>
      <c r="AZ270" s="35">
        <f t="shared" si="206"/>
        <v>45212.720612311183</v>
      </c>
      <c r="BA270"/>
      <c r="BB270" s="52">
        <f t="shared" si="207"/>
        <v>263</v>
      </c>
      <c r="BC270" s="80">
        <f t="shared" si="208"/>
        <v>680.21626619522033</v>
      </c>
      <c r="BD270" s="35">
        <f t="shared" si="214"/>
        <v>2712.9920090052615</v>
      </c>
      <c r="BE270" s="35">
        <f t="shared" si="209"/>
        <v>15752.574678811983</v>
      </c>
      <c r="BF270" s="35">
        <f t="shared" si="210"/>
        <v>18465.566687817245</v>
      </c>
      <c r="BG270" s="35">
        <f t="shared" si="211"/>
        <v>21178.558696822507</v>
      </c>
    </row>
    <row r="271" spans="25:59" x14ac:dyDescent="0.4">
      <c r="Y271" s="35">
        <f t="shared" si="212"/>
        <v>263500</v>
      </c>
      <c r="Z271" s="52">
        <f t="shared" si="215"/>
        <v>264</v>
      </c>
      <c r="AA271" s="35">
        <f t="shared" ref="AA271:AA290" si="216">$U$10</f>
        <v>259122</v>
      </c>
      <c r="AB271" s="35">
        <f t="shared" ref="AB271:AB290" si="217">$U$50</f>
        <v>141613</v>
      </c>
      <c r="AC271" s="35">
        <f t="shared" ref="AC271:AC288" si="218">U$207</f>
        <v>38986</v>
      </c>
      <c r="AD271" s="35">
        <f t="shared" ref="AD271:AD288" si="219">U$206</f>
        <v>18188.75</v>
      </c>
      <c r="AU271" s="52">
        <f t="shared" si="202"/>
        <v>264</v>
      </c>
      <c r="AV271" s="80">
        <f t="shared" si="203"/>
        <v>1627.7556622016916</v>
      </c>
      <c r="AW271" s="35">
        <f t="shared" si="213"/>
        <v>6492.1824478964336</v>
      </c>
      <c r="AX271" s="35">
        <f t="shared" si="204"/>
        <v>32328.231623908476</v>
      </c>
      <c r="AY271" s="35">
        <f t="shared" si="205"/>
        <v>38820.414071804909</v>
      </c>
      <c r="AZ271" s="35">
        <f t="shared" si="206"/>
        <v>45312.596519701343</v>
      </c>
      <c r="BA271"/>
      <c r="BB271" s="52">
        <f t="shared" si="207"/>
        <v>264</v>
      </c>
      <c r="BC271" s="80">
        <f t="shared" si="208"/>
        <v>680.2825144468942</v>
      </c>
      <c r="BD271" s="35">
        <f t="shared" si="214"/>
        <v>2713.2562352320278</v>
      </c>
      <c r="BE271" s="35">
        <f t="shared" si="209"/>
        <v>15790.623567315572</v>
      </c>
      <c r="BF271" s="35">
        <f t="shared" si="210"/>
        <v>18503.879802547599</v>
      </c>
      <c r="BG271" s="35">
        <f t="shared" si="211"/>
        <v>21217.136037779626</v>
      </c>
    </row>
    <row r="272" spans="25:59" x14ac:dyDescent="0.4">
      <c r="Y272" s="35">
        <f t="shared" si="212"/>
        <v>264500</v>
      </c>
      <c r="Z272" s="52">
        <f t="shared" si="215"/>
        <v>265</v>
      </c>
      <c r="AA272" s="35">
        <f t="shared" si="216"/>
        <v>259122</v>
      </c>
      <c r="AB272" s="35">
        <f t="shared" si="217"/>
        <v>141613</v>
      </c>
      <c r="AC272" s="35">
        <f t="shared" si="218"/>
        <v>38986</v>
      </c>
      <c r="AD272" s="35">
        <f t="shared" si="219"/>
        <v>18188.75</v>
      </c>
      <c r="AU272" s="52">
        <f t="shared" si="202"/>
        <v>265</v>
      </c>
      <c r="AV272" s="80">
        <f t="shared" si="203"/>
        <v>1627.9154885284413</v>
      </c>
      <c r="AW272" s="35">
        <f t="shared" si="213"/>
        <v>6492.8199033188475</v>
      </c>
      <c r="AX272" s="35">
        <f t="shared" si="204"/>
        <v>32426.837844813996</v>
      </c>
      <c r="AY272" s="35">
        <f t="shared" si="205"/>
        <v>38919.657748132842</v>
      </c>
      <c r="AZ272" s="35">
        <f t="shared" si="206"/>
        <v>45412.477651451693</v>
      </c>
      <c r="BA272"/>
      <c r="BB272" s="52">
        <f t="shared" si="207"/>
        <v>265</v>
      </c>
      <c r="BC272" s="80">
        <f t="shared" si="208"/>
        <v>680.34931013248797</v>
      </c>
      <c r="BD272" s="35">
        <f t="shared" si="214"/>
        <v>2713.5226448582862</v>
      </c>
      <c r="BE272" s="35">
        <f t="shared" si="209"/>
        <v>15828.670272419669</v>
      </c>
      <c r="BF272" s="35">
        <f t="shared" si="210"/>
        <v>18542.192917277956</v>
      </c>
      <c r="BG272" s="35">
        <f t="shared" si="211"/>
        <v>21255.715562136244</v>
      </c>
    </row>
    <row r="273" spans="25:59" x14ac:dyDescent="0.4">
      <c r="Y273" s="35">
        <f t="shared" si="212"/>
        <v>265500</v>
      </c>
      <c r="Z273" s="52">
        <f t="shared" si="215"/>
        <v>266</v>
      </c>
      <c r="AA273" s="35">
        <f t="shared" si="216"/>
        <v>259122</v>
      </c>
      <c r="AB273" s="35">
        <f t="shared" si="217"/>
        <v>141613</v>
      </c>
      <c r="AC273" s="35">
        <f t="shared" si="218"/>
        <v>38986</v>
      </c>
      <c r="AD273" s="35">
        <f t="shared" si="219"/>
        <v>18188.75</v>
      </c>
      <c r="AU273" s="52">
        <f t="shared" si="202"/>
        <v>266</v>
      </c>
      <c r="AV273" s="80">
        <f t="shared" si="203"/>
        <v>1628.076624349721</v>
      </c>
      <c r="AW273" s="35">
        <f t="shared" si="213"/>
        <v>6493.4625815628442</v>
      </c>
      <c r="AX273" s="35">
        <f t="shared" si="204"/>
        <v>32525.438842897929</v>
      </c>
      <c r="AY273" s="35">
        <f t="shared" si="205"/>
        <v>39018.901424460775</v>
      </c>
      <c r="AZ273" s="35">
        <f t="shared" si="206"/>
        <v>45512.364006023621</v>
      </c>
      <c r="BA273"/>
      <c r="BB273" s="52">
        <f t="shared" si="207"/>
        <v>266</v>
      </c>
      <c r="BC273" s="80">
        <f t="shared" si="208"/>
        <v>680.41665309077905</v>
      </c>
      <c r="BD273" s="35">
        <f t="shared" si="214"/>
        <v>2713.7912372410124</v>
      </c>
      <c r="BE273" s="35">
        <f t="shared" si="209"/>
        <v>15866.714794767302</v>
      </c>
      <c r="BF273" s="35">
        <f t="shared" si="210"/>
        <v>18580.506032008314</v>
      </c>
      <c r="BG273" s="35">
        <f t="shared" si="211"/>
        <v>21294.297269249328</v>
      </c>
    </row>
    <row r="274" spans="25:59" x14ac:dyDescent="0.4">
      <c r="Y274" s="35">
        <f t="shared" si="212"/>
        <v>266500</v>
      </c>
      <c r="Z274" s="52">
        <f t="shared" si="215"/>
        <v>267</v>
      </c>
      <c r="AA274" s="35">
        <f t="shared" si="216"/>
        <v>259122</v>
      </c>
      <c r="AB274" s="35">
        <f t="shared" si="217"/>
        <v>141613</v>
      </c>
      <c r="AC274" s="35">
        <f t="shared" si="218"/>
        <v>38986</v>
      </c>
      <c r="AD274" s="35">
        <f t="shared" si="219"/>
        <v>18188.75</v>
      </c>
      <c r="AU274" s="52">
        <f t="shared" si="202"/>
        <v>267</v>
      </c>
      <c r="AV274" s="80">
        <f t="shared" si="203"/>
        <v>1628.2390692767556</v>
      </c>
      <c r="AW274" s="35">
        <f t="shared" si="213"/>
        <v>6494.1104810778224</v>
      </c>
      <c r="AX274" s="35">
        <f t="shared" si="204"/>
        <v>32624.034619710885</v>
      </c>
      <c r="AY274" s="35">
        <f t="shared" si="205"/>
        <v>39118.145100788708</v>
      </c>
      <c r="AZ274" s="35">
        <f t="shared" si="206"/>
        <v>45612.255581866528</v>
      </c>
      <c r="BA274"/>
      <c r="BB274" s="52">
        <f t="shared" si="207"/>
        <v>267</v>
      </c>
      <c r="BC274" s="80">
        <f t="shared" si="208"/>
        <v>680.48454315928768</v>
      </c>
      <c r="BD274" s="35">
        <f t="shared" si="214"/>
        <v>2714.0620117321678</v>
      </c>
      <c r="BE274" s="35">
        <f t="shared" si="209"/>
        <v>15904.757135006505</v>
      </c>
      <c r="BF274" s="35">
        <f t="shared" si="210"/>
        <v>18618.819146738671</v>
      </c>
      <c r="BG274" s="35">
        <f t="shared" si="211"/>
        <v>21332.881158470838</v>
      </c>
    </row>
    <row r="275" spans="25:59" x14ac:dyDescent="0.4">
      <c r="Y275" s="35">
        <f t="shared" si="212"/>
        <v>267500</v>
      </c>
      <c r="Z275" s="52">
        <f t="shared" si="215"/>
        <v>268</v>
      </c>
      <c r="AA275" s="35">
        <f t="shared" si="216"/>
        <v>259122</v>
      </c>
      <c r="AB275" s="35">
        <f t="shared" si="217"/>
        <v>141613</v>
      </c>
      <c r="AC275" s="35">
        <f t="shared" si="218"/>
        <v>38986</v>
      </c>
      <c r="AD275" s="35">
        <f t="shared" si="219"/>
        <v>18188.75</v>
      </c>
      <c r="AU275" s="52">
        <f t="shared" si="202"/>
        <v>268</v>
      </c>
      <c r="AV275" s="80">
        <f t="shared" si="203"/>
        <v>1628.4028229177663</v>
      </c>
      <c r="AW275" s="35">
        <f t="shared" si="213"/>
        <v>6494.7636003012021</v>
      </c>
      <c r="AX275" s="35">
        <f t="shared" si="204"/>
        <v>32722.62517681544</v>
      </c>
      <c r="AY275" s="35">
        <f t="shared" si="205"/>
        <v>39217.388777116641</v>
      </c>
      <c r="AZ275" s="35">
        <f t="shared" si="206"/>
        <v>45712.152377417842</v>
      </c>
      <c r="BA275"/>
      <c r="BB275" s="52">
        <f t="shared" si="207"/>
        <v>268</v>
      </c>
      <c r="BC275" s="80">
        <f t="shared" si="208"/>
        <v>680.55298017427924</v>
      </c>
      <c r="BD275" s="35">
        <f t="shared" si="214"/>
        <v>2714.3349676787093</v>
      </c>
      <c r="BE275" s="35">
        <f t="shared" si="209"/>
        <v>15942.797293790316</v>
      </c>
      <c r="BF275" s="35">
        <f t="shared" si="210"/>
        <v>18657.132261469025</v>
      </c>
      <c r="BG275" s="35">
        <f t="shared" si="211"/>
        <v>21371.467229147733</v>
      </c>
    </row>
    <row r="276" spans="25:59" x14ac:dyDescent="0.4">
      <c r="Y276" s="35">
        <f t="shared" si="212"/>
        <v>268500</v>
      </c>
      <c r="Z276" s="52">
        <f t="shared" si="215"/>
        <v>269</v>
      </c>
      <c r="AA276" s="35">
        <f t="shared" si="216"/>
        <v>259122</v>
      </c>
      <c r="AB276" s="35">
        <f t="shared" si="217"/>
        <v>141613</v>
      </c>
      <c r="AC276" s="35">
        <f t="shared" si="218"/>
        <v>38986</v>
      </c>
      <c r="AD276" s="35">
        <f t="shared" si="219"/>
        <v>18188.75</v>
      </c>
      <c r="AU276" s="52">
        <f t="shared" si="202"/>
        <v>269</v>
      </c>
      <c r="AV276" s="80">
        <f t="shared" si="203"/>
        <v>1628.5678848779773</v>
      </c>
      <c r="AW276" s="35">
        <f t="shared" si="213"/>
        <v>6495.4219376584488</v>
      </c>
      <c r="AX276" s="35">
        <f t="shared" si="204"/>
        <v>32821.210515786122</v>
      </c>
      <c r="AY276" s="35">
        <f t="shared" si="205"/>
        <v>39316.632453444574</v>
      </c>
      <c r="AZ276" s="35">
        <f t="shared" si="206"/>
        <v>45812.054391103025</v>
      </c>
      <c r="BA276"/>
      <c r="BB276" s="52">
        <f t="shared" si="207"/>
        <v>269</v>
      </c>
      <c r="BC276" s="80">
        <f t="shared" si="208"/>
        <v>680.62196397076627</v>
      </c>
      <c r="BD276" s="35">
        <f t="shared" si="214"/>
        <v>2714.610104422597</v>
      </c>
      <c r="BE276" s="35">
        <f t="shared" si="209"/>
        <v>15980.835271776781</v>
      </c>
      <c r="BF276" s="35">
        <f t="shared" si="210"/>
        <v>18695.445376199379</v>
      </c>
      <c r="BG276" s="35">
        <f t="shared" si="211"/>
        <v>21410.055480621977</v>
      </c>
    </row>
    <row r="277" spans="25:59" x14ac:dyDescent="0.4">
      <c r="Y277" s="35">
        <f t="shared" si="212"/>
        <v>269500</v>
      </c>
      <c r="Z277" s="52">
        <f t="shared" si="215"/>
        <v>270</v>
      </c>
      <c r="AA277" s="35">
        <f t="shared" si="216"/>
        <v>259122</v>
      </c>
      <c r="AB277" s="35">
        <f t="shared" si="217"/>
        <v>141613</v>
      </c>
      <c r="AC277" s="35">
        <f t="shared" si="218"/>
        <v>38986</v>
      </c>
      <c r="AD277" s="35">
        <f t="shared" si="219"/>
        <v>18188.75</v>
      </c>
      <c r="AU277" s="52">
        <f t="shared" si="202"/>
        <v>270</v>
      </c>
      <c r="AV277" s="80">
        <f t="shared" si="203"/>
        <v>1628.7342547596186</v>
      </c>
      <c r="AW277" s="35">
        <f t="shared" si="213"/>
        <v>6496.0854915630862</v>
      </c>
      <c r="AX277" s="35">
        <f t="shared" si="204"/>
        <v>32919.79063820943</v>
      </c>
      <c r="AY277" s="35">
        <f t="shared" si="205"/>
        <v>39415.876129772514</v>
      </c>
      <c r="AZ277" s="35">
        <f t="shared" si="206"/>
        <v>45911.961621335598</v>
      </c>
      <c r="BA277"/>
      <c r="BB277" s="52">
        <f t="shared" si="207"/>
        <v>270</v>
      </c>
      <c r="BC277" s="80">
        <f t="shared" si="208"/>
        <v>680.69149438250997</v>
      </c>
      <c r="BD277" s="35">
        <f t="shared" si="214"/>
        <v>2714.8874213007989</v>
      </c>
      <c r="BE277" s="35">
        <f t="shared" si="209"/>
        <v>16018.871069628938</v>
      </c>
      <c r="BF277" s="35">
        <f t="shared" si="210"/>
        <v>18733.758490929737</v>
      </c>
      <c r="BG277" s="35">
        <f t="shared" si="211"/>
        <v>21448.645912230535</v>
      </c>
    </row>
    <row r="278" spans="25:59" x14ac:dyDescent="0.4">
      <c r="Y278" s="35">
        <f t="shared" si="212"/>
        <v>270500</v>
      </c>
      <c r="Z278" s="52">
        <f t="shared" si="215"/>
        <v>271</v>
      </c>
      <c r="AA278" s="35">
        <f t="shared" si="216"/>
        <v>259122</v>
      </c>
      <c r="AB278" s="35">
        <f t="shared" si="217"/>
        <v>141613</v>
      </c>
      <c r="AC278" s="35">
        <f t="shared" si="218"/>
        <v>38986</v>
      </c>
      <c r="AD278" s="35">
        <f t="shared" si="219"/>
        <v>18188.75</v>
      </c>
      <c r="AU278" s="52">
        <f t="shared" si="202"/>
        <v>271</v>
      </c>
      <c r="AV278" s="80">
        <f t="shared" si="203"/>
        <v>1628.9019321619319</v>
      </c>
      <c r="AW278" s="35">
        <f t="shared" si="213"/>
        <v>6496.7542604167211</v>
      </c>
      <c r="AX278" s="35">
        <f t="shared" si="204"/>
        <v>33018.36554568373</v>
      </c>
      <c r="AY278" s="35">
        <f t="shared" si="205"/>
        <v>39515.119806100447</v>
      </c>
      <c r="AZ278" s="35">
        <f t="shared" si="206"/>
        <v>46011.874066517164</v>
      </c>
      <c r="BA278"/>
      <c r="BB278" s="52">
        <f t="shared" si="207"/>
        <v>271</v>
      </c>
      <c r="BC278" s="80">
        <f t="shared" si="208"/>
        <v>680.76157124202291</v>
      </c>
      <c r="BD278" s="35">
        <f t="shared" si="214"/>
        <v>2715.1669176453042</v>
      </c>
      <c r="BE278" s="35">
        <f t="shared" si="209"/>
        <v>16056.904688014791</v>
      </c>
      <c r="BF278" s="35">
        <f t="shared" si="210"/>
        <v>18772.071605660094</v>
      </c>
      <c r="BG278" s="35">
        <f t="shared" si="211"/>
        <v>21487.238523305397</v>
      </c>
    </row>
    <row r="279" spans="25:59" x14ac:dyDescent="0.4">
      <c r="Y279" s="35">
        <f t="shared" si="212"/>
        <v>271500</v>
      </c>
      <c r="Z279" s="52">
        <f t="shared" si="215"/>
        <v>272</v>
      </c>
      <c r="AA279" s="35">
        <f t="shared" si="216"/>
        <v>259122</v>
      </c>
      <c r="AB279" s="35">
        <f t="shared" si="217"/>
        <v>141613</v>
      </c>
      <c r="AC279" s="35">
        <f t="shared" si="218"/>
        <v>38986</v>
      </c>
      <c r="AD279" s="35">
        <f t="shared" si="219"/>
        <v>18188.75</v>
      </c>
      <c r="AU279" s="52">
        <f t="shared" si="202"/>
        <v>272</v>
      </c>
      <c r="AV279" s="80">
        <f t="shared" si="203"/>
        <v>1629.0709166811748</v>
      </c>
      <c r="AW279" s="35">
        <f t="shared" si="213"/>
        <v>6497.4282426090549</v>
      </c>
      <c r="AX279" s="35">
        <f t="shared" si="204"/>
        <v>33116.935239819322</v>
      </c>
      <c r="AY279" s="35">
        <f t="shared" si="205"/>
        <v>39614.36348242838</v>
      </c>
      <c r="AZ279" s="35">
        <f t="shared" si="206"/>
        <v>46111.791725037438</v>
      </c>
      <c r="BA279"/>
      <c r="BB279" s="52">
        <f t="shared" si="207"/>
        <v>272</v>
      </c>
      <c r="BC279" s="80">
        <f t="shared" si="208"/>
        <v>680.83219438057051</v>
      </c>
      <c r="BD279" s="35">
        <f t="shared" si="214"/>
        <v>2715.4485927831283</v>
      </c>
      <c r="BE279" s="35">
        <f t="shared" si="209"/>
        <v>16094.936127607323</v>
      </c>
      <c r="BF279" s="35">
        <f t="shared" si="210"/>
        <v>18810.384720390452</v>
      </c>
      <c r="BG279" s="35">
        <f t="shared" si="211"/>
        <v>21525.833313173578</v>
      </c>
    </row>
    <row r="280" spans="25:59" x14ac:dyDescent="0.4">
      <c r="Y280" s="35">
        <f t="shared" si="212"/>
        <v>272500</v>
      </c>
      <c r="Z280" s="52">
        <f t="shared" si="215"/>
        <v>273</v>
      </c>
      <c r="AA280" s="35">
        <f t="shared" si="216"/>
        <v>259122</v>
      </c>
      <c r="AB280" s="35">
        <f t="shared" si="217"/>
        <v>141613</v>
      </c>
      <c r="AC280" s="35">
        <f t="shared" si="218"/>
        <v>38986</v>
      </c>
      <c r="AD280" s="35">
        <f t="shared" si="219"/>
        <v>18188.75</v>
      </c>
      <c r="AU280" s="52">
        <f t="shared" si="202"/>
        <v>273</v>
      </c>
      <c r="AV280" s="80">
        <f t="shared" si="203"/>
        <v>1629.2412079106255</v>
      </c>
      <c r="AW280" s="35">
        <f t="shared" si="213"/>
        <v>6498.1074365179093</v>
      </c>
      <c r="AX280" s="35">
        <f t="shared" si="204"/>
        <v>33215.499722238405</v>
      </c>
      <c r="AY280" s="35">
        <f t="shared" si="205"/>
        <v>39713.607158756313</v>
      </c>
      <c r="AZ280" s="35">
        <f t="shared" si="206"/>
        <v>46211.714595274221</v>
      </c>
      <c r="BA280"/>
      <c r="BB280" s="52">
        <f t="shared" si="207"/>
        <v>273</v>
      </c>
      <c r="BC280" s="80">
        <f t="shared" si="208"/>
        <v>680.90336362817266</v>
      </c>
      <c r="BD280" s="35">
        <f t="shared" si="214"/>
        <v>2715.732446036317</v>
      </c>
      <c r="BE280" s="35">
        <f t="shared" si="209"/>
        <v>16132.965389084489</v>
      </c>
      <c r="BF280" s="35">
        <f t="shared" si="210"/>
        <v>18848.697835120805</v>
      </c>
      <c r="BG280" s="35">
        <f t="shared" si="211"/>
        <v>21564.430281157121</v>
      </c>
    </row>
    <row r="281" spans="25:59" x14ac:dyDescent="0.4">
      <c r="Y281" s="35">
        <f t="shared" si="212"/>
        <v>273500</v>
      </c>
      <c r="Z281" s="52">
        <f t="shared" si="215"/>
        <v>274</v>
      </c>
      <c r="AA281" s="35">
        <f t="shared" si="216"/>
        <v>259122</v>
      </c>
      <c r="AB281" s="35">
        <f t="shared" si="217"/>
        <v>141613</v>
      </c>
      <c r="AC281" s="35">
        <f t="shared" si="218"/>
        <v>38986</v>
      </c>
      <c r="AD281" s="35">
        <f t="shared" si="219"/>
        <v>18188.75</v>
      </c>
      <c r="AU281" s="52">
        <f t="shared" si="202"/>
        <v>274</v>
      </c>
      <c r="AV281" s="80">
        <f t="shared" si="203"/>
        <v>1629.4128054405883</v>
      </c>
      <c r="AW281" s="35">
        <f t="shared" si="213"/>
        <v>6498.7918405092432</v>
      </c>
      <c r="AX281" s="35">
        <f t="shared" si="204"/>
        <v>33314.058994575003</v>
      </c>
      <c r="AY281" s="35">
        <f t="shared" si="205"/>
        <v>39812.850835084246</v>
      </c>
      <c r="AZ281" s="35">
        <f t="shared" si="206"/>
        <v>46311.642675593488</v>
      </c>
      <c r="BA281"/>
      <c r="BB281" s="52">
        <f t="shared" si="207"/>
        <v>274</v>
      </c>
      <c r="BC281" s="80">
        <f t="shared" si="208"/>
        <v>680.97507881360661</v>
      </c>
      <c r="BD281" s="35">
        <f t="shared" si="214"/>
        <v>2716.0184767219621</v>
      </c>
      <c r="BE281" s="35">
        <f t="shared" si="209"/>
        <v>16170.992473129198</v>
      </c>
      <c r="BF281" s="35">
        <f t="shared" si="210"/>
        <v>18887.010949851159</v>
      </c>
      <c r="BG281" s="35">
        <f t="shared" si="211"/>
        <v>21603.029426573121</v>
      </c>
    </row>
    <row r="282" spans="25:59" x14ac:dyDescent="0.4">
      <c r="Y282" s="35">
        <f t="shared" si="212"/>
        <v>274500</v>
      </c>
      <c r="Z282" s="52">
        <f t="shared" si="215"/>
        <v>275</v>
      </c>
      <c r="AA282" s="35">
        <f t="shared" si="216"/>
        <v>259122</v>
      </c>
      <c r="AB282" s="35">
        <f t="shared" si="217"/>
        <v>141613</v>
      </c>
      <c r="AC282" s="35">
        <f t="shared" si="218"/>
        <v>38986</v>
      </c>
      <c r="AD282" s="35">
        <f t="shared" si="219"/>
        <v>18188.75</v>
      </c>
      <c r="AU282" s="52">
        <f t="shared" si="202"/>
        <v>275</v>
      </c>
      <c r="AV282" s="80">
        <f t="shared" si="203"/>
        <v>1629.5857088583975</v>
      </c>
      <c r="AW282" s="35">
        <f t="shared" si="213"/>
        <v>6499.4814529371697</v>
      </c>
      <c r="AX282" s="35">
        <f t="shared" si="204"/>
        <v>33412.613058475006</v>
      </c>
      <c r="AY282" s="35">
        <f t="shared" si="205"/>
        <v>39912.094511412179</v>
      </c>
      <c r="AZ282" s="35">
        <f t="shared" si="206"/>
        <v>46411.575964349351</v>
      </c>
      <c r="BA282"/>
      <c r="BB282" s="52">
        <f t="shared" si="207"/>
        <v>275</v>
      </c>
      <c r="BC282" s="80">
        <f t="shared" si="208"/>
        <v>681.04733976440843</v>
      </c>
      <c r="BD282" s="35">
        <f t="shared" si="214"/>
        <v>2716.3066841522032</v>
      </c>
      <c r="BE282" s="35">
        <f t="shared" si="209"/>
        <v>16209.017380429314</v>
      </c>
      <c r="BF282" s="35">
        <f t="shared" si="210"/>
        <v>18925.324064581517</v>
      </c>
      <c r="BG282" s="35">
        <f t="shared" si="211"/>
        <v>21641.630748733718</v>
      </c>
    </row>
    <row r="283" spans="25:59" x14ac:dyDescent="0.4">
      <c r="Y283" s="35">
        <f t="shared" si="212"/>
        <v>275500</v>
      </c>
      <c r="Z283" s="52">
        <f t="shared" si="215"/>
        <v>276</v>
      </c>
      <c r="AA283" s="35">
        <f t="shared" si="216"/>
        <v>259122</v>
      </c>
      <c r="AB283" s="35">
        <f t="shared" si="217"/>
        <v>141613</v>
      </c>
      <c r="AC283" s="35">
        <f t="shared" si="218"/>
        <v>38986</v>
      </c>
      <c r="AD283" s="35">
        <f t="shared" si="219"/>
        <v>18188.75</v>
      </c>
      <c r="AU283" s="52">
        <f t="shared" si="202"/>
        <v>276</v>
      </c>
      <c r="AV283" s="80">
        <f t="shared" si="203"/>
        <v>1629.7599177484233</v>
      </c>
      <c r="AW283" s="35">
        <f t="shared" si="213"/>
        <v>6500.1762721439809</v>
      </c>
      <c r="AX283" s="35">
        <f t="shared" si="204"/>
        <v>33511.161915596131</v>
      </c>
      <c r="AY283" s="35">
        <f t="shared" si="205"/>
        <v>40011.338187740112</v>
      </c>
      <c r="AZ283" s="35">
        <f t="shared" si="206"/>
        <v>46511.514459884093</v>
      </c>
      <c r="BA283"/>
      <c r="BB283" s="52">
        <f t="shared" si="207"/>
        <v>276</v>
      </c>
      <c r="BC283" s="80">
        <f t="shared" si="208"/>
        <v>681.1201463068752</v>
      </c>
      <c r="BD283" s="35">
        <f t="shared" si="214"/>
        <v>2716.5970676342399</v>
      </c>
      <c r="BE283" s="35">
        <f t="shared" si="209"/>
        <v>16247.040111677634</v>
      </c>
      <c r="BF283" s="35">
        <f t="shared" si="210"/>
        <v>18963.637179311874</v>
      </c>
      <c r="BG283" s="35">
        <f t="shared" si="211"/>
        <v>21680.234246946115</v>
      </c>
    </row>
    <row r="284" spans="25:59" x14ac:dyDescent="0.4">
      <c r="Y284" s="35">
        <f t="shared" si="212"/>
        <v>276500</v>
      </c>
      <c r="Z284" s="52">
        <f t="shared" si="215"/>
        <v>277</v>
      </c>
      <c r="AA284" s="35">
        <f t="shared" si="216"/>
        <v>259122</v>
      </c>
      <c r="AB284" s="35">
        <f t="shared" si="217"/>
        <v>141613</v>
      </c>
      <c r="AC284" s="35">
        <f t="shared" si="218"/>
        <v>38986</v>
      </c>
      <c r="AD284" s="35">
        <f t="shared" si="219"/>
        <v>18188.75</v>
      </c>
      <c r="AU284" s="52">
        <f t="shared" si="202"/>
        <v>277</v>
      </c>
      <c r="AV284" s="80">
        <f t="shared" si="203"/>
        <v>1629.9354316920749</v>
      </c>
      <c r="AW284" s="35">
        <f t="shared" si="213"/>
        <v>6500.8762964601574</v>
      </c>
      <c r="AX284" s="35">
        <f t="shared" si="204"/>
        <v>33609.705567607889</v>
      </c>
      <c r="AY284" s="35">
        <f t="shared" si="205"/>
        <v>40110.581864068045</v>
      </c>
      <c r="AZ284" s="35">
        <f t="shared" si="206"/>
        <v>46611.4581605282</v>
      </c>
      <c r="BA284"/>
      <c r="BB284" s="52">
        <f t="shared" si="207"/>
        <v>277</v>
      </c>
      <c r="BC284" s="80">
        <f t="shared" si="208"/>
        <v>681.19349826606685</v>
      </c>
      <c r="BD284" s="35">
        <f t="shared" si="214"/>
        <v>2716.8896264703362</v>
      </c>
      <c r="BE284" s="35">
        <f t="shared" si="209"/>
        <v>16285.060667571892</v>
      </c>
      <c r="BF284" s="35">
        <f t="shared" si="210"/>
        <v>19001.950294042228</v>
      </c>
      <c r="BG284" s="35">
        <f t="shared" si="211"/>
        <v>21718.839920512564</v>
      </c>
    </row>
    <row r="285" spans="25:59" x14ac:dyDescent="0.4">
      <c r="Y285" s="35">
        <f t="shared" si="212"/>
        <v>277500</v>
      </c>
      <c r="Z285" s="52">
        <f t="shared" si="215"/>
        <v>278</v>
      </c>
      <c r="AA285" s="35">
        <f t="shared" si="216"/>
        <v>259122</v>
      </c>
      <c r="AB285" s="35">
        <f t="shared" si="217"/>
        <v>141613</v>
      </c>
      <c r="AC285" s="35">
        <f t="shared" si="218"/>
        <v>38986</v>
      </c>
      <c r="AD285" s="35">
        <f t="shared" si="219"/>
        <v>18188.75</v>
      </c>
      <c r="AU285" s="52">
        <f t="shared" si="202"/>
        <v>278</v>
      </c>
      <c r="AV285" s="80">
        <f t="shared" si="203"/>
        <v>1630.1122502678083</v>
      </c>
      <c r="AW285" s="35">
        <f t="shared" si="213"/>
        <v>6501.5815242044036</v>
      </c>
      <c r="AX285" s="35">
        <f t="shared" si="204"/>
        <v>33708.244016191573</v>
      </c>
      <c r="AY285" s="35">
        <f t="shared" si="205"/>
        <v>40209.825540395977</v>
      </c>
      <c r="AZ285" s="35">
        <f t="shared" si="206"/>
        <v>46711.407064600382</v>
      </c>
      <c r="BA285"/>
      <c r="BB285" s="52">
        <f t="shared" si="207"/>
        <v>278</v>
      </c>
      <c r="BC285" s="80">
        <f t="shared" si="208"/>
        <v>681.26739546580882</v>
      </c>
      <c r="BD285" s="35">
        <f t="shared" si="214"/>
        <v>2717.1843599578328</v>
      </c>
      <c r="BE285" s="35">
        <f t="shared" si="209"/>
        <v>16323.079048814752</v>
      </c>
      <c r="BF285" s="35">
        <f t="shared" si="210"/>
        <v>19040.263408772586</v>
      </c>
      <c r="BG285" s="35">
        <f t="shared" si="211"/>
        <v>21757.447768730417</v>
      </c>
    </row>
    <row r="286" spans="25:59" x14ac:dyDescent="0.4">
      <c r="Y286" s="35">
        <f t="shared" si="212"/>
        <v>278500</v>
      </c>
      <c r="Z286" s="52">
        <f t="shared" si="215"/>
        <v>279</v>
      </c>
      <c r="AA286" s="35">
        <f t="shared" si="216"/>
        <v>259122</v>
      </c>
      <c r="AB286" s="35">
        <f t="shared" si="217"/>
        <v>141613</v>
      </c>
      <c r="AC286" s="35">
        <f t="shared" si="218"/>
        <v>38986</v>
      </c>
      <c r="AD286" s="35">
        <f t="shared" si="219"/>
        <v>18188.75</v>
      </c>
      <c r="AU286" s="52">
        <f t="shared" si="202"/>
        <v>279</v>
      </c>
      <c r="AV286" s="80">
        <f t="shared" si="203"/>
        <v>1630.2903730511289</v>
      </c>
      <c r="AW286" s="35">
        <f t="shared" si="213"/>
        <v>6502.2919536836534</v>
      </c>
      <c r="AX286" s="35">
        <f t="shared" si="204"/>
        <v>33806.777263040254</v>
      </c>
      <c r="AY286" s="35">
        <f t="shared" si="205"/>
        <v>40309.06921672391</v>
      </c>
      <c r="AZ286" s="35">
        <f t="shared" si="206"/>
        <v>46811.361170407567</v>
      </c>
      <c r="BA286"/>
      <c r="BB286" s="52">
        <f t="shared" si="207"/>
        <v>279</v>
      </c>
      <c r="BC286" s="80">
        <f t="shared" si="208"/>
        <v>681.34183772869346</v>
      </c>
      <c r="BD286" s="35">
        <f t="shared" si="214"/>
        <v>2717.4812673891533</v>
      </c>
      <c r="BE286" s="35">
        <f t="shared" si="209"/>
        <v>16361.095256113786</v>
      </c>
      <c r="BF286" s="35">
        <f t="shared" si="210"/>
        <v>19078.576523502939</v>
      </c>
      <c r="BG286" s="35">
        <f t="shared" si="211"/>
        <v>21796.057790892093</v>
      </c>
    </row>
    <row r="287" spans="25:59" x14ac:dyDescent="0.4">
      <c r="Y287" s="35">
        <f t="shared" si="212"/>
        <v>279500</v>
      </c>
      <c r="Z287" s="52">
        <f t="shared" si="215"/>
        <v>280</v>
      </c>
      <c r="AA287" s="35">
        <f t="shared" si="216"/>
        <v>259122</v>
      </c>
      <c r="AB287" s="35">
        <f t="shared" si="217"/>
        <v>141613</v>
      </c>
      <c r="AC287" s="35">
        <f t="shared" si="218"/>
        <v>38986</v>
      </c>
      <c r="AD287" s="35">
        <f t="shared" si="219"/>
        <v>18188.75</v>
      </c>
      <c r="AU287" s="52">
        <f t="shared" si="202"/>
        <v>280</v>
      </c>
      <c r="AV287" s="80">
        <f t="shared" si="203"/>
        <v>1630.4697996145965</v>
      </c>
      <c r="AW287" s="35">
        <f t="shared" si="213"/>
        <v>6503.0075831930944</v>
      </c>
      <c r="AX287" s="35">
        <f t="shared" si="204"/>
        <v>33905.305309858748</v>
      </c>
      <c r="AY287" s="35">
        <f t="shared" si="205"/>
        <v>40408.312893051843</v>
      </c>
      <c r="AZ287" s="35">
        <f t="shared" si="206"/>
        <v>46911.320476244939</v>
      </c>
      <c r="BA287"/>
      <c r="BB287" s="52">
        <f t="shared" si="207"/>
        <v>280</v>
      </c>
      <c r="BC287" s="80">
        <f t="shared" si="208"/>
        <v>681.41682487608216</v>
      </c>
      <c r="BD287" s="35">
        <f t="shared" si="214"/>
        <v>2717.7803480518101</v>
      </c>
      <c r="BE287" s="35">
        <f t="shared" si="209"/>
        <v>16399.109290181488</v>
      </c>
      <c r="BF287" s="35">
        <f t="shared" si="210"/>
        <v>19116.889638233297</v>
      </c>
      <c r="BG287" s="35">
        <f t="shared" si="211"/>
        <v>21834.669986285106</v>
      </c>
    </row>
    <row r="288" spans="25:59" x14ac:dyDescent="0.4">
      <c r="Y288" s="35">
        <f t="shared" si="212"/>
        <v>280500</v>
      </c>
      <c r="Z288" s="52">
        <f t="shared" si="215"/>
        <v>281</v>
      </c>
      <c r="AA288" s="35">
        <f t="shared" si="216"/>
        <v>259122</v>
      </c>
      <c r="AB288" s="35">
        <f t="shared" si="217"/>
        <v>141613</v>
      </c>
      <c r="AC288" s="35">
        <f t="shared" si="218"/>
        <v>38986</v>
      </c>
      <c r="AD288" s="35">
        <f t="shared" si="219"/>
        <v>18188.75</v>
      </c>
      <c r="AU288" s="52">
        <f t="shared" si="202"/>
        <v>281</v>
      </c>
      <c r="AV288" s="80">
        <f t="shared" si="203"/>
        <v>1630.6505295278318</v>
      </c>
      <c r="AW288" s="35">
        <f t="shared" si="213"/>
        <v>6503.72841101619</v>
      </c>
      <c r="AX288" s="35">
        <f t="shared" si="204"/>
        <v>34003.828158363583</v>
      </c>
      <c r="AY288" s="35">
        <f t="shared" si="205"/>
        <v>40507.556569379776</v>
      </c>
      <c r="AZ288" s="35">
        <f t="shared" si="206"/>
        <v>47011.284980395969</v>
      </c>
      <c r="BA288"/>
      <c r="BB288" s="52">
        <f t="shared" si="207"/>
        <v>281</v>
      </c>
      <c r="BC288" s="80">
        <f t="shared" si="208"/>
        <v>681.49235672810801</v>
      </c>
      <c r="BD288" s="35">
        <f t="shared" si="214"/>
        <v>2718.0816012284176</v>
      </c>
      <c r="BE288" s="35">
        <f t="shared" si="209"/>
        <v>16437.121151735235</v>
      </c>
      <c r="BF288" s="35">
        <f t="shared" si="210"/>
        <v>19155.202752963654</v>
      </c>
      <c r="BG288" s="35">
        <f t="shared" si="211"/>
        <v>21873.284354192074</v>
      </c>
    </row>
    <row r="289" spans="25:59" x14ac:dyDescent="0.4">
      <c r="Y289" s="35">
        <f t="shared" si="212"/>
        <v>281500</v>
      </c>
      <c r="Z289" s="52">
        <f t="shared" si="215"/>
        <v>282</v>
      </c>
      <c r="AA289" s="35">
        <f t="shared" si="216"/>
        <v>259122</v>
      </c>
      <c r="AB289" s="35">
        <f t="shared" si="217"/>
        <v>141613</v>
      </c>
      <c r="AC289" s="35">
        <f t="shared" ref="AC289:AC290" si="220">U$207</f>
        <v>38986</v>
      </c>
      <c r="AD289" s="35">
        <f t="shared" ref="AD289:AD290" si="221">U$206</f>
        <v>18188.75</v>
      </c>
      <c r="AU289" s="52">
        <f t="shared" si="202"/>
        <v>282</v>
      </c>
      <c r="AV289" s="80">
        <f t="shared" si="203"/>
        <v>1630.8325623575213</v>
      </c>
      <c r="AW289" s="35">
        <f t="shared" si="213"/>
        <v>6504.4544354247018</v>
      </c>
      <c r="AX289" s="35">
        <f t="shared" si="204"/>
        <v>34102.345810283012</v>
      </c>
      <c r="AY289" s="35">
        <f t="shared" si="205"/>
        <v>40606.800245707716</v>
      </c>
      <c r="AZ289" s="35">
        <f t="shared" si="206"/>
        <v>47111.254681132421</v>
      </c>
      <c r="BA289"/>
      <c r="BB289" s="52">
        <f t="shared" si="207"/>
        <v>282</v>
      </c>
      <c r="BC289" s="80">
        <f t="shared" si="208"/>
        <v>681.56843310367742</v>
      </c>
      <c r="BD289" s="35">
        <f t="shared" si="214"/>
        <v>2718.3850261966977</v>
      </c>
      <c r="BE289" s="35">
        <f t="shared" si="209"/>
        <v>16475.13084149731</v>
      </c>
      <c r="BF289" s="35">
        <f t="shared" si="210"/>
        <v>19193.515867694008</v>
      </c>
      <c r="BG289" s="35">
        <f t="shared" si="211"/>
        <v>21911.900893890706</v>
      </c>
    </row>
    <row r="290" spans="25:59" x14ac:dyDescent="0.4">
      <c r="Y290" s="35">
        <f t="shared" si="212"/>
        <v>282500</v>
      </c>
      <c r="Z290" s="52">
        <f t="shared" si="215"/>
        <v>283</v>
      </c>
      <c r="AA290" s="35">
        <f t="shared" si="216"/>
        <v>259122</v>
      </c>
      <c r="AB290" s="35">
        <f t="shared" si="217"/>
        <v>141613</v>
      </c>
      <c r="AC290" s="35">
        <f t="shared" si="220"/>
        <v>38986</v>
      </c>
      <c r="AD290" s="35">
        <f t="shared" si="221"/>
        <v>18188.75</v>
      </c>
      <c r="AU290" s="52">
        <f t="shared" si="202"/>
        <v>283</v>
      </c>
      <c r="AV290" s="80">
        <f t="shared" si="203"/>
        <v>1631.0158976674206</v>
      </c>
      <c r="AW290" s="35">
        <f t="shared" si="213"/>
        <v>6505.1856546787003</v>
      </c>
      <c r="AX290" s="35">
        <f t="shared" si="204"/>
        <v>34200.858267356947</v>
      </c>
      <c r="AY290" s="35">
        <f t="shared" si="205"/>
        <v>40706.043922035649</v>
      </c>
      <c r="AZ290" s="35">
        <f t="shared" si="206"/>
        <v>47211.229576714351</v>
      </c>
      <c r="BA290"/>
      <c r="BB290" s="52">
        <f t="shared" si="207"/>
        <v>283</v>
      </c>
      <c r="BC290" s="80">
        <f t="shared" si="208"/>
        <v>681.64505382047264</v>
      </c>
      <c r="BD290" s="35">
        <f t="shared" si="214"/>
        <v>2718.6906222294897</v>
      </c>
      <c r="BE290" s="35">
        <f t="shared" si="209"/>
        <v>16513.138360194873</v>
      </c>
      <c r="BF290" s="35">
        <f t="shared" si="210"/>
        <v>19231.828982424362</v>
      </c>
      <c r="BG290" s="35">
        <f t="shared" si="211"/>
        <v>21950.519604653851</v>
      </c>
    </row>
    <row r="291" spans="25:59" x14ac:dyDescent="0.4">
      <c r="Y291" s="35">
        <f t="shared" si="212"/>
        <v>283500</v>
      </c>
      <c r="Z291" s="52">
        <f t="shared" si="215"/>
        <v>284</v>
      </c>
      <c r="AA291" s="35"/>
      <c r="AB291" s="35"/>
      <c r="AC291" s="35"/>
      <c r="AD291" s="35"/>
      <c r="AU291" s="52">
        <f t="shared" si="202"/>
        <v>284</v>
      </c>
      <c r="AV291" s="80">
        <f t="shared" si="203"/>
        <v>1631.2005350183613</v>
      </c>
      <c r="AW291" s="35">
        <f t="shared" si="213"/>
        <v>6505.9220670265968</v>
      </c>
      <c r="AX291" s="35">
        <f t="shared" si="204"/>
        <v>34299.365531336982</v>
      </c>
      <c r="AY291" s="35">
        <f t="shared" si="205"/>
        <v>40805.287598363582</v>
      </c>
      <c r="AZ291" s="35">
        <f t="shared" si="206"/>
        <v>47311.209665390183</v>
      </c>
      <c r="BA291"/>
      <c r="BB291" s="52">
        <f t="shared" si="207"/>
        <v>284</v>
      </c>
      <c r="BC291" s="80">
        <f t="shared" si="208"/>
        <v>681.72221869495309</v>
      </c>
      <c r="BD291" s="35">
        <f t="shared" si="214"/>
        <v>2718.9983885947549</v>
      </c>
      <c r="BE291" s="35">
        <f t="shared" si="209"/>
        <v>16551.143708559965</v>
      </c>
      <c r="BF291" s="35">
        <f t="shared" si="210"/>
        <v>19270.14209715472</v>
      </c>
      <c r="BG291" s="35">
        <f t="shared" si="211"/>
        <v>21989.140485749474</v>
      </c>
    </row>
    <row r="292" spans="25:59" x14ac:dyDescent="0.4">
      <c r="Y292" s="35">
        <f t="shared" si="212"/>
        <v>284500</v>
      </c>
      <c r="Z292" s="52">
        <f t="shared" si="215"/>
        <v>285</v>
      </c>
      <c r="AA292" s="35"/>
      <c r="AB292" s="35"/>
      <c r="AC292" s="35"/>
      <c r="AD292" s="35"/>
      <c r="AU292" s="52">
        <f t="shared" si="202"/>
        <v>285</v>
      </c>
      <c r="AV292" s="80">
        <f t="shared" si="203"/>
        <v>1631.3864739682554</v>
      </c>
      <c r="AW292" s="35">
        <f t="shared" si="213"/>
        <v>6506.6636707051548</v>
      </c>
      <c r="AX292" s="35">
        <f t="shared" si="204"/>
        <v>34397.867603986364</v>
      </c>
      <c r="AY292" s="35">
        <f t="shared" si="205"/>
        <v>40904.531274691515</v>
      </c>
      <c r="AZ292" s="35">
        <f t="shared" si="206"/>
        <v>47411.194945396666</v>
      </c>
      <c r="BA292"/>
      <c r="BB292" s="52">
        <f t="shared" si="207"/>
        <v>285</v>
      </c>
      <c r="BC292" s="80">
        <f t="shared" si="208"/>
        <v>681.79992754235866</v>
      </c>
      <c r="BD292" s="35">
        <f t="shared" si="214"/>
        <v>2719.3083245555922</v>
      </c>
      <c r="BE292" s="35">
        <f t="shared" si="209"/>
        <v>16589.146887329483</v>
      </c>
      <c r="BF292" s="35">
        <f t="shared" si="210"/>
        <v>19308.455211885077</v>
      </c>
      <c r="BG292" s="35">
        <f t="shared" si="211"/>
        <v>22027.763536440671</v>
      </c>
    </row>
    <row r="293" spans="25:59" x14ac:dyDescent="0.4">
      <c r="Y293" s="35">
        <f t="shared" si="212"/>
        <v>285500</v>
      </c>
      <c r="Z293" s="52">
        <f t="shared" si="215"/>
        <v>286</v>
      </c>
      <c r="AA293" s="35"/>
      <c r="AB293" s="35"/>
      <c r="AC293" s="35"/>
      <c r="AD293" s="35"/>
      <c r="AU293" s="52">
        <f t="shared" si="202"/>
        <v>286</v>
      </c>
      <c r="AV293" s="80">
        <f t="shared" si="203"/>
        <v>1631.573714072101</v>
      </c>
      <c r="AW293" s="35">
        <f t="shared" si="213"/>
        <v>6507.4104639395182</v>
      </c>
      <c r="AX293" s="35">
        <f t="shared" si="204"/>
        <v>34496.364487079933</v>
      </c>
      <c r="AY293" s="35">
        <f t="shared" si="205"/>
        <v>41003.774951019448</v>
      </c>
      <c r="AZ293" s="35">
        <f t="shared" si="206"/>
        <v>47511.185414958964</v>
      </c>
      <c r="BA293"/>
      <c r="BB293" s="52">
        <f t="shared" si="207"/>
        <v>286</v>
      </c>
      <c r="BC293" s="80">
        <f t="shared" si="208"/>
        <v>681.87818017671111</v>
      </c>
      <c r="BD293" s="35">
        <f t="shared" si="214"/>
        <v>2719.6204293702408</v>
      </c>
      <c r="BE293" s="35">
        <f t="shared" si="209"/>
        <v>16627.147897245195</v>
      </c>
      <c r="BF293" s="35">
        <f t="shared" si="210"/>
        <v>19346.768326615434</v>
      </c>
      <c r="BG293" s="35">
        <f t="shared" si="211"/>
        <v>22066.388755985674</v>
      </c>
    </row>
    <row r="294" spans="25:59" x14ac:dyDescent="0.4">
      <c r="Y294" s="35">
        <f t="shared" si="212"/>
        <v>286500</v>
      </c>
      <c r="Z294" s="52">
        <f t="shared" si="215"/>
        <v>287</v>
      </c>
      <c r="AA294" s="35"/>
      <c r="AB294" s="35"/>
      <c r="AC294" s="35"/>
      <c r="AD294" s="35"/>
      <c r="AU294" s="52">
        <f t="shared" si="202"/>
        <v>287</v>
      </c>
      <c r="AV294" s="80">
        <f t="shared" si="203"/>
        <v>1631.7622548819868</v>
      </c>
      <c r="AW294" s="35">
        <f t="shared" si="213"/>
        <v>6508.1624449432256</v>
      </c>
      <c r="AX294" s="35">
        <f t="shared" si="204"/>
        <v>34594.856182404154</v>
      </c>
      <c r="AY294" s="35">
        <f t="shared" si="205"/>
        <v>41103.018627347381</v>
      </c>
      <c r="AZ294" s="35">
        <f t="shared" si="206"/>
        <v>47611.181072290608</v>
      </c>
      <c r="BA294"/>
      <c r="BB294" s="52">
        <f t="shared" si="207"/>
        <v>287</v>
      </c>
      <c r="BC294" s="80">
        <f t="shared" si="208"/>
        <v>681.95697641081631</v>
      </c>
      <c r="BD294" s="35">
        <f t="shared" si="214"/>
        <v>2719.9347022920911</v>
      </c>
      <c r="BE294" s="35">
        <f t="shared" si="209"/>
        <v>16665.146739053696</v>
      </c>
      <c r="BF294" s="35">
        <f t="shared" si="210"/>
        <v>19385.081441345788</v>
      </c>
      <c r="BG294" s="35">
        <f t="shared" si="211"/>
        <v>22105.01614363788</v>
      </c>
    </row>
    <row r="295" spans="25:59" x14ac:dyDescent="0.4">
      <c r="Y295" s="35">
        <f t="shared" si="212"/>
        <v>287500</v>
      </c>
      <c r="Z295" s="52">
        <f t="shared" si="215"/>
        <v>288</v>
      </c>
      <c r="AA295" s="35"/>
      <c r="AB295" s="35"/>
      <c r="AC295" s="35"/>
      <c r="AD295" s="35"/>
      <c r="AU295" s="52">
        <f t="shared" si="202"/>
        <v>288</v>
      </c>
      <c r="AV295" s="80">
        <f t="shared" si="203"/>
        <v>1631.9520959470979</v>
      </c>
      <c r="AW295" s="35">
        <f t="shared" si="213"/>
        <v>6508.9196119182352</v>
      </c>
      <c r="AX295" s="35">
        <f t="shared" si="204"/>
        <v>34693.342691757076</v>
      </c>
      <c r="AY295" s="35">
        <f t="shared" si="205"/>
        <v>41202.262303675314</v>
      </c>
      <c r="AZ295" s="35">
        <f t="shared" si="206"/>
        <v>47711.181915593552</v>
      </c>
      <c r="BA295"/>
      <c r="BB295" s="52">
        <f t="shared" si="207"/>
        <v>288</v>
      </c>
      <c r="BC295" s="80">
        <f t="shared" si="208"/>
        <v>682.03631605626674</v>
      </c>
      <c r="BD295" s="35">
        <f t="shared" si="214"/>
        <v>2720.251142569693</v>
      </c>
      <c r="BE295" s="35">
        <f t="shared" si="209"/>
        <v>16703.143413506448</v>
      </c>
      <c r="BF295" s="35">
        <f t="shared" si="210"/>
        <v>19423.394556076142</v>
      </c>
      <c r="BG295" s="35">
        <f t="shared" si="211"/>
        <v>22143.645698645836</v>
      </c>
    </row>
    <row r="296" spans="25:59" x14ac:dyDescent="0.4">
      <c r="Y296" s="35">
        <f t="shared" si="212"/>
        <v>288500</v>
      </c>
      <c r="Z296" s="52">
        <f t="shared" si="215"/>
        <v>289</v>
      </c>
      <c r="AA296" s="35"/>
      <c r="AB296" s="35"/>
      <c r="AC296" s="35"/>
      <c r="AD296" s="35"/>
      <c r="AU296" s="52">
        <f t="shared" si="202"/>
        <v>289</v>
      </c>
      <c r="AV296" s="80">
        <f t="shared" si="203"/>
        <v>1632.14323681372</v>
      </c>
      <c r="AW296" s="35">
        <f t="shared" si="213"/>
        <v>6509.6819630549417</v>
      </c>
      <c r="AX296" s="35">
        <f t="shared" si="204"/>
        <v>34791.824016948303</v>
      </c>
      <c r="AY296" s="35">
        <f t="shared" si="205"/>
        <v>41301.505980003247</v>
      </c>
      <c r="AZ296" s="35">
        <f t="shared" si="206"/>
        <v>47811.18794305819</v>
      </c>
      <c r="BA296"/>
      <c r="BB296" s="52">
        <f t="shared" si="207"/>
        <v>289</v>
      </c>
      <c r="BC296" s="80">
        <f t="shared" si="208"/>
        <v>682.11619892344311</v>
      </c>
      <c r="BD296" s="35">
        <f t="shared" si="214"/>
        <v>2720.5697494467649</v>
      </c>
      <c r="BE296" s="35">
        <f t="shared" si="209"/>
        <v>16741.137921359736</v>
      </c>
      <c r="BF296" s="35">
        <f t="shared" si="210"/>
        <v>19461.7076708065</v>
      </c>
      <c r="BG296" s="35">
        <f t="shared" si="211"/>
        <v>22182.277420253264</v>
      </c>
    </row>
    <row r="297" spans="25:59" x14ac:dyDescent="0.4">
      <c r="Y297" s="35">
        <f t="shared" si="212"/>
        <v>289500</v>
      </c>
      <c r="Z297" s="52">
        <f t="shared" si="215"/>
        <v>290</v>
      </c>
      <c r="AA297" s="35"/>
      <c r="AB297" s="35"/>
      <c r="AC297" s="35"/>
      <c r="AD297" s="35"/>
      <c r="AU297" s="52">
        <f t="shared" si="202"/>
        <v>290</v>
      </c>
      <c r="AV297" s="80">
        <f t="shared" si="203"/>
        <v>1632.3356770252469</v>
      </c>
      <c r="AW297" s="35">
        <f t="shared" si="213"/>
        <v>6510.4494965322046</v>
      </c>
      <c r="AX297" s="35">
        <f t="shared" si="204"/>
        <v>34890.300159798979</v>
      </c>
      <c r="AY297" s="35">
        <f t="shared" si="205"/>
        <v>41400.74965633118</v>
      </c>
      <c r="AZ297" s="35">
        <f t="shared" si="206"/>
        <v>47911.199152863381</v>
      </c>
      <c r="BA297"/>
      <c r="BB297" s="52">
        <f t="shared" si="207"/>
        <v>290</v>
      </c>
      <c r="BC297" s="80">
        <f t="shared" si="208"/>
        <v>682.1966248215175</v>
      </c>
      <c r="BD297" s="35">
        <f t="shared" si="214"/>
        <v>2720.8905221622035</v>
      </c>
      <c r="BE297" s="35">
        <f t="shared" si="209"/>
        <v>16779.130263374653</v>
      </c>
      <c r="BF297" s="35">
        <f t="shared" si="210"/>
        <v>19500.020785536857</v>
      </c>
      <c r="BG297" s="35">
        <f t="shared" si="211"/>
        <v>22220.911307699062</v>
      </c>
    </row>
    <row r="298" spans="25:59" x14ac:dyDescent="0.4">
      <c r="Y298" s="35">
        <f t="shared" si="212"/>
        <v>290500</v>
      </c>
      <c r="Z298" s="52">
        <f t="shared" si="215"/>
        <v>291</v>
      </c>
      <c r="AA298" s="35"/>
      <c r="AB298" s="35"/>
      <c r="AC298" s="35"/>
      <c r="AD298" s="35"/>
      <c r="AU298" s="52">
        <f t="shared" si="202"/>
        <v>291</v>
      </c>
      <c r="AV298" s="80">
        <f t="shared" si="203"/>
        <v>1632.5294161221846</v>
      </c>
      <c r="AW298" s="35">
        <f t="shared" si="213"/>
        <v>6511.2222105173669</v>
      </c>
      <c r="AX298" s="35">
        <f t="shared" si="204"/>
        <v>34988.771122141748</v>
      </c>
      <c r="AY298" s="35">
        <f t="shared" si="205"/>
        <v>41499.993332659113</v>
      </c>
      <c r="AZ298" s="35">
        <f t="shared" si="206"/>
        <v>48011.215543176477</v>
      </c>
      <c r="BA298"/>
      <c r="BB298" s="52">
        <f t="shared" si="207"/>
        <v>291</v>
      </c>
      <c r="BC298" s="80">
        <f t="shared" si="208"/>
        <v>682.27759355845512</v>
      </c>
      <c r="BD298" s="35">
        <f t="shared" si="214"/>
        <v>2721.2134599500923</v>
      </c>
      <c r="BE298" s="35">
        <f t="shared" si="209"/>
        <v>16817.120440317121</v>
      </c>
      <c r="BF298" s="35">
        <f t="shared" si="210"/>
        <v>19538.333900267215</v>
      </c>
      <c r="BG298" s="35">
        <f t="shared" si="211"/>
        <v>22259.547360217308</v>
      </c>
    </row>
    <row r="299" spans="25:59" x14ac:dyDescent="0.4">
      <c r="Y299" s="35">
        <f t="shared" si="212"/>
        <v>291500</v>
      </c>
      <c r="Z299" s="52">
        <f t="shared" si="215"/>
        <v>292</v>
      </c>
      <c r="AA299" s="35"/>
      <c r="AB299" s="35"/>
      <c r="AC299" s="35"/>
      <c r="AD299" s="35"/>
      <c r="AU299" s="52">
        <f t="shared" si="202"/>
        <v>292</v>
      </c>
      <c r="AV299" s="80">
        <f t="shared" si="203"/>
        <v>1632.7244536421547</v>
      </c>
      <c r="AW299" s="35">
        <f t="shared" si="213"/>
        <v>6512.0001031662669</v>
      </c>
      <c r="AX299" s="35">
        <f t="shared" si="204"/>
        <v>35087.236905820777</v>
      </c>
      <c r="AY299" s="35">
        <f t="shared" si="205"/>
        <v>41599.237008987046</v>
      </c>
      <c r="AZ299" s="35">
        <f t="shared" si="206"/>
        <v>48111.237112153314</v>
      </c>
      <c r="BA299"/>
      <c r="BB299" s="52">
        <f t="shared" si="207"/>
        <v>292</v>
      </c>
      <c r="BC299" s="80">
        <f t="shared" si="208"/>
        <v>682.35910494101552</v>
      </c>
      <c r="BD299" s="35">
        <f t="shared" si="214"/>
        <v>2721.538562039706</v>
      </c>
      <c r="BE299" s="35">
        <f t="shared" si="209"/>
        <v>16855.108452957862</v>
      </c>
      <c r="BF299" s="35">
        <f t="shared" si="210"/>
        <v>19576.647014997568</v>
      </c>
      <c r="BG299" s="35">
        <f t="shared" si="211"/>
        <v>22298.185577037275</v>
      </c>
    </row>
    <row r="300" spans="25:59" x14ac:dyDescent="0.4">
      <c r="Y300" s="35">
        <f t="shared" si="212"/>
        <v>292500</v>
      </c>
      <c r="Z300" s="52">
        <f t="shared" si="215"/>
        <v>293</v>
      </c>
      <c r="AA300" s="35"/>
      <c r="AB300" s="35"/>
      <c r="AC300" s="35"/>
      <c r="AD300" s="35"/>
      <c r="AU300" s="52">
        <f t="shared" si="202"/>
        <v>293</v>
      </c>
      <c r="AV300" s="80">
        <f t="shared" si="203"/>
        <v>1632.9207891199032</v>
      </c>
      <c r="AW300" s="35">
        <f t="shared" si="213"/>
        <v>6512.7831726232725</v>
      </c>
      <c r="AX300" s="35">
        <f t="shared" si="204"/>
        <v>35185.69751269171</v>
      </c>
      <c r="AY300" s="35">
        <f t="shared" si="205"/>
        <v>41698.480685314986</v>
      </c>
      <c r="AZ300" s="35">
        <f t="shared" si="206"/>
        <v>48211.263857938262</v>
      </c>
      <c r="BA300"/>
      <c r="BB300" s="52">
        <f t="shared" si="207"/>
        <v>293</v>
      </c>
      <c r="BC300" s="80">
        <f t="shared" si="208"/>
        <v>682.44115877475701</v>
      </c>
      <c r="BD300" s="35">
        <f t="shared" si="214"/>
        <v>2721.8658276555284</v>
      </c>
      <c r="BE300" s="35">
        <f t="shared" si="209"/>
        <v>16893.094302072393</v>
      </c>
      <c r="BF300" s="35">
        <f t="shared" si="210"/>
        <v>19614.960129727922</v>
      </c>
      <c r="BG300" s="35">
        <f t="shared" si="211"/>
        <v>22336.825957383451</v>
      </c>
    </row>
    <row r="301" spans="25:59" x14ac:dyDescent="0.4">
      <c r="Y301" s="35">
        <f t="shared" si="212"/>
        <v>293500</v>
      </c>
      <c r="Z301" s="52">
        <f t="shared" si="215"/>
        <v>294</v>
      </c>
      <c r="AA301" s="35"/>
      <c r="AB301" s="35"/>
      <c r="AC301" s="35"/>
      <c r="AD301" s="35"/>
      <c r="AU301" s="52">
        <f t="shared" si="202"/>
        <v>294</v>
      </c>
      <c r="AV301" s="80">
        <f t="shared" si="203"/>
        <v>1633.118422087304</v>
      </c>
      <c r="AW301" s="35">
        <f t="shared" si="213"/>
        <v>6513.5714170212977</v>
      </c>
      <c r="AX301" s="35">
        <f t="shared" si="204"/>
        <v>35284.152944621623</v>
      </c>
      <c r="AY301" s="35">
        <f t="shared" si="205"/>
        <v>41797.724361642919</v>
      </c>
      <c r="AZ301" s="35">
        <f t="shared" si="206"/>
        <v>48311.295778664215</v>
      </c>
      <c r="BA301"/>
      <c r="BB301" s="52">
        <f t="shared" si="207"/>
        <v>294</v>
      </c>
      <c r="BC301" s="80">
        <f t="shared" si="208"/>
        <v>682.52375486403685</v>
      </c>
      <c r="BD301" s="35">
        <f t="shared" si="214"/>
        <v>2722.1952560172535</v>
      </c>
      <c r="BE301" s="35">
        <f t="shared" si="209"/>
        <v>16931.077988441026</v>
      </c>
      <c r="BF301" s="35">
        <f t="shared" si="210"/>
        <v>19653.27324445828</v>
      </c>
      <c r="BG301" s="35">
        <f t="shared" si="211"/>
        <v>22375.468500475534</v>
      </c>
    </row>
    <row r="302" spans="25:59" x14ac:dyDescent="0.4">
      <c r="Y302" s="35">
        <f t="shared" si="212"/>
        <v>294500</v>
      </c>
      <c r="Z302" s="52">
        <f t="shared" si="215"/>
        <v>295</v>
      </c>
      <c r="AA302" s="35"/>
      <c r="AB302" s="35"/>
      <c r="AC302" s="35"/>
      <c r="AD302" s="35"/>
      <c r="AU302" s="52">
        <f t="shared" si="202"/>
        <v>295</v>
      </c>
      <c r="AV302" s="80">
        <f t="shared" si="203"/>
        <v>1633.3173520733644</v>
      </c>
      <c r="AW302" s="35">
        <f t="shared" si="213"/>
        <v>6514.3648344818248</v>
      </c>
      <c r="AX302" s="35">
        <f t="shared" si="204"/>
        <v>35382.603203489023</v>
      </c>
      <c r="AY302" s="35">
        <f t="shared" si="205"/>
        <v>41896.968037970852</v>
      </c>
      <c r="AZ302" s="35">
        <f t="shared" si="206"/>
        <v>48411.33287245268</v>
      </c>
      <c r="BA302"/>
      <c r="BB302" s="52">
        <f t="shared" si="207"/>
        <v>295</v>
      </c>
      <c r="BC302" s="80">
        <f t="shared" si="208"/>
        <v>682.60689301201478</v>
      </c>
      <c r="BD302" s="35">
        <f t="shared" si="214"/>
        <v>2722.5268463397979</v>
      </c>
      <c r="BE302" s="35">
        <f t="shared" si="209"/>
        <v>16969.059512848838</v>
      </c>
      <c r="BF302" s="35">
        <f t="shared" si="210"/>
        <v>19691.586359188637</v>
      </c>
      <c r="BG302" s="35">
        <f t="shared" si="211"/>
        <v>22414.113205528436</v>
      </c>
    </row>
    <row r="303" spans="25:59" x14ac:dyDescent="0.4">
      <c r="Y303" s="35">
        <f t="shared" si="212"/>
        <v>295500</v>
      </c>
      <c r="Z303" s="52">
        <f t="shared" si="215"/>
        <v>296</v>
      </c>
      <c r="AA303" s="35"/>
      <c r="AB303" s="35"/>
      <c r="AC303" s="35"/>
      <c r="AD303" s="35"/>
      <c r="AU303" s="52">
        <f t="shared" si="202"/>
        <v>296</v>
      </c>
      <c r="AV303" s="80">
        <f t="shared" si="203"/>
        <v>1633.5175786042312</v>
      </c>
      <c r="AW303" s="35">
        <f t="shared" si="213"/>
        <v>6515.1634231149228</v>
      </c>
      <c r="AX303" s="35">
        <f t="shared" si="204"/>
        <v>35481.048291183863</v>
      </c>
      <c r="AY303" s="35">
        <f t="shared" si="205"/>
        <v>41996.211714298784</v>
      </c>
      <c r="AZ303" s="35">
        <f t="shared" si="206"/>
        <v>48511.375137413706</v>
      </c>
      <c r="BA303"/>
      <c r="BB303" s="52">
        <f t="shared" si="207"/>
        <v>296</v>
      </c>
      <c r="BC303" s="80">
        <f t="shared" si="208"/>
        <v>682.69057302065494</v>
      </c>
      <c r="BD303" s="35">
        <f t="shared" si="214"/>
        <v>2722.8605978333103</v>
      </c>
      <c r="BE303" s="35">
        <f t="shared" si="209"/>
        <v>17007.038876085684</v>
      </c>
      <c r="BF303" s="35">
        <f t="shared" si="210"/>
        <v>19729.899473918995</v>
      </c>
      <c r="BG303" s="35">
        <f t="shared" si="211"/>
        <v>22452.760071752306</v>
      </c>
    </row>
    <row r="304" spans="25:59" x14ac:dyDescent="0.4">
      <c r="Y304" s="35">
        <f t="shared" si="212"/>
        <v>296500</v>
      </c>
      <c r="Z304" s="52">
        <f t="shared" si="215"/>
        <v>297</v>
      </c>
      <c r="AA304" s="35"/>
      <c r="AB304" s="35"/>
      <c r="AC304" s="35"/>
      <c r="AD304" s="35"/>
      <c r="AU304" s="52">
        <f t="shared" si="202"/>
        <v>297</v>
      </c>
      <c r="AV304" s="80">
        <f t="shared" si="203"/>
        <v>1633.7191012031958</v>
      </c>
      <c r="AW304" s="35">
        <f t="shared" si="213"/>
        <v>6515.9671810192776</v>
      </c>
      <c r="AX304" s="35">
        <f t="shared" si="204"/>
        <v>35579.488209607443</v>
      </c>
      <c r="AY304" s="35">
        <f t="shared" si="205"/>
        <v>42095.455390626717</v>
      </c>
      <c r="AZ304" s="35">
        <f t="shared" si="206"/>
        <v>48611.422571645991</v>
      </c>
      <c r="BA304"/>
      <c r="BB304" s="52">
        <f t="shared" si="207"/>
        <v>297</v>
      </c>
      <c r="BC304" s="80">
        <f t="shared" si="208"/>
        <v>682.77479469072796</v>
      </c>
      <c r="BD304" s="35">
        <f t="shared" si="214"/>
        <v>2723.1965097031798</v>
      </c>
      <c r="BE304" s="35">
        <f t="shared" si="209"/>
        <v>17045.01607894617</v>
      </c>
      <c r="BF304" s="35">
        <f t="shared" si="210"/>
        <v>19768.212588649349</v>
      </c>
      <c r="BG304" s="35">
        <f t="shared" si="211"/>
        <v>22491.409098352528</v>
      </c>
    </row>
    <row r="305" spans="25:59" x14ac:dyDescent="0.4">
      <c r="Y305" s="35">
        <f t="shared" si="212"/>
        <v>297500</v>
      </c>
      <c r="Z305" s="52">
        <f t="shared" si="215"/>
        <v>298</v>
      </c>
      <c r="AA305" s="35"/>
      <c r="AB305" s="35"/>
      <c r="AC305" s="35"/>
      <c r="AD305" s="35"/>
      <c r="AU305" s="52">
        <f t="shared" si="202"/>
        <v>298</v>
      </c>
      <c r="AV305" s="80">
        <f t="shared" si="203"/>
        <v>1633.9219193907002</v>
      </c>
      <c r="AW305" s="35">
        <f t="shared" si="213"/>
        <v>6516.7761062822065</v>
      </c>
      <c r="AX305" s="35">
        <f t="shared" si="204"/>
        <v>35677.92296067244</v>
      </c>
      <c r="AY305" s="35">
        <f t="shared" si="205"/>
        <v>42194.69906695465</v>
      </c>
      <c r="AZ305" s="35">
        <f t="shared" si="206"/>
        <v>48711.47517323686</v>
      </c>
      <c r="BA305"/>
      <c r="BB305" s="52">
        <f t="shared" si="207"/>
        <v>298</v>
      </c>
      <c r="BC305" s="80">
        <f t="shared" si="208"/>
        <v>682.85955782181384</v>
      </c>
      <c r="BD305" s="35">
        <f t="shared" si="214"/>
        <v>2723.5345811500456</v>
      </c>
      <c r="BE305" s="35">
        <f t="shared" si="209"/>
        <v>17082.991122229658</v>
      </c>
      <c r="BF305" s="35">
        <f t="shared" si="210"/>
        <v>19806.525703379702</v>
      </c>
      <c r="BG305" s="35">
        <f t="shared" si="211"/>
        <v>22530.060284529747</v>
      </c>
    </row>
    <row r="306" spans="25:59" x14ac:dyDescent="0.4">
      <c r="Y306" s="35">
        <f t="shared" si="212"/>
        <v>298500</v>
      </c>
      <c r="Z306" s="52">
        <f t="shared" si="215"/>
        <v>299</v>
      </c>
      <c r="AA306" s="35"/>
      <c r="AB306" s="35"/>
      <c r="AC306" s="35"/>
      <c r="AD306" s="35"/>
      <c r="AU306" s="52">
        <f t="shared" si="202"/>
        <v>299</v>
      </c>
      <c r="AV306" s="80">
        <f t="shared" si="203"/>
        <v>1634.1260326843405</v>
      </c>
      <c r="AW306" s="35">
        <f t="shared" si="213"/>
        <v>6517.5901969796778</v>
      </c>
      <c r="AX306" s="35">
        <f t="shared" si="204"/>
        <v>35776.352546302907</v>
      </c>
      <c r="AY306" s="35">
        <f t="shared" si="205"/>
        <v>42293.942743282583</v>
      </c>
      <c r="AZ306" s="35">
        <f t="shared" si="206"/>
        <v>48811.532940262259</v>
      </c>
      <c r="BA306"/>
      <c r="BB306" s="52">
        <f t="shared" si="207"/>
        <v>299</v>
      </c>
      <c r="BC306" s="80">
        <f t="shared" si="208"/>
        <v>682.94486221230329</v>
      </c>
      <c r="BD306" s="35">
        <f t="shared" si="214"/>
        <v>2723.8748113698043</v>
      </c>
      <c r="BE306" s="35">
        <f t="shared" si="209"/>
        <v>17120.964006740254</v>
      </c>
      <c r="BF306" s="35">
        <f t="shared" si="210"/>
        <v>19844.83881811006</v>
      </c>
      <c r="BG306" s="35">
        <f t="shared" si="211"/>
        <v>22568.713629479866</v>
      </c>
    </row>
    <row r="307" spans="25:59" x14ac:dyDescent="0.4">
      <c r="Y307" s="35">
        <f t="shared" si="212"/>
        <v>299500</v>
      </c>
      <c r="Z307" s="52">
        <f t="shared" si="215"/>
        <v>300</v>
      </c>
      <c r="AA307" s="35"/>
      <c r="AB307" s="35"/>
      <c r="AC307" s="35"/>
      <c r="AD307" s="35"/>
      <c r="AU307" s="52">
        <f t="shared" si="202"/>
        <v>300</v>
      </c>
      <c r="AV307" s="80">
        <f t="shared" si="203"/>
        <v>1634.331440598877</v>
      </c>
      <c r="AW307" s="35">
        <f t="shared" si="213"/>
        <v>6518.4094511763478</v>
      </c>
      <c r="AX307" s="35">
        <f t="shared" si="204"/>
        <v>35874.776968434169</v>
      </c>
      <c r="AY307" s="35">
        <f t="shared" si="205"/>
        <v>42393.186419610516</v>
      </c>
      <c r="AZ307" s="35">
        <f t="shared" si="206"/>
        <v>48911.595870786863</v>
      </c>
      <c r="BA307"/>
      <c r="BB307" s="52">
        <f t="shared" si="207"/>
        <v>300</v>
      </c>
      <c r="BC307" s="80">
        <f t="shared" si="208"/>
        <v>683.03070765940129</v>
      </c>
      <c r="BD307" s="35">
        <f t="shared" si="214"/>
        <v>2724.2171995536228</v>
      </c>
      <c r="BE307" s="35">
        <f t="shared" si="209"/>
        <v>17158.934733286795</v>
      </c>
      <c r="BF307" s="35">
        <f t="shared" si="210"/>
        <v>19883.151932840417</v>
      </c>
      <c r="BG307" s="35">
        <f t="shared" si="211"/>
        <v>22607.36913239404</v>
      </c>
    </row>
    <row r="308" spans="25:59" x14ac:dyDescent="0.4">
      <c r="Y308" s="35">
        <f t="shared" si="212"/>
        <v>300500</v>
      </c>
      <c r="Z308" s="52">
        <f t="shared" si="215"/>
        <v>301</v>
      </c>
      <c r="AA308" s="35"/>
      <c r="AB308" s="35"/>
      <c r="AC308" s="35"/>
      <c r="AD308" s="35"/>
      <c r="AU308" s="52">
        <f t="shared" si="202"/>
        <v>301</v>
      </c>
      <c r="AV308" s="80">
        <f t="shared" si="203"/>
        <v>1634.5381426462343</v>
      </c>
      <c r="AW308" s="35">
        <f t="shared" si="213"/>
        <v>6519.233866925566</v>
      </c>
      <c r="AX308" s="35">
        <f t="shared" si="204"/>
        <v>35973.196229012887</v>
      </c>
      <c r="AY308" s="35">
        <f t="shared" si="205"/>
        <v>42492.430095938449</v>
      </c>
      <c r="AZ308" s="35">
        <f t="shared" si="206"/>
        <v>49011.663962864011</v>
      </c>
      <c r="BA308"/>
      <c r="BB308" s="52">
        <f t="shared" si="207"/>
        <v>301</v>
      </c>
      <c r="BC308" s="80">
        <f t="shared" si="208"/>
        <v>683.1170939591284</v>
      </c>
      <c r="BD308" s="35">
        <f t="shared" si="214"/>
        <v>2724.5617448879443</v>
      </c>
      <c r="BE308" s="35">
        <f t="shared" si="209"/>
        <v>17196.903302682826</v>
      </c>
      <c r="BF308" s="35">
        <f t="shared" si="210"/>
        <v>19921.465047570771</v>
      </c>
      <c r="BG308" s="35">
        <f t="shared" si="211"/>
        <v>22646.026792458717</v>
      </c>
    </row>
    <row r="309" spans="25:59" x14ac:dyDescent="0.4">
      <c r="Y309" s="35">
        <f t="shared" si="212"/>
        <v>301500</v>
      </c>
      <c r="Z309" s="52">
        <f t="shared" si="215"/>
        <v>302</v>
      </c>
      <c r="AA309" s="35"/>
      <c r="AB309" s="35"/>
      <c r="AC309" s="35"/>
      <c r="AD309" s="35"/>
      <c r="AU309" s="52">
        <f t="shared" si="202"/>
        <v>302</v>
      </c>
      <c r="AV309" s="80">
        <f t="shared" si="203"/>
        <v>1634.7461383355105</v>
      </c>
      <c r="AW309" s="35">
        <f t="shared" si="213"/>
        <v>6520.0634422694047</v>
      </c>
      <c r="AX309" s="35">
        <f t="shared" si="204"/>
        <v>36071.610329996976</v>
      </c>
      <c r="AY309" s="35">
        <f t="shared" si="205"/>
        <v>42591.673772266382</v>
      </c>
      <c r="AZ309" s="35">
        <f t="shared" si="206"/>
        <v>49111.737214535788</v>
      </c>
      <c r="BA309"/>
      <c r="BB309" s="52">
        <f t="shared" si="207"/>
        <v>302</v>
      </c>
      <c r="BC309" s="80">
        <f t="shared" si="208"/>
        <v>683.20402090632376</v>
      </c>
      <c r="BD309" s="35">
        <f t="shared" si="214"/>
        <v>2724.9084465545002</v>
      </c>
      <c r="BE309" s="35">
        <f t="shared" si="209"/>
        <v>17234.86971574663</v>
      </c>
      <c r="BF309" s="35">
        <f t="shared" si="210"/>
        <v>19959.778162301129</v>
      </c>
      <c r="BG309" s="35">
        <f t="shared" si="211"/>
        <v>22684.686608855627</v>
      </c>
    </row>
    <row r="310" spans="25:59" x14ac:dyDescent="0.4">
      <c r="Y310" s="35">
        <f t="shared" si="212"/>
        <v>302500</v>
      </c>
      <c r="Z310" s="52">
        <f t="shared" si="215"/>
        <v>303</v>
      </c>
      <c r="AA310" s="35"/>
      <c r="AB310" s="35"/>
      <c r="AC310" s="35"/>
      <c r="AD310" s="35"/>
      <c r="AU310" s="52">
        <f t="shared" si="202"/>
        <v>303</v>
      </c>
      <c r="AV310" s="80">
        <f t="shared" si="203"/>
        <v>1634.9554271729828</v>
      </c>
      <c r="AW310" s="35">
        <f t="shared" si="213"/>
        <v>6520.898175238689</v>
      </c>
      <c r="AX310" s="35">
        <f t="shared" si="204"/>
        <v>36170.019273355625</v>
      </c>
      <c r="AY310" s="35">
        <f t="shared" si="205"/>
        <v>42690.917448594315</v>
      </c>
      <c r="AZ310" s="35">
        <f t="shared" si="206"/>
        <v>49211.815623833005</v>
      </c>
      <c r="BA310"/>
      <c r="BB310" s="52">
        <f t="shared" si="207"/>
        <v>303</v>
      </c>
      <c r="BC310" s="80">
        <f t="shared" si="208"/>
        <v>683.29148829464702</v>
      </c>
      <c r="BD310" s="35">
        <f t="shared" si="214"/>
        <v>2725.2573037303168</v>
      </c>
      <c r="BE310" s="35">
        <f t="shared" si="209"/>
        <v>17272.833973301167</v>
      </c>
      <c r="BF310" s="35">
        <f t="shared" si="210"/>
        <v>19998.091277031483</v>
      </c>
      <c r="BG310" s="35">
        <f t="shared" si="211"/>
        <v>22723.348580761798</v>
      </c>
    </row>
    <row r="311" spans="25:59" x14ac:dyDescent="0.4">
      <c r="Y311" s="35">
        <f t="shared" si="212"/>
        <v>303500</v>
      </c>
      <c r="Z311" s="52">
        <f t="shared" si="215"/>
        <v>304</v>
      </c>
      <c r="AA311" s="35"/>
      <c r="AB311" s="35"/>
      <c r="AC311" s="35"/>
      <c r="AD311" s="35"/>
      <c r="AU311" s="52">
        <f t="shared" si="202"/>
        <v>304</v>
      </c>
      <c r="AV311" s="80">
        <f t="shared" si="203"/>
        <v>1635.1660086621116</v>
      </c>
      <c r="AW311" s="35">
        <f t="shared" si="213"/>
        <v>6521.7380638530058</v>
      </c>
      <c r="AX311" s="35">
        <f t="shared" si="204"/>
        <v>36268.423061069247</v>
      </c>
      <c r="AY311" s="35">
        <f t="shared" si="205"/>
        <v>42790.161124922255</v>
      </c>
      <c r="AZ311" s="35">
        <f t="shared" si="206"/>
        <v>49311.899188775264</v>
      </c>
      <c r="BA311"/>
      <c r="BB311" s="52">
        <f t="shared" si="207"/>
        <v>304</v>
      </c>
      <c r="BC311" s="80">
        <f t="shared" si="208"/>
        <v>683.37949591658139</v>
      </c>
      <c r="BD311" s="35">
        <f t="shared" si="214"/>
        <v>2725.6083155877295</v>
      </c>
      <c r="BE311" s="35">
        <f t="shared" si="209"/>
        <v>17310.796076174112</v>
      </c>
      <c r="BF311" s="35">
        <f t="shared" si="210"/>
        <v>20036.40439176184</v>
      </c>
      <c r="BG311" s="35">
        <f t="shared" si="211"/>
        <v>22762.012707349568</v>
      </c>
    </row>
    <row r="312" spans="25:59" x14ac:dyDescent="0.4">
      <c r="Y312" s="35">
        <f t="shared" si="212"/>
        <v>304500</v>
      </c>
      <c r="Z312" s="52">
        <f t="shared" si="215"/>
        <v>305</v>
      </c>
      <c r="AA312" s="35"/>
      <c r="AB312" s="35"/>
      <c r="AC312" s="35"/>
      <c r="AD312" s="35"/>
      <c r="AU312" s="52">
        <f t="shared" si="202"/>
        <v>305</v>
      </c>
      <c r="AV312" s="80">
        <f t="shared" si="203"/>
        <v>1635.377882303547</v>
      </c>
      <c r="AW312" s="35">
        <f t="shared" si="213"/>
        <v>6522.5831061207373</v>
      </c>
      <c r="AX312" s="35">
        <f t="shared" si="204"/>
        <v>36366.821695129453</v>
      </c>
      <c r="AY312" s="35">
        <f t="shared" si="205"/>
        <v>42889.404801250188</v>
      </c>
      <c r="AZ312" s="35">
        <f t="shared" si="206"/>
        <v>49411.987907370923</v>
      </c>
      <c r="BA312"/>
      <c r="BB312" s="52">
        <f t="shared" si="207"/>
        <v>305</v>
      </c>
      <c r="BC312" s="80">
        <f t="shared" si="208"/>
        <v>683.46804356343512</v>
      </c>
      <c r="BD312" s="35">
        <f t="shared" si="214"/>
        <v>2725.9614812943864</v>
      </c>
      <c r="BE312" s="35">
        <f t="shared" si="209"/>
        <v>17348.75602519781</v>
      </c>
      <c r="BF312" s="35">
        <f t="shared" si="210"/>
        <v>20074.717506492198</v>
      </c>
      <c r="BG312" s="35">
        <f t="shared" si="211"/>
        <v>22800.678987786585</v>
      </c>
    </row>
    <row r="313" spans="25:59" x14ac:dyDescent="0.4">
      <c r="Y313" s="35">
        <f t="shared" si="212"/>
        <v>305500</v>
      </c>
      <c r="Z313" s="52">
        <f t="shared" si="215"/>
        <v>306</v>
      </c>
      <c r="AA313" s="35"/>
      <c r="AB313" s="35"/>
      <c r="AC313" s="35"/>
      <c r="AD313" s="35"/>
      <c r="AU313" s="52">
        <f t="shared" si="202"/>
        <v>306</v>
      </c>
      <c r="AV313" s="80">
        <f t="shared" si="203"/>
        <v>1635.5910475951343</v>
      </c>
      <c r="AW313" s="35">
        <f t="shared" si="213"/>
        <v>6523.4333000390752</v>
      </c>
      <c r="AX313" s="35">
        <f t="shared" si="204"/>
        <v>36465.215177539045</v>
      </c>
      <c r="AY313" s="35">
        <f t="shared" si="205"/>
        <v>42988.648477578121</v>
      </c>
      <c r="AZ313" s="35">
        <f t="shared" si="206"/>
        <v>49512.081777617197</v>
      </c>
      <c r="BA313"/>
      <c r="BB313" s="52">
        <f t="shared" si="207"/>
        <v>306</v>
      </c>
      <c r="BC313" s="80">
        <f t="shared" si="208"/>
        <v>683.55713102534423</v>
      </c>
      <c r="BD313" s="35">
        <f t="shared" si="214"/>
        <v>2726.3168000132609</v>
      </c>
      <c r="BE313" s="35">
        <f t="shared" si="209"/>
        <v>17386.71382120929</v>
      </c>
      <c r="BF313" s="35">
        <f t="shared" si="210"/>
        <v>20113.030621222551</v>
      </c>
      <c r="BG313" s="35">
        <f t="shared" si="211"/>
        <v>22839.347421235812</v>
      </c>
    </row>
    <row r="314" spans="25:59" x14ac:dyDescent="0.4">
      <c r="Y314" s="35">
        <f t="shared" si="212"/>
        <v>306500</v>
      </c>
      <c r="Z314" s="52">
        <f t="shared" si="215"/>
        <v>307</v>
      </c>
      <c r="AA314" s="35"/>
      <c r="AB314" s="35"/>
      <c r="AC314" s="35"/>
      <c r="AD314" s="35"/>
      <c r="AU314" s="52">
        <f t="shared" si="202"/>
        <v>307</v>
      </c>
      <c r="AV314" s="80">
        <f t="shared" si="203"/>
        <v>1635.8055040319216</v>
      </c>
      <c r="AW314" s="35">
        <f t="shared" si="213"/>
        <v>6524.2886435940563</v>
      </c>
      <c r="AX314" s="35">
        <f t="shared" si="204"/>
        <v>36563.603510311994</v>
      </c>
      <c r="AY314" s="35">
        <f t="shared" si="205"/>
        <v>43087.892153906054</v>
      </c>
      <c r="AZ314" s="35">
        <f t="shared" si="206"/>
        <v>49612.180797500114</v>
      </c>
      <c r="BA314"/>
      <c r="BB314" s="52">
        <f t="shared" si="207"/>
        <v>307</v>
      </c>
      <c r="BC314" s="80">
        <f t="shared" si="208"/>
        <v>683.64675809127596</v>
      </c>
      <c r="BD314" s="35">
        <f t="shared" si="214"/>
        <v>2726.6742709026639</v>
      </c>
      <c r="BE314" s="35">
        <f t="shared" si="209"/>
        <v>17424.66946505024</v>
      </c>
      <c r="BF314" s="35">
        <f t="shared" si="210"/>
        <v>20151.343735952905</v>
      </c>
      <c r="BG314" s="35">
        <f t="shared" si="211"/>
        <v>22878.018006855571</v>
      </c>
    </row>
    <row r="315" spans="25:59" x14ac:dyDescent="0.4">
      <c r="Y315" s="35">
        <f t="shared" si="212"/>
        <v>307500</v>
      </c>
      <c r="Z315" s="52">
        <f t="shared" si="215"/>
        <v>308</v>
      </c>
      <c r="AA315" s="35"/>
      <c r="AB315" s="35"/>
      <c r="AC315" s="35"/>
      <c r="AD315" s="35"/>
      <c r="AU315" s="52">
        <f t="shared" si="202"/>
        <v>308</v>
      </c>
      <c r="AV315" s="80">
        <f t="shared" si="203"/>
        <v>1636.021251106162</v>
      </c>
      <c r="AW315" s="35">
        <f t="shared" si="213"/>
        <v>6525.1491347605706</v>
      </c>
      <c r="AX315" s="35">
        <f t="shared" si="204"/>
        <v>36661.986695473417</v>
      </c>
      <c r="AY315" s="35">
        <f t="shared" si="205"/>
        <v>43187.135830233987</v>
      </c>
      <c r="AZ315" s="35">
        <f t="shared" si="206"/>
        <v>49712.284964994557</v>
      </c>
      <c r="BA315"/>
      <c r="BB315" s="52">
        <f t="shared" si="207"/>
        <v>308</v>
      </c>
      <c r="BC315" s="80">
        <f t="shared" si="208"/>
        <v>683.73692454902948</v>
      </c>
      <c r="BD315" s="35">
        <f t="shared" si="214"/>
        <v>2727.0338931162491</v>
      </c>
      <c r="BE315" s="35">
        <f t="shared" si="209"/>
        <v>17462.622957567015</v>
      </c>
      <c r="BF315" s="35">
        <f t="shared" si="210"/>
        <v>20189.656850683263</v>
      </c>
      <c r="BG315" s="35">
        <f t="shared" si="211"/>
        <v>22916.690743799511</v>
      </c>
    </row>
    <row r="316" spans="25:59" x14ac:dyDescent="0.4">
      <c r="Y316" s="35">
        <f t="shared" si="212"/>
        <v>308500</v>
      </c>
      <c r="Z316" s="52">
        <f t="shared" si="215"/>
        <v>309</v>
      </c>
      <c r="AA316" s="35"/>
      <c r="AB316" s="35"/>
      <c r="AC316" s="35"/>
      <c r="AD316" s="35"/>
      <c r="AU316" s="52">
        <f t="shared" si="202"/>
        <v>309</v>
      </c>
      <c r="AV316" s="80">
        <f t="shared" si="203"/>
        <v>1636.2382883073228</v>
      </c>
      <c r="AW316" s="35">
        <f t="shared" si="213"/>
        <v>6526.0147715023968</v>
      </c>
      <c r="AX316" s="35">
        <f t="shared" si="204"/>
        <v>36760.36473505952</v>
      </c>
      <c r="AY316" s="35">
        <f t="shared" si="205"/>
        <v>43286.37950656192</v>
      </c>
      <c r="AZ316" s="35">
        <f t="shared" si="206"/>
        <v>49812.394278064319</v>
      </c>
      <c r="BA316"/>
      <c r="BB316" s="52">
        <f t="shared" si="207"/>
        <v>309</v>
      </c>
      <c r="BC316" s="80">
        <f t="shared" si="208"/>
        <v>683.82763018523929</v>
      </c>
      <c r="BD316" s="35">
        <f t="shared" si="214"/>
        <v>2727.3956658030233</v>
      </c>
      <c r="BE316" s="35">
        <f t="shared" si="209"/>
        <v>17500.574299610598</v>
      </c>
      <c r="BF316" s="35">
        <f t="shared" si="210"/>
        <v>20227.96996541362</v>
      </c>
      <c r="BG316" s="35">
        <f t="shared" si="211"/>
        <v>22955.365631216642</v>
      </c>
    </row>
    <row r="317" spans="25:59" x14ac:dyDescent="0.4">
      <c r="Y317" s="35">
        <f t="shared" si="212"/>
        <v>309500</v>
      </c>
      <c r="Z317" s="52">
        <f t="shared" si="215"/>
        <v>310</v>
      </c>
      <c r="AA317" s="35"/>
      <c r="AB317" s="35"/>
      <c r="AC317" s="35"/>
      <c r="AD317" s="35"/>
      <c r="AU317" s="52">
        <f t="shared" si="202"/>
        <v>310</v>
      </c>
      <c r="AV317" s="80">
        <f t="shared" si="203"/>
        <v>1636.4566151220895</v>
      </c>
      <c r="AW317" s="35">
        <f t="shared" si="213"/>
        <v>6526.8855517722168</v>
      </c>
      <c r="AX317" s="35">
        <f t="shared" si="204"/>
        <v>36858.737631117634</v>
      </c>
      <c r="AY317" s="35">
        <f t="shared" si="205"/>
        <v>43385.623182889853</v>
      </c>
      <c r="AZ317" s="35">
        <f t="shared" si="206"/>
        <v>49912.508734662071</v>
      </c>
      <c r="BA317"/>
      <c r="BB317" s="52">
        <f t="shared" si="207"/>
        <v>310</v>
      </c>
      <c r="BC317" s="80">
        <f t="shared" si="208"/>
        <v>683.91887478537774</v>
      </c>
      <c r="BD317" s="35">
        <f t="shared" si="214"/>
        <v>2727.7595881073589</v>
      </c>
      <c r="BE317" s="35">
        <f t="shared" si="209"/>
        <v>17538.52349203662</v>
      </c>
      <c r="BF317" s="35">
        <f t="shared" si="210"/>
        <v>20266.283080143978</v>
      </c>
      <c r="BG317" s="35">
        <f t="shared" si="211"/>
        <v>22994.042668251335</v>
      </c>
    </row>
    <row r="318" spans="25:59" x14ac:dyDescent="0.4">
      <c r="Y318" s="35">
        <f t="shared" si="212"/>
        <v>310500</v>
      </c>
      <c r="Z318" s="52">
        <f t="shared" si="215"/>
        <v>311</v>
      </c>
      <c r="AA318" s="35"/>
      <c r="AB318" s="35"/>
      <c r="AC318" s="35"/>
      <c r="AD318" s="35"/>
      <c r="AU318" s="52">
        <f t="shared" si="202"/>
        <v>311</v>
      </c>
      <c r="AV318" s="80">
        <f t="shared" si="203"/>
        <v>1636.6762310343724</v>
      </c>
      <c r="AW318" s="35">
        <f t="shared" si="213"/>
        <v>6527.7614735116467</v>
      </c>
      <c r="AX318" s="35">
        <f t="shared" si="204"/>
        <v>36957.105385706142</v>
      </c>
      <c r="AY318" s="35">
        <f t="shared" si="205"/>
        <v>43484.866859217786</v>
      </c>
      <c r="AZ318" s="35">
        <f t="shared" si="206"/>
        <v>50012.62833272943</v>
      </c>
      <c r="BA318"/>
      <c r="BB318" s="52">
        <f t="shared" si="207"/>
        <v>311</v>
      </c>
      <c r="BC318" s="80">
        <f t="shared" si="208"/>
        <v>684.01065813375715</v>
      </c>
      <c r="BD318" s="35">
        <f t="shared" si="214"/>
        <v>2728.1256591690021</v>
      </c>
      <c r="BE318" s="35">
        <f t="shared" si="209"/>
        <v>17576.470535705328</v>
      </c>
      <c r="BF318" s="35">
        <f t="shared" si="210"/>
        <v>20304.596194874332</v>
      </c>
      <c r="BG318" s="35">
        <f t="shared" si="211"/>
        <v>23032.721854043335</v>
      </c>
    </row>
    <row r="319" spans="25:59" x14ac:dyDescent="0.4">
      <c r="Y319" s="35">
        <f t="shared" si="212"/>
        <v>311500</v>
      </c>
      <c r="Z319" s="52">
        <f t="shared" si="215"/>
        <v>312</v>
      </c>
      <c r="AA319" s="35"/>
      <c r="AB319" s="35"/>
      <c r="AC319" s="35"/>
      <c r="AD319" s="35"/>
      <c r="AU319" s="52">
        <f t="shared" si="202"/>
        <v>312</v>
      </c>
      <c r="AV319" s="80">
        <f t="shared" si="203"/>
        <v>1636.8971355253127</v>
      </c>
      <c r="AW319" s="35">
        <f t="shared" si="213"/>
        <v>6528.6425346512551</v>
      </c>
      <c r="AX319" s="35">
        <f t="shared" si="204"/>
        <v>37055.468000894463</v>
      </c>
      <c r="AY319" s="35">
        <f t="shared" si="205"/>
        <v>43584.110535545718</v>
      </c>
      <c r="AZ319" s="35">
        <f t="shared" si="206"/>
        <v>50112.753070196974</v>
      </c>
      <c r="BA319"/>
      <c r="BB319" s="52">
        <f t="shared" si="207"/>
        <v>312</v>
      </c>
      <c r="BC319" s="80">
        <f t="shared" si="208"/>
        <v>684.10298001353249</v>
      </c>
      <c r="BD319" s="35">
        <f t="shared" si="214"/>
        <v>2728.4938781230826</v>
      </c>
      <c r="BE319" s="35">
        <f t="shared" si="209"/>
        <v>17614.415431481604</v>
      </c>
      <c r="BF319" s="35">
        <f t="shared" si="210"/>
        <v>20342.909309604685</v>
      </c>
      <c r="BG319" s="35">
        <f t="shared" si="211"/>
        <v>23071.403187727767</v>
      </c>
    </row>
    <row r="320" spans="25:59" x14ac:dyDescent="0.4">
      <c r="Y320" s="35">
        <f t="shared" si="212"/>
        <v>312500</v>
      </c>
      <c r="Z320" s="52">
        <f t="shared" si="215"/>
        <v>313</v>
      </c>
      <c r="AA320" s="35"/>
      <c r="AB320" s="35"/>
      <c r="AC320" s="35"/>
      <c r="AD320" s="35"/>
      <c r="AU320" s="52">
        <f t="shared" si="202"/>
        <v>313</v>
      </c>
      <c r="AV320" s="80">
        <f t="shared" si="203"/>
        <v>1637.1193280732875</v>
      </c>
      <c r="AW320" s="35">
        <f t="shared" si="213"/>
        <v>6529.5287331105892</v>
      </c>
      <c r="AX320" s="35">
        <f t="shared" si="204"/>
        <v>37153.825478763065</v>
      </c>
      <c r="AY320" s="35">
        <f t="shared" si="205"/>
        <v>43683.354211873651</v>
      </c>
      <c r="AZ320" s="35">
        <f t="shared" si="206"/>
        <v>50212.882944984238</v>
      </c>
      <c r="BA320"/>
      <c r="BB320" s="52">
        <f t="shared" si="207"/>
        <v>313</v>
      </c>
      <c r="BC320" s="80">
        <f t="shared" si="208"/>
        <v>684.19584020670368</v>
      </c>
      <c r="BD320" s="35">
        <f t="shared" si="214"/>
        <v>2728.864244100123</v>
      </c>
      <c r="BE320" s="35">
        <f t="shared" si="209"/>
        <v>17652.358180234922</v>
      </c>
      <c r="BF320" s="35">
        <f t="shared" si="210"/>
        <v>20381.222424335043</v>
      </c>
      <c r="BG320" s="35">
        <f t="shared" si="211"/>
        <v>23110.086668435164</v>
      </c>
    </row>
    <row r="321" spans="25:59" x14ac:dyDescent="0.4">
      <c r="Y321" s="35">
        <f t="shared" si="212"/>
        <v>313500</v>
      </c>
      <c r="Z321" s="52">
        <f t="shared" si="215"/>
        <v>314</v>
      </c>
      <c r="AA321" s="35"/>
      <c r="AB321" s="35"/>
      <c r="AC321" s="35"/>
      <c r="AD321" s="35"/>
      <c r="AU321" s="52">
        <f t="shared" si="202"/>
        <v>314</v>
      </c>
      <c r="AV321" s="80">
        <f t="shared" si="203"/>
        <v>1637.3428081539166</v>
      </c>
      <c r="AW321" s="35">
        <f t="shared" si="213"/>
        <v>6530.4200667981968</v>
      </c>
      <c r="AX321" s="35">
        <f t="shared" si="204"/>
        <v>37252.177821403384</v>
      </c>
      <c r="AY321" s="35">
        <f t="shared" si="205"/>
        <v>43782.597888201584</v>
      </c>
      <c r="AZ321" s="35">
        <f t="shared" si="206"/>
        <v>50313.017954999785</v>
      </c>
      <c r="BA321"/>
      <c r="BB321" s="52">
        <f t="shared" si="207"/>
        <v>314</v>
      </c>
      <c r="BC321" s="80">
        <f t="shared" si="208"/>
        <v>684.28923849411842</v>
      </c>
      <c r="BD321" s="35">
        <f t="shared" si="214"/>
        <v>2729.2367562260506</v>
      </c>
      <c r="BE321" s="35">
        <f t="shared" si="209"/>
        <v>17690.298782839349</v>
      </c>
      <c r="BF321" s="35">
        <f t="shared" si="210"/>
        <v>20419.5355390654</v>
      </c>
      <c r="BG321" s="35">
        <f t="shared" si="211"/>
        <v>23148.772295291452</v>
      </c>
    </row>
    <row r="322" spans="25:59" x14ac:dyDescent="0.4">
      <c r="Y322" s="35">
        <f t="shared" si="212"/>
        <v>314500</v>
      </c>
      <c r="Z322" s="52">
        <f t="shared" si="215"/>
        <v>315</v>
      </c>
      <c r="AA322" s="35"/>
      <c r="AB322" s="35"/>
      <c r="AC322" s="35"/>
      <c r="AD322" s="35"/>
      <c r="AU322" s="52">
        <f t="shared" si="202"/>
        <v>315</v>
      </c>
      <c r="AV322" s="80">
        <f t="shared" si="203"/>
        <v>1637.5675752400689</v>
      </c>
      <c r="AW322" s="35">
        <f t="shared" si="213"/>
        <v>6531.3165336116554</v>
      </c>
      <c r="AX322" s="35">
        <f t="shared" si="204"/>
        <v>37350.525030917866</v>
      </c>
      <c r="AY322" s="35">
        <f t="shared" si="205"/>
        <v>43881.841564529524</v>
      </c>
      <c r="AZ322" s="35">
        <f t="shared" si="206"/>
        <v>50413.158098141183</v>
      </c>
      <c r="BA322"/>
      <c r="BB322" s="52">
        <f t="shared" si="207"/>
        <v>315</v>
      </c>
      <c r="BC322" s="80">
        <f t="shared" si="208"/>
        <v>684.38317465547425</v>
      </c>
      <c r="BD322" s="35">
        <f t="shared" si="214"/>
        <v>2729.6114136222059</v>
      </c>
      <c r="BE322" s="35">
        <f t="shared" si="209"/>
        <v>17728.237240173552</v>
      </c>
      <c r="BF322" s="35">
        <f t="shared" si="210"/>
        <v>20457.848653795758</v>
      </c>
      <c r="BG322" s="35">
        <f t="shared" si="211"/>
        <v>23187.460067417964</v>
      </c>
    </row>
    <row r="323" spans="25:59" x14ac:dyDescent="0.4">
      <c r="Y323" s="35">
        <f t="shared" si="212"/>
        <v>315500</v>
      </c>
      <c r="Z323" s="52">
        <f t="shared" si="215"/>
        <v>316</v>
      </c>
      <c r="AA323" s="35"/>
      <c r="AB323" s="35"/>
      <c r="AC323" s="35"/>
      <c r="AD323" s="35"/>
      <c r="AU323" s="52">
        <f t="shared" si="202"/>
        <v>316</v>
      </c>
      <c r="AV323" s="80">
        <f t="shared" si="203"/>
        <v>1637.7936288018666</v>
      </c>
      <c r="AW323" s="35">
        <f t="shared" si="213"/>
        <v>6532.2181314375857</v>
      </c>
      <c r="AX323" s="35">
        <f t="shared" si="204"/>
        <v>37448.867109419873</v>
      </c>
      <c r="AY323" s="35">
        <f t="shared" si="205"/>
        <v>43981.085240857457</v>
      </c>
      <c r="AZ323" s="35">
        <f t="shared" si="206"/>
        <v>50513.303372295042</v>
      </c>
      <c r="BA323"/>
      <c r="BB323" s="52">
        <f t="shared" si="207"/>
        <v>316</v>
      </c>
      <c r="BC323" s="80">
        <f t="shared" si="208"/>
        <v>684.47764846932137</v>
      </c>
      <c r="BD323" s="35">
        <f t="shared" si="214"/>
        <v>2729.9882154053521</v>
      </c>
      <c r="BE323" s="35">
        <f t="shared" si="209"/>
        <v>17766.17355312076</v>
      </c>
      <c r="BF323" s="35">
        <f t="shared" si="210"/>
        <v>20496.161768526112</v>
      </c>
      <c r="BG323" s="35">
        <f t="shared" si="211"/>
        <v>23226.149983931464</v>
      </c>
    </row>
    <row r="324" spans="25:59" x14ac:dyDescent="0.4">
      <c r="Y324" s="35">
        <f t="shared" si="212"/>
        <v>316500</v>
      </c>
      <c r="Z324" s="52">
        <f t="shared" si="215"/>
        <v>317</v>
      </c>
      <c r="AA324" s="35"/>
      <c r="AB324" s="35"/>
      <c r="AC324" s="35"/>
      <c r="AD324" s="35"/>
      <c r="AU324" s="52">
        <f t="shared" si="202"/>
        <v>317</v>
      </c>
      <c r="AV324" s="80">
        <f t="shared" si="203"/>
        <v>1638.0209683066937</v>
      </c>
      <c r="AW324" s="35">
        <f t="shared" si="213"/>
        <v>6533.1248581516902</v>
      </c>
      <c r="AX324" s="35">
        <f t="shared" si="204"/>
        <v>37547.204059033698</v>
      </c>
      <c r="AY324" s="35">
        <f t="shared" si="205"/>
        <v>44080.32891718539</v>
      </c>
      <c r="AZ324" s="35">
        <f t="shared" si="206"/>
        <v>50613.453775337082</v>
      </c>
      <c r="BA324"/>
      <c r="BB324" s="52">
        <f t="shared" si="207"/>
        <v>317</v>
      </c>
      <c r="BC324" s="80">
        <f t="shared" si="208"/>
        <v>684.57265971306526</v>
      </c>
      <c r="BD324" s="35">
        <f t="shared" si="214"/>
        <v>2730.3671606876878</v>
      </c>
      <c r="BE324" s="35">
        <f t="shared" si="209"/>
        <v>17804.107722568777</v>
      </c>
      <c r="BF324" s="35">
        <f t="shared" si="210"/>
        <v>20534.474883256466</v>
      </c>
      <c r="BG324" s="35">
        <f t="shared" si="211"/>
        <v>23264.842043944154</v>
      </c>
    </row>
    <row r="325" spans="25:59" x14ac:dyDescent="0.4">
      <c r="Y325" s="35">
        <f t="shared" si="212"/>
        <v>317500</v>
      </c>
      <c r="Z325" s="52">
        <f t="shared" si="215"/>
        <v>318</v>
      </c>
      <c r="AA325" s="35"/>
      <c r="AB325" s="35"/>
      <c r="AC325" s="35"/>
      <c r="AD325" s="35"/>
      <c r="AU325" s="52">
        <f t="shared" si="202"/>
        <v>318</v>
      </c>
      <c r="AV325" s="80">
        <f t="shared" si="203"/>
        <v>1638.2495932191994</v>
      </c>
      <c r="AW325" s="35">
        <f t="shared" si="213"/>
        <v>6534.0367116187599</v>
      </c>
      <c r="AX325" s="35">
        <f t="shared" si="204"/>
        <v>37645.535881894561</v>
      </c>
      <c r="AY325" s="35">
        <f t="shared" si="205"/>
        <v>44179.572593513323</v>
      </c>
      <c r="AZ325" s="35">
        <f t="shared" si="206"/>
        <v>50713.609305132086</v>
      </c>
      <c r="BA325"/>
      <c r="BB325" s="52">
        <f t="shared" si="207"/>
        <v>318</v>
      </c>
      <c r="BC325" s="80">
        <f t="shared" si="208"/>
        <v>684.66820816296843</v>
      </c>
      <c r="BD325" s="35">
        <f t="shared" si="214"/>
        <v>2730.7482485768533</v>
      </c>
      <c r="BE325" s="35">
        <f t="shared" si="209"/>
        <v>17842.039749409971</v>
      </c>
      <c r="BF325" s="35">
        <f t="shared" si="210"/>
        <v>20572.787997986823</v>
      </c>
      <c r="BG325" s="35">
        <f t="shared" si="211"/>
        <v>23303.536246563675</v>
      </c>
    </row>
    <row r="326" spans="25:59" x14ac:dyDescent="0.4">
      <c r="Y326" s="35">
        <f t="shared" si="212"/>
        <v>318500</v>
      </c>
      <c r="Z326" s="52">
        <f t="shared" si="215"/>
        <v>319</v>
      </c>
      <c r="AA326" s="35"/>
      <c r="AB326" s="35"/>
      <c r="AC326" s="35"/>
      <c r="AD326" s="35"/>
      <c r="AU326" s="52">
        <f t="shared" si="202"/>
        <v>319</v>
      </c>
      <c r="AV326" s="80">
        <f t="shared" si="203"/>
        <v>1638.479503001307</v>
      </c>
      <c r="AW326" s="35">
        <f t="shared" si="213"/>
        <v>6534.9536896927166</v>
      </c>
      <c r="AX326" s="35">
        <f t="shared" si="204"/>
        <v>37743.86258014854</v>
      </c>
      <c r="AY326" s="35">
        <f t="shared" si="205"/>
        <v>44278.816269841256</v>
      </c>
      <c r="AZ326" s="35">
        <f t="shared" si="206"/>
        <v>50813.769959533973</v>
      </c>
      <c r="BA326"/>
      <c r="BB326" s="52">
        <f t="shared" si="207"/>
        <v>319</v>
      </c>
      <c r="BC326" s="80">
        <f t="shared" si="208"/>
        <v>684.76429359415454</v>
      </c>
      <c r="BD326" s="35">
        <f t="shared" si="214"/>
        <v>2731.1314781759447</v>
      </c>
      <c r="BE326" s="35">
        <f t="shared" si="209"/>
        <v>17879.969634541238</v>
      </c>
      <c r="BF326" s="35">
        <f t="shared" si="210"/>
        <v>20611.101112717181</v>
      </c>
      <c r="BG326" s="35">
        <f t="shared" si="211"/>
        <v>23342.232590893123</v>
      </c>
    </row>
    <row r="327" spans="25:59" x14ac:dyDescent="0.4">
      <c r="Y327" s="35">
        <f t="shared" si="212"/>
        <v>319500</v>
      </c>
      <c r="Z327" s="52">
        <f t="shared" si="215"/>
        <v>320</v>
      </c>
      <c r="AA327" s="35"/>
      <c r="AB327" s="35"/>
      <c r="AC327" s="35"/>
      <c r="AD327" s="35"/>
      <c r="AU327" s="52">
        <f t="shared" si="202"/>
        <v>320</v>
      </c>
      <c r="AV327" s="80">
        <f t="shared" si="203"/>
        <v>1638.710697112218</v>
      </c>
      <c r="AW327" s="35">
        <f t="shared" si="213"/>
        <v>6535.8757902166271</v>
      </c>
      <c r="AX327" s="35">
        <f t="shared" si="204"/>
        <v>37842.184155952564</v>
      </c>
      <c r="AY327" s="35">
        <f t="shared" si="205"/>
        <v>44378.059946169189</v>
      </c>
      <c r="AZ327" s="35">
        <f t="shared" si="206"/>
        <v>50913.935736385814</v>
      </c>
      <c r="BA327"/>
      <c r="BB327" s="52">
        <f t="shared" si="207"/>
        <v>320</v>
      </c>
      <c r="BC327" s="80">
        <f t="shared" si="208"/>
        <v>684.86091578060916</v>
      </c>
      <c r="BD327" s="35">
        <f t="shared" si="214"/>
        <v>2731.5168485835216</v>
      </c>
      <c r="BE327" s="35">
        <f t="shared" si="209"/>
        <v>17917.897378864014</v>
      </c>
      <c r="BF327" s="35">
        <f t="shared" si="210"/>
        <v>20649.414227447534</v>
      </c>
      <c r="BG327" s="35">
        <f t="shared" si="211"/>
        <v>23380.931076031055</v>
      </c>
    </row>
    <row r="328" spans="25:59" x14ac:dyDescent="0.4">
      <c r="Y328" s="35">
        <f t="shared" si="212"/>
        <v>320500</v>
      </c>
      <c r="Z328" s="52">
        <f t="shared" si="215"/>
        <v>321</v>
      </c>
      <c r="AA328" s="35"/>
      <c r="AB328" s="35"/>
      <c r="AC328" s="35"/>
      <c r="AD328" s="35"/>
      <c r="AU328" s="52">
        <f t="shared" ref="AU328:AU391" si="222">Z328</f>
        <v>321</v>
      </c>
      <c r="AV328" s="80">
        <f t="shared" ref="AV328:AV391" si="223">$AL$13*SQRT(1+(1/$AL$14)+(($AU328-$AE$3)^2)/(($AE$4^2)*$AL$20))</f>
        <v>1638.9431750084182</v>
      </c>
      <c r="AW328" s="35">
        <f t="shared" si="213"/>
        <v>6536.8030110227237</v>
      </c>
      <c r="AX328" s="35">
        <f t="shared" ref="AX328:AX391" si="224">AY328-AW328</f>
        <v>37940.500611474396</v>
      </c>
      <c r="AY328" s="35">
        <f t="shared" ref="AY328:AY391" si="225">Z328*AY$1+AY$2</f>
        <v>44477.303622497122</v>
      </c>
      <c r="AZ328" s="35">
        <f t="shared" ref="AZ328:AZ391" si="226">AY328+AW328</f>
        <v>51014.106633519848</v>
      </c>
      <c r="BA328"/>
      <c r="BB328" s="52">
        <f t="shared" ref="BB328:BB391" si="227">AU328</f>
        <v>321</v>
      </c>
      <c r="BC328" s="80">
        <f t="shared" ref="BC328:BC391" si="228">$AL$36*SQRT(1+(1/$AL$37)+(($AU328-$AE$3)^2)/(($AE$4^2)*$AL$43))</f>
        <v>684.95807449518338</v>
      </c>
      <c r="BD328" s="35">
        <f t="shared" si="214"/>
        <v>2731.904358893617</v>
      </c>
      <c r="BE328" s="35">
        <f t="shared" ref="BE328:BE391" si="229">BF328-BD328</f>
        <v>17955.822983284274</v>
      </c>
      <c r="BF328" s="35">
        <f t="shared" ref="BF328:BF391" si="230">Z328*BF$1+BF$2</f>
        <v>20687.727342177892</v>
      </c>
      <c r="BG328" s="35">
        <f t="shared" ref="BG328:BG391" si="231">BF328+BD328</f>
        <v>23419.63170107151</v>
      </c>
    </row>
    <row r="329" spans="25:59" x14ac:dyDescent="0.4">
      <c r="Y329" s="35">
        <f t="shared" ref="Y329:Y392" si="232">Y328+1000</f>
        <v>321500</v>
      </c>
      <c r="Z329" s="52">
        <f t="shared" si="215"/>
        <v>322</v>
      </c>
      <c r="AA329" s="35"/>
      <c r="AB329" s="35"/>
      <c r="AC329" s="35"/>
      <c r="AD329" s="35"/>
      <c r="AU329" s="52">
        <f t="shared" si="222"/>
        <v>322</v>
      </c>
      <c r="AV329" s="80">
        <f t="shared" si="223"/>
        <v>1639.1769361436861</v>
      </c>
      <c r="AW329" s="35">
        <f t="shared" ref="AW329:AW392" si="233">AW$3*AV329</f>
        <v>6537.7353499324427</v>
      </c>
      <c r="AX329" s="35">
        <f t="shared" si="224"/>
        <v>38038.81194889261</v>
      </c>
      <c r="AY329" s="35">
        <f t="shared" si="225"/>
        <v>44576.547298825055</v>
      </c>
      <c r="AZ329" s="35">
        <f t="shared" si="226"/>
        <v>51114.2826487575</v>
      </c>
      <c r="BA329"/>
      <c r="BB329" s="52">
        <f t="shared" si="227"/>
        <v>322</v>
      </c>
      <c r="BC329" s="80">
        <f t="shared" si="228"/>
        <v>685.05576950959653</v>
      </c>
      <c r="BD329" s="35">
        <f t="shared" ref="BD329:BD392" si="234">BD$3*BC329</f>
        <v>2732.2940081957499</v>
      </c>
      <c r="BE329" s="35">
        <f t="shared" si="229"/>
        <v>17993.746448712496</v>
      </c>
      <c r="BF329" s="35">
        <f t="shared" si="230"/>
        <v>20726.040456908246</v>
      </c>
      <c r="BG329" s="35">
        <f t="shared" si="231"/>
        <v>23458.334465103995</v>
      </c>
    </row>
    <row r="330" spans="25:59" x14ac:dyDescent="0.4">
      <c r="Y330" s="35">
        <f t="shared" si="232"/>
        <v>322500</v>
      </c>
      <c r="Z330" s="52">
        <f t="shared" ref="Z330:Z393" si="235">Z329+1</f>
        <v>323</v>
      </c>
      <c r="AA330" s="35"/>
      <c r="AB330" s="35"/>
      <c r="AC330" s="35"/>
      <c r="AD330" s="35"/>
      <c r="AU330" s="52">
        <f t="shared" si="222"/>
        <v>323</v>
      </c>
      <c r="AV330" s="80">
        <f t="shared" si="223"/>
        <v>1639.4119799690961</v>
      </c>
      <c r="AW330" s="35">
        <f t="shared" si="233"/>
        <v>6538.6728047564357</v>
      </c>
      <c r="AX330" s="35">
        <f t="shared" si="224"/>
        <v>38137.118170396556</v>
      </c>
      <c r="AY330" s="35">
        <f t="shared" si="225"/>
        <v>44675.790975152988</v>
      </c>
      <c r="AZ330" s="35">
        <f t="shared" si="226"/>
        <v>51214.46377990942</v>
      </c>
      <c r="BA330"/>
      <c r="BB330" s="52">
        <f t="shared" si="227"/>
        <v>323</v>
      </c>
      <c r="BC330" s="80">
        <f t="shared" si="228"/>
        <v>685.15400059443823</v>
      </c>
      <c r="BD330" s="35">
        <f t="shared" si="234"/>
        <v>2732.6857955749347</v>
      </c>
      <c r="BE330" s="35">
        <f t="shared" si="229"/>
        <v>18031.667776063667</v>
      </c>
      <c r="BF330" s="35">
        <f t="shared" si="230"/>
        <v>20764.353571638603</v>
      </c>
      <c r="BG330" s="35">
        <f t="shared" si="231"/>
        <v>23497.03936721354</v>
      </c>
    </row>
    <row r="331" spans="25:59" x14ac:dyDescent="0.4">
      <c r="Y331" s="35">
        <f t="shared" si="232"/>
        <v>323500</v>
      </c>
      <c r="Z331" s="52">
        <f t="shared" si="235"/>
        <v>324</v>
      </c>
      <c r="AA331" s="35"/>
      <c r="AB331" s="35"/>
      <c r="AC331" s="35"/>
      <c r="AD331" s="35"/>
      <c r="AU331" s="52">
        <f t="shared" si="222"/>
        <v>324</v>
      </c>
      <c r="AV331" s="80">
        <f t="shared" si="223"/>
        <v>1639.6483059330271</v>
      </c>
      <c r="AW331" s="35">
        <f t="shared" si="233"/>
        <v>6539.6153732946032</v>
      </c>
      <c r="AX331" s="35">
        <f t="shared" si="224"/>
        <v>38235.419278186317</v>
      </c>
      <c r="AY331" s="35">
        <f t="shared" si="225"/>
        <v>44775.034651480921</v>
      </c>
      <c r="AZ331" s="35">
        <f t="shared" si="226"/>
        <v>51314.650024775525</v>
      </c>
      <c r="BA331"/>
      <c r="BB331" s="52">
        <f t="shared" si="227"/>
        <v>324</v>
      </c>
      <c r="BC331" s="80">
        <f t="shared" si="228"/>
        <v>685.2527675191709</v>
      </c>
      <c r="BD331" s="35">
        <f t="shared" si="234"/>
        <v>2733.0797201116889</v>
      </c>
      <c r="BE331" s="35">
        <f t="shared" si="229"/>
        <v>18069.586966257273</v>
      </c>
      <c r="BF331" s="35">
        <f t="shared" si="230"/>
        <v>20802.666686368961</v>
      </c>
      <c r="BG331" s="35">
        <f t="shared" si="231"/>
        <v>23535.746406480648</v>
      </c>
    </row>
    <row r="332" spans="25:59" x14ac:dyDescent="0.4">
      <c r="Y332" s="35">
        <f t="shared" si="232"/>
        <v>324500</v>
      </c>
      <c r="Z332" s="52">
        <f t="shared" si="235"/>
        <v>325</v>
      </c>
      <c r="AA332" s="35"/>
      <c r="AB332" s="35"/>
      <c r="AC332" s="35"/>
      <c r="AD332" s="35"/>
      <c r="AU332" s="52">
        <f t="shared" si="222"/>
        <v>325</v>
      </c>
      <c r="AV332" s="80">
        <f t="shared" si="223"/>
        <v>1639.8859134811673</v>
      </c>
      <c r="AW332" s="35">
        <f t="shared" si="233"/>
        <v>6540.5630533361136</v>
      </c>
      <c r="AX332" s="35">
        <f t="shared" si="224"/>
        <v>38333.715274472743</v>
      </c>
      <c r="AY332" s="35">
        <f t="shared" si="225"/>
        <v>44874.278327808854</v>
      </c>
      <c r="AZ332" s="35">
        <f t="shared" si="226"/>
        <v>51414.841381144965</v>
      </c>
      <c r="BA332"/>
      <c r="BB332" s="52">
        <f t="shared" si="227"/>
        <v>325</v>
      </c>
      <c r="BC332" s="80">
        <f t="shared" si="228"/>
        <v>685.35207005213329</v>
      </c>
      <c r="BD332" s="35">
        <f t="shared" si="234"/>
        <v>2733.4757808820495</v>
      </c>
      <c r="BE332" s="35">
        <f t="shared" si="229"/>
        <v>18107.504020217264</v>
      </c>
      <c r="BF332" s="35">
        <f t="shared" si="230"/>
        <v>20840.979801099314</v>
      </c>
      <c r="BG332" s="35">
        <f t="shared" si="231"/>
        <v>23574.455581981365</v>
      </c>
    </row>
    <row r="333" spans="25:59" x14ac:dyDescent="0.4">
      <c r="Y333" s="35">
        <f t="shared" si="232"/>
        <v>325500</v>
      </c>
      <c r="Z333" s="52">
        <f t="shared" si="235"/>
        <v>326</v>
      </c>
      <c r="AA333" s="35"/>
      <c r="AB333" s="35"/>
      <c r="AC333" s="35"/>
      <c r="AD333" s="35"/>
      <c r="AU333" s="52">
        <f t="shared" si="222"/>
        <v>326</v>
      </c>
      <c r="AV333" s="80">
        <f t="shared" si="223"/>
        <v>1640.124802056521</v>
      </c>
      <c r="AW333" s="35">
        <f t="shared" si="233"/>
        <v>6541.5158426594307</v>
      </c>
      <c r="AX333" s="35">
        <f t="shared" si="224"/>
        <v>38432.006161477366</v>
      </c>
      <c r="AY333" s="35">
        <f t="shared" si="225"/>
        <v>44973.522004136794</v>
      </c>
      <c r="AZ333" s="35">
        <f t="shared" si="226"/>
        <v>51515.037846796222</v>
      </c>
      <c r="BA333"/>
      <c r="BB333" s="52">
        <f t="shared" si="227"/>
        <v>326</v>
      </c>
      <c r="BC333" s="80">
        <f t="shared" si="228"/>
        <v>685.4519079605418</v>
      </c>
      <c r="BD333" s="35">
        <f t="shared" si="234"/>
        <v>2733.8739769575759</v>
      </c>
      <c r="BE333" s="35">
        <f t="shared" si="229"/>
        <v>18145.418938872092</v>
      </c>
      <c r="BF333" s="35">
        <f t="shared" si="230"/>
        <v>20879.292915829668</v>
      </c>
      <c r="BG333" s="35">
        <f t="shared" si="231"/>
        <v>23613.166892787245</v>
      </c>
    </row>
    <row r="334" spans="25:59" x14ac:dyDescent="0.4">
      <c r="Y334" s="35">
        <f t="shared" si="232"/>
        <v>326500</v>
      </c>
      <c r="Z334" s="52">
        <f t="shared" si="235"/>
        <v>327</v>
      </c>
      <c r="AA334" s="35"/>
      <c r="AB334" s="35"/>
      <c r="AC334" s="35"/>
      <c r="AD334" s="35"/>
      <c r="AU334" s="52">
        <f t="shared" si="222"/>
        <v>327</v>
      </c>
      <c r="AV334" s="80">
        <f t="shared" si="223"/>
        <v>1640.364971099415</v>
      </c>
      <c r="AW334" s="35">
        <f t="shared" si="233"/>
        <v>6542.4737390323389</v>
      </c>
      <c r="AX334" s="35">
        <f t="shared" si="224"/>
        <v>38530.291941432384</v>
      </c>
      <c r="AY334" s="35">
        <f t="shared" si="225"/>
        <v>45072.765680464727</v>
      </c>
      <c r="AZ334" s="35">
        <f t="shared" si="226"/>
        <v>51615.239419497069</v>
      </c>
      <c r="BA334"/>
      <c r="BB334" s="52">
        <f t="shared" si="227"/>
        <v>327</v>
      </c>
      <c r="BC334" s="80">
        <f t="shared" si="228"/>
        <v>685.55228101049408</v>
      </c>
      <c r="BD334" s="35">
        <f t="shared" si="234"/>
        <v>2734.274307405366</v>
      </c>
      <c r="BE334" s="35">
        <f t="shared" si="229"/>
        <v>18183.331723154661</v>
      </c>
      <c r="BF334" s="35">
        <f t="shared" si="230"/>
        <v>20917.606030560026</v>
      </c>
      <c r="BG334" s="35">
        <f t="shared" si="231"/>
        <v>23651.880337965391</v>
      </c>
    </row>
    <row r="335" spans="25:59" x14ac:dyDescent="0.4">
      <c r="Y335" s="35">
        <f t="shared" si="232"/>
        <v>327500</v>
      </c>
      <c r="Z335" s="52">
        <f t="shared" si="235"/>
        <v>328</v>
      </c>
      <c r="AA335" s="35"/>
      <c r="AB335" s="35"/>
      <c r="AC335" s="35"/>
      <c r="AD335" s="35"/>
      <c r="AU335" s="52">
        <f t="shared" si="222"/>
        <v>328</v>
      </c>
      <c r="AV335" s="80">
        <f t="shared" si="223"/>
        <v>1640.6064200475053</v>
      </c>
      <c r="AW335" s="35">
        <f t="shared" si="233"/>
        <v>6543.4367402119715</v>
      </c>
      <c r="AX335" s="35">
        <f t="shared" si="224"/>
        <v>38628.572616580685</v>
      </c>
      <c r="AY335" s="35">
        <f t="shared" si="225"/>
        <v>45172.00935679266</v>
      </c>
      <c r="AZ335" s="35">
        <f t="shared" si="226"/>
        <v>51715.446097004635</v>
      </c>
      <c r="BA335"/>
      <c r="BB335" s="52">
        <f t="shared" si="227"/>
        <v>328</v>
      </c>
      <c r="BC335" s="80">
        <f t="shared" si="228"/>
        <v>685.65318896697147</v>
      </c>
      <c r="BD335" s="35">
        <f t="shared" si="234"/>
        <v>2734.6767712880651</v>
      </c>
      <c r="BE335" s="35">
        <f t="shared" si="229"/>
        <v>18221.242374002319</v>
      </c>
      <c r="BF335" s="35">
        <f t="shared" si="230"/>
        <v>20955.919145290383</v>
      </c>
      <c r="BG335" s="35">
        <f t="shared" si="231"/>
        <v>23690.595916578448</v>
      </c>
    </row>
    <row r="336" spans="25:59" x14ac:dyDescent="0.4">
      <c r="Y336" s="35">
        <f t="shared" si="232"/>
        <v>328500</v>
      </c>
      <c r="Z336" s="52">
        <f t="shared" si="235"/>
        <v>329</v>
      </c>
      <c r="AA336" s="35"/>
      <c r="AB336" s="35"/>
      <c r="AC336" s="35"/>
      <c r="AD336" s="35"/>
      <c r="AU336" s="52">
        <f t="shared" si="222"/>
        <v>329</v>
      </c>
      <c r="AV336" s="80">
        <f t="shared" si="223"/>
        <v>1640.849148335782</v>
      </c>
      <c r="AW336" s="35">
        <f t="shared" si="233"/>
        <v>6544.4048439448297</v>
      </c>
      <c r="AX336" s="35">
        <f t="shared" si="224"/>
        <v>38726.848189175762</v>
      </c>
      <c r="AY336" s="35">
        <f t="shared" si="225"/>
        <v>45271.253033120593</v>
      </c>
      <c r="AZ336" s="35">
        <f t="shared" si="226"/>
        <v>51815.657877065423</v>
      </c>
      <c r="BA336"/>
      <c r="BB336" s="52">
        <f t="shared" si="227"/>
        <v>329</v>
      </c>
      <c r="BC336" s="80">
        <f t="shared" si="228"/>
        <v>685.75463159384151</v>
      </c>
      <c r="BD336" s="35">
        <f t="shared" si="234"/>
        <v>2735.0813676638772</v>
      </c>
      <c r="BE336" s="35">
        <f t="shared" si="229"/>
        <v>18259.150892356862</v>
      </c>
      <c r="BF336" s="35">
        <f t="shared" si="230"/>
        <v>20994.232260020741</v>
      </c>
      <c r="BG336" s="35">
        <f t="shared" si="231"/>
        <v>23729.31362768462</v>
      </c>
    </row>
    <row r="337" spans="25:59" x14ac:dyDescent="0.4">
      <c r="Y337" s="35">
        <f t="shared" si="232"/>
        <v>329500</v>
      </c>
      <c r="Z337" s="52">
        <f t="shared" si="235"/>
        <v>330</v>
      </c>
      <c r="AA337" s="35"/>
      <c r="AB337" s="35"/>
      <c r="AC337" s="35"/>
      <c r="AD337" s="35"/>
      <c r="AU337" s="52">
        <f t="shared" si="222"/>
        <v>330</v>
      </c>
      <c r="AV337" s="80">
        <f t="shared" si="223"/>
        <v>1641.0931553965768</v>
      </c>
      <c r="AW337" s="35">
        <f t="shared" si="233"/>
        <v>6545.3780479668094</v>
      </c>
      <c r="AX337" s="35">
        <f t="shared" si="224"/>
        <v>38825.118661481712</v>
      </c>
      <c r="AY337" s="35">
        <f t="shared" si="225"/>
        <v>45370.496709448526</v>
      </c>
      <c r="AZ337" s="35">
        <f t="shared" si="226"/>
        <v>51915.874757415339</v>
      </c>
      <c r="BA337"/>
      <c r="BB337" s="52">
        <f t="shared" si="227"/>
        <v>330</v>
      </c>
      <c r="BC337" s="80">
        <f t="shared" si="228"/>
        <v>685.85660865386035</v>
      </c>
      <c r="BD337" s="35">
        <f t="shared" si="234"/>
        <v>2735.4880955865719</v>
      </c>
      <c r="BE337" s="35">
        <f t="shared" si="229"/>
        <v>18297.057279164525</v>
      </c>
      <c r="BF337" s="35">
        <f t="shared" si="230"/>
        <v>21032.545374751095</v>
      </c>
      <c r="BG337" s="35">
        <f t="shared" si="231"/>
        <v>23768.033470337665</v>
      </c>
    </row>
    <row r="338" spans="25:59" x14ac:dyDescent="0.4">
      <c r="Y338" s="35">
        <f t="shared" si="232"/>
        <v>330500</v>
      </c>
      <c r="Z338" s="52">
        <f t="shared" si="235"/>
        <v>331</v>
      </c>
      <c r="AA338" s="35"/>
      <c r="AB338" s="35"/>
      <c r="AC338" s="35"/>
      <c r="AD338" s="35"/>
      <c r="AU338" s="52">
        <f t="shared" si="222"/>
        <v>331</v>
      </c>
      <c r="AV338" s="80">
        <f t="shared" si="223"/>
        <v>1641.3384406595703</v>
      </c>
      <c r="AW338" s="35">
        <f t="shared" si="233"/>
        <v>6546.3563500032342</v>
      </c>
      <c r="AX338" s="35">
        <f t="shared" si="224"/>
        <v>38923.384035773226</v>
      </c>
      <c r="AY338" s="35">
        <f t="shared" si="225"/>
        <v>45469.740385776458</v>
      </c>
      <c r="AZ338" s="35">
        <f t="shared" si="226"/>
        <v>52016.096735779691</v>
      </c>
      <c r="BA338"/>
      <c r="BB338" s="52">
        <f t="shared" si="227"/>
        <v>331</v>
      </c>
      <c r="BC338" s="80">
        <f t="shared" si="228"/>
        <v>685.95911990867614</v>
      </c>
      <c r="BD338" s="35">
        <f t="shared" si="234"/>
        <v>2735.8969541055017</v>
      </c>
      <c r="BE338" s="35">
        <f t="shared" si="229"/>
        <v>18334.961535375947</v>
      </c>
      <c r="BF338" s="35">
        <f t="shared" si="230"/>
        <v>21070.858489481448</v>
      </c>
      <c r="BG338" s="35">
        <f t="shared" si="231"/>
        <v>23806.75544358695</v>
      </c>
    </row>
    <row r="339" spans="25:59" x14ac:dyDescent="0.4">
      <c r="Y339" s="35">
        <f t="shared" si="232"/>
        <v>331500</v>
      </c>
      <c r="Z339" s="52">
        <f t="shared" si="235"/>
        <v>332</v>
      </c>
      <c r="AA339" s="35"/>
      <c r="AB339" s="35"/>
      <c r="AC339" s="35"/>
      <c r="AD339" s="35"/>
      <c r="AU339" s="52">
        <f t="shared" si="222"/>
        <v>332</v>
      </c>
      <c r="AV339" s="80">
        <f t="shared" si="223"/>
        <v>1641.5850035517956</v>
      </c>
      <c r="AW339" s="35">
        <f t="shared" si="233"/>
        <v>6547.3397477688686</v>
      </c>
      <c r="AX339" s="35">
        <f t="shared" si="224"/>
        <v>39021.644314335521</v>
      </c>
      <c r="AY339" s="35">
        <f t="shared" si="225"/>
        <v>45568.984062104391</v>
      </c>
      <c r="AZ339" s="35">
        <f t="shared" si="226"/>
        <v>52116.323809873262</v>
      </c>
      <c r="BA339"/>
      <c r="BB339" s="52">
        <f t="shared" si="227"/>
        <v>332</v>
      </c>
      <c r="BC339" s="80">
        <f t="shared" si="228"/>
        <v>686.06216511883099</v>
      </c>
      <c r="BD339" s="35">
        <f t="shared" si="234"/>
        <v>2736.3079422656056</v>
      </c>
      <c r="BE339" s="35">
        <f t="shared" si="229"/>
        <v>18372.863661946201</v>
      </c>
      <c r="BF339" s="35">
        <f t="shared" si="230"/>
        <v>21109.171604211806</v>
      </c>
      <c r="BG339" s="35">
        <f t="shared" si="231"/>
        <v>23845.479546477411</v>
      </c>
    </row>
    <row r="340" spans="25:59" x14ac:dyDescent="0.4">
      <c r="Y340" s="35">
        <f t="shared" si="232"/>
        <v>332500</v>
      </c>
      <c r="Z340" s="52">
        <f t="shared" si="235"/>
        <v>333</v>
      </c>
      <c r="AA340" s="35"/>
      <c r="AB340" s="35"/>
      <c r="AC340" s="35"/>
      <c r="AD340" s="35"/>
      <c r="AU340" s="52">
        <f t="shared" si="222"/>
        <v>333</v>
      </c>
      <c r="AV340" s="80">
        <f t="shared" si="223"/>
        <v>1641.8328434976474</v>
      </c>
      <c r="AW340" s="35">
        <f t="shared" si="233"/>
        <v>6548.3282389679534</v>
      </c>
      <c r="AX340" s="35">
        <f t="shared" si="224"/>
        <v>39119.899499464373</v>
      </c>
      <c r="AY340" s="35">
        <f t="shared" si="225"/>
        <v>45668.227738432324</v>
      </c>
      <c r="AZ340" s="35">
        <f t="shared" si="226"/>
        <v>52216.555977400276</v>
      </c>
      <c r="BA340"/>
      <c r="BB340" s="52">
        <f t="shared" si="227"/>
        <v>333</v>
      </c>
      <c r="BC340" s="80">
        <f t="shared" si="228"/>
        <v>686.16574404376399</v>
      </c>
      <c r="BD340" s="35">
        <f t="shared" si="234"/>
        <v>2736.7210591074249</v>
      </c>
      <c r="BE340" s="35">
        <f t="shared" si="229"/>
        <v>18410.763659834738</v>
      </c>
      <c r="BF340" s="35">
        <f t="shared" si="230"/>
        <v>21147.484718942163</v>
      </c>
      <c r="BG340" s="35">
        <f t="shared" si="231"/>
        <v>23884.205778049589</v>
      </c>
    </row>
    <row r="341" spans="25:59" x14ac:dyDescent="0.4">
      <c r="Y341" s="35">
        <f t="shared" si="232"/>
        <v>333500</v>
      </c>
      <c r="Z341" s="52">
        <f t="shared" si="235"/>
        <v>334</v>
      </c>
      <c r="AA341" s="35"/>
      <c r="AB341" s="35"/>
      <c r="AC341" s="35"/>
      <c r="AD341" s="35"/>
      <c r="AU341" s="52">
        <f t="shared" si="222"/>
        <v>334</v>
      </c>
      <c r="AV341" s="80">
        <f t="shared" si="223"/>
        <v>1642.0819599188878</v>
      </c>
      <c r="AW341" s="35">
        <f t="shared" si="233"/>
        <v>6549.3218212942293</v>
      </c>
      <c r="AX341" s="35">
        <f t="shared" si="224"/>
        <v>39218.149593466027</v>
      </c>
      <c r="AY341" s="35">
        <f t="shared" si="225"/>
        <v>45767.471414760257</v>
      </c>
      <c r="AZ341" s="35">
        <f t="shared" si="226"/>
        <v>52316.793236054487</v>
      </c>
      <c r="BA341"/>
      <c r="BB341" s="52">
        <f t="shared" si="227"/>
        <v>334</v>
      </c>
      <c r="BC341" s="80">
        <f t="shared" si="228"/>
        <v>686.26985644181411</v>
      </c>
      <c r="BD341" s="35">
        <f t="shared" si="234"/>
        <v>2737.1363036671123</v>
      </c>
      <c r="BE341" s="35">
        <f t="shared" si="229"/>
        <v>18448.661530005407</v>
      </c>
      <c r="BF341" s="35">
        <f t="shared" si="230"/>
        <v>21185.797833672521</v>
      </c>
      <c r="BG341" s="35">
        <f t="shared" si="231"/>
        <v>23922.934137339635</v>
      </c>
    </row>
    <row r="342" spans="25:59" x14ac:dyDescent="0.4">
      <c r="Y342" s="35">
        <f t="shared" si="232"/>
        <v>334500</v>
      </c>
      <c r="Z342" s="52">
        <f t="shared" si="235"/>
        <v>335</v>
      </c>
      <c r="AA342" s="35"/>
      <c r="AB342" s="35"/>
      <c r="AC342" s="35"/>
      <c r="AD342" s="35"/>
      <c r="AU342" s="52">
        <f t="shared" si="222"/>
        <v>335</v>
      </c>
      <c r="AV342" s="80">
        <f t="shared" si="223"/>
        <v>1642.3323522346518</v>
      </c>
      <c r="AW342" s="35">
        <f t="shared" si="233"/>
        <v>6550.3204924309603</v>
      </c>
      <c r="AX342" s="35">
        <f t="shared" si="224"/>
        <v>39316.394598657229</v>
      </c>
      <c r="AY342" s="35">
        <f t="shared" si="225"/>
        <v>45866.71509108819</v>
      </c>
      <c r="AZ342" s="35">
        <f t="shared" si="226"/>
        <v>52417.035583519151</v>
      </c>
      <c r="BA342"/>
      <c r="BB342" s="52">
        <f t="shared" si="227"/>
        <v>335</v>
      </c>
      <c r="BC342" s="80">
        <f t="shared" si="228"/>
        <v>686.37450207022232</v>
      </c>
      <c r="BD342" s="35">
        <f t="shared" si="234"/>
        <v>2737.553674976441</v>
      </c>
      <c r="BE342" s="35">
        <f t="shared" si="229"/>
        <v>18486.557273426435</v>
      </c>
      <c r="BF342" s="35">
        <f t="shared" si="230"/>
        <v>21224.110948402875</v>
      </c>
      <c r="BG342" s="35">
        <f t="shared" si="231"/>
        <v>23961.664623379314</v>
      </c>
    </row>
    <row r="343" spans="25:59" x14ac:dyDescent="0.4">
      <c r="Y343" s="35">
        <f t="shared" si="232"/>
        <v>335500</v>
      </c>
      <c r="Z343" s="52">
        <f t="shared" si="235"/>
        <v>336</v>
      </c>
      <c r="AA343" s="35"/>
      <c r="AB343" s="35"/>
      <c r="AC343" s="35"/>
      <c r="AD343" s="35"/>
      <c r="AU343" s="52">
        <f t="shared" si="222"/>
        <v>336</v>
      </c>
      <c r="AV343" s="80">
        <f t="shared" si="223"/>
        <v>1642.5840198614546</v>
      </c>
      <c r="AW343" s="35">
        <f t="shared" si="233"/>
        <v>6551.3242500509605</v>
      </c>
      <c r="AX343" s="35">
        <f t="shared" si="224"/>
        <v>39414.634517365164</v>
      </c>
      <c r="AY343" s="35">
        <f t="shared" si="225"/>
        <v>45965.958767416123</v>
      </c>
      <c r="AZ343" s="35">
        <f t="shared" si="226"/>
        <v>52517.283017467082</v>
      </c>
      <c r="BA343"/>
      <c r="BB343" s="52">
        <f t="shared" si="227"/>
        <v>336</v>
      </c>
      <c r="BC343" s="80">
        <f t="shared" si="228"/>
        <v>686.47968068513478</v>
      </c>
      <c r="BD343" s="35">
        <f t="shared" si="234"/>
        <v>2737.9731720628192</v>
      </c>
      <c r="BE343" s="35">
        <f t="shared" si="229"/>
        <v>18524.45089107041</v>
      </c>
      <c r="BF343" s="35">
        <f t="shared" si="230"/>
        <v>21262.424063133229</v>
      </c>
      <c r="BG343" s="35">
        <f t="shared" si="231"/>
        <v>24000.397235196047</v>
      </c>
    </row>
    <row r="344" spans="25:59" x14ac:dyDescent="0.4">
      <c r="Y344" s="35">
        <f t="shared" si="232"/>
        <v>336500</v>
      </c>
      <c r="Z344" s="52">
        <f t="shared" si="235"/>
        <v>337</v>
      </c>
      <c r="AA344" s="35"/>
      <c r="AB344" s="35"/>
      <c r="AC344" s="35"/>
      <c r="AD344" s="35"/>
      <c r="AU344" s="52">
        <f t="shared" si="222"/>
        <v>337</v>
      </c>
      <c r="AV344" s="80">
        <f t="shared" si="223"/>
        <v>1642.8369622131986</v>
      </c>
      <c r="AW344" s="35">
        <f t="shared" si="233"/>
        <v>6552.3330918166221</v>
      </c>
      <c r="AX344" s="35">
        <f t="shared" si="224"/>
        <v>39512.869351927431</v>
      </c>
      <c r="AY344" s="35">
        <f t="shared" si="225"/>
        <v>46065.202443744056</v>
      </c>
      <c r="AZ344" s="35">
        <f t="shared" si="226"/>
        <v>52617.535535560681</v>
      </c>
      <c r="BA344"/>
      <c r="BB344" s="52">
        <f t="shared" si="227"/>
        <v>337</v>
      </c>
      <c r="BC344" s="80">
        <f t="shared" si="228"/>
        <v>686.5853920416057</v>
      </c>
      <c r="BD344" s="35">
        <f t="shared" si="234"/>
        <v>2738.3947939492978</v>
      </c>
      <c r="BE344" s="35">
        <f t="shared" si="229"/>
        <v>18562.342383914289</v>
      </c>
      <c r="BF344" s="35">
        <f t="shared" si="230"/>
        <v>21300.737177863586</v>
      </c>
      <c r="BG344" s="35">
        <f t="shared" si="231"/>
        <v>24039.131971812883</v>
      </c>
    </row>
    <row r="345" spans="25:59" x14ac:dyDescent="0.4">
      <c r="Y345" s="35">
        <f t="shared" si="232"/>
        <v>337500</v>
      </c>
      <c r="Z345" s="52">
        <f t="shared" si="235"/>
        <v>338</v>
      </c>
      <c r="AA345" s="35"/>
      <c r="AB345" s="35"/>
      <c r="AC345" s="35"/>
      <c r="AD345" s="35"/>
      <c r="AU345" s="52">
        <f t="shared" si="222"/>
        <v>338</v>
      </c>
      <c r="AV345" s="80">
        <f t="shared" si="223"/>
        <v>1643.0911787011787</v>
      </c>
      <c r="AW345" s="35">
        <f t="shared" si="233"/>
        <v>6553.3470153799399</v>
      </c>
      <c r="AX345" s="35">
        <f t="shared" si="224"/>
        <v>39611.099104692046</v>
      </c>
      <c r="AY345" s="35">
        <f t="shared" si="225"/>
        <v>46164.446120071989</v>
      </c>
      <c r="AZ345" s="35">
        <f t="shared" si="226"/>
        <v>52717.793135451931</v>
      </c>
      <c r="BA345"/>
      <c r="BB345" s="52">
        <f t="shared" si="227"/>
        <v>338</v>
      </c>
      <c r="BC345" s="80">
        <f t="shared" si="228"/>
        <v>686.69163589359948</v>
      </c>
      <c r="BD345" s="35">
        <f t="shared" si="234"/>
        <v>2738.8185396545823</v>
      </c>
      <c r="BE345" s="35">
        <f t="shared" si="229"/>
        <v>18600.231752939362</v>
      </c>
      <c r="BF345" s="35">
        <f t="shared" si="230"/>
        <v>21339.050292593944</v>
      </c>
      <c r="BG345" s="35">
        <f t="shared" si="231"/>
        <v>24077.868832248525</v>
      </c>
    </row>
    <row r="346" spans="25:59" x14ac:dyDescent="0.4">
      <c r="Y346" s="35">
        <f t="shared" si="232"/>
        <v>338500</v>
      </c>
      <c r="Z346" s="52">
        <f t="shared" si="235"/>
        <v>339</v>
      </c>
      <c r="AA346" s="35"/>
      <c r="AB346" s="35"/>
      <c r="AC346" s="35"/>
      <c r="AD346" s="35"/>
      <c r="AU346" s="52">
        <f t="shared" si="222"/>
        <v>339</v>
      </c>
      <c r="AV346" s="80">
        <f t="shared" si="223"/>
        <v>1643.3466687340895</v>
      </c>
      <c r="AW346" s="35">
        <f t="shared" si="233"/>
        <v>6554.3660183825359</v>
      </c>
      <c r="AX346" s="35">
        <f t="shared" si="224"/>
        <v>39709.323778017388</v>
      </c>
      <c r="AY346" s="35">
        <f t="shared" si="225"/>
        <v>46263.689796399922</v>
      </c>
      <c r="AZ346" s="35">
        <f t="shared" si="226"/>
        <v>52818.055814782456</v>
      </c>
      <c r="BA346"/>
      <c r="BB346" s="52">
        <f t="shared" si="227"/>
        <v>339</v>
      </c>
      <c r="BC346" s="80">
        <f t="shared" si="228"/>
        <v>686.7984119939938</v>
      </c>
      <c r="BD346" s="35">
        <f t="shared" si="234"/>
        <v>2739.2444081930444</v>
      </c>
      <c r="BE346" s="35">
        <f t="shared" si="229"/>
        <v>18638.118999131257</v>
      </c>
      <c r="BF346" s="35">
        <f t="shared" si="230"/>
        <v>21377.363407324301</v>
      </c>
      <c r="BG346" s="35">
        <f t="shared" si="231"/>
        <v>24116.607815517345</v>
      </c>
    </row>
    <row r="347" spans="25:59" x14ac:dyDescent="0.4">
      <c r="Y347" s="35">
        <f t="shared" si="232"/>
        <v>339500</v>
      </c>
      <c r="Z347" s="52">
        <f t="shared" si="235"/>
        <v>340</v>
      </c>
      <c r="AA347" s="35"/>
      <c r="AB347" s="35"/>
      <c r="AC347" s="35"/>
      <c r="AD347" s="35"/>
      <c r="AU347" s="52">
        <f t="shared" si="222"/>
        <v>340</v>
      </c>
      <c r="AV347" s="80">
        <f t="shared" si="223"/>
        <v>1643.6034317180329</v>
      </c>
      <c r="AW347" s="35">
        <f t="shared" si="233"/>
        <v>6555.3900984556913</v>
      </c>
      <c r="AX347" s="35">
        <f t="shared" si="224"/>
        <v>39807.543374272173</v>
      </c>
      <c r="AY347" s="35">
        <f t="shared" si="225"/>
        <v>46362.933472727862</v>
      </c>
      <c r="AZ347" s="35">
        <f t="shared" si="226"/>
        <v>52918.323571183551</v>
      </c>
      <c r="BA347"/>
      <c r="BB347" s="52">
        <f t="shared" si="227"/>
        <v>340</v>
      </c>
      <c r="BC347" s="80">
        <f t="shared" si="228"/>
        <v>686.90572009458276</v>
      </c>
      <c r="BD347" s="35">
        <f t="shared" si="234"/>
        <v>2739.6723985747326</v>
      </c>
      <c r="BE347" s="35">
        <f t="shared" si="229"/>
        <v>18676.004123479921</v>
      </c>
      <c r="BF347" s="35">
        <f t="shared" si="230"/>
        <v>21415.676522054655</v>
      </c>
      <c r="BG347" s="35">
        <f t="shared" si="231"/>
        <v>24155.348920629389</v>
      </c>
    </row>
    <row r="348" spans="25:59" x14ac:dyDescent="0.4">
      <c r="Y348" s="35">
        <f t="shared" si="232"/>
        <v>340500</v>
      </c>
      <c r="Z348" s="52">
        <f t="shared" si="235"/>
        <v>341</v>
      </c>
      <c r="AA348" s="35"/>
      <c r="AB348" s="35"/>
      <c r="AC348" s="35"/>
      <c r="AD348" s="35"/>
      <c r="AU348" s="52">
        <f t="shared" si="222"/>
        <v>341</v>
      </c>
      <c r="AV348" s="80">
        <f t="shared" si="223"/>
        <v>1643.8614670565221</v>
      </c>
      <c r="AW348" s="35">
        <f t="shared" si="233"/>
        <v>6556.4192532203633</v>
      </c>
      <c r="AX348" s="35">
        <f t="shared" si="224"/>
        <v>39905.757895835428</v>
      </c>
      <c r="AY348" s="35">
        <f t="shared" si="225"/>
        <v>46462.177149055795</v>
      </c>
      <c r="AZ348" s="35">
        <f t="shared" si="226"/>
        <v>53018.596402276162</v>
      </c>
      <c r="BA348"/>
      <c r="BB348" s="52">
        <f t="shared" si="227"/>
        <v>341</v>
      </c>
      <c r="BC348" s="80">
        <f t="shared" si="228"/>
        <v>687.01355994607877</v>
      </c>
      <c r="BD348" s="35">
        <f t="shared" si="234"/>
        <v>2740.1025098053819</v>
      </c>
      <c r="BE348" s="35">
        <f t="shared" si="229"/>
        <v>18713.887126979625</v>
      </c>
      <c r="BF348" s="35">
        <f t="shared" si="230"/>
        <v>21453.989636785009</v>
      </c>
      <c r="BG348" s="35">
        <f t="shared" si="231"/>
        <v>24194.092146590392</v>
      </c>
    </row>
    <row r="349" spans="25:59" x14ac:dyDescent="0.4">
      <c r="Y349" s="35">
        <f t="shared" si="232"/>
        <v>341500</v>
      </c>
      <c r="Z349" s="52">
        <f t="shared" si="235"/>
        <v>342</v>
      </c>
      <c r="AA349" s="35"/>
      <c r="AB349" s="35"/>
      <c r="AC349" s="35"/>
      <c r="AD349" s="35"/>
      <c r="AU349" s="52">
        <f t="shared" si="222"/>
        <v>342</v>
      </c>
      <c r="AV349" s="80">
        <f t="shared" si="223"/>
        <v>1644.1207741504916</v>
      </c>
      <c r="AW349" s="35">
        <f t="shared" si="233"/>
        <v>6557.453480287224</v>
      </c>
      <c r="AX349" s="35">
        <f t="shared" si="224"/>
        <v>40003.967345096506</v>
      </c>
      <c r="AY349" s="35">
        <f t="shared" si="225"/>
        <v>46561.420825383728</v>
      </c>
      <c r="AZ349" s="35">
        <f t="shared" si="226"/>
        <v>53118.87430567095</v>
      </c>
      <c r="BA349"/>
      <c r="BB349" s="52">
        <f t="shared" si="227"/>
        <v>342</v>
      </c>
      <c r="BC349" s="80">
        <f t="shared" si="228"/>
        <v>687.12193129811635</v>
      </c>
      <c r="BD349" s="35">
        <f t="shared" si="234"/>
        <v>2740.5347408864286</v>
      </c>
      <c r="BE349" s="35">
        <f t="shared" si="229"/>
        <v>18751.768010628937</v>
      </c>
      <c r="BF349" s="35">
        <f t="shared" si="230"/>
        <v>21492.302751515366</v>
      </c>
      <c r="BG349" s="35">
        <f t="shared" si="231"/>
        <v>24232.837492401795</v>
      </c>
    </row>
    <row r="350" spans="25:59" x14ac:dyDescent="0.4">
      <c r="Y350" s="35">
        <f t="shared" si="232"/>
        <v>342500</v>
      </c>
      <c r="Z350" s="52">
        <f t="shared" si="235"/>
        <v>343</v>
      </c>
      <c r="AA350" s="35"/>
      <c r="AB350" s="35"/>
      <c r="AC350" s="35"/>
      <c r="AD350" s="35"/>
      <c r="AU350" s="52">
        <f t="shared" si="222"/>
        <v>343</v>
      </c>
      <c r="AV350" s="80">
        <f t="shared" si="223"/>
        <v>1644.3813523983013</v>
      </c>
      <c r="AW350" s="35">
        <f t="shared" si="233"/>
        <v>6558.4927772566753</v>
      </c>
      <c r="AX350" s="35">
        <f t="shared" si="224"/>
        <v>40102.171724454987</v>
      </c>
      <c r="AY350" s="35">
        <f t="shared" si="225"/>
        <v>46660.664501711661</v>
      </c>
      <c r="AZ350" s="35">
        <f t="shared" si="226"/>
        <v>53219.157278968334</v>
      </c>
      <c r="BA350"/>
      <c r="BB350" s="52">
        <f t="shared" si="227"/>
        <v>343</v>
      </c>
      <c r="BC350" s="80">
        <f t="shared" si="228"/>
        <v>687.23083389925387</v>
      </c>
      <c r="BD350" s="35">
        <f t="shared" si="234"/>
        <v>2740.969090815016</v>
      </c>
      <c r="BE350" s="35">
        <f t="shared" si="229"/>
        <v>18789.646775430709</v>
      </c>
      <c r="BF350" s="35">
        <f t="shared" si="230"/>
        <v>21530.615866245724</v>
      </c>
      <c r="BG350" s="35">
        <f t="shared" si="231"/>
        <v>24271.584957060739</v>
      </c>
    </row>
    <row r="351" spans="25:59" x14ac:dyDescent="0.4">
      <c r="Y351" s="35">
        <f t="shared" si="232"/>
        <v>343500</v>
      </c>
      <c r="Z351" s="52">
        <f t="shared" si="235"/>
        <v>344</v>
      </c>
      <c r="AA351" s="35"/>
      <c r="AB351" s="35"/>
      <c r="AC351" s="35"/>
      <c r="AD351" s="35"/>
      <c r="AU351" s="52">
        <f t="shared" si="222"/>
        <v>344</v>
      </c>
      <c r="AV351" s="80">
        <f t="shared" si="223"/>
        <v>1644.6432011957436</v>
      </c>
      <c r="AW351" s="35">
        <f t="shared" si="233"/>
        <v>6559.5371417188808</v>
      </c>
      <c r="AX351" s="35">
        <f t="shared" si="224"/>
        <v>40200.371036320714</v>
      </c>
      <c r="AY351" s="35">
        <f t="shared" si="225"/>
        <v>46759.908178039594</v>
      </c>
      <c r="AZ351" s="35">
        <f t="shared" si="226"/>
        <v>53319.445319758473</v>
      </c>
      <c r="BA351"/>
      <c r="BB351" s="52">
        <f t="shared" si="227"/>
        <v>344</v>
      </c>
      <c r="BC351" s="80">
        <f t="shared" si="228"/>
        <v>687.34026749697705</v>
      </c>
      <c r="BD351" s="35">
        <f t="shared" si="234"/>
        <v>2741.4055585840101</v>
      </c>
      <c r="BE351" s="35">
        <f t="shared" si="229"/>
        <v>18827.523422392067</v>
      </c>
      <c r="BF351" s="35">
        <f t="shared" si="230"/>
        <v>21568.928980976078</v>
      </c>
      <c r="BG351" s="35">
        <f t="shared" si="231"/>
        <v>24310.334539560088</v>
      </c>
    </row>
    <row r="352" spans="25:59" x14ac:dyDescent="0.4">
      <c r="Y352" s="35">
        <f t="shared" si="232"/>
        <v>344500</v>
      </c>
      <c r="Z352" s="52">
        <f t="shared" si="235"/>
        <v>345</v>
      </c>
      <c r="AA352" s="35"/>
      <c r="AB352" s="35"/>
      <c r="AC352" s="35"/>
      <c r="AD352" s="35"/>
      <c r="AU352" s="52">
        <f t="shared" si="222"/>
        <v>345</v>
      </c>
      <c r="AV352" s="80">
        <f t="shared" si="223"/>
        <v>1644.9063199360514</v>
      </c>
      <c r="AW352" s="35">
        <f t="shared" si="233"/>
        <v>6560.5865712537961</v>
      </c>
      <c r="AX352" s="35">
        <f t="shared" si="224"/>
        <v>40298.565283113727</v>
      </c>
      <c r="AY352" s="35">
        <f t="shared" si="225"/>
        <v>46859.151854367527</v>
      </c>
      <c r="AZ352" s="35">
        <f t="shared" si="226"/>
        <v>53419.738425621326</v>
      </c>
      <c r="BA352"/>
      <c r="BB352" s="52">
        <f t="shared" si="227"/>
        <v>345</v>
      </c>
      <c r="BC352" s="80">
        <f t="shared" si="228"/>
        <v>687.45023183770161</v>
      </c>
      <c r="BD352" s="35">
        <f t="shared" si="234"/>
        <v>2741.8441431820088</v>
      </c>
      <c r="BE352" s="35">
        <f t="shared" si="229"/>
        <v>18865.397952524425</v>
      </c>
      <c r="BF352" s="35">
        <f t="shared" si="230"/>
        <v>21607.242095706435</v>
      </c>
      <c r="BG352" s="35">
        <f t="shared" si="231"/>
        <v>24349.086238888445</v>
      </c>
    </row>
    <row r="353" spans="25:59" x14ac:dyDescent="0.4">
      <c r="Y353" s="35">
        <f t="shared" si="232"/>
        <v>345500</v>
      </c>
      <c r="Z353" s="52">
        <f t="shared" si="235"/>
        <v>346</v>
      </c>
      <c r="AA353" s="35"/>
      <c r="AB353" s="35"/>
      <c r="AC353" s="35"/>
      <c r="AD353" s="35"/>
      <c r="AU353" s="52">
        <f t="shared" si="222"/>
        <v>346</v>
      </c>
      <c r="AV353" s="80">
        <f t="shared" si="223"/>
        <v>1645.1707080099036</v>
      </c>
      <c r="AW353" s="35">
        <f t="shared" si="233"/>
        <v>6561.6410634311869</v>
      </c>
      <c r="AX353" s="35">
        <f t="shared" si="224"/>
        <v>40396.754467264269</v>
      </c>
      <c r="AY353" s="35">
        <f t="shared" si="225"/>
        <v>46958.395530695459</v>
      </c>
      <c r="AZ353" s="35">
        <f t="shared" si="226"/>
        <v>53520.03659412665</v>
      </c>
      <c r="BA353"/>
      <c r="BB353" s="52">
        <f t="shared" si="227"/>
        <v>346</v>
      </c>
      <c r="BC353" s="80">
        <f t="shared" si="228"/>
        <v>687.56072666677608</v>
      </c>
      <c r="BD353" s="35">
        <f t="shared" si="234"/>
        <v>2742.2848435933529</v>
      </c>
      <c r="BE353" s="35">
        <f t="shared" si="229"/>
        <v>18903.270366843437</v>
      </c>
      <c r="BF353" s="35">
        <f t="shared" si="230"/>
        <v>21645.555210436789</v>
      </c>
      <c r="BG353" s="35">
        <f t="shared" si="231"/>
        <v>24387.840054030141</v>
      </c>
    </row>
    <row r="354" spans="25:59" x14ac:dyDescent="0.4">
      <c r="Y354" s="35">
        <f t="shared" si="232"/>
        <v>346500</v>
      </c>
      <c r="Z354" s="52">
        <f t="shared" si="235"/>
        <v>347</v>
      </c>
      <c r="AA354" s="35"/>
      <c r="AB354" s="35"/>
      <c r="AC354" s="35"/>
      <c r="AD354" s="35"/>
      <c r="AU354" s="52">
        <f t="shared" si="222"/>
        <v>347</v>
      </c>
      <c r="AV354" s="80">
        <f t="shared" si="223"/>
        <v>1645.4363648054314</v>
      </c>
      <c r="AW354" s="35">
        <f t="shared" si="233"/>
        <v>6562.7006158106624</v>
      </c>
      <c r="AX354" s="35">
        <f t="shared" si="224"/>
        <v>40494.938591212733</v>
      </c>
      <c r="AY354" s="35">
        <f t="shared" si="225"/>
        <v>47057.639207023392</v>
      </c>
      <c r="AZ354" s="35">
        <f t="shared" si="226"/>
        <v>53620.339822834052</v>
      </c>
      <c r="BA354"/>
      <c r="BB354" s="52">
        <f t="shared" si="227"/>
        <v>347</v>
      </c>
      <c r="BC354" s="80">
        <f t="shared" si="228"/>
        <v>687.67175172848408</v>
      </c>
      <c r="BD354" s="35">
        <f t="shared" si="234"/>
        <v>2742.7276587981378</v>
      </c>
      <c r="BE354" s="35">
        <f t="shared" si="229"/>
        <v>18941.140666369007</v>
      </c>
      <c r="BF354" s="35">
        <f t="shared" si="230"/>
        <v>21683.868325167146</v>
      </c>
      <c r="BG354" s="35">
        <f t="shared" si="231"/>
        <v>24426.595983965286</v>
      </c>
    </row>
    <row r="355" spans="25:59" x14ac:dyDescent="0.4">
      <c r="Y355" s="35">
        <f t="shared" si="232"/>
        <v>347500</v>
      </c>
      <c r="Z355" s="52">
        <f t="shared" si="235"/>
        <v>348</v>
      </c>
      <c r="AA355" s="35"/>
      <c r="AB355" s="35"/>
      <c r="AC355" s="35"/>
      <c r="AD355" s="35"/>
      <c r="AU355" s="52">
        <f t="shared" si="222"/>
        <v>348</v>
      </c>
      <c r="AV355" s="80">
        <f t="shared" si="223"/>
        <v>1645.7032897082279</v>
      </c>
      <c r="AW355" s="35">
        <f t="shared" si="233"/>
        <v>6563.7652259417046</v>
      </c>
      <c r="AX355" s="35">
        <f t="shared" si="224"/>
        <v>40593.117657409617</v>
      </c>
      <c r="AY355" s="35">
        <f t="shared" si="225"/>
        <v>47156.882883351325</v>
      </c>
      <c r="AZ355" s="35">
        <f t="shared" si="226"/>
        <v>53720.648109293033</v>
      </c>
      <c r="BA355"/>
      <c r="BB355" s="52">
        <f t="shared" si="227"/>
        <v>348</v>
      </c>
      <c r="BC355" s="80">
        <f t="shared" si="228"/>
        <v>687.78330676604867</v>
      </c>
      <c r="BD355" s="35">
        <f t="shared" si="234"/>
        <v>2743.172587772227</v>
      </c>
      <c r="BE355" s="35">
        <f t="shared" si="229"/>
        <v>18979.008852125276</v>
      </c>
      <c r="BF355" s="35">
        <f t="shared" si="230"/>
        <v>21722.181439897504</v>
      </c>
      <c r="BG355" s="35">
        <f t="shared" si="231"/>
        <v>24465.354027669731</v>
      </c>
    </row>
    <row r="356" spans="25:59" x14ac:dyDescent="0.4">
      <c r="Y356" s="35">
        <f t="shared" si="232"/>
        <v>348500</v>
      </c>
      <c r="Z356" s="52">
        <f t="shared" si="235"/>
        <v>349</v>
      </c>
      <c r="AA356" s="35"/>
      <c r="AB356" s="35"/>
      <c r="AC356" s="35"/>
      <c r="AD356" s="35"/>
      <c r="AU356" s="52">
        <f t="shared" si="222"/>
        <v>349</v>
      </c>
      <c r="AV356" s="80">
        <f t="shared" si="223"/>
        <v>1645.9714821013508</v>
      </c>
      <c r="AW356" s="35">
        <f t="shared" si="233"/>
        <v>6564.8348913636864</v>
      </c>
      <c r="AX356" s="35">
        <f t="shared" si="224"/>
        <v>40691.291668315571</v>
      </c>
      <c r="AY356" s="35">
        <f t="shared" si="225"/>
        <v>47256.126559679258</v>
      </c>
      <c r="AZ356" s="35">
        <f t="shared" si="226"/>
        <v>53820.961451042946</v>
      </c>
      <c r="BA356"/>
      <c r="BB356" s="52">
        <f t="shared" si="227"/>
        <v>349</v>
      </c>
      <c r="BC356" s="80">
        <f t="shared" si="228"/>
        <v>687.89539152163309</v>
      </c>
      <c r="BD356" s="35">
        <f t="shared" si="234"/>
        <v>2743.619629487258</v>
      </c>
      <c r="BE356" s="35">
        <f t="shared" si="229"/>
        <v>19016.874925140601</v>
      </c>
      <c r="BF356" s="35">
        <f t="shared" si="230"/>
        <v>21760.494554627858</v>
      </c>
      <c r="BG356" s="35">
        <f t="shared" si="231"/>
        <v>24504.114184115115</v>
      </c>
    </row>
    <row r="357" spans="25:59" x14ac:dyDescent="0.4">
      <c r="Y357" s="35">
        <f t="shared" si="232"/>
        <v>349500</v>
      </c>
      <c r="Z357" s="52">
        <f t="shared" si="235"/>
        <v>350</v>
      </c>
      <c r="AA357" s="35"/>
      <c r="AB357" s="35"/>
      <c r="AC357" s="35"/>
      <c r="AD357" s="35"/>
      <c r="AU357" s="52">
        <f t="shared" si="222"/>
        <v>350</v>
      </c>
      <c r="AV357" s="80">
        <f t="shared" si="223"/>
        <v>1646.2409413653315</v>
      </c>
      <c r="AW357" s="35">
        <f t="shared" si="233"/>
        <v>6565.9096096059029</v>
      </c>
      <c r="AX357" s="35">
        <f t="shared" si="224"/>
        <v>40789.460626401291</v>
      </c>
      <c r="AY357" s="35">
        <f t="shared" si="225"/>
        <v>47355.370236007191</v>
      </c>
      <c r="AZ357" s="35">
        <f t="shared" si="226"/>
        <v>53921.279845613091</v>
      </c>
      <c r="BA357"/>
      <c r="BB357" s="52">
        <f t="shared" si="227"/>
        <v>350</v>
      </c>
      <c r="BC357" s="80">
        <f t="shared" si="228"/>
        <v>688.00800573634513</v>
      </c>
      <c r="BD357" s="35">
        <f t="shared" si="234"/>
        <v>2744.0687829106582</v>
      </c>
      <c r="BE357" s="35">
        <f t="shared" si="229"/>
        <v>19054.738886447554</v>
      </c>
      <c r="BF357" s="35">
        <f t="shared" si="230"/>
        <v>21798.807669358212</v>
      </c>
      <c r="BG357" s="35">
        <f t="shared" si="231"/>
        <v>24542.876452268869</v>
      </c>
    </row>
    <row r="358" spans="25:59" x14ac:dyDescent="0.4">
      <c r="Y358" s="35">
        <f t="shared" si="232"/>
        <v>350500</v>
      </c>
      <c r="Z358" s="52">
        <f t="shared" si="235"/>
        <v>351</v>
      </c>
      <c r="AA358" s="35"/>
      <c r="AB358" s="35"/>
      <c r="AC358" s="35"/>
      <c r="AD358" s="35"/>
      <c r="AU358" s="52">
        <f t="shared" si="222"/>
        <v>351</v>
      </c>
      <c r="AV358" s="80">
        <f t="shared" si="223"/>
        <v>1646.5116668781825</v>
      </c>
      <c r="AW358" s="35">
        <f t="shared" si="233"/>
        <v>6566.9893781876017</v>
      </c>
      <c r="AX358" s="35">
        <f t="shared" si="224"/>
        <v>40887.62453414753</v>
      </c>
      <c r="AY358" s="35">
        <f t="shared" si="225"/>
        <v>47454.613912335131</v>
      </c>
      <c r="AZ358" s="35">
        <f t="shared" si="226"/>
        <v>54021.603290522733</v>
      </c>
      <c r="BA358"/>
      <c r="BB358" s="52">
        <f t="shared" si="227"/>
        <v>351</v>
      </c>
      <c r="BC358" s="80">
        <f t="shared" si="228"/>
        <v>688.12114915023938</v>
      </c>
      <c r="BD358" s="35">
        <f t="shared" si="234"/>
        <v>2744.5200470056548</v>
      </c>
      <c r="BE358" s="35">
        <f t="shared" si="229"/>
        <v>19092.600737082914</v>
      </c>
      <c r="BF358" s="35">
        <f t="shared" si="230"/>
        <v>21837.120784088569</v>
      </c>
      <c r="BG358" s="35">
        <f t="shared" si="231"/>
        <v>24581.640831094224</v>
      </c>
    </row>
    <row r="359" spans="25:59" x14ac:dyDescent="0.4">
      <c r="Y359" s="35">
        <f t="shared" si="232"/>
        <v>351500</v>
      </c>
      <c r="Z359" s="52">
        <f t="shared" si="235"/>
        <v>352</v>
      </c>
      <c r="AA359" s="35"/>
      <c r="AB359" s="35"/>
      <c r="AC359" s="35"/>
      <c r="AD359" s="35"/>
      <c r="AU359" s="52">
        <f t="shared" si="222"/>
        <v>352</v>
      </c>
      <c r="AV359" s="80">
        <f t="shared" si="223"/>
        <v>1646.7836580154037</v>
      </c>
      <c r="AW359" s="35">
        <f t="shared" si="233"/>
        <v>6568.0741946180133</v>
      </c>
      <c r="AX359" s="35">
        <f t="shared" si="224"/>
        <v>40985.783394045051</v>
      </c>
      <c r="AY359" s="35">
        <f t="shared" si="225"/>
        <v>47553.857588663064</v>
      </c>
      <c r="AZ359" s="35">
        <f t="shared" si="226"/>
        <v>54121.931783281078</v>
      </c>
      <c r="BA359"/>
      <c r="BB359" s="52">
        <f t="shared" si="227"/>
        <v>352</v>
      </c>
      <c r="BC359" s="80">
        <f t="shared" si="228"/>
        <v>688.23482150232076</v>
      </c>
      <c r="BD359" s="35">
        <f t="shared" si="234"/>
        <v>2744.9734207312886</v>
      </c>
      <c r="BE359" s="35">
        <f t="shared" si="229"/>
        <v>19130.46047808764</v>
      </c>
      <c r="BF359" s="35">
        <f t="shared" si="230"/>
        <v>21875.433898818927</v>
      </c>
      <c r="BG359" s="35">
        <f t="shared" si="231"/>
        <v>24620.407319550213</v>
      </c>
    </row>
    <row r="360" spans="25:59" x14ac:dyDescent="0.4">
      <c r="Y360" s="35">
        <f t="shared" si="232"/>
        <v>352500</v>
      </c>
      <c r="Z360" s="52">
        <f t="shared" si="235"/>
        <v>353</v>
      </c>
      <c r="AA360" s="35"/>
      <c r="AB360" s="35"/>
      <c r="AC360" s="35"/>
      <c r="AD360" s="35"/>
      <c r="AU360" s="52">
        <f t="shared" si="222"/>
        <v>353</v>
      </c>
      <c r="AV360" s="80">
        <f t="shared" si="223"/>
        <v>1647.0569141499877</v>
      </c>
      <c r="AW360" s="35">
        <f t="shared" si="233"/>
        <v>6569.1640563963629</v>
      </c>
      <c r="AX360" s="35">
        <f t="shared" si="224"/>
        <v>41083.937208594638</v>
      </c>
      <c r="AY360" s="35">
        <f t="shared" si="225"/>
        <v>47653.101264990997</v>
      </c>
      <c r="AZ360" s="35">
        <f t="shared" si="226"/>
        <v>54222.265321387356</v>
      </c>
      <c r="BA360"/>
      <c r="BB360" s="52">
        <f t="shared" si="227"/>
        <v>353</v>
      </c>
      <c r="BC360" s="80">
        <f t="shared" si="228"/>
        <v>688.34902253054588</v>
      </c>
      <c r="BD360" s="35">
        <f t="shared" si="234"/>
        <v>2745.4289030424188</v>
      </c>
      <c r="BE360" s="35">
        <f t="shared" si="229"/>
        <v>19168.318110506865</v>
      </c>
      <c r="BF360" s="35">
        <f t="shared" si="230"/>
        <v>21913.747013549284</v>
      </c>
      <c r="BG360" s="35">
        <f t="shared" si="231"/>
        <v>24659.175916591703</v>
      </c>
    </row>
    <row r="361" spans="25:59" x14ac:dyDescent="0.4">
      <c r="Y361" s="35">
        <f t="shared" si="232"/>
        <v>353500</v>
      </c>
      <c r="Z361" s="52">
        <f t="shared" si="235"/>
        <v>354</v>
      </c>
      <c r="AA361" s="35"/>
      <c r="AB361" s="35"/>
      <c r="AC361" s="35"/>
      <c r="AD361" s="35"/>
      <c r="AU361" s="52">
        <f t="shared" si="222"/>
        <v>354</v>
      </c>
      <c r="AV361" s="80">
        <f t="shared" si="223"/>
        <v>1647.3314346524287</v>
      </c>
      <c r="AW361" s="35">
        <f t="shared" si="233"/>
        <v>6570.2589610119148</v>
      </c>
      <c r="AX361" s="35">
        <f t="shared" si="224"/>
        <v>41182.085980307013</v>
      </c>
      <c r="AY361" s="35">
        <f t="shared" si="225"/>
        <v>47752.34494131893</v>
      </c>
      <c r="AZ361" s="35">
        <f t="shared" si="226"/>
        <v>54322.603902330848</v>
      </c>
      <c r="BA361"/>
      <c r="BB361" s="52">
        <f t="shared" si="227"/>
        <v>354</v>
      </c>
      <c r="BC361" s="80">
        <f t="shared" si="228"/>
        <v>688.46375197182772</v>
      </c>
      <c r="BD361" s="35">
        <f t="shared" si="234"/>
        <v>2745.8864928897424</v>
      </c>
      <c r="BE361" s="35">
        <f t="shared" si="229"/>
        <v>19206.173635389896</v>
      </c>
      <c r="BF361" s="35">
        <f t="shared" si="230"/>
        <v>21952.060128279638</v>
      </c>
      <c r="BG361" s="35">
        <f t="shared" si="231"/>
        <v>24697.94662116938</v>
      </c>
    </row>
    <row r="362" spans="25:59" x14ac:dyDescent="0.4">
      <c r="Y362" s="35">
        <f t="shared" si="232"/>
        <v>354500</v>
      </c>
      <c r="Z362" s="52">
        <f t="shared" si="235"/>
        <v>355</v>
      </c>
      <c r="AA362" s="35"/>
      <c r="AB362" s="35"/>
      <c r="AC362" s="35"/>
      <c r="AD362" s="35"/>
      <c r="AU362" s="52">
        <f t="shared" si="222"/>
        <v>355</v>
      </c>
      <c r="AV362" s="80">
        <f t="shared" si="223"/>
        <v>1647.6072188907287</v>
      </c>
      <c r="AW362" s="35">
        <f t="shared" si="233"/>
        <v>6571.3589059439919</v>
      </c>
      <c r="AX362" s="35">
        <f t="shared" si="224"/>
        <v>41280.229711702872</v>
      </c>
      <c r="AY362" s="35">
        <f t="shared" si="225"/>
        <v>47851.588617646863</v>
      </c>
      <c r="AZ362" s="35">
        <f t="shared" si="226"/>
        <v>54422.947523590854</v>
      </c>
      <c r="BA362"/>
      <c r="BB362" s="52">
        <f t="shared" si="227"/>
        <v>355</v>
      </c>
      <c r="BC362" s="80">
        <f t="shared" si="228"/>
        <v>688.57900956203741</v>
      </c>
      <c r="BD362" s="35">
        <f t="shared" si="234"/>
        <v>2746.3461892198011</v>
      </c>
      <c r="BE362" s="35">
        <f t="shared" si="229"/>
        <v>19244.027053790189</v>
      </c>
      <c r="BF362" s="35">
        <f t="shared" si="230"/>
        <v>21990.373243009992</v>
      </c>
      <c r="BG362" s="35">
        <f t="shared" si="231"/>
        <v>24736.719432229795</v>
      </c>
    </row>
    <row r="363" spans="25:59" x14ac:dyDescent="0.4">
      <c r="Y363" s="35">
        <f t="shared" si="232"/>
        <v>355500</v>
      </c>
      <c r="Z363" s="52">
        <f t="shared" si="235"/>
        <v>356</v>
      </c>
      <c r="AA363" s="35"/>
      <c r="AB363" s="35"/>
      <c r="AC363" s="35"/>
      <c r="AD363" s="35"/>
      <c r="AU363" s="52">
        <f t="shared" si="222"/>
        <v>356</v>
      </c>
      <c r="AV363" s="80">
        <f t="shared" si="223"/>
        <v>1647.8842662304037</v>
      </c>
      <c r="AW363" s="35">
        <f t="shared" si="233"/>
        <v>6572.4638886620005</v>
      </c>
      <c r="AX363" s="35">
        <f t="shared" si="224"/>
        <v>41378.368405312794</v>
      </c>
      <c r="AY363" s="35">
        <f t="shared" si="225"/>
        <v>47950.832293974796</v>
      </c>
      <c r="AZ363" s="35">
        <f t="shared" si="226"/>
        <v>54523.296182636797</v>
      </c>
      <c r="BA363"/>
      <c r="BB363" s="52">
        <f t="shared" si="227"/>
        <v>356</v>
      </c>
      <c r="BC363" s="80">
        <f t="shared" si="228"/>
        <v>688.69479503600712</v>
      </c>
      <c r="BD363" s="35">
        <f t="shared" si="234"/>
        <v>2746.8079909749927</v>
      </c>
      <c r="BE363" s="35">
        <f t="shared" si="229"/>
        <v>19281.878366765355</v>
      </c>
      <c r="BF363" s="35">
        <f t="shared" si="230"/>
        <v>22028.686357740349</v>
      </c>
      <c r="BG363" s="35">
        <f t="shared" si="231"/>
        <v>24775.494348715343</v>
      </c>
    </row>
    <row r="364" spans="25:59" x14ac:dyDescent="0.4">
      <c r="Y364" s="35">
        <f t="shared" si="232"/>
        <v>356500</v>
      </c>
      <c r="Z364" s="52">
        <f t="shared" si="235"/>
        <v>357</v>
      </c>
      <c r="AA364" s="35"/>
      <c r="AB364" s="35"/>
      <c r="AC364" s="35"/>
      <c r="AD364" s="35"/>
      <c r="AU364" s="52">
        <f t="shared" si="222"/>
        <v>357</v>
      </c>
      <c r="AV364" s="80">
        <f t="shared" si="223"/>
        <v>1648.1625760344925</v>
      </c>
      <c r="AW364" s="35">
        <f t="shared" si="233"/>
        <v>6573.57390662547</v>
      </c>
      <c r="AX364" s="35">
        <f t="shared" si="224"/>
        <v>41476.502063677261</v>
      </c>
      <c r="AY364" s="35">
        <f t="shared" si="225"/>
        <v>48050.075970302729</v>
      </c>
      <c r="AZ364" s="35">
        <f t="shared" si="226"/>
        <v>54623.649876928197</v>
      </c>
      <c r="BA364"/>
      <c r="BB364" s="52">
        <f t="shared" si="227"/>
        <v>357</v>
      </c>
      <c r="BC364" s="80">
        <f t="shared" si="228"/>
        <v>688.81110812753388</v>
      </c>
      <c r="BD364" s="35">
        <f t="shared" si="234"/>
        <v>2747.2718970935862</v>
      </c>
      <c r="BE364" s="35">
        <f t="shared" si="229"/>
        <v>19319.727575377121</v>
      </c>
      <c r="BF364" s="35">
        <f t="shared" si="230"/>
        <v>22066.999472470707</v>
      </c>
      <c r="BG364" s="35">
        <f t="shared" si="231"/>
        <v>24814.271369564292</v>
      </c>
    </row>
    <row r="365" spans="25:59" x14ac:dyDescent="0.4">
      <c r="Y365" s="35">
        <f t="shared" si="232"/>
        <v>357500</v>
      </c>
      <c r="Z365" s="52">
        <f t="shared" si="235"/>
        <v>358</v>
      </c>
      <c r="AA365" s="35"/>
      <c r="AB365" s="35"/>
      <c r="AC365" s="35"/>
      <c r="AD365" s="35"/>
      <c r="AU365" s="52">
        <f t="shared" si="222"/>
        <v>358</v>
      </c>
      <c r="AV365" s="80">
        <f t="shared" si="223"/>
        <v>1648.4421476635621</v>
      </c>
      <c r="AW365" s="35">
        <f t="shared" si="233"/>
        <v>6574.6889572840682</v>
      </c>
      <c r="AX365" s="35">
        <f t="shared" si="224"/>
        <v>41574.630689346595</v>
      </c>
      <c r="AY365" s="35">
        <f t="shared" si="225"/>
        <v>48149.319646630662</v>
      </c>
      <c r="AZ365" s="35">
        <f t="shared" si="226"/>
        <v>54724.008603914728</v>
      </c>
      <c r="BA365"/>
      <c r="BB365" s="52">
        <f t="shared" si="227"/>
        <v>358</v>
      </c>
      <c r="BC365" s="80">
        <f t="shared" si="228"/>
        <v>688.92794856938144</v>
      </c>
      <c r="BD365" s="35">
        <f t="shared" si="234"/>
        <v>2747.7379065097298</v>
      </c>
      <c r="BE365" s="35">
        <f t="shared" si="229"/>
        <v>19357.574680691334</v>
      </c>
      <c r="BF365" s="35">
        <f t="shared" si="230"/>
        <v>22105.312587201064</v>
      </c>
      <c r="BG365" s="35">
        <f t="shared" si="231"/>
        <v>24853.050493710794</v>
      </c>
    </row>
    <row r="366" spans="25:59" x14ac:dyDescent="0.4">
      <c r="Y366" s="35">
        <f t="shared" si="232"/>
        <v>358500</v>
      </c>
      <c r="Z366" s="52">
        <f t="shared" si="235"/>
        <v>359</v>
      </c>
      <c r="AA366" s="35"/>
      <c r="AB366" s="35"/>
      <c r="AC366" s="35"/>
      <c r="AD366" s="35"/>
      <c r="AU366" s="52">
        <f t="shared" si="222"/>
        <v>359</v>
      </c>
      <c r="AV366" s="80">
        <f t="shared" si="223"/>
        <v>1648.7229804757139</v>
      </c>
      <c r="AW366" s="35">
        <f t="shared" si="233"/>
        <v>6575.8090380776312</v>
      </c>
      <c r="AX366" s="35">
        <f t="shared" si="224"/>
        <v>41672.754284880961</v>
      </c>
      <c r="AY366" s="35">
        <f t="shared" si="225"/>
        <v>48248.563322958595</v>
      </c>
      <c r="AZ366" s="35">
        <f t="shared" si="226"/>
        <v>54824.372361036229</v>
      </c>
      <c r="BA366"/>
      <c r="BB366" s="52">
        <f t="shared" si="227"/>
        <v>359</v>
      </c>
      <c r="BC366" s="80">
        <f t="shared" si="228"/>
        <v>689.04531609328319</v>
      </c>
      <c r="BD366" s="35">
        <f t="shared" si="234"/>
        <v>2748.2060181534621</v>
      </c>
      <c r="BE366" s="35">
        <f t="shared" si="229"/>
        <v>19395.419683777956</v>
      </c>
      <c r="BF366" s="35">
        <f t="shared" si="230"/>
        <v>22143.625701931418</v>
      </c>
      <c r="BG366" s="35">
        <f t="shared" si="231"/>
        <v>24891.83172008488</v>
      </c>
    </row>
    <row r="367" spans="25:59" x14ac:dyDescent="0.4">
      <c r="Y367" s="35">
        <f t="shared" si="232"/>
        <v>359500</v>
      </c>
      <c r="Z367" s="52">
        <f t="shared" si="235"/>
        <v>360</v>
      </c>
      <c r="AA367" s="35"/>
      <c r="AB367" s="35"/>
      <c r="AC367" s="35"/>
      <c r="AD367" s="35"/>
      <c r="AU367" s="52">
        <f t="shared" si="222"/>
        <v>360</v>
      </c>
      <c r="AV367" s="80">
        <f t="shared" si="223"/>
        <v>1649.0050738265936</v>
      </c>
      <c r="AW367" s="35">
        <f t="shared" si="233"/>
        <v>6576.9341464361996</v>
      </c>
      <c r="AX367" s="35">
        <f t="shared" si="224"/>
        <v>41770.872852850327</v>
      </c>
      <c r="AY367" s="35">
        <f t="shared" si="225"/>
        <v>48347.806999286528</v>
      </c>
      <c r="AZ367" s="35">
        <f t="shared" si="226"/>
        <v>54924.741145722728</v>
      </c>
      <c r="BA367"/>
      <c r="BB367" s="52">
        <f t="shared" si="227"/>
        <v>360</v>
      </c>
      <c r="BC367" s="80">
        <f t="shared" si="228"/>
        <v>689.1632104299465</v>
      </c>
      <c r="BD367" s="35">
        <f t="shared" si="234"/>
        <v>2748.6762309507299</v>
      </c>
      <c r="BE367" s="35">
        <f t="shared" si="229"/>
        <v>19433.262585711043</v>
      </c>
      <c r="BF367" s="35">
        <f t="shared" si="230"/>
        <v>22181.938816661772</v>
      </c>
      <c r="BG367" s="35">
        <f t="shared" si="231"/>
        <v>24930.6150476125</v>
      </c>
    </row>
    <row r="368" spans="25:59" x14ac:dyDescent="0.4">
      <c r="Y368" s="35">
        <f t="shared" si="232"/>
        <v>360500</v>
      </c>
      <c r="Z368" s="52">
        <f t="shared" si="235"/>
        <v>361</v>
      </c>
      <c r="AA368" s="35"/>
      <c r="AB368" s="35"/>
      <c r="AC368" s="35"/>
      <c r="AD368" s="35"/>
      <c r="AU368" s="52">
        <f t="shared" si="222"/>
        <v>361</v>
      </c>
      <c r="AV368" s="80">
        <f t="shared" si="223"/>
        <v>1649.2884270693953</v>
      </c>
      <c r="AW368" s="35">
        <f t="shared" si="233"/>
        <v>6578.0642797800356</v>
      </c>
      <c r="AX368" s="35">
        <f t="shared" si="224"/>
        <v>41868.986395834421</v>
      </c>
      <c r="AY368" s="35">
        <f t="shared" si="225"/>
        <v>48447.05067561446</v>
      </c>
      <c r="AZ368" s="35">
        <f t="shared" si="226"/>
        <v>55025.1149553945</v>
      </c>
      <c r="BA368"/>
      <c r="BB368" s="52">
        <f t="shared" si="227"/>
        <v>361</v>
      </c>
      <c r="BC368" s="80">
        <f t="shared" si="228"/>
        <v>689.28163130905386</v>
      </c>
      <c r="BD368" s="35">
        <f t="shared" si="234"/>
        <v>2749.1485438233908</v>
      </c>
      <c r="BE368" s="35">
        <f t="shared" si="229"/>
        <v>19471.103387568739</v>
      </c>
      <c r="BF368" s="35">
        <f t="shared" si="230"/>
        <v>22220.251931392129</v>
      </c>
      <c r="BG368" s="35">
        <f t="shared" si="231"/>
        <v>24969.40047521552</v>
      </c>
    </row>
    <row r="369" spans="25:59" x14ac:dyDescent="0.4">
      <c r="Y369" s="35">
        <f t="shared" si="232"/>
        <v>361500</v>
      </c>
      <c r="Z369" s="52">
        <f t="shared" si="235"/>
        <v>362</v>
      </c>
      <c r="AA369" s="35"/>
      <c r="AB369" s="35"/>
      <c r="AC369" s="35"/>
      <c r="AD369" s="35"/>
      <c r="AU369" s="52">
        <f t="shared" si="222"/>
        <v>362</v>
      </c>
      <c r="AV369" s="80">
        <f t="shared" si="223"/>
        <v>1649.5730395548708</v>
      </c>
      <c r="AW369" s="35">
        <f t="shared" si="233"/>
        <v>6579.1994355196603</v>
      </c>
      <c r="AX369" s="35">
        <f t="shared" si="224"/>
        <v>41967.094916422742</v>
      </c>
      <c r="AY369" s="35">
        <f t="shared" si="225"/>
        <v>48546.294351942401</v>
      </c>
      <c r="AZ369" s="35">
        <f t="shared" si="226"/>
        <v>55125.493787462059</v>
      </c>
      <c r="BA369"/>
      <c r="BB369" s="52">
        <f t="shared" si="227"/>
        <v>362</v>
      </c>
      <c r="BC369" s="80">
        <f t="shared" si="228"/>
        <v>689.40057845926697</v>
      </c>
      <c r="BD369" s="35">
        <f t="shared" si="234"/>
        <v>2749.6229556892335</v>
      </c>
      <c r="BE369" s="35">
        <f t="shared" si="229"/>
        <v>19508.942090433255</v>
      </c>
      <c r="BF369" s="35">
        <f t="shared" si="230"/>
        <v>22258.565046122487</v>
      </c>
      <c r="BG369" s="35">
        <f t="shared" si="231"/>
        <v>25008.188001811719</v>
      </c>
    </row>
    <row r="370" spans="25:59" x14ac:dyDescent="0.4">
      <c r="Y370" s="35">
        <f t="shared" si="232"/>
        <v>362500</v>
      </c>
      <c r="Z370" s="52">
        <f t="shared" si="235"/>
        <v>363</v>
      </c>
      <c r="AA370" s="35"/>
      <c r="AB370" s="35"/>
      <c r="AC370" s="35"/>
      <c r="AD370" s="35"/>
      <c r="AU370" s="52">
        <f t="shared" si="222"/>
        <v>363</v>
      </c>
      <c r="AV370" s="80">
        <f t="shared" si="223"/>
        <v>1649.8589106313339</v>
      </c>
      <c r="AW370" s="35">
        <f t="shared" si="233"/>
        <v>6580.3396110558733</v>
      </c>
      <c r="AX370" s="35">
        <f t="shared" si="224"/>
        <v>42065.198417214458</v>
      </c>
      <c r="AY370" s="35">
        <f t="shared" si="225"/>
        <v>48645.538028270334</v>
      </c>
      <c r="AZ370" s="35">
        <f t="shared" si="226"/>
        <v>55225.877639326209</v>
      </c>
      <c r="BA370"/>
      <c r="BB370" s="52">
        <f t="shared" si="227"/>
        <v>363</v>
      </c>
      <c r="BC370" s="80">
        <f t="shared" si="228"/>
        <v>689.52005160822898</v>
      </c>
      <c r="BD370" s="35">
        <f t="shared" si="234"/>
        <v>2750.0994654619822</v>
      </c>
      <c r="BE370" s="35">
        <f t="shared" si="229"/>
        <v>19546.778695390862</v>
      </c>
      <c r="BF370" s="35">
        <f t="shared" si="230"/>
        <v>22296.878160852844</v>
      </c>
      <c r="BG370" s="35">
        <f t="shared" si="231"/>
        <v>25046.977626314827</v>
      </c>
    </row>
    <row r="371" spans="25:59" x14ac:dyDescent="0.4">
      <c r="Y371" s="35">
        <f t="shared" si="232"/>
        <v>363500</v>
      </c>
      <c r="Z371" s="52">
        <f t="shared" si="235"/>
        <v>364</v>
      </c>
      <c r="AA371" s="35"/>
      <c r="AB371" s="35"/>
      <c r="AC371" s="35"/>
      <c r="AD371" s="35"/>
      <c r="AU371" s="52">
        <f t="shared" si="222"/>
        <v>364</v>
      </c>
      <c r="AV371" s="80">
        <f t="shared" si="223"/>
        <v>1650.1460396446712</v>
      </c>
      <c r="AW371" s="35">
        <f t="shared" si="233"/>
        <v>6581.4848037797919</v>
      </c>
      <c r="AX371" s="35">
        <f t="shared" si="224"/>
        <v>42163.296900818474</v>
      </c>
      <c r="AY371" s="35">
        <f t="shared" si="225"/>
        <v>48744.781704598267</v>
      </c>
      <c r="AZ371" s="35">
        <f t="shared" si="226"/>
        <v>55326.266508378059</v>
      </c>
      <c r="BA371"/>
      <c r="BB371" s="52">
        <f t="shared" si="227"/>
        <v>364</v>
      </c>
      <c r="BC371" s="80">
        <f t="shared" si="228"/>
        <v>689.64005048256843</v>
      </c>
      <c r="BD371" s="35">
        <f t="shared" si="234"/>
        <v>2750.5780720513153</v>
      </c>
      <c r="BE371" s="35">
        <f t="shared" si="229"/>
        <v>19584.613203531884</v>
      </c>
      <c r="BF371" s="35">
        <f t="shared" si="230"/>
        <v>22335.191275583198</v>
      </c>
      <c r="BG371" s="35">
        <f t="shared" si="231"/>
        <v>25085.769347634512</v>
      </c>
    </row>
    <row r="372" spans="25:59" x14ac:dyDescent="0.4">
      <c r="Y372" s="35">
        <f t="shared" si="232"/>
        <v>364500</v>
      </c>
      <c r="Z372" s="52">
        <f t="shared" si="235"/>
        <v>365</v>
      </c>
      <c r="AA372" s="35"/>
      <c r="AB372" s="35"/>
      <c r="AC372" s="35"/>
      <c r="AD372" s="35"/>
      <c r="AU372" s="52">
        <f t="shared" si="222"/>
        <v>365</v>
      </c>
      <c r="AV372" s="80">
        <f t="shared" si="223"/>
        <v>1650.4344259383456</v>
      </c>
      <c r="AW372" s="35">
        <f t="shared" si="233"/>
        <v>6582.6350110728663</v>
      </c>
      <c r="AX372" s="35">
        <f t="shared" si="224"/>
        <v>42261.390369853332</v>
      </c>
      <c r="AY372" s="35">
        <f t="shared" si="225"/>
        <v>48844.025380926199</v>
      </c>
      <c r="AZ372" s="35">
        <f t="shared" si="226"/>
        <v>55426.660391999067</v>
      </c>
      <c r="BA372"/>
      <c r="BB372" s="52">
        <f t="shared" si="227"/>
        <v>365</v>
      </c>
      <c r="BC372" s="80">
        <f t="shared" si="228"/>
        <v>689.76057480790087</v>
      </c>
      <c r="BD372" s="35">
        <f t="shared" si="234"/>
        <v>2751.0587743628707</v>
      </c>
      <c r="BE372" s="35">
        <f t="shared" si="229"/>
        <v>19622.445615950681</v>
      </c>
      <c r="BF372" s="35">
        <f t="shared" si="230"/>
        <v>22373.504390313552</v>
      </c>
      <c r="BG372" s="35">
        <f t="shared" si="231"/>
        <v>25124.563164676423</v>
      </c>
    </row>
    <row r="373" spans="25:59" x14ac:dyDescent="0.4">
      <c r="Y373" s="35">
        <f t="shared" si="232"/>
        <v>365500</v>
      </c>
      <c r="Z373" s="52">
        <f t="shared" si="235"/>
        <v>366</v>
      </c>
      <c r="AA373" s="35"/>
      <c r="AB373" s="35"/>
      <c r="AC373" s="35"/>
      <c r="AD373" s="35"/>
      <c r="AU373" s="52">
        <f t="shared" si="222"/>
        <v>366</v>
      </c>
      <c r="AV373" s="80">
        <f t="shared" si="223"/>
        <v>1650.7240688534059</v>
      </c>
      <c r="AW373" s="35">
        <f t="shared" si="233"/>
        <v>6583.7902303069177</v>
      </c>
      <c r="AX373" s="35">
        <f t="shared" si="224"/>
        <v>42359.478826947212</v>
      </c>
      <c r="AY373" s="35">
        <f t="shared" si="225"/>
        <v>48943.269057254132</v>
      </c>
      <c r="AZ373" s="35">
        <f t="shared" si="226"/>
        <v>55527.059287561053</v>
      </c>
      <c r="BA373"/>
      <c r="BB373" s="52">
        <f t="shared" si="227"/>
        <v>366</v>
      </c>
      <c r="BC373" s="80">
        <f t="shared" si="228"/>
        <v>689.8816243088329</v>
      </c>
      <c r="BD373" s="35">
        <f t="shared" si="234"/>
        <v>2751.5415712982626</v>
      </c>
      <c r="BE373" s="35">
        <f t="shared" si="229"/>
        <v>19660.275933745648</v>
      </c>
      <c r="BF373" s="35">
        <f t="shared" si="230"/>
        <v>22411.817505043909</v>
      </c>
      <c r="BG373" s="35">
        <f t="shared" si="231"/>
        <v>25163.359076342171</v>
      </c>
    </row>
    <row r="374" spans="25:59" x14ac:dyDescent="0.4">
      <c r="Y374" s="35">
        <f t="shared" si="232"/>
        <v>366500</v>
      </c>
      <c r="Z374" s="52">
        <f t="shared" si="235"/>
        <v>367</v>
      </c>
      <c r="AA374" s="35"/>
      <c r="AB374" s="35"/>
      <c r="AC374" s="35"/>
      <c r="AD374" s="35"/>
      <c r="AU374" s="52">
        <f t="shared" si="222"/>
        <v>367</v>
      </c>
      <c r="AV374" s="80">
        <f t="shared" si="223"/>
        <v>1651.0149677284921</v>
      </c>
      <c r="AW374" s="35">
        <f t="shared" si="233"/>
        <v>6584.9504588441623</v>
      </c>
      <c r="AX374" s="35">
        <f t="shared" si="224"/>
        <v>42457.562274737902</v>
      </c>
      <c r="AY374" s="35">
        <f t="shared" si="225"/>
        <v>49042.512733582065</v>
      </c>
      <c r="AZ374" s="35">
        <f t="shared" si="226"/>
        <v>55627.463192426228</v>
      </c>
      <c r="BA374"/>
      <c r="BB374" s="52">
        <f t="shared" si="227"/>
        <v>367</v>
      </c>
      <c r="BC374" s="80">
        <f t="shared" si="228"/>
        <v>690.00319870896476</v>
      </c>
      <c r="BD374" s="35">
        <f t="shared" si="234"/>
        <v>2752.0264617550906</v>
      </c>
      <c r="BE374" s="35">
        <f t="shared" si="229"/>
        <v>19698.104158019178</v>
      </c>
      <c r="BF374" s="35">
        <f t="shared" si="230"/>
        <v>22450.130619774267</v>
      </c>
      <c r="BG374" s="35">
        <f t="shared" si="231"/>
        <v>25202.157081529356</v>
      </c>
    </row>
    <row r="375" spans="25:59" x14ac:dyDescent="0.4">
      <c r="Y375" s="35">
        <f t="shared" si="232"/>
        <v>367500</v>
      </c>
      <c r="Z375" s="52">
        <f t="shared" si="235"/>
        <v>368</v>
      </c>
      <c r="AA375" s="35"/>
      <c r="AB375" s="35"/>
      <c r="AC375" s="35"/>
      <c r="AD375" s="35"/>
      <c r="AU375" s="52">
        <f t="shared" si="222"/>
        <v>368</v>
      </c>
      <c r="AV375" s="80">
        <f t="shared" si="223"/>
        <v>1651.3071218998446</v>
      </c>
      <c r="AW375" s="35">
        <f t="shared" si="233"/>
        <v>6586.115694037243</v>
      </c>
      <c r="AX375" s="35">
        <f t="shared" si="224"/>
        <v>42555.640715872752</v>
      </c>
      <c r="AY375" s="35">
        <f t="shared" si="225"/>
        <v>49141.756409909998</v>
      </c>
      <c r="AZ375" s="35">
        <f t="shared" si="226"/>
        <v>55727.872103947244</v>
      </c>
      <c r="BA375"/>
      <c r="BB375" s="52">
        <f t="shared" si="227"/>
        <v>368</v>
      </c>
      <c r="BC375" s="80">
        <f t="shared" si="228"/>
        <v>690.12529773089352</v>
      </c>
      <c r="BD375" s="35">
        <f t="shared" si="234"/>
        <v>2752.5134446269544</v>
      </c>
      <c r="BE375" s="35">
        <f t="shared" si="229"/>
        <v>19735.930289877666</v>
      </c>
      <c r="BF375" s="35">
        <f t="shared" si="230"/>
        <v>22488.443734504621</v>
      </c>
      <c r="BG375" s="35">
        <f t="shared" si="231"/>
        <v>25240.957179131576</v>
      </c>
    </row>
    <row r="376" spans="25:59" x14ac:dyDescent="0.4">
      <c r="Y376" s="35">
        <f t="shared" si="232"/>
        <v>368500</v>
      </c>
      <c r="Z376" s="52">
        <f t="shared" si="235"/>
        <v>369</v>
      </c>
      <c r="AA376" s="35"/>
      <c r="AB376" s="35"/>
      <c r="AC376" s="35"/>
      <c r="AD376" s="35"/>
      <c r="AU376" s="52">
        <f t="shared" si="222"/>
        <v>369</v>
      </c>
      <c r="AV376" s="80">
        <f t="shared" si="223"/>
        <v>1651.6005307013088</v>
      </c>
      <c r="AW376" s="35">
        <f t="shared" si="233"/>
        <v>6587.2859332292528</v>
      </c>
      <c r="AX376" s="35">
        <f t="shared" si="224"/>
        <v>42653.714153008681</v>
      </c>
      <c r="AY376" s="35">
        <f t="shared" si="225"/>
        <v>49241.000086237931</v>
      </c>
      <c r="AZ376" s="35">
        <f t="shared" si="226"/>
        <v>55828.286019467181</v>
      </c>
      <c r="BA376"/>
      <c r="BB376" s="52">
        <f t="shared" si="227"/>
        <v>369</v>
      </c>
      <c r="BC376" s="80">
        <f t="shared" si="228"/>
        <v>690.24792109621535</v>
      </c>
      <c r="BD376" s="35">
        <f t="shared" si="234"/>
        <v>2753.0025188034601</v>
      </c>
      <c r="BE376" s="35">
        <f t="shared" si="229"/>
        <v>19773.754330431519</v>
      </c>
      <c r="BF376" s="35">
        <f t="shared" si="230"/>
        <v>22526.756849234978</v>
      </c>
      <c r="BG376" s="35">
        <f t="shared" si="231"/>
        <v>25279.759368038438</v>
      </c>
    </row>
    <row r="377" spans="25:59" x14ac:dyDescent="0.4">
      <c r="Y377" s="35">
        <f t="shared" si="232"/>
        <v>369500</v>
      </c>
      <c r="Z377" s="52">
        <f t="shared" si="235"/>
        <v>370</v>
      </c>
      <c r="AA377" s="35"/>
      <c r="AB377" s="35"/>
      <c r="AC377" s="35"/>
      <c r="AD377" s="35"/>
      <c r="AU377" s="52">
        <f t="shared" si="222"/>
        <v>370</v>
      </c>
      <c r="AV377" s="80">
        <f t="shared" si="223"/>
        <v>1651.8951934643444</v>
      </c>
      <c r="AW377" s="35">
        <f t="shared" si="233"/>
        <v>6588.461173753768</v>
      </c>
      <c r="AX377" s="35">
        <f t="shared" si="224"/>
        <v>42751.782588812093</v>
      </c>
      <c r="AY377" s="35">
        <f t="shared" si="225"/>
        <v>49340.243762565864</v>
      </c>
      <c r="AZ377" s="35">
        <f t="shared" si="226"/>
        <v>55928.704936319635</v>
      </c>
      <c r="BA377"/>
      <c r="BB377" s="52">
        <f t="shared" si="227"/>
        <v>370</v>
      </c>
      <c r="BC377" s="80">
        <f t="shared" si="228"/>
        <v>690.37106852552961</v>
      </c>
      <c r="BD377" s="35">
        <f t="shared" si="234"/>
        <v>2753.4936831702403</v>
      </c>
      <c r="BE377" s="35">
        <f t="shared" si="229"/>
        <v>19811.576280795092</v>
      </c>
      <c r="BF377" s="35">
        <f t="shared" si="230"/>
        <v>22565.069963965332</v>
      </c>
      <c r="BG377" s="35">
        <f t="shared" si="231"/>
        <v>25318.563647135572</v>
      </c>
    </row>
    <row r="378" spans="25:59" x14ac:dyDescent="0.4">
      <c r="Y378" s="35">
        <f t="shared" si="232"/>
        <v>370500</v>
      </c>
      <c r="Z378" s="52">
        <f t="shared" si="235"/>
        <v>371</v>
      </c>
      <c r="AA378" s="35"/>
      <c r="AB378" s="35"/>
      <c r="AC378" s="35"/>
      <c r="AD378" s="35"/>
      <c r="AU378" s="52">
        <f t="shared" si="222"/>
        <v>371</v>
      </c>
      <c r="AV378" s="80">
        <f t="shared" si="223"/>
        <v>1652.1911095180326</v>
      </c>
      <c r="AW378" s="35">
        <f t="shared" si="233"/>
        <v>6589.6414129348786</v>
      </c>
      <c r="AX378" s="35">
        <f t="shared" si="224"/>
        <v>42849.846025958919</v>
      </c>
      <c r="AY378" s="35">
        <f t="shared" si="225"/>
        <v>49439.487438893797</v>
      </c>
      <c r="AZ378" s="35">
        <f t="shared" si="226"/>
        <v>56029.128851828675</v>
      </c>
      <c r="BA378"/>
      <c r="BB378" s="52">
        <f t="shared" si="227"/>
        <v>371</v>
      </c>
      <c r="BC378" s="80">
        <f t="shared" si="228"/>
        <v>690.49473973844113</v>
      </c>
      <c r="BD378" s="35">
        <f t="shared" si="234"/>
        <v>2753.9869366089583</v>
      </c>
      <c r="BE378" s="35">
        <f t="shared" si="229"/>
        <v>19849.396142086731</v>
      </c>
      <c r="BF378" s="35">
        <f t="shared" si="230"/>
        <v>22603.38307869569</v>
      </c>
      <c r="BG378" s="35">
        <f t="shared" si="231"/>
        <v>25357.370015304648</v>
      </c>
    </row>
    <row r="379" spans="25:59" x14ac:dyDescent="0.4">
      <c r="Y379" s="35">
        <f t="shared" si="232"/>
        <v>371500</v>
      </c>
      <c r="Z379" s="52">
        <f t="shared" si="235"/>
        <v>372</v>
      </c>
      <c r="AA379" s="35"/>
      <c r="AB379" s="35"/>
      <c r="AC379" s="35"/>
      <c r="AD379" s="35"/>
      <c r="AU379" s="52">
        <f t="shared" si="222"/>
        <v>372</v>
      </c>
      <c r="AV379" s="80">
        <f t="shared" si="223"/>
        <v>1652.488278189081</v>
      </c>
      <c r="AW379" s="35">
        <f t="shared" si="233"/>
        <v>6590.8266480872089</v>
      </c>
      <c r="AX379" s="35">
        <f t="shared" si="224"/>
        <v>42947.904467134518</v>
      </c>
      <c r="AY379" s="35">
        <f t="shared" si="225"/>
        <v>49538.73111522173</v>
      </c>
      <c r="AZ379" s="35">
        <f t="shared" si="226"/>
        <v>56129.557763308942</v>
      </c>
      <c r="BA379"/>
      <c r="BB379" s="52">
        <f t="shared" si="227"/>
        <v>372</v>
      </c>
      <c r="BC379" s="80">
        <f t="shared" si="228"/>
        <v>690.61893445356338</v>
      </c>
      <c r="BD379" s="35">
        <f t="shared" si="234"/>
        <v>2754.482277997326</v>
      </c>
      <c r="BE379" s="35">
        <f t="shared" si="229"/>
        <v>19887.213915428722</v>
      </c>
      <c r="BF379" s="35">
        <f t="shared" si="230"/>
        <v>22641.696193426047</v>
      </c>
      <c r="BG379" s="35">
        <f t="shared" si="231"/>
        <v>25396.178471423373</v>
      </c>
    </row>
    <row r="380" spans="25:59" x14ac:dyDescent="0.4">
      <c r="Y380" s="35">
        <f t="shared" si="232"/>
        <v>372500</v>
      </c>
      <c r="Z380" s="52">
        <f t="shared" si="235"/>
        <v>373</v>
      </c>
      <c r="AA380" s="35"/>
      <c r="AB380" s="35"/>
      <c r="AC380" s="35"/>
      <c r="AD380" s="35"/>
      <c r="AU380" s="52">
        <f t="shared" si="222"/>
        <v>373</v>
      </c>
      <c r="AV380" s="80">
        <f t="shared" si="223"/>
        <v>1652.7866988018336</v>
      </c>
      <c r="AW380" s="35">
        <f t="shared" si="233"/>
        <v>6592.0168765159533</v>
      </c>
      <c r="AX380" s="35">
        <f t="shared" si="224"/>
        <v>43045.957915033716</v>
      </c>
      <c r="AY380" s="35">
        <f t="shared" si="225"/>
        <v>49637.97479154967</v>
      </c>
      <c r="AZ380" s="35">
        <f t="shared" si="226"/>
        <v>56229.991668065624</v>
      </c>
      <c r="BA380"/>
      <c r="BB380" s="52">
        <f t="shared" si="227"/>
        <v>373</v>
      </c>
      <c r="BC380" s="80">
        <f t="shared" si="228"/>
        <v>690.74365238852147</v>
      </c>
      <c r="BD380" s="35">
        <f t="shared" si="234"/>
        <v>2754.9797062091116</v>
      </c>
      <c r="BE380" s="35">
        <f t="shared" si="229"/>
        <v>19925.029601947288</v>
      </c>
      <c r="BF380" s="35">
        <f t="shared" si="230"/>
        <v>22680.009308156401</v>
      </c>
      <c r="BG380" s="35">
        <f t="shared" si="231"/>
        <v>25434.989014365514</v>
      </c>
    </row>
    <row r="381" spans="25:59" x14ac:dyDescent="0.4">
      <c r="Y381" s="35">
        <f t="shared" si="232"/>
        <v>373500</v>
      </c>
      <c r="Z381" s="52">
        <f t="shared" si="235"/>
        <v>374</v>
      </c>
      <c r="AA381" s="35"/>
      <c r="AB381" s="35"/>
      <c r="AC381" s="35"/>
      <c r="AD381" s="35"/>
      <c r="AU381" s="52">
        <f t="shared" si="222"/>
        <v>374</v>
      </c>
      <c r="AV381" s="80">
        <f t="shared" si="223"/>
        <v>1653.0863706782764</v>
      </c>
      <c r="AW381" s="35">
        <f t="shared" si="233"/>
        <v>6593.2120955169048</v>
      </c>
      <c r="AX381" s="35">
        <f t="shared" si="224"/>
        <v>43144.006372360702</v>
      </c>
      <c r="AY381" s="35">
        <f t="shared" si="225"/>
        <v>49737.218467877603</v>
      </c>
      <c r="AZ381" s="35">
        <f t="shared" si="226"/>
        <v>56330.430563394504</v>
      </c>
      <c r="BA381"/>
      <c r="BB381" s="52">
        <f t="shared" si="227"/>
        <v>374</v>
      </c>
      <c r="BC381" s="80">
        <f t="shared" si="228"/>
        <v>690.86889325995526</v>
      </c>
      <c r="BD381" s="35">
        <f t="shared" si="234"/>
        <v>2755.479220114154</v>
      </c>
      <c r="BE381" s="35">
        <f t="shared" si="229"/>
        <v>19962.843202772601</v>
      </c>
      <c r="BF381" s="35">
        <f t="shared" si="230"/>
        <v>22718.322422886755</v>
      </c>
      <c r="BG381" s="35">
        <f t="shared" si="231"/>
        <v>25473.801643000908</v>
      </c>
    </row>
    <row r="382" spans="25:59" x14ac:dyDescent="0.4">
      <c r="Y382" s="35">
        <f t="shared" si="232"/>
        <v>374500</v>
      </c>
      <c r="Z382" s="52">
        <f t="shared" si="235"/>
        <v>375</v>
      </c>
      <c r="AA382" s="35"/>
      <c r="AB382" s="35"/>
      <c r="AC382" s="35"/>
      <c r="AD382" s="35"/>
      <c r="AU382" s="52">
        <f t="shared" si="222"/>
        <v>375</v>
      </c>
      <c r="AV382" s="80">
        <f t="shared" si="223"/>
        <v>1653.3872931380449</v>
      </c>
      <c r="AW382" s="35">
        <f t="shared" si="233"/>
        <v>6594.4123023764805</v>
      </c>
      <c r="AX382" s="35">
        <f t="shared" si="224"/>
        <v>43242.049841829052</v>
      </c>
      <c r="AY382" s="35">
        <f t="shared" si="225"/>
        <v>49836.462144205536</v>
      </c>
      <c r="AZ382" s="35">
        <f t="shared" si="226"/>
        <v>56430.87444658202</v>
      </c>
      <c r="BA382"/>
      <c r="BB382" s="52">
        <f t="shared" si="227"/>
        <v>375</v>
      </c>
      <c r="BC382" s="80">
        <f t="shared" si="228"/>
        <v>690.99465678352249</v>
      </c>
      <c r="BD382" s="35">
        <f t="shared" si="234"/>
        <v>2755.9808185783759</v>
      </c>
      <c r="BE382" s="35">
        <f t="shared" si="229"/>
        <v>20000.654719038735</v>
      </c>
      <c r="BF382" s="35">
        <f t="shared" si="230"/>
        <v>22756.635537617112</v>
      </c>
      <c r="BG382" s="35">
        <f t="shared" si="231"/>
        <v>25512.616356195489</v>
      </c>
    </row>
    <row r="383" spans="25:59" x14ac:dyDescent="0.4">
      <c r="Y383" s="35">
        <f t="shared" si="232"/>
        <v>375500</v>
      </c>
      <c r="Z383" s="52">
        <f t="shared" si="235"/>
        <v>376</v>
      </c>
      <c r="AA383" s="35"/>
      <c r="AB383" s="35"/>
      <c r="AC383" s="35"/>
      <c r="AD383" s="35"/>
      <c r="AU383" s="52">
        <f t="shared" si="222"/>
        <v>376</v>
      </c>
      <c r="AV383" s="80">
        <f t="shared" si="223"/>
        <v>1653.6894654984321</v>
      </c>
      <c r="AW383" s="35">
        <f t="shared" si="233"/>
        <v>6595.6174943717533</v>
      </c>
      <c r="AX383" s="35">
        <f t="shared" si="224"/>
        <v>43340.088326161713</v>
      </c>
      <c r="AY383" s="35">
        <f t="shared" si="225"/>
        <v>49935.705820533469</v>
      </c>
      <c r="AZ383" s="35">
        <f t="shared" si="226"/>
        <v>56531.323314905225</v>
      </c>
      <c r="BA383"/>
      <c r="BB383" s="52">
        <f t="shared" si="227"/>
        <v>376</v>
      </c>
      <c r="BC383" s="80">
        <f t="shared" si="228"/>
        <v>691.12094267390148</v>
      </c>
      <c r="BD383" s="35">
        <f t="shared" si="234"/>
        <v>2756.4845004637928</v>
      </c>
      <c r="BE383" s="35">
        <f t="shared" si="229"/>
        <v>20038.464151883676</v>
      </c>
      <c r="BF383" s="35">
        <f t="shared" si="230"/>
        <v>22794.94865234747</v>
      </c>
      <c r="BG383" s="35">
        <f t="shared" si="231"/>
        <v>25551.433152811263</v>
      </c>
    </row>
    <row r="384" spans="25:59" x14ac:dyDescent="0.4">
      <c r="Y384" s="35">
        <f t="shared" si="232"/>
        <v>376500</v>
      </c>
      <c r="Z384" s="52">
        <f t="shared" si="235"/>
        <v>377</v>
      </c>
      <c r="AA384" s="35"/>
      <c r="AB384" s="35"/>
      <c r="AC384" s="35"/>
      <c r="AD384" s="35"/>
      <c r="AU384" s="52">
        <f t="shared" si="222"/>
        <v>377</v>
      </c>
      <c r="AV384" s="80">
        <f t="shared" si="223"/>
        <v>1653.992887074395</v>
      </c>
      <c r="AW384" s="35">
        <f t="shared" si="233"/>
        <v>6596.8276687704802</v>
      </c>
      <c r="AX384" s="35">
        <f t="shared" si="224"/>
        <v>43438.121828090923</v>
      </c>
      <c r="AY384" s="35">
        <f t="shared" si="225"/>
        <v>50034.949496861402</v>
      </c>
      <c r="AZ384" s="35">
        <f t="shared" si="226"/>
        <v>56631.77716563188</v>
      </c>
      <c r="BA384"/>
      <c r="BB384" s="52">
        <f t="shared" si="227"/>
        <v>377</v>
      </c>
      <c r="BC384" s="80">
        <f t="shared" si="228"/>
        <v>691.24775064479445</v>
      </c>
      <c r="BD384" s="35">
        <f t="shared" si="234"/>
        <v>2756.9902646285268</v>
      </c>
      <c r="BE384" s="35">
        <f t="shared" si="229"/>
        <v>20076.271502449301</v>
      </c>
      <c r="BF384" s="35">
        <f t="shared" si="230"/>
        <v>22833.261767077827</v>
      </c>
      <c r="BG384" s="35">
        <f t="shared" si="231"/>
        <v>25590.252031706354</v>
      </c>
    </row>
    <row r="385" spans="25:59" x14ac:dyDescent="0.4">
      <c r="Y385" s="35">
        <f t="shared" si="232"/>
        <v>377500</v>
      </c>
      <c r="Z385" s="52">
        <f t="shared" si="235"/>
        <v>378</v>
      </c>
      <c r="AA385" s="35"/>
      <c r="AB385" s="35"/>
      <c r="AC385" s="35"/>
      <c r="AD385" s="35"/>
      <c r="AU385" s="52">
        <f t="shared" si="222"/>
        <v>378</v>
      </c>
      <c r="AV385" s="80">
        <f t="shared" si="223"/>
        <v>1654.2975571785619</v>
      </c>
      <c r="AW385" s="35">
        <f t="shared" si="233"/>
        <v>6598.0428228311303</v>
      </c>
      <c r="AX385" s="35">
        <f t="shared" si="224"/>
        <v>43536.150350358206</v>
      </c>
      <c r="AY385" s="35">
        <f t="shared" si="225"/>
        <v>50134.193173189335</v>
      </c>
      <c r="AZ385" s="35">
        <f t="shared" si="226"/>
        <v>56732.235996020463</v>
      </c>
      <c r="BA385"/>
      <c r="BB385" s="52">
        <f t="shared" si="227"/>
        <v>378</v>
      </c>
      <c r="BC385" s="80">
        <f t="shared" si="228"/>
        <v>691.37508040893056</v>
      </c>
      <c r="BD385" s="35">
        <f t="shared" si="234"/>
        <v>2757.4981099268202</v>
      </c>
      <c r="BE385" s="35">
        <f t="shared" si="229"/>
        <v>20114.076771881362</v>
      </c>
      <c r="BF385" s="35">
        <f t="shared" si="230"/>
        <v>22871.574881808181</v>
      </c>
      <c r="BG385" s="35">
        <f t="shared" si="231"/>
        <v>25629.072991735</v>
      </c>
    </row>
    <row r="386" spans="25:59" x14ac:dyDescent="0.4">
      <c r="Y386" s="35">
        <f t="shared" si="232"/>
        <v>378500</v>
      </c>
      <c r="Z386" s="52">
        <f t="shared" si="235"/>
        <v>379</v>
      </c>
      <c r="AA386" s="35"/>
      <c r="AB386" s="35"/>
      <c r="AC386" s="35"/>
      <c r="AD386" s="35"/>
      <c r="AU386" s="52">
        <f t="shared" si="222"/>
        <v>379</v>
      </c>
      <c r="AV386" s="80">
        <f t="shared" si="223"/>
        <v>1654.6034751212403</v>
      </c>
      <c r="AW386" s="35">
        <f t="shared" si="233"/>
        <v>6599.2629538029169</v>
      </c>
      <c r="AX386" s="35">
        <f t="shared" si="224"/>
        <v>43634.173895714353</v>
      </c>
      <c r="AY386" s="35">
        <f t="shared" si="225"/>
        <v>50233.436849517268</v>
      </c>
      <c r="AZ386" s="35">
        <f t="shared" si="226"/>
        <v>56832.699803320182</v>
      </c>
      <c r="BA386"/>
      <c r="BB386" s="52">
        <f t="shared" si="227"/>
        <v>379</v>
      </c>
      <c r="BC386" s="80">
        <f t="shared" si="228"/>
        <v>691.5029316780691</v>
      </c>
      <c r="BD386" s="35">
        <f t="shared" si="234"/>
        <v>2758.0080352090458</v>
      </c>
      <c r="BE386" s="35">
        <f t="shared" si="229"/>
        <v>20151.87996132949</v>
      </c>
      <c r="BF386" s="35">
        <f t="shared" si="230"/>
        <v>22909.887996538535</v>
      </c>
      <c r="BG386" s="35">
        <f t="shared" si="231"/>
        <v>25667.896031747579</v>
      </c>
    </row>
    <row r="387" spans="25:59" x14ac:dyDescent="0.4">
      <c r="Y387" s="35">
        <f t="shared" si="232"/>
        <v>379500</v>
      </c>
      <c r="Z387" s="52">
        <f t="shared" si="235"/>
        <v>380</v>
      </c>
      <c r="AA387" s="35"/>
      <c r="AB387" s="35"/>
      <c r="AC387" s="35"/>
      <c r="AD387" s="35"/>
      <c r="AU387" s="52">
        <f t="shared" si="222"/>
        <v>380</v>
      </c>
      <c r="AV387" s="80">
        <f t="shared" si="223"/>
        <v>1654.9106402104246</v>
      </c>
      <c r="AW387" s="35">
        <f t="shared" si="233"/>
        <v>6600.4880589258273</v>
      </c>
      <c r="AX387" s="35">
        <f t="shared" si="224"/>
        <v>43732.192466919376</v>
      </c>
      <c r="AY387" s="35">
        <f t="shared" si="225"/>
        <v>50332.6805258452</v>
      </c>
      <c r="AZ387" s="35">
        <f t="shared" si="226"/>
        <v>56933.168584771025</v>
      </c>
      <c r="BA387"/>
      <c r="BB387" s="52">
        <f t="shared" si="227"/>
        <v>380</v>
      </c>
      <c r="BC387" s="80">
        <f t="shared" si="228"/>
        <v>691.63130416300203</v>
      </c>
      <c r="BD387" s="35">
        <f t="shared" si="234"/>
        <v>2758.5200393217187</v>
      </c>
      <c r="BE387" s="35">
        <f t="shared" si="229"/>
        <v>20189.681071947172</v>
      </c>
      <c r="BF387" s="35">
        <f t="shared" si="230"/>
        <v>22948.201111268892</v>
      </c>
      <c r="BG387" s="35">
        <f t="shared" si="231"/>
        <v>25706.721150590613</v>
      </c>
    </row>
    <row r="388" spans="25:59" x14ac:dyDescent="0.4">
      <c r="Y388" s="35">
        <f t="shared" si="232"/>
        <v>380500</v>
      </c>
      <c r="Z388" s="52">
        <f t="shared" si="235"/>
        <v>381</v>
      </c>
      <c r="AA388" s="35"/>
      <c r="AB388" s="35"/>
      <c r="AC388" s="35"/>
      <c r="AD388" s="35"/>
      <c r="AU388" s="52">
        <f t="shared" si="222"/>
        <v>381</v>
      </c>
      <c r="AV388" s="80">
        <f t="shared" si="223"/>
        <v>1655.2190517518013</v>
      </c>
      <c r="AW388" s="35">
        <f t="shared" si="233"/>
        <v>6601.7181354306422</v>
      </c>
      <c r="AX388" s="35">
        <f t="shared" si="224"/>
        <v>43830.206066742488</v>
      </c>
      <c r="AY388" s="35">
        <f t="shared" si="225"/>
        <v>50431.924202173133</v>
      </c>
      <c r="AZ388" s="35">
        <f t="shared" si="226"/>
        <v>57033.642337603778</v>
      </c>
      <c r="BA388"/>
      <c r="BB388" s="52">
        <f t="shared" si="227"/>
        <v>381</v>
      </c>
      <c r="BC388" s="80">
        <f t="shared" si="228"/>
        <v>691.76019757355755</v>
      </c>
      <c r="BD388" s="35">
        <f t="shared" si="234"/>
        <v>2759.0341211075111</v>
      </c>
      <c r="BE388" s="35">
        <f t="shared" si="229"/>
        <v>20227.48010489174</v>
      </c>
      <c r="BF388" s="35">
        <f t="shared" si="230"/>
        <v>22986.51422599925</v>
      </c>
      <c r="BG388" s="35">
        <f t="shared" si="231"/>
        <v>25745.54834710676</v>
      </c>
    </row>
    <row r="389" spans="25:59" x14ac:dyDescent="0.4">
      <c r="Y389" s="35">
        <f t="shared" si="232"/>
        <v>381500</v>
      </c>
      <c r="Z389" s="52">
        <f t="shared" si="235"/>
        <v>382</v>
      </c>
      <c r="AA389" s="35"/>
      <c r="AB389" s="35"/>
      <c r="AC389" s="35"/>
      <c r="AD389" s="35"/>
      <c r="AU389" s="52">
        <f t="shared" si="222"/>
        <v>382</v>
      </c>
      <c r="AV389" s="80">
        <f t="shared" si="223"/>
        <v>1655.5287090487589</v>
      </c>
      <c r="AW389" s="35">
        <f t="shared" si="233"/>
        <v>6602.9531805389797</v>
      </c>
      <c r="AX389" s="35">
        <f t="shared" si="224"/>
        <v>43928.214697962088</v>
      </c>
      <c r="AY389" s="35">
        <f t="shared" si="225"/>
        <v>50531.167878501066</v>
      </c>
      <c r="AZ389" s="35">
        <f t="shared" si="226"/>
        <v>57134.121059040044</v>
      </c>
      <c r="BA389"/>
      <c r="BB389" s="52">
        <f t="shared" si="227"/>
        <v>382</v>
      </c>
      <c r="BC389" s="80">
        <f t="shared" si="228"/>
        <v>691.88961161860288</v>
      </c>
      <c r="BD389" s="35">
        <f t="shared" si="234"/>
        <v>2759.5502794052609</v>
      </c>
      <c r="BE389" s="35">
        <f t="shared" si="229"/>
        <v>20265.277061324348</v>
      </c>
      <c r="BF389" s="35">
        <f t="shared" si="230"/>
        <v>23024.827340729607</v>
      </c>
      <c r="BG389" s="35">
        <f t="shared" si="231"/>
        <v>25784.377620134866</v>
      </c>
    </row>
    <row r="390" spans="25:59" x14ac:dyDescent="0.4">
      <c r="Y390" s="35">
        <f t="shared" si="232"/>
        <v>382500</v>
      </c>
      <c r="Z390" s="52">
        <f t="shared" si="235"/>
        <v>383</v>
      </c>
      <c r="AA390" s="35"/>
      <c r="AB390" s="35"/>
      <c r="AC390" s="35"/>
      <c r="AD390" s="35"/>
      <c r="AU390" s="52">
        <f t="shared" si="222"/>
        <v>383</v>
      </c>
      <c r="AV390" s="80">
        <f t="shared" si="223"/>
        <v>1655.8396114023942</v>
      </c>
      <c r="AW390" s="35">
        <f t="shared" si="233"/>
        <v>6604.1931914633169</v>
      </c>
      <c r="AX390" s="35">
        <f t="shared" si="224"/>
        <v>44026.218363365682</v>
      </c>
      <c r="AY390" s="35">
        <f t="shared" si="225"/>
        <v>50630.411554828999</v>
      </c>
      <c r="AZ390" s="35">
        <f t="shared" si="226"/>
        <v>57234.604746292316</v>
      </c>
      <c r="BA390"/>
      <c r="BB390" s="52">
        <f t="shared" si="227"/>
        <v>383</v>
      </c>
      <c r="BC390" s="80">
        <f t="shared" si="228"/>
        <v>692.01954600604802</v>
      </c>
      <c r="BD390" s="35">
        <f t="shared" si="234"/>
        <v>2760.0685130499892</v>
      </c>
      <c r="BE390" s="35">
        <f t="shared" si="229"/>
        <v>20303.071942409973</v>
      </c>
      <c r="BF390" s="35">
        <f t="shared" si="230"/>
        <v>23063.140455459961</v>
      </c>
      <c r="BG390" s="35">
        <f t="shared" si="231"/>
        <v>25823.208968509949</v>
      </c>
    </row>
    <row r="391" spans="25:59" x14ac:dyDescent="0.4">
      <c r="Y391" s="35">
        <f t="shared" si="232"/>
        <v>383500</v>
      </c>
      <c r="Z391" s="52">
        <f t="shared" si="235"/>
        <v>384</v>
      </c>
      <c r="AA391" s="35"/>
      <c r="AB391" s="35"/>
      <c r="AC391" s="35"/>
      <c r="AD391" s="35"/>
      <c r="AU391" s="52">
        <f t="shared" si="222"/>
        <v>384</v>
      </c>
      <c r="AV391" s="80">
        <f t="shared" si="223"/>
        <v>1656.151758111519</v>
      </c>
      <c r="AW391" s="35">
        <f t="shared" si="233"/>
        <v>6605.4381654070148</v>
      </c>
      <c r="AX391" s="35">
        <f t="shared" si="224"/>
        <v>44124.217065749915</v>
      </c>
      <c r="AY391" s="35">
        <f t="shared" si="225"/>
        <v>50729.655231156932</v>
      </c>
      <c r="AZ391" s="35">
        <f t="shared" si="226"/>
        <v>57335.093396563949</v>
      </c>
      <c r="BA391"/>
      <c r="BB391" s="52">
        <f t="shared" si="227"/>
        <v>384</v>
      </c>
      <c r="BC391" s="80">
        <f t="shared" si="228"/>
        <v>692.15000044284761</v>
      </c>
      <c r="BD391" s="35">
        <f t="shared" si="234"/>
        <v>2760.5888208729057</v>
      </c>
      <c r="BE391" s="35">
        <f t="shared" si="229"/>
        <v>20340.86474931741</v>
      </c>
      <c r="BF391" s="35">
        <f t="shared" si="230"/>
        <v>23101.453570190315</v>
      </c>
      <c r="BG391" s="35">
        <f t="shared" si="231"/>
        <v>25862.04239106322</v>
      </c>
    </row>
    <row r="392" spans="25:59" x14ac:dyDescent="0.4">
      <c r="Y392" s="35">
        <f t="shared" si="232"/>
        <v>384500</v>
      </c>
      <c r="Z392" s="52">
        <f t="shared" si="235"/>
        <v>385</v>
      </c>
      <c r="AA392" s="35"/>
      <c r="AB392" s="35"/>
      <c r="AC392" s="35"/>
      <c r="AD392" s="35"/>
      <c r="AU392" s="52">
        <f t="shared" ref="AU392:AU455" si="236">Z392</f>
        <v>385</v>
      </c>
      <c r="AV392" s="80">
        <f t="shared" ref="AV392:AV455" si="237">$AL$13*SQRT(1+(1/$AL$14)+(($AU392-$AE$3)^2)/(($AE$4^2)*$AL$20))</f>
        <v>1656.4651484726696</v>
      </c>
      <c r="AW392" s="35">
        <f t="shared" si="233"/>
        <v>6606.6880995643633</v>
      </c>
      <c r="AX392" s="35">
        <f t="shared" ref="AX392:AX455" si="238">AY392-AW392</f>
        <v>44222.210807920506</v>
      </c>
      <c r="AY392" s="35">
        <f t="shared" ref="AY392:AY455" si="239">Z392*AY$1+AY$2</f>
        <v>50828.898907484872</v>
      </c>
      <c r="AZ392" s="35">
        <f t="shared" ref="AZ392:AZ455" si="240">AY392+AW392</f>
        <v>57435.587007049238</v>
      </c>
      <c r="BA392"/>
      <c r="BB392" s="52">
        <f t="shared" ref="BB392:BB455" si="241">AU392</f>
        <v>385</v>
      </c>
      <c r="BC392" s="80">
        <f t="shared" ref="BC392:BC455" si="242">$AL$36*SQRT(1+(1/$AL$37)+(($AU392-$AE$3)^2)/(($AE$4^2)*$AL$43))</f>
        <v>692.28097463500524</v>
      </c>
      <c r="BD392" s="35">
        <f t="shared" si="234"/>
        <v>2761.1112017014284</v>
      </c>
      <c r="BE392" s="35">
        <f t="shared" ref="BE392:BE455" si="243">BF392-BD392</f>
        <v>20378.655483219245</v>
      </c>
      <c r="BF392" s="35">
        <f t="shared" ref="BF392:BF455" si="244">Z392*BF$1+BF$2</f>
        <v>23139.766684920673</v>
      </c>
      <c r="BG392" s="35">
        <f t="shared" ref="BG392:BG455" si="245">BF392+BD392</f>
        <v>25900.8778866221</v>
      </c>
    </row>
    <row r="393" spans="25:59" x14ac:dyDescent="0.4">
      <c r="Y393" s="35">
        <f t="shared" ref="Y393:Y456" si="246">Y392+1000</f>
        <v>385500</v>
      </c>
      <c r="Z393" s="52">
        <f t="shared" si="235"/>
        <v>386</v>
      </c>
      <c r="AA393" s="35"/>
      <c r="AB393" s="35"/>
      <c r="AC393" s="35"/>
      <c r="AD393" s="35"/>
      <c r="AU393" s="52">
        <f t="shared" si="236"/>
        <v>386</v>
      </c>
      <c r="AV393" s="80">
        <f t="shared" si="237"/>
        <v>1656.7797817801113</v>
      </c>
      <c r="AW393" s="35">
        <f t="shared" ref="AW393:AW456" si="247">AW$3*AV393</f>
        <v>6607.9429911205889</v>
      </c>
      <c r="AX393" s="35">
        <f t="shared" si="238"/>
        <v>44320.199592692217</v>
      </c>
      <c r="AY393" s="35">
        <f t="shared" si="239"/>
        <v>50928.142583812805</v>
      </c>
      <c r="AZ393" s="35">
        <f t="shared" si="240"/>
        <v>57536.085574933393</v>
      </c>
      <c r="BA393"/>
      <c r="BB393" s="52">
        <f t="shared" si="241"/>
        <v>386</v>
      </c>
      <c r="BC393" s="80">
        <f t="shared" si="242"/>
        <v>692.41246828757585</v>
      </c>
      <c r="BD393" s="35">
        <f t="shared" ref="BD393:BD456" si="248">BD$3*BC393</f>
        <v>2761.6356543591901</v>
      </c>
      <c r="BE393" s="35">
        <f t="shared" si="243"/>
        <v>20416.44414529184</v>
      </c>
      <c r="BF393" s="35">
        <f t="shared" si="244"/>
        <v>23178.07979965103</v>
      </c>
      <c r="BG393" s="35">
        <f t="shared" si="245"/>
        <v>25939.71545401022</v>
      </c>
    </row>
    <row r="394" spans="25:59" x14ac:dyDescent="0.4">
      <c r="Y394" s="35">
        <f t="shared" si="246"/>
        <v>386500</v>
      </c>
      <c r="Z394" s="52">
        <f t="shared" ref="Z394:Z457" si="249">Z393+1</f>
        <v>387</v>
      </c>
      <c r="AA394" s="35"/>
      <c r="AB394" s="35"/>
      <c r="AC394" s="35"/>
      <c r="AD394" s="35"/>
      <c r="AU394" s="52">
        <f t="shared" si="236"/>
        <v>387</v>
      </c>
      <c r="AV394" s="80">
        <f t="shared" si="237"/>
        <v>1657.0956573258491</v>
      </c>
      <c r="AW394" s="35">
        <f t="shared" si="247"/>
        <v>6609.2028372519089</v>
      </c>
      <c r="AX394" s="35">
        <f t="shared" si="238"/>
        <v>44418.183422888833</v>
      </c>
      <c r="AY394" s="35">
        <f t="shared" si="239"/>
        <v>51027.386260140738</v>
      </c>
      <c r="AZ394" s="35">
        <f t="shared" si="240"/>
        <v>57636.589097392643</v>
      </c>
      <c r="BA394"/>
      <c r="BB394" s="52">
        <f t="shared" si="241"/>
        <v>387</v>
      </c>
      <c r="BC394" s="80">
        <f t="shared" si="242"/>
        <v>692.54448110466899</v>
      </c>
      <c r="BD394" s="35">
        <f t="shared" si="248"/>
        <v>2762.1621776660545</v>
      </c>
      <c r="BE394" s="35">
        <f t="shared" si="243"/>
        <v>20454.23073671533</v>
      </c>
      <c r="BF394" s="35">
        <f t="shared" si="244"/>
        <v>23216.392914381384</v>
      </c>
      <c r="BG394" s="35">
        <f t="shared" si="245"/>
        <v>25978.555092047438</v>
      </c>
    </row>
    <row r="395" spans="25:59" x14ac:dyDescent="0.4">
      <c r="Y395" s="35">
        <f t="shared" si="246"/>
        <v>387500</v>
      </c>
      <c r="Z395" s="52">
        <f t="shared" si="249"/>
        <v>388</v>
      </c>
      <c r="AA395" s="35"/>
      <c r="AB395" s="35"/>
      <c r="AC395" s="35"/>
      <c r="AD395" s="35"/>
      <c r="AU395" s="52">
        <f t="shared" si="236"/>
        <v>388</v>
      </c>
      <c r="AV395" s="80">
        <f t="shared" si="237"/>
        <v>1657.4127743996319</v>
      </c>
      <c r="AW395" s="35">
        <f t="shared" si="247"/>
        <v>6610.4676351255384</v>
      </c>
      <c r="AX395" s="35">
        <f t="shared" si="238"/>
        <v>44516.162301343131</v>
      </c>
      <c r="AY395" s="35">
        <f t="shared" si="239"/>
        <v>51126.629936468671</v>
      </c>
      <c r="AZ395" s="35">
        <f t="shared" si="240"/>
        <v>57737.097571594211</v>
      </c>
      <c r="BA395"/>
      <c r="BB395" s="52">
        <f t="shared" si="241"/>
        <v>388</v>
      </c>
      <c r="BC395" s="80">
        <f t="shared" si="242"/>
        <v>692.67701278945219</v>
      </c>
      <c r="BD395" s="35">
        <f t="shared" si="248"/>
        <v>2762.6907704381269</v>
      </c>
      <c r="BE395" s="35">
        <f t="shared" si="243"/>
        <v>20492.015258673615</v>
      </c>
      <c r="BF395" s="35">
        <f t="shared" si="244"/>
        <v>23254.706029111741</v>
      </c>
      <c r="BG395" s="35">
        <f t="shared" si="245"/>
        <v>26017.396799549868</v>
      </c>
    </row>
    <row r="396" spans="25:59" x14ac:dyDescent="0.4">
      <c r="Y396" s="35">
        <f t="shared" si="246"/>
        <v>388500</v>
      </c>
      <c r="Z396" s="52">
        <f t="shared" si="249"/>
        <v>389</v>
      </c>
      <c r="AA396" s="35"/>
      <c r="AB396" s="35"/>
      <c r="AC396" s="35"/>
      <c r="AD396" s="35"/>
      <c r="AU396" s="52">
        <f t="shared" si="236"/>
        <v>389</v>
      </c>
      <c r="AV396" s="80">
        <f t="shared" si="237"/>
        <v>1657.7311322889623</v>
      </c>
      <c r="AW396" s="35">
        <f t="shared" si="247"/>
        <v>6611.7373818997348</v>
      </c>
      <c r="AX396" s="35">
        <f t="shared" si="238"/>
        <v>44614.136230896867</v>
      </c>
      <c r="AY396" s="35">
        <f t="shared" si="239"/>
        <v>51225.873612796604</v>
      </c>
      <c r="AZ396" s="35">
        <f t="shared" si="240"/>
        <v>57837.610994696341</v>
      </c>
      <c r="BA396"/>
      <c r="BB396" s="52">
        <f t="shared" si="241"/>
        <v>389</v>
      </c>
      <c r="BC396" s="80">
        <f t="shared" si="242"/>
        <v>692.81006304415371</v>
      </c>
      <c r="BD396" s="35">
        <f t="shared" si="248"/>
        <v>2763.2214314877669</v>
      </c>
      <c r="BE396" s="35">
        <f t="shared" si="243"/>
        <v>20529.797712354328</v>
      </c>
      <c r="BF396" s="35">
        <f t="shared" si="244"/>
        <v>23293.019143842095</v>
      </c>
      <c r="BG396" s="35">
        <f t="shared" si="245"/>
        <v>26056.240575329863</v>
      </c>
    </row>
    <row r="397" spans="25:59" x14ac:dyDescent="0.4">
      <c r="Y397" s="35">
        <f t="shared" si="246"/>
        <v>389500</v>
      </c>
      <c r="Z397" s="52">
        <f t="shared" si="249"/>
        <v>390</v>
      </c>
      <c r="AA397" s="35"/>
      <c r="AB397" s="35"/>
      <c r="AC397" s="35"/>
      <c r="AD397" s="35"/>
      <c r="AU397" s="52">
        <f t="shared" si="236"/>
        <v>390</v>
      </c>
      <c r="AV397" s="80">
        <f t="shared" si="237"/>
        <v>1658.0507302791034</v>
      </c>
      <c r="AW397" s="35">
        <f t="shared" si="247"/>
        <v>6613.0120747238225</v>
      </c>
      <c r="AX397" s="35">
        <f t="shared" si="238"/>
        <v>44712.105214400712</v>
      </c>
      <c r="AY397" s="35">
        <f t="shared" si="239"/>
        <v>51325.117289124537</v>
      </c>
      <c r="AZ397" s="35">
        <f t="shared" si="240"/>
        <v>57938.129363848362</v>
      </c>
      <c r="BA397"/>
      <c r="BB397" s="52">
        <f t="shared" si="241"/>
        <v>390</v>
      </c>
      <c r="BC397" s="80">
        <f t="shared" si="242"/>
        <v>692.9436315700658</v>
      </c>
      <c r="BD397" s="35">
        <f t="shared" si="248"/>
        <v>2763.7541596236006</v>
      </c>
      <c r="BE397" s="35">
        <f t="shared" si="243"/>
        <v>20567.578098948852</v>
      </c>
      <c r="BF397" s="35">
        <f t="shared" si="244"/>
        <v>23331.332258572453</v>
      </c>
      <c r="BG397" s="35">
        <f t="shared" si="245"/>
        <v>26095.086418196053</v>
      </c>
    </row>
    <row r="398" spans="25:59" x14ac:dyDescent="0.4">
      <c r="Y398" s="35">
        <f t="shared" si="246"/>
        <v>390500</v>
      </c>
      <c r="Z398" s="52">
        <f t="shared" si="249"/>
        <v>391</v>
      </c>
      <c r="AA398" s="35"/>
      <c r="AB398" s="35"/>
      <c r="AC398" s="35"/>
      <c r="AD398" s="35"/>
      <c r="AU398" s="52">
        <f t="shared" si="236"/>
        <v>391</v>
      </c>
      <c r="AV398" s="80">
        <f t="shared" si="237"/>
        <v>1658.3715676530862</v>
      </c>
      <c r="AW398" s="35">
        <f t="shared" si="247"/>
        <v>6614.2917107382245</v>
      </c>
      <c r="AX398" s="35">
        <f t="shared" si="238"/>
        <v>44810.069254714246</v>
      </c>
      <c r="AY398" s="35">
        <f t="shared" si="239"/>
        <v>51424.36096545247</v>
      </c>
      <c r="AZ398" s="35">
        <f t="shared" si="240"/>
        <v>58038.652676190693</v>
      </c>
      <c r="BA398"/>
      <c r="BB398" s="52">
        <f t="shared" si="241"/>
        <v>391</v>
      </c>
      <c r="BC398" s="80">
        <f t="shared" si="242"/>
        <v>693.07771806754818</v>
      </c>
      <c r="BD398" s="35">
        <f t="shared" si="248"/>
        <v>2764.2889536505359</v>
      </c>
      <c r="BE398" s="35">
        <f t="shared" si="243"/>
        <v>20605.356419652275</v>
      </c>
      <c r="BF398" s="35">
        <f t="shared" si="244"/>
        <v>23369.64537330281</v>
      </c>
      <c r="BG398" s="35">
        <f t="shared" si="245"/>
        <v>26133.934326953346</v>
      </c>
    </row>
    <row r="399" spans="25:59" x14ac:dyDescent="0.4">
      <c r="Y399" s="35">
        <f t="shared" si="246"/>
        <v>391500</v>
      </c>
      <c r="Z399" s="52">
        <f t="shared" si="249"/>
        <v>392</v>
      </c>
      <c r="AA399" s="35"/>
      <c r="AB399" s="35"/>
      <c r="AC399" s="35"/>
      <c r="AD399" s="35"/>
      <c r="AU399" s="52">
        <f t="shared" si="236"/>
        <v>392</v>
      </c>
      <c r="AV399" s="80">
        <f t="shared" si="237"/>
        <v>1658.6936436917169</v>
      </c>
      <c r="AW399" s="35">
        <f t="shared" si="247"/>
        <v>6615.5762870744902</v>
      </c>
      <c r="AX399" s="35">
        <f t="shared" si="238"/>
        <v>44908.028354705915</v>
      </c>
      <c r="AY399" s="35">
        <f t="shared" si="239"/>
        <v>51523.604641780403</v>
      </c>
      <c r="AZ399" s="35">
        <f t="shared" si="240"/>
        <v>58139.18092885489</v>
      </c>
      <c r="BA399"/>
      <c r="BB399" s="52">
        <f t="shared" si="241"/>
        <v>392</v>
      </c>
      <c r="BC399" s="80">
        <f t="shared" si="242"/>
        <v>693.21232223603033</v>
      </c>
      <c r="BD399" s="35">
        <f t="shared" si="248"/>
        <v>2764.8258123697683</v>
      </c>
      <c r="BE399" s="35">
        <f t="shared" si="243"/>
        <v>20643.132675663397</v>
      </c>
      <c r="BF399" s="35">
        <f t="shared" si="244"/>
        <v>23407.958488033164</v>
      </c>
      <c r="BG399" s="35">
        <f t="shared" si="245"/>
        <v>26172.784300402931</v>
      </c>
    </row>
    <row r="400" spans="25:59" x14ac:dyDescent="0.4">
      <c r="Y400" s="35">
        <f t="shared" si="246"/>
        <v>392500</v>
      </c>
      <c r="Z400" s="52">
        <f t="shared" si="249"/>
        <v>393</v>
      </c>
      <c r="AA400" s="35"/>
      <c r="AB400" s="35"/>
      <c r="AC400" s="35"/>
      <c r="AD400" s="35"/>
      <c r="AU400" s="52">
        <f t="shared" si="236"/>
        <v>393</v>
      </c>
      <c r="AV400" s="80">
        <f t="shared" si="237"/>
        <v>1659.016957673585</v>
      </c>
      <c r="AW400" s="35">
        <f t="shared" si="247"/>
        <v>6616.8658008553266</v>
      </c>
      <c r="AX400" s="35">
        <f t="shared" si="238"/>
        <v>45005.982517253011</v>
      </c>
      <c r="AY400" s="35">
        <f t="shared" si="239"/>
        <v>51622.848318108336</v>
      </c>
      <c r="AZ400" s="35">
        <f t="shared" si="240"/>
        <v>58239.71411896366</v>
      </c>
      <c r="BA400"/>
      <c r="BB400" s="52">
        <f t="shared" si="241"/>
        <v>393</v>
      </c>
      <c r="BC400" s="80">
        <f t="shared" si="242"/>
        <v>693.34744377401557</v>
      </c>
      <c r="BD400" s="35">
        <f t="shared" si="248"/>
        <v>2765.3647345788022</v>
      </c>
      <c r="BE400" s="35">
        <f t="shared" si="243"/>
        <v>20680.906868184717</v>
      </c>
      <c r="BF400" s="35">
        <f t="shared" si="244"/>
        <v>23446.271602763518</v>
      </c>
      <c r="BG400" s="35">
        <f t="shared" si="245"/>
        <v>26211.636337342319</v>
      </c>
    </row>
    <row r="401" spans="25:59" x14ac:dyDescent="0.4">
      <c r="Y401" s="35">
        <f t="shared" si="246"/>
        <v>393500</v>
      </c>
      <c r="Z401" s="52">
        <f t="shared" si="249"/>
        <v>394</v>
      </c>
      <c r="AA401" s="35"/>
      <c r="AB401" s="35"/>
      <c r="AC401" s="35"/>
      <c r="AD401" s="35"/>
      <c r="AU401" s="52">
        <f t="shared" si="236"/>
        <v>394</v>
      </c>
      <c r="AV401" s="80">
        <f t="shared" si="237"/>
        <v>1659.3415088750701</v>
      </c>
      <c r="AW401" s="35">
        <f t="shared" si="247"/>
        <v>6618.1602491946278</v>
      </c>
      <c r="AX401" s="35">
        <f t="shared" si="238"/>
        <v>45103.931745241644</v>
      </c>
      <c r="AY401" s="35">
        <f t="shared" si="239"/>
        <v>51722.091994436269</v>
      </c>
      <c r="AZ401" s="35">
        <f t="shared" si="240"/>
        <v>58340.252243630894</v>
      </c>
      <c r="BA401"/>
      <c r="BB401" s="52">
        <f t="shared" si="241"/>
        <v>394</v>
      </c>
      <c r="BC401" s="80">
        <f t="shared" si="242"/>
        <v>693.48308237908395</v>
      </c>
      <c r="BD401" s="35">
        <f t="shared" si="248"/>
        <v>2765.9057190714566</v>
      </c>
      <c r="BE401" s="35">
        <f t="shared" si="243"/>
        <v>20718.67899842242</v>
      </c>
      <c r="BF401" s="35">
        <f t="shared" si="244"/>
        <v>23484.584717493875</v>
      </c>
      <c r="BG401" s="35">
        <f t="shared" si="245"/>
        <v>26250.490436565331</v>
      </c>
    </row>
    <row r="402" spans="25:59" x14ac:dyDescent="0.4">
      <c r="Y402" s="35">
        <f t="shared" si="246"/>
        <v>394500</v>
      </c>
      <c r="Z402" s="52">
        <f t="shared" si="249"/>
        <v>395</v>
      </c>
      <c r="AA402" s="35"/>
      <c r="AB402" s="35"/>
      <c r="AC402" s="35"/>
      <c r="AD402" s="35"/>
      <c r="AU402" s="52">
        <f t="shared" si="236"/>
        <v>395</v>
      </c>
      <c r="AV402" s="80">
        <f t="shared" si="237"/>
        <v>1659.6672965703497</v>
      </c>
      <c r="AW402" s="35">
        <f t="shared" si="247"/>
        <v>6619.4596291975049</v>
      </c>
      <c r="AX402" s="35">
        <f t="shared" si="238"/>
        <v>45201.876041566698</v>
      </c>
      <c r="AY402" s="35">
        <f t="shared" si="239"/>
        <v>51821.335670764201</v>
      </c>
      <c r="AZ402" s="35">
        <f t="shared" si="240"/>
        <v>58440.795299961705</v>
      </c>
      <c r="BA402"/>
      <c r="BB402" s="52">
        <f t="shared" si="241"/>
        <v>395</v>
      </c>
      <c r="BC402" s="80">
        <f t="shared" si="242"/>
        <v>693.61923774789443</v>
      </c>
      <c r="BD402" s="35">
        <f t="shared" si="248"/>
        <v>2766.4487646378793</v>
      </c>
      <c r="BE402" s="35">
        <f t="shared" si="243"/>
        <v>20756.449067586353</v>
      </c>
      <c r="BF402" s="35">
        <f t="shared" si="244"/>
        <v>23522.897832224233</v>
      </c>
      <c r="BG402" s="35">
        <f t="shared" si="245"/>
        <v>26289.346596862113</v>
      </c>
    </row>
    <row r="403" spans="25:59" x14ac:dyDescent="0.4">
      <c r="Y403" s="35">
        <f t="shared" si="246"/>
        <v>395500</v>
      </c>
      <c r="Z403" s="52">
        <f t="shared" si="249"/>
        <v>396</v>
      </c>
      <c r="AA403" s="35"/>
      <c r="AB403" s="35"/>
      <c r="AC403" s="35"/>
      <c r="AD403" s="35"/>
      <c r="AU403" s="52">
        <f t="shared" si="236"/>
        <v>396</v>
      </c>
      <c r="AV403" s="80">
        <f t="shared" si="237"/>
        <v>1659.9943200314076</v>
      </c>
      <c r="AW403" s="35">
        <f t="shared" si="247"/>
        <v>6620.7639379603188</v>
      </c>
      <c r="AX403" s="35">
        <f t="shared" si="238"/>
        <v>45299.815409131821</v>
      </c>
      <c r="AY403" s="35">
        <f t="shared" si="239"/>
        <v>51920.579347092142</v>
      </c>
      <c r="AZ403" s="35">
        <f t="shared" si="240"/>
        <v>58541.343285052462</v>
      </c>
      <c r="BA403"/>
      <c r="BB403" s="52">
        <f t="shared" si="241"/>
        <v>396</v>
      </c>
      <c r="BC403" s="80">
        <f t="shared" si="242"/>
        <v>693.75590957619011</v>
      </c>
      <c r="BD403" s="35">
        <f t="shared" si="248"/>
        <v>2766.9938700645644</v>
      </c>
      <c r="BE403" s="35">
        <f t="shared" si="243"/>
        <v>20794.217076890025</v>
      </c>
      <c r="BF403" s="35">
        <f t="shared" si="244"/>
        <v>23561.21094695459</v>
      </c>
      <c r="BG403" s="35">
        <f t="shared" si="245"/>
        <v>26328.204817019156</v>
      </c>
    </row>
    <row r="404" spans="25:59" x14ac:dyDescent="0.4">
      <c r="Y404" s="35">
        <f t="shared" si="246"/>
        <v>396500</v>
      </c>
      <c r="Z404" s="52">
        <f t="shared" si="249"/>
        <v>397</v>
      </c>
      <c r="AA404" s="35"/>
      <c r="AB404" s="35"/>
      <c r="AC404" s="35"/>
      <c r="AD404" s="35"/>
      <c r="AU404" s="52">
        <f t="shared" si="236"/>
        <v>397</v>
      </c>
      <c r="AV404" s="80">
        <f t="shared" si="237"/>
        <v>1660.3225785280406</v>
      </c>
      <c r="AW404" s="35">
        <f t="shared" si="247"/>
        <v>6622.0731725707101</v>
      </c>
      <c r="AX404" s="35">
        <f t="shared" si="238"/>
        <v>45397.749850849366</v>
      </c>
      <c r="AY404" s="35">
        <f t="shared" si="239"/>
        <v>52019.823023420075</v>
      </c>
      <c r="AZ404" s="35">
        <f t="shared" si="240"/>
        <v>58641.896195990783</v>
      </c>
      <c r="BA404"/>
      <c r="BB404" s="52">
        <f t="shared" si="241"/>
        <v>397</v>
      </c>
      <c r="BC404" s="80">
        <f t="shared" si="242"/>
        <v>693.89309755879924</v>
      </c>
      <c r="BD404" s="35">
        <f t="shared" si="248"/>
        <v>2767.5410341343563</v>
      </c>
      <c r="BE404" s="35">
        <f t="shared" si="243"/>
        <v>20831.983027550588</v>
      </c>
      <c r="BF404" s="35">
        <f t="shared" si="244"/>
        <v>23599.524061684944</v>
      </c>
      <c r="BG404" s="35">
        <f t="shared" si="245"/>
        <v>26367.0650958193</v>
      </c>
    </row>
    <row r="405" spans="25:59" x14ac:dyDescent="0.4">
      <c r="Y405" s="35">
        <f t="shared" si="246"/>
        <v>397500</v>
      </c>
      <c r="Z405" s="52">
        <f t="shared" si="249"/>
        <v>398</v>
      </c>
      <c r="AA405" s="35"/>
      <c r="AB405" s="35"/>
      <c r="AC405" s="35"/>
      <c r="AD405" s="35"/>
      <c r="AU405" s="52">
        <f t="shared" si="236"/>
        <v>398</v>
      </c>
      <c r="AV405" s="80">
        <f t="shared" si="237"/>
        <v>1660.6520713278658</v>
      </c>
      <c r="AW405" s="35">
        <f t="shared" si="247"/>
        <v>6623.3873301076219</v>
      </c>
      <c r="AX405" s="35">
        <f t="shared" si="238"/>
        <v>45495.679369640384</v>
      </c>
      <c r="AY405" s="35">
        <f t="shared" si="239"/>
        <v>52119.066699748008</v>
      </c>
      <c r="AZ405" s="35">
        <f t="shared" si="240"/>
        <v>58742.454029855631</v>
      </c>
      <c r="BA405"/>
      <c r="BB405" s="52">
        <f t="shared" si="241"/>
        <v>398</v>
      </c>
      <c r="BC405" s="80">
        <f t="shared" si="242"/>
        <v>694.03080138963958</v>
      </c>
      <c r="BD405" s="35">
        <f t="shared" si="248"/>
        <v>2768.0902556264696</v>
      </c>
      <c r="BE405" s="35">
        <f t="shared" si="243"/>
        <v>20869.746920788828</v>
      </c>
      <c r="BF405" s="35">
        <f t="shared" si="244"/>
        <v>23637.837176415298</v>
      </c>
      <c r="BG405" s="35">
        <f t="shared" si="245"/>
        <v>26405.927432041768</v>
      </c>
    </row>
    <row r="406" spans="25:59" x14ac:dyDescent="0.4">
      <c r="Y406" s="35">
        <f t="shared" si="246"/>
        <v>398500</v>
      </c>
      <c r="Z406" s="52">
        <f t="shared" si="249"/>
        <v>399</v>
      </c>
      <c r="AA406" s="35"/>
      <c r="AB406" s="35"/>
      <c r="AC406" s="35"/>
      <c r="AD406" s="35"/>
      <c r="AU406" s="52">
        <f t="shared" si="236"/>
        <v>399</v>
      </c>
      <c r="AV406" s="80">
        <f t="shared" si="237"/>
        <v>1660.9827976963284</v>
      </c>
      <c r="AW406" s="35">
        <f t="shared" si="247"/>
        <v>6624.706407641338</v>
      </c>
      <c r="AX406" s="35">
        <f t="shared" si="238"/>
        <v>45593.603968434603</v>
      </c>
      <c r="AY406" s="35">
        <f t="shared" si="239"/>
        <v>52218.31037607594</v>
      </c>
      <c r="AZ406" s="35">
        <f t="shared" si="240"/>
        <v>58843.016783717278</v>
      </c>
      <c r="BA406"/>
      <c r="BB406" s="52">
        <f t="shared" si="241"/>
        <v>399</v>
      </c>
      <c r="BC406" s="80">
        <f t="shared" si="242"/>
        <v>694.16902076172107</v>
      </c>
      <c r="BD406" s="35">
        <f t="shared" si="248"/>
        <v>2768.6415333164964</v>
      </c>
      <c r="BE406" s="35">
        <f t="shared" si="243"/>
        <v>20907.50875782916</v>
      </c>
      <c r="BF406" s="35">
        <f t="shared" si="244"/>
        <v>23676.150291145656</v>
      </c>
      <c r="BG406" s="35">
        <f t="shared" si="245"/>
        <v>26444.791824462151</v>
      </c>
    </row>
    <row r="407" spans="25:59" x14ac:dyDescent="0.4">
      <c r="Y407" s="35">
        <f t="shared" si="246"/>
        <v>399500</v>
      </c>
      <c r="Z407" s="52">
        <f t="shared" si="249"/>
        <v>400</v>
      </c>
      <c r="AA407" s="35"/>
      <c r="AB407" s="35"/>
      <c r="AC407" s="35"/>
      <c r="AD407" s="35"/>
      <c r="AU407" s="52">
        <f t="shared" si="236"/>
        <v>400</v>
      </c>
      <c r="AV407" s="80">
        <f t="shared" si="237"/>
        <v>1661.3147568967108</v>
      </c>
      <c r="AW407" s="35">
        <f t="shared" si="247"/>
        <v>6626.0304022335149</v>
      </c>
      <c r="AX407" s="35">
        <f t="shared" si="238"/>
        <v>45691.523650170362</v>
      </c>
      <c r="AY407" s="35">
        <f t="shared" si="239"/>
        <v>52317.554052403873</v>
      </c>
      <c r="AZ407" s="35">
        <f t="shared" si="240"/>
        <v>58943.584454637385</v>
      </c>
      <c r="BA407"/>
      <c r="BB407" s="52">
        <f t="shared" si="241"/>
        <v>400</v>
      </c>
      <c r="BC407" s="80">
        <f t="shared" si="242"/>
        <v>694.30775536714987</v>
      </c>
      <c r="BD407" s="35">
        <f t="shared" si="248"/>
        <v>2769.1948659764253</v>
      </c>
      <c r="BE407" s="35">
        <f t="shared" si="243"/>
        <v>20945.268539899589</v>
      </c>
      <c r="BF407" s="35">
        <f t="shared" si="244"/>
        <v>23714.463405876013</v>
      </c>
      <c r="BG407" s="35">
        <f t="shared" si="245"/>
        <v>26483.658271852437</v>
      </c>
    </row>
    <row r="408" spans="25:59" x14ac:dyDescent="0.4">
      <c r="Y408" s="35">
        <f t="shared" si="246"/>
        <v>400500</v>
      </c>
      <c r="Z408" s="52">
        <f t="shared" si="249"/>
        <v>401</v>
      </c>
      <c r="AA408" s="35"/>
      <c r="AB408" s="35"/>
      <c r="AC408" s="35"/>
      <c r="AD408" s="35"/>
      <c r="AU408" s="52">
        <f t="shared" si="236"/>
        <v>401</v>
      </c>
      <c r="AV408" s="80">
        <f t="shared" si="237"/>
        <v>1661.6479481901383</v>
      </c>
      <c r="AW408" s="35">
        <f t="shared" si="247"/>
        <v>6627.3593109372059</v>
      </c>
      <c r="AX408" s="35">
        <f t="shared" si="238"/>
        <v>45789.438417794598</v>
      </c>
      <c r="AY408" s="35">
        <f t="shared" si="239"/>
        <v>52416.797728731806</v>
      </c>
      <c r="AZ408" s="35">
        <f t="shared" si="240"/>
        <v>59044.157039669015</v>
      </c>
      <c r="BA408"/>
      <c r="BB408" s="52">
        <f t="shared" si="241"/>
        <v>401</v>
      </c>
      <c r="BC408" s="80">
        <f t="shared" si="242"/>
        <v>694.44700489713034</v>
      </c>
      <c r="BD408" s="35">
        <f t="shared" si="248"/>
        <v>2769.7502523746484</v>
      </c>
      <c r="BE408" s="35">
        <f t="shared" si="243"/>
        <v>20983.026268231722</v>
      </c>
      <c r="BF408" s="35">
        <f t="shared" si="244"/>
        <v>23752.77652060637</v>
      </c>
      <c r="BG408" s="35">
        <f t="shared" si="245"/>
        <v>26522.526772981018</v>
      </c>
    </row>
    <row r="409" spans="25:59" x14ac:dyDescent="0.4">
      <c r="Y409" s="35">
        <f t="shared" si="246"/>
        <v>401500</v>
      </c>
      <c r="Z409" s="52">
        <f t="shared" si="249"/>
        <v>402</v>
      </c>
      <c r="AA409" s="35"/>
      <c r="AB409" s="35"/>
      <c r="AC409" s="35"/>
      <c r="AD409" s="35"/>
      <c r="AU409" s="52">
        <f t="shared" si="236"/>
        <v>402</v>
      </c>
      <c r="AV409" s="80">
        <f t="shared" si="237"/>
        <v>1661.9823708355866</v>
      </c>
      <c r="AW409" s="35">
        <f t="shared" si="247"/>
        <v>6628.6931307968898</v>
      </c>
      <c r="AX409" s="35">
        <f t="shared" si="238"/>
        <v>45887.348274262848</v>
      </c>
      <c r="AY409" s="35">
        <f t="shared" si="239"/>
        <v>52516.041405059739</v>
      </c>
      <c r="AZ409" s="35">
        <f t="shared" si="240"/>
        <v>59144.734535856631</v>
      </c>
      <c r="BA409"/>
      <c r="BB409" s="52">
        <f t="shared" si="241"/>
        <v>402</v>
      </c>
      <c r="BC409" s="80">
        <f t="shared" si="242"/>
        <v>694.58676904196886</v>
      </c>
      <c r="BD409" s="35">
        <f t="shared" si="248"/>
        <v>2770.3076912759748</v>
      </c>
      <c r="BE409" s="35">
        <f t="shared" si="243"/>
        <v>21020.781944060749</v>
      </c>
      <c r="BF409" s="35">
        <f t="shared" si="244"/>
        <v>23791.089635336724</v>
      </c>
      <c r="BG409" s="35">
        <f t="shared" si="245"/>
        <v>26561.3973266127</v>
      </c>
    </row>
    <row r="410" spans="25:59" x14ac:dyDescent="0.4">
      <c r="Y410" s="35">
        <f t="shared" si="246"/>
        <v>402500</v>
      </c>
      <c r="Z410" s="52">
        <f t="shared" si="249"/>
        <v>403</v>
      </c>
      <c r="AA410" s="35"/>
      <c r="AB410" s="35"/>
      <c r="AC410" s="35"/>
      <c r="AD410" s="35"/>
      <c r="AU410" s="52">
        <f t="shared" si="236"/>
        <v>403</v>
      </c>
      <c r="AV410" s="80">
        <f t="shared" si="237"/>
        <v>1662.3180240898919</v>
      </c>
      <c r="AW410" s="35">
        <f t="shared" si="247"/>
        <v>6630.0318588485143</v>
      </c>
      <c r="AX410" s="35">
        <f t="shared" si="238"/>
        <v>45985.253222539155</v>
      </c>
      <c r="AY410" s="35">
        <f t="shared" si="239"/>
        <v>52615.285081387672</v>
      </c>
      <c r="AZ410" s="35">
        <f t="shared" si="240"/>
        <v>59245.316940236189</v>
      </c>
      <c r="BA410"/>
      <c r="BB410" s="52">
        <f t="shared" si="241"/>
        <v>403</v>
      </c>
      <c r="BC410" s="80">
        <f t="shared" si="242"/>
        <v>694.7270474910772</v>
      </c>
      <c r="BD410" s="35">
        <f t="shared" si="248"/>
        <v>2770.8671814416471</v>
      </c>
      <c r="BE410" s="35">
        <f t="shared" si="243"/>
        <v>21058.53556862543</v>
      </c>
      <c r="BF410" s="35">
        <f t="shared" si="244"/>
        <v>23829.402750067078</v>
      </c>
      <c r="BG410" s="35">
        <f t="shared" si="245"/>
        <v>26600.269931508727</v>
      </c>
    </row>
    <row r="411" spans="25:59" x14ac:dyDescent="0.4">
      <c r="Y411" s="35">
        <f t="shared" si="246"/>
        <v>403500</v>
      </c>
      <c r="Z411" s="52">
        <f t="shared" si="249"/>
        <v>404</v>
      </c>
      <c r="AA411" s="35"/>
      <c r="AB411" s="35"/>
      <c r="AC411" s="35"/>
      <c r="AD411" s="35"/>
      <c r="AU411" s="52">
        <f t="shared" si="236"/>
        <v>404</v>
      </c>
      <c r="AV411" s="80">
        <f t="shared" si="237"/>
        <v>1662.6549072077557</v>
      </c>
      <c r="AW411" s="35">
        <f t="shared" si="247"/>
        <v>6631.3754921195123</v>
      </c>
      <c r="AX411" s="35">
        <f t="shared" si="238"/>
        <v>46083.153265596091</v>
      </c>
      <c r="AY411" s="35">
        <f t="shared" si="239"/>
        <v>52714.528757715605</v>
      </c>
      <c r="AZ411" s="35">
        <f t="shared" si="240"/>
        <v>59345.904249835119</v>
      </c>
      <c r="BA411"/>
      <c r="BB411" s="52">
        <f t="shared" si="241"/>
        <v>404</v>
      </c>
      <c r="BC411" s="80">
        <f t="shared" si="242"/>
        <v>694.86783993297547</v>
      </c>
      <c r="BD411" s="35">
        <f t="shared" si="248"/>
        <v>2771.428721629351</v>
      </c>
      <c r="BE411" s="35">
        <f t="shared" si="243"/>
        <v>21096.287143168083</v>
      </c>
      <c r="BF411" s="35">
        <f t="shared" si="244"/>
        <v>23867.715864797436</v>
      </c>
      <c r="BG411" s="35">
        <f t="shared" si="245"/>
        <v>26639.144586426788</v>
      </c>
    </row>
    <row r="412" spans="25:59" x14ac:dyDescent="0.4">
      <c r="Y412" s="35">
        <f t="shared" si="246"/>
        <v>404500</v>
      </c>
      <c r="Z412" s="52">
        <f t="shared" si="249"/>
        <v>405</v>
      </c>
      <c r="AA412" s="35"/>
      <c r="AB412" s="35"/>
      <c r="AC412" s="35"/>
      <c r="AD412" s="35"/>
      <c r="AU412" s="52">
        <f t="shared" si="236"/>
        <v>405</v>
      </c>
      <c r="AV412" s="80">
        <f t="shared" si="237"/>
        <v>1662.9930194417539</v>
      </c>
      <c r="AW412" s="35">
        <f t="shared" si="247"/>
        <v>6632.7240276288358</v>
      </c>
      <c r="AX412" s="35">
        <f t="shared" si="238"/>
        <v>46181.048406414702</v>
      </c>
      <c r="AY412" s="35">
        <f t="shared" si="239"/>
        <v>52813.772434043538</v>
      </c>
      <c r="AZ412" s="35">
        <f t="shared" si="240"/>
        <v>59446.496461672374</v>
      </c>
      <c r="BA412"/>
      <c r="BB412" s="52">
        <f t="shared" si="241"/>
        <v>405</v>
      </c>
      <c r="BC412" s="80">
        <f t="shared" si="242"/>
        <v>695.0091460552951</v>
      </c>
      <c r="BD412" s="35">
        <f t="shared" si="248"/>
        <v>2771.9923105932271</v>
      </c>
      <c r="BE412" s="35">
        <f t="shared" si="243"/>
        <v>21134.036668934565</v>
      </c>
      <c r="BF412" s="35">
        <f t="shared" si="244"/>
        <v>23906.028979527793</v>
      </c>
      <c r="BG412" s="35">
        <f t="shared" si="245"/>
        <v>26678.021290121022</v>
      </c>
    </row>
    <row r="413" spans="25:59" x14ac:dyDescent="0.4">
      <c r="Y413" s="35">
        <f t="shared" si="246"/>
        <v>405500</v>
      </c>
      <c r="Z413" s="52">
        <f t="shared" si="249"/>
        <v>406</v>
      </c>
      <c r="AA413" s="35"/>
      <c r="AB413" s="35"/>
      <c r="AC413" s="35"/>
      <c r="AD413" s="35"/>
      <c r="AU413" s="52">
        <f t="shared" si="236"/>
        <v>406</v>
      </c>
      <c r="AV413" s="80">
        <f t="shared" si="237"/>
        <v>1663.3323600423444</v>
      </c>
      <c r="AW413" s="35">
        <f t="shared" si="247"/>
        <v>6634.0774623869938</v>
      </c>
      <c r="AX413" s="35">
        <f t="shared" si="238"/>
        <v>46278.938647984476</v>
      </c>
      <c r="AY413" s="35">
        <f t="shared" si="239"/>
        <v>52913.016110371471</v>
      </c>
      <c r="AZ413" s="35">
        <f t="shared" si="240"/>
        <v>59547.093572758466</v>
      </c>
      <c r="BA413"/>
      <c r="BB413" s="52">
        <f t="shared" si="241"/>
        <v>406</v>
      </c>
      <c r="BC413" s="80">
        <f t="shared" si="242"/>
        <v>695.15096554478248</v>
      </c>
      <c r="BD413" s="35">
        <f t="shared" si="248"/>
        <v>2772.557947083887</v>
      </c>
      <c r="BE413" s="35">
        <f t="shared" si="243"/>
        <v>21171.784147174265</v>
      </c>
      <c r="BF413" s="35">
        <f t="shared" si="244"/>
        <v>23944.342094258151</v>
      </c>
      <c r="BG413" s="35">
        <f t="shared" si="245"/>
        <v>26716.900041342036</v>
      </c>
    </row>
    <row r="414" spans="25:59" x14ac:dyDescent="0.4">
      <c r="Y414" s="35">
        <f t="shared" si="246"/>
        <v>406500</v>
      </c>
      <c r="Z414" s="52">
        <f t="shared" si="249"/>
        <v>407</v>
      </c>
      <c r="AA414" s="35"/>
      <c r="AB414" s="35"/>
      <c r="AC414" s="35"/>
      <c r="AD414" s="35"/>
      <c r="AU414" s="52">
        <f t="shared" si="236"/>
        <v>407</v>
      </c>
      <c r="AV414" s="80">
        <f t="shared" si="237"/>
        <v>1663.6729282578751</v>
      </c>
      <c r="AW414" s="35">
        <f t="shared" si="247"/>
        <v>6635.4357933960773</v>
      </c>
      <c r="AX414" s="35">
        <f t="shared" si="238"/>
        <v>46376.823993303333</v>
      </c>
      <c r="AY414" s="35">
        <f t="shared" si="239"/>
        <v>53012.259786699411</v>
      </c>
      <c r="AZ414" s="35">
        <f t="shared" si="240"/>
        <v>59647.695580095489</v>
      </c>
      <c r="BA414"/>
      <c r="BB414" s="52">
        <f t="shared" si="241"/>
        <v>407</v>
      </c>
      <c r="BC414" s="80">
        <f t="shared" si="242"/>
        <v>695.29329808730211</v>
      </c>
      <c r="BD414" s="35">
        <f t="shared" si="248"/>
        <v>2773.1256298484245</v>
      </c>
      <c r="BE414" s="35">
        <f t="shared" si="243"/>
        <v>21209.529579140079</v>
      </c>
      <c r="BF414" s="35">
        <f t="shared" si="244"/>
        <v>23982.655208988504</v>
      </c>
      <c r="BG414" s="35">
        <f t="shared" si="245"/>
        <v>26755.78083883693</v>
      </c>
    </row>
    <row r="415" spans="25:59" x14ac:dyDescent="0.4">
      <c r="Y415" s="35">
        <f t="shared" si="246"/>
        <v>407500</v>
      </c>
      <c r="Z415" s="52">
        <f t="shared" si="249"/>
        <v>408</v>
      </c>
      <c r="AA415" s="35"/>
      <c r="AB415" s="35"/>
      <c r="AC415" s="35"/>
      <c r="AD415" s="35"/>
      <c r="AU415" s="52">
        <f t="shared" si="236"/>
        <v>408</v>
      </c>
      <c r="AV415" s="80">
        <f t="shared" si="237"/>
        <v>1664.0147233345906</v>
      </c>
      <c r="AW415" s="35">
        <f t="shared" si="247"/>
        <v>6636.7990176497888</v>
      </c>
      <c r="AX415" s="35">
        <f t="shared" si="238"/>
        <v>46474.704445377552</v>
      </c>
      <c r="AY415" s="35">
        <f t="shared" si="239"/>
        <v>53111.503463027344</v>
      </c>
      <c r="AZ415" s="35">
        <f t="shared" si="240"/>
        <v>59748.302480677135</v>
      </c>
      <c r="BA415"/>
      <c r="BB415" s="52">
        <f t="shared" si="241"/>
        <v>408</v>
      </c>
      <c r="BC415" s="80">
        <f t="shared" si="242"/>
        <v>695.43614336783958</v>
      </c>
      <c r="BD415" s="35">
        <f t="shared" si="248"/>
        <v>2773.6953576304281</v>
      </c>
      <c r="BE415" s="35">
        <f t="shared" si="243"/>
        <v>21247.272966088429</v>
      </c>
      <c r="BF415" s="35">
        <f t="shared" si="244"/>
        <v>24020.968323718858</v>
      </c>
      <c r="BG415" s="35">
        <f t="shared" si="245"/>
        <v>26794.663681349288</v>
      </c>
    </row>
    <row r="416" spans="25:59" x14ac:dyDescent="0.4">
      <c r="Y416" s="35">
        <f t="shared" si="246"/>
        <v>408500</v>
      </c>
      <c r="Z416" s="52">
        <f t="shared" si="249"/>
        <v>409</v>
      </c>
      <c r="AA416" s="35"/>
      <c r="AB416" s="35"/>
      <c r="AC416" s="35"/>
      <c r="AD416" s="35"/>
      <c r="AU416" s="52">
        <f t="shared" si="236"/>
        <v>409</v>
      </c>
      <c r="AV416" s="80">
        <f t="shared" si="237"/>
        <v>1664.3577445166402</v>
      </c>
      <c r="AW416" s="35">
        <f t="shared" si="247"/>
        <v>6638.1671321334743</v>
      </c>
      <c r="AX416" s="35">
        <f t="shared" si="238"/>
        <v>46572.580007221804</v>
      </c>
      <c r="AY416" s="35">
        <f t="shared" si="239"/>
        <v>53210.747139355277</v>
      </c>
      <c r="AZ416" s="35">
        <f t="shared" si="240"/>
        <v>59848.914271488749</v>
      </c>
      <c r="BA416"/>
      <c r="BB416" s="52">
        <f t="shared" si="241"/>
        <v>409</v>
      </c>
      <c r="BC416" s="80">
        <f t="shared" si="242"/>
        <v>695.57950107050453</v>
      </c>
      <c r="BD416" s="35">
        <f t="shared" si="248"/>
        <v>2774.267129169993</v>
      </c>
      <c r="BE416" s="35">
        <f t="shared" si="243"/>
        <v>21285.014309279224</v>
      </c>
      <c r="BF416" s="35">
        <f t="shared" si="244"/>
        <v>24059.281438449216</v>
      </c>
      <c r="BG416" s="35">
        <f t="shared" si="245"/>
        <v>26833.548567619207</v>
      </c>
    </row>
    <row r="417" spans="25:59" x14ac:dyDescent="0.4">
      <c r="Y417" s="35">
        <f t="shared" si="246"/>
        <v>409500</v>
      </c>
      <c r="Z417" s="52">
        <f t="shared" si="249"/>
        <v>410</v>
      </c>
      <c r="AA417" s="35"/>
      <c r="AB417" s="35"/>
      <c r="AC417" s="35"/>
      <c r="AD417" s="35"/>
      <c r="AU417" s="52">
        <f t="shared" si="236"/>
        <v>410</v>
      </c>
      <c r="AV417" s="80">
        <f t="shared" si="237"/>
        <v>1664.7019910460865</v>
      </c>
      <c r="AW417" s="35">
        <f t="shared" si="247"/>
        <v>6639.5401338241563</v>
      </c>
      <c r="AX417" s="35">
        <f t="shared" si="238"/>
        <v>46670.450681859053</v>
      </c>
      <c r="AY417" s="35">
        <f t="shared" si="239"/>
        <v>53309.99081568321</v>
      </c>
      <c r="AZ417" s="35">
        <f t="shared" si="240"/>
        <v>59949.530949507367</v>
      </c>
      <c r="BA417"/>
      <c r="BB417" s="52">
        <f t="shared" si="241"/>
        <v>410</v>
      </c>
      <c r="BC417" s="80">
        <f t="shared" si="242"/>
        <v>695.72337087853498</v>
      </c>
      <c r="BD417" s="35">
        <f t="shared" si="248"/>
        <v>2774.840943203737</v>
      </c>
      <c r="BE417" s="35">
        <f t="shared" si="243"/>
        <v>21322.753609975836</v>
      </c>
      <c r="BF417" s="35">
        <f t="shared" si="244"/>
        <v>24097.594553179573</v>
      </c>
      <c r="BG417" s="35">
        <f t="shared" si="245"/>
        <v>26872.43549638331</v>
      </c>
    </row>
    <row r="418" spans="25:59" x14ac:dyDescent="0.4">
      <c r="Y418" s="35">
        <f t="shared" si="246"/>
        <v>410500</v>
      </c>
      <c r="Z418" s="52">
        <f t="shared" si="249"/>
        <v>411</v>
      </c>
      <c r="AA418" s="35"/>
      <c r="AB418" s="35"/>
      <c r="AC418" s="35"/>
      <c r="AD418" s="35"/>
      <c r="AU418" s="52">
        <f t="shared" si="236"/>
        <v>411</v>
      </c>
      <c r="AV418" s="80">
        <f t="shared" si="237"/>
        <v>1665.0474621629123</v>
      </c>
      <c r="AW418" s="35">
        <f t="shared" si="247"/>
        <v>6640.9180196905636</v>
      </c>
      <c r="AX418" s="35">
        <f t="shared" si="238"/>
        <v>46768.316472320577</v>
      </c>
      <c r="AY418" s="35">
        <f t="shared" si="239"/>
        <v>53409.234492011143</v>
      </c>
      <c r="AZ418" s="35">
        <f t="shared" si="240"/>
        <v>60050.152511701708</v>
      </c>
      <c r="BA418"/>
      <c r="BB418" s="52">
        <f t="shared" si="241"/>
        <v>411</v>
      </c>
      <c r="BC418" s="80">
        <f t="shared" si="242"/>
        <v>695.86775247429921</v>
      </c>
      <c r="BD418" s="35">
        <f t="shared" si="248"/>
        <v>2775.4167984648097</v>
      </c>
      <c r="BE418" s="35">
        <f t="shared" si="243"/>
        <v>21360.490869445119</v>
      </c>
      <c r="BF418" s="35">
        <f t="shared" si="244"/>
        <v>24135.907667909927</v>
      </c>
      <c r="BG418" s="35">
        <f t="shared" si="245"/>
        <v>26911.324466374735</v>
      </c>
    </row>
    <row r="419" spans="25:59" x14ac:dyDescent="0.4">
      <c r="Y419" s="35">
        <f t="shared" si="246"/>
        <v>411500</v>
      </c>
      <c r="Z419" s="52">
        <f t="shared" si="249"/>
        <v>412</v>
      </c>
      <c r="AA419" s="35"/>
      <c r="AB419" s="35"/>
      <c r="AC419" s="35"/>
      <c r="AD419" s="35"/>
      <c r="AU419" s="52">
        <f t="shared" si="236"/>
        <v>412</v>
      </c>
      <c r="AV419" s="80">
        <f t="shared" si="237"/>
        <v>1665.3941571050286</v>
      </c>
      <c r="AW419" s="35">
        <f t="shared" si="247"/>
        <v>6642.3007866931603</v>
      </c>
      <c r="AX419" s="35">
        <f t="shared" si="238"/>
        <v>46866.177381645917</v>
      </c>
      <c r="AY419" s="35">
        <f t="shared" si="239"/>
        <v>53508.478168339076</v>
      </c>
      <c r="AZ419" s="35">
        <f t="shared" si="240"/>
        <v>60150.778955032234</v>
      </c>
      <c r="BA419"/>
      <c r="BB419" s="52">
        <f t="shared" si="241"/>
        <v>412</v>
      </c>
      <c r="BC419" s="80">
        <f t="shared" si="242"/>
        <v>696.01264553930014</v>
      </c>
      <c r="BD419" s="35">
        <f t="shared" si="248"/>
        <v>2775.9946936829092</v>
      </c>
      <c r="BE419" s="35">
        <f t="shared" si="243"/>
        <v>21398.226088957374</v>
      </c>
      <c r="BF419" s="35">
        <f t="shared" si="244"/>
        <v>24174.220782640285</v>
      </c>
      <c r="BG419" s="35">
        <f t="shared" si="245"/>
        <v>26950.215476323196</v>
      </c>
    </row>
    <row r="420" spans="25:59" x14ac:dyDescent="0.4">
      <c r="Y420" s="35">
        <f t="shared" si="246"/>
        <v>412500</v>
      </c>
      <c r="Z420" s="52">
        <f t="shared" si="249"/>
        <v>413</v>
      </c>
      <c r="AA420" s="35"/>
      <c r="AB420" s="35"/>
      <c r="AC420" s="35"/>
      <c r="AD420" s="35"/>
      <c r="AU420" s="52">
        <f t="shared" si="236"/>
        <v>413</v>
      </c>
      <c r="AV420" s="80">
        <f t="shared" si="237"/>
        <v>1665.7420751082818</v>
      </c>
      <c r="AW420" s="35">
        <f t="shared" si="247"/>
        <v>6643.6884317841759</v>
      </c>
      <c r="AX420" s="35">
        <f t="shared" si="238"/>
        <v>46964.033412882833</v>
      </c>
      <c r="AY420" s="35">
        <f t="shared" si="239"/>
        <v>53607.721844667009</v>
      </c>
      <c r="AZ420" s="35">
        <f t="shared" si="240"/>
        <v>60251.410276451184</v>
      </c>
      <c r="BA420"/>
      <c r="BB420" s="52">
        <f t="shared" si="241"/>
        <v>413</v>
      </c>
      <c r="BC420" s="80">
        <f t="shared" si="242"/>
        <v>696.15804975417734</v>
      </c>
      <c r="BD420" s="35">
        <f t="shared" si="248"/>
        <v>2776.5746275842903</v>
      </c>
      <c r="BE420" s="35">
        <f t="shared" si="243"/>
        <v>21435.959269786348</v>
      </c>
      <c r="BF420" s="35">
        <f t="shared" si="244"/>
        <v>24212.533897370638</v>
      </c>
      <c r="BG420" s="35">
        <f t="shared" si="245"/>
        <v>26989.108524954929</v>
      </c>
    </row>
    <row r="421" spans="25:59" x14ac:dyDescent="0.4">
      <c r="Y421" s="35">
        <f t="shared" si="246"/>
        <v>413500</v>
      </c>
      <c r="Z421" s="52">
        <f t="shared" si="249"/>
        <v>414</v>
      </c>
      <c r="AA421" s="35"/>
      <c r="AB421" s="35"/>
      <c r="AC421" s="35"/>
      <c r="AD421" s="35"/>
      <c r="AU421" s="52">
        <f t="shared" si="236"/>
        <v>414</v>
      </c>
      <c r="AV421" s="80">
        <f t="shared" si="237"/>
        <v>1666.0912154064631</v>
      </c>
      <c r="AW421" s="35">
        <f t="shared" si="247"/>
        <v>6645.0809519076447</v>
      </c>
      <c r="AX421" s="35">
        <f t="shared" si="238"/>
        <v>47061.884569087299</v>
      </c>
      <c r="AY421" s="35">
        <f t="shared" si="239"/>
        <v>53706.965520994941</v>
      </c>
      <c r="AZ421" s="35">
        <f t="shared" si="240"/>
        <v>60352.046472902584</v>
      </c>
      <c r="BA421"/>
      <c r="BB421" s="52">
        <f t="shared" si="241"/>
        <v>414</v>
      </c>
      <c r="BC421" s="80">
        <f t="shared" si="242"/>
        <v>696.30396479871195</v>
      </c>
      <c r="BD421" s="35">
        <f t="shared" si="248"/>
        <v>2777.1565988917841</v>
      </c>
      <c r="BE421" s="35">
        <f t="shared" si="243"/>
        <v>21473.690413209213</v>
      </c>
      <c r="BF421" s="35">
        <f t="shared" si="244"/>
        <v>24250.847012100996</v>
      </c>
      <c r="BG421" s="35">
        <f t="shared" si="245"/>
        <v>27028.003610992779</v>
      </c>
    </row>
    <row r="422" spans="25:59" x14ac:dyDescent="0.4">
      <c r="Y422" s="35">
        <f t="shared" si="246"/>
        <v>414500</v>
      </c>
      <c r="Z422" s="52">
        <f t="shared" si="249"/>
        <v>415</v>
      </c>
      <c r="AA422" s="35"/>
      <c r="AB422" s="35"/>
      <c r="AC422" s="35"/>
      <c r="AD422" s="35"/>
      <c r="AU422" s="52">
        <f t="shared" si="236"/>
        <v>415</v>
      </c>
      <c r="AV422" s="80">
        <f t="shared" si="237"/>
        <v>1666.4415772313134</v>
      </c>
      <c r="AW422" s="35">
        <f t="shared" si="247"/>
        <v>6646.4783439994217</v>
      </c>
      <c r="AX422" s="35">
        <f t="shared" si="238"/>
        <v>47159.730853323454</v>
      </c>
      <c r="AY422" s="35">
        <f t="shared" si="239"/>
        <v>53806.209197322874</v>
      </c>
      <c r="AZ422" s="35">
        <f t="shared" si="240"/>
        <v>60452.687541322295</v>
      </c>
      <c r="BA422"/>
      <c r="BB422" s="52">
        <f t="shared" si="241"/>
        <v>415</v>
      </c>
      <c r="BC422" s="80">
        <f t="shared" si="242"/>
        <v>696.45039035182776</v>
      </c>
      <c r="BD422" s="35">
        <f t="shared" si="248"/>
        <v>2777.7406063248013</v>
      </c>
      <c r="BE422" s="35">
        <f t="shared" si="243"/>
        <v>21511.419520506552</v>
      </c>
      <c r="BF422" s="35">
        <f t="shared" si="244"/>
        <v>24289.160126831353</v>
      </c>
      <c r="BG422" s="35">
        <f t="shared" si="245"/>
        <v>27066.900733156155</v>
      </c>
    </row>
    <row r="423" spans="25:59" x14ac:dyDescent="0.4">
      <c r="Y423" s="35">
        <f t="shared" si="246"/>
        <v>415500</v>
      </c>
      <c r="Z423" s="52">
        <f t="shared" si="249"/>
        <v>416</v>
      </c>
      <c r="AA423" s="35"/>
      <c r="AB423" s="35"/>
      <c r="AC423" s="35"/>
      <c r="AD423" s="35"/>
      <c r="AU423" s="52">
        <f t="shared" si="236"/>
        <v>416</v>
      </c>
      <c r="AV423" s="80">
        <f t="shared" si="237"/>
        <v>1666.7931598125347</v>
      </c>
      <c r="AW423" s="35">
        <f t="shared" si="247"/>
        <v>6647.880604987231</v>
      </c>
      <c r="AX423" s="35">
        <f t="shared" si="238"/>
        <v>47257.572268663578</v>
      </c>
      <c r="AY423" s="35">
        <f t="shared" si="239"/>
        <v>53905.452873650807</v>
      </c>
      <c r="AZ423" s="35">
        <f t="shared" si="240"/>
        <v>60553.333478638036</v>
      </c>
      <c r="BA423"/>
      <c r="BB423" s="52">
        <f t="shared" si="241"/>
        <v>416</v>
      </c>
      <c r="BC423" s="80">
        <f t="shared" si="242"/>
        <v>696.59732609159687</v>
      </c>
      <c r="BD423" s="35">
        <f t="shared" si="248"/>
        <v>2778.3266485993572</v>
      </c>
      <c r="BE423" s="35">
        <f t="shared" si="243"/>
        <v>21549.146592962352</v>
      </c>
      <c r="BF423" s="35">
        <f t="shared" si="244"/>
        <v>24327.473241561707</v>
      </c>
      <c r="BG423" s="35">
        <f t="shared" si="245"/>
        <v>27105.799890161063</v>
      </c>
    </row>
    <row r="424" spans="25:59" x14ac:dyDescent="0.4">
      <c r="Y424" s="35">
        <f t="shared" si="246"/>
        <v>416500</v>
      </c>
      <c r="Z424" s="52">
        <f t="shared" si="249"/>
        <v>417</v>
      </c>
      <c r="AA424" s="35"/>
      <c r="AB424" s="35"/>
      <c r="AC424" s="35"/>
      <c r="AD424" s="35"/>
      <c r="AU424" s="52">
        <f t="shared" si="236"/>
        <v>417</v>
      </c>
      <c r="AV424" s="80">
        <f t="shared" si="237"/>
        <v>1667.1459623777948</v>
      </c>
      <c r="AW424" s="35">
        <f t="shared" si="247"/>
        <v>6649.2877317906832</v>
      </c>
      <c r="AX424" s="35">
        <f t="shared" si="238"/>
        <v>47355.408818188058</v>
      </c>
      <c r="AY424" s="35">
        <f t="shared" si="239"/>
        <v>54004.69654997874</v>
      </c>
      <c r="AZ424" s="35">
        <f t="shared" si="240"/>
        <v>60653.984281769423</v>
      </c>
      <c r="BA424"/>
      <c r="BB424" s="52">
        <f t="shared" si="241"/>
        <v>417</v>
      </c>
      <c r="BC424" s="80">
        <f t="shared" si="242"/>
        <v>696.74477169524096</v>
      </c>
      <c r="BD424" s="35">
        <f t="shared" si="248"/>
        <v>2778.9147244280739</v>
      </c>
      <c r="BE424" s="35">
        <f t="shared" si="243"/>
        <v>21586.871631863985</v>
      </c>
      <c r="BF424" s="35">
        <f t="shared" si="244"/>
        <v>24365.786356292061</v>
      </c>
      <c r="BG424" s="35">
        <f t="shared" si="245"/>
        <v>27144.701080720137</v>
      </c>
    </row>
    <row r="425" spans="25:59" x14ac:dyDescent="0.4">
      <c r="Y425" s="35">
        <f t="shared" si="246"/>
        <v>417500</v>
      </c>
      <c r="Z425" s="52">
        <f t="shared" si="249"/>
        <v>418</v>
      </c>
      <c r="AA425" s="35"/>
      <c r="AB425" s="35"/>
      <c r="AC425" s="35"/>
      <c r="AD425" s="35"/>
      <c r="AU425" s="52">
        <f t="shared" si="236"/>
        <v>418</v>
      </c>
      <c r="AV425" s="80">
        <f t="shared" si="237"/>
        <v>1667.4999841527363</v>
      </c>
      <c r="AW425" s="35">
        <f t="shared" si="247"/>
        <v>6650.6997213213099</v>
      </c>
      <c r="AX425" s="35">
        <f t="shared" si="238"/>
        <v>47453.24050498537</v>
      </c>
      <c r="AY425" s="35">
        <f t="shared" si="239"/>
        <v>54103.94022630668</v>
      </c>
      <c r="AZ425" s="35">
        <f t="shared" si="240"/>
        <v>60754.639947627991</v>
      </c>
      <c r="BA425"/>
      <c r="BB425" s="52">
        <f t="shared" si="241"/>
        <v>418</v>
      </c>
      <c r="BC425" s="80">
        <f t="shared" si="242"/>
        <v>696.89272683913543</v>
      </c>
      <c r="BD425" s="35">
        <f t="shared" si="248"/>
        <v>2779.5048325201992</v>
      </c>
      <c r="BE425" s="35">
        <f t="shared" si="243"/>
        <v>21624.594638502218</v>
      </c>
      <c r="BF425" s="35">
        <f t="shared" si="244"/>
        <v>24404.099471022419</v>
      </c>
      <c r="BG425" s="35">
        <f t="shared" si="245"/>
        <v>27183.604303542619</v>
      </c>
    </row>
    <row r="426" spans="25:59" x14ac:dyDescent="0.4">
      <c r="Y426" s="35">
        <f t="shared" si="246"/>
        <v>418500</v>
      </c>
      <c r="Z426" s="52">
        <f t="shared" si="249"/>
        <v>419</v>
      </c>
      <c r="AA426" s="35"/>
      <c r="AB426" s="35"/>
      <c r="AC426" s="35"/>
      <c r="AD426" s="35"/>
      <c r="AU426" s="52">
        <f t="shared" si="236"/>
        <v>419</v>
      </c>
      <c r="AV426" s="80">
        <f t="shared" si="237"/>
        <v>1667.8552243609849</v>
      </c>
      <c r="AW426" s="35">
        <f t="shared" si="247"/>
        <v>6652.1165704826026</v>
      </c>
      <c r="AX426" s="35">
        <f t="shared" si="238"/>
        <v>47551.067332152008</v>
      </c>
      <c r="AY426" s="35">
        <f t="shared" si="239"/>
        <v>54203.183902634613</v>
      </c>
      <c r="AZ426" s="35">
        <f t="shared" si="240"/>
        <v>60855.300473117219</v>
      </c>
      <c r="BA426"/>
      <c r="BB426" s="52">
        <f t="shared" si="241"/>
        <v>419</v>
      </c>
      <c r="BC426" s="80">
        <f t="shared" si="242"/>
        <v>697.04119119881284</v>
      </c>
      <c r="BD426" s="35">
        <f t="shared" si="248"/>
        <v>2780.0969715816182</v>
      </c>
      <c r="BE426" s="35">
        <f t="shared" si="243"/>
        <v>21662.315614171159</v>
      </c>
      <c r="BF426" s="35">
        <f t="shared" si="244"/>
        <v>24442.412585752776</v>
      </c>
      <c r="BG426" s="35">
        <f t="shared" si="245"/>
        <v>27222.509557334393</v>
      </c>
    </row>
    <row r="427" spans="25:59" x14ac:dyDescent="0.4">
      <c r="Y427" s="35">
        <f t="shared" si="246"/>
        <v>419500</v>
      </c>
      <c r="Z427" s="52">
        <f t="shared" si="249"/>
        <v>420</v>
      </c>
      <c r="AA427" s="35"/>
      <c r="AB427" s="35"/>
      <c r="AC427" s="35"/>
      <c r="AD427" s="35"/>
      <c r="AU427" s="52">
        <f t="shared" si="236"/>
        <v>420</v>
      </c>
      <c r="AV427" s="80">
        <f t="shared" si="237"/>
        <v>1668.2116822241567</v>
      </c>
      <c r="AW427" s="35">
        <f t="shared" si="247"/>
        <v>6653.5382761700321</v>
      </c>
      <c r="AX427" s="35">
        <f t="shared" si="238"/>
        <v>47648.889302792515</v>
      </c>
      <c r="AY427" s="35">
        <f t="shared" si="239"/>
        <v>54302.427578962546</v>
      </c>
      <c r="AZ427" s="35">
        <f t="shared" si="240"/>
        <v>60955.965855132577</v>
      </c>
      <c r="BA427"/>
      <c r="BB427" s="52">
        <f t="shared" si="241"/>
        <v>420</v>
      </c>
      <c r="BC427" s="80">
        <f t="shared" si="242"/>
        <v>697.19016444896567</v>
      </c>
      <c r="BD427" s="35">
        <f t="shared" si="248"/>
        <v>2780.6911403148665</v>
      </c>
      <c r="BE427" s="35">
        <f t="shared" si="243"/>
        <v>21700.034560168267</v>
      </c>
      <c r="BF427" s="35">
        <f t="shared" si="244"/>
        <v>24480.725700483134</v>
      </c>
      <c r="BG427" s="35">
        <f t="shared" si="245"/>
        <v>27261.416840798</v>
      </c>
    </row>
    <row r="428" spans="25:59" x14ac:dyDescent="0.4">
      <c r="Y428" s="35">
        <f t="shared" si="246"/>
        <v>420500</v>
      </c>
      <c r="Z428" s="52">
        <f t="shared" si="249"/>
        <v>421</v>
      </c>
      <c r="AA428" s="35"/>
      <c r="AB428" s="35"/>
      <c r="AC428" s="35"/>
      <c r="AD428" s="35"/>
      <c r="AU428" s="52">
        <f t="shared" si="236"/>
        <v>421</v>
      </c>
      <c r="AV428" s="80">
        <f t="shared" si="237"/>
        <v>1668.5693569618652</v>
      </c>
      <c r="AW428" s="35">
        <f t="shared" si="247"/>
        <v>6654.9648352710865</v>
      </c>
      <c r="AX428" s="35">
        <f t="shared" si="238"/>
        <v>47746.706420019393</v>
      </c>
      <c r="AY428" s="35">
        <f t="shared" si="239"/>
        <v>54401.671255290479</v>
      </c>
      <c r="AZ428" s="35">
        <f t="shared" si="240"/>
        <v>61056.636090561566</v>
      </c>
      <c r="BA428"/>
      <c r="BB428" s="52">
        <f t="shared" si="241"/>
        <v>421</v>
      </c>
      <c r="BC428" s="80">
        <f t="shared" si="242"/>
        <v>697.33964626344971</v>
      </c>
      <c r="BD428" s="35">
        <f t="shared" si="248"/>
        <v>2781.2873374191422</v>
      </c>
      <c r="BE428" s="35">
        <f t="shared" si="243"/>
        <v>21737.751477794343</v>
      </c>
      <c r="BF428" s="35">
        <f t="shared" si="244"/>
        <v>24519.038815213487</v>
      </c>
      <c r="BG428" s="35">
        <f t="shared" si="245"/>
        <v>27300.326152632631</v>
      </c>
    </row>
    <row r="429" spans="25:59" x14ac:dyDescent="0.4">
      <c r="Y429" s="35">
        <f t="shared" si="246"/>
        <v>421500</v>
      </c>
      <c r="Z429" s="52">
        <f t="shared" si="249"/>
        <v>422</v>
      </c>
      <c r="AA429" s="35"/>
      <c r="AB429" s="35"/>
      <c r="AC429" s="35"/>
      <c r="AD429" s="35"/>
      <c r="AU429" s="52">
        <f t="shared" si="236"/>
        <v>422</v>
      </c>
      <c r="AV429" s="80">
        <f t="shared" si="237"/>
        <v>1668.9282477917311</v>
      </c>
      <c r="AW429" s="35">
        <f t="shared" si="247"/>
        <v>6656.396244665304</v>
      </c>
      <c r="AX429" s="35">
        <f t="shared" si="238"/>
        <v>47844.51868695311</v>
      </c>
      <c r="AY429" s="35">
        <f t="shared" si="239"/>
        <v>54500.914931618412</v>
      </c>
      <c r="AZ429" s="35">
        <f t="shared" si="240"/>
        <v>61157.311176283714</v>
      </c>
      <c r="BA429"/>
      <c r="BB429" s="52">
        <f t="shared" si="241"/>
        <v>422</v>
      </c>
      <c r="BC429" s="80">
        <f t="shared" si="242"/>
        <v>697.48963631528761</v>
      </c>
      <c r="BD429" s="35">
        <f t="shared" si="248"/>
        <v>2781.8855615903203</v>
      </c>
      <c r="BE429" s="35">
        <f t="shared" si="243"/>
        <v>21775.466368353522</v>
      </c>
      <c r="BF429" s="35">
        <f t="shared" si="244"/>
        <v>24557.351929943841</v>
      </c>
      <c r="BG429" s="35">
        <f t="shared" si="245"/>
        <v>27339.237491534161</v>
      </c>
    </row>
    <row r="430" spans="25:59" x14ac:dyDescent="0.4">
      <c r="Y430" s="35">
        <f t="shared" si="246"/>
        <v>422500</v>
      </c>
      <c r="Z430" s="52">
        <f t="shared" si="249"/>
        <v>423</v>
      </c>
      <c r="AA430" s="35"/>
      <c r="AB430" s="35"/>
      <c r="AC430" s="35"/>
      <c r="AD430" s="35"/>
      <c r="AU430" s="52">
        <f t="shared" si="236"/>
        <v>423</v>
      </c>
      <c r="AV430" s="80">
        <f t="shared" si="237"/>
        <v>1669.288353929388</v>
      </c>
      <c r="AW430" s="35">
        <f t="shared" si="247"/>
        <v>6657.8325012242976</v>
      </c>
      <c r="AX430" s="35">
        <f t="shared" si="238"/>
        <v>47942.326106722045</v>
      </c>
      <c r="AY430" s="35">
        <f t="shared" si="239"/>
        <v>54600.158607946345</v>
      </c>
      <c r="AZ430" s="35">
        <f t="shared" si="240"/>
        <v>61257.991109170645</v>
      </c>
      <c r="BA430"/>
      <c r="BB430" s="52">
        <f t="shared" si="241"/>
        <v>423</v>
      </c>
      <c r="BC430" s="80">
        <f t="shared" si="242"/>
        <v>697.64013427667192</v>
      </c>
      <c r="BD430" s="35">
        <f t="shared" si="248"/>
        <v>2782.4858115209654</v>
      </c>
      <c r="BE430" s="35">
        <f t="shared" si="243"/>
        <v>21813.179233153234</v>
      </c>
      <c r="BF430" s="35">
        <f t="shared" si="244"/>
        <v>24595.665044674199</v>
      </c>
      <c r="BG430" s="35">
        <f t="shared" si="245"/>
        <v>27378.150856195163</v>
      </c>
    </row>
    <row r="431" spans="25:59" x14ac:dyDescent="0.4">
      <c r="Y431" s="35">
        <f t="shared" si="246"/>
        <v>423500</v>
      </c>
      <c r="Z431" s="52">
        <f t="shared" si="249"/>
        <v>424</v>
      </c>
      <c r="AA431" s="35"/>
      <c r="AB431" s="35"/>
      <c r="AC431" s="35"/>
      <c r="AD431" s="35"/>
      <c r="AU431" s="52">
        <f t="shared" si="236"/>
        <v>424</v>
      </c>
      <c r="AV431" s="80">
        <f t="shared" si="237"/>
        <v>1669.649674588492</v>
      </c>
      <c r="AW431" s="35">
        <f t="shared" si="247"/>
        <v>6659.273601811793</v>
      </c>
      <c r="AX431" s="35">
        <f t="shared" si="238"/>
        <v>48040.128682462484</v>
      </c>
      <c r="AY431" s="35">
        <f t="shared" si="239"/>
        <v>54699.402284274278</v>
      </c>
      <c r="AZ431" s="35">
        <f t="shared" si="240"/>
        <v>61358.675886086072</v>
      </c>
      <c r="BA431"/>
      <c r="BB431" s="52">
        <f t="shared" si="241"/>
        <v>424</v>
      </c>
      <c r="BC431" s="80">
        <f t="shared" si="242"/>
        <v>697.7911398189683</v>
      </c>
      <c r="BD431" s="35">
        <f t="shared" si="248"/>
        <v>2783.0880859003432</v>
      </c>
      <c r="BE431" s="35">
        <f t="shared" si="243"/>
        <v>21850.890073504212</v>
      </c>
      <c r="BF431" s="35">
        <f t="shared" si="244"/>
        <v>24633.978159404556</v>
      </c>
      <c r="BG431" s="35">
        <f t="shared" si="245"/>
        <v>27417.066245304901</v>
      </c>
    </row>
    <row r="432" spans="25:59" x14ac:dyDescent="0.4">
      <c r="Y432" s="35">
        <f t="shared" si="246"/>
        <v>424500</v>
      </c>
      <c r="Z432" s="52">
        <f t="shared" si="249"/>
        <v>425</v>
      </c>
      <c r="AA432" s="35"/>
      <c r="AB432" s="35"/>
      <c r="AC432" s="35"/>
      <c r="AD432" s="35"/>
      <c r="AU432" s="52">
        <f t="shared" si="236"/>
        <v>425</v>
      </c>
      <c r="AV432" s="80">
        <f t="shared" si="237"/>
        <v>1670.0122089807282</v>
      </c>
      <c r="AW432" s="35">
        <f t="shared" si="247"/>
        <v>6660.7195432836543</v>
      </c>
      <c r="AX432" s="35">
        <f t="shared" si="238"/>
        <v>48137.926417318558</v>
      </c>
      <c r="AY432" s="35">
        <f t="shared" si="239"/>
        <v>54798.645960602211</v>
      </c>
      <c r="AZ432" s="35">
        <f t="shared" si="240"/>
        <v>61459.365503885863</v>
      </c>
      <c r="BA432"/>
      <c r="BB432" s="52">
        <f t="shared" si="241"/>
        <v>425</v>
      </c>
      <c r="BC432" s="80">
        <f t="shared" si="242"/>
        <v>697.94265261271914</v>
      </c>
      <c r="BD432" s="35">
        <f t="shared" si="248"/>
        <v>2783.6923834144372</v>
      </c>
      <c r="BE432" s="35">
        <f t="shared" si="243"/>
        <v>21888.598890720477</v>
      </c>
      <c r="BF432" s="35">
        <f t="shared" si="244"/>
        <v>24672.291274134914</v>
      </c>
      <c r="BG432" s="35">
        <f t="shared" si="245"/>
        <v>27455.98365754935</v>
      </c>
    </row>
    <row r="433" spans="25:59" x14ac:dyDescent="0.4">
      <c r="Y433" s="35">
        <f t="shared" si="246"/>
        <v>425500</v>
      </c>
      <c r="Z433" s="52">
        <f t="shared" si="249"/>
        <v>426</v>
      </c>
      <c r="AA433" s="35"/>
      <c r="AB433" s="35"/>
      <c r="AC433" s="35"/>
      <c r="AD433" s="35"/>
      <c r="AU433" s="52">
        <f t="shared" si="236"/>
        <v>426</v>
      </c>
      <c r="AV433" s="80">
        <f t="shared" si="237"/>
        <v>1670.3759563158198</v>
      </c>
      <c r="AW433" s="35">
        <f t="shared" si="247"/>
        <v>6662.170322487922</v>
      </c>
      <c r="AX433" s="35">
        <f t="shared" si="238"/>
        <v>48235.71931444222</v>
      </c>
      <c r="AY433" s="35">
        <f t="shared" si="239"/>
        <v>54897.889636930144</v>
      </c>
      <c r="AZ433" s="35">
        <f t="shared" si="240"/>
        <v>61560.059959418068</v>
      </c>
      <c r="BA433"/>
      <c r="BB433" s="52">
        <f t="shared" si="241"/>
        <v>426</v>
      </c>
      <c r="BC433" s="80">
        <f t="shared" si="242"/>
        <v>698.09467232764666</v>
      </c>
      <c r="BD433" s="35">
        <f t="shared" si="248"/>
        <v>2784.298702745959</v>
      </c>
      <c r="BE433" s="35">
        <f t="shared" si="243"/>
        <v>21926.305686119307</v>
      </c>
      <c r="BF433" s="35">
        <f t="shared" si="244"/>
        <v>24710.604388865268</v>
      </c>
      <c r="BG433" s="35">
        <f t="shared" si="245"/>
        <v>27494.903091611228</v>
      </c>
    </row>
    <row r="434" spans="25:59" x14ac:dyDescent="0.4">
      <c r="Y434" s="35">
        <f t="shared" si="246"/>
        <v>426500</v>
      </c>
      <c r="Z434" s="52">
        <f t="shared" si="249"/>
        <v>427</v>
      </c>
      <c r="AA434" s="35"/>
      <c r="AB434" s="35"/>
      <c r="AC434" s="35"/>
      <c r="AD434" s="35"/>
      <c r="AU434" s="52">
        <f t="shared" si="236"/>
        <v>427</v>
      </c>
      <c r="AV434" s="80">
        <f t="shared" si="237"/>
        <v>1670.7409158015348</v>
      </c>
      <c r="AW434" s="35">
        <f t="shared" si="247"/>
        <v>6663.625936264837</v>
      </c>
      <c r="AX434" s="35">
        <f t="shared" si="238"/>
        <v>48333.507376993242</v>
      </c>
      <c r="AY434" s="35">
        <f t="shared" si="239"/>
        <v>54997.133313258077</v>
      </c>
      <c r="AZ434" s="35">
        <f t="shared" si="240"/>
        <v>61660.759249522911</v>
      </c>
      <c r="BA434"/>
      <c r="BB434" s="52">
        <f t="shared" si="241"/>
        <v>427</v>
      </c>
      <c r="BC434" s="80">
        <f t="shared" si="242"/>
        <v>698.2471986326558</v>
      </c>
      <c r="BD434" s="35">
        <f t="shared" si="248"/>
        <v>2784.9070425743603</v>
      </c>
      <c r="BE434" s="35">
        <f t="shared" si="243"/>
        <v>21964.010461021262</v>
      </c>
      <c r="BF434" s="35">
        <f t="shared" si="244"/>
        <v>24748.917503595621</v>
      </c>
      <c r="BG434" s="35">
        <f t="shared" si="245"/>
        <v>27533.824546169981</v>
      </c>
    </row>
    <row r="435" spans="25:59" x14ac:dyDescent="0.4">
      <c r="Y435" s="35">
        <f t="shared" si="246"/>
        <v>427500</v>
      </c>
      <c r="Z435" s="52">
        <f t="shared" si="249"/>
        <v>428</v>
      </c>
      <c r="AA435" s="35"/>
      <c r="AB435" s="35"/>
      <c r="AC435" s="35"/>
      <c r="AD435" s="35"/>
      <c r="AU435" s="52">
        <f t="shared" si="236"/>
        <v>428</v>
      </c>
      <c r="AV435" s="80">
        <f t="shared" si="237"/>
        <v>1671.1070866436942</v>
      </c>
      <c r="AW435" s="35">
        <f t="shared" si="247"/>
        <v>6665.0863814468757</v>
      </c>
      <c r="AX435" s="35">
        <f t="shared" si="238"/>
        <v>48431.290608139134</v>
      </c>
      <c r="AY435" s="35">
        <f t="shared" si="239"/>
        <v>55096.37698958601</v>
      </c>
      <c r="AZ435" s="35">
        <f t="shared" si="240"/>
        <v>61761.463371032885</v>
      </c>
      <c r="BA435"/>
      <c r="BB435" s="52">
        <f t="shared" si="241"/>
        <v>428</v>
      </c>
      <c r="BC435" s="80">
        <f t="shared" si="242"/>
        <v>698.40023119583816</v>
      </c>
      <c r="BD435" s="35">
        <f t="shared" si="248"/>
        <v>2785.5174015758489</v>
      </c>
      <c r="BE435" s="35">
        <f t="shared" si="243"/>
        <v>22001.71321675013</v>
      </c>
      <c r="BF435" s="35">
        <f t="shared" si="244"/>
        <v>24787.230618325979</v>
      </c>
      <c r="BG435" s="35">
        <f t="shared" si="245"/>
        <v>27572.748019901828</v>
      </c>
    </row>
    <row r="436" spans="25:59" x14ac:dyDescent="0.4">
      <c r="Y436" s="35">
        <f t="shared" si="246"/>
        <v>428500</v>
      </c>
      <c r="Z436" s="52">
        <f t="shared" si="249"/>
        <v>429</v>
      </c>
      <c r="AA436" s="35"/>
      <c r="AB436" s="35"/>
      <c r="AC436" s="35"/>
      <c r="AD436" s="35"/>
      <c r="AU436" s="52">
        <f t="shared" si="236"/>
        <v>429</v>
      </c>
      <c r="AV436" s="80">
        <f t="shared" si="237"/>
        <v>1671.4744680461808</v>
      </c>
      <c r="AW436" s="35">
        <f t="shared" si="247"/>
        <v>6666.5516548587839</v>
      </c>
      <c r="AX436" s="35">
        <f t="shared" si="238"/>
        <v>48529.069011055166</v>
      </c>
      <c r="AY436" s="35">
        <f t="shared" si="239"/>
        <v>55195.62066591395</v>
      </c>
      <c r="AZ436" s="35">
        <f t="shared" si="240"/>
        <v>61862.172320772734</v>
      </c>
      <c r="BA436"/>
      <c r="BB436" s="52">
        <f t="shared" si="241"/>
        <v>429</v>
      </c>
      <c r="BC436" s="80">
        <f t="shared" si="242"/>
        <v>698.55376968447501</v>
      </c>
      <c r="BD436" s="35">
        <f t="shared" si="248"/>
        <v>2786.1297784234016</v>
      </c>
      <c r="BE436" s="35">
        <f t="shared" si="243"/>
        <v>22039.413954632935</v>
      </c>
      <c r="BF436" s="35">
        <f t="shared" si="244"/>
        <v>24825.543733056336</v>
      </c>
      <c r="BG436" s="35">
        <f t="shared" si="245"/>
        <v>27611.673511479737</v>
      </c>
    </row>
    <row r="437" spans="25:59" x14ac:dyDescent="0.4">
      <c r="Y437" s="35">
        <f t="shared" si="246"/>
        <v>429500</v>
      </c>
      <c r="Z437" s="52">
        <f t="shared" si="249"/>
        <v>430</v>
      </c>
      <c r="AA437" s="35"/>
      <c r="AB437" s="35"/>
      <c r="AC437" s="35"/>
      <c r="AD437" s="35"/>
      <c r="AU437" s="52">
        <f t="shared" si="236"/>
        <v>430</v>
      </c>
      <c r="AV437" s="80">
        <f t="shared" si="237"/>
        <v>1671.8430592109457</v>
      </c>
      <c r="AW437" s="35">
        <f t="shared" si="247"/>
        <v>6668.0217533176028</v>
      </c>
      <c r="AX437" s="35">
        <f t="shared" si="238"/>
        <v>48626.842588924279</v>
      </c>
      <c r="AY437" s="35">
        <f t="shared" si="239"/>
        <v>55294.864342241883</v>
      </c>
      <c r="AZ437" s="35">
        <f t="shared" si="240"/>
        <v>61962.886095559486</v>
      </c>
      <c r="BA437"/>
      <c r="BB437" s="52">
        <f t="shared" si="241"/>
        <v>430</v>
      </c>
      <c r="BC437" s="80">
        <f t="shared" si="242"/>
        <v>698.70781376504056</v>
      </c>
      <c r="BD437" s="35">
        <f t="shared" si="248"/>
        <v>2786.7441717867746</v>
      </c>
      <c r="BE437" s="35">
        <f t="shared" si="243"/>
        <v>22077.112675999917</v>
      </c>
      <c r="BF437" s="35">
        <f t="shared" si="244"/>
        <v>24863.85684778669</v>
      </c>
      <c r="BG437" s="35">
        <f t="shared" si="245"/>
        <v>27650.601019573463</v>
      </c>
    </row>
    <row r="438" spans="25:59" x14ac:dyDescent="0.4">
      <c r="Y438" s="35">
        <f t="shared" si="246"/>
        <v>430500</v>
      </c>
      <c r="Z438" s="52">
        <f t="shared" si="249"/>
        <v>431</v>
      </c>
      <c r="AA438" s="35"/>
      <c r="AB438" s="35"/>
      <c r="AC438" s="35"/>
      <c r="AD438" s="35"/>
      <c r="AU438" s="52">
        <f t="shared" si="236"/>
        <v>431</v>
      </c>
      <c r="AV438" s="80">
        <f t="shared" si="237"/>
        <v>1672.2128593380173</v>
      </c>
      <c r="AW438" s="35">
        <f t="shared" si="247"/>
        <v>6669.4966736327051</v>
      </c>
      <c r="AX438" s="35">
        <f t="shared" si="238"/>
        <v>48724.611344937111</v>
      </c>
      <c r="AY438" s="35">
        <f t="shared" si="239"/>
        <v>55394.108018569816</v>
      </c>
      <c r="AZ438" s="35">
        <f t="shared" si="240"/>
        <v>62063.60469220252</v>
      </c>
      <c r="BA438"/>
      <c r="BB438" s="52">
        <f t="shared" si="241"/>
        <v>431</v>
      </c>
      <c r="BC438" s="80">
        <f t="shared" si="242"/>
        <v>698.86236310320521</v>
      </c>
      <c r="BD438" s="35">
        <f t="shared" si="248"/>
        <v>2787.3605803325199</v>
      </c>
      <c r="BE438" s="35">
        <f t="shared" si="243"/>
        <v>22114.809382184529</v>
      </c>
      <c r="BF438" s="35">
        <f t="shared" si="244"/>
        <v>24902.169962517048</v>
      </c>
      <c r="BG438" s="35">
        <f t="shared" si="245"/>
        <v>27689.530542849567</v>
      </c>
    </row>
    <row r="439" spans="25:59" x14ac:dyDescent="0.4">
      <c r="Y439" s="35">
        <f t="shared" si="246"/>
        <v>431500</v>
      </c>
      <c r="Z439" s="52">
        <f t="shared" si="249"/>
        <v>432</v>
      </c>
      <c r="AA439" s="35"/>
      <c r="AB439" s="35"/>
      <c r="AC439" s="35"/>
      <c r="AD439" s="35"/>
      <c r="AU439" s="52">
        <f t="shared" si="236"/>
        <v>432</v>
      </c>
      <c r="AV439" s="80">
        <f t="shared" si="237"/>
        <v>1672.5838676255082</v>
      </c>
      <c r="AW439" s="35">
        <f t="shared" si="247"/>
        <v>6670.9764126058226</v>
      </c>
      <c r="AX439" s="35">
        <f t="shared" si="238"/>
        <v>48822.375282291927</v>
      </c>
      <c r="AY439" s="35">
        <f t="shared" si="239"/>
        <v>55493.351694897749</v>
      </c>
      <c r="AZ439" s="35">
        <f t="shared" si="240"/>
        <v>62164.32810750357</v>
      </c>
      <c r="BA439"/>
      <c r="BB439" s="52">
        <f t="shared" si="241"/>
        <v>432</v>
      </c>
      <c r="BC439" s="80">
        <f t="shared" si="242"/>
        <v>699.01741736383894</v>
      </c>
      <c r="BD439" s="35">
        <f t="shared" si="248"/>
        <v>2787.9790027239965</v>
      </c>
      <c r="BE439" s="35">
        <f t="shared" si="243"/>
        <v>22152.504074523404</v>
      </c>
      <c r="BF439" s="35">
        <f t="shared" si="244"/>
        <v>24940.483077247402</v>
      </c>
      <c r="BG439" s="35">
        <f t="shared" si="245"/>
        <v>27728.462079971399</v>
      </c>
    </row>
    <row r="440" spans="25:59" x14ac:dyDescent="0.4">
      <c r="Y440" s="35">
        <f t="shared" si="246"/>
        <v>432500</v>
      </c>
      <c r="Z440" s="52">
        <f t="shared" si="249"/>
        <v>433</v>
      </c>
      <c r="AA440" s="35"/>
      <c r="AB440" s="35"/>
      <c r="AC440" s="35"/>
      <c r="AD440" s="35"/>
      <c r="AU440" s="52">
        <f t="shared" si="236"/>
        <v>433</v>
      </c>
      <c r="AV440" s="80">
        <f t="shared" si="237"/>
        <v>1672.956083269625</v>
      </c>
      <c r="AW440" s="35">
        <f t="shared" si="247"/>
        <v>6672.4609670310847</v>
      </c>
      <c r="AX440" s="35">
        <f t="shared" si="238"/>
        <v>48920.134404194599</v>
      </c>
      <c r="AY440" s="35">
        <f t="shared" si="239"/>
        <v>55592.595371225681</v>
      </c>
      <c r="AZ440" s="35">
        <f t="shared" si="240"/>
        <v>62265.056338256763</v>
      </c>
      <c r="BA440"/>
      <c r="BB440" s="52">
        <f t="shared" si="241"/>
        <v>433</v>
      </c>
      <c r="BC440" s="80">
        <f t="shared" si="242"/>
        <v>699.17297621101488</v>
      </c>
      <c r="BD440" s="35">
        <f t="shared" si="248"/>
        <v>2788.5994376213844</v>
      </c>
      <c r="BE440" s="35">
        <f t="shared" si="243"/>
        <v>22190.196754356373</v>
      </c>
      <c r="BF440" s="35">
        <f t="shared" si="244"/>
        <v>24978.796191977759</v>
      </c>
      <c r="BG440" s="35">
        <f t="shared" si="245"/>
        <v>27767.395629599145</v>
      </c>
    </row>
    <row r="441" spans="25:59" x14ac:dyDescent="0.4">
      <c r="Y441" s="35">
        <f t="shared" si="246"/>
        <v>433500</v>
      </c>
      <c r="Z441" s="52">
        <f t="shared" si="249"/>
        <v>434</v>
      </c>
      <c r="AA441" s="35"/>
      <c r="AB441" s="35"/>
      <c r="AC441" s="35"/>
      <c r="AD441" s="35"/>
      <c r="AU441" s="52">
        <f t="shared" si="236"/>
        <v>434</v>
      </c>
      <c r="AV441" s="80">
        <f t="shared" si="237"/>
        <v>1673.3295054646735</v>
      </c>
      <c r="AW441" s="35">
        <f t="shared" si="247"/>
        <v>6673.9503336950411</v>
      </c>
      <c r="AX441" s="35">
        <f t="shared" si="238"/>
        <v>49017.888713858571</v>
      </c>
      <c r="AY441" s="35">
        <f t="shared" si="239"/>
        <v>55691.839047553614</v>
      </c>
      <c r="AZ441" s="35">
        <f t="shared" si="240"/>
        <v>62365.789381248658</v>
      </c>
      <c r="BA441"/>
      <c r="BB441" s="52">
        <f t="shared" si="241"/>
        <v>434</v>
      </c>
      <c r="BC441" s="80">
        <f t="shared" si="242"/>
        <v>699.32903930801194</v>
      </c>
      <c r="BD441" s="35">
        <f t="shared" si="248"/>
        <v>2789.2218836816969</v>
      </c>
      <c r="BE441" s="35">
        <f t="shared" si="243"/>
        <v>22227.887423026419</v>
      </c>
      <c r="BF441" s="35">
        <f t="shared" si="244"/>
        <v>25017.109306708116</v>
      </c>
      <c r="BG441" s="35">
        <f t="shared" si="245"/>
        <v>27806.331190389814</v>
      </c>
    </row>
    <row r="442" spans="25:59" x14ac:dyDescent="0.4">
      <c r="Y442" s="35">
        <f t="shared" si="246"/>
        <v>434500</v>
      </c>
      <c r="Z442" s="52">
        <f t="shared" si="249"/>
        <v>435</v>
      </c>
      <c r="AA442" s="35"/>
      <c r="AB442" s="35"/>
      <c r="AC442" s="35"/>
      <c r="AD442" s="35"/>
      <c r="AU442" s="52">
        <f t="shared" si="236"/>
        <v>435</v>
      </c>
      <c r="AV442" s="80">
        <f t="shared" si="237"/>
        <v>1673.704133403068</v>
      </c>
      <c r="AW442" s="35">
        <f t="shared" si="247"/>
        <v>6675.4445093766944</v>
      </c>
      <c r="AX442" s="35">
        <f t="shared" si="238"/>
        <v>49115.638214504856</v>
      </c>
      <c r="AY442" s="35">
        <f t="shared" si="239"/>
        <v>55791.082723881547</v>
      </c>
      <c r="AZ442" s="35">
        <f t="shared" si="240"/>
        <v>62466.527233258239</v>
      </c>
      <c r="BA442"/>
      <c r="BB442" s="52">
        <f t="shared" si="241"/>
        <v>435</v>
      </c>
      <c r="BC442" s="80">
        <f t="shared" si="242"/>
        <v>699.4856063173188</v>
      </c>
      <c r="BD442" s="35">
        <f t="shared" si="248"/>
        <v>2789.8463395587946</v>
      </c>
      <c r="BE442" s="35">
        <f t="shared" si="243"/>
        <v>22265.576081879677</v>
      </c>
      <c r="BF442" s="35">
        <f t="shared" si="244"/>
        <v>25055.42242143847</v>
      </c>
      <c r="BG442" s="35">
        <f t="shared" si="245"/>
        <v>27845.268760997264</v>
      </c>
    </row>
    <row r="443" spans="25:59" x14ac:dyDescent="0.4">
      <c r="Y443" s="35">
        <f t="shared" si="246"/>
        <v>435500</v>
      </c>
      <c r="Z443" s="52">
        <f t="shared" si="249"/>
        <v>436</v>
      </c>
      <c r="AA443" s="35"/>
      <c r="AB443" s="35"/>
      <c r="AC443" s="35"/>
      <c r="AD443" s="35"/>
      <c r="AU443" s="52">
        <f t="shared" si="236"/>
        <v>436</v>
      </c>
      <c r="AV443" s="80">
        <f t="shared" si="237"/>
        <v>1674.07996627534</v>
      </c>
      <c r="AW443" s="35">
        <f t="shared" si="247"/>
        <v>6676.9434908475423</v>
      </c>
      <c r="AX443" s="35">
        <f t="shared" si="238"/>
        <v>49213.382909361935</v>
      </c>
      <c r="AY443" s="35">
        <f t="shared" si="239"/>
        <v>55890.32640020948</v>
      </c>
      <c r="AZ443" s="35">
        <f t="shared" si="240"/>
        <v>62567.269891057025</v>
      </c>
      <c r="BA443"/>
      <c r="BB443" s="52">
        <f t="shared" si="241"/>
        <v>436</v>
      </c>
      <c r="BC443" s="80">
        <f t="shared" si="242"/>
        <v>699.64267690063673</v>
      </c>
      <c r="BD443" s="35">
        <f t="shared" si="248"/>
        <v>2790.4728039033994</v>
      </c>
      <c r="BE443" s="35">
        <f t="shared" si="243"/>
        <v>22303.26273226543</v>
      </c>
      <c r="BF443" s="35">
        <f t="shared" si="244"/>
        <v>25093.735536168828</v>
      </c>
      <c r="BG443" s="35">
        <f t="shared" si="245"/>
        <v>27884.208340072226</v>
      </c>
    </row>
    <row r="444" spans="25:59" x14ac:dyDescent="0.4">
      <c r="Y444" s="35">
        <f t="shared" si="246"/>
        <v>436500</v>
      </c>
      <c r="Z444" s="52">
        <f t="shared" si="249"/>
        <v>437</v>
      </c>
      <c r="AA444" s="35"/>
      <c r="AB444" s="35"/>
      <c r="AC444" s="35"/>
      <c r="AD444" s="35"/>
      <c r="AU444" s="52">
        <f t="shared" si="236"/>
        <v>437</v>
      </c>
      <c r="AV444" s="80">
        <f t="shared" si="237"/>
        <v>1674.4570032701458</v>
      </c>
      <c r="AW444" s="35">
        <f t="shared" si="247"/>
        <v>6678.447274871598</v>
      </c>
      <c r="AX444" s="35">
        <f t="shared" si="238"/>
        <v>49311.122801665813</v>
      </c>
      <c r="AY444" s="35">
        <f t="shared" si="239"/>
        <v>55989.570076537413</v>
      </c>
      <c r="AZ444" s="35">
        <f t="shared" si="240"/>
        <v>62668.017351409013</v>
      </c>
      <c r="BA444"/>
      <c r="BB444" s="52">
        <f t="shared" si="241"/>
        <v>437</v>
      </c>
      <c r="BC444" s="80">
        <f t="shared" si="242"/>
        <v>699.80025071888349</v>
      </c>
      <c r="BD444" s="35">
        <f t="shared" si="248"/>
        <v>2791.1012753631062</v>
      </c>
      <c r="BE444" s="35">
        <f t="shared" si="243"/>
        <v>22340.947375536074</v>
      </c>
      <c r="BF444" s="35">
        <f t="shared" si="244"/>
        <v>25132.048650899182</v>
      </c>
      <c r="BG444" s="35">
        <f t="shared" si="245"/>
        <v>27923.149926262289</v>
      </c>
    </row>
    <row r="445" spans="25:59" x14ac:dyDescent="0.4">
      <c r="Y445" s="35">
        <f t="shared" si="246"/>
        <v>437500</v>
      </c>
      <c r="Z445" s="52">
        <f t="shared" si="249"/>
        <v>438</v>
      </c>
      <c r="AA445" s="35"/>
      <c r="AB445" s="35"/>
      <c r="AC445" s="35"/>
      <c r="AD445" s="35"/>
      <c r="AU445" s="52">
        <f t="shared" si="236"/>
        <v>438</v>
      </c>
      <c r="AV445" s="80">
        <f t="shared" si="237"/>
        <v>1674.8352435742729</v>
      </c>
      <c r="AW445" s="35">
        <f t="shared" si="247"/>
        <v>6679.955858205426</v>
      </c>
      <c r="AX445" s="35">
        <f t="shared" si="238"/>
        <v>49408.857894659923</v>
      </c>
      <c r="AY445" s="35">
        <f t="shared" si="239"/>
        <v>56088.813752865346</v>
      </c>
      <c r="AZ445" s="35">
        <f t="shared" si="240"/>
        <v>62768.769611070769</v>
      </c>
      <c r="BA445"/>
      <c r="BB445" s="52">
        <f t="shared" si="241"/>
        <v>438</v>
      </c>
      <c r="BC445" s="80">
        <f t="shared" si="242"/>
        <v>699.95832743219603</v>
      </c>
      <c r="BD445" s="35">
        <f t="shared" si="248"/>
        <v>2791.7317525823964</v>
      </c>
      <c r="BE445" s="35">
        <f t="shared" si="243"/>
        <v>22378.630013047143</v>
      </c>
      <c r="BF445" s="35">
        <f t="shared" si="244"/>
        <v>25170.361765629539</v>
      </c>
      <c r="BG445" s="35">
        <f t="shared" si="245"/>
        <v>27962.093518211936</v>
      </c>
    </row>
    <row r="446" spans="25:59" x14ac:dyDescent="0.4">
      <c r="Y446" s="35">
        <f t="shared" si="246"/>
        <v>438500</v>
      </c>
      <c r="Z446" s="52">
        <f t="shared" si="249"/>
        <v>439</v>
      </c>
      <c r="AA446" s="35"/>
      <c r="AB446" s="35"/>
      <c r="AC446" s="35"/>
      <c r="AD446" s="35"/>
      <c r="AU446" s="52">
        <f t="shared" si="236"/>
        <v>439</v>
      </c>
      <c r="AV446" s="80">
        <f t="shared" si="237"/>
        <v>1675.2146863726489</v>
      </c>
      <c r="AW446" s="35">
        <f t="shared" si="247"/>
        <v>6681.4692375981695</v>
      </c>
      <c r="AX446" s="35">
        <f t="shared" si="238"/>
        <v>49506.58819159511</v>
      </c>
      <c r="AY446" s="35">
        <f t="shared" si="239"/>
        <v>56188.057429193279</v>
      </c>
      <c r="AZ446" s="35">
        <f t="shared" si="240"/>
        <v>62869.526666791447</v>
      </c>
      <c r="BA446"/>
      <c r="BB446" s="52">
        <f t="shared" si="241"/>
        <v>439</v>
      </c>
      <c r="BC446" s="80">
        <f t="shared" si="242"/>
        <v>700.11690669993379</v>
      </c>
      <c r="BD446" s="35">
        <f t="shared" si="248"/>
        <v>2792.3642342026506</v>
      </c>
      <c r="BE446" s="35">
        <f t="shared" si="243"/>
        <v>22416.310646157246</v>
      </c>
      <c r="BF446" s="35">
        <f t="shared" si="244"/>
        <v>25208.674880359897</v>
      </c>
      <c r="BG446" s="35">
        <f t="shared" si="245"/>
        <v>28001.039114562547</v>
      </c>
    </row>
    <row r="447" spans="25:59" x14ac:dyDescent="0.4">
      <c r="Y447" s="35">
        <f t="shared" si="246"/>
        <v>439500</v>
      </c>
      <c r="Z447" s="52">
        <f t="shared" si="249"/>
        <v>440</v>
      </c>
      <c r="AA447" s="35"/>
      <c r="AB447" s="35"/>
      <c r="AC447" s="35"/>
      <c r="AD447" s="35"/>
      <c r="AU447" s="52">
        <f t="shared" si="236"/>
        <v>440</v>
      </c>
      <c r="AV447" s="80">
        <f t="shared" si="237"/>
        <v>1675.5953308483513</v>
      </c>
      <c r="AW447" s="35">
        <f t="shared" si="247"/>
        <v>6682.9874097915936</v>
      </c>
      <c r="AX447" s="35">
        <f t="shared" si="238"/>
        <v>49604.313695729623</v>
      </c>
      <c r="AY447" s="35">
        <f t="shared" si="239"/>
        <v>56287.301105521219</v>
      </c>
      <c r="AZ447" s="35">
        <f t="shared" si="240"/>
        <v>62970.288515312815</v>
      </c>
      <c r="BA447"/>
      <c r="BB447" s="52">
        <f t="shared" si="241"/>
        <v>440</v>
      </c>
      <c r="BC447" s="80">
        <f t="shared" si="242"/>
        <v>700.27598818068316</v>
      </c>
      <c r="BD447" s="35">
        <f t="shared" si="248"/>
        <v>2792.9987188621658</v>
      </c>
      <c r="BE447" s="35">
        <f t="shared" si="243"/>
        <v>22453.989276228083</v>
      </c>
      <c r="BF447" s="35">
        <f t="shared" si="244"/>
        <v>25246.98799509025</v>
      </c>
      <c r="BG447" s="35">
        <f t="shared" si="245"/>
        <v>28039.986713952418</v>
      </c>
    </row>
    <row r="448" spans="25:59" x14ac:dyDescent="0.4">
      <c r="Y448" s="35">
        <f t="shared" si="246"/>
        <v>440500</v>
      </c>
      <c r="Z448" s="52">
        <f t="shared" si="249"/>
        <v>441</v>
      </c>
      <c r="AA448" s="35"/>
      <c r="AB448" s="35"/>
      <c r="AC448" s="35"/>
      <c r="AD448" s="35"/>
      <c r="AU448" s="52">
        <f t="shared" si="236"/>
        <v>441</v>
      </c>
      <c r="AV448" s="80">
        <f t="shared" si="237"/>
        <v>1675.9771761826116</v>
      </c>
      <c r="AW448" s="35">
        <f t="shared" si="247"/>
        <v>6684.5103715201021</v>
      </c>
      <c r="AX448" s="35">
        <f t="shared" si="238"/>
        <v>49702.034410329048</v>
      </c>
      <c r="AY448" s="35">
        <f t="shared" si="239"/>
        <v>56386.544781849152</v>
      </c>
      <c r="AZ448" s="35">
        <f t="shared" si="240"/>
        <v>63071.055153369256</v>
      </c>
      <c r="BA448"/>
      <c r="BB448" s="52">
        <f t="shared" si="241"/>
        <v>441</v>
      </c>
      <c r="BC448" s="80">
        <f t="shared" si="242"/>
        <v>700.4355715322589</v>
      </c>
      <c r="BD448" s="35">
        <f t="shared" si="248"/>
        <v>2793.6352051961621</v>
      </c>
      <c r="BE448" s="35">
        <f t="shared" si="243"/>
        <v>22491.665904624446</v>
      </c>
      <c r="BF448" s="35">
        <f t="shared" si="244"/>
        <v>25285.301109820608</v>
      </c>
      <c r="BG448" s="35">
        <f t="shared" si="245"/>
        <v>28078.93631501677</v>
      </c>
    </row>
    <row r="449" spans="25:59" x14ac:dyDescent="0.4">
      <c r="Y449" s="35">
        <f t="shared" si="246"/>
        <v>441500</v>
      </c>
      <c r="Z449" s="52">
        <f t="shared" si="249"/>
        <v>442</v>
      </c>
      <c r="AA449" s="35"/>
      <c r="AB449" s="35"/>
      <c r="AC449" s="35"/>
      <c r="AD449" s="35"/>
      <c r="AU449" s="52">
        <f t="shared" si="236"/>
        <v>442</v>
      </c>
      <c r="AV449" s="80">
        <f t="shared" si="237"/>
        <v>1676.3602215548271</v>
      </c>
      <c r="AW449" s="35">
        <f t="shared" si="247"/>
        <v>6686.0381195107811</v>
      </c>
      <c r="AX449" s="35">
        <f t="shared" si="238"/>
        <v>49799.750338666301</v>
      </c>
      <c r="AY449" s="35">
        <f t="shared" si="239"/>
        <v>56485.788458177085</v>
      </c>
      <c r="AZ449" s="35">
        <f t="shared" si="240"/>
        <v>63171.826577687869</v>
      </c>
      <c r="BA449"/>
      <c r="BB449" s="52">
        <f t="shared" si="241"/>
        <v>442</v>
      </c>
      <c r="BC449" s="80">
        <f t="shared" si="242"/>
        <v>700.59565641170911</v>
      </c>
      <c r="BD449" s="35">
        <f t="shared" si="248"/>
        <v>2794.2736918368014</v>
      </c>
      <c r="BE449" s="35">
        <f t="shared" si="243"/>
        <v>22529.340532714159</v>
      </c>
      <c r="BF449" s="35">
        <f t="shared" si="244"/>
        <v>25323.614224550962</v>
      </c>
      <c r="BG449" s="35">
        <f t="shared" si="245"/>
        <v>28117.887916387765</v>
      </c>
    </row>
    <row r="450" spans="25:59" x14ac:dyDescent="0.4">
      <c r="Y450" s="35">
        <f t="shared" si="246"/>
        <v>442500</v>
      </c>
      <c r="Z450" s="52">
        <f t="shared" si="249"/>
        <v>443</v>
      </c>
      <c r="AA450" s="35"/>
      <c r="AB450" s="35"/>
      <c r="AC450" s="35"/>
      <c r="AD450" s="35"/>
      <c r="AU450" s="52">
        <f t="shared" si="236"/>
        <v>443</v>
      </c>
      <c r="AV450" s="80">
        <f t="shared" si="237"/>
        <v>1676.744466142567</v>
      </c>
      <c r="AW450" s="35">
        <f t="shared" si="247"/>
        <v>6687.570650483427</v>
      </c>
      <c r="AX450" s="35">
        <f t="shared" si="238"/>
        <v>49897.461484021595</v>
      </c>
      <c r="AY450" s="35">
        <f t="shared" si="239"/>
        <v>56585.032134505018</v>
      </c>
      <c r="AZ450" s="35">
        <f t="shared" si="240"/>
        <v>63272.602784988441</v>
      </c>
      <c r="BA450"/>
      <c r="BB450" s="52">
        <f t="shared" si="241"/>
        <v>443</v>
      </c>
      <c r="BC450" s="80">
        <f t="shared" si="242"/>
        <v>700.75624247531812</v>
      </c>
      <c r="BD450" s="35">
        <f t="shared" si="248"/>
        <v>2794.9141774131986</v>
      </c>
      <c r="BE450" s="35">
        <f t="shared" si="243"/>
        <v>22567.013161868119</v>
      </c>
      <c r="BF450" s="35">
        <f t="shared" si="244"/>
        <v>25361.927339281319</v>
      </c>
      <c r="BG450" s="35">
        <f t="shared" si="245"/>
        <v>28156.84151669452</v>
      </c>
    </row>
    <row r="451" spans="25:59" x14ac:dyDescent="0.4">
      <c r="Y451" s="35">
        <f t="shared" si="246"/>
        <v>443500</v>
      </c>
      <c r="Z451" s="52">
        <f t="shared" si="249"/>
        <v>444</v>
      </c>
      <c r="AA451" s="35"/>
      <c r="AB451" s="35"/>
      <c r="AC451" s="35"/>
      <c r="AD451" s="35"/>
      <c r="AU451" s="52">
        <f t="shared" si="236"/>
        <v>444</v>
      </c>
      <c r="AV451" s="80">
        <f t="shared" si="237"/>
        <v>1677.1299091215794</v>
      </c>
      <c r="AW451" s="35">
        <f t="shared" si="247"/>
        <v>6689.1079611505729</v>
      </c>
      <c r="AX451" s="35">
        <f t="shared" si="238"/>
        <v>49995.167849682381</v>
      </c>
      <c r="AY451" s="35">
        <f t="shared" si="239"/>
        <v>56684.275810832951</v>
      </c>
      <c r="AZ451" s="35">
        <f t="shared" si="240"/>
        <v>63373.383771983521</v>
      </c>
      <c r="BA451"/>
      <c r="BB451" s="52">
        <f t="shared" si="241"/>
        <v>444</v>
      </c>
      <c r="BC451" s="80">
        <f t="shared" si="242"/>
        <v>700.91732937860911</v>
      </c>
      <c r="BD451" s="35">
        <f t="shared" si="248"/>
        <v>2795.5566605514341</v>
      </c>
      <c r="BE451" s="35">
        <f t="shared" si="243"/>
        <v>22604.683793460237</v>
      </c>
      <c r="BF451" s="35">
        <f t="shared" si="244"/>
        <v>25400.240454011673</v>
      </c>
      <c r="BG451" s="35">
        <f t="shared" si="245"/>
        <v>28195.797114563109</v>
      </c>
    </row>
    <row r="452" spans="25:59" x14ac:dyDescent="0.4">
      <c r="Y452" s="35">
        <f t="shared" si="246"/>
        <v>444500</v>
      </c>
      <c r="Z452" s="52">
        <f t="shared" si="249"/>
        <v>445</v>
      </c>
      <c r="AA452" s="35"/>
      <c r="AB452" s="35"/>
      <c r="AC452" s="35"/>
      <c r="AD452" s="35"/>
      <c r="AU452" s="52">
        <f t="shared" si="236"/>
        <v>445</v>
      </c>
      <c r="AV452" s="80">
        <f t="shared" si="237"/>
        <v>1677.5165496658017</v>
      </c>
      <c r="AW452" s="35">
        <f t="shared" si="247"/>
        <v>6690.6500482175288</v>
      </c>
      <c r="AX452" s="35">
        <f t="shared" si="238"/>
        <v>50092.869438943351</v>
      </c>
      <c r="AY452" s="35">
        <f t="shared" si="239"/>
        <v>56783.519487160884</v>
      </c>
      <c r="AZ452" s="35">
        <f t="shared" si="240"/>
        <v>63474.169535378416</v>
      </c>
      <c r="BA452"/>
      <c r="BB452" s="52">
        <f t="shared" si="241"/>
        <v>445</v>
      </c>
      <c r="BC452" s="80">
        <f t="shared" si="242"/>
        <v>701.07891677634848</v>
      </c>
      <c r="BD452" s="35">
        <f t="shared" si="248"/>
        <v>2796.201139874569</v>
      </c>
      <c r="BE452" s="35">
        <f t="shared" si="243"/>
        <v>22642.35242886746</v>
      </c>
      <c r="BF452" s="35">
        <f t="shared" si="244"/>
        <v>25438.553568742031</v>
      </c>
      <c r="BG452" s="35">
        <f t="shared" si="245"/>
        <v>28234.754708616601</v>
      </c>
    </row>
    <row r="453" spans="25:59" x14ac:dyDescent="0.4">
      <c r="Y453" s="35">
        <f t="shared" si="246"/>
        <v>445500</v>
      </c>
      <c r="Z453" s="52">
        <f t="shared" si="249"/>
        <v>446</v>
      </c>
      <c r="AA453" s="35"/>
      <c r="AB453" s="35"/>
      <c r="AC453" s="35"/>
      <c r="AD453" s="35"/>
      <c r="AU453" s="52">
        <f t="shared" si="236"/>
        <v>446</v>
      </c>
      <c r="AV453" s="80">
        <f t="shared" si="237"/>
        <v>1677.9043869473662</v>
      </c>
      <c r="AW453" s="35">
        <f t="shared" si="247"/>
        <v>6692.196908382406</v>
      </c>
      <c r="AX453" s="35">
        <f t="shared" si="238"/>
        <v>50190.566255106409</v>
      </c>
      <c r="AY453" s="35">
        <f t="shared" si="239"/>
        <v>56882.763163488817</v>
      </c>
      <c r="AZ453" s="35">
        <f t="shared" si="240"/>
        <v>63574.960071871224</v>
      </c>
      <c r="BA453"/>
      <c r="BB453" s="52">
        <f t="shared" si="241"/>
        <v>446</v>
      </c>
      <c r="BC453" s="80">
        <f t="shared" si="242"/>
        <v>701.24100432254818</v>
      </c>
      <c r="BD453" s="35">
        <f t="shared" si="248"/>
        <v>2796.847614002656</v>
      </c>
      <c r="BE453" s="35">
        <f t="shared" si="243"/>
        <v>22680.01906946973</v>
      </c>
      <c r="BF453" s="35">
        <f t="shared" si="244"/>
        <v>25476.866683472388</v>
      </c>
      <c r="BG453" s="35">
        <f t="shared" si="245"/>
        <v>28273.714297475046</v>
      </c>
    </row>
    <row r="454" spans="25:59" x14ac:dyDescent="0.4">
      <c r="Y454" s="35">
        <f t="shared" si="246"/>
        <v>446500</v>
      </c>
      <c r="Z454" s="52">
        <f t="shared" si="249"/>
        <v>447</v>
      </c>
      <c r="AA454" s="35"/>
      <c r="AB454" s="35"/>
      <c r="AC454" s="35"/>
      <c r="AD454" s="35"/>
      <c r="AU454" s="52">
        <f t="shared" si="236"/>
        <v>447</v>
      </c>
      <c r="AV454" s="80">
        <f t="shared" si="237"/>
        <v>1678.2934201366104</v>
      </c>
      <c r="AW454" s="35">
        <f t="shared" si="247"/>
        <v>6693.7485383361563</v>
      </c>
      <c r="AX454" s="35">
        <f t="shared" si="238"/>
        <v>50288.258301480593</v>
      </c>
      <c r="AY454" s="35">
        <f t="shared" si="239"/>
        <v>56982.00683981675</v>
      </c>
      <c r="AZ454" s="35">
        <f t="shared" si="240"/>
        <v>63675.755378152906</v>
      </c>
      <c r="BA454"/>
      <c r="BB454" s="52">
        <f t="shared" si="241"/>
        <v>447</v>
      </c>
      <c r="BC454" s="80">
        <f t="shared" si="242"/>
        <v>701.40359167047018</v>
      </c>
      <c r="BD454" s="35">
        <f t="shared" si="248"/>
        <v>2797.4960815527556</v>
      </c>
      <c r="BE454" s="35">
        <f t="shared" si="243"/>
        <v>22717.683716649986</v>
      </c>
      <c r="BF454" s="35">
        <f t="shared" si="244"/>
        <v>25515.179798202742</v>
      </c>
      <c r="BG454" s="35">
        <f t="shared" si="245"/>
        <v>28312.675879755498</v>
      </c>
    </row>
    <row r="455" spans="25:59" x14ac:dyDescent="0.4">
      <c r="Y455" s="35">
        <f t="shared" si="246"/>
        <v>447500</v>
      </c>
      <c r="Z455" s="52">
        <f t="shared" si="249"/>
        <v>448</v>
      </c>
      <c r="AA455" s="35"/>
      <c r="AB455" s="35"/>
      <c r="AC455" s="35"/>
      <c r="AD455" s="35"/>
      <c r="AU455" s="52">
        <f t="shared" si="236"/>
        <v>448</v>
      </c>
      <c r="AV455" s="80">
        <f t="shared" si="237"/>
        <v>1678.6836484020835</v>
      </c>
      <c r="AW455" s="35">
        <f t="shared" si="247"/>
        <v>6695.304934762602</v>
      </c>
      <c r="AX455" s="35">
        <f t="shared" si="238"/>
        <v>50385.945581382082</v>
      </c>
      <c r="AY455" s="35">
        <f t="shared" si="239"/>
        <v>57081.250516144682</v>
      </c>
      <c r="AZ455" s="35">
        <f t="shared" si="240"/>
        <v>63776.555450907283</v>
      </c>
      <c r="BA455"/>
      <c r="BB455" s="52">
        <f t="shared" si="241"/>
        <v>448</v>
      </c>
      <c r="BC455" s="80">
        <f t="shared" si="242"/>
        <v>701.56667847262884</v>
      </c>
      <c r="BD455" s="35">
        <f t="shared" si="248"/>
        <v>2798.1465411389481</v>
      </c>
      <c r="BE455" s="35">
        <f t="shared" si="243"/>
        <v>22755.346371794152</v>
      </c>
      <c r="BF455" s="35">
        <f t="shared" si="244"/>
        <v>25553.492912933099</v>
      </c>
      <c r="BG455" s="35">
        <f t="shared" si="245"/>
        <v>28351.639454072047</v>
      </c>
    </row>
    <row r="456" spans="25:59" x14ac:dyDescent="0.4">
      <c r="Y456" s="35">
        <f t="shared" si="246"/>
        <v>448500</v>
      </c>
      <c r="Z456" s="52">
        <f t="shared" si="249"/>
        <v>449</v>
      </c>
      <c r="AA456" s="35"/>
      <c r="AB456" s="35"/>
      <c r="AC456" s="35"/>
      <c r="AD456" s="35"/>
      <c r="AU456" s="52">
        <f t="shared" ref="AU456:AU519" si="250">Z456</f>
        <v>449</v>
      </c>
      <c r="AV456" s="80">
        <f t="shared" ref="AV456:AV519" si="251">$AL$13*SQRT(1+(1/$AL$14)+(($AU456-$AE$3)^2)/(($AE$4^2)*$AL$20))</f>
        <v>1679.0750709105534</v>
      </c>
      <c r="AW456" s="35">
        <f t="shared" si="247"/>
        <v>6696.8660943384584</v>
      </c>
      <c r="AX456" s="35">
        <f t="shared" ref="AX456:AX519" si="252">AY456-AW456</f>
        <v>50483.628098134155</v>
      </c>
      <c r="AY456" s="35">
        <f t="shared" ref="AY456:AY519" si="253">Z456*AY$1+AY$2</f>
        <v>57180.494192472615</v>
      </c>
      <c r="AZ456" s="35">
        <f t="shared" ref="AZ456:AZ519" si="254">AY456+AW456</f>
        <v>63877.360286811076</v>
      </c>
      <c r="BA456"/>
      <c r="BB456" s="52">
        <f t="shared" ref="BB456:BB519" si="255">AU456</f>
        <v>449</v>
      </c>
      <c r="BC456" s="80">
        <f t="shared" ref="BC456:BC519" si="256">$AL$36*SQRT(1+(1/$AL$37)+(($AU456-$AE$3)^2)/(($AE$4^2)*$AL$43))</f>
        <v>701.73026438079455</v>
      </c>
      <c r="BD456" s="35">
        <f t="shared" si="248"/>
        <v>2798.798991372345</v>
      </c>
      <c r="BE456" s="35">
        <f t="shared" ref="BE456:BE519" si="257">BF456-BD456</f>
        <v>22793.007036291106</v>
      </c>
      <c r="BF456" s="35">
        <f t="shared" ref="BF456:BF519" si="258">Z456*BF$1+BF$2</f>
        <v>25591.806027663453</v>
      </c>
      <c r="BG456" s="35">
        <f t="shared" ref="BG456:BG519" si="259">BF456+BD456</f>
        <v>28390.6050190358</v>
      </c>
    </row>
    <row r="457" spans="25:59" x14ac:dyDescent="0.4">
      <c r="Y457" s="35">
        <f t="shared" ref="Y457:Y520" si="260">Y456+1000</f>
        <v>449500</v>
      </c>
      <c r="Z457" s="52">
        <f t="shared" si="249"/>
        <v>450</v>
      </c>
      <c r="AA457" s="35"/>
      <c r="AB457" s="35"/>
      <c r="AC457" s="35"/>
      <c r="AD457" s="35"/>
      <c r="AU457" s="52">
        <f t="shared" si="250"/>
        <v>450</v>
      </c>
      <c r="AV457" s="80">
        <f t="shared" si="251"/>
        <v>1679.4676868270178</v>
      </c>
      <c r="AW457" s="35">
        <f t="shared" ref="AW457:AW520" si="261">AW$3*AV457</f>
        <v>6698.4320137333798</v>
      </c>
      <c r="AX457" s="35">
        <f t="shared" si="252"/>
        <v>50581.30585506717</v>
      </c>
      <c r="AY457" s="35">
        <f t="shared" si="253"/>
        <v>57279.737868800548</v>
      </c>
      <c r="AZ457" s="35">
        <f t="shared" si="254"/>
        <v>63978.169882533926</v>
      </c>
      <c r="BA457"/>
      <c r="BB457" s="52">
        <f t="shared" si="255"/>
        <v>450</v>
      </c>
      <c r="BC457" s="80">
        <f t="shared" si="256"/>
        <v>701.89434904599739</v>
      </c>
      <c r="BD457" s="35">
        <f t="shared" ref="BD457:BD520" si="262">BD$3*BC457</f>
        <v>2799.453430861106</v>
      </c>
      <c r="BE457" s="35">
        <f t="shared" si="257"/>
        <v>22830.665711532703</v>
      </c>
      <c r="BF457" s="35">
        <f t="shared" si="258"/>
        <v>25630.119142393811</v>
      </c>
      <c r="BG457" s="35">
        <f t="shared" si="259"/>
        <v>28429.572573254918</v>
      </c>
    </row>
    <row r="458" spans="25:59" x14ac:dyDescent="0.4">
      <c r="Y458" s="35">
        <f t="shared" si="260"/>
        <v>450500</v>
      </c>
      <c r="Z458" s="52">
        <f t="shared" ref="Z458:Z521" si="263">Z457+1</f>
        <v>451</v>
      </c>
      <c r="AA458" s="35"/>
      <c r="AB458" s="35"/>
      <c r="AC458" s="35"/>
      <c r="AD458" s="35"/>
      <c r="AU458" s="52">
        <f t="shared" si="250"/>
        <v>451</v>
      </c>
      <c r="AV458" s="80">
        <f t="shared" si="251"/>
        <v>1679.8614953147098</v>
      </c>
      <c r="AW458" s="35">
        <f t="shared" si="261"/>
        <v>6700.0026896099844</v>
      </c>
      <c r="AX458" s="35">
        <f t="shared" si="252"/>
        <v>50678.978855518508</v>
      </c>
      <c r="AY458" s="35">
        <f t="shared" si="253"/>
        <v>57378.981545128489</v>
      </c>
      <c r="AZ458" s="35">
        <f t="shared" si="254"/>
        <v>64078.984234738469</v>
      </c>
      <c r="BA458"/>
      <c r="BB458" s="52">
        <f t="shared" si="255"/>
        <v>451</v>
      </c>
      <c r="BC458" s="80">
        <f t="shared" si="256"/>
        <v>702.05893211853004</v>
      </c>
      <c r="BD458" s="35">
        <f t="shared" si="262"/>
        <v>2800.1098582104491</v>
      </c>
      <c r="BE458" s="35">
        <f t="shared" si="257"/>
        <v>22868.322398913715</v>
      </c>
      <c r="BF458" s="35">
        <f t="shared" si="258"/>
        <v>25668.432257124165</v>
      </c>
      <c r="BG458" s="35">
        <f t="shared" si="259"/>
        <v>28468.542115334614</v>
      </c>
    </row>
    <row r="459" spans="25:59" x14ac:dyDescent="0.4">
      <c r="Y459" s="35">
        <f t="shared" si="260"/>
        <v>451500</v>
      </c>
      <c r="Z459" s="52">
        <f t="shared" si="263"/>
        <v>452</v>
      </c>
      <c r="AA459" s="35"/>
      <c r="AB459" s="35"/>
      <c r="AC459" s="35"/>
      <c r="AD459" s="35"/>
      <c r="AU459" s="52">
        <f t="shared" si="250"/>
        <v>452</v>
      </c>
      <c r="AV459" s="80">
        <f t="shared" si="251"/>
        <v>1680.2564955351052</v>
      </c>
      <c r="AW459" s="35">
        <f t="shared" si="261"/>
        <v>6701.5781186238801</v>
      </c>
      <c r="AX459" s="35">
        <f t="shared" si="252"/>
        <v>50776.64710283254</v>
      </c>
      <c r="AY459" s="35">
        <f t="shared" si="253"/>
        <v>57478.225221456421</v>
      </c>
      <c r="AZ459" s="35">
        <f t="shared" si="254"/>
        <v>64179.803340080303</v>
      </c>
      <c r="BA459"/>
      <c r="BB459" s="52">
        <f t="shared" si="255"/>
        <v>452</v>
      </c>
      <c r="BC459" s="80">
        <f t="shared" si="256"/>
        <v>702.22401324795101</v>
      </c>
      <c r="BD459" s="35">
        <f t="shared" si="262"/>
        <v>2800.7682720226644</v>
      </c>
      <c r="BE459" s="35">
        <f t="shared" si="257"/>
        <v>22905.977099831856</v>
      </c>
      <c r="BF459" s="35">
        <f t="shared" si="258"/>
        <v>25706.745371854522</v>
      </c>
      <c r="BG459" s="35">
        <f t="shared" si="259"/>
        <v>28507.513643877188</v>
      </c>
    </row>
    <row r="460" spans="25:59" x14ac:dyDescent="0.4">
      <c r="Y460" s="35">
        <f t="shared" si="260"/>
        <v>452500</v>
      </c>
      <c r="Z460" s="52">
        <f t="shared" si="263"/>
        <v>453</v>
      </c>
      <c r="AA460" s="35"/>
      <c r="AB460" s="35"/>
      <c r="AC460" s="35"/>
      <c r="AD460" s="35"/>
      <c r="AU460" s="52">
        <f t="shared" si="250"/>
        <v>453</v>
      </c>
      <c r="AV460" s="80">
        <f t="shared" si="251"/>
        <v>1680.6526866479337</v>
      </c>
      <c r="AW460" s="35">
        <f t="shared" si="261"/>
        <v>6703.1582974237126</v>
      </c>
      <c r="AX460" s="35">
        <f t="shared" si="252"/>
        <v>50874.310600360644</v>
      </c>
      <c r="AY460" s="35">
        <f t="shared" si="253"/>
        <v>57577.468897784354</v>
      </c>
      <c r="AZ460" s="35">
        <f t="shared" si="254"/>
        <v>64280.627195208064</v>
      </c>
      <c r="BA460"/>
      <c r="BB460" s="52">
        <f t="shared" si="255"/>
        <v>453</v>
      </c>
      <c r="BC460" s="80">
        <f t="shared" si="256"/>
        <v>702.38959208308881</v>
      </c>
      <c r="BD460" s="35">
        <f t="shared" si="262"/>
        <v>2801.4286708971313</v>
      </c>
      <c r="BE460" s="35">
        <f t="shared" si="257"/>
        <v>22943.629815687749</v>
      </c>
      <c r="BF460" s="35">
        <f t="shared" si="258"/>
        <v>25745.05848658488</v>
      </c>
      <c r="BG460" s="35">
        <f t="shared" si="259"/>
        <v>28546.48715748201</v>
      </c>
    </row>
    <row r="461" spans="25:59" x14ac:dyDescent="0.4">
      <c r="Y461" s="35">
        <f t="shared" si="260"/>
        <v>453500</v>
      </c>
      <c r="Z461" s="52">
        <f t="shared" si="263"/>
        <v>454</v>
      </c>
      <c r="AA461" s="35"/>
      <c r="AB461" s="35"/>
      <c r="AC461" s="35"/>
      <c r="AD461" s="35"/>
      <c r="AU461" s="52">
        <f t="shared" si="250"/>
        <v>454</v>
      </c>
      <c r="AV461" s="80">
        <f t="shared" si="251"/>
        <v>1681.0500678111835</v>
      </c>
      <c r="AW461" s="35">
        <f t="shared" si="261"/>
        <v>6704.7432226511792</v>
      </c>
      <c r="AX461" s="35">
        <f t="shared" si="252"/>
        <v>50971.969351461106</v>
      </c>
      <c r="AY461" s="35">
        <f t="shared" si="253"/>
        <v>57676.712574112287</v>
      </c>
      <c r="AZ461" s="35">
        <f t="shared" si="254"/>
        <v>64381.455796763468</v>
      </c>
      <c r="BA461"/>
      <c r="BB461" s="52">
        <f t="shared" si="255"/>
        <v>454</v>
      </c>
      <c r="BC461" s="80">
        <f t="shared" si="256"/>
        <v>702.5556682720445</v>
      </c>
      <c r="BD461" s="35">
        <f t="shared" si="262"/>
        <v>2802.0910534303262</v>
      </c>
      <c r="BE461" s="35">
        <f t="shared" si="257"/>
        <v>22981.280547884908</v>
      </c>
      <c r="BF461" s="35">
        <f t="shared" si="258"/>
        <v>25783.371601315233</v>
      </c>
      <c r="BG461" s="35">
        <f t="shared" si="259"/>
        <v>28585.462654745559</v>
      </c>
    </row>
    <row r="462" spans="25:59" x14ac:dyDescent="0.4">
      <c r="Y462" s="35">
        <f t="shared" si="260"/>
        <v>454500</v>
      </c>
      <c r="Z462" s="52">
        <f t="shared" si="263"/>
        <v>455</v>
      </c>
      <c r="AA462" s="35"/>
      <c r="AB462" s="35"/>
      <c r="AC462" s="35"/>
      <c r="AD462" s="35"/>
      <c r="AU462" s="52">
        <f t="shared" si="250"/>
        <v>455</v>
      </c>
      <c r="AV462" s="80">
        <f t="shared" si="251"/>
        <v>1681.4486381811114</v>
      </c>
      <c r="AW462" s="35">
        <f t="shared" si="261"/>
        <v>6706.3328909410729</v>
      </c>
      <c r="AX462" s="35">
        <f t="shared" si="252"/>
        <v>51069.62335949915</v>
      </c>
      <c r="AY462" s="35">
        <f t="shared" si="253"/>
        <v>57775.95625044022</v>
      </c>
      <c r="AZ462" s="35">
        <f t="shared" si="254"/>
        <v>64482.28914138129</v>
      </c>
      <c r="BA462"/>
      <c r="BB462" s="52">
        <f t="shared" si="255"/>
        <v>455</v>
      </c>
      <c r="BC462" s="80">
        <f t="shared" si="256"/>
        <v>702.72224146219514</v>
      </c>
      <c r="BD462" s="35">
        <f t="shared" si="262"/>
        <v>2802.7554182158392</v>
      </c>
      <c r="BE462" s="35">
        <f t="shared" si="257"/>
        <v>23018.929297829753</v>
      </c>
      <c r="BF462" s="35">
        <f t="shared" si="258"/>
        <v>25821.684716045591</v>
      </c>
      <c r="BG462" s="35">
        <f t="shared" si="259"/>
        <v>28624.440134261429</v>
      </c>
    </row>
    <row r="463" spans="25:59" x14ac:dyDescent="0.4">
      <c r="Y463" s="35">
        <f t="shared" si="260"/>
        <v>455500</v>
      </c>
      <c r="Z463" s="52">
        <f t="shared" si="263"/>
        <v>456</v>
      </c>
      <c r="AA463" s="35"/>
      <c r="AB463" s="35"/>
      <c r="AC463" s="35"/>
      <c r="AD463" s="35"/>
      <c r="AU463" s="52">
        <f t="shared" si="250"/>
        <v>456</v>
      </c>
      <c r="AV463" s="80">
        <f t="shared" si="251"/>
        <v>1681.8483969122506</v>
      </c>
      <c r="AW463" s="35">
        <f t="shared" si="261"/>
        <v>6707.9272989213132</v>
      </c>
      <c r="AX463" s="35">
        <f t="shared" si="252"/>
        <v>51167.27262784684</v>
      </c>
      <c r="AY463" s="35">
        <f t="shared" si="253"/>
        <v>57875.199926768153</v>
      </c>
      <c r="AZ463" s="35">
        <f t="shared" si="254"/>
        <v>64583.127225689466</v>
      </c>
      <c r="BA463"/>
      <c r="BB463" s="52">
        <f t="shared" si="255"/>
        <v>456</v>
      </c>
      <c r="BC463" s="80">
        <f t="shared" si="256"/>
        <v>702.88931130019739</v>
      </c>
      <c r="BD463" s="35">
        <f t="shared" si="262"/>
        <v>2803.4217638443865</v>
      </c>
      <c r="BE463" s="35">
        <f t="shared" si="257"/>
        <v>23056.576066931557</v>
      </c>
      <c r="BF463" s="35">
        <f t="shared" si="258"/>
        <v>25859.997830775945</v>
      </c>
      <c r="BG463" s="35">
        <f t="shared" si="259"/>
        <v>28663.419594620333</v>
      </c>
    </row>
    <row r="464" spans="25:59" x14ac:dyDescent="0.4">
      <c r="Y464" s="35">
        <f t="shared" si="260"/>
        <v>456500</v>
      </c>
      <c r="Z464" s="52">
        <f t="shared" si="263"/>
        <v>457</v>
      </c>
      <c r="AA464" s="35"/>
      <c r="AB464" s="35"/>
      <c r="AC464" s="35"/>
      <c r="AD464" s="35"/>
      <c r="AU464" s="52">
        <f t="shared" si="250"/>
        <v>457</v>
      </c>
      <c r="AV464" s="80">
        <f t="shared" si="251"/>
        <v>1682.249343157418</v>
      </c>
      <c r="AW464" s="35">
        <f t="shared" si="261"/>
        <v>6709.5264432129725</v>
      </c>
      <c r="AX464" s="35">
        <f t="shared" si="252"/>
        <v>51264.917159883116</v>
      </c>
      <c r="AY464" s="35">
        <f t="shared" si="253"/>
        <v>57974.443603096086</v>
      </c>
      <c r="AZ464" s="35">
        <f t="shared" si="254"/>
        <v>64683.970046309056</v>
      </c>
      <c r="BA464"/>
      <c r="BB464" s="52">
        <f t="shared" si="255"/>
        <v>457</v>
      </c>
      <c r="BC464" s="80">
        <f t="shared" si="256"/>
        <v>703.05687743199121</v>
      </c>
      <c r="BD464" s="35">
        <f t="shared" si="262"/>
        <v>2804.0900889038257</v>
      </c>
      <c r="BE464" s="35">
        <f t="shared" si="257"/>
        <v>23094.220856602478</v>
      </c>
      <c r="BF464" s="35">
        <f t="shared" si="258"/>
        <v>25898.310945506302</v>
      </c>
      <c r="BG464" s="35">
        <f t="shared" si="259"/>
        <v>28702.401034410126</v>
      </c>
    </row>
    <row r="465" spans="25:59" x14ac:dyDescent="0.4">
      <c r="Y465" s="35">
        <f t="shared" si="260"/>
        <v>457500</v>
      </c>
      <c r="Z465" s="52">
        <f t="shared" si="263"/>
        <v>458</v>
      </c>
      <c r="AA465" s="35"/>
      <c r="AB465" s="35"/>
      <c r="AC465" s="35"/>
      <c r="AD465" s="35"/>
      <c r="AU465" s="52">
        <f t="shared" si="250"/>
        <v>458</v>
      </c>
      <c r="AV465" s="80">
        <f t="shared" si="251"/>
        <v>1682.6514760677221</v>
      </c>
      <c r="AW465" s="35">
        <f t="shared" si="261"/>
        <v>6711.1303204303103</v>
      </c>
      <c r="AX465" s="35">
        <f t="shared" si="252"/>
        <v>51362.556958993708</v>
      </c>
      <c r="AY465" s="35">
        <f t="shared" si="253"/>
        <v>58073.687279424019</v>
      </c>
      <c r="AZ465" s="35">
        <f t="shared" si="254"/>
        <v>64784.81759985433</v>
      </c>
      <c r="BA465"/>
      <c r="BB465" s="52">
        <f t="shared" si="255"/>
        <v>458</v>
      </c>
      <c r="BC465" s="80">
        <f t="shared" si="256"/>
        <v>703.22493950280193</v>
      </c>
      <c r="BD465" s="35">
        <f t="shared" si="262"/>
        <v>2804.760391979165</v>
      </c>
      <c r="BE465" s="35">
        <f t="shared" si="257"/>
        <v>23131.863668257494</v>
      </c>
      <c r="BF465" s="35">
        <f t="shared" si="258"/>
        <v>25936.62406023666</v>
      </c>
      <c r="BG465" s="35">
        <f t="shared" si="259"/>
        <v>28741.384452215825</v>
      </c>
    </row>
    <row r="466" spans="25:59" x14ac:dyDescent="0.4">
      <c r="Y466" s="35">
        <f t="shared" si="260"/>
        <v>458500</v>
      </c>
      <c r="Z466" s="52">
        <f t="shared" si="263"/>
        <v>459</v>
      </c>
      <c r="AA466" s="35"/>
      <c r="AB466" s="35"/>
      <c r="AC466" s="35"/>
      <c r="AD466" s="35"/>
      <c r="AU466" s="52">
        <f t="shared" si="250"/>
        <v>459</v>
      </c>
      <c r="AV466" s="80">
        <f t="shared" si="251"/>
        <v>1683.0547947925718</v>
      </c>
      <c r="AW466" s="35">
        <f t="shared" si="261"/>
        <v>6712.738927180807</v>
      </c>
      <c r="AX466" s="35">
        <f t="shared" si="252"/>
        <v>51460.192028571146</v>
      </c>
      <c r="AY466" s="35">
        <f t="shared" si="253"/>
        <v>58172.930955751952</v>
      </c>
      <c r="AZ466" s="35">
        <f t="shared" si="254"/>
        <v>64885.669882932758</v>
      </c>
      <c r="BA466"/>
      <c r="BB466" s="52">
        <f t="shared" si="255"/>
        <v>459</v>
      </c>
      <c r="BC466" s="80">
        <f t="shared" si="256"/>
        <v>703.39349715714502</v>
      </c>
      <c r="BD466" s="35">
        <f t="shared" si="262"/>
        <v>2805.4326716525802</v>
      </c>
      <c r="BE466" s="35">
        <f t="shared" si="257"/>
        <v>23169.504503314434</v>
      </c>
      <c r="BF466" s="35">
        <f t="shared" si="258"/>
        <v>25974.937174967014</v>
      </c>
      <c r="BG466" s="35">
        <f t="shared" si="259"/>
        <v>28780.369846619593</v>
      </c>
    </row>
    <row r="467" spans="25:59" x14ac:dyDescent="0.4">
      <c r="Y467" s="35">
        <f t="shared" si="260"/>
        <v>459500</v>
      </c>
      <c r="Z467" s="52">
        <f t="shared" si="263"/>
        <v>460</v>
      </c>
      <c r="AA467" s="35"/>
      <c r="AB467" s="35"/>
      <c r="AC467" s="35"/>
      <c r="AD467" s="35"/>
      <c r="AU467" s="52">
        <f t="shared" si="250"/>
        <v>460</v>
      </c>
      <c r="AV467" s="80">
        <f t="shared" si="251"/>
        <v>1683.459298479685</v>
      </c>
      <c r="AW467" s="35">
        <f t="shared" si="261"/>
        <v>6714.3522600651995</v>
      </c>
      <c r="AX467" s="35">
        <f t="shared" si="252"/>
        <v>51557.822372014685</v>
      </c>
      <c r="AY467" s="35">
        <f t="shared" si="253"/>
        <v>58272.174632079885</v>
      </c>
      <c r="AZ467" s="35">
        <f t="shared" si="254"/>
        <v>64986.526892145084</v>
      </c>
      <c r="BA467"/>
      <c r="BB467" s="52">
        <f t="shared" si="255"/>
        <v>460</v>
      </c>
      <c r="BC467" s="80">
        <f t="shared" si="256"/>
        <v>703.56255003882882</v>
      </c>
      <c r="BD467" s="35">
        <f t="shared" si="262"/>
        <v>2806.1069265034275</v>
      </c>
      <c r="BE467" s="35">
        <f t="shared" si="257"/>
        <v>23207.143363193944</v>
      </c>
      <c r="BF467" s="35">
        <f t="shared" si="258"/>
        <v>26013.250289697371</v>
      </c>
      <c r="BG467" s="35">
        <f t="shared" si="259"/>
        <v>28819.357216200799</v>
      </c>
    </row>
    <row r="468" spans="25:59" x14ac:dyDescent="0.4">
      <c r="Y468" s="35">
        <f t="shared" si="260"/>
        <v>460500</v>
      </c>
      <c r="Z468" s="52">
        <f t="shared" si="263"/>
        <v>461</v>
      </c>
      <c r="AA468" s="35"/>
      <c r="AB468" s="35"/>
      <c r="AC468" s="35"/>
      <c r="AD468" s="35"/>
      <c r="AU468" s="52">
        <f t="shared" si="250"/>
        <v>461</v>
      </c>
      <c r="AV468" s="80">
        <f t="shared" si="251"/>
        <v>1683.864986275094</v>
      </c>
      <c r="AW468" s="35">
        <f t="shared" si="261"/>
        <v>6715.9703156775004</v>
      </c>
      <c r="AX468" s="35">
        <f t="shared" si="252"/>
        <v>51655.447992730318</v>
      </c>
      <c r="AY468" s="35">
        <f t="shared" si="253"/>
        <v>58371.418308407818</v>
      </c>
      <c r="AZ468" s="35">
        <f t="shared" si="254"/>
        <v>65087.388624085317</v>
      </c>
      <c r="BA468"/>
      <c r="BB468" s="52">
        <f t="shared" si="255"/>
        <v>461</v>
      </c>
      <c r="BC468" s="80">
        <f t="shared" si="256"/>
        <v>703.7320977909576</v>
      </c>
      <c r="BD468" s="35">
        <f t="shared" si="262"/>
        <v>2806.783155108255</v>
      </c>
      <c r="BE468" s="35">
        <f t="shared" si="257"/>
        <v>23244.780249319469</v>
      </c>
      <c r="BF468" s="35">
        <f t="shared" si="258"/>
        <v>26051.563404427725</v>
      </c>
      <c r="BG468" s="35">
        <f t="shared" si="259"/>
        <v>28858.346559535981</v>
      </c>
    </row>
    <row r="469" spans="25:59" x14ac:dyDescent="0.4">
      <c r="Y469" s="35">
        <f t="shared" si="260"/>
        <v>461500</v>
      </c>
      <c r="Z469" s="52">
        <f t="shared" si="263"/>
        <v>462</v>
      </c>
      <c r="AA469" s="35"/>
      <c r="AB469" s="35"/>
      <c r="AC469" s="35"/>
      <c r="AD469" s="35"/>
      <c r="AU469" s="52">
        <f t="shared" si="250"/>
        <v>462</v>
      </c>
      <c r="AV469" s="80">
        <f t="shared" si="251"/>
        <v>1684.2718573231564</v>
      </c>
      <c r="AW469" s="35">
        <f t="shared" si="261"/>
        <v>6717.5930906050435</v>
      </c>
      <c r="AX469" s="35">
        <f t="shared" si="252"/>
        <v>51753.068894130716</v>
      </c>
      <c r="AY469" s="35">
        <f t="shared" si="253"/>
        <v>58470.661984735758</v>
      </c>
      <c r="AZ469" s="35">
        <f t="shared" si="254"/>
        <v>65188.2550753408</v>
      </c>
      <c r="BA469"/>
      <c r="BB469" s="52">
        <f t="shared" si="255"/>
        <v>462</v>
      </c>
      <c r="BC469" s="80">
        <f t="shared" si="256"/>
        <v>703.90214005593555</v>
      </c>
      <c r="BD469" s="35">
        <f t="shared" si="262"/>
        <v>2807.4613560408184</v>
      </c>
      <c r="BE469" s="35">
        <f t="shared" si="257"/>
        <v>23282.415163117264</v>
      </c>
      <c r="BF469" s="35">
        <f t="shared" si="258"/>
        <v>26089.876519158082</v>
      </c>
      <c r="BG469" s="35">
        <f t="shared" si="259"/>
        <v>28897.3378751989</v>
      </c>
    </row>
    <row r="470" spans="25:59" x14ac:dyDescent="0.4">
      <c r="Y470" s="35">
        <f t="shared" si="260"/>
        <v>462500</v>
      </c>
      <c r="Z470" s="52">
        <f t="shared" si="263"/>
        <v>463</v>
      </c>
      <c r="AA470" s="35"/>
      <c r="AB470" s="35"/>
      <c r="AC470" s="35"/>
      <c r="AD470" s="35"/>
      <c r="AU470" s="52">
        <f t="shared" si="250"/>
        <v>463</v>
      </c>
      <c r="AV470" s="80">
        <f t="shared" si="251"/>
        <v>1684.679910766562</v>
      </c>
      <c r="AW470" s="35">
        <f t="shared" si="261"/>
        <v>6719.2205814285117</v>
      </c>
      <c r="AX470" s="35">
        <f t="shared" si="252"/>
        <v>51850.685079635179</v>
      </c>
      <c r="AY470" s="35">
        <f t="shared" si="253"/>
        <v>58569.905661063691</v>
      </c>
      <c r="AZ470" s="35">
        <f t="shared" si="254"/>
        <v>65289.126242492202</v>
      </c>
      <c r="BA470"/>
      <c r="BB470" s="52">
        <f t="shared" si="255"/>
        <v>463</v>
      </c>
      <c r="BC470" s="80">
        <f t="shared" si="256"/>
        <v>704.07267647546996</v>
      </c>
      <c r="BD470" s="35">
        <f t="shared" si="262"/>
        <v>2808.1415278720938</v>
      </c>
      <c r="BE470" s="35">
        <f t="shared" si="257"/>
        <v>23320.048106016344</v>
      </c>
      <c r="BF470" s="35">
        <f t="shared" si="258"/>
        <v>26128.189633888436</v>
      </c>
      <c r="BG470" s="35">
        <f t="shared" si="259"/>
        <v>28936.331161760529</v>
      </c>
    </row>
    <row r="471" spans="25:59" x14ac:dyDescent="0.4">
      <c r="Y471" s="35">
        <f t="shared" si="260"/>
        <v>463500</v>
      </c>
      <c r="Z471" s="52">
        <f t="shared" si="263"/>
        <v>464</v>
      </c>
      <c r="AA471" s="35"/>
      <c r="AB471" s="35"/>
      <c r="AC471" s="35"/>
      <c r="AD471" s="35"/>
      <c r="AU471" s="52">
        <f t="shared" si="250"/>
        <v>464</v>
      </c>
      <c r="AV471" s="80">
        <f t="shared" si="251"/>
        <v>1685.0891457463397</v>
      </c>
      <c r="AW471" s="35">
        <f t="shared" si="261"/>
        <v>6720.8527847219621</v>
      </c>
      <c r="AX471" s="35">
        <f t="shared" si="252"/>
        <v>51948.296552669664</v>
      </c>
      <c r="AY471" s="35">
        <f t="shared" si="253"/>
        <v>58669.149337391624</v>
      </c>
      <c r="AZ471" s="35">
        <f t="shared" si="254"/>
        <v>65390.002122113583</v>
      </c>
      <c r="BA471"/>
      <c r="BB471" s="52">
        <f t="shared" si="255"/>
        <v>464</v>
      </c>
      <c r="BC471" s="80">
        <f t="shared" si="256"/>
        <v>704.24370669057373</v>
      </c>
      <c r="BD471" s="35">
        <f t="shared" si="262"/>
        <v>2808.8236691702878</v>
      </c>
      <c r="BE471" s="35">
        <f t="shared" si="257"/>
        <v>23357.679079448506</v>
      </c>
      <c r="BF471" s="35">
        <f t="shared" si="258"/>
        <v>26166.502748618794</v>
      </c>
      <c r="BG471" s="35">
        <f t="shared" si="259"/>
        <v>28975.326417789081</v>
      </c>
    </row>
    <row r="472" spans="25:59" x14ac:dyDescent="0.4">
      <c r="Y472" s="35">
        <f t="shared" si="260"/>
        <v>464500</v>
      </c>
      <c r="Z472" s="52">
        <f t="shared" si="263"/>
        <v>465</v>
      </c>
      <c r="AA472" s="35"/>
      <c r="AB472" s="35"/>
      <c r="AC472" s="35"/>
      <c r="AD472" s="35"/>
      <c r="AU472" s="52">
        <f t="shared" si="250"/>
        <v>465</v>
      </c>
      <c r="AV472" s="80">
        <f t="shared" si="251"/>
        <v>1685.4995614018687</v>
      </c>
      <c r="AW472" s="35">
        <f t="shared" si="261"/>
        <v>6722.4896970528735</v>
      </c>
      <c r="AX472" s="35">
        <f t="shared" si="252"/>
        <v>52045.903316666685</v>
      </c>
      <c r="AY472" s="35">
        <f t="shared" si="253"/>
        <v>58768.393013719557</v>
      </c>
      <c r="AZ472" s="35">
        <f t="shared" si="254"/>
        <v>65490.882710772428</v>
      </c>
      <c r="BA472"/>
      <c r="BB472" s="52">
        <f t="shared" si="255"/>
        <v>465</v>
      </c>
      <c r="BC472" s="80">
        <f t="shared" si="256"/>
        <v>704.41523034157058</v>
      </c>
      <c r="BD472" s="35">
        <f t="shared" si="262"/>
        <v>2809.507778500858</v>
      </c>
      <c r="BE472" s="35">
        <f t="shared" si="257"/>
        <v>23395.308084848293</v>
      </c>
      <c r="BF472" s="35">
        <f t="shared" si="258"/>
        <v>26204.815863349151</v>
      </c>
      <c r="BG472" s="35">
        <f t="shared" si="259"/>
        <v>29014.323641850009</v>
      </c>
    </row>
    <row r="473" spans="25:59" x14ac:dyDescent="0.4">
      <c r="Y473" s="35">
        <f t="shared" si="260"/>
        <v>465500</v>
      </c>
      <c r="Z473" s="52">
        <f t="shared" si="263"/>
        <v>466</v>
      </c>
      <c r="AA473" s="35"/>
      <c r="AB473" s="35"/>
      <c r="AC473" s="35"/>
      <c r="AD473" s="35"/>
      <c r="AU473" s="52">
        <f t="shared" si="250"/>
        <v>466</v>
      </c>
      <c r="AV473" s="80">
        <f t="shared" si="251"/>
        <v>1685.911156870882</v>
      </c>
      <c r="AW473" s="35">
        <f t="shared" si="261"/>
        <v>6724.1313149821553</v>
      </c>
      <c r="AX473" s="35">
        <f t="shared" si="252"/>
        <v>52143.505375065331</v>
      </c>
      <c r="AY473" s="35">
        <f t="shared" si="253"/>
        <v>58867.63669004749</v>
      </c>
      <c r="AZ473" s="35">
        <f t="shared" si="254"/>
        <v>65591.768005029648</v>
      </c>
      <c r="BA473"/>
      <c r="BB473" s="52">
        <f t="shared" si="255"/>
        <v>466</v>
      </c>
      <c r="BC473" s="80">
        <f t="shared" si="256"/>
        <v>704.58724706809619</v>
      </c>
      <c r="BD473" s="35">
        <f t="shared" si="262"/>
        <v>2810.1938544265186</v>
      </c>
      <c r="BE473" s="35">
        <f t="shared" si="257"/>
        <v>23432.935123652987</v>
      </c>
      <c r="BF473" s="35">
        <f t="shared" si="258"/>
        <v>26243.128978079505</v>
      </c>
      <c r="BG473" s="35">
        <f t="shared" si="259"/>
        <v>29053.322832506023</v>
      </c>
    </row>
    <row r="474" spans="25:59" x14ac:dyDescent="0.4">
      <c r="Y474" s="35">
        <f t="shared" si="260"/>
        <v>466500</v>
      </c>
      <c r="Z474" s="52">
        <f t="shared" si="263"/>
        <v>467</v>
      </c>
      <c r="AA474" s="35"/>
      <c r="AB474" s="35"/>
      <c r="AC474" s="35"/>
      <c r="AD474" s="35"/>
      <c r="AU474" s="52">
        <f t="shared" si="250"/>
        <v>467</v>
      </c>
      <c r="AV474" s="80">
        <f t="shared" si="251"/>
        <v>1686.3239312894796</v>
      </c>
      <c r="AW474" s="35">
        <f t="shared" si="261"/>
        <v>6725.7776350642098</v>
      </c>
      <c r="AX474" s="35">
        <f t="shared" si="252"/>
        <v>52241.102731311214</v>
      </c>
      <c r="AY474" s="35">
        <f t="shared" si="253"/>
        <v>58966.880366375422</v>
      </c>
      <c r="AZ474" s="35">
        <f t="shared" si="254"/>
        <v>65692.658001439631</v>
      </c>
      <c r="BA474"/>
      <c r="BB474" s="52">
        <f t="shared" si="255"/>
        <v>467</v>
      </c>
      <c r="BC474" s="80">
        <f t="shared" si="256"/>
        <v>704.75975650910345</v>
      </c>
      <c r="BD474" s="35">
        <f t="shared" si="262"/>
        <v>2810.8818955072597</v>
      </c>
      <c r="BE474" s="35">
        <f t="shared" si="257"/>
        <v>23470.560197302602</v>
      </c>
      <c r="BF474" s="35">
        <f t="shared" si="258"/>
        <v>26281.442092809863</v>
      </c>
      <c r="BG474" s="35">
        <f t="shared" si="259"/>
        <v>29092.323988317123</v>
      </c>
    </row>
    <row r="475" spans="25:59" x14ac:dyDescent="0.4">
      <c r="Y475" s="35">
        <f t="shared" si="260"/>
        <v>467500</v>
      </c>
      <c r="Z475" s="52">
        <f t="shared" si="263"/>
        <v>468</v>
      </c>
      <c r="AA475" s="35"/>
      <c r="AB475" s="35"/>
      <c r="AC475" s="35"/>
      <c r="AD475" s="35"/>
      <c r="AU475" s="52">
        <f t="shared" si="250"/>
        <v>468</v>
      </c>
      <c r="AV475" s="80">
        <f t="shared" si="251"/>
        <v>1686.737883792131</v>
      </c>
      <c r="AW475" s="35">
        <f t="shared" si="261"/>
        <v>6727.4286538469314</v>
      </c>
      <c r="AX475" s="35">
        <f t="shared" si="252"/>
        <v>52338.695388856424</v>
      </c>
      <c r="AY475" s="35">
        <f t="shared" si="253"/>
        <v>59066.124042703355</v>
      </c>
      <c r="AZ475" s="35">
        <f t="shared" si="254"/>
        <v>65793.552696550294</v>
      </c>
      <c r="BA475"/>
      <c r="BB475" s="52">
        <f t="shared" si="255"/>
        <v>468</v>
      </c>
      <c r="BC475" s="80">
        <f t="shared" si="256"/>
        <v>704.93275830286439</v>
      </c>
      <c r="BD475" s="35">
        <f t="shared" si="262"/>
        <v>2811.571900300356</v>
      </c>
      <c r="BE475" s="35">
        <f t="shared" si="257"/>
        <v>23508.183307239859</v>
      </c>
      <c r="BF475" s="35">
        <f t="shared" si="258"/>
        <v>26319.755207540216</v>
      </c>
      <c r="BG475" s="35">
        <f t="shared" si="259"/>
        <v>29131.327107840574</v>
      </c>
    </row>
    <row r="476" spans="25:59" x14ac:dyDescent="0.4">
      <c r="Y476" s="35">
        <f t="shared" si="260"/>
        <v>468500</v>
      </c>
      <c r="Z476" s="52">
        <f t="shared" si="263"/>
        <v>469</v>
      </c>
      <c r="AA476" s="35"/>
      <c r="AB476" s="35"/>
      <c r="AC476" s="35"/>
      <c r="AD476" s="35"/>
      <c r="AU476" s="52">
        <f t="shared" si="250"/>
        <v>469</v>
      </c>
      <c r="AV476" s="80">
        <f t="shared" si="251"/>
        <v>1687.1530135116882</v>
      </c>
      <c r="AW476" s="35">
        <f t="shared" si="261"/>
        <v>6729.0843678717647</v>
      </c>
      <c r="AX476" s="35">
        <f t="shared" si="252"/>
        <v>52436.283351159524</v>
      </c>
      <c r="AY476" s="35">
        <f t="shared" si="253"/>
        <v>59165.367719031288</v>
      </c>
      <c r="AZ476" s="35">
        <f t="shared" si="254"/>
        <v>65894.452086903053</v>
      </c>
      <c r="BA476"/>
      <c r="BB476" s="52">
        <f t="shared" si="255"/>
        <v>469</v>
      </c>
      <c r="BC476" s="80">
        <f t="shared" si="256"/>
        <v>705.10625208697445</v>
      </c>
      <c r="BD476" s="35">
        <f t="shared" si="262"/>
        <v>2812.2638673603847</v>
      </c>
      <c r="BE476" s="35">
        <f t="shared" si="257"/>
        <v>23545.804454910191</v>
      </c>
      <c r="BF476" s="35">
        <f t="shared" si="258"/>
        <v>26358.068322270574</v>
      </c>
      <c r="BG476" s="35">
        <f t="shared" si="259"/>
        <v>29170.332189630957</v>
      </c>
    </row>
    <row r="477" spans="25:59" x14ac:dyDescent="0.4">
      <c r="Y477" s="35">
        <f t="shared" si="260"/>
        <v>469500</v>
      </c>
      <c r="Z477" s="52">
        <f t="shared" si="263"/>
        <v>470</v>
      </c>
      <c r="AA477" s="35"/>
      <c r="AB477" s="35"/>
      <c r="AC477" s="35"/>
      <c r="AD477" s="35"/>
      <c r="AU477" s="52">
        <f t="shared" si="250"/>
        <v>470</v>
      </c>
      <c r="AV477" s="80">
        <f t="shared" si="251"/>
        <v>1687.569319579391</v>
      </c>
      <c r="AW477" s="35">
        <f t="shared" si="261"/>
        <v>6730.7447736737249</v>
      </c>
      <c r="AX477" s="35">
        <f t="shared" si="252"/>
        <v>52533.866621685498</v>
      </c>
      <c r="AY477" s="35">
        <f t="shared" si="253"/>
        <v>59264.611395359221</v>
      </c>
      <c r="AZ477" s="35">
        <f t="shared" si="254"/>
        <v>65995.356169032952</v>
      </c>
      <c r="BA477"/>
      <c r="BB477" s="52">
        <f t="shared" si="255"/>
        <v>470</v>
      </c>
      <c r="BC477" s="80">
        <f t="shared" si="256"/>
        <v>705.28023749835575</v>
      </c>
      <c r="BD477" s="35">
        <f t="shared" si="262"/>
        <v>2812.957795239236</v>
      </c>
      <c r="BE477" s="35">
        <f t="shared" si="257"/>
        <v>23583.423641761696</v>
      </c>
      <c r="BF477" s="35">
        <f t="shared" si="258"/>
        <v>26396.381437000931</v>
      </c>
      <c r="BG477" s="35">
        <f t="shared" si="259"/>
        <v>29209.339232240167</v>
      </c>
    </row>
    <row r="478" spans="25:59" x14ac:dyDescent="0.4">
      <c r="Y478" s="35">
        <f t="shared" si="260"/>
        <v>470500</v>
      </c>
      <c r="Z478" s="52">
        <f t="shared" si="263"/>
        <v>471</v>
      </c>
      <c r="AA478" s="35"/>
      <c r="AB478" s="35"/>
      <c r="AC478" s="35"/>
      <c r="AD478" s="35"/>
      <c r="AU478" s="52">
        <f t="shared" si="250"/>
        <v>471</v>
      </c>
      <c r="AV478" s="80">
        <f t="shared" si="251"/>
        <v>1687.9868011248755</v>
      </c>
      <c r="AW478" s="35">
        <f t="shared" si="261"/>
        <v>6732.4098677814291</v>
      </c>
      <c r="AX478" s="35">
        <f t="shared" si="252"/>
        <v>52631.445203905721</v>
      </c>
      <c r="AY478" s="35">
        <f t="shared" si="253"/>
        <v>59363.855071687154</v>
      </c>
      <c r="AZ478" s="35">
        <f t="shared" si="254"/>
        <v>66096.264939468587</v>
      </c>
      <c r="BA478"/>
      <c r="BB478" s="52">
        <f t="shared" si="255"/>
        <v>471</v>
      </c>
      <c r="BC478" s="80">
        <f t="shared" si="256"/>
        <v>705.45471417325996</v>
      </c>
      <c r="BD478" s="35">
        <f t="shared" si="262"/>
        <v>2813.6536824861269</v>
      </c>
      <c r="BE478" s="35">
        <f t="shared" si="257"/>
        <v>23621.04086924516</v>
      </c>
      <c r="BF478" s="35">
        <f t="shared" si="258"/>
        <v>26434.694551731285</v>
      </c>
      <c r="BG478" s="35">
        <f t="shared" si="259"/>
        <v>29248.34823421741</v>
      </c>
    </row>
    <row r="479" spans="25:59" x14ac:dyDescent="0.4">
      <c r="Y479" s="35">
        <f t="shared" si="260"/>
        <v>471500</v>
      </c>
      <c r="Z479" s="52">
        <f t="shared" si="263"/>
        <v>472</v>
      </c>
      <c r="AA479" s="35"/>
      <c r="AB479" s="35"/>
      <c r="AC479" s="35"/>
      <c r="AD479" s="35"/>
      <c r="AU479" s="52">
        <f t="shared" si="250"/>
        <v>472</v>
      </c>
      <c r="AV479" s="80">
        <f t="shared" si="251"/>
        <v>1688.4054572761822</v>
      </c>
      <c r="AW479" s="35">
        <f t="shared" si="261"/>
        <v>6734.079646717134</v>
      </c>
      <c r="AX479" s="35">
        <f t="shared" si="252"/>
        <v>52729.019101297956</v>
      </c>
      <c r="AY479" s="35">
        <f t="shared" si="253"/>
        <v>59463.098748015087</v>
      </c>
      <c r="AZ479" s="35">
        <f t="shared" si="254"/>
        <v>66197.178394732226</v>
      </c>
      <c r="BA479"/>
      <c r="BB479" s="52">
        <f t="shared" si="255"/>
        <v>472</v>
      </c>
      <c r="BC479" s="80">
        <f t="shared" si="256"/>
        <v>705.62968174727177</v>
      </c>
      <c r="BD479" s="35">
        <f t="shared" si="262"/>
        <v>2814.3515276476137</v>
      </c>
      <c r="BE479" s="35">
        <f t="shared" si="257"/>
        <v>23658.656138814029</v>
      </c>
      <c r="BF479" s="35">
        <f t="shared" si="258"/>
        <v>26473.007666461643</v>
      </c>
      <c r="BG479" s="35">
        <f t="shared" si="259"/>
        <v>29287.359194109256</v>
      </c>
    </row>
    <row r="480" spans="25:59" x14ac:dyDescent="0.4">
      <c r="Y480" s="35">
        <f t="shared" si="260"/>
        <v>472500</v>
      </c>
      <c r="Z480" s="52">
        <f t="shared" si="263"/>
        <v>473</v>
      </c>
      <c r="AA480" s="35"/>
      <c r="AB480" s="35"/>
      <c r="AC480" s="35"/>
      <c r="AD480" s="35"/>
      <c r="AU480" s="52">
        <f t="shared" si="250"/>
        <v>473</v>
      </c>
      <c r="AV480" s="80">
        <f t="shared" si="251"/>
        <v>1688.8252871597647</v>
      </c>
      <c r="AW480" s="35">
        <f t="shared" si="261"/>
        <v>6735.7541069967619</v>
      </c>
      <c r="AX480" s="35">
        <f t="shared" si="252"/>
        <v>52826.588317346257</v>
      </c>
      <c r="AY480" s="35">
        <f t="shared" si="253"/>
        <v>59562.34242434302</v>
      </c>
      <c r="AZ480" s="35">
        <f t="shared" si="254"/>
        <v>66298.096531339776</v>
      </c>
      <c r="BA480"/>
      <c r="BB480" s="52">
        <f t="shared" si="255"/>
        <v>473</v>
      </c>
      <c r="BC480" s="80">
        <f t="shared" si="256"/>
        <v>705.80513985531309</v>
      </c>
      <c r="BD480" s="35">
        <f t="shared" si="262"/>
        <v>2815.0513292676101</v>
      </c>
      <c r="BE480" s="35">
        <f t="shared" si="257"/>
        <v>23696.269451924385</v>
      </c>
      <c r="BF480" s="35">
        <f t="shared" si="258"/>
        <v>26511.320781191997</v>
      </c>
      <c r="BG480" s="35">
        <f t="shared" si="259"/>
        <v>29326.372110459608</v>
      </c>
    </row>
    <row r="481" spans="25:59" x14ac:dyDescent="0.4">
      <c r="Y481" s="35">
        <f t="shared" si="260"/>
        <v>473500</v>
      </c>
      <c r="Z481" s="52">
        <f t="shared" si="263"/>
        <v>474</v>
      </c>
      <c r="AA481" s="35"/>
      <c r="AB481" s="35"/>
      <c r="AC481" s="35"/>
      <c r="AD481" s="35"/>
      <c r="AU481" s="52">
        <f t="shared" si="250"/>
        <v>474</v>
      </c>
      <c r="AV481" s="80">
        <f t="shared" si="251"/>
        <v>1689.2462899004968</v>
      </c>
      <c r="AW481" s="35">
        <f t="shared" si="261"/>
        <v>6737.4332451299388</v>
      </c>
      <c r="AX481" s="35">
        <f t="shared" si="252"/>
        <v>52924.152855541019</v>
      </c>
      <c r="AY481" s="35">
        <f t="shared" si="253"/>
        <v>59661.58610067096</v>
      </c>
      <c r="AZ481" s="35">
        <f t="shared" si="254"/>
        <v>66399.019345800902</v>
      </c>
      <c r="BA481"/>
      <c r="BB481" s="52">
        <f t="shared" si="255"/>
        <v>474</v>
      </c>
      <c r="BC481" s="80">
        <f t="shared" si="256"/>
        <v>705.98108813164527</v>
      </c>
      <c r="BD481" s="35">
        <f t="shared" si="262"/>
        <v>2815.7530858873943</v>
      </c>
      <c r="BE481" s="35">
        <f t="shared" si="257"/>
        <v>23733.88081003496</v>
      </c>
      <c r="BF481" s="35">
        <f t="shared" si="258"/>
        <v>26549.633895922354</v>
      </c>
      <c r="BG481" s="35">
        <f t="shared" si="259"/>
        <v>29365.386981809748</v>
      </c>
    </row>
    <row r="482" spans="25:59" x14ac:dyDescent="0.4">
      <c r="Y482" s="35">
        <f t="shared" si="260"/>
        <v>474500</v>
      </c>
      <c r="Z482" s="52">
        <f t="shared" si="263"/>
        <v>475</v>
      </c>
      <c r="AA482" s="35"/>
      <c r="AB482" s="35"/>
      <c r="AC482" s="35"/>
      <c r="AD482" s="35"/>
      <c r="AU482" s="52">
        <f t="shared" si="250"/>
        <v>475</v>
      </c>
      <c r="AV482" s="80">
        <f t="shared" si="251"/>
        <v>1689.6684646216802</v>
      </c>
      <c r="AW482" s="35">
        <f t="shared" si="261"/>
        <v>6739.1170576200175</v>
      </c>
      <c r="AX482" s="35">
        <f t="shared" si="252"/>
        <v>53021.712719378876</v>
      </c>
      <c r="AY482" s="35">
        <f t="shared" si="253"/>
        <v>59760.829776998893</v>
      </c>
      <c r="AZ482" s="35">
        <f t="shared" si="254"/>
        <v>66499.94683461891</v>
      </c>
      <c r="BA482"/>
      <c r="BB482" s="52">
        <f t="shared" si="255"/>
        <v>475</v>
      </c>
      <c r="BC482" s="80">
        <f t="shared" si="256"/>
        <v>706.15752620987257</v>
      </c>
      <c r="BD482" s="35">
        <f t="shared" si="262"/>
        <v>2816.4567960456243</v>
      </c>
      <c r="BE482" s="35">
        <f t="shared" si="257"/>
        <v>23771.490214607082</v>
      </c>
      <c r="BF482" s="35">
        <f t="shared" si="258"/>
        <v>26587.947010652708</v>
      </c>
      <c r="BG482" s="35">
        <f t="shared" si="259"/>
        <v>29404.403806698334</v>
      </c>
    </row>
    <row r="483" spans="25:59" x14ac:dyDescent="0.4">
      <c r="Y483" s="35">
        <f t="shared" si="260"/>
        <v>475500</v>
      </c>
      <c r="Z483" s="52">
        <f t="shared" si="263"/>
        <v>476</v>
      </c>
      <c r="AA483" s="35"/>
      <c r="AB483" s="35"/>
      <c r="AC483" s="35"/>
      <c r="AD483" s="35"/>
      <c r="AU483" s="52">
        <f t="shared" si="250"/>
        <v>476</v>
      </c>
      <c r="AV483" s="80">
        <f t="shared" si="251"/>
        <v>1690.091810445055</v>
      </c>
      <c r="AW483" s="35">
        <f t="shared" si="261"/>
        <v>6740.8055409641256</v>
      </c>
      <c r="AX483" s="35">
        <f t="shared" si="252"/>
        <v>53119.267912362702</v>
      </c>
      <c r="AY483" s="35">
        <f t="shared" si="253"/>
        <v>59860.073453326826</v>
      </c>
      <c r="AZ483" s="35">
        <f t="shared" si="254"/>
        <v>66600.87899429095</v>
      </c>
      <c r="BA483"/>
      <c r="BB483" s="52">
        <f t="shared" si="255"/>
        <v>476</v>
      </c>
      <c r="BC483" s="80">
        <f t="shared" si="256"/>
        <v>706.33445372294693</v>
      </c>
      <c r="BD483" s="35">
        <f t="shared" si="262"/>
        <v>2817.1624582783566</v>
      </c>
      <c r="BE483" s="35">
        <f t="shared" si="257"/>
        <v>23809.09766710471</v>
      </c>
      <c r="BF483" s="35">
        <f t="shared" si="258"/>
        <v>26626.260125383065</v>
      </c>
      <c r="BG483" s="35">
        <f t="shared" si="259"/>
        <v>29443.422583661421</v>
      </c>
    </row>
    <row r="484" spans="25:59" x14ac:dyDescent="0.4">
      <c r="Y484" s="35">
        <f t="shared" si="260"/>
        <v>476500</v>
      </c>
      <c r="Z484" s="52">
        <f t="shared" si="263"/>
        <v>477</v>
      </c>
      <c r="AA484" s="35"/>
      <c r="AB484" s="35"/>
      <c r="AC484" s="35"/>
      <c r="AD484" s="35"/>
      <c r="AU484" s="52">
        <f t="shared" si="250"/>
        <v>477</v>
      </c>
      <c r="AV484" s="80">
        <f t="shared" si="251"/>
        <v>1690.5163264908042</v>
      </c>
      <c r="AW484" s="35">
        <f t="shared" si="261"/>
        <v>6742.4986916531761</v>
      </c>
      <c r="AX484" s="35">
        <f t="shared" si="252"/>
        <v>53216.818438001581</v>
      </c>
      <c r="AY484" s="35">
        <f t="shared" si="253"/>
        <v>59959.317129654759</v>
      </c>
      <c r="AZ484" s="35">
        <f t="shared" si="254"/>
        <v>66701.81582130793</v>
      </c>
      <c r="BA484"/>
      <c r="BB484" s="52">
        <f t="shared" si="255"/>
        <v>477</v>
      </c>
      <c r="BC484" s="80">
        <f t="shared" si="256"/>
        <v>706.5118703031693</v>
      </c>
      <c r="BD484" s="35">
        <f t="shared" si="262"/>
        <v>2817.87007111905</v>
      </c>
      <c r="BE484" s="35">
        <f t="shared" si="257"/>
        <v>23846.703168994372</v>
      </c>
      <c r="BF484" s="35">
        <f t="shared" si="258"/>
        <v>26664.573240113423</v>
      </c>
      <c r="BG484" s="35">
        <f t="shared" si="259"/>
        <v>29482.443311232473</v>
      </c>
    </row>
    <row r="485" spans="25:59" x14ac:dyDescent="0.4">
      <c r="Y485" s="35">
        <f t="shared" si="260"/>
        <v>477500</v>
      </c>
      <c r="Z485" s="52">
        <f t="shared" si="263"/>
        <v>478</v>
      </c>
      <c r="AA485" s="35"/>
      <c r="AB485" s="35"/>
      <c r="AC485" s="35"/>
      <c r="AD485" s="35"/>
      <c r="AU485" s="52">
        <f t="shared" si="250"/>
        <v>478</v>
      </c>
      <c r="AV485" s="80">
        <f t="shared" si="251"/>
        <v>1690.9420118775649</v>
      </c>
      <c r="AW485" s="35">
        <f t="shared" si="261"/>
        <v>6744.1965061719202</v>
      </c>
      <c r="AX485" s="35">
        <f t="shared" si="252"/>
        <v>53314.364299810768</v>
      </c>
      <c r="AY485" s="35">
        <f t="shared" si="253"/>
        <v>60058.560805982692</v>
      </c>
      <c r="AZ485" s="35">
        <f t="shared" si="254"/>
        <v>66802.757312154616</v>
      </c>
      <c r="BA485"/>
      <c r="BB485" s="52">
        <f t="shared" si="255"/>
        <v>478</v>
      </c>
      <c r="BC485" s="80">
        <f t="shared" si="256"/>
        <v>706.68977558219444</v>
      </c>
      <c r="BD485" s="35">
        <f t="shared" si="262"/>
        <v>2818.5796330985872</v>
      </c>
      <c r="BE485" s="35">
        <f t="shared" si="257"/>
        <v>23884.30672174519</v>
      </c>
      <c r="BF485" s="35">
        <f t="shared" si="258"/>
        <v>26702.886354843777</v>
      </c>
      <c r="BG485" s="35">
        <f t="shared" si="259"/>
        <v>29521.465987942363</v>
      </c>
    </row>
    <row r="486" spans="25:59" x14ac:dyDescent="0.4">
      <c r="Y486" s="35">
        <f t="shared" si="260"/>
        <v>478500</v>
      </c>
      <c r="Z486" s="52">
        <f t="shared" si="263"/>
        <v>479</v>
      </c>
      <c r="AA486" s="35"/>
      <c r="AB486" s="35"/>
      <c r="AC486" s="35"/>
      <c r="AD486" s="35"/>
      <c r="AU486" s="52">
        <f t="shared" si="250"/>
        <v>479</v>
      </c>
      <c r="AV486" s="80">
        <f t="shared" si="251"/>
        <v>1691.3688657224338</v>
      </c>
      <c r="AW486" s="35">
        <f t="shared" si="261"/>
        <v>6745.8989809989635</v>
      </c>
      <c r="AX486" s="35">
        <f t="shared" si="252"/>
        <v>53411.905501311659</v>
      </c>
      <c r="AY486" s="35">
        <f t="shared" si="253"/>
        <v>60157.804482310625</v>
      </c>
      <c r="AZ486" s="35">
        <f t="shared" si="254"/>
        <v>66903.70346330959</v>
      </c>
      <c r="BA486"/>
      <c r="BB486" s="52">
        <f t="shared" si="255"/>
        <v>479</v>
      </c>
      <c r="BC486" s="80">
        <f t="shared" si="256"/>
        <v>706.86816919103376</v>
      </c>
      <c r="BD486" s="35">
        <f t="shared" si="262"/>
        <v>2819.291142745285</v>
      </c>
      <c r="BE486" s="35">
        <f t="shared" si="257"/>
        <v>23921.908326828849</v>
      </c>
      <c r="BF486" s="35">
        <f t="shared" si="258"/>
        <v>26741.199469574134</v>
      </c>
      <c r="BG486" s="35">
        <f t="shared" si="259"/>
        <v>29560.49061231942</v>
      </c>
    </row>
    <row r="487" spans="25:59" x14ac:dyDescent="0.4">
      <c r="Y487" s="35">
        <f t="shared" si="260"/>
        <v>479500</v>
      </c>
      <c r="Z487" s="52">
        <f t="shared" si="263"/>
        <v>480</v>
      </c>
      <c r="AA487" s="35"/>
      <c r="AB487" s="35"/>
      <c r="AC487" s="35"/>
      <c r="AD487" s="35"/>
      <c r="AU487" s="52">
        <f t="shared" si="250"/>
        <v>480</v>
      </c>
      <c r="AV487" s="80">
        <f t="shared" si="251"/>
        <v>1691.7968871409782</v>
      </c>
      <c r="AW487" s="35">
        <f t="shared" si="261"/>
        <v>6747.6061126068107</v>
      </c>
      <c r="AX487" s="35">
        <f t="shared" si="252"/>
        <v>53509.442046031749</v>
      </c>
      <c r="AY487" s="35">
        <f t="shared" si="253"/>
        <v>60257.048158638558</v>
      </c>
      <c r="AZ487" s="35">
        <f t="shared" si="254"/>
        <v>67004.654271245367</v>
      </c>
      <c r="BA487"/>
      <c r="BB487" s="52">
        <f t="shared" si="255"/>
        <v>480</v>
      </c>
      <c r="BC487" s="80">
        <f t="shared" si="256"/>
        <v>707.04705076005905</v>
      </c>
      <c r="BD487" s="35">
        <f t="shared" si="262"/>
        <v>2820.0045985849088</v>
      </c>
      <c r="BE487" s="35">
        <f t="shared" si="257"/>
        <v>23959.507985719578</v>
      </c>
      <c r="BF487" s="35">
        <f t="shared" si="258"/>
        <v>26779.512584304488</v>
      </c>
      <c r="BG487" s="35">
        <f t="shared" si="259"/>
        <v>29599.517182889398</v>
      </c>
    </row>
    <row r="488" spans="25:59" x14ac:dyDescent="0.4">
      <c r="Y488" s="35">
        <f t="shared" si="260"/>
        <v>480500</v>
      </c>
      <c r="Z488" s="52">
        <f t="shared" si="263"/>
        <v>481</v>
      </c>
      <c r="AA488" s="35"/>
      <c r="AB488" s="35"/>
      <c r="AC488" s="35"/>
      <c r="AD488" s="35"/>
      <c r="AU488" s="52">
        <f t="shared" si="250"/>
        <v>481</v>
      </c>
      <c r="AV488" s="80">
        <f t="shared" si="251"/>
        <v>1692.2260752472394</v>
      </c>
      <c r="AW488" s="35">
        <f t="shared" si="261"/>
        <v>6749.3178974618831</v>
      </c>
      <c r="AX488" s="35">
        <f t="shared" si="252"/>
        <v>53606.973937504605</v>
      </c>
      <c r="AY488" s="35">
        <f t="shared" si="253"/>
        <v>60356.291834966491</v>
      </c>
      <c r="AZ488" s="35">
        <f t="shared" si="254"/>
        <v>67105.609732428376</v>
      </c>
      <c r="BA488"/>
      <c r="BB488" s="52">
        <f t="shared" si="255"/>
        <v>481</v>
      </c>
      <c r="BC488" s="80">
        <f t="shared" si="256"/>
        <v>707.22641991900468</v>
      </c>
      <c r="BD488" s="35">
        <f t="shared" si="262"/>
        <v>2820.7199991406815</v>
      </c>
      <c r="BE488" s="35">
        <f t="shared" si="257"/>
        <v>23997.105699894164</v>
      </c>
      <c r="BF488" s="35">
        <f t="shared" si="258"/>
        <v>26817.825699034845</v>
      </c>
      <c r="BG488" s="35">
        <f t="shared" si="259"/>
        <v>29638.545698175527</v>
      </c>
    </row>
    <row r="489" spans="25:59" x14ac:dyDescent="0.4">
      <c r="Y489" s="35">
        <f t="shared" si="260"/>
        <v>481500</v>
      </c>
      <c r="Z489" s="52">
        <f t="shared" si="263"/>
        <v>482</v>
      </c>
      <c r="AA489" s="35"/>
      <c r="AB489" s="35"/>
      <c r="AC489" s="35"/>
      <c r="AD489" s="35"/>
      <c r="AU489" s="52">
        <f t="shared" si="250"/>
        <v>482</v>
      </c>
      <c r="AV489" s="80">
        <f t="shared" si="251"/>
        <v>1692.6564291537466</v>
      </c>
      <c r="AW489" s="35">
        <f t="shared" si="261"/>
        <v>6751.0343320245684</v>
      </c>
      <c r="AX489" s="35">
        <f t="shared" si="252"/>
        <v>53704.501179269857</v>
      </c>
      <c r="AY489" s="35">
        <f t="shared" si="253"/>
        <v>60455.535511294423</v>
      </c>
      <c r="AZ489" s="35">
        <f t="shared" si="254"/>
        <v>67206.569843318997</v>
      </c>
      <c r="BA489"/>
      <c r="BB489" s="52">
        <f t="shared" si="255"/>
        <v>482</v>
      </c>
      <c r="BC489" s="80">
        <f t="shared" si="256"/>
        <v>707.40627629697281</v>
      </c>
      <c r="BD489" s="35">
        <f t="shared" si="262"/>
        <v>2821.4373429333041</v>
      </c>
      <c r="BE489" s="35">
        <f t="shared" si="257"/>
        <v>24034.7014708319</v>
      </c>
      <c r="BF489" s="35">
        <f t="shared" si="258"/>
        <v>26856.138813765203</v>
      </c>
      <c r="BG489" s="35">
        <f t="shared" si="259"/>
        <v>29677.576156698506</v>
      </c>
    </row>
    <row r="490" spans="25:59" x14ac:dyDescent="0.4">
      <c r="Y490" s="35">
        <f t="shared" si="260"/>
        <v>482500</v>
      </c>
      <c r="Z490" s="52">
        <f t="shared" si="263"/>
        <v>483</v>
      </c>
      <c r="AA490" s="35"/>
      <c r="AB490" s="35"/>
      <c r="AC490" s="35"/>
      <c r="AD490" s="35"/>
      <c r="AU490" s="52">
        <f t="shared" si="250"/>
        <v>483</v>
      </c>
      <c r="AV490" s="80">
        <f t="shared" si="251"/>
        <v>1693.0879479715195</v>
      </c>
      <c r="AW490" s="35">
        <f t="shared" si="261"/>
        <v>6752.7554127492349</v>
      </c>
      <c r="AX490" s="35">
        <f t="shared" si="252"/>
        <v>53802.023774873123</v>
      </c>
      <c r="AY490" s="35">
        <f t="shared" si="253"/>
        <v>60554.779187622356</v>
      </c>
      <c r="AZ490" s="35">
        <f t="shared" si="254"/>
        <v>67307.534600371597</v>
      </c>
      <c r="BA490"/>
      <c r="BB490" s="52">
        <f t="shared" si="255"/>
        <v>483</v>
      </c>
      <c r="BC490" s="80">
        <f t="shared" si="256"/>
        <v>707.58661952243494</v>
      </c>
      <c r="BD490" s="35">
        <f t="shared" si="262"/>
        <v>2822.1566284809633</v>
      </c>
      <c r="BE490" s="35">
        <f t="shared" si="257"/>
        <v>24072.295300014594</v>
      </c>
      <c r="BF490" s="35">
        <f t="shared" si="258"/>
        <v>26894.451928495557</v>
      </c>
      <c r="BG490" s="35">
        <f t="shared" si="259"/>
        <v>29716.60855697652</v>
      </c>
    </row>
    <row r="491" spans="25:59" x14ac:dyDescent="0.4">
      <c r="Y491" s="35">
        <f t="shared" si="260"/>
        <v>483500</v>
      </c>
      <c r="Z491" s="52">
        <f t="shared" si="263"/>
        <v>484</v>
      </c>
      <c r="AA491" s="35"/>
      <c r="AB491" s="35"/>
      <c r="AC491" s="35"/>
      <c r="AD491" s="35"/>
      <c r="AU491" s="52">
        <f t="shared" si="250"/>
        <v>484</v>
      </c>
      <c r="AV491" s="80">
        <f t="shared" si="251"/>
        <v>1693.5206308100808</v>
      </c>
      <c r="AW491" s="35">
        <f t="shared" si="261"/>
        <v>6754.4811360842805</v>
      </c>
      <c r="AX491" s="35">
        <f t="shared" si="252"/>
        <v>53899.54172786601</v>
      </c>
      <c r="AY491" s="35">
        <f t="shared" si="253"/>
        <v>60654.022863950289</v>
      </c>
      <c r="AZ491" s="35">
        <f t="shared" si="254"/>
        <v>67408.504000034576</v>
      </c>
      <c r="BA491"/>
      <c r="BB491" s="52">
        <f t="shared" si="255"/>
        <v>484</v>
      </c>
      <c r="BC491" s="80">
        <f t="shared" si="256"/>
        <v>707.76744922323678</v>
      </c>
      <c r="BD491" s="35">
        <f t="shared" si="262"/>
        <v>2822.8778542993496</v>
      </c>
      <c r="BE491" s="35">
        <f t="shared" si="257"/>
        <v>24109.887188926565</v>
      </c>
      <c r="BF491" s="35">
        <f t="shared" si="258"/>
        <v>26932.765043225914</v>
      </c>
      <c r="BG491" s="35">
        <f t="shared" si="259"/>
        <v>29755.642897525264</v>
      </c>
    </row>
    <row r="492" spans="25:59" x14ac:dyDescent="0.4">
      <c r="Y492" s="35">
        <f t="shared" si="260"/>
        <v>484500</v>
      </c>
      <c r="Z492" s="52">
        <f t="shared" si="263"/>
        <v>485</v>
      </c>
      <c r="AA492" s="35"/>
      <c r="AB492" s="35"/>
      <c r="AC492" s="35"/>
      <c r="AD492" s="35"/>
      <c r="AU492" s="52">
        <f t="shared" si="250"/>
        <v>485</v>
      </c>
      <c r="AV492" s="80">
        <f t="shared" si="251"/>
        <v>1693.9544767774603</v>
      </c>
      <c r="AW492" s="35">
        <f t="shared" si="261"/>
        <v>6756.2114984721475</v>
      </c>
      <c r="AX492" s="35">
        <f t="shared" si="252"/>
        <v>53997.055041806081</v>
      </c>
      <c r="AY492" s="35">
        <f t="shared" si="253"/>
        <v>60753.26654027823</v>
      </c>
      <c r="AZ492" s="35">
        <f t="shared" si="254"/>
        <v>67509.478038750371</v>
      </c>
      <c r="BA492"/>
      <c r="BB492" s="52">
        <f t="shared" si="255"/>
        <v>485</v>
      </c>
      <c r="BC492" s="80">
        <f t="shared" si="256"/>
        <v>707.94876502660031</v>
      </c>
      <c r="BD492" s="35">
        <f t="shared" si="262"/>
        <v>2823.6010189016652</v>
      </c>
      <c r="BE492" s="35">
        <f t="shared" si="257"/>
        <v>24147.477139054601</v>
      </c>
      <c r="BF492" s="35">
        <f t="shared" si="258"/>
        <v>26971.078157956268</v>
      </c>
      <c r="BG492" s="35">
        <f t="shared" si="259"/>
        <v>29794.679176857935</v>
      </c>
    </row>
    <row r="493" spans="25:59" x14ac:dyDescent="0.4">
      <c r="Y493" s="35">
        <f t="shared" si="260"/>
        <v>485500</v>
      </c>
      <c r="Z493" s="52">
        <f t="shared" si="263"/>
        <v>486</v>
      </c>
      <c r="AA493" s="35"/>
      <c r="AB493" s="35"/>
      <c r="AC493" s="35"/>
      <c r="AD493" s="35"/>
      <c r="AU493" s="52">
        <f t="shared" si="250"/>
        <v>486</v>
      </c>
      <c r="AV493" s="80">
        <f t="shared" si="251"/>
        <v>1694.3894849802061</v>
      </c>
      <c r="AW493" s="35">
        <f t="shared" si="261"/>
        <v>6757.9464963493701</v>
      </c>
      <c r="AX493" s="35">
        <f t="shared" si="252"/>
        <v>54094.563720256789</v>
      </c>
      <c r="AY493" s="35">
        <f t="shared" si="253"/>
        <v>60852.510216606162</v>
      </c>
      <c r="AZ493" s="35">
        <f t="shared" si="254"/>
        <v>67610.456712955536</v>
      </c>
      <c r="BA493"/>
      <c r="BB493" s="52">
        <f t="shared" si="255"/>
        <v>486</v>
      </c>
      <c r="BC493" s="80">
        <f t="shared" si="256"/>
        <v>708.13056655912806</v>
      </c>
      <c r="BD493" s="35">
        <f t="shared" si="262"/>
        <v>2824.326120798642</v>
      </c>
      <c r="BE493" s="35">
        <f t="shared" si="257"/>
        <v>24185.065151887982</v>
      </c>
      <c r="BF493" s="35">
        <f t="shared" si="258"/>
        <v>27009.391272686626</v>
      </c>
      <c r="BG493" s="35">
        <f t="shared" si="259"/>
        <v>29833.717393485269</v>
      </c>
    </row>
    <row r="494" spans="25:59" x14ac:dyDescent="0.4">
      <c r="Y494" s="35">
        <f t="shared" si="260"/>
        <v>486500</v>
      </c>
      <c r="Z494" s="52">
        <f t="shared" si="263"/>
        <v>487</v>
      </c>
      <c r="AA494" s="35"/>
      <c r="AB494" s="35"/>
      <c r="AC494" s="35"/>
      <c r="AD494" s="35"/>
      <c r="AU494" s="52">
        <f t="shared" si="250"/>
        <v>487</v>
      </c>
      <c r="AV494" s="80">
        <f t="shared" si="251"/>
        <v>1694.8256545233908</v>
      </c>
      <c r="AW494" s="35">
        <f t="shared" si="261"/>
        <v>6759.6861261465974</v>
      </c>
      <c r="AX494" s="35">
        <f t="shared" si="252"/>
        <v>54192.067766787499</v>
      </c>
      <c r="AY494" s="35">
        <f t="shared" si="253"/>
        <v>60951.753892934095</v>
      </c>
      <c r="AZ494" s="35">
        <f t="shared" si="254"/>
        <v>67711.440019080692</v>
      </c>
      <c r="BA494"/>
      <c r="BB494" s="52">
        <f t="shared" si="255"/>
        <v>487</v>
      </c>
      <c r="BC494" s="80">
        <f t="shared" si="256"/>
        <v>708.312853446806</v>
      </c>
      <c r="BD494" s="35">
        <f t="shared" si="262"/>
        <v>2825.0531584985529</v>
      </c>
      <c r="BE494" s="35">
        <f t="shared" si="257"/>
        <v>24222.651228918425</v>
      </c>
      <c r="BF494" s="35">
        <f t="shared" si="258"/>
        <v>27047.704387416979</v>
      </c>
      <c r="BG494" s="35">
        <f t="shared" si="259"/>
        <v>29872.757545915534</v>
      </c>
    </row>
    <row r="495" spans="25:59" x14ac:dyDescent="0.4">
      <c r="Y495" s="35">
        <f t="shared" si="260"/>
        <v>487500</v>
      </c>
      <c r="Z495" s="52">
        <f t="shared" si="263"/>
        <v>488</v>
      </c>
      <c r="AA495" s="35"/>
      <c r="AB495" s="35"/>
      <c r="AC495" s="35"/>
      <c r="AD495" s="35"/>
      <c r="AU495" s="52">
        <f t="shared" si="250"/>
        <v>488</v>
      </c>
      <c r="AV495" s="80">
        <f t="shared" si="251"/>
        <v>1695.2629845106203</v>
      </c>
      <c r="AW495" s="35">
        <f t="shared" si="261"/>
        <v>6761.4303842886266</v>
      </c>
      <c r="AX495" s="35">
        <f t="shared" si="252"/>
        <v>54289.567184973399</v>
      </c>
      <c r="AY495" s="35">
        <f t="shared" si="253"/>
        <v>61050.997569262028</v>
      </c>
      <c r="AZ495" s="35">
        <f t="shared" si="254"/>
        <v>67812.42795355065</v>
      </c>
      <c r="BA495"/>
      <c r="BB495" s="52">
        <f t="shared" si="255"/>
        <v>488</v>
      </c>
      <c r="BC495" s="80">
        <f t="shared" si="256"/>
        <v>708.49562531500703</v>
      </c>
      <c r="BD495" s="35">
        <f t="shared" si="262"/>
        <v>2825.7821305072257</v>
      </c>
      <c r="BE495" s="35">
        <f t="shared" si="257"/>
        <v>24260.235371640112</v>
      </c>
      <c r="BF495" s="35">
        <f t="shared" si="258"/>
        <v>27086.017502147337</v>
      </c>
      <c r="BG495" s="35">
        <f t="shared" si="259"/>
        <v>29911.799632654562</v>
      </c>
    </row>
    <row r="496" spans="25:59" x14ac:dyDescent="0.4">
      <c r="Y496" s="35">
        <f t="shared" si="260"/>
        <v>488500</v>
      </c>
      <c r="Z496" s="52">
        <f t="shared" si="263"/>
        <v>489</v>
      </c>
      <c r="AA496" s="35"/>
      <c r="AB496" s="35"/>
      <c r="AC496" s="35"/>
      <c r="AD496" s="35"/>
      <c r="AU496" s="52">
        <f t="shared" si="250"/>
        <v>489</v>
      </c>
      <c r="AV496" s="80">
        <f t="shared" si="251"/>
        <v>1695.7014740440409</v>
      </c>
      <c r="AW496" s="35">
        <f t="shared" si="261"/>
        <v>6763.1792671944368</v>
      </c>
      <c r="AX496" s="35">
        <f t="shared" si="252"/>
        <v>54387.061978395526</v>
      </c>
      <c r="AY496" s="35">
        <f t="shared" si="253"/>
        <v>61150.241245589961</v>
      </c>
      <c r="AZ496" s="35">
        <f t="shared" si="254"/>
        <v>67913.420512784403</v>
      </c>
      <c r="BA496"/>
      <c r="BB496" s="52">
        <f t="shared" si="255"/>
        <v>489</v>
      </c>
      <c r="BC496" s="80">
        <f t="shared" si="256"/>
        <v>708.67888178849432</v>
      </c>
      <c r="BD496" s="35">
        <f t="shared" si="262"/>
        <v>2826.5130353280565</v>
      </c>
      <c r="BE496" s="35">
        <f t="shared" si="257"/>
        <v>24297.817581549636</v>
      </c>
      <c r="BF496" s="35">
        <f t="shared" si="258"/>
        <v>27124.330616877694</v>
      </c>
      <c r="BG496" s="35">
        <f t="shared" si="259"/>
        <v>29950.843652205753</v>
      </c>
    </row>
    <row r="497" spans="25:59" x14ac:dyDescent="0.4">
      <c r="Y497" s="35">
        <f t="shared" si="260"/>
        <v>489500</v>
      </c>
      <c r="Z497" s="52">
        <f t="shared" si="263"/>
        <v>490</v>
      </c>
      <c r="AA497" s="35"/>
      <c r="AB497" s="35"/>
      <c r="AC497" s="35"/>
      <c r="AD497" s="35"/>
      <c r="AU497" s="52">
        <f t="shared" si="250"/>
        <v>490</v>
      </c>
      <c r="AV497" s="80">
        <f t="shared" si="251"/>
        <v>1696.1411222243494</v>
      </c>
      <c r="AW497" s="35">
        <f t="shared" si="261"/>
        <v>6764.9327712772219</v>
      </c>
      <c r="AX497" s="35">
        <f t="shared" si="252"/>
        <v>54484.552150640673</v>
      </c>
      <c r="AY497" s="35">
        <f t="shared" si="253"/>
        <v>61249.484921917894</v>
      </c>
      <c r="AZ497" s="35">
        <f t="shared" si="254"/>
        <v>68014.417693195122</v>
      </c>
      <c r="BA497"/>
      <c r="BB497" s="52">
        <f t="shared" si="255"/>
        <v>490</v>
      </c>
      <c r="BC497" s="80">
        <f t="shared" si="256"/>
        <v>708.86262249142487</v>
      </c>
      <c r="BD497" s="35">
        <f t="shared" si="262"/>
        <v>2827.2458714620229</v>
      </c>
      <c r="BE497" s="35">
        <f t="shared" si="257"/>
        <v>24335.397860146026</v>
      </c>
      <c r="BF497" s="35">
        <f t="shared" si="258"/>
        <v>27162.643731608048</v>
      </c>
      <c r="BG497" s="35">
        <f t="shared" si="259"/>
        <v>29989.889603070071</v>
      </c>
    </row>
    <row r="498" spans="25:59" x14ac:dyDescent="0.4">
      <c r="Y498" s="35">
        <f t="shared" si="260"/>
        <v>490500</v>
      </c>
      <c r="Z498" s="52">
        <f t="shared" si="263"/>
        <v>491</v>
      </c>
      <c r="AA498" s="35"/>
      <c r="AB498" s="35"/>
      <c r="AC498" s="35"/>
      <c r="AD498" s="35"/>
      <c r="AU498" s="52">
        <f t="shared" si="250"/>
        <v>491</v>
      </c>
      <c r="AV498" s="80">
        <f t="shared" si="251"/>
        <v>1696.5819281507979</v>
      </c>
      <c r="AW498" s="35">
        <f t="shared" si="261"/>
        <v>6766.690892944418</v>
      </c>
      <c r="AX498" s="35">
        <f t="shared" si="252"/>
        <v>54582.037705301409</v>
      </c>
      <c r="AY498" s="35">
        <f t="shared" si="253"/>
        <v>61348.728598245827</v>
      </c>
      <c r="AZ498" s="35">
        <f t="shared" si="254"/>
        <v>68115.419491190245</v>
      </c>
      <c r="BA498"/>
      <c r="BB498" s="52">
        <f t="shared" si="255"/>
        <v>491</v>
      </c>
      <c r="BC498" s="80">
        <f t="shared" si="256"/>
        <v>709.04684704735246</v>
      </c>
      <c r="BD498" s="35">
        <f t="shared" si="262"/>
        <v>2827.9806374076975</v>
      </c>
      <c r="BE498" s="35">
        <f t="shared" si="257"/>
        <v>24372.976208930708</v>
      </c>
      <c r="BF498" s="35">
        <f t="shared" si="258"/>
        <v>27200.956846338406</v>
      </c>
      <c r="BG498" s="35">
        <f t="shared" si="259"/>
        <v>30028.937483746104</v>
      </c>
    </row>
    <row r="499" spans="25:59" x14ac:dyDescent="0.4">
      <c r="Y499" s="35">
        <f t="shared" si="260"/>
        <v>491500</v>
      </c>
      <c r="Z499" s="52">
        <f t="shared" si="263"/>
        <v>492</v>
      </c>
      <c r="AA499" s="35"/>
      <c r="AB499" s="35"/>
      <c r="AC499" s="35"/>
      <c r="AD499" s="35"/>
      <c r="AU499" s="52">
        <f t="shared" si="250"/>
        <v>492</v>
      </c>
      <c r="AV499" s="80">
        <f t="shared" si="251"/>
        <v>1697.0238909212055</v>
      </c>
      <c r="AW499" s="35">
        <f t="shared" si="261"/>
        <v>6768.4536285977429</v>
      </c>
      <c r="AX499" s="35">
        <f t="shared" si="252"/>
        <v>54679.518645976015</v>
      </c>
      <c r="AY499" s="35">
        <f t="shared" si="253"/>
        <v>61447.97227457376</v>
      </c>
      <c r="AZ499" s="35">
        <f t="shared" si="254"/>
        <v>68216.425903171505</v>
      </c>
      <c r="BA499"/>
      <c r="BB499" s="52">
        <f t="shared" si="255"/>
        <v>492</v>
      </c>
      <c r="BC499" s="80">
        <f t="shared" si="256"/>
        <v>709.23155507923127</v>
      </c>
      <c r="BD499" s="35">
        <f t="shared" si="262"/>
        <v>2828.7173316612607</v>
      </c>
      <c r="BE499" s="35">
        <f t="shared" si="257"/>
        <v>24410.552629407499</v>
      </c>
      <c r="BF499" s="35">
        <f t="shared" si="258"/>
        <v>27239.26996106876</v>
      </c>
      <c r="BG499" s="35">
        <f t="shared" si="259"/>
        <v>30067.98729273002</v>
      </c>
    </row>
    <row r="500" spans="25:59" x14ac:dyDescent="0.4">
      <c r="Y500" s="35">
        <f t="shared" si="260"/>
        <v>492500</v>
      </c>
      <c r="Z500" s="52">
        <f t="shared" si="263"/>
        <v>493</v>
      </c>
      <c r="AA500" s="35"/>
      <c r="AB500" s="35"/>
      <c r="AC500" s="35"/>
      <c r="AD500" s="35"/>
      <c r="AU500" s="52">
        <f t="shared" si="250"/>
        <v>493</v>
      </c>
      <c r="AV500" s="80">
        <f t="shared" si="251"/>
        <v>1697.4670096319633</v>
      </c>
      <c r="AW500" s="35">
        <f t="shared" si="261"/>
        <v>6770.2209746332192</v>
      </c>
      <c r="AX500" s="35">
        <f t="shared" si="252"/>
        <v>54776.99497626847</v>
      </c>
      <c r="AY500" s="35">
        <f t="shared" si="253"/>
        <v>61547.215950901693</v>
      </c>
      <c r="AZ500" s="35">
        <f t="shared" si="254"/>
        <v>68317.436925534916</v>
      </c>
      <c r="BA500"/>
      <c r="BB500" s="52">
        <f t="shared" si="255"/>
        <v>493</v>
      </c>
      <c r="BC500" s="80">
        <f t="shared" si="256"/>
        <v>709.41674620941899</v>
      </c>
      <c r="BD500" s="35">
        <f t="shared" si="262"/>
        <v>2829.4559527165147</v>
      </c>
      <c r="BE500" s="35">
        <f t="shared" si="257"/>
        <v>24448.127123082602</v>
      </c>
      <c r="BF500" s="35">
        <f t="shared" si="258"/>
        <v>27277.583075799117</v>
      </c>
      <c r="BG500" s="35">
        <f t="shared" si="259"/>
        <v>30107.039028515632</v>
      </c>
    </row>
    <row r="501" spans="25:59" x14ac:dyDescent="0.4">
      <c r="Y501" s="35">
        <f t="shared" si="260"/>
        <v>493500</v>
      </c>
      <c r="Z501" s="52">
        <f t="shared" si="263"/>
        <v>494</v>
      </c>
      <c r="AA501" s="35"/>
      <c r="AB501" s="35"/>
      <c r="AC501" s="35"/>
      <c r="AD501" s="35"/>
      <c r="AU501" s="52">
        <f t="shared" si="250"/>
        <v>494</v>
      </c>
      <c r="AV501" s="80">
        <f t="shared" si="251"/>
        <v>1697.911283378043</v>
      </c>
      <c r="AW501" s="35">
        <f t="shared" si="261"/>
        <v>6771.9929274412088</v>
      </c>
      <c r="AX501" s="35">
        <f t="shared" si="252"/>
        <v>54874.46669978842</v>
      </c>
      <c r="AY501" s="35">
        <f t="shared" si="253"/>
        <v>61646.459627229626</v>
      </c>
      <c r="AZ501" s="35">
        <f t="shared" si="254"/>
        <v>68418.452554670832</v>
      </c>
      <c r="BA501"/>
      <c r="BB501" s="52">
        <f t="shared" si="255"/>
        <v>494</v>
      </c>
      <c r="BC501" s="80">
        <f t="shared" si="256"/>
        <v>709.60242005968041</v>
      </c>
      <c r="BD501" s="35">
        <f t="shared" si="262"/>
        <v>2830.1964990648958</v>
      </c>
      <c r="BE501" s="35">
        <f t="shared" si="257"/>
        <v>24485.699691464579</v>
      </c>
      <c r="BF501" s="35">
        <f t="shared" si="258"/>
        <v>27315.896190529475</v>
      </c>
      <c r="BG501" s="35">
        <f t="shared" si="259"/>
        <v>30146.09268959437</v>
      </c>
    </row>
    <row r="502" spans="25:59" x14ac:dyDescent="0.4">
      <c r="Y502" s="35">
        <f t="shared" si="260"/>
        <v>494500</v>
      </c>
      <c r="Z502" s="52">
        <f t="shared" si="263"/>
        <v>495</v>
      </c>
      <c r="AA502" s="35"/>
      <c r="AB502" s="35"/>
      <c r="AC502" s="35"/>
      <c r="AD502" s="35"/>
      <c r="AU502" s="52">
        <f t="shared" si="250"/>
        <v>495</v>
      </c>
      <c r="AV502" s="80">
        <f t="shared" si="251"/>
        <v>1698.3567112530072</v>
      </c>
      <c r="AW502" s="35">
        <f t="shared" si="261"/>
        <v>6773.769483406455</v>
      </c>
      <c r="AX502" s="35">
        <f t="shared" si="252"/>
        <v>54971.933820151105</v>
      </c>
      <c r="AY502" s="35">
        <f t="shared" si="253"/>
        <v>61745.703303557559</v>
      </c>
      <c r="AZ502" s="35">
        <f t="shared" si="254"/>
        <v>68519.472786964019</v>
      </c>
      <c r="BA502"/>
      <c r="BB502" s="52">
        <f t="shared" si="255"/>
        <v>495</v>
      </c>
      <c r="BC502" s="80">
        <f t="shared" si="256"/>
        <v>709.7885762511911</v>
      </c>
      <c r="BD502" s="35">
        <f t="shared" si="262"/>
        <v>2830.9389691954916</v>
      </c>
      <c r="BE502" s="35">
        <f t="shared" si="257"/>
        <v>24523.270336064335</v>
      </c>
      <c r="BF502" s="35">
        <f t="shared" si="258"/>
        <v>27354.209305259828</v>
      </c>
      <c r="BG502" s="35">
        <f t="shared" si="259"/>
        <v>30185.148274455321</v>
      </c>
    </row>
    <row r="503" spans="25:59" x14ac:dyDescent="0.4">
      <c r="Y503" s="35">
        <f t="shared" si="260"/>
        <v>495500</v>
      </c>
      <c r="Z503" s="52">
        <f t="shared" si="263"/>
        <v>496</v>
      </c>
      <c r="AA503" s="35"/>
      <c r="AB503" s="35"/>
      <c r="AC503" s="35"/>
      <c r="AD503" s="35"/>
      <c r="AU503" s="52">
        <f t="shared" si="250"/>
        <v>496</v>
      </c>
      <c r="AV503" s="80">
        <f t="shared" si="251"/>
        <v>1698.8032923490146</v>
      </c>
      <c r="AW503" s="35">
        <f t="shared" si="261"/>
        <v>6775.5506389080974</v>
      </c>
      <c r="AX503" s="35">
        <f t="shared" si="252"/>
        <v>55069.396340977401</v>
      </c>
      <c r="AY503" s="35">
        <f t="shared" si="253"/>
        <v>61844.946979885499</v>
      </c>
      <c r="AZ503" s="35">
        <f t="shared" si="254"/>
        <v>68620.497618793597</v>
      </c>
      <c r="BA503"/>
      <c r="BB503" s="52">
        <f t="shared" si="255"/>
        <v>496</v>
      </c>
      <c r="BC503" s="80">
        <f t="shared" si="256"/>
        <v>709.97521440453988</v>
      </c>
      <c r="BD503" s="35">
        <f t="shared" si="262"/>
        <v>2831.6833615950486</v>
      </c>
      <c r="BE503" s="35">
        <f t="shared" si="257"/>
        <v>24560.839058395137</v>
      </c>
      <c r="BF503" s="35">
        <f t="shared" si="258"/>
        <v>27392.522419990186</v>
      </c>
      <c r="BG503" s="35">
        <f t="shared" si="259"/>
        <v>30224.205781585235</v>
      </c>
    </row>
    <row r="504" spans="25:59" x14ac:dyDescent="0.4">
      <c r="Y504" s="35">
        <f t="shared" si="260"/>
        <v>496500</v>
      </c>
      <c r="Z504" s="52">
        <f t="shared" si="263"/>
        <v>497</v>
      </c>
      <c r="AA504" s="35"/>
      <c r="AB504" s="35"/>
      <c r="AC504" s="35"/>
      <c r="AD504" s="35"/>
      <c r="AU504" s="52">
        <f t="shared" si="250"/>
        <v>497</v>
      </c>
      <c r="AV504" s="80">
        <f t="shared" si="251"/>
        <v>1699.2510257568288</v>
      </c>
      <c r="AW504" s="35">
        <f t="shared" si="261"/>
        <v>6777.3363903197169</v>
      </c>
      <c r="AX504" s="35">
        <f t="shared" si="252"/>
        <v>55166.854265893715</v>
      </c>
      <c r="AY504" s="35">
        <f t="shared" si="253"/>
        <v>61944.190656213432</v>
      </c>
      <c r="AZ504" s="35">
        <f t="shared" si="254"/>
        <v>68721.527046533156</v>
      </c>
      <c r="BA504"/>
      <c r="BB504" s="52">
        <f t="shared" si="255"/>
        <v>497</v>
      </c>
      <c r="BC504" s="80">
        <f t="shared" si="256"/>
        <v>710.16233413973271</v>
      </c>
      <c r="BD504" s="35">
        <f t="shared" si="262"/>
        <v>2832.4296747479889</v>
      </c>
      <c r="BE504" s="35">
        <f t="shared" si="257"/>
        <v>24598.40585997255</v>
      </c>
      <c r="BF504" s="35">
        <f t="shared" si="258"/>
        <v>27430.83553472054</v>
      </c>
      <c r="BG504" s="35">
        <f t="shared" si="259"/>
        <v>30263.265209468529</v>
      </c>
    </row>
    <row r="505" spans="25:59" x14ac:dyDescent="0.4">
      <c r="Y505" s="35">
        <f t="shared" si="260"/>
        <v>497500</v>
      </c>
      <c r="Z505" s="52">
        <f t="shared" si="263"/>
        <v>498</v>
      </c>
      <c r="AA505" s="35"/>
      <c r="AB505" s="35"/>
      <c r="AC505" s="35"/>
      <c r="AD505" s="35"/>
      <c r="AU505" s="52">
        <f t="shared" si="250"/>
        <v>498</v>
      </c>
      <c r="AV505" s="80">
        <f t="shared" si="251"/>
        <v>1699.6999105658274</v>
      </c>
      <c r="AW505" s="35">
        <f t="shared" si="261"/>
        <v>6779.1267340093627</v>
      </c>
      <c r="AX505" s="35">
        <f t="shared" si="252"/>
        <v>55264.307598532003</v>
      </c>
      <c r="AY505" s="35">
        <f t="shared" si="253"/>
        <v>62043.434332541365</v>
      </c>
      <c r="AZ505" s="35">
        <f t="shared" si="254"/>
        <v>68822.561066550727</v>
      </c>
      <c r="BA505"/>
      <c r="BB505" s="52">
        <f t="shared" si="255"/>
        <v>498</v>
      </c>
      <c r="BC505" s="80">
        <f t="shared" si="256"/>
        <v>710.34993507619606</v>
      </c>
      <c r="BD505" s="35">
        <f t="shared" si="262"/>
        <v>2833.1779071364231</v>
      </c>
      <c r="BE505" s="35">
        <f t="shared" si="257"/>
        <v>24635.970742314476</v>
      </c>
      <c r="BF505" s="35">
        <f t="shared" si="258"/>
        <v>27469.148649450897</v>
      </c>
      <c r="BG505" s="35">
        <f t="shared" si="259"/>
        <v>30302.326556587319</v>
      </c>
    </row>
    <row r="506" spans="25:59" x14ac:dyDescent="0.4">
      <c r="Y506" s="35">
        <f t="shared" si="260"/>
        <v>498500</v>
      </c>
      <c r="Z506" s="52">
        <f t="shared" si="263"/>
        <v>499</v>
      </c>
      <c r="AA506" s="35"/>
      <c r="AB506" s="35"/>
      <c r="AC506" s="35"/>
      <c r="AD506" s="35"/>
      <c r="AU506" s="52">
        <f t="shared" si="250"/>
        <v>499</v>
      </c>
      <c r="AV506" s="80">
        <f t="shared" si="251"/>
        <v>1700.1499458640089</v>
      </c>
      <c r="AW506" s="35">
        <f t="shared" si="261"/>
        <v>6780.9216663395855</v>
      </c>
      <c r="AX506" s="35">
        <f t="shared" si="252"/>
        <v>55361.756342529712</v>
      </c>
      <c r="AY506" s="35">
        <f t="shared" si="253"/>
        <v>62142.678008869298</v>
      </c>
      <c r="AZ506" s="35">
        <f t="shared" si="254"/>
        <v>68923.599675208883</v>
      </c>
      <c r="BA506"/>
      <c r="BB506" s="52">
        <f t="shared" si="255"/>
        <v>499</v>
      </c>
      <c r="BC506" s="80">
        <f t="shared" si="256"/>
        <v>710.53801683278016</v>
      </c>
      <c r="BD506" s="35">
        <f t="shared" si="262"/>
        <v>2833.9280572401635</v>
      </c>
      <c r="BE506" s="35">
        <f t="shared" si="257"/>
        <v>24673.533706941089</v>
      </c>
      <c r="BF506" s="35">
        <f t="shared" si="258"/>
        <v>27507.461764181251</v>
      </c>
      <c r="BG506" s="35">
        <f t="shared" si="259"/>
        <v>30341.389821421413</v>
      </c>
    </row>
    <row r="507" spans="25:59" x14ac:dyDescent="0.4">
      <c r="Y507" s="35">
        <f t="shared" si="260"/>
        <v>499500</v>
      </c>
      <c r="Z507" s="52">
        <f t="shared" si="263"/>
        <v>500</v>
      </c>
      <c r="AA507" s="35"/>
      <c r="AB507" s="35"/>
      <c r="AC507" s="35"/>
      <c r="AD507" s="35"/>
      <c r="AU507" s="52">
        <f t="shared" si="250"/>
        <v>500</v>
      </c>
      <c r="AV507" s="80">
        <f t="shared" si="251"/>
        <v>1700.6011307380004</v>
      </c>
      <c r="AW507" s="35">
        <f t="shared" si="261"/>
        <v>6782.7211836674633</v>
      </c>
      <c r="AX507" s="35">
        <f t="shared" si="252"/>
        <v>55459.200501529769</v>
      </c>
      <c r="AY507" s="35">
        <f t="shared" si="253"/>
        <v>62241.921685197231</v>
      </c>
      <c r="AZ507" s="35">
        <f t="shared" si="254"/>
        <v>69024.642868864699</v>
      </c>
      <c r="BA507"/>
      <c r="BB507" s="52">
        <f t="shared" si="255"/>
        <v>500</v>
      </c>
      <c r="BC507" s="80">
        <f t="shared" si="256"/>
        <v>710.72657902776234</v>
      </c>
      <c r="BD507" s="35">
        <f t="shared" si="262"/>
        <v>2834.6801235367379</v>
      </c>
      <c r="BE507" s="35">
        <f t="shared" si="257"/>
        <v>24711.09475537487</v>
      </c>
      <c r="BF507" s="35">
        <f t="shared" si="258"/>
        <v>27545.774878911609</v>
      </c>
      <c r="BG507" s="35">
        <f t="shared" si="259"/>
        <v>30380.455002448347</v>
      </c>
    </row>
    <row r="508" spans="25:59" x14ac:dyDescent="0.4">
      <c r="Y508" s="35">
        <f t="shared" si="260"/>
        <v>500500</v>
      </c>
      <c r="Z508" s="52">
        <f t="shared" si="263"/>
        <v>501</v>
      </c>
      <c r="AA508" s="35"/>
      <c r="AB508" s="35"/>
      <c r="AC508" s="35"/>
      <c r="AD508" s="35"/>
      <c r="AU508" s="52">
        <f t="shared" si="250"/>
        <v>501</v>
      </c>
      <c r="AV508" s="80">
        <f t="shared" si="251"/>
        <v>1701.0534642730668</v>
      </c>
      <c r="AW508" s="35">
        <f t="shared" si="261"/>
        <v>6784.5252823446453</v>
      </c>
      <c r="AX508" s="35">
        <f t="shared" si="252"/>
        <v>55556.640079180521</v>
      </c>
      <c r="AY508" s="35">
        <f t="shared" si="253"/>
        <v>62341.165361525163</v>
      </c>
      <c r="AZ508" s="35">
        <f t="shared" si="254"/>
        <v>69125.690643869806</v>
      </c>
      <c r="BA508"/>
      <c r="BB508" s="52">
        <f t="shared" si="255"/>
        <v>501</v>
      </c>
      <c r="BC508" s="80">
        <f t="shared" si="256"/>
        <v>710.91562127885027</v>
      </c>
      <c r="BD508" s="35">
        <f t="shared" si="262"/>
        <v>2835.4341045014016</v>
      </c>
      <c r="BE508" s="35">
        <f t="shared" si="257"/>
        <v>24748.653889140565</v>
      </c>
      <c r="BF508" s="35">
        <f t="shared" si="258"/>
        <v>27584.087993641966</v>
      </c>
      <c r="BG508" s="35">
        <f t="shared" si="259"/>
        <v>30419.522098143367</v>
      </c>
    </row>
    <row r="509" spans="25:59" x14ac:dyDescent="0.4">
      <c r="Y509" s="35">
        <f t="shared" si="260"/>
        <v>501500</v>
      </c>
      <c r="Z509" s="52">
        <f t="shared" si="263"/>
        <v>502</v>
      </c>
      <c r="AA509" s="35"/>
      <c r="AB509" s="35"/>
      <c r="AC509" s="35"/>
      <c r="AD509" s="35"/>
      <c r="AU509" s="52">
        <f t="shared" si="250"/>
        <v>502</v>
      </c>
      <c r="AV509" s="80">
        <f t="shared" si="251"/>
        <v>1701.5069455531182</v>
      </c>
      <c r="AW509" s="35">
        <f t="shared" si="261"/>
        <v>6786.3339587173732</v>
      </c>
      <c r="AX509" s="35">
        <f t="shared" si="252"/>
        <v>55654.07507913572</v>
      </c>
      <c r="AY509" s="35">
        <f t="shared" si="253"/>
        <v>62440.409037853096</v>
      </c>
      <c r="AZ509" s="35">
        <f t="shared" si="254"/>
        <v>69226.742996570465</v>
      </c>
      <c r="BA509"/>
      <c r="BB509" s="52">
        <f t="shared" si="255"/>
        <v>502</v>
      </c>
      <c r="BC509" s="80">
        <f t="shared" si="256"/>
        <v>711.10514320318543</v>
      </c>
      <c r="BD509" s="35">
        <f t="shared" si="262"/>
        <v>2836.1899986071521</v>
      </c>
      <c r="BE509" s="35">
        <f t="shared" si="257"/>
        <v>24786.211109765169</v>
      </c>
      <c r="BF509" s="35">
        <f t="shared" si="258"/>
        <v>27622.40110837232</v>
      </c>
      <c r="BG509" s="35">
        <f t="shared" si="259"/>
        <v>30458.591106979471</v>
      </c>
    </row>
    <row r="510" spans="25:59" x14ac:dyDescent="0.4">
      <c r="Y510" s="35">
        <f t="shared" si="260"/>
        <v>502500</v>
      </c>
      <c r="Z510" s="52">
        <f t="shared" si="263"/>
        <v>503</v>
      </c>
      <c r="AA510" s="35"/>
      <c r="AB510" s="35"/>
      <c r="AC510" s="35"/>
      <c r="AD510" s="35"/>
      <c r="AU510" s="52">
        <f t="shared" si="250"/>
        <v>503</v>
      </c>
      <c r="AV510" s="80">
        <f t="shared" si="251"/>
        <v>1701.961573660717</v>
      </c>
      <c r="AW510" s="35">
        <f t="shared" si="261"/>
        <v>6788.1472091265177</v>
      </c>
      <c r="AX510" s="35">
        <f t="shared" si="252"/>
        <v>55751.505505054512</v>
      </c>
      <c r="AY510" s="35">
        <f t="shared" si="253"/>
        <v>62539.652714181029</v>
      </c>
      <c r="AZ510" s="35">
        <f t="shared" si="254"/>
        <v>69327.799923307553</v>
      </c>
      <c r="BA510"/>
      <c r="BB510" s="52">
        <f t="shared" si="255"/>
        <v>503</v>
      </c>
      <c r="BC510" s="80">
        <f t="shared" si="256"/>
        <v>711.29514441734625</v>
      </c>
      <c r="BD510" s="35">
        <f t="shared" si="262"/>
        <v>2836.9478043247409</v>
      </c>
      <c r="BE510" s="35">
        <f t="shared" si="257"/>
        <v>24823.766418777937</v>
      </c>
      <c r="BF510" s="35">
        <f t="shared" si="258"/>
        <v>27660.714223102677</v>
      </c>
      <c r="BG510" s="35">
        <f t="shared" si="259"/>
        <v>30497.662027427417</v>
      </c>
    </row>
    <row r="511" spans="25:59" x14ac:dyDescent="0.4">
      <c r="Y511" s="35">
        <f t="shared" si="260"/>
        <v>503500</v>
      </c>
      <c r="Z511" s="52">
        <f t="shared" si="263"/>
        <v>504</v>
      </c>
      <c r="AA511" s="35"/>
      <c r="AB511" s="35"/>
      <c r="AC511" s="35"/>
      <c r="AD511" s="35"/>
      <c r="AU511" s="52">
        <f t="shared" si="250"/>
        <v>504</v>
      </c>
      <c r="AV511" s="80">
        <f t="shared" si="251"/>
        <v>1702.4173476770879</v>
      </c>
      <c r="AW511" s="35">
        <f t="shared" si="261"/>
        <v>6789.9650299076093</v>
      </c>
      <c r="AX511" s="35">
        <f t="shared" si="252"/>
        <v>55848.931360601353</v>
      </c>
      <c r="AY511" s="35">
        <f t="shared" si="253"/>
        <v>62638.896390508962</v>
      </c>
      <c r="AZ511" s="35">
        <f t="shared" si="254"/>
        <v>69428.861420416564</v>
      </c>
      <c r="BA511"/>
      <c r="BB511" s="52">
        <f t="shared" si="255"/>
        <v>504</v>
      </c>
      <c r="BC511" s="80">
        <f t="shared" si="256"/>
        <v>711.48562453735212</v>
      </c>
      <c r="BD511" s="35">
        <f t="shared" si="262"/>
        <v>2837.7075201226899</v>
      </c>
      <c r="BE511" s="35">
        <f t="shared" si="257"/>
        <v>24861.31981771034</v>
      </c>
      <c r="BF511" s="35">
        <f t="shared" si="258"/>
        <v>27699.027337833031</v>
      </c>
      <c r="BG511" s="35">
        <f t="shared" si="259"/>
        <v>30536.734857955722</v>
      </c>
    </row>
    <row r="512" spans="25:59" x14ac:dyDescent="0.4">
      <c r="Y512" s="35">
        <f t="shared" si="260"/>
        <v>504500</v>
      </c>
      <c r="Z512" s="52">
        <f t="shared" si="263"/>
        <v>505</v>
      </c>
      <c r="AA512" s="35"/>
      <c r="AB512" s="35"/>
      <c r="AC512" s="35"/>
      <c r="AD512" s="35"/>
      <c r="AU512" s="52">
        <f t="shared" si="250"/>
        <v>505</v>
      </c>
      <c r="AV512" s="80">
        <f t="shared" si="251"/>
        <v>1702.8742666821233</v>
      </c>
      <c r="AW512" s="35">
        <f t="shared" si="261"/>
        <v>6791.7874173908695</v>
      </c>
      <c r="AX512" s="35">
        <f t="shared" si="252"/>
        <v>55946.352649446024</v>
      </c>
      <c r="AY512" s="35">
        <f t="shared" si="253"/>
        <v>62738.140066836895</v>
      </c>
      <c r="AZ512" s="35">
        <f t="shared" si="254"/>
        <v>69529.927484227766</v>
      </c>
      <c r="BA512"/>
      <c r="BB512" s="52">
        <f t="shared" si="255"/>
        <v>505</v>
      </c>
      <c r="BC512" s="80">
        <f t="shared" si="256"/>
        <v>711.6765831786654</v>
      </c>
      <c r="BD512" s="35">
        <f t="shared" si="262"/>
        <v>2838.469144467299</v>
      </c>
      <c r="BE512" s="35">
        <f t="shared" si="257"/>
        <v>24898.871308096088</v>
      </c>
      <c r="BF512" s="35">
        <f t="shared" si="258"/>
        <v>27737.340452563389</v>
      </c>
      <c r="BG512" s="35">
        <f t="shared" si="259"/>
        <v>30575.809597030689</v>
      </c>
    </row>
    <row r="513" spans="25:59" x14ac:dyDescent="0.4">
      <c r="Y513" s="35">
        <f t="shared" si="260"/>
        <v>505500</v>
      </c>
      <c r="Z513" s="52">
        <f t="shared" si="263"/>
        <v>506</v>
      </c>
      <c r="AA513" s="35"/>
      <c r="AB513" s="35"/>
      <c r="AC513" s="35"/>
      <c r="AD513" s="35"/>
      <c r="AU513" s="52">
        <f t="shared" si="250"/>
        <v>506</v>
      </c>
      <c r="AV513" s="80">
        <f t="shared" si="251"/>
        <v>1703.3323297543941</v>
      </c>
      <c r="AW513" s="35">
        <f t="shared" si="261"/>
        <v>6793.6143679012448</v>
      </c>
      <c r="AX513" s="35">
        <f t="shared" si="252"/>
        <v>56043.769375263582</v>
      </c>
      <c r="AY513" s="35">
        <f t="shared" si="253"/>
        <v>62837.383743164828</v>
      </c>
      <c r="AZ513" s="35">
        <f t="shared" si="254"/>
        <v>69630.998111066074</v>
      </c>
      <c r="BA513"/>
      <c r="BB513" s="52">
        <f t="shared" si="255"/>
        <v>506</v>
      </c>
      <c r="BC513" s="80">
        <f t="shared" si="256"/>
        <v>711.86801995619635</v>
      </c>
      <c r="BD513" s="35">
        <f t="shared" si="262"/>
        <v>2839.2326758226668</v>
      </c>
      <c r="BE513" s="35">
        <f t="shared" si="257"/>
        <v>24936.42089147108</v>
      </c>
      <c r="BF513" s="35">
        <f t="shared" si="258"/>
        <v>27775.653567293746</v>
      </c>
      <c r="BG513" s="35">
        <f t="shared" si="259"/>
        <v>30614.886243116413</v>
      </c>
    </row>
    <row r="514" spans="25:59" x14ac:dyDescent="0.4">
      <c r="Y514" s="35">
        <f t="shared" si="260"/>
        <v>506500</v>
      </c>
      <c r="Z514" s="52">
        <f t="shared" si="263"/>
        <v>507</v>
      </c>
      <c r="AA514" s="35"/>
      <c r="AB514" s="35"/>
      <c r="AC514" s="35"/>
      <c r="AD514" s="35"/>
      <c r="AU514" s="52">
        <f t="shared" si="250"/>
        <v>507</v>
      </c>
      <c r="AV514" s="80">
        <f t="shared" si="251"/>
        <v>1703.7915359711551</v>
      </c>
      <c r="AW514" s="35">
        <f t="shared" si="261"/>
        <v>6795.445877758435</v>
      </c>
      <c r="AX514" s="35">
        <f t="shared" si="252"/>
        <v>56141.181541734331</v>
      </c>
      <c r="AY514" s="35">
        <f t="shared" si="253"/>
        <v>62936.627419492768</v>
      </c>
      <c r="AZ514" s="35">
        <f t="shared" si="254"/>
        <v>69732.073297251205</v>
      </c>
      <c r="BA514"/>
      <c r="BB514" s="52">
        <f t="shared" si="255"/>
        <v>507</v>
      </c>
      <c r="BC514" s="80">
        <f t="shared" si="256"/>
        <v>712.05993448430513</v>
      </c>
      <c r="BD514" s="35">
        <f t="shared" si="262"/>
        <v>2839.9981126506973</v>
      </c>
      <c r="BE514" s="35">
        <f t="shared" si="257"/>
        <v>24973.968569373403</v>
      </c>
      <c r="BF514" s="35">
        <f t="shared" si="258"/>
        <v>27813.9666820241</v>
      </c>
      <c r="BG514" s="35">
        <f t="shared" si="259"/>
        <v>30653.964794674797</v>
      </c>
    </row>
    <row r="515" spans="25:59" x14ac:dyDescent="0.4">
      <c r="Y515" s="35">
        <f t="shared" si="260"/>
        <v>507500</v>
      </c>
      <c r="Z515" s="52">
        <f t="shared" si="263"/>
        <v>508</v>
      </c>
      <c r="AA515" s="35"/>
      <c r="AB515" s="35"/>
      <c r="AC515" s="35"/>
      <c r="AD515" s="35"/>
      <c r="AU515" s="52">
        <f t="shared" si="250"/>
        <v>508</v>
      </c>
      <c r="AV515" s="80">
        <f t="shared" si="251"/>
        <v>1704.2518844083543</v>
      </c>
      <c r="AW515" s="35">
        <f t="shared" si="261"/>
        <v>6797.2819432769293</v>
      </c>
      <c r="AX515" s="35">
        <f t="shared" si="252"/>
        <v>56238.589152543769</v>
      </c>
      <c r="AY515" s="35">
        <f t="shared" si="253"/>
        <v>63035.871095820701</v>
      </c>
      <c r="AZ515" s="35">
        <f t="shared" si="254"/>
        <v>69833.153039097626</v>
      </c>
      <c r="BA515"/>
      <c r="BB515" s="52">
        <f t="shared" si="255"/>
        <v>508</v>
      </c>
      <c r="BC515" s="80">
        <f t="shared" si="256"/>
        <v>712.25232637680574</v>
      </c>
      <c r="BD515" s="35">
        <f t="shared" si="262"/>
        <v>2840.7654534111161</v>
      </c>
      <c r="BE515" s="35">
        <f t="shared" si="257"/>
        <v>25011.51434334334</v>
      </c>
      <c r="BF515" s="35">
        <f t="shared" si="258"/>
        <v>27852.279796754457</v>
      </c>
      <c r="BG515" s="35">
        <f t="shared" si="259"/>
        <v>30693.045250165575</v>
      </c>
    </row>
    <row r="516" spans="25:59" x14ac:dyDescent="0.4">
      <c r="Y516" s="35">
        <f t="shared" si="260"/>
        <v>508500</v>
      </c>
      <c r="Z516" s="52">
        <f t="shared" si="263"/>
        <v>509</v>
      </c>
      <c r="AA516" s="35"/>
      <c r="AB516" s="35"/>
      <c r="AC516" s="35"/>
      <c r="AD516" s="35"/>
      <c r="AU516" s="52">
        <f t="shared" si="250"/>
        <v>509</v>
      </c>
      <c r="AV516" s="80">
        <f t="shared" si="251"/>
        <v>1704.713374140641</v>
      </c>
      <c r="AW516" s="35">
        <f t="shared" si="261"/>
        <v>6799.1225607660326</v>
      </c>
      <c r="AX516" s="35">
        <f t="shared" si="252"/>
        <v>56335.992211382603</v>
      </c>
      <c r="AY516" s="35">
        <f t="shared" si="253"/>
        <v>63135.114772148634</v>
      </c>
      <c r="AZ516" s="35">
        <f t="shared" si="254"/>
        <v>69934.237332914665</v>
      </c>
      <c r="BA516"/>
      <c r="BB516" s="52">
        <f t="shared" si="255"/>
        <v>509</v>
      </c>
      <c r="BC516" s="80">
        <f t="shared" si="256"/>
        <v>712.44519524696943</v>
      </c>
      <c r="BD516" s="35">
        <f t="shared" si="262"/>
        <v>2841.5346965614845</v>
      </c>
      <c r="BE516" s="35">
        <f t="shared" si="257"/>
        <v>25049.058214923327</v>
      </c>
      <c r="BF516" s="35">
        <f t="shared" si="258"/>
        <v>27890.592911484811</v>
      </c>
      <c r="BG516" s="35">
        <f t="shared" si="259"/>
        <v>30732.127608046296</v>
      </c>
    </row>
    <row r="517" spans="25:59" x14ac:dyDescent="0.4">
      <c r="Y517" s="35">
        <f t="shared" si="260"/>
        <v>509500</v>
      </c>
      <c r="Z517" s="52">
        <f t="shared" si="263"/>
        <v>510</v>
      </c>
      <c r="AA517" s="35"/>
      <c r="AB517" s="35"/>
      <c r="AC517" s="35"/>
      <c r="AD517" s="35"/>
      <c r="AU517" s="52">
        <f t="shared" si="250"/>
        <v>510</v>
      </c>
      <c r="AV517" s="80">
        <f t="shared" si="251"/>
        <v>1705.1760042413725</v>
      </c>
      <c r="AW517" s="35">
        <f t="shared" si="261"/>
        <v>6800.9677265299015</v>
      </c>
      <c r="AX517" s="35">
        <f t="shared" si="252"/>
        <v>56433.390721946664</v>
      </c>
      <c r="AY517" s="35">
        <f t="shared" si="253"/>
        <v>63234.358448476567</v>
      </c>
      <c r="AZ517" s="35">
        <f t="shared" si="254"/>
        <v>70035.32617500647</v>
      </c>
      <c r="BA517"/>
      <c r="BB517" s="52">
        <f t="shared" si="255"/>
        <v>510</v>
      </c>
      <c r="BC517" s="80">
        <f t="shared" si="256"/>
        <v>712.63854070752757</v>
      </c>
      <c r="BD517" s="35">
        <f t="shared" si="262"/>
        <v>2842.3058405572106</v>
      </c>
      <c r="BE517" s="35">
        <f t="shared" si="257"/>
        <v>25086.600185657957</v>
      </c>
      <c r="BF517" s="35">
        <f t="shared" si="258"/>
        <v>27928.906026215169</v>
      </c>
      <c r="BG517" s="35">
        <f t="shared" si="259"/>
        <v>30771.211866772381</v>
      </c>
    </row>
    <row r="518" spans="25:59" x14ac:dyDescent="0.4">
      <c r="Y518" s="35">
        <f t="shared" si="260"/>
        <v>510500</v>
      </c>
      <c r="Z518" s="52">
        <f t="shared" si="263"/>
        <v>511</v>
      </c>
      <c r="AA518" s="35"/>
      <c r="AB518" s="35"/>
      <c r="AC518" s="35"/>
      <c r="AD518" s="35"/>
      <c r="AU518" s="52">
        <f t="shared" si="250"/>
        <v>511</v>
      </c>
      <c r="AV518" s="80">
        <f t="shared" si="251"/>
        <v>1705.6397737826244</v>
      </c>
      <c r="AW518" s="35">
        <f t="shared" si="261"/>
        <v>6802.8174368675764</v>
      </c>
      <c r="AX518" s="35">
        <f t="shared" si="252"/>
        <v>56530.784687936924</v>
      </c>
      <c r="AY518" s="35">
        <f t="shared" si="253"/>
        <v>63333.6021248045</v>
      </c>
      <c r="AZ518" s="35">
        <f t="shared" si="254"/>
        <v>70136.419561672083</v>
      </c>
      <c r="BA518"/>
      <c r="BB518" s="52">
        <f t="shared" si="255"/>
        <v>511</v>
      </c>
      <c r="BC518" s="80">
        <f t="shared" si="256"/>
        <v>712.8323623706757</v>
      </c>
      <c r="BD518" s="35">
        <f t="shared" si="262"/>
        <v>2843.078883851565</v>
      </c>
      <c r="BE518" s="35">
        <f t="shared" si="257"/>
        <v>25124.140257093957</v>
      </c>
      <c r="BF518" s="35">
        <f t="shared" si="258"/>
        <v>27967.219140945523</v>
      </c>
      <c r="BG518" s="35">
        <f t="shared" si="259"/>
        <v>30810.298024797088</v>
      </c>
    </row>
    <row r="519" spans="25:59" x14ac:dyDescent="0.4">
      <c r="Y519" s="35">
        <f t="shared" si="260"/>
        <v>511500</v>
      </c>
      <c r="Z519" s="52">
        <f t="shared" si="263"/>
        <v>512</v>
      </c>
      <c r="AA519" s="35"/>
      <c r="AB519" s="35"/>
      <c r="AC519" s="35"/>
      <c r="AD519" s="35"/>
      <c r="AU519" s="52">
        <f t="shared" si="250"/>
        <v>512</v>
      </c>
      <c r="AV519" s="80">
        <f t="shared" si="251"/>
        <v>1706.1046818351954</v>
      </c>
      <c r="AW519" s="35">
        <f t="shared" si="261"/>
        <v>6804.6716880730091</v>
      </c>
      <c r="AX519" s="35">
        <f t="shared" si="252"/>
        <v>56628.174113059424</v>
      </c>
      <c r="AY519" s="35">
        <f t="shared" si="253"/>
        <v>63432.845801132433</v>
      </c>
      <c r="AZ519" s="35">
        <f t="shared" si="254"/>
        <v>70237.517489205435</v>
      </c>
      <c r="BA519"/>
      <c r="BB519" s="52">
        <f t="shared" si="255"/>
        <v>512</v>
      </c>
      <c r="BC519" s="80">
        <f t="shared" si="256"/>
        <v>713.02665984807584</v>
      </c>
      <c r="BD519" s="35">
        <f t="shared" si="262"/>
        <v>2843.8538248956907</v>
      </c>
      <c r="BE519" s="35">
        <f t="shared" si="257"/>
        <v>25161.67843078019</v>
      </c>
      <c r="BF519" s="35">
        <f t="shared" si="258"/>
        <v>28005.53225567588</v>
      </c>
      <c r="BG519" s="35">
        <f t="shared" si="259"/>
        <v>30849.38608057157</v>
      </c>
    </row>
    <row r="520" spans="25:59" x14ac:dyDescent="0.4">
      <c r="Y520" s="35">
        <f t="shared" si="260"/>
        <v>512500</v>
      </c>
      <c r="Z520" s="52">
        <f t="shared" si="263"/>
        <v>513</v>
      </c>
      <c r="AA520" s="35"/>
      <c r="AB520" s="35"/>
      <c r="AC520" s="35"/>
      <c r="AD520" s="35"/>
      <c r="AU520" s="52">
        <f t="shared" ref="AU520:AU583" si="264">Z520</f>
        <v>513</v>
      </c>
      <c r="AV520" s="80">
        <f t="shared" ref="AV520:AV583" si="265">$AL$13*SQRT(1+(1/$AL$14)+(($AU520-$AE$3)^2)/(($AE$4^2)*$AL$20))</f>
        <v>1706.5707274686181</v>
      </c>
      <c r="AW520" s="35">
        <f t="shared" si="261"/>
        <v>6806.5304764350985</v>
      </c>
      <c r="AX520" s="35">
        <f t="shared" ref="AX520:AX583" si="266">AY520-AW520</f>
        <v>56725.559001025264</v>
      </c>
      <c r="AY520" s="35">
        <f t="shared" ref="AY520:AY583" si="267">Z520*AY$1+AY$2</f>
        <v>63532.089477460366</v>
      </c>
      <c r="AZ520" s="35">
        <f t="shared" ref="AZ520:AZ583" si="268">AY520+AW520</f>
        <v>70338.619953895468</v>
      </c>
      <c r="BA520"/>
      <c r="BB520" s="52">
        <f t="shared" ref="BB520:BB583" si="269">AU520</f>
        <v>513</v>
      </c>
      <c r="BC520" s="80">
        <f t="shared" ref="BC520:BC583" si="270">$AL$36*SQRT(1+(1/$AL$37)+(($AU520-$AE$3)^2)/(($AE$4^2)*$AL$43))</f>
        <v>713.2214327508608</v>
      </c>
      <c r="BD520" s="35">
        <f t="shared" si="262"/>
        <v>2844.6306621386193</v>
      </c>
      <c r="BE520" s="35">
        <f t="shared" ref="BE520:BE583" si="271">BF520-BD520</f>
        <v>25199.214708267617</v>
      </c>
      <c r="BF520" s="35">
        <f t="shared" ref="BF520:BF583" si="272">Z520*BF$1+BF$2</f>
        <v>28043.845370406238</v>
      </c>
      <c r="BG520" s="35">
        <f t="shared" ref="BG520:BG583" si="273">BF520+BD520</f>
        <v>30888.476032544859</v>
      </c>
    </row>
    <row r="521" spans="25:59" x14ac:dyDescent="0.4">
      <c r="Y521" s="35">
        <f t="shared" ref="Y521:Y584" si="274">Y520+1000</f>
        <v>513500</v>
      </c>
      <c r="Z521" s="52">
        <f t="shared" si="263"/>
        <v>514</v>
      </c>
      <c r="AA521" s="35"/>
      <c r="AB521" s="35"/>
      <c r="AC521" s="35"/>
      <c r="AD521" s="35"/>
      <c r="AU521" s="52">
        <f t="shared" si="264"/>
        <v>514</v>
      </c>
      <c r="AV521" s="80">
        <f t="shared" si="265"/>
        <v>1707.0379097511648</v>
      </c>
      <c r="AW521" s="35">
        <f t="shared" ref="AW521:AW584" si="275">AW$3*AV521</f>
        <v>6808.3937982377183</v>
      </c>
      <c r="AX521" s="35">
        <f t="shared" si="266"/>
        <v>56822.939355550581</v>
      </c>
      <c r="AY521" s="35">
        <f t="shared" si="267"/>
        <v>63631.333153788299</v>
      </c>
      <c r="AZ521" s="35">
        <f t="shared" si="268"/>
        <v>70439.726952026016</v>
      </c>
      <c r="BA521"/>
      <c r="BB521" s="52">
        <f t="shared" si="269"/>
        <v>514</v>
      </c>
      <c r="BC521" s="80">
        <f t="shared" si="270"/>
        <v>713.41668068963691</v>
      </c>
      <c r="BD521" s="35">
        <f t="shared" ref="BD521:BD584" si="276">BD$3*BC521</f>
        <v>2845.4093940272837</v>
      </c>
      <c r="BE521" s="35">
        <f t="shared" si="271"/>
        <v>25236.749091109308</v>
      </c>
      <c r="BF521" s="35">
        <f t="shared" si="272"/>
        <v>28082.158485136591</v>
      </c>
      <c r="BG521" s="35">
        <f t="shared" si="273"/>
        <v>30927.567879163875</v>
      </c>
    </row>
    <row r="522" spans="25:59" x14ac:dyDescent="0.4">
      <c r="Y522" s="35">
        <f t="shared" si="274"/>
        <v>514500</v>
      </c>
      <c r="Z522" s="52">
        <f t="shared" ref="Z522:Z585" si="277">Z521+1</f>
        <v>515</v>
      </c>
      <c r="AA522" s="35"/>
      <c r="AB522" s="35"/>
      <c r="AC522" s="35"/>
      <c r="AD522" s="35"/>
      <c r="AU522" s="52">
        <f t="shared" si="264"/>
        <v>515</v>
      </c>
      <c r="AV522" s="80">
        <f t="shared" si="265"/>
        <v>1707.5062277498573</v>
      </c>
      <c r="AW522" s="35">
        <f t="shared" si="275"/>
        <v>6810.2616497597537</v>
      </c>
      <c r="AX522" s="35">
        <f t="shared" si="266"/>
        <v>56920.315180356476</v>
      </c>
      <c r="AY522" s="35">
        <f t="shared" si="267"/>
        <v>63730.576830116232</v>
      </c>
      <c r="AZ522" s="35">
        <f t="shared" si="268"/>
        <v>70540.83847987598</v>
      </c>
      <c r="BA522"/>
      <c r="BB522" s="52">
        <f t="shared" si="269"/>
        <v>515</v>
      </c>
      <c r="BC522" s="80">
        <f t="shared" si="270"/>
        <v>713.61240327448752</v>
      </c>
      <c r="BD522" s="35">
        <f t="shared" si="276"/>
        <v>2846.1900190065298</v>
      </c>
      <c r="BE522" s="35">
        <f t="shared" si="271"/>
        <v>25274.281580860421</v>
      </c>
      <c r="BF522" s="35">
        <f t="shared" si="272"/>
        <v>28120.471599866949</v>
      </c>
      <c r="BG522" s="35">
        <f t="shared" si="273"/>
        <v>30966.661618873477</v>
      </c>
    </row>
    <row r="523" spans="25:59" x14ac:dyDescent="0.4">
      <c r="Y523" s="35">
        <f t="shared" si="274"/>
        <v>515500</v>
      </c>
      <c r="Z523" s="52">
        <f t="shared" si="277"/>
        <v>516</v>
      </c>
      <c r="AA523" s="35"/>
      <c r="AB523" s="35"/>
      <c r="AC523" s="35"/>
      <c r="AD523" s="35"/>
      <c r="AU523" s="52">
        <f t="shared" si="264"/>
        <v>516</v>
      </c>
      <c r="AV523" s="80">
        <f t="shared" si="265"/>
        <v>1707.9756805304726</v>
      </c>
      <c r="AW523" s="35">
        <f t="shared" si="275"/>
        <v>6812.1340272751268</v>
      </c>
      <c r="AX523" s="35">
        <f t="shared" si="266"/>
        <v>57017.686479169039</v>
      </c>
      <c r="AY523" s="35">
        <f t="shared" si="267"/>
        <v>63829.820506444164</v>
      </c>
      <c r="AZ523" s="35">
        <f t="shared" si="268"/>
        <v>70641.954533719298</v>
      </c>
      <c r="BA523"/>
      <c r="BB523" s="52">
        <f t="shared" si="269"/>
        <v>516</v>
      </c>
      <c r="BC523" s="80">
        <f t="shared" si="270"/>
        <v>713.80860011497589</v>
      </c>
      <c r="BD523" s="35">
        <f t="shared" si="276"/>
        <v>2846.9725355191299</v>
      </c>
      <c r="BE523" s="35">
        <f t="shared" si="271"/>
        <v>25311.812179078173</v>
      </c>
      <c r="BF523" s="35">
        <f t="shared" si="272"/>
        <v>28158.784714597303</v>
      </c>
      <c r="BG523" s="35">
        <f t="shared" si="273"/>
        <v>31005.757250116432</v>
      </c>
    </row>
    <row r="524" spans="25:59" x14ac:dyDescent="0.4">
      <c r="Y524" s="35">
        <f t="shared" si="274"/>
        <v>516500</v>
      </c>
      <c r="Z524" s="52">
        <f t="shared" si="277"/>
        <v>517</v>
      </c>
      <c r="AA524" s="35"/>
      <c r="AB524" s="35"/>
      <c r="AC524" s="35"/>
      <c r="AD524" s="35"/>
      <c r="AU524" s="52">
        <f t="shared" si="264"/>
        <v>517</v>
      </c>
      <c r="AV524" s="80">
        <f t="shared" si="265"/>
        <v>1708.4462671575534</v>
      </c>
      <c r="AW524" s="35">
        <f t="shared" si="275"/>
        <v>6814.0109270528337</v>
      </c>
      <c r="AX524" s="35">
        <f t="shared" si="266"/>
        <v>57115.053255719264</v>
      </c>
      <c r="AY524" s="35">
        <f t="shared" si="267"/>
        <v>63929.064182772097</v>
      </c>
      <c r="AZ524" s="35">
        <f t="shared" si="268"/>
        <v>70743.075109824931</v>
      </c>
      <c r="BA524"/>
      <c r="BB524" s="52">
        <f t="shared" si="269"/>
        <v>517</v>
      </c>
      <c r="BC524" s="80">
        <f t="shared" si="270"/>
        <v>714.00527082014958</v>
      </c>
      <c r="BD524" s="35">
        <f t="shared" si="276"/>
        <v>2847.7569420057994</v>
      </c>
      <c r="BE524" s="35">
        <f t="shared" si="271"/>
        <v>25349.340887321861</v>
      </c>
      <c r="BF524" s="35">
        <f t="shared" si="272"/>
        <v>28197.09782932766</v>
      </c>
      <c r="BG524" s="35">
        <f t="shared" si="273"/>
        <v>31044.854771333459</v>
      </c>
    </row>
    <row r="525" spans="25:59" x14ac:dyDescent="0.4">
      <c r="Y525" s="35">
        <f t="shared" si="274"/>
        <v>517500</v>
      </c>
      <c r="Z525" s="52">
        <f t="shared" si="277"/>
        <v>518</v>
      </c>
      <c r="AA525" s="35"/>
      <c r="AB525" s="35"/>
      <c r="AC525" s="35"/>
      <c r="AD525" s="35"/>
      <c r="AU525" s="52">
        <f t="shared" si="264"/>
        <v>518</v>
      </c>
      <c r="AV525" s="80">
        <f t="shared" si="265"/>
        <v>1708.9179866944139</v>
      </c>
      <c r="AW525" s="35">
        <f t="shared" si="275"/>
        <v>6815.8923453569751</v>
      </c>
      <c r="AX525" s="35">
        <f t="shared" si="266"/>
        <v>57212.415513743064</v>
      </c>
      <c r="AY525" s="35">
        <f t="shared" si="267"/>
        <v>64028.307859100038</v>
      </c>
      <c r="AZ525" s="35">
        <f t="shared" si="268"/>
        <v>70844.200204457011</v>
      </c>
      <c r="BA525"/>
      <c r="BB525" s="52">
        <f t="shared" si="269"/>
        <v>518</v>
      </c>
      <c r="BC525" s="80">
        <f t="shared" si="270"/>
        <v>714.20241499854251</v>
      </c>
      <c r="BD525" s="35">
        <f t="shared" si="276"/>
        <v>2848.543236905205</v>
      </c>
      <c r="BE525" s="35">
        <f t="shared" si="271"/>
        <v>25386.867707152807</v>
      </c>
      <c r="BF525" s="35">
        <f t="shared" si="272"/>
        <v>28235.410944058014</v>
      </c>
      <c r="BG525" s="35">
        <f t="shared" si="273"/>
        <v>31083.954180963221</v>
      </c>
    </row>
    <row r="526" spans="25:59" x14ac:dyDescent="0.4">
      <c r="Y526" s="35">
        <f t="shared" si="274"/>
        <v>518500</v>
      </c>
      <c r="Z526" s="52">
        <f t="shared" si="277"/>
        <v>519</v>
      </c>
      <c r="AA526" s="35"/>
      <c r="AB526" s="35"/>
      <c r="AC526" s="35"/>
      <c r="AD526" s="35"/>
      <c r="AU526" s="52">
        <f t="shared" si="264"/>
        <v>519</v>
      </c>
      <c r="AV526" s="80">
        <f t="shared" si="265"/>
        <v>1709.3908382031486</v>
      </c>
      <c r="AW526" s="35">
        <f t="shared" si="275"/>
        <v>6817.7782784467836</v>
      </c>
      <c r="AX526" s="35">
        <f t="shared" si="266"/>
        <v>57309.773256981185</v>
      </c>
      <c r="AY526" s="35">
        <f t="shared" si="267"/>
        <v>64127.551535427971</v>
      </c>
      <c r="AZ526" s="35">
        <f t="shared" si="268"/>
        <v>70945.329813874749</v>
      </c>
      <c r="BA526"/>
      <c r="BB526" s="52">
        <f t="shared" si="269"/>
        <v>519</v>
      </c>
      <c r="BC526" s="80">
        <f t="shared" si="270"/>
        <v>714.40003225817895</v>
      </c>
      <c r="BD526" s="35">
        <f t="shared" si="276"/>
        <v>2849.3314186539801</v>
      </c>
      <c r="BE526" s="35">
        <f t="shared" si="271"/>
        <v>25424.392640134392</v>
      </c>
      <c r="BF526" s="35">
        <f t="shared" si="272"/>
        <v>28273.724058788372</v>
      </c>
      <c r="BG526" s="35">
        <f t="shared" si="273"/>
        <v>31123.055477442351</v>
      </c>
    </row>
    <row r="527" spans="25:59" x14ac:dyDescent="0.4">
      <c r="Y527" s="35">
        <f t="shared" si="274"/>
        <v>519500</v>
      </c>
      <c r="Z527" s="52">
        <f t="shared" si="277"/>
        <v>520</v>
      </c>
      <c r="AA527" s="35"/>
      <c r="AB527" s="35"/>
      <c r="AC527" s="35"/>
      <c r="AD527" s="35"/>
      <c r="AU527" s="52">
        <f t="shared" si="264"/>
        <v>520</v>
      </c>
      <c r="AV527" s="80">
        <f t="shared" si="265"/>
        <v>1709.8648207446402</v>
      </c>
      <c r="AW527" s="35">
        <f t="shared" si="275"/>
        <v>6819.6687225766591</v>
      </c>
      <c r="AX527" s="35">
        <f t="shared" si="266"/>
        <v>57407.126489179245</v>
      </c>
      <c r="AY527" s="35">
        <f t="shared" si="267"/>
        <v>64226.795211755903</v>
      </c>
      <c r="AZ527" s="35">
        <f t="shared" si="268"/>
        <v>71046.463934332569</v>
      </c>
      <c r="BA527"/>
      <c r="BB527" s="52">
        <f t="shared" si="269"/>
        <v>520</v>
      </c>
      <c r="BC527" s="80">
        <f t="shared" si="270"/>
        <v>714.5981222065767</v>
      </c>
      <c r="BD527" s="35">
        <f t="shared" si="276"/>
        <v>2850.1214856867396</v>
      </c>
      <c r="BE527" s="35">
        <f t="shared" si="271"/>
        <v>25461.915687831988</v>
      </c>
      <c r="BF527" s="35">
        <f t="shared" si="272"/>
        <v>28312.037173518729</v>
      </c>
      <c r="BG527" s="35">
        <f t="shared" si="273"/>
        <v>31162.15865920547</v>
      </c>
    </row>
    <row r="528" spans="25:59" x14ac:dyDescent="0.4">
      <c r="Y528" s="35">
        <f t="shared" si="274"/>
        <v>520500</v>
      </c>
      <c r="Z528" s="52">
        <f t="shared" si="277"/>
        <v>521</v>
      </c>
      <c r="AA528" s="35"/>
      <c r="AB528" s="35"/>
      <c r="AC528" s="35"/>
      <c r="AD528" s="35"/>
      <c r="AU528" s="52">
        <f t="shared" si="264"/>
        <v>521</v>
      </c>
      <c r="AV528" s="80">
        <f t="shared" si="265"/>
        <v>1710.3399333785667</v>
      </c>
      <c r="AW528" s="35">
        <f t="shared" si="275"/>
        <v>6821.5636739961983</v>
      </c>
      <c r="AX528" s="35">
        <f t="shared" si="266"/>
        <v>57504.475214087637</v>
      </c>
      <c r="AY528" s="35">
        <f t="shared" si="267"/>
        <v>64326.038888083836</v>
      </c>
      <c r="AZ528" s="35">
        <f t="shared" si="268"/>
        <v>71147.602562080036</v>
      </c>
      <c r="BA528"/>
      <c r="BB528" s="52">
        <f t="shared" si="269"/>
        <v>521</v>
      </c>
      <c r="BC528" s="80">
        <f t="shared" si="270"/>
        <v>714.79668445075038</v>
      </c>
      <c r="BD528" s="35">
        <f t="shared" si="276"/>
        <v>2850.9134364360893</v>
      </c>
      <c r="BE528" s="35">
        <f t="shared" si="271"/>
        <v>25499.436851812992</v>
      </c>
      <c r="BF528" s="35">
        <f t="shared" si="272"/>
        <v>28350.350288249083</v>
      </c>
      <c r="BG528" s="35">
        <f t="shared" si="273"/>
        <v>31201.263724685174</v>
      </c>
    </row>
    <row r="529" spans="25:59" x14ac:dyDescent="0.4">
      <c r="Y529" s="35">
        <f t="shared" si="274"/>
        <v>521500</v>
      </c>
      <c r="Z529" s="52">
        <f t="shared" si="277"/>
        <v>522</v>
      </c>
      <c r="AA529" s="35"/>
      <c r="AB529" s="35"/>
      <c r="AC529" s="35"/>
      <c r="AD529" s="35"/>
      <c r="AU529" s="52">
        <f t="shared" si="264"/>
        <v>522</v>
      </c>
      <c r="AV529" s="80">
        <f t="shared" si="265"/>
        <v>1710.8161751634109</v>
      </c>
      <c r="AW529" s="35">
        <f t="shared" si="275"/>
        <v>6823.4631289502286</v>
      </c>
      <c r="AX529" s="35">
        <f t="shared" si="266"/>
        <v>57601.819435461541</v>
      </c>
      <c r="AY529" s="35">
        <f t="shared" si="267"/>
        <v>64425.282564411769</v>
      </c>
      <c r="AZ529" s="35">
        <f t="shared" si="268"/>
        <v>71248.745693361998</v>
      </c>
      <c r="BA529"/>
      <c r="BB529" s="52">
        <f t="shared" si="269"/>
        <v>522</v>
      </c>
      <c r="BC529" s="80">
        <f t="shared" si="270"/>
        <v>714.99571859721448</v>
      </c>
      <c r="BD529" s="35">
        <f t="shared" si="276"/>
        <v>2851.7072693326427</v>
      </c>
      <c r="BE529" s="35">
        <f t="shared" si="271"/>
        <v>25536.956133646796</v>
      </c>
      <c r="BF529" s="35">
        <f t="shared" si="272"/>
        <v>28388.66340297944</v>
      </c>
      <c r="BG529" s="35">
        <f t="shared" si="273"/>
        <v>31240.370672312085</v>
      </c>
    </row>
    <row r="530" spans="25:59" x14ac:dyDescent="0.4">
      <c r="Y530" s="35">
        <f t="shared" si="274"/>
        <v>522500</v>
      </c>
      <c r="Z530" s="52">
        <f t="shared" si="277"/>
        <v>523</v>
      </c>
      <c r="AA530" s="35"/>
      <c r="AB530" s="35"/>
      <c r="AC530" s="35"/>
      <c r="AD530" s="35"/>
      <c r="AU530" s="52">
        <f t="shared" si="264"/>
        <v>523</v>
      </c>
      <c r="AV530" s="80">
        <f t="shared" si="265"/>
        <v>1711.2935451564674</v>
      </c>
      <c r="AW530" s="35">
        <f t="shared" si="275"/>
        <v>6825.3670836788406</v>
      </c>
      <c r="AX530" s="35">
        <f t="shared" si="266"/>
        <v>57699.159157060858</v>
      </c>
      <c r="AY530" s="35">
        <f t="shared" si="267"/>
        <v>64524.526240739702</v>
      </c>
      <c r="AZ530" s="35">
        <f t="shared" si="268"/>
        <v>71349.893324418546</v>
      </c>
      <c r="BA530"/>
      <c r="BB530" s="52">
        <f t="shared" si="269"/>
        <v>523</v>
      </c>
      <c r="BC530" s="80">
        <f t="shared" si="270"/>
        <v>715.1952242519875</v>
      </c>
      <c r="BD530" s="35">
        <f t="shared" si="276"/>
        <v>2852.5029828050328</v>
      </c>
      <c r="BE530" s="35">
        <f t="shared" si="271"/>
        <v>25574.473534904762</v>
      </c>
      <c r="BF530" s="35">
        <f t="shared" si="272"/>
        <v>28426.976517709794</v>
      </c>
      <c r="BG530" s="35">
        <f t="shared" si="273"/>
        <v>31279.479500514826</v>
      </c>
    </row>
    <row r="531" spans="25:59" x14ac:dyDescent="0.4">
      <c r="Y531" s="35">
        <f t="shared" si="274"/>
        <v>523500</v>
      </c>
      <c r="Z531" s="52">
        <f t="shared" si="277"/>
        <v>524</v>
      </c>
      <c r="AA531" s="35"/>
      <c r="AB531" s="35"/>
      <c r="AC531" s="35"/>
      <c r="AD531" s="35"/>
      <c r="AU531" s="52">
        <f t="shared" si="264"/>
        <v>524</v>
      </c>
      <c r="AV531" s="80">
        <f t="shared" si="265"/>
        <v>1711.772042413849</v>
      </c>
      <c r="AW531" s="35">
        <f t="shared" si="275"/>
        <v>6827.2755344174102</v>
      </c>
      <c r="AX531" s="35">
        <f t="shared" si="266"/>
        <v>57796.494382650228</v>
      </c>
      <c r="AY531" s="35">
        <f t="shared" si="267"/>
        <v>64623.769917067635</v>
      </c>
      <c r="AZ531" s="35">
        <f t="shared" si="268"/>
        <v>71451.045451485043</v>
      </c>
      <c r="BA531"/>
      <c r="BB531" s="52">
        <f t="shared" si="269"/>
        <v>524</v>
      </c>
      <c r="BC531" s="80">
        <f t="shared" si="270"/>
        <v>715.39520102059362</v>
      </c>
      <c r="BD531" s="35">
        <f t="shared" si="276"/>
        <v>2853.3005752799227</v>
      </c>
      <c r="BE531" s="35">
        <f t="shared" si="271"/>
        <v>25611.98905716023</v>
      </c>
      <c r="BF531" s="35">
        <f t="shared" si="272"/>
        <v>28465.289632440152</v>
      </c>
      <c r="BG531" s="35">
        <f t="shared" si="273"/>
        <v>31318.590207720074</v>
      </c>
    </row>
    <row r="532" spans="25:59" x14ac:dyDescent="0.4">
      <c r="Y532" s="35">
        <f t="shared" si="274"/>
        <v>524500</v>
      </c>
      <c r="Z532" s="52">
        <f t="shared" si="277"/>
        <v>525</v>
      </c>
      <c r="AA532" s="35"/>
      <c r="AB532" s="35"/>
      <c r="AC532" s="35"/>
      <c r="AD532" s="35"/>
      <c r="AU532" s="52">
        <f t="shared" si="264"/>
        <v>525</v>
      </c>
      <c r="AV532" s="80">
        <f t="shared" si="265"/>
        <v>1712.2516659904973</v>
      </c>
      <c r="AW532" s="35">
        <f t="shared" si="275"/>
        <v>6829.1884773966412</v>
      </c>
      <c r="AX532" s="35">
        <f t="shared" si="266"/>
        <v>57893.82511599893</v>
      </c>
      <c r="AY532" s="35">
        <f t="shared" si="267"/>
        <v>64723.013593395568</v>
      </c>
      <c r="AZ532" s="35">
        <f t="shared" si="268"/>
        <v>71552.202070792206</v>
      </c>
      <c r="BA532"/>
      <c r="BB532" s="52">
        <f t="shared" si="269"/>
        <v>525</v>
      </c>
      <c r="BC532" s="80">
        <f t="shared" si="270"/>
        <v>715.59564850806782</v>
      </c>
      <c r="BD532" s="35">
        <f t="shared" si="276"/>
        <v>2854.1000451820241</v>
      </c>
      <c r="BE532" s="35">
        <f t="shared" si="271"/>
        <v>25649.502701988484</v>
      </c>
      <c r="BF532" s="35">
        <f t="shared" si="272"/>
        <v>28503.602747170509</v>
      </c>
      <c r="BG532" s="35">
        <f t="shared" si="273"/>
        <v>31357.702792352535</v>
      </c>
    </row>
    <row r="533" spans="25:59" x14ac:dyDescent="0.4">
      <c r="Y533" s="35">
        <f t="shared" si="274"/>
        <v>525500</v>
      </c>
      <c r="Z533" s="52">
        <f t="shared" si="277"/>
        <v>526</v>
      </c>
      <c r="AA533" s="35"/>
      <c r="AB533" s="35"/>
      <c r="AC533" s="35"/>
      <c r="AD533" s="35"/>
      <c r="AU533" s="52">
        <f t="shared" si="264"/>
        <v>526</v>
      </c>
      <c r="AV533" s="80">
        <f t="shared" si="265"/>
        <v>1712.7324149401879</v>
      </c>
      <c r="AW533" s="35">
        <f t="shared" si="275"/>
        <v>6831.10590884259</v>
      </c>
      <c r="AX533" s="35">
        <f t="shared" si="266"/>
        <v>57991.151360880911</v>
      </c>
      <c r="AY533" s="35">
        <f t="shared" si="267"/>
        <v>64822.257269723501</v>
      </c>
      <c r="AZ533" s="35">
        <f t="shared" si="268"/>
        <v>71653.363178566098</v>
      </c>
      <c r="BA533"/>
      <c r="BB533" s="52">
        <f t="shared" si="269"/>
        <v>526</v>
      </c>
      <c r="BC533" s="80">
        <f t="shared" si="270"/>
        <v>715.79656631895784</v>
      </c>
      <c r="BD533" s="35">
        <f t="shared" si="276"/>
        <v>2854.9013909341043</v>
      </c>
      <c r="BE533" s="35">
        <f t="shared" si="271"/>
        <v>25687.014470966758</v>
      </c>
      <c r="BF533" s="35">
        <f t="shared" si="272"/>
        <v>28541.915861900863</v>
      </c>
      <c r="BG533" s="35">
        <f t="shared" si="273"/>
        <v>31396.817252834968</v>
      </c>
    </row>
    <row r="534" spans="25:59" x14ac:dyDescent="0.4">
      <c r="Y534" s="35">
        <f t="shared" si="274"/>
        <v>526500</v>
      </c>
      <c r="Z534" s="52">
        <f t="shared" si="277"/>
        <v>527</v>
      </c>
      <c r="AA534" s="35"/>
      <c r="AB534" s="35"/>
      <c r="AC534" s="35"/>
      <c r="AD534" s="35"/>
      <c r="AU534" s="52">
        <f t="shared" si="264"/>
        <v>527</v>
      </c>
      <c r="AV534" s="80">
        <f t="shared" si="265"/>
        <v>1713.2142883155416</v>
      </c>
      <c r="AW534" s="35">
        <f t="shared" si="275"/>
        <v>6833.0278249767034</v>
      </c>
      <c r="AX534" s="35">
        <f t="shared" si="266"/>
        <v>58088.473121074727</v>
      </c>
      <c r="AY534" s="35">
        <f t="shared" si="267"/>
        <v>64921.500946051434</v>
      </c>
      <c r="AZ534" s="35">
        <f t="shared" si="268"/>
        <v>71754.528771028141</v>
      </c>
      <c r="BA534"/>
      <c r="BB534" s="52">
        <f t="shared" si="269"/>
        <v>527</v>
      </c>
      <c r="BC534" s="80">
        <f t="shared" si="270"/>
        <v>715.99795405732834</v>
      </c>
      <c r="BD534" s="35">
        <f t="shared" si="276"/>
        <v>2855.7046109570051</v>
      </c>
      <c r="BE534" s="35">
        <f t="shared" si="271"/>
        <v>25724.524365674217</v>
      </c>
      <c r="BF534" s="35">
        <f t="shared" si="272"/>
        <v>28580.228976631221</v>
      </c>
      <c r="BG534" s="35">
        <f t="shared" si="273"/>
        <v>31435.933587588224</v>
      </c>
    </row>
    <row r="535" spans="25:59" x14ac:dyDescent="0.4">
      <c r="Y535" s="35">
        <f t="shared" si="274"/>
        <v>527500</v>
      </c>
      <c r="Z535" s="52">
        <f t="shared" si="277"/>
        <v>528</v>
      </c>
      <c r="AA535" s="35"/>
      <c r="AB535" s="35"/>
      <c r="AC535" s="35"/>
      <c r="AD535" s="35"/>
      <c r="AU535" s="52">
        <f t="shared" si="264"/>
        <v>528</v>
      </c>
      <c r="AV535" s="80">
        <f t="shared" si="265"/>
        <v>1713.6972851680284</v>
      </c>
      <c r="AW535" s="35">
        <f t="shared" si="275"/>
        <v>6834.954222015841</v>
      </c>
      <c r="AX535" s="35">
        <f t="shared" si="266"/>
        <v>58185.790400363527</v>
      </c>
      <c r="AY535" s="35">
        <f t="shared" si="267"/>
        <v>65020.744622379367</v>
      </c>
      <c r="AZ535" s="35">
        <f t="shared" si="268"/>
        <v>71855.698844395214</v>
      </c>
      <c r="BA535"/>
      <c r="BB535" s="52">
        <f t="shared" si="269"/>
        <v>528</v>
      </c>
      <c r="BC535" s="80">
        <f t="shared" si="270"/>
        <v>716.19981132676355</v>
      </c>
      <c r="BD535" s="35">
        <f t="shared" si="276"/>
        <v>2856.5097036696516</v>
      </c>
      <c r="BE535" s="35">
        <f t="shared" si="271"/>
        <v>25762.032387691921</v>
      </c>
      <c r="BF535" s="35">
        <f t="shared" si="272"/>
        <v>28618.542091361574</v>
      </c>
      <c r="BG535" s="35">
        <f t="shared" si="273"/>
        <v>31475.051795031228</v>
      </c>
    </row>
    <row r="536" spans="25:59" x14ac:dyDescent="0.4">
      <c r="Y536" s="35">
        <f t="shared" si="274"/>
        <v>528500</v>
      </c>
      <c r="Z536" s="52">
        <f t="shared" si="277"/>
        <v>529</v>
      </c>
      <c r="AA536" s="35"/>
      <c r="AB536" s="35"/>
      <c r="AC536" s="35"/>
      <c r="AD536" s="35"/>
      <c r="AU536" s="52">
        <f t="shared" si="264"/>
        <v>529</v>
      </c>
      <c r="AV536" s="80">
        <f t="shared" si="265"/>
        <v>1714.1814045479771</v>
      </c>
      <c r="AW536" s="35">
        <f t="shared" si="275"/>
        <v>6836.8850961723083</v>
      </c>
      <c r="AX536" s="35">
        <f t="shared" si="266"/>
        <v>58283.103202535</v>
      </c>
      <c r="AY536" s="35">
        <f t="shared" si="267"/>
        <v>65119.988298707307</v>
      </c>
      <c r="AZ536" s="35">
        <f t="shared" si="268"/>
        <v>71956.873394879614</v>
      </c>
      <c r="BA536"/>
      <c r="BB536" s="52">
        <f t="shared" si="269"/>
        <v>529</v>
      </c>
      <c r="BC536" s="80">
        <f t="shared" si="270"/>
        <v>716.40213773037044</v>
      </c>
      <c r="BD536" s="35">
        <f t="shared" si="276"/>
        <v>2857.3166674890654</v>
      </c>
      <c r="BE536" s="35">
        <f t="shared" si="271"/>
        <v>25799.538538602865</v>
      </c>
      <c r="BF536" s="35">
        <f t="shared" si="272"/>
        <v>28656.855206091932</v>
      </c>
      <c r="BG536" s="35">
        <f t="shared" si="273"/>
        <v>31514.171873580999</v>
      </c>
    </row>
    <row r="537" spans="25:59" x14ac:dyDescent="0.4">
      <c r="Y537" s="35">
        <f t="shared" si="274"/>
        <v>529500</v>
      </c>
      <c r="Z537" s="52">
        <f t="shared" si="277"/>
        <v>530</v>
      </c>
      <c r="AA537" s="35"/>
      <c r="AB537" s="35"/>
      <c r="AC537" s="35"/>
      <c r="AD537" s="35"/>
      <c r="AU537" s="52">
        <f t="shared" si="264"/>
        <v>530</v>
      </c>
      <c r="AV537" s="80">
        <f t="shared" si="265"/>
        <v>1714.6666455045845</v>
      </c>
      <c r="AW537" s="35">
        <f t="shared" si="275"/>
        <v>6838.820443653899</v>
      </c>
      <c r="AX537" s="35">
        <f t="shared" si="266"/>
        <v>58380.411531381338</v>
      </c>
      <c r="AY537" s="35">
        <f t="shared" si="267"/>
        <v>65219.23197503524</v>
      </c>
      <c r="AZ537" s="35">
        <f t="shared" si="268"/>
        <v>72058.052418689142</v>
      </c>
      <c r="BA537"/>
      <c r="BB537" s="52">
        <f t="shared" si="269"/>
        <v>530</v>
      </c>
      <c r="BC537" s="80">
        <f t="shared" si="270"/>
        <v>716.60493287078293</v>
      </c>
      <c r="BD537" s="35">
        <f t="shared" si="276"/>
        <v>2858.125500830381</v>
      </c>
      <c r="BE537" s="35">
        <f t="shared" si="271"/>
        <v>25837.042819991904</v>
      </c>
      <c r="BF537" s="35">
        <f t="shared" si="272"/>
        <v>28695.168320822286</v>
      </c>
      <c r="BG537" s="35">
        <f t="shared" si="273"/>
        <v>31553.293821652667</v>
      </c>
    </row>
    <row r="538" spans="25:59" x14ac:dyDescent="0.4">
      <c r="Y538" s="35">
        <f t="shared" si="274"/>
        <v>530500</v>
      </c>
      <c r="Z538" s="52">
        <f t="shared" si="277"/>
        <v>531</v>
      </c>
      <c r="AA538" s="35"/>
      <c r="AB538" s="35"/>
      <c r="AC538" s="35"/>
      <c r="AD538" s="35"/>
      <c r="AU538" s="52">
        <f t="shared" si="264"/>
        <v>531</v>
      </c>
      <c r="AV538" s="80">
        <f t="shared" si="265"/>
        <v>1715.1530070859208</v>
      </c>
      <c r="AW538" s="35">
        <f t="shared" si="275"/>
        <v>6840.7602606639111</v>
      </c>
      <c r="AX538" s="35">
        <f t="shared" si="266"/>
        <v>58477.715390699261</v>
      </c>
      <c r="AY538" s="35">
        <f t="shared" si="267"/>
        <v>65318.475651363173</v>
      </c>
      <c r="AZ538" s="35">
        <f t="shared" si="268"/>
        <v>72159.235912027085</v>
      </c>
      <c r="BA538"/>
      <c r="BB538" s="52">
        <f t="shared" si="269"/>
        <v>531</v>
      </c>
      <c r="BC538" s="80">
        <f t="shared" si="270"/>
        <v>716.80819635016428</v>
      </c>
      <c r="BD538" s="35">
        <f t="shared" si="276"/>
        <v>2858.9362021068573</v>
      </c>
      <c r="BE538" s="35">
        <f t="shared" si="271"/>
        <v>25874.545233445788</v>
      </c>
      <c r="BF538" s="35">
        <f t="shared" si="272"/>
        <v>28733.481435552643</v>
      </c>
      <c r="BG538" s="35">
        <f t="shared" si="273"/>
        <v>31592.417637659499</v>
      </c>
    </row>
    <row r="539" spans="25:59" x14ac:dyDescent="0.4">
      <c r="Y539" s="35">
        <f t="shared" si="274"/>
        <v>531500</v>
      </c>
      <c r="Z539" s="52">
        <f t="shared" si="277"/>
        <v>532</v>
      </c>
      <c r="AA539" s="35"/>
      <c r="AB539" s="35"/>
      <c r="AC539" s="35"/>
      <c r="AD539" s="35"/>
      <c r="AU539" s="52">
        <f t="shared" si="264"/>
        <v>532</v>
      </c>
      <c r="AV539" s="80">
        <f t="shared" si="265"/>
        <v>1715.6404883389387</v>
      </c>
      <c r="AW539" s="35">
        <f t="shared" si="275"/>
        <v>6842.704543401187</v>
      </c>
      <c r="AX539" s="35">
        <f t="shared" si="266"/>
        <v>58575.014784289917</v>
      </c>
      <c r="AY539" s="35">
        <f t="shared" si="267"/>
        <v>65417.719327691106</v>
      </c>
      <c r="AZ539" s="35">
        <f t="shared" si="268"/>
        <v>72260.423871092295</v>
      </c>
      <c r="BA539"/>
      <c r="BB539" s="52">
        <f t="shared" si="269"/>
        <v>532</v>
      </c>
      <c r="BC539" s="80">
        <f t="shared" si="270"/>
        <v>717.0119277702106</v>
      </c>
      <c r="BD539" s="35">
        <f t="shared" si="276"/>
        <v>2859.748769729888</v>
      </c>
      <c r="BE539" s="35">
        <f t="shared" si="271"/>
        <v>25912.045780553111</v>
      </c>
      <c r="BF539" s="35">
        <f t="shared" si="272"/>
        <v>28771.794550283001</v>
      </c>
      <c r="BG539" s="35">
        <f t="shared" si="273"/>
        <v>31631.54332001289</v>
      </c>
    </row>
    <row r="540" spans="25:59" x14ac:dyDescent="0.4">
      <c r="Y540" s="35">
        <f t="shared" si="274"/>
        <v>532500</v>
      </c>
      <c r="Z540" s="52">
        <f t="shared" si="277"/>
        <v>533</v>
      </c>
      <c r="AA540" s="35"/>
      <c r="AB540" s="35"/>
      <c r="AC540" s="35"/>
      <c r="AD540" s="35"/>
      <c r="AU540" s="52">
        <f t="shared" si="264"/>
        <v>533</v>
      </c>
      <c r="AV540" s="80">
        <f t="shared" si="265"/>
        <v>1716.1290883094812</v>
      </c>
      <c r="AW540" s="35">
        <f t="shared" si="275"/>
        <v>6844.6532880601417</v>
      </c>
      <c r="AX540" s="35">
        <f t="shared" si="266"/>
        <v>58672.309715958894</v>
      </c>
      <c r="AY540" s="35">
        <f t="shared" si="267"/>
        <v>65516.963004019039</v>
      </c>
      <c r="AZ540" s="35">
        <f t="shared" si="268"/>
        <v>72361.616292079183</v>
      </c>
      <c r="BA540"/>
      <c r="BB540" s="52">
        <f t="shared" si="269"/>
        <v>533</v>
      </c>
      <c r="BC540" s="80">
        <f t="shared" si="270"/>
        <v>717.21612673215407</v>
      </c>
      <c r="BD540" s="35">
        <f t="shared" si="276"/>
        <v>2860.5632021090169</v>
      </c>
      <c r="BE540" s="35">
        <f t="shared" si="271"/>
        <v>25949.544462904338</v>
      </c>
      <c r="BF540" s="35">
        <f t="shared" si="272"/>
        <v>28810.107665013355</v>
      </c>
      <c r="BG540" s="35">
        <f t="shared" si="273"/>
        <v>31670.670867122371</v>
      </c>
    </row>
    <row r="541" spans="25:59" x14ac:dyDescent="0.4">
      <c r="Y541" s="35">
        <f t="shared" si="274"/>
        <v>533500</v>
      </c>
      <c r="Z541" s="52">
        <f t="shared" si="277"/>
        <v>534</v>
      </c>
      <c r="AA541" s="35"/>
      <c r="AB541" s="35"/>
      <c r="AC541" s="35"/>
      <c r="AD541" s="35"/>
      <c r="AU541" s="52">
        <f t="shared" si="264"/>
        <v>534</v>
      </c>
      <c r="AV541" s="80">
        <f t="shared" si="265"/>
        <v>1716.6188060422883</v>
      </c>
      <c r="AW541" s="35">
        <f t="shared" si="275"/>
        <v>6846.6064908307917</v>
      </c>
      <c r="AX541" s="35">
        <f t="shared" si="266"/>
        <v>58769.60018951619</v>
      </c>
      <c r="AY541" s="35">
        <f t="shared" si="267"/>
        <v>65616.206680346979</v>
      </c>
      <c r="AZ541" s="35">
        <f t="shared" si="268"/>
        <v>72462.813171177768</v>
      </c>
      <c r="BA541"/>
      <c r="BB541" s="52">
        <f t="shared" si="269"/>
        <v>534</v>
      </c>
      <c r="BC541" s="80">
        <f t="shared" si="270"/>
        <v>717.42079283676628</v>
      </c>
      <c r="BD541" s="35">
        <f t="shared" si="276"/>
        <v>2861.3794976519521</v>
      </c>
      <c r="BE541" s="35">
        <f t="shared" si="271"/>
        <v>25987.041282091759</v>
      </c>
      <c r="BF541" s="35">
        <f t="shared" si="272"/>
        <v>28848.420779743712</v>
      </c>
      <c r="BG541" s="35">
        <f t="shared" si="273"/>
        <v>31709.800277395665</v>
      </c>
    </row>
    <row r="542" spans="25:59" x14ac:dyDescent="0.4">
      <c r="Y542" s="35">
        <f t="shared" si="274"/>
        <v>534500</v>
      </c>
      <c r="Z542" s="52">
        <f t="shared" si="277"/>
        <v>535</v>
      </c>
      <c r="AA542" s="35"/>
      <c r="AB542" s="35"/>
      <c r="AC542" s="35"/>
      <c r="AD542" s="35"/>
      <c r="AU542" s="52">
        <f t="shared" si="264"/>
        <v>535</v>
      </c>
      <c r="AV542" s="80">
        <f t="shared" si="265"/>
        <v>1717.1096405810072</v>
      </c>
      <c r="AW542" s="35">
        <f t="shared" si="275"/>
        <v>6848.5641478987955</v>
      </c>
      <c r="AX542" s="35">
        <f t="shared" si="266"/>
        <v>58866.886208776108</v>
      </c>
      <c r="AY542" s="35">
        <f t="shared" si="267"/>
        <v>65715.450356674904</v>
      </c>
      <c r="AZ542" s="35">
        <f t="shared" si="268"/>
        <v>72564.014504573701</v>
      </c>
      <c r="BA542"/>
      <c r="BB542" s="52">
        <f t="shared" si="269"/>
        <v>535</v>
      </c>
      <c r="BC542" s="80">
        <f t="shared" si="270"/>
        <v>717.62592568436173</v>
      </c>
      <c r="BD542" s="35">
        <f t="shared" si="276"/>
        <v>2862.1976547645772</v>
      </c>
      <c r="BE542" s="35">
        <f t="shared" si="271"/>
        <v>26024.536239709487</v>
      </c>
      <c r="BF542" s="35">
        <f t="shared" si="272"/>
        <v>28886.733894474066</v>
      </c>
      <c r="BG542" s="35">
        <f t="shared" si="273"/>
        <v>31748.931549238645</v>
      </c>
    </row>
    <row r="543" spans="25:59" x14ac:dyDescent="0.4">
      <c r="Y543" s="35">
        <f t="shared" si="274"/>
        <v>535500</v>
      </c>
      <c r="Z543" s="52">
        <f t="shared" si="277"/>
        <v>536</v>
      </c>
      <c r="AA543" s="35"/>
      <c r="AB543" s="35"/>
      <c r="AC543" s="35"/>
      <c r="AD543" s="35"/>
      <c r="AU543" s="52">
        <f t="shared" si="264"/>
        <v>536</v>
      </c>
      <c r="AV543" s="80">
        <f t="shared" si="265"/>
        <v>1717.6015909681978</v>
      </c>
      <c r="AW543" s="35">
        <f t="shared" si="275"/>
        <v>6850.5262554454739</v>
      </c>
      <c r="AX543" s="35">
        <f t="shared" si="266"/>
        <v>58964.16777755737</v>
      </c>
      <c r="AY543" s="35">
        <f t="shared" si="267"/>
        <v>65814.694033002845</v>
      </c>
      <c r="AZ543" s="35">
        <f t="shared" si="268"/>
        <v>72665.220288448312</v>
      </c>
      <c r="BA543"/>
      <c r="BB543" s="52">
        <f t="shared" si="269"/>
        <v>536</v>
      </c>
      <c r="BC543" s="80">
        <f t="shared" si="270"/>
        <v>717.83152487480072</v>
      </c>
      <c r="BD543" s="35">
        <f t="shared" si="276"/>
        <v>2863.0176718509651</v>
      </c>
      <c r="BE543" s="35">
        <f t="shared" si="271"/>
        <v>26062.029337353459</v>
      </c>
      <c r="BF543" s="35">
        <f t="shared" si="272"/>
        <v>28925.047009204423</v>
      </c>
      <c r="BG543" s="35">
        <f t="shared" si="273"/>
        <v>31788.064681055388</v>
      </c>
    </row>
    <row r="544" spans="25:59" x14ac:dyDescent="0.4">
      <c r="Y544" s="35">
        <f t="shared" si="274"/>
        <v>536500</v>
      </c>
      <c r="Z544" s="52">
        <f t="shared" si="277"/>
        <v>537</v>
      </c>
      <c r="AA544" s="35"/>
      <c r="AB544" s="35"/>
      <c r="AC544" s="35"/>
      <c r="AD544" s="35"/>
      <c r="AU544" s="52">
        <f t="shared" si="264"/>
        <v>537</v>
      </c>
      <c r="AV544" s="80">
        <f t="shared" si="265"/>
        <v>1718.094656245341</v>
      </c>
      <c r="AW544" s="35">
        <f t="shared" si="275"/>
        <v>6852.4928096478452</v>
      </c>
      <c r="AX544" s="35">
        <f t="shared" si="266"/>
        <v>59061.444899682923</v>
      </c>
      <c r="AY544" s="35">
        <f t="shared" si="267"/>
        <v>65913.93770933077</v>
      </c>
      <c r="AZ544" s="35">
        <f t="shared" si="268"/>
        <v>72766.43051897861</v>
      </c>
      <c r="BA544"/>
      <c r="BB544" s="52">
        <f t="shared" si="269"/>
        <v>537</v>
      </c>
      <c r="BC544" s="80">
        <f t="shared" si="270"/>
        <v>718.03759000749255</v>
      </c>
      <c r="BD544" s="35">
        <f t="shared" si="276"/>
        <v>2863.8395473133892</v>
      </c>
      <c r="BE544" s="35">
        <f t="shared" si="271"/>
        <v>26099.520576621391</v>
      </c>
      <c r="BF544" s="35">
        <f t="shared" si="272"/>
        <v>28963.360123934781</v>
      </c>
      <c r="BG544" s="35">
        <f t="shared" si="273"/>
        <v>31827.19967124817</v>
      </c>
    </row>
    <row r="545" spans="25:59" x14ac:dyDescent="0.4">
      <c r="Y545" s="35">
        <f t="shared" si="274"/>
        <v>537500</v>
      </c>
      <c r="Z545" s="52">
        <f t="shared" si="277"/>
        <v>538</v>
      </c>
      <c r="AA545" s="35"/>
      <c r="AB545" s="35"/>
      <c r="AC545" s="35"/>
      <c r="AD545" s="35"/>
      <c r="AU545" s="52">
        <f t="shared" si="264"/>
        <v>538</v>
      </c>
      <c r="AV545" s="80">
        <f t="shared" si="265"/>
        <v>1718.5888354528458</v>
      </c>
      <c r="AW545" s="35">
        <f t="shared" si="275"/>
        <v>6854.463806678652</v>
      </c>
      <c r="AX545" s="35">
        <f t="shared" si="266"/>
        <v>59158.71757898006</v>
      </c>
      <c r="AY545" s="35">
        <f t="shared" si="267"/>
        <v>66013.18138565871</v>
      </c>
      <c r="AZ545" s="35">
        <f t="shared" si="268"/>
        <v>72867.645192337368</v>
      </c>
      <c r="BA545"/>
      <c r="BB545" s="52">
        <f t="shared" si="269"/>
        <v>538</v>
      </c>
      <c r="BC545" s="80">
        <f t="shared" si="270"/>
        <v>718.2441206813985</v>
      </c>
      <c r="BD545" s="35">
        <f t="shared" si="276"/>
        <v>2864.6632795523365</v>
      </c>
      <c r="BE545" s="35">
        <f t="shared" si="271"/>
        <v>26137.009959112798</v>
      </c>
      <c r="BF545" s="35">
        <f t="shared" si="272"/>
        <v>29001.673238665135</v>
      </c>
      <c r="BG545" s="35">
        <f t="shared" si="273"/>
        <v>31866.336518217471</v>
      </c>
    </row>
    <row r="546" spans="25:59" x14ac:dyDescent="0.4">
      <c r="Y546" s="35">
        <f t="shared" si="274"/>
        <v>538500</v>
      </c>
      <c r="Z546" s="52">
        <f t="shared" si="277"/>
        <v>539</v>
      </c>
      <c r="AA546" s="35"/>
      <c r="AB546" s="35"/>
      <c r="AC546" s="35"/>
      <c r="AD546" s="35"/>
      <c r="AU546" s="52">
        <f t="shared" si="264"/>
        <v>539</v>
      </c>
      <c r="AV546" s="80">
        <f t="shared" si="265"/>
        <v>1719.0841276300607</v>
      </c>
      <c r="AW546" s="35">
        <f t="shared" si="275"/>
        <v>6856.4392427064067</v>
      </c>
      <c r="AX546" s="35">
        <f t="shared" si="266"/>
        <v>59255.985819280228</v>
      </c>
      <c r="AY546" s="35">
        <f t="shared" si="267"/>
        <v>66112.425061986636</v>
      </c>
      <c r="AZ546" s="35">
        <f t="shared" si="268"/>
        <v>72968.864304693037</v>
      </c>
      <c r="BA546"/>
      <c r="BB546" s="52">
        <f t="shared" si="269"/>
        <v>539</v>
      </c>
      <c r="BC546" s="80">
        <f t="shared" si="270"/>
        <v>718.45111649503667</v>
      </c>
      <c r="BD546" s="35">
        <f t="shared" si="276"/>
        <v>2865.4888669665261</v>
      </c>
      <c r="BE546" s="35">
        <f t="shared" si="271"/>
        <v>26174.497486428965</v>
      </c>
      <c r="BF546" s="35">
        <f t="shared" si="272"/>
        <v>29039.986353395492</v>
      </c>
      <c r="BG546" s="35">
        <f t="shared" si="273"/>
        <v>31905.475220362019</v>
      </c>
    </row>
    <row r="547" spans="25:59" x14ac:dyDescent="0.4">
      <c r="Y547" s="35">
        <f t="shared" si="274"/>
        <v>539500</v>
      </c>
      <c r="Z547" s="52">
        <f t="shared" si="277"/>
        <v>540</v>
      </c>
      <c r="AA547" s="35"/>
      <c r="AB547" s="35"/>
      <c r="AC547" s="35"/>
      <c r="AD547" s="35"/>
      <c r="AU547" s="52">
        <f t="shared" si="264"/>
        <v>540</v>
      </c>
      <c r="AV547" s="80">
        <f t="shared" si="265"/>
        <v>1719.5805318152759</v>
      </c>
      <c r="AW547" s="35">
        <f t="shared" si="275"/>
        <v>6858.4191138954011</v>
      </c>
      <c r="AX547" s="35">
        <f t="shared" si="266"/>
        <v>59353.249624419172</v>
      </c>
      <c r="AY547" s="35">
        <f t="shared" si="267"/>
        <v>66211.668738314576</v>
      </c>
      <c r="AZ547" s="35">
        <f t="shared" si="268"/>
        <v>73070.087852209981</v>
      </c>
      <c r="BA547"/>
      <c r="BB547" s="52">
        <f t="shared" si="269"/>
        <v>540</v>
      </c>
      <c r="BC547" s="80">
        <f t="shared" si="270"/>
        <v>718.65857704648295</v>
      </c>
      <c r="BD547" s="35">
        <f t="shared" si="276"/>
        <v>2866.316307952914</v>
      </c>
      <c r="BE547" s="35">
        <f t="shared" si="271"/>
        <v>26211.983160172931</v>
      </c>
      <c r="BF547" s="35">
        <f t="shared" si="272"/>
        <v>29078.299468125846</v>
      </c>
      <c r="BG547" s="35">
        <f t="shared" si="273"/>
        <v>31944.615776078761</v>
      </c>
    </row>
    <row r="548" spans="25:59" x14ac:dyDescent="0.4">
      <c r="Y548" s="35">
        <f t="shared" si="274"/>
        <v>540500</v>
      </c>
      <c r="Z548" s="52">
        <f t="shared" si="277"/>
        <v>541</v>
      </c>
      <c r="AA548" s="35"/>
      <c r="AB548" s="35"/>
      <c r="AC548" s="35"/>
      <c r="AD548" s="35"/>
      <c r="AU548" s="52">
        <f t="shared" si="264"/>
        <v>541</v>
      </c>
      <c r="AV548" s="80">
        <f t="shared" si="265"/>
        <v>1720.0780470457353</v>
      </c>
      <c r="AW548" s="35">
        <f t="shared" si="275"/>
        <v>6860.4034164057557</v>
      </c>
      <c r="AX548" s="35">
        <f t="shared" si="266"/>
        <v>59450.508998236764</v>
      </c>
      <c r="AY548" s="35">
        <f t="shared" si="267"/>
        <v>66310.912414642517</v>
      </c>
      <c r="AZ548" s="35">
        <f t="shared" si="268"/>
        <v>73171.315831048269</v>
      </c>
      <c r="BA548"/>
      <c r="BB548" s="52">
        <f t="shared" si="269"/>
        <v>541</v>
      </c>
      <c r="BC548" s="80">
        <f t="shared" si="270"/>
        <v>718.86650193337584</v>
      </c>
      <c r="BD548" s="35">
        <f t="shared" si="276"/>
        <v>2867.1456009067106</v>
      </c>
      <c r="BE548" s="35">
        <f t="shared" si="271"/>
        <v>26249.466981949492</v>
      </c>
      <c r="BF548" s="35">
        <f t="shared" si="272"/>
        <v>29116.612582856204</v>
      </c>
      <c r="BG548" s="35">
        <f t="shared" si="273"/>
        <v>31983.758183762915</v>
      </c>
    </row>
    <row r="549" spans="25:59" x14ac:dyDescent="0.4">
      <c r="Y549" s="35">
        <f t="shared" si="274"/>
        <v>541500</v>
      </c>
      <c r="Z549" s="52">
        <f t="shared" si="277"/>
        <v>542</v>
      </c>
      <c r="AA549" s="35"/>
      <c r="AB549" s="35"/>
      <c r="AC549" s="35"/>
      <c r="AD549" s="35"/>
      <c r="AU549" s="52">
        <f t="shared" si="264"/>
        <v>542</v>
      </c>
      <c r="AV549" s="80">
        <f t="shared" si="265"/>
        <v>1720.5766723576423</v>
      </c>
      <c r="AW549" s="35">
        <f t="shared" si="275"/>
        <v>6862.3921463934375</v>
      </c>
      <c r="AX549" s="35">
        <f t="shared" si="266"/>
        <v>59547.763944577004</v>
      </c>
      <c r="AY549" s="35">
        <f t="shared" si="267"/>
        <v>66410.156090970442</v>
      </c>
      <c r="AZ549" s="35">
        <f t="shared" si="268"/>
        <v>73272.548237363881</v>
      </c>
      <c r="BA549"/>
      <c r="BB549" s="52">
        <f t="shared" si="269"/>
        <v>542</v>
      </c>
      <c r="BC549" s="80">
        <f t="shared" si="270"/>
        <v>719.07489075291903</v>
      </c>
      <c r="BD549" s="35">
        <f t="shared" si="276"/>
        <v>2867.9767442213938</v>
      </c>
      <c r="BE549" s="35">
        <f t="shared" si="271"/>
        <v>26286.948953365165</v>
      </c>
      <c r="BF549" s="35">
        <f t="shared" si="272"/>
        <v>29154.925697586557</v>
      </c>
      <c r="BG549" s="35">
        <f t="shared" si="273"/>
        <v>32022.90244180795</v>
      </c>
    </row>
    <row r="550" spans="25:59" x14ac:dyDescent="0.4">
      <c r="Y550" s="35">
        <f t="shared" si="274"/>
        <v>542500</v>
      </c>
      <c r="Z550" s="52">
        <f t="shared" si="277"/>
        <v>543</v>
      </c>
      <c r="AA550" s="35"/>
      <c r="AB550" s="35"/>
      <c r="AC550" s="35"/>
      <c r="AD550" s="35"/>
      <c r="AU550" s="52">
        <f t="shared" si="264"/>
        <v>543</v>
      </c>
      <c r="AV550" s="80">
        <f t="shared" si="265"/>
        <v>1721.0764067861685</v>
      </c>
      <c r="AW550" s="35">
        <f t="shared" si="275"/>
        <v>6864.3853000103009</v>
      </c>
      <c r="AX550" s="35">
        <f t="shared" si="266"/>
        <v>59645.014467288085</v>
      </c>
      <c r="AY550" s="35">
        <f t="shared" si="267"/>
        <v>66509.399767298382</v>
      </c>
      <c r="AZ550" s="35">
        <f t="shared" si="268"/>
        <v>73373.78506730868</v>
      </c>
      <c r="BA550"/>
      <c r="BB550" s="52">
        <f t="shared" si="269"/>
        <v>543</v>
      </c>
      <c r="BC550" s="80">
        <f t="shared" si="270"/>
        <v>719.28374310188508</v>
      </c>
      <c r="BD550" s="35">
        <f t="shared" si="276"/>
        <v>2868.8097362887197</v>
      </c>
      <c r="BE550" s="35">
        <f t="shared" si="271"/>
        <v>26324.429076028195</v>
      </c>
      <c r="BF550" s="35">
        <f t="shared" si="272"/>
        <v>29193.238812316915</v>
      </c>
      <c r="BG550" s="35">
        <f t="shared" si="273"/>
        <v>32062.048548605635</v>
      </c>
    </row>
    <row r="551" spans="25:59" x14ac:dyDescent="0.4">
      <c r="Y551" s="35">
        <f t="shared" si="274"/>
        <v>543500</v>
      </c>
      <c r="Z551" s="52">
        <f t="shared" si="277"/>
        <v>544</v>
      </c>
      <c r="AA551" s="35"/>
      <c r="AB551" s="35"/>
      <c r="AC551" s="35"/>
      <c r="AD551" s="35"/>
      <c r="AU551" s="52">
        <f t="shared" si="264"/>
        <v>544</v>
      </c>
      <c r="AV551" s="80">
        <f t="shared" si="265"/>
        <v>1721.5772493654595</v>
      </c>
      <c r="AW551" s="35">
        <f t="shared" si="275"/>
        <v>6866.3828734041072</v>
      </c>
      <c r="AX551" s="35">
        <f t="shared" si="266"/>
        <v>59742.260570222199</v>
      </c>
      <c r="AY551" s="35">
        <f t="shared" si="267"/>
        <v>66608.643443626308</v>
      </c>
      <c r="AZ551" s="35">
        <f t="shared" si="268"/>
        <v>73475.02631703041</v>
      </c>
      <c r="BA551"/>
      <c r="BB551" s="52">
        <f t="shared" si="269"/>
        <v>544</v>
      </c>
      <c r="BC551" s="80">
        <f t="shared" si="270"/>
        <v>719.4930585766175</v>
      </c>
      <c r="BD551" s="35">
        <f t="shared" si="276"/>
        <v>2869.6445754987353</v>
      </c>
      <c r="BE551" s="35">
        <f t="shared" si="271"/>
        <v>26361.907351548536</v>
      </c>
      <c r="BF551" s="35">
        <f t="shared" si="272"/>
        <v>29231.551927047272</v>
      </c>
      <c r="BG551" s="35">
        <f t="shared" si="273"/>
        <v>32101.196502546009</v>
      </c>
    </row>
    <row r="552" spans="25:59" x14ac:dyDescent="0.4">
      <c r="Y552" s="35">
        <f t="shared" si="274"/>
        <v>544500</v>
      </c>
      <c r="Z552" s="52">
        <f t="shared" si="277"/>
        <v>545</v>
      </c>
      <c r="AA552" s="35"/>
      <c r="AB552" s="35"/>
      <c r="AC552" s="35"/>
      <c r="AD552" s="35"/>
      <c r="AU552" s="52">
        <f t="shared" si="264"/>
        <v>545</v>
      </c>
      <c r="AV552" s="80">
        <f t="shared" si="265"/>
        <v>1722.0791991286458</v>
      </c>
      <c r="AW552" s="35">
        <f t="shared" si="275"/>
        <v>6868.3848627185698</v>
      </c>
      <c r="AX552" s="35">
        <f t="shared" si="266"/>
        <v>59839.502257235676</v>
      </c>
      <c r="AY552" s="35">
        <f t="shared" si="267"/>
        <v>66707.887119954248</v>
      </c>
      <c r="AZ552" s="35">
        <f t="shared" si="268"/>
        <v>73576.271982672813</v>
      </c>
      <c r="BA552"/>
      <c r="BB552" s="52">
        <f t="shared" si="269"/>
        <v>545</v>
      </c>
      <c r="BC552" s="80">
        <f t="shared" si="270"/>
        <v>719.70283677303576</v>
      </c>
      <c r="BD552" s="35">
        <f t="shared" si="276"/>
        <v>2870.4812602397951</v>
      </c>
      <c r="BE552" s="35">
        <f t="shared" si="271"/>
        <v>26399.383781537832</v>
      </c>
      <c r="BF552" s="35">
        <f t="shared" si="272"/>
        <v>29269.865041777626</v>
      </c>
      <c r="BG552" s="35">
        <f t="shared" si="273"/>
        <v>32140.34630201742</v>
      </c>
    </row>
    <row r="553" spans="25:59" x14ac:dyDescent="0.4">
      <c r="Y553" s="35">
        <f t="shared" si="274"/>
        <v>545500</v>
      </c>
      <c r="Z553" s="52">
        <f t="shared" si="277"/>
        <v>546</v>
      </c>
      <c r="AA553" s="35"/>
      <c r="AB553" s="35"/>
      <c r="AC553" s="35"/>
      <c r="AD553" s="35"/>
      <c r="AU553" s="52">
        <f t="shared" si="264"/>
        <v>546</v>
      </c>
      <c r="AV553" s="80">
        <f t="shared" si="265"/>
        <v>1722.5822551078477</v>
      </c>
      <c r="AW553" s="35">
        <f t="shared" si="275"/>
        <v>6870.3912640933722</v>
      </c>
      <c r="AX553" s="35">
        <f t="shared" si="266"/>
        <v>59936.739532188803</v>
      </c>
      <c r="AY553" s="35">
        <f t="shared" si="267"/>
        <v>66807.130796282174</v>
      </c>
      <c r="AZ553" s="35">
        <f t="shared" si="268"/>
        <v>73677.522060375544</v>
      </c>
      <c r="BA553"/>
      <c r="BB553" s="52">
        <f t="shared" si="269"/>
        <v>546</v>
      </c>
      <c r="BC553" s="80">
        <f t="shared" si="270"/>
        <v>719.91307728663719</v>
      </c>
      <c r="BD553" s="35">
        <f t="shared" si="276"/>
        <v>2871.3197888985706</v>
      </c>
      <c r="BE553" s="35">
        <f t="shared" si="271"/>
        <v>26436.858367609413</v>
      </c>
      <c r="BF553" s="35">
        <f t="shared" si="272"/>
        <v>29308.178156507984</v>
      </c>
      <c r="BG553" s="35">
        <f t="shared" si="273"/>
        <v>32179.497945406554</v>
      </c>
    </row>
    <row r="554" spans="25:59" x14ac:dyDescent="0.4">
      <c r="Y554" s="35">
        <f t="shared" si="274"/>
        <v>546500</v>
      </c>
      <c r="Z554" s="52">
        <f t="shared" si="277"/>
        <v>547</v>
      </c>
      <c r="AA554" s="35"/>
      <c r="AB554" s="35"/>
      <c r="AC554" s="35"/>
      <c r="AD554" s="35"/>
      <c r="AU554" s="52">
        <f t="shared" si="264"/>
        <v>547</v>
      </c>
      <c r="AV554" s="80">
        <f t="shared" si="265"/>
        <v>1723.0864163341837</v>
      </c>
      <c r="AW554" s="35">
        <f t="shared" si="275"/>
        <v>6872.4020736642033</v>
      </c>
      <c r="AX554" s="35">
        <f t="shared" si="266"/>
        <v>60033.972398945909</v>
      </c>
      <c r="AY554" s="35">
        <f t="shared" si="267"/>
        <v>66906.374472610114</v>
      </c>
      <c r="AZ554" s="35">
        <f t="shared" si="268"/>
        <v>73778.776546274312</v>
      </c>
      <c r="BA554"/>
      <c r="BB554" s="52">
        <f t="shared" si="269"/>
        <v>547</v>
      </c>
      <c r="BC554" s="80">
        <f t="shared" si="270"/>
        <v>720.12377971250055</v>
      </c>
      <c r="BD554" s="35">
        <f t="shared" si="276"/>
        <v>2872.1601598600632</v>
      </c>
      <c r="BE554" s="35">
        <f t="shared" si="271"/>
        <v>26474.331111378273</v>
      </c>
      <c r="BF554" s="35">
        <f t="shared" si="272"/>
        <v>29346.491271238338</v>
      </c>
      <c r="BG554" s="35">
        <f t="shared" si="273"/>
        <v>32218.651431098402</v>
      </c>
    </row>
    <row r="555" spans="25:59" x14ac:dyDescent="0.4">
      <c r="Y555" s="35">
        <f t="shared" si="274"/>
        <v>547500</v>
      </c>
      <c r="Z555" s="52">
        <f t="shared" si="277"/>
        <v>548</v>
      </c>
      <c r="AA555" s="35"/>
      <c r="AB555" s="35"/>
      <c r="AC555" s="35"/>
      <c r="AD555" s="35"/>
      <c r="AU555" s="52">
        <f t="shared" si="264"/>
        <v>548</v>
      </c>
      <c r="AV555" s="80">
        <f t="shared" si="265"/>
        <v>1723.5916818377798</v>
      </c>
      <c r="AW555" s="35">
        <f t="shared" si="275"/>
        <v>6874.417287562791</v>
      </c>
      <c r="AX555" s="35">
        <f t="shared" si="266"/>
        <v>60131.200861375248</v>
      </c>
      <c r="AY555" s="35">
        <f t="shared" si="267"/>
        <v>67005.61814893804</v>
      </c>
      <c r="AZ555" s="35">
        <f t="shared" si="268"/>
        <v>73880.035436500824</v>
      </c>
      <c r="BA555"/>
      <c r="BB555" s="52">
        <f t="shared" si="269"/>
        <v>548</v>
      </c>
      <c r="BC555" s="80">
        <f t="shared" si="270"/>
        <v>720.33494364528929</v>
      </c>
      <c r="BD555" s="35">
        <f t="shared" si="276"/>
        <v>2873.0023715076181</v>
      </c>
      <c r="BE555" s="35">
        <f t="shared" si="271"/>
        <v>26511.802014461078</v>
      </c>
      <c r="BF555" s="35">
        <f t="shared" si="272"/>
        <v>29384.804385968695</v>
      </c>
      <c r="BG555" s="35">
        <f t="shared" si="273"/>
        <v>32257.806757476312</v>
      </c>
    </row>
    <row r="556" spans="25:59" x14ac:dyDescent="0.4">
      <c r="Y556" s="35">
        <f t="shared" si="274"/>
        <v>548500</v>
      </c>
      <c r="Z556" s="52">
        <f t="shared" si="277"/>
        <v>549</v>
      </c>
      <c r="AA556" s="35"/>
      <c r="AB556" s="35"/>
      <c r="AC556" s="35"/>
      <c r="AD556" s="35"/>
      <c r="AU556" s="52">
        <f t="shared" si="264"/>
        <v>549</v>
      </c>
      <c r="AV556" s="80">
        <f t="shared" si="265"/>
        <v>1724.0980506477745</v>
      </c>
      <c r="AW556" s="35">
        <f t="shared" si="275"/>
        <v>6876.4369019169271</v>
      </c>
      <c r="AX556" s="35">
        <f t="shared" si="266"/>
        <v>60228.424923349055</v>
      </c>
      <c r="AY556" s="35">
        <f t="shared" si="267"/>
        <v>67104.86182526598</v>
      </c>
      <c r="AZ556" s="35">
        <f t="shared" si="268"/>
        <v>73981.298727182904</v>
      </c>
      <c r="BA556"/>
      <c r="BB556" s="52">
        <f t="shared" si="269"/>
        <v>549</v>
      </c>
      <c r="BC556" s="80">
        <f t="shared" si="270"/>
        <v>720.54656867925462</v>
      </c>
      <c r="BD556" s="35">
        <f t="shared" si="276"/>
        <v>2873.8464222229368</v>
      </c>
      <c r="BE556" s="35">
        <f t="shared" si="271"/>
        <v>26549.271078476115</v>
      </c>
      <c r="BF556" s="35">
        <f t="shared" si="272"/>
        <v>29423.117500699052</v>
      </c>
      <c r="BG556" s="35">
        <f t="shared" si="273"/>
        <v>32296.96392292199</v>
      </c>
    </row>
    <row r="557" spans="25:59" x14ac:dyDescent="0.4">
      <c r="Y557" s="35">
        <f t="shared" si="274"/>
        <v>549500</v>
      </c>
      <c r="Z557" s="52">
        <f t="shared" si="277"/>
        <v>550</v>
      </c>
      <c r="AA557" s="35"/>
      <c r="AB557" s="35"/>
      <c r="AC557" s="35"/>
      <c r="AD557" s="35"/>
      <c r="AU557" s="52">
        <f t="shared" si="264"/>
        <v>550</v>
      </c>
      <c r="AV557" s="80">
        <f t="shared" si="265"/>
        <v>1724.6055217923281</v>
      </c>
      <c r="AW557" s="35">
        <f t="shared" si="275"/>
        <v>6878.4609128505026</v>
      </c>
      <c r="AX557" s="35">
        <f t="shared" si="266"/>
        <v>60325.644588743402</v>
      </c>
      <c r="AY557" s="35">
        <f t="shared" si="267"/>
        <v>67204.105501593906</v>
      </c>
      <c r="AZ557" s="35">
        <f t="shared" si="268"/>
        <v>74082.566414444402</v>
      </c>
      <c r="BA557"/>
      <c r="BB557" s="52">
        <f t="shared" si="269"/>
        <v>550</v>
      </c>
      <c r="BC557" s="80">
        <f t="shared" si="270"/>
        <v>720.75865440823873</v>
      </c>
      <c r="BD557" s="35">
        <f t="shared" si="276"/>
        <v>2874.6923103860886</v>
      </c>
      <c r="BE557" s="35">
        <f t="shared" si="271"/>
        <v>26586.738305043316</v>
      </c>
      <c r="BF557" s="35">
        <f t="shared" si="272"/>
        <v>29461.430615429406</v>
      </c>
      <c r="BG557" s="35">
        <f t="shared" si="273"/>
        <v>32336.122925815496</v>
      </c>
    </row>
    <row r="558" spans="25:59" x14ac:dyDescent="0.4">
      <c r="Y558" s="35">
        <f t="shared" si="274"/>
        <v>550500</v>
      </c>
      <c r="Z558" s="52">
        <f t="shared" si="277"/>
        <v>551</v>
      </c>
      <c r="AA558" s="35"/>
      <c r="AB558" s="35"/>
      <c r="AC558" s="35"/>
      <c r="AD558" s="35"/>
      <c r="AU558" s="52">
        <f t="shared" si="264"/>
        <v>551</v>
      </c>
      <c r="AV558" s="80">
        <f t="shared" si="265"/>
        <v>1725.1140942986303</v>
      </c>
      <c r="AW558" s="35">
        <f t="shared" si="275"/>
        <v>6880.4893164835348</v>
      </c>
      <c r="AX558" s="35">
        <f t="shared" si="266"/>
        <v>60422.859861438308</v>
      </c>
      <c r="AY558" s="35">
        <f t="shared" si="267"/>
        <v>67303.349177921846</v>
      </c>
      <c r="AZ558" s="35">
        <f t="shared" si="268"/>
        <v>74183.838494405383</v>
      </c>
      <c r="BA558"/>
      <c r="BB558" s="52">
        <f t="shared" si="269"/>
        <v>551</v>
      </c>
      <c r="BC558" s="80">
        <f t="shared" si="270"/>
        <v>720.97120042567838</v>
      </c>
      <c r="BD558" s="35">
        <f t="shared" si="276"/>
        <v>2875.5400343755268</v>
      </c>
      <c r="BE558" s="35">
        <f t="shared" si="271"/>
        <v>26624.203695784236</v>
      </c>
      <c r="BF558" s="35">
        <f t="shared" si="272"/>
        <v>29499.743730159764</v>
      </c>
      <c r="BG558" s="35">
        <f t="shared" si="273"/>
        <v>32375.283764535292</v>
      </c>
    </row>
    <row r="559" spans="25:59" x14ac:dyDescent="0.4">
      <c r="Y559" s="35">
        <f t="shared" si="274"/>
        <v>551500</v>
      </c>
      <c r="Z559" s="52">
        <f t="shared" si="277"/>
        <v>552</v>
      </c>
      <c r="AA559" s="35"/>
      <c r="AB559" s="35"/>
      <c r="AC559" s="35"/>
      <c r="AD559" s="35"/>
      <c r="AU559" s="52">
        <f t="shared" si="264"/>
        <v>552</v>
      </c>
      <c r="AV559" s="80">
        <f t="shared" si="265"/>
        <v>1725.623767192908</v>
      </c>
      <c r="AW559" s="35">
        <f t="shared" si="275"/>
        <v>6882.5221089322013</v>
      </c>
      <c r="AX559" s="35">
        <f t="shared" si="266"/>
        <v>60520.070745317586</v>
      </c>
      <c r="AY559" s="35">
        <f t="shared" si="267"/>
        <v>67402.592854249786</v>
      </c>
      <c r="AZ559" s="35">
        <f t="shared" si="268"/>
        <v>74285.114963181986</v>
      </c>
      <c r="BA559"/>
      <c r="BB559" s="52">
        <f t="shared" si="269"/>
        <v>552</v>
      </c>
      <c r="BC559" s="80">
        <f t="shared" si="270"/>
        <v>721.18420632460777</v>
      </c>
      <c r="BD559" s="35">
        <f t="shared" si="276"/>
        <v>2876.3895925680981</v>
      </c>
      <c r="BE559" s="35">
        <f t="shared" si="271"/>
        <v>26661.667252322019</v>
      </c>
      <c r="BF559" s="35">
        <f t="shared" si="272"/>
        <v>29538.056844890118</v>
      </c>
      <c r="BG559" s="35">
        <f t="shared" si="273"/>
        <v>32414.446437458217</v>
      </c>
    </row>
    <row r="560" spans="25:59" x14ac:dyDescent="0.4">
      <c r="Y560" s="35">
        <f t="shared" si="274"/>
        <v>552500</v>
      </c>
      <c r="Z560" s="52">
        <f t="shared" si="277"/>
        <v>553</v>
      </c>
      <c r="AA560" s="35"/>
      <c r="AB560" s="35"/>
      <c r="AC560" s="35"/>
      <c r="AD560" s="35"/>
      <c r="AU560" s="52">
        <f t="shared" si="264"/>
        <v>553</v>
      </c>
      <c r="AV560" s="80">
        <f t="shared" si="265"/>
        <v>1726.1345395004307</v>
      </c>
      <c r="AW560" s="35">
        <f t="shared" si="275"/>
        <v>6884.5592863088632</v>
      </c>
      <c r="AX560" s="35">
        <f t="shared" si="266"/>
        <v>60617.277244268851</v>
      </c>
      <c r="AY560" s="35">
        <f t="shared" si="267"/>
        <v>67501.836530577712</v>
      </c>
      <c r="AZ560" s="35">
        <f t="shared" si="268"/>
        <v>74386.395816886579</v>
      </c>
      <c r="BA560"/>
      <c r="BB560" s="52">
        <f t="shared" si="269"/>
        <v>553</v>
      </c>
      <c r="BC560" s="80">
        <f t="shared" si="270"/>
        <v>721.39767169766094</v>
      </c>
      <c r="BD560" s="35">
        <f t="shared" si="276"/>
        <v>2877.2409833390539</v>
      </c>
      <c r="BE560" s="35">
        <f t="shared" si="271"/>
        <v>26699.128976281419</v>
      </c>
      <c r="BF560" s="35">
        <f t="shared" si="272"/>
        <v>29576.369959620475</v>
      </c>
      <c r="BG560" s="35">
        <f t="shared" si="273"/>
        <v>32453.610942959531</v>
      </c>
    </row>
    <row r="561" spans="25:59" x14ac:dyDescent="0.4">
      <c r="Y561" s="35">
        <f t="shared" si="274"/>
        <v>553500</v>
      </c>
      <c r="Z561" s="52">
        <f t="shared" si="277"/>
        <v>554</v>
      </c>
      <c r="AA561" s="35"/>
      <c r="AB561" s="35"/>
      <c r="AC561" s="35"/>
      <c r="AD561" s="35"/>
      <c r="AU561" s="52">
        <f t="shared" si="264"/>
        <v>554</v>
      </c>
      <c r="AV561" s="80">
        <f t="shared" si="265"/>
        <v>1726.6464102455227</v>
      </c>
      <c r="AW561" s="35">
        <f t="shared" si="275"/>
        <v>6886.6008447221093</v>
      </c>
      <c r="AX561" s="35">
        <f t="shared" si="266"/>
        <v>60714.479362183542</v>
      </c>
      <c r="AY561" s="35">
        <f t="shared" si="267"/>
        <v>67601.080206905652</v>
      </c>
      <c r="AZ561" s="35">
        <f t="shared" si="268"/>
        <v>74487.681051627762</v>
      </c>
      <c r="BA561"/>
      <c r="BB561" s="52">
        <f t="shared" si="269"/>
        <v>554</v>
      </c>
      <c r="BC561" s="80">
        <f t="shared" si="270"/>
        <v>721.61159613707719</v>
      </c>
      <c r="BD561" s="35">
        <f t="shared" si="276"/>
        <v>2878.0942050620706</v>
      </c>
      <c r="BE561" s="35">
        <f t="shared" si="271"/>
        <v>26736.58886928876</v>
      </c>
      <c r="BF561" s="35">
        <f t="shared" si="272"/>
        <v>29614.683074350829</v>
      </c>
      <c r="BG561" s="35">
        <f t="shared" si="273"/>
        <v>32492.777279412898</v>
      </c>
    </row>
    <row r="562" spans="25:59" x14ac:dyDescent="0.4">
      <c r="Y562" s="35">
        <f t="shared" si="274"/>
        <v>554500</v>
      </c>
      <c r="Z562" s="52">
        <f t="shared" si="277"/>
        <v>555</v>
      </c>
      <c r="AA562" s="35"/>
      <c r="AB562" s="35"/>
      <c r="AC562" s="35"/>
      <c r="AD562" s="35"/>
      <c r="AU562" s="52">
        <f t="shared" si="264"/>
        <v>555</v>
      </c>
      <c r="AV562" s="80">
        <f t="shared" si="265"/>
        <v>1727.1593784515653</v>
      </c>
      <c r="AW562" s="35">
        <f t="shared" si="275"/>
        <v>6888.6467802767702</v>
      </c>
      <c r="AX562" s="35">
        <f t="shared" si="266"/>
        <v>60811.677102956804</v>
      </c>
      <c r="AY562" s="35">
        <f t="shared" si="267"/>
        <v>67700.323883233577</v>
      </c>
      <c r="AZ562" s="35">
        <f t="shared" si="268"/>
        <v>74588.97066351035</v>
      </c>
      <c r="BA562"/>
      <c r="BB562" s="52">
        <f t="shared" si="269"/>
        <v>555</v>
      </c>
      <c r="BC562" s="80">
        <f t="shared" si="270"/>
        <v>721.82597923470132</v>
      </c>
      <c r="BD562" s="35">
        <f t="shared" si="276"/>
        <v>2878.949256109252</v>
      </c>
      <c r="BE562" s="35">
        <f t="shared" si="271"/>
        <v>26774.046932971934</v>
      </c>
      <c r="BF562" s="35">
        <f t="shared" si="272"/>
        <v>29652.996189081186</v>
      </c>
      <c r="BG562" s="35">
        <f t="shared" si="273"/>
        <v>32531.945445190438</v>
      </c>
    </row>
    <row r="563" spans="25:59" x14ac:dyDescent="0.4">
      <c r="Y563" s="35">
        <f t="shared" si="274"/>
        <v>555500</v>
      </c>
      <c r="Z563" s="52">
        <f t="shared" si="277"/>
        <v>556</v>
      </c>
      <c r="AA563" s="35"/>
      <c r="AB563" s="35"/>
      <c r="AC563" s="35"/>
      <c r="AD563" s="35"/>
      <c r="AU563" s="52">
        <f t="shared" si="264"/>
        <v>556</v>
      </c>
      <c r="AV563" s="80">
        <f t="shared" si="265"/>
        <v>1727.6734431410091</v>
      </c>
      <c r="AW563" s="35">
        <f t="shared" si="275"/>
        <v>6890.6970890739622</v>
      </c>
      <c r="AX563" s="35">
        <f t="shared" si="266"/>
        <v>60908.870470487556</v>
      </c>
      <c r="AY563" s="35">
        <f t="shared" si="267"/>
        <v>67799.567559561518</v>
      </c>
      <c r="AZ563" s="35">
        <f t="shared" si="268"/>
        <v>74690.264648635479</v>
      </c>
      <c r="BA563"/>
      <c r="BB563" s="52">
        <f t="shared" si="269"/>
        <v>556</v>
      </c>
      <c r="BC563" s="80">
        <f t="shared" si="270"/>
        <v>722.04082058198935</v>
      </c>
      <c r="BD563" s="35">
        <f t="shared" si="276"/>
        <v>2879.8061348511505</v>
      </c>
      <c r="BE563" s="35">
        <f t="shared" si="271"/>
        <v>26811.503168960393</v>
      </c>
      <c r="BF563" s="35">
        <f t="shared" si="272"/>
        <v>29691.309303811544</v>
      </c>
      <c r="BG563" s="35">
        <f t="shared" si="273"/>
        <v>32571.115438662695</v>
      </c>
    </row>
    <row r="564" spans="25:59" x14ac:dyDescent="0.4">
      <c r="Y564" s="35">
        <f t="shared" si="274"/>
        <v>556500</v>
      </c>
      <c r="Z564" s="52">
        <f t="shared" si="277"/>
        <v>557</v>
      </c>
      <c r="AA564" s="35"/>
      <c r="AB564" s="35"/>
      <c r="AC564" s="35"/>
      <c r="AD564" s="35"/>
      <c r="AU564" s="52">
        <f t="shared" si="264"/>
        <v>557</v>
      </c>
      <c r="AV564" s="80">
        <f t="shared" si="265"/>
        <v>1728.1886033353778</v>
      </c>
      <c r="AW564" s="35">
        <f t="shared" si="275"/>
        <v>6892.7517672111044</v>
      </c>
      <c r="AX564" s="35">
        <f t="shared" si="266"/>
        <v>61006.059468678337</v>
      </c>
      <c r="AY564" s="35">
        <f t="shared" si="267"/>
        <v>67898.811235889443</v>
      </c>
      <c r="AZ564" s="35">
        <f t="shared" si="268"/>
        <v>74791.563003100542</v>
      </c>
      <c r="BA564"/>
      <c r="BB564" s="52">
        <f t="shared" si="269"/>
        <v>557</v>
      </c>
      <c r="BC564" s="80">
        <f t="shared" si="270"/>
        <v>722.25611977001006</v>
      </c>
      <c r="BD564" s="35">
        <f t="shared" si="276"/>
        <v>2880.6648396567748</v>
      </c>
      <c r="BE564" s="35">
        <f t="shared" si="271"/>
        <v>26848.957578885122</v>
      </c>
      <c r="BF564" s="35">
        <f t="shared" si="272"/>
        <v>29729.622418541898</v>
      </c>
      <c r="BG564" s="35">
        <f t="shared" si="273"/>
        <v>32610.287258198674</v>
      </c>
    </row>
    <row r="565" spans="25:59" x14ac:dyDescent="0.4">
      <c r="Y565" s="35">
        <f t="shared" si="274"/>
        <v>557500</v>
      </c>
      <c r="Z565" s="52">
        <f t="shared" si="277"/>
        <v>558</v>
      </c>
      <c r="AA565" s="35"/>
      <c r="AB565" s="35"/>
      <c r="AC565" s="35"/>
      <c r="AD565" s="35"/>
      <c r="AU565" s="52">
        <f t="shared" si="264"/>
        <v>558</v>
      </c>
      <c r="AV565" s="80">
        <f t="shared" si="265"/>
        <v>1728.7048580552789</v>
      </c>
      <c r="AW565" s="35">
        <f t="shared" si="275"/>
        <v>6894.8108107819635</v>
      </c>
      <c r="AX565" s="35">
        <f t="shared" si="266"/>
        <v>61103.244101435419</v>
      </c>
      <c r="AY565" s="35">
        <f t="shared" si="267"/>
        <v>67998.054912217383</v>
      </c>
      <c r="AZ565" s="35">
        <f t="shared" si="268"/>
        <v>74892.865722999341</v>
      </c>
      <c r="BA565"/>
      <c r="BB565" s="52">
        <f t="shared" si="269"/>
        <v>558</v>
      </c>
      <c r="BC565" s="80">
        <f t="shared" si="270"/>
        <v>722.47187638944899</v>
      </c>
      <c r="BD565" s="35">
        <f t="shared" si="276"/>
        <v>2881.5253688936041</v>
      </c>
      <c r="BE565" s="35">
        <f t="shared" si="271"/>
        <v>26886.410164378653</v>
      </c>
      <c r="BF565" s="35">
        <f t="shared" si="272"/>
        <v>29767.935533272255</v>
      </c>
      <c r="BG565" s="35">
        <f t="shared" si="273"/>
        <v>32649.460902165858</v>
      </c>
    </row>
    <row r="566" spans="25:59" x14ac:dyDescent="0.4">
      <c r="Y566" s="35">
        <f t="shared" si="274"/>
        <v>558500</v>
      </c>
      <c r="Z566" s="52">
        <f t="shared" si="277"/>
        <v>559</v>
      </c>
      <c r="AA566" s="35"/>
      <c r="AB566" s="35"/>
      <c r="AC566" s="35"/>
      <c r="AD566" s="35"/>
      <c r="AU566" s="52">
        <f t="shared" si="264"/>
        <v>559</v>
      </c>
      <c r="AV566" s="80">
        <f t="shared" si="265"/>
        <v>1729.2222063204088</v>
      </c>
      <c r="AW566" s="35">
        <f t="shared" si="275"/>
        <v>6896.8742158766709</v>
      </c>
      <c r="AX566" s="35">
        <f t="shared" si="266"/>
        <v>61200.42437266864</v>
      </c>
      <c r="AY566" s="35">
        <f t="shared" si="267"/>
        <v>68097.298588545309</v>
      </c>
      <c r="AZ566" s="35">
        <f t="shared" si="268"/>
        <v>74994.172804421978</v>
      </c>
      <c r="BA566"/>
      <c r="BB566" s="52">
        <f t="shared" si="269"/>
        <v>559</v>
      </c>
      <c r="BC566" s="80">
        <f t="shared" si="270"/>
        <v>722.68809003061142</v>
      </c>
      <c r="BD566" s="35">
        <f t="shared" si="276"/>
        <v>2882.3877209276015</v>
      </c>
      <c r="BE566" s="35">
        <f t="shared" si="271"/>
        <v>26923.860927075009</v>
      </c>
      <c r="BF566" s="35">
        <f t="shared" si="272"/>
        <v>29806.248648002609</v>
      </c>
      <c r="BG566" s="35">
        <f t="shared" si="273"/>
        <v>32688.636368930209</v>
      </c>
    </row>
    <row r="567" spans="25:59" x14ac:dyDescent="0.4">
      <c r="Y567" s="35">
        <f t="shared" si="274"/>
        <v>559500</v>
      </c>
      <c r="Z567" s="52">
        <f t="shared" si="277"/>
        <v>560</v>
      </c>
      <c r="AA567" s="35"/>
      <c r="AB567" s="35"/>
      <c r="AC567" s="35"/>
      <c r="AD567" s="35"/>
      <c r="AU567" s="52">
        <f t="shared" si="264"/>
        <v>560</v>
      </c>
      <c r="AV567" s="80">
        <f t="shared" si="265"/>
        <v>1729.7406471495626</v>
      </c>
      <c r="AW567" s="35">
        <f t="shared" si="275"/>
        <v>6898.9419785817645</v>
      </c>
      <c r="AX567" s="35">
        <f t="shared" si="266"/>
        <v>61297.600286291483</v>
      </c>
      <c r="AY567" s="35">
        <f t="shared" si="267"/>
        <v>68196.542264873249</v>
      </c>
      <c r="AZ567" s="35">
        <f t="shared" si="268"/>
        <v>75095.484243455008</v>
      </c>
      <c r="BA567"/>
      <c r="BB567" s="52">
        <f t="shared" si="269"/>
        <v>560</v>
      </c>
      <c r="BC567" s="80">
        <f t="shared" si="270"/>
        <v>722.90476028342539</v>
      </c>
      <c r="BD567" s="35">
        <f t="shared" si="276"/>
        <v>2883.2518941232256</v>
      </c>
      <c r="BE567" s="35">
        <f t="shared" si="271"/>
        <v>26961.30986860974</v>
      </c>
      <c r="BF567" s="35">
        <f t="shared" si="272"/>
        <v>29844.561762732967</v>
      </c>
      <c r="BG567" s="35">
        <f t="shared" si="273"/>
        <v>32727.813656856193</v>
      </c>
    </row>
    <row r="568" spans="25:59" x14ac:dyDescent="0.4">
      <c r="Y568" s="35">
        <f t="shared" si="274"/>
        <v>560500</v>
      </c>
      <c r="Z568" s="52">
        <f t="shared" si="277"/>
        <v>561</v>
      </c>
      <c r="AA568" s="35"/>
      <c r="AB568" s="35"/>
      <c r="AC568" s="35"/>
      <c r="AD568" s="35"/>
      <c r="AU568" s="52">
        <f t="shared" si="264"/>
        <v>561</v>
      </c>
      <c r="AV568" s="80">
        <f t="shared" si="265"/>
        <v>1730.260179560639</v>
      </c>
      <c r="AW568" s="35">
        <f t="shared" si="275"/>
        <v>6901.0140949802053</v>
      </c>
      <c r="AX568" s="35">
        <f t="shared" si="266"/>
        <v>61394.771846220967</v>
      </c>
      <c r="AY568" s="35">
        <f t="shared" si="267"/>
        <v>68295.785941201175</v>
      </c>
      <c r="AZ568" s="35">
        <f t="shared" si="268"/>
        <v>75196.800036181376</v>
      </c>
      <c r="BA568"/>
      <c r="BB568" s="52">
        <f t="shared" si="269"/>
        <v>561</v>
      </c>
      <c r="BC568" s="80">
        <f t="shared" si="270"/>
        <v>723.1218867374447</v>
      </c>
      <c r="BD568" s="35">
        <f t="shared" si="276"/>
        <v>2884.1178868434422</v>
      </c>
      <c r="BE568" s="35">
        <f t="shared" si="271"/>
        <v>26998.756990619881</v>
      </c>
      <c r="BF568" s="35">
        <f t="shared" si="272"/>
        <v>29882.874877463324</v>
      </c>
      <c r="BG568" s="35">
        <f t="shared" si="273"/>
        <v>32766.992764306768</v>
      </c>
    </row>
    <row r="569" spans="25:59" x14ac:dyDescent="0.4">
      <c r="Y569" s="35">
        <f t="shared" si="274"/>
        <v>561500</v>
      </c>
      <c r="Z569" s="52">
        <f t="shared" si="277"/>
        <v>562</v>
      </c>
      <c r="AA569" s="35"/>
      <c r="AB569" s="35"/>
      <c r="AC569" s="35"/>
      <c r="AD569" s="35"/>
      <c r="AU569" s="52">
        <f t="shared" si="264"/>
        <v>562</v>
      </c>
      <c r="AV569" s="80">
        <f t="shared" si="265"/>
        <v>1730.7808025706504</v>
      </c>
      <c r="AW569" s="35">
        <f t="shared" si="275"/>
        <v>6903.0905611514208</v>
      </c>
      <c r="AX569" s="35">
        <f t="shared" si="266"/>
        <v>61491.939056377698</v>
      </c>
      <c r="AY569" s="35">
        <f t="shared" si="267"/>
        <v>68395.029617529115</v>
      </c>
      <c r="AZ569" s="35">
        <f t="shared" si="268"/>
        <v>75298.120178680532</v>
      </c>
      <c r="BA569"/>
      <c r="BB569" s="52">
        <f t="shared" si="269"/>
        <v>562</v>
      </c>
      <c r="BC569" s="80">
        <f t="shared" si="270"/>
        <v>723.33946898185263</v>
      </c>
      <c r="BD569" s="35">
        <f t="shared" si="276"/>
        <v>2884.9856974497397</v>
      </c>
      <c r="BE569" s="35">
        <f t="shared" si="271"/>
        <v>27036.20229474394</v>
      </c>
      <c r="BF569" s="35">
        <f t="shared" si="272"/>
        <v>29921.187992193678</v>
      </c>
      <c r="BG569" s="35">
        <f t="shared" si="273"/>
        <v>32806.173689643416</v>
      </c>
    </row>
    <row r="570" spans="25:59" x14ac:dyDescent="0.4">
      <c r="Y570" s="35">
        <f t="shared" si="274"/>
        <v>562500</v>
      </c>
      <c r="Z570" s="52">
        <f t="shared" si="277"/>
        <v>563</v>
      </c>
      <c r="AA570" s="35"/>
      <c r="AB570" s="35"/>
      <c r="AC570" s="35"/>
      <c r="AD570" s="35"/>
      <c r="AU570" s="52">
        <f t="shared" si="264"/>
        <v>563</v>
      </c>
      <c r="AV570" s="80">
        <f t="shared" si="265"/>
        <v>1731.3025151957295</v>
      </c>
      <c r="AW570" s="35">
        <f t="shared" si="275"/>
        <v>6905.1713731713298</v>
      </c>
      <c r="AX570" s="35">
        <f t="shared" si="266"/>
        <v>61589.101920685724</v>
      </c>
      <c r="AY570" s="35">
        <f t="shared" si="267"/>
        <v>68494.273293857055</v>
      </c>
      <c r="AZ570" s="35">
        <f t="shared" si="268"/>
        <v>75399.44466702838</v>
      </c>
      <c r="BA570"/>
      <c r="BB570" s="52">
        <f t="shared" si="269"/>
        <v>563</v>
      </c>
      <c r="BC570" s="80">
        <f t="shared" si="270"/>
        <v>723.5575066054646</v>
      </c>
      <c r="BD570" s="35">
        <f t="shared" si="276"/>
        <v>2885.8553243021383</v>
      </c>
      <c r="BE570" s="35">
        <f t="shared" si="271"/>
        <v>27073.645782621898</v>
      </c>
      <c r="BF570" s="35">
        <f t="shared" si="272"/>
        <v>29959.501106924035</v>
      </c>
      <c r="BG570" s="35">
        <f t="shared" si="273"/>
        <v>32845.356431226173</v>
      </c>
    </row>
    <row r="571" spans="25:59" x14ac:dyDescent="0.4">
      <c r="Y571" s="35">
        <f t="shared" si="274"/>
        <v>563500</v>
      </c>
      <c r="Z571" s="52">
        <f t="shared" si="277"/>
        <v>564</v>
      </c>
      <c r="AA571" s="35"/>
      <c r="AB571" s="35"/>
      <c r="AC571" s="35"/>
      <c r="AD571" s="35"/>
      <c r="AU571" s="52">
        <f t="shared" si="264"/>
        <v>564</v>
      </c>
      <c r="AV571" s="80">
        <f t="shared" si="265"/>
        <v>1731.8253164511352</v>
      </c>
      <c r="AW571" s="35">
        <f t="shared" si="275"/>
        <v>6907.2565271123658</v>
      </c>
      <c r="AX571" s="35">
        <f t="shared" si="266"/>
        <v>61686.260443072613</v>
      </c>
      <c r="AY571" s="35">
        <f t="shared" si="267"/>
        <v>68593.516970184981</v>
      </c>
      <c r="AZ571" s="35">
        <f t="shared" si="268"/>
        <v>75500.773497297341</v>
      </c>
      <c r="BA571"/>
      <c r="BB571" s="52">
        <f t="shared" si="269"/>
        <v>564</v>
      </c>
      <c r="BC571" s="80">
        <f t="shared" si="270"/>
        <v>723.77599919673139</v>
      </c>
      <c r="BD571" s="35">
        <f t="shared" si="276"/>
        <v>2886.7267657592051</v>
      </c>
      <c r="BE571" s="35">
        <f t="shared" si="271"/>
        <v>27111.087455895184</v>
      </c>
      <c r="BF571" s="35">
        <f t="shared" si="272"/>
        <v>29997.814221654389</v>
      </c>
      <c r="BG571" s="35">
        <f t="shared" si="273"/>
        <v>32884.540987413595</v>
      </c>
    </row>
    <row r="572" spans="25:59" x14ac:dyDescent="0.4">
      <c r="Y572" s="35">
        <f t="shared" si="274"/>
        <v>564500</v>
      </c>
      <c r="Z572" s="52">
        <f t="shared" si="277"/>
        <v>565</v>
      </c>
      <c r="AA572" s="35"/>
      <c r="AB572" s="35"/>
      <c r="AC572" s="35"/>
      <c r="AD572" s="35"/>
      <c r="AU572" s="52">
        <f t="shared" si="264"/>
        <v>565</v>
      </c>
      <c r="AV572" s="80">
        <f t="shared" si="265"/>
        <v>1732.3492053512641</v>
      </c>
      <c r="AW572" s="35">
        <f t="shared" si="275"/>
        <v>6909.3460190435226</v>
      </c>
      <c r="AX572" s="35">
        <f t="shared" si="266"/>
        <v>61783.414627469399</v>
      </c>
      <c r="AY572" s="35">
        <f t="shared" si="267"/>
        <v>68692.760646512921</v>
      </c>
      <c r="AZ572" s="35">
        <f t="shared" si="268"/>
        <v>75602.10666555645</v>
      </c>
      <c r="BA572"/>
      <c r="BB572" s="52">
        <f t="shared" si="269"/>
        <v>565</v>
      </c>
      <c r="BC572" s="80">
        <f t="shared" si="270"/>
        <v>723.99494634374264</v>
      </c>
      <c r="BD572" s="35">
        <f t="shared" si="276"/>
        <v>2887.6000201780662</v>
      </c>
      <c r="BE572" s="35">
        <f t="shared" si="271"/>
        <v>27148.527316206681</v>
      </c>
      <c r="BF572" s="35">
        <f t="shared" si="272"/>
        <v>30036.127336384747</v>
      </c>
      <c r="BG572" s="35">
        <f t="shared" si="273"/>
        <v>32923.727356562813</v>
      </c>
    </row>
    <row r="573" spans="25:59" x14ac:dyDescent="0.4">
      <c r="Y573" s="35">
        <f t="shared" si="274"/>
        <v>565500</v>
      </c>
      <c r="Z573" s="52">
        <f t="shared" si="277"/>
        <v>566</v>
      </c>
      <c r="AA573" s="35"/>
      <c r="AB573" s="35"/>
      <c r="AC573" s="35"/>
      <c r="AD573" s="35"/>
      <c r="AU573" s="52">
        <f t="shared" si="264"/>
        <v>566</v>
      </c>
      <c r="AV573" s="80">
        <f t="shared" si="265"/>
        <v>1732.8741809096528</v>
      </c>
      <c r="AW573" s="35">
        <f t="shared" si="275"/>
        <v>6911.4398450303634</v>
      </c>
      <c r="AX573" s="35">
        <f t="shared" si="266"/>
        <v>61880.564477810483</v>
      </c>
      <c r="AY573" s="35">
        <f t="shared" si="267"/>
        <v>68792.004322840847</v>
      </c>
      <c r="AZ573" s="35">
        <f t="shared" si="268"/>
        <v>75703.444167871203</v>
      </c>
      <c r="BA573"/>
      <c r="BB573" s="52">
        <f t="shared" si="269"/>
        <v>566</v>
      </c>
      <c r="BC573" s="80">
        <f t="shared" si="270"/>
        <v>724.21434763422906</v>
      </c>
      <c r="BD573" s="35">
        <f t="shared" si="276"/>
        <v>2888.4750859144156</v>
      </c>
      <c r="BE573" s="35">
        <f t="shared" si="271"/>
        <v>27185.965365200685</v>
      </c>
      <c r="BF573" s="35">
        <f t="shared" si="272"/>
        <v>30074.440451115101</v>
      </c>
      <c r="BG573" s="35">
        <f t="shared" si="273"/>
        <v>32962.915537029519</v>
      </c>
    </row>
    <row r="574" spans="25:59" x14ac:dyDescent="0.4">
      <c r="Y574" s="35">
        <f t="shared" si="274"/>
        <v>566500</v>
      </c>
      <c r="Z574" s="52">
        <f t="shared" si="277"/>
        <v>567</v>
      </c>
      <c r="AA574" s="35"/>
      <c r="AB574" s="35"/>
      <c r="AC574" s="35"/>
      <c r="AD574" s="35"/>
      <c r="AU574" s="52">
        <f t="shared" si="264"/>
        <v>567</v>
      </c>
      <c r="AV574" s="80">
        <f t="shared" si="265"/>
        <v>1733.4002421389889</v>
      </c>
      <c r="AW574" s="35">
        <f t="shared" si="275"/>
        <v>6913.5380011350671</v>
      </c>
      <c r="AX574" s="35">
        <f t="shared" si="266"/>
        <v>61977.709998033723</v>
      </c>
      <c r="AY574" s="35">
        <f t="shared" si="267"/>
        <v>68891.247999168787</v>
      </c>
      <c r="AZ574" s="35">
        <f t="shared" si="268"/>
        <v>75804.786000303851</v>
      </c>
      <c r="BA574"/>
      <c r="BB574" s="52">
        <f t="shared" si="269"/>
        <v>567</v>
      </c>
      <c r="BC574" s="80">
        <f t="shared" si="270"/>
        <v>724.43420265556676</v>
      </c>
      <c r="BD574" s="35">
        <f t="shared" si="276"/>
        <v>2889.3519613225344</v>
      </c>
      <c r="BE574" s="35">
        <f t="shared" si="271"/>
        <v>27223.401604522922</v>
      </c>
      <c r="BF574" s="35">
        <f t="shared" si="272"/>
        <v>30112.753565845458</v>
      </c>
      <c r="BG574" s="35">
        <f t="shared" si="273"/>
        <v>33002.105527167994</v>
      </c>
    </row>
    <row r="575" spans="25:59" x14ac:dyDescent="0.4">
      <c r="Y575" s="35">
        <f t="shared" si="274"/>
        <v>567500</v>
      </c>
      <c r="Z575" s="52">
        <f t="shared" si="277"/>
        <v>568</v>
      </c>
      <c r="AA575" s="35"/>
      <c r="AB575" s="35"/>
      <c r="AC575" s="35"/>
      <c r="AD575" s="35"/>
      <c r="AU575" s="52">
        <f t="shared" si="264"/>
        <v>568</v>
      </c>
      <c r="AV575" s="80">
        <f t="shared" si="265"/>
        <v>1733.9273880511189</v>
      </c>
      <c r="AW575" s="35">
        <f t="shared" si="275"/>
        <v>6915.6404834164568</v>
      </c>
      <c r="AX575" s="35">
        <f t="shared" si="266"/>
        <v>62074.851192080256</v>
      </c>
      <c r="AY575" s="35">
        <f t="shared" si="267"/>
        <v>68990.491675496713</v>
      </c>
      <c r="AZ575" s="35">
        <f t="shared" si="268"/>
        <v>75906.132158913169</v>
      </c>
      <c r="BA575"/>
      <c r="BB575" s="52">
        <f t="shared" si="269"/>
        <v>568</v>
      </c>
      <c r="BC575" s="80">
        <f t="shared" si="270"/>
        <v>724.65451099477968</v>
      </c>
      <c r="BD575" s="35">
        <f t="shared" si="276"/>
        <v>2890.2306447552974</v>
      </c>
      <c r="BE575" s="35">
        <f t="shared" si="271"/>
        <v>27260.836035820517</v>
      </c>
      <c r="BF575" s="35">
        <f t="shared" si="272"/>
        <v>30151.066680575816</v>
      </c>
      <c r="BG575" s="35">
        <f t="shared" si="273"/>
        <v>33041.297325331114</v>
      </c>
    </row>
    <row r="576" spans="25:59" x14ac:dyDescent="0.4">
      <c r="Y576" s="35">
        <f t="shared" si="274"/>
        <v>568500</v>
      </c>
      <c r="Z576" s="52">
        <f t="shared" si="277"/>
        <v>569</v>
      </c>
      <c r="AA576" s="35"/>
      <c r="AB576" s="35"/>
      <c r="AC576" s="35"/>
      <c r="AD576" s="35"/>
      <c r="AU576" s="52">
        <f t="shared" si="264"/>
        <v>569</v>
      </c>
      <c r="AV576" s="80">
        <f t="shared" si="265"/>
        <v>1734.4556176570527</v>
      </c>
      <c r="AW576" s="35">
        <f t="shared" si="275"/>
        <v>6917.7472879300194</v>
      </c>
      <c r="AX576" s="35">
        <f t="shared" si="266"/>
        <v>62171.988063894634</v>
      </c>
      <c r="AY576" s="35">
        <f t="shared" si="267"/>
        <v>69089.735351824653</v>
      </c>
      <c r="AZ576" s="35">
        <f t="shared" si="268"/>
        <v>76007.482639754671</v>
      </c>
      <c r="BA576"/>
      <c r="BB576" s="52">
        <f t="shared" si="269"/>
        <v>569</v>
      </c>
      <c r="BC576" s="80">
        <f t="shared" si="270"/>
        <v>724.87527223854283</v>
      </c>
      <c r="BD576" s="35">
        <f t="shared" si="276"/>
        <v>2891.1111345641898</v>
      </c>
      <c r="BE576" s="35">
        <f t="shared" si="271"/>
        <v>27298.268660741978</v>
      </c>
      <c r="BF576" s="35">
        <f t="shared" si="272"/>
        <v>30189.379795306169</v>
      </c>
      <c r="BG576" s="35">
        <f t="shared" si="273"/>
        <v>33080.490929870357</v>
      </c>
    </row>
    <row r="577" spans="25:59" x14ac:dyDescent="0.4">
      <c r="Y577" s="35">
        <f t="shared" si="274"/>
        <v>569500</v>
      </c>
      <c r="Z577" s="52">
        <f t="shared" si="277"/>
        <v>570</v>
      </c>
      <c r="AA577" s="35"/>
      <c r="AB577" s="35"/>
      <c r="AC577" s="35"/>
      <c r="AD577" s="35"/>
      <c r="AU577" s="52">
        <f t="shared" si="264"/>
        <v>570</v>
      </c>
      <c r="AV577" s="80">
        <f t="shared" si="265"/>
        <v>1734.9849299669736</v>
      </c>
      <c r="AW577" s="35">
        <f t="shared" si="275"/>
        <v>6919.858410727943</v>
      </c>
      <c r="AX577" s="35">
        <f t="shared" si="266"/>
        <v>62269.120617424633</v>
      </c>
      <c r="AY577" s="35">
        <f t="shared" si="267"/>
        <v>69188.979028152578</v>
      </c>
      <c r="AZ577" s="35">
        <f t="shared" si="268"/>
        <v>76108.837438880524</v>
      </c>
      <c r="BA577"/>
      <c r="BB577" s="52">
        <f t="shared" si="269"/>
        <v>570</v>
      </c>
      <c r="BC577" s="80">
        <f t="shared" si="270"/>
        <v>725.09648597318494</v>
      </c>
      <c r="BD577" s="35">
        <f t="shared" si="276"/>
        <v>2891.9934290993133</v>
      </c>
      <c r="BE577" s="35">
        <f t="shared" si="271"/>
        <v>27335.699480937212</v>
      </c>
      <c r="BF577" s="35">
        <f t="shared" si="272"/>
        <v>30227.692910036527</v>
      </c>
      <c r="BG577" s="35">
        <f t="shared" si="273"/>
        <v>33119.686339135842</v>
      </c>
    </row>
    <row r="578" spans="25:59" x14ac:dyDescent="0.4">
      <c r="Y578" s="35">
        <f t="shared" si="274"/>
        <v>570500</v>
      </c>
      <c r="Z578" s="52">
        <f t="shared" si="277"/>
        <v>571</v>
      </c>
      <c r="AA578" s="35"/>
      <c r="AB578" s="35"/>
      <c r="AC578" s="35"/>
      <c r="AD578" s="35"/>
      <c r="AU578" s="52">
        <f t="shared" si="264"/>
        <v>571</v>
      </c>
      <c r="AV578" s="80">
        <f t="shared" si="265"/>
        <v>1735.5153239902445</v>
      </c>
      <c r="AW578" s="35">
        <f t="shared" si="275"/>
        <v>6921.9738478591471</v>
      </c>
      <c r="AX578" s="35">
        <f t="shared" si="266"/>
        <v>62366.248856621372</v>
      </c>
      <c r="AY578" s="35">
        <f t="shared" si="267"/>
        <v>69288.222704480519</v>
      </c>
      <c r="AZ578" s="35">
        <f t="shared" si="268"/>
        <v>76210.196552339665</v>
      </c>
      <c r="BA578"/>
      <c r="BB578" s="52">
        <f t="shared" si="269"/>
        <v>571</v>
      </c>
      <c r="BC578" s="80">
        <f t="shared" si="270"/>
        <v>725.31815178469276</v>
      </c>
      <c r="BD578" s="35">
        <f t="shared" si="276"/>
        <v>2892.8775267094074</v>
      </c>
      <c r="BE578" s="35">
        <f t="shared" si="271"/>
        <v>27373.128498057475</v>
      </c>
      <c r="BF578" s="35">
        <f t="shared" si="272"/>
        <v>30266.006024766881</v>
      </c>
      <c r="BG578" s="35">
        <f t="shared" si="273"/>
        <v>33158.88355147629</v>
      </c>
    </row>
    <row r="579" spans="25:59" x14ac:dyDescent="0.4">
      <c r="Y579" s="35">
        <f t="shared" si="274"/>
        <v>571500</v>
      </c>
      <c r="Z579" s="52">
        <f t="shared" si="277"/>
        <v>572</v>
      </c>
      <c r="AA579" s="35"/>
      <c r="AB579" s="35"/>
      <c r="AC579" s="35"/>
      <c r="AD579" s="35"/>
      <c r="AU579" s="52">
        <f t="shared" si="264"/>
        <v>572</v>
      </c>
      <c r="AV579" s="80">
        <f t="shared" si="265"/>
        <v>1736.0467987354159</v>
      </c>
      <c r="AW579" s="35">
        <f t="shared" si="275"/>
        <v>6924.0935953693079</v>
      </c>
      <c r="AX579" s="35">
        <f t="shared" si="266"/>
        <v>62463.372785439133</v>
      </c>
      <c r="AY579" s="35">
        <f t="shared" si="267"/>
        <v>69387.466380808444</v>
      </c>
      <c r="AZ579" s="35">
        <f t="shared" si="268"/>
        <v>76311.559976177756</v>
      </c>
      <c r="BA579"/>
      <c r="BB579" s="52">
        <f t="shared" si="269"/>
        <v>572</v>
      </c>
      <c r="BC579" s="80">
        <f t="shared" si="270"/>
        <v>725.5402692587129</v>
      </c>
      <c r="BD579" s="35">
        <f t="shared" si="276"/>
        <v>2893.7634257418545</v>
      </c>
      <c r="BE579" s="35">
        <f t="shared" si="271"/>
        <v>27410.555713755384</v>
      </c>
      <c r="BF579" s="35">
        <f t="shared" si="272"/>
        <v>30304.319139497238</v>
      </c>
      <c r="BG579" s="35">
        <f t="shared" si="273"/>
        <v>33198.082565239092</v>
      </c>
    </row>
    <row r="580" spans="25:59" x14ac:dyDescent="0.4">
      <c r="Y580" s="35">
        <f t="shared" si="274"/>
        <v>572500</v>
      </c>
      <c r="Z580" s="52">
        <f t="shared" si="277"/>
        <v>573</v>
      </c>
      <c r="AA580" s="35"/>
      <c r="AB580" s="35"/>
      <c r="AC580" s="35"/>
      <c r="AD580" s="35"/>
      <c r="AU580" s="52">
        <f t="shared" si="264"/>
        <v>573</v>
      </c>
      <c r="AV580" s="80">
        <f t="shared" si="265"/>
        <v>1736.579353210233</v>
      </c>
      <c r="AW580" s="35">
        <f t="shared" si="275"/>
        <v>6926.2176493008901</v>
      </c>
      <c r="AX580" s="35">
        <f t="shared" si="266"/>
        <v>62560.492407835496</v>
      </c>
      <c r="AY580" s="35">
        <f t="shared" si="267"/>
        <v>69486.710057136384</v>
      </c>
      <c r="AZ580" s="35">
        <f t="shared" si="268"/>
        <v>76412.927706437273</v>
      </c>
      <c r="BA580"/>
      <c r="BB580" s="52">
        <f t="shared" si="269"/>
        <v>573</v>
      </c>
      <c r="BC580" s="80">
        <f t="shared" si="270"/>
        <v>725.76283798055567</v>
      </c>
      <c r="BD580" s="35">
        <f t="shared" si="276"/>
        <v>2894.6511245426955</v>
      </c>
      <c r="BE580" s="35">
        <f t="shared" si="271"/>
        <v>27447.9811296849</v>
      </c>
      <c r="BF580" s="35">
        <f t="shared" si="272"/>
        <v>30342.632254227596</v>
      </c>
      <c r="BG580" s="35">
        <f t="shared" si="273"/>
        <v>33237.283378770291</v>
      </c>
    </row>
    <row r="581" spans="25:59" x14ac:dyDescent="0.4">
      <c r="Y581" s="35">
        <f t="shared" si="274"/>
        <v>573500</v>
      </c>
      <c r="Z581" s="52">
        <f t="shared" si="277"/>
        <v>574</v>
      </c>
      <c r="AA581" s="35"/>
      <c r="AB581" s="35"/>
      <c r="AC581" s="35"/>
      <c r="AD581" s="35"/>
      <c r="AU581" s="52">
        <f t="shared" si="264"/>
        <v>574</v>
      </c>
      <c r="AV581" s="80">
        <f t="shared" si="265"/>
        <v>1737.1129864216432</v>
      </c>
      <c r="AW581" s="35">
        <f t="shared" si="275"/>
        <v>6928.3460056931799</v>
      </c>
      <c r="AX581" s="35">
        <f t="shared" si="266"/>
        <v>62657.607727771145</v>
      </c>
      <c r="AY581" s="35">
        <f t="shared" si="267"/>
        <v>69585.953733464325</v>
      </c>
      <c r="AZ581" s="35">
        <f t="shared" si="268"/>
        <v>76514.299739157505</v>
      </c>
      <c r="BA581"/>
      <c r="BB581" s="52">
        <f t="shared" si="269"/>
        <v>574</v>
      </c>
      <c r="BC581" s="80">
        <f t="shared" si="270"/>
        <v>725.98585753519785</v>
      </c>
      <c r="BD581" s="35">
        <f t="shared" si="276"/>
        <v>2895.5406214566406</v>
      </c>
      <c r="BE581" s="35">
        <f t="shared" si="271"/>
        <v>27485.40474750131</v>
      </c>
      <c r="BF581" s="35">
        <f t="shared" si="272"/>
        <v>30380.94536895795</v>
      </c>
      <c r="BG581" s="35">
        <f t="shared" si="273"/>
        <v>33276.485990414592</v>
      </c>
    </row>
    <row r="582" spans="25:59" x14ac:dyDescent="0.4">
      <c r="Y582" s="35">
        <f t="shared" si="274"/>
        <v>574500</v>
      </c>
      <c r="Z582" s="52">
        <f t="shared" si="277"/>
        <v>575</v>
      </c>
      <c r="AA582" s="35"/>
      <c r="AB582" s="35"/>
      <c r="AC582" s="35"/>
      <c r="AD582" s="35"/>
      <c r="AU582" s="52">
        <f t="shared" si="264"/>
        <v>575</v>
      </c>
      <c r="AV582" s="80">
        <f t="shared" si="265"/>
        <v>1737.6476973758035</v>
      </c>
      <c r="AW582" s="35">
        <f t="shared" si="275"/>
        <v>6930.4786605823065</v>
      </c>
      <c r="AX582" s="35">
        <f t="shared" si="266"/>
        <v>62754.718749209947</v>
      </c>
      <c r="AY582" s="35">
        <f t="shared" si="267"/>
        <v>69685.19740979225</v>
      </c>
      <c r="AZ582" s="35">
        <f t="shared" si="268"/>
        <v>76615.676070374553</v>
      </c>
      <c r="BA582"/>
      <c r="BB582" s="52">
        <f t="shared" si="269"/>
        <v>575</v>
      </c>
      <c r="BC582" s="80">
        <f t="shared" si="270"/>
        <v>726.20932750728593</v>
      </c>
      <c r="BD582" s="35">
        <f t="shared" si="276"/>
        <v>2896.4319148270843</v>
      </c>
      <c r="BE582" s="35">
        <f t="shared" si="271"/>
        <v>27522.826568861223</v>
      </c>
      <c r="BF582" s="35">
        <f t="shared" si="272"/>
        <v>30419.258483688307</v>
      </c>
      <c r="BG582" s="35">
        <f t="shared" si="273"/>
        <v>33315.690398515391</v>
      </c>
    </row>
    <row r="583" spans="25:59" x14ac:dyDescent="0.4">
      <c r="Y583" s="35">
        <f t="shared" si="274"/>
        <v>575500</v>
      </c>
      <c r="Z583" s="52">
        <f t="shared" si="277"/>
        <v>576</v>
      </c>
      <c r="AA583" s="35"/>
      <c r="AB583" s="35"/>
      <c r="AC583" s="35"/>
      <c r="AD583" s="35"/>
      <c r="AU583" s="52">
        <f t="shared" si="264"/>
        <v>576</v>
      </c>
      <c r="AV583" s="80">
        <f t="shared" si="265"/>
        <v>1738.1834850780879</v>
      </c>
      <c r="AW583" s="35">
        <f t="shared" si="275"/>
        <v>6932.6156100012777</v>
      </c>
      <c r="AX583" s="35">
        <f t="shared" si="266"/>
        <v>62851.825476118916</v>
      </c>
      <c r="AY583" s="35">
        <f t="shared" si="267"/>
        <v>69784.44108612019</v>
      </c>
      <c r="AZ583" s="35">
        <f t="shared" si="268"/>
        <v>76717.056696121464</v>
      </c>
      <c r="BA583"/>
      <c r="BB583" s="52">
        <f t="shared" si="269"/>
        <v>576</v>
      </c>
      <c r="BC583" s="80">
        <f t="shared" si="270"/>
        <v>726.43324748113923</v>
      </c>
      <c r="BD583" s="35">
        <f t="shared" si="276"/>
        <v>2897.3250029961141</v>
      </c>
      <c r="BE583" s="35">
        <f t="shared" si="271"/>
        <v>27560.246595422548</v>
      </c>
      <c r="BF583" s="35">
        <f t="shared" si="272"/>
        <v>30457.571598418661</v>
      </c>
      <c r="BG583" s="35">
        <f t="shared" si="273"/>
        <v>33354.896601414774</v>
      </c>
    </row>
    <row r="584" spans="25:59" x14ac:dyDescent="0.4">
      <c r="Y584" s="35">
        <f t="shared" si="274"/>
        <v>576500</v>
      </c>
      <c r="Z584" s="52">
        <f t="shared" si="277"/>
        <v>577</v>
      </c>
      <c r="AA584" s="35"/>
      <c r="AB584" s="35"/>
      <c r="AC584" s="35"/>
      <c r="AD584" s="35"/>
      <c r="AU584" s="52">
        <f t="shared" ref="AU584:AU647" si="278">Z584</f>
        <v>577</v>
      </c>
      <c r="AV584" s="80">
        <f t="shared" ref="AV584:AV647" si="279">$AL$13*SQRT(1+(1/$AL$14)+(($AU584-$AE$3)^2)/(($AE$4^2)*$AL$20))</f>
        <v>1738.7203485330942</v>
      </c>
      <c r="AW584" s="35">
        <f t="shared" si="275"/>
        <v>6934.7568499800072</v>
      </c>
      <c r="AX584" s="35">
        <f t="shared" ref="AX584:AX647" si="280">AY584-AW584</f>
        <v>62948.927912468105</v>
      </c>
      <c r="AY584" s="35">
        <f t="shared" ref="AY584:AY647" si="281">Z584*AY$1+AY$2</f>
        <v>69883.684762448116</v>
      </c>
      <c r="AZ584" s="35">
        <f t="shared" ref="AZ584:AZ647" si="282">AY584+AW584</f>
        <v>76818.441612428127</v>
      </c>
      <c r="BA584"/>
      <c r="BB584" s="52">
        <f t="shared" ref="BB584:BB647" si="283">AU584</f>
        <v>577</v>
      </c>
      <c r="BC584" s="80">
        <f t="shared" ref="BC584:BC647" si="284">$AL$36*SQRT(1+(1/$AL$37)+(($AU584-$AE$3)^2)/(($AE$4^2)*$AL$43))</f>
        <v>726.6576170407526</v>
      </c>
      <c r="BD584" s="35">
        <f t="shared" si="276"/>
        <v>2898.2198843045248</v>
      </c>
      <c r="BE584" s="35">
        <f t="shared" ref="BE584:BE647" si="285">BF584-BD584</f>
        <v>27597.664828844492</v>
      </c>
      <c r="BF584" s="35">
        <f t="shared" ref="BF584:BF647" si="286">Z584*BF$1+BF$2</f>
        <v>30495.884713149018</v>
      </c>
      <c r="BG584" s="35">
        <f t="shared" ref="BG584:BG647" si="287">BF584+BD584</f>
        <v>33394.104597453545</v>
      </c>
    </row>
    <row r="585" spans="25:59" x14ac:dyDescent="0.4">
      <c r="Y585" s="35">
        <f t="shared" ref="Y585:Y648" si="288">Y584+1000</f>
        <v>577500</v>
      </c>
      <c r="Z585" s="52">
        <f t="shared" si="277"/>
        <v>578</v>
      </c>
      <c r="AA585" s="35"/>
      <c r="AB585" s="35"/>
      <c r="AC585" s="35"/>
      <c r="AD585" s="35"/>
      <c r="AU585" s="52">
        <f t="shared" si="278"/>
        <v>578</v>
      </c>
      <c r="AV585" s="80">
        <f t="shared" si="279"/>
        <v>1739.2582867446533</v>
      </c>
      <c r="AW585" s="35">
        <f t="shared" ref="AW585:AW648" si="289">AW$3*AV585</f>
        <v>6936.9023765453476</v>
      </c>
      <c r="AX585" s="35">
        <f t="shared" si="280"/>
        <v>63046.026062230711</v>
      </c>
      <c r="AY585" s="35">
        <f t="shared" si="281"/>
        <v>69982.928438776056</v>
      </c>
      <c r="AZ585" s="35">
        <f t="shared" si="282"/>
        <v>76919.830815321402</v>
      </c>
      <c r="BA585"/>
      <c r="BB585" s="52">
        <f t="shared" si="283"/>
        <v>578</v>
      </c>
      <c r="BC585" s="80">
        <f t="shared" si="284"/>
        <v>726.88243576980028</v>
      </c>
      <c r="BD585" s="35">
        <f t="shared" ref="BD585:BD648" si="290">BD$3*BC585</f>
        <v>2899.1165570918324</v>
      </c>
      <c r="BE585" s="35">
        <f t="shared" si="285"/>
        <v>27635.081270787541</v>
      </c>
      <c r="BF585" s="35">
        <f t="shared" si="286"/>
        <v>30534.197827879372</v>
      </c>
      <c r="BG585" s="35">
        <f t="shared" si="287"/>
        <v>33433.314384971207</v>
      </c>
    </row>
    <row r="586" spans="25:59" x14ac:dyDescent="0.4">
      <c r="Y586" s="35">
        <f t="shared" si="288"/>
        <v>578500</v>
      </c>
      <c r="Z586" s="52">
        <f t="shared" ref="Z586:Z649" si="291">Z585+1</f>
        <v>579</v>
      </c>
      <c r="AA586" s="35"/>
      <c r="AB586" s="35"/>
      <c r="AC586" s="35"/>
      <c r="AD586" s="35"/>
      <c r="AU586" s="52">
        <f t="shared" si="278"/>
        <v>579</v>
      </c>
      <c r="AV586" s="80">
        <f t="shared" si="279"/>
        <v>1739.7972987158334</v>
      </c>
      <c r="AW586" s="35">
        <f t="shared" si="289"/>
        <v>6939.0521857211106</v>
      </c>
      <c r="AX586" s="35">
        <f t="shared" si="280"/>
        <v>63143.119929382869</v>
      </c>
      <c r="AY586" s="35">
        <f t="shared" si="281"/>
        <v>70082.172115103982</v>
      </c>
      <c r="AZ586" s="35">
        <f t="shared" si="282"/>
        <v>77021.224300825095</v>
      </c>
      <c r="BA586"/>
      <c r="BB586" s="52">
        <f t="shared" si="283"/>
        <v>579</v>
      </c>
      <c r="BC586" s="80">
        <f t="shared" si="284"/>
        <v>727.1077032516381</v>
      </c>
      <c r="BD586" s="35">
        <f t="shared" si="290"/>
        <v>2900.0150196962818</v>
      </c>
      <c r="BE586" s="35">
        <f t="shared" si="285"/>
        <v>27672.495922913447</v>
      </c>
      <c r="BF586" s="35">
        <f t="shared" si="286"/>
        <v>30572.51094260973</v>
      </c>
      <c r="BG586" s="35">
        <f t="shared" si="287"/>
        <v>33472.525962306012</v>
      </c>
    </row>
    <row r="587" spans="25:59" x14ac:dyDescent="0.4">
      <c r="Y587" s="35">
        <f t="shared" si="288"/>
        <v>579500</v>
      </c>
      <c r="Z587" s="52">
        <f t="shared" si="291"/>
        <v>580</v>
      </c>
      <c r="AA587" s="35"/>
      <c r="AB587" s="35"/>
      <c r="AC587" s="35"/>
      <c r="AD587" s="35"/>
      <c r="AU587" s="52">
        <f t="shared" si="278"/>
        <v>580</v>
      </c>
      <c r="AV587" s="80">
        <f t="shared" si="279"/>
        <v>1740.3373834489505</v>
      </c>
      <c r="AW587" s="35">
        <f t="shared" si="289"/>
        <v>6941.2062735281079</v>
      </c>
      <c r="AX587" s="35">
        <f t="shared" si="280"/>
        <v>63240.209517903815</v>
      </c>
      <c r="AY587" s="35">
        <f t="shared" si="281"/>
        <v>70181.415791431922</v>
      </c>
      <c r="AZ587" s="35">
        <f t="shared" si="282"/>
        <v>77122.622064960029</v>
      </c>
      <c r="BA587"/>
      <c r="BB587" s="52">
        <f t="shared" si="283"/>
        <v>580</v>
      </c>
      <c r="BC587" s="80">
        <f t="shared" si="284"/>
        <v>727.33341906930718</v>
      </c>
      <c r="BD587" s="35">
        <f t="shared" si="290"/>
        <v>2900.9152704548642</v>
      </c>
      <c r="BE587" s="35">
        <f t="shared" si="285"/>
        <v>27709.908786885222</v>
      </c>
      <c r="BF587" s="35">
        <f t="shared" si="286"/>
        <v>30610.824057340087</v>
      </c>
      <c r="BG587" s="35">
        <f t="shared" si="287"/>
        <v>33511.739327794952</v>
      </c>
    </row>
    <row r="588" spans="25:59" x14ac:dyDescent="0.4">
      <c r="Y588" s="35">
        <f t="shared" si="288"/>
        <v>580500</v>
      </c>
      <c r="Z588" s="52">
        <f t="shared" si="291"/>
        <v>581</v>
      </c>
      <c r="AA588" s="35"/>
      <c r="AB588" s="35"/>
      <c r="AC588" s="35"/>
      <c r="AD588" s="35"/>
      <c r="AU588" s="52">
        <f t="shared" si="278"/>
        <v>581</v>
      </c>
      <c r="AV588" s="80">
        <f t="shared" si="279"/>
        <v>1740.878539945573</v>
      </c>
      <c r="AW588" s="35">
        <f t="shared" si="289"/>
        <v>6943.3646359841696</v>
      </c>
      <c r="AX588" s="35">
        <f t="shared" si="280"/>
        <v>63337.294831775682</v>
      </c>
      <c r="AY588" s="35">
        <f t="shared" si="281"/>
        <v>70280.659467759848</v>
      </c>
      <c r="AZ588" s="35">
        <f t="shared" si="282"/>
        <v>77224.024103744014</v>
      </c>
      <c r="BA588"/>
      <c r="BB588" s="52">
        <f t="shared" si="283"/>
        <v>581</v>
      </c>
      <c r="BC588" s="80">
        <f t="shared" si="284"/>
        <v>727.55958280553637</v>
      </c>
      <c r="BD588" s="35">
        <f t="shared" si="290"/>
        <v>2901.8173077033243</v>
      </c>
      <c r="BE588" s="35">
        <f t="shared" si="285"/>
        <v>27747.319864367117</v>
      </c>
      <c r="BF588" s="35">
        <f t="shared" si="286"/>
        <v>30649.137172070441</v>
      </c>
      <c r="BG588" s="35">
        <f t="shared" si="287"/>
        <v>33550.954479773762</v>
      </c>
    </row>
    <row r="589" spans="25:59" x14ac:dyDescent="0.4">
      <c r="Y589" s="35">
        <f t="shared" si="288"/>
        <v>581500</v>
      </c>
      <c r="Z589" s="52">
        <f t="shared" si="291"/>
        <v>582</v>
      </c>
      <c r="AA589" s="35"/>
      <c r="AB589" s="35"/>
      <c r="AC589" s="35"/>
      <c r="AD589" s="35"/>
      <c r="AU589" s="52">
        <f t="shared" si="278"/>
        <v>582</v>
      </c>
      <c r="AV589" s="80">
        <f t="shared" si="279"/>
        <v>1741.4207672065313</v>
      </c>
      <c r="AW589" s="35">
        <f t="shared" si="289"/>
        <v>6945.527269104181</v>
      </c>
      <c r="AX589" s="35">
        <f t="shared" si="280"/>
        <v>63434.375874983605</v>
      </c>
      <c r="AY589" s="35">
        <f t="shared" si="281"/>
        <v>70379.903144087788</v>
      </c>
      <c r="AZ589" s="35">
        <f t="shared" si="282"/>
        <v>77325.430413191963</v>
      </c>
      <c r="BA589"/>
      <c r="BB589" s="52">
        <f t="shared" si="283"/>
        <v>582</v>
      </c>
      <c r="BC589" s="80">
        <f t="shared" si="284"/>
        <v>727.78619404274582</v>
      </c>
      <c r="BD589" s="35">
        <f t="shared" si="290"/>
        <v>2902.721129776176</v>
      </c>
      <c r="BE589" s="35">
        <f t="shared" si="285"/>
        <v>27784.729157024623</v>
      </c>
      <c r="BF589" s="35">
        <f t="shared" si="286"/>
        <v>30687.450286800798</v>
      </c>
      <c r="BG589" s="35">
        <f t="shared" si="287"/>
        <v>33590.171416576974</v>
      </c>
    </row>
    <row r="590" spans="25:59" x14ac:dyDescent="0.4">
      <c r="Y590" s="35">
        <f t="shared" si="288"/>
        <v>582500</v>
      </c>
      <c r="Z590" s="52">
        <f t="shared" si="291"/>
        <v>583</v>
      </c>
      <c r="AA590" s="35"/>
      <c r="AB590" s="35"/>
      <c r="AC590" s="35"/>
      <c r="AD590" s="35"/>
      <c r="AU590" s="52">
        <f t="shared" si="278"/>
        <v>583</v>
      </c>
      <c r="AV590" s="80">
        <f t="shared" si="279"/>
        <v>1741.9640642319239</v>
      </c>
      <c r="AW590" s="35">
        <f t="shared" si="289"/>
        <v>6947.6941689001105</v>
      </c>
      <c r="AX590" s="35">
        <f t="shared" si="280"/>
        <v>63531.452651515603</v>
      </c>
      <c r="AY590" s="35">
        <f t="shared" si="281"/>
        <v>70479.146820415714</v>
      </c>
      <c r="AZ590" s="35">
        <f t="shared" si="282"/>
        <v>77426.840989315824</v>
      </c>
      <c r="BA590"/>
      <c r="BB590" s="52">
        <f t="shared" si="283"/>
        <v>583</v>
      </c>
      <c r="BC590" s="80">
        <f t="shared" si="284"/>
        <v>728.01325236305024</v>
      </c>
      <c r="BD590" s="35">
        <f t="shared" si="290"/>
        <v>2903.6267350067151</v>
      </c>
      <c r="BE590" s="35">
        <f t="shared" si="285"/>
        <v>27822.136666524439</v>
      </c>
      <c r="BF590" s="35">
        <f t="shared" si="286"/>
        <v>30725.763401531152</v>
      </c>
      <c r="BG590" s="35">
        <f t="shared" si="287"/>
        <v>33629.39013653787</v>
      </c>
    </row>
    <row r="591" spans="25:59" x14ac:dyDescent="0.4">
      <c r="Y591" s="35">
        <f t="shared" si="288"/>
        <v>583500</v>
      </c>
      <c r="Z591" s="52">
        <f t="shared" si="291"/>
        <v>584</v>
      </c>
      <c r="AA591" s="35"/>
      <c r="AB591" s="35"/>
      <c r="AC591" s="35"/>
      <c r="AD591" s="35"/>
      <c r="AU591" s="52">
        <f t="shared" si="278"/>
        <v>584</v>
      </c>
      <c r="AV591" s="80">
        <f t="shared" si="279"/>
        <v>1742.5084300211238</v>
      </c>
      <c r="AW591" s="35">
        <f t="shared" si="289"/>
        <v>6949.8653313810319</v>
      </c>
      <c r="AX591" s="35">
        <f t="shared" si="280"/>
        <v>63628.525165362618</v>
      </c>
      <c r="AY591" s="35">
        <f t="shared" si="281"/>
        <v>70578.390496743654</v>
      </c>
      <c r="AZ591" s="35">
        <f t="shared" si="282"/>
        <v>77528.255828124689</v>
      </c>
      <c r="BA591"/>
      <c r="BB591" s="52">
        <f t="shared" si="283"/>
        <v>584</v>
      </c>
      <c r="BC591" s="80">
        <f t="shared" si="284"/>
        <v>728.24075734826101</v>
      </c>
      <c r="BD591" s="35">
        <f t="shared" si="290"/>
        <v>2904.534121727027</v>
      </c>
      <c r="BE591" s="35">
        <f t="shared" si="285"/>
        <v>27859.542394534481</v>
      </c>
      <c r="BF591" s="35">
        <f t="shared" si="286"/>
        <v>30764.07651626151</v>
      </c>
      <c r="BG591" s="35">
        <f t="shared" si="287"/>
        <v>33668.610637988539</v>
      </c>
    </row>
    <row r="592" spans="25:59" x14ac:dyDescent="0.4">
      <c r="Y592" s="35">
        <f t="shared" si="288"/>
        <v>584500</v>
      </c>
      <c r="Z592" s="52">
        <f t="shared" si="291"/>
        <v>585</v>
      </c>
      <c r="AA592" s="35"/>
      <c r="AB592" s="35"/>
      <c r="AC592" s="35"/>
      <c r="AD592" s="35"/>
      <c r="AU592" s="52">
        <f t="shared" si="278"/>
        <v>585</v>
      </c>
      <c r="AV592" s="80">
        <f t="shared" si="279"/>
        <v>1743.0538635727887</v>
      </c>
      <c r="AW592" s="35">
        <f t="shared" si="289"/>
        <v>6952.0407525531646</v>
      </c>
      <c r="AX592" s="35">
        <f t="shared" si="280"/>
        <v>63725.593420518431</v>
      </c>
      <c r="AY592" s="35">
        <f t="shared" si="281"/>
        <v>70677.634173071594</v>
      </c>
      <c r="AZ592" s="35">
        <f t="shared" si="282"/>
        <v>77629.674925624757</v>
      </c>
      <c r="BA592"/>
      <c r="BB592" s="52">
        <f t="shared" si="283"/>
        <v>585</v>
      </c>
      <c r="BC592" s="80">
        <f t="shared" si="284"/>
        <v>728.46870857989018</v>
      </c>
      <c r="BD592" s="35">
        <f t="shared" si="290"/>
        <v>2905.4432882680039</v>
      </c>
      <c r="BE592" s="35">
        <f t="shared" si="285"/>
        <v>27896.946342723859</v>
      </c>
      <c r="BF592" s="35">
        <f t="shared" si="286"/>
        <v>30802.389630991864</v>
      </c>
      <c r="BG592" s="35">
        <f t="shared" si="287"/>
        <v>33707.832919259869</v>
      </c>
    </row>
    <row r="593" spans="25:59" x14ac:dyDescent="0.4">
      <c r="Y593" s="35">
        <f t="shared" si="288"/>
        <v>585500</v>
      </c>
      <c r="Z593" s="52">
        <f t="shared" si="291"/>
        <v>586</v>
      </c>
      <c r="AA593" s="35"/>
      <c r="AB593" s="35"/>
      <c r="AC593" s="35"/>
      <c r="AD593" s="35"/>
      <c r="AU593" s="52">
        <f t="shared" si="278"/>
        <v>586</v>
      </c>
      <c r="AV593" s="80">
        <f t="shared" si="279"/>
        <v>1743.6003638848647</v>
      </c>
      <c r="AW593" s="35">
        <f t="shared" si="289"/>
        <v>6954.2204284198915</v>
      </c>
      <c r="AX593" s="35">
        <f t="shared" si="280"/>
        <v>63822.657420979631</v>
      </c>
      <c r="AY593" s="35">
        <f t="shared" si="281"/>
        <v>70776.87784939952</v>
      </c>
      <c r="AZ593" s="35">
        <f t="shared" si="282"/>
        <v>77731.098277819416</v>
      </c>
      <c r="BA593"/>
      <c r="BB593" s="52">
        <f t="shared" si="283"/>
        <v>586</v>
      </c>
      <c r="BC593" s="80">
        <f t="shared" si="284"/>
        <v>728.69710563915282</v>
      </c>
      <c r="BD593" s="35">
        <f t="shared" si="290"/>
        <v>2906.3542329593529</v>
      </c>
      <c r="BE593" s="35">
        <f t="shared" si="285"/>
        <v>27934.348512762866</v>
      </c>
      <c r="BF593" s="35">
        <f t="shared" si="286"/>
        <v>30840.702745722221</v>
      </c>
      <c r="BG593" s="35">
        <f t="shared" si="287"/>
        <v>33747.056978681576</v>
      </c>
    </row>
    <row r="594" spans="25:59" x14ac:dyDescent="0.4">
      <c r="Y594" s="35">
        <f t="shared" si="288"/>
        <v>586500</v>
      </c>
      <c r="Z594" s="52">
        <f t="shared" si="291"/>
        <v>587</v>
      </c>
      <c r="AA594" s="35"/>
      <c r="AB594" s="35"/>
      <c r="AC594" s="35"/>
      <c r="AD594" s="35"/>
      <c r="AU594" s="52">
        <f t="shared" si="278"/>
        <v>587</v>
      </c>
      <c r="AV594" s="80">
        <f t="shared" si="279"/>
        <v>1744.1479299545963</v>
      </c>
      <c r="AW594" s="35">
        <f t="shared" si="289"/>
        <v>6956.404354981798</v>
      </c>
      <c r="AX594" s="35">
        <f t="shared" si="280"/>
        <v>63919.717170745658</v>
      </c>
      <c r="AY594" s="35">
        <f t="shared" si="281"/>
        <v>70876.12152572746</v>
      </c>
      <c r="AZ594" s="35">
        <f t="shared" si="282"/>
        <v>77832.525880709261</v>
      </c>
      <c r="BA594"/>
      <c r="BB594" s="52">
        <f t="shared" si="283"/>
        <v>587</v>
      </c>
      <c r="BC594" s="80">
        <f t="shared" si="284"/>
        <v>728.92594810697074</v>
      </c>
      <c r="BD594" s="35">
        <f t="shared" si="290"/>
        <v>2907.2669541296123</v>
      </c>
      <c r="BE594" s="35">
        <f t="shared" si="285"/>
        <v>27971.748906322966</v>
      </c>
      <c r="BF594" s="35">
        <f t="shared" si="286"/>
        <v>30879.015860452579</v>
      </c>
      <c r="BG594" s="35">
        <f t="shared" si="287"/>
        <v>33786.282814582191</v>
      </c>
    </row>
    <row r="595" spans="25:59" x14ac:dyDescent="0.4">
      <c r="Y595" s="35">
        <f t="shared" si="288"/>
        <v>587500</v>
      </c>
      <c r="Z595" s="52">
        <f t="shared" si="291"/>
        <v>588</v>
      </c>
      <c r="AA595" s="35"/>
      <c r="AB595" s="35"/>
      <c r="AC595" s="35"/>
      <c r="AD595" s="35"/>
      <c r="AU595" s="52">
        <f t="shared" si="278"/>
        <v>588</v>
      </c>
      <c r="AV595" s="80">
        <f t="shared" si="279"/>
        <v>1744.6965607785316</v>
      </c>
      <c r="AW595" s="35">
        <f t="shared" si="289"/>
        <v>6958.5925282366898</v>
      </c>
      <c r="AX595" s="35">
        <f t="shared" si="280"/>
        <v>64016.772673818698</v>
      </c>
      <c r="AY595" s="35">
        <f t="shared" si="281"/>
        <v>70975.365202055385</v>
      </c>
      <c r="AZ595" s="35">
        <f t="shared" si="282"/>
        <v>77933.957730292081</v>
      </c>
      <c r="BA595"/>
      <c r="BB595" s="52">
        <f t="shared" si="283"/>
        <v>588</v>
      </c>
      <c r="BC595" s="80">
        <f t="shared" si="284"/>
        <v>729.15523556397466</v>
      </c>
      <c r="BD595" s="35">
        <f t="shared" si="290"/>
        <v>2908.1814501061581</v>
      </c>
      <c r="BE595" s="35">
        <f t="shared" si="285"/>
        <v>28009.147525076776</v>
      </c>
      <c r="BF595" s="35">
        <f t="shared" si="286"/>
        <v>30917.328975182932</v>
      </c>
      <c r="BG595" s="35">
        <f t="shared" si="287"/>
        <v>33825.510425289089</v>
      </c>
    </row>
    <row r="596" spans="25:59" x14ac:dyDescent="0.4">
      <c r="Y596" s="35">
        <f t="shared" si="288"/>
        <v>588500</v>
      </c>
      <c r="Z596" s="52">
        <f t="shared" si="291"/>
        <v>589</v>
      </c>
      <c r="AA596" s="35"/>
      <c r="AB596" s="35"/>
      <c r="AC596" s="35"/>
      <c r="AD596" s="35"/>
      <c r="AU596" s="52">
        <f t="shared" si="278"/>
        <v>589</v>
      </c>
      <c r="AV596" s="80">
        <f t="shared" si="279"/>
        <v>1745.2462553525313</v>
      </c>
      <c r="AW596" s="35">
        <f t="shared" si="289"/>
        <v>6960.7849441796307</v>
      </c>
      <c r="AX596" s="35">
        <f t="shared" si="280"/>
        <v>64113.823934203698</v>
      </c>
      <c r="AY596" s="35">
        <f t="shared" si="281"/>
        <v>71074.608878383326</v>
      </c>
      <c r="AZ596" s="35">
        <f t="shared" si="282"/>
        <v>78035.393822562954</v>
      </c>
      <c r="BA596"/>
      <c r="BB596" s="52">
        <f t="shared" si="283"/>
        <v>589</v>
      </c>
      <c r="BC596" s="80">
        <f t="shared" si="284"/>
        <v>729.3849675905077</v>
      </c>
      <c r="BD596" s="35">
        <f t="shared" si="290"/>
        <v>2909.0977192152209</v>
      </c>
      <c r="BE596" s="35">
        <f t="shared" si="285"/>
        <v>28046.54437069807</v>
      </c>
      <c r="BF596" s="35">
        <f t="shared" si="286"/>
        <v>30955.64208991329</v>
      </c>
      <c r="BG596" s="35">
        <f t="shared" si="287"/>
        <v>33864.739809128514</v>
      </c>
    </row>
    <row r="597" spans="25:59" x14ac:dyDescent="0.4">
      <c r="Y597" s="35">
        <f t="shared" si="288"/>
        <v>589500</v>
      </c>
      <c r="Z597" s="52">
        <f t="shared" si="291"/>
        <v>590</v>
      </c>
      <c r="AA597" s="35"/>
      <c r="AB597" s="35"/>
      <c r="AC597" s="35"/>
      <c r="AD597" s="35"/>
      <c r="AU597" s="52">
        <f t="shared" si="278"/>
        <v>590</v>
      </c>
      <c r="AV597" s="80">
        <f t="shared" si="279"/>
        <v>1745.7970126717746</v>
      </c>
      <c r="AW597" s="35">
        <f t="shared" si="289"/>
        <v>6962.9815988029704</v>
      </c>
      <c r="AX597" s="35">
        <f t="shared" si="280"/>
        <v>64210.870955908278</v>
      </c>
      <c r="AY597" s="35">
        <f t="shared" si="281"/>
        <v>71173.852554711251</v>
      </c>
      <c r="AZ597" s="35">
        <f t="shared" si="282"/>
        <v>78136.834153514224</v>
      </c>
      <c r="BA597"/>
      <c r="BB597" s="52">
        <f t="shared" si="283"/>
        <v>590</v>
      </c>
      <c r="BC597" s="80">
        <f t="shared" si="284"/>
        <v>729.61514376662876</v>
      </c>
      <c r="BD597" s="35">
        <f t="shared" si="290"/>
        <v>2910.0157597818966</v>
      </c>
      <c r="BE597" s="35">
        <f t="shared" si="285"/>
        <v>28083.939444861746</v>
      </c>
      <c r="BF597" s="35">
        <f t="shared" si="286"/>
        <v>30993.955204643644</v>
      </c>
      <c r="BG597" s="35">
        <f t="shared" si="287"/>
        <v>33903.970964425542</v>
      </c>
    </row>
    <row r="598" spans="25:59" x14ac:dyDescent="0.4">
      <c r="Y598" s="35">
        <f t="shared" si="288"/>
        <v>590500</v>
      </c>
      <c r="Z598" s="52">
        <f t="shared" si="291"/>
        <v>591</v>
      </c>
      <c r="AA598" s="35"/>
      <c r="AB598" s="35"/>
      <c r="AC598" s="35"/>
      <c r="AD598" s="35"/>
      <c r="AU598" s="52">
        <f t="shared" si="278"/>
        <v>591</v>
      </c>
      <c r="AV598" s="80">
        <f t="shared" si="279"/>
        <v>1746.348831730767</v>
      </c>
      <c r="AW598" s="35">
        <f t="shared" si="289"/>
        <v>6965.1824880963668</v>
      </c>
      <c r="AX598" s="35">
        <f t="shared" si="280"/>
        <v>64307.913742942823</v>
      </c>
      <c r="AY598" s="35">
        <f t="shared" si="281"/>
        <v>71273.096231039191</v>
      </c>
      <c r="AZ598" s="35">
        <f t="shared" si="282"/>
        <v>78238.27871913556</v>
      </c>
      <c r="BA598"/>
      <c r="BB598" s="52">
        <f t="shared" si="283"/>
        <v>591</v>
      </c>
      <c r="BC598" s="80">
        <f t="shared" si="284"/>
        <v>729.84576367211457</v>
      </c>
      <c r="BD598" s="35">
        <f t="shared" si="290"/>
        <v>2910.9355701301556</v>
      </c>
      <c r="BE598" s="35">
        <f t="shared" si="285"/>
        <v>28121.332749243848</v>
      </c>
      <c r="BF598" s="35">
        <f t="shared" si="286"/>
        <v>31032.268319374001</v>
      </c>
      <c r="BG598" s="35">
        <f t="shared" si="287"/>
        <v>33943.203889504155</v>
      </c>
    </row>
    <row r="599" spans="25:59" x14ac:dyDescent="0.4">
      <c r="Y599" s="35">
        <f t="shared" si="288"/>
        <v>591500</v>
      </c>
      <c r="Z599" s="52">
        <f t="shared" si="291"/>
        <v>592</v>
      </c>
      <c r="AA599" s="35"/>
      <c r="AB599" s="35"/>
      <c r="AC599" s="35"/>
      <c r="AD599" s="35"/>
      <c r="AU599" s="52">
        <f t="shared" si="278"/>
        <v>592</v>
      </c>
      <c r="AV599" s="80">
        <f t="shared" si="279"/>
        <v>1746.9017115233478</v>
      </c>
      <c r="AW599" s="35">
        <f t="shared" si="289"/>
        <v>6967.3876080468235</v>
      </c>
      <c r="AX599" s="35">
        <f t="shared" si="280"/>
        <v>64404.952299320292</v>
      </c>
      <c r="AY599" s="35">
        <f t="shared" si="281"/>
        <v>71372.339907367117</v>
      </c>
      <c r="AZ599" s="35">
        <f t="shared" si="282"/>
        <v>78339.727515413935</v>
      </c>
      <c r="BA599"/>
      <c r="BB599" s="52">
        <f t="shared" si="283"/>
        <v>592</v>
      </c>
      <c r="BC599" s="80">
        <f t="shared" si="284"/>
        <v>730.07682688646389</v>
      </c>
      <c r="BD599" s="35">
        <f t="shared" si="290"/>
        <v>2911.8571485828606</v>
      </c>
      <c r="BE599" s="35">
        <f t="shared" si="285"/>
        <v>28158.724285521497</v>
      </c>
      <c r="BF599" s="35">
        <f t="shared" si="286"/>
        <v>31070.581434104359</v>
      </c>
      <c r="BG599" s="35">
        <f t="shared" si="287"/>
        <v>33982.438582687217</v>
      </c>
    </row>
    <row r="600" spans="25:59" x14ac:dyDescent="0.4">
      <c r="Y600" s="35">
        <f t="shared" si="288"/>
        <v>592500</v>
      </c>
      <c r="Z600" s="52">
        <f t="shared" si="291"/>
        <v>593</v>
      </c>
      <c r="AA600" s="35"/>
      <c r="AB600" s="35"/>
      <c r="AC600" s="35"/>
      <c r="AD600" s="35"/>
      <c r="AU600" s="52">
        <f t="shared" si="278"/>
        <v>593</v>
      </c>
      <c r="AV600" s="80">
        <f t="shared" si="279"/>
        <v>1747.4556510426955</v>
      </c>
      <c r="AW600" s="35">
        <f t="shared" si="289"/>
        <v>6969.5969546387078</v>
      </c>
      <c r="AX600" s="35">
        <f t="shared" si="280"/>
        <v>64501.986629056351</v>
      </c>
      <c r="AY600" s="35">
        <f t="shared" si="281"/>
        <v>71471.583583695057</v>
      </c>
      <c r="AZ600" s="35">
        <f t="shared" si="282"/>
        <v>78441.180538333763</v>
      </c>
      <c r="BA600"/>
      <c r="BB600" s="52">
        <f t="shared" si="283"/>
        <v>593</v>
      </c>
      <c r="BC600" s="80">
        <f t="shared" si="284"/>
        <v>730.30833298889934</v>
      </c>
      <c r="BD600" s="35">
        <f t="shared" si="290"/>
        <v>2912.7804934617716</v>
      </c>
      <c r="BE600" s="35">
        <f t="shared" si="285"/>
        <v>28196.114055372942</v>
      </c>
      <c r="BF600" s="35">
        <f t="shared" si="286"/>
        <v>31108.894548834713</v>
      </c>
      <c r="BG600" s="35">
        <f t="shared" si="287"/>
        <v>34021.675042296483</v>
      </c>
    </row>
    <row r="601" spans="25:59" x14ac:dyDescent="0.4">
      <c r="Y601" s="35">
        <f t="shared" si="288"/>
        <v>593500</v>
      </c>
      <c r="Z601" s="52">
        <f t="shared" si="291"/>
        <v>594</v>
      </c>
      <c r="AA601" s="35"/>
      <c r="AB601" s="35"/>
      <c r="AC601" s="35"/>
      <c r="AD601" s="35"/>
      <c r="AU601" s="52">
        <f t="shared" si="278"/>
        <v>594</v>
      </c>
      <c r="AV601" s="80">
        <f t="shared" si="279"/>
        <v>1748.0106492813375</v>
      </c>
      <c r="AW601" s="35">
        <f t="shared" si="289"/>
        <v>6971.8105238537892</v>
      </c>
      <c r="AX601" s="35">
        <f t="shared" si="280"/>
        <v>64599.016736169193</v>
      </c>
      <c r="AY601" s="35">
        <f t="shared" si="281"/>
        <v>71570.827260022983</v>
      </c>
      <c r="AZ601" s="35">
        <f t="shared" si="282"/>
        <v>78542.637783876766</v>
      </c>
      <c r="BA601"/>
      <c r="BB601" s="52">
        <f t="shared" si="283"/>
        <v>594</v>
      </c>
      <c r="BC601" s="80">
        <f t="shared" si="284"/>
        <v>730.54028155837079</v>
      </c>
      <c r="BD601" s="35">
        <f t="shared" si="290"/>
        <v>2913.7056030875615</v>
      </c>
      <c r="BE601" s="35">
        <f t="shared" si="285"/>
        <v>28233.502060477509</v>
      </c>
      <c r="BF601" s="35">
        <f t="shared" si="286"/>
        <v>31147.20766356507</v>
      </c>
      <c r="BG601" s="35">
        <f t="shared" si="287"/>
        <v>34060.913266652635</v>
      </c>
    </row>
    <row r="602" spans="25:59" x14ac:dyDescent="0.4">
      <c r="Y602" s="35">
        <f t="shared" si="288"/>
        <v>594500</v>
      </c>
      <c r="Z602" s="52">
        <f t="shared" si="291"/>
        <v>595</v>
      </c>
      <c r="AA602" s="35"/>
      <c r="AB602" s="35"/>
      <c r="AC602" s="35"/>
      <c r="AD602" s="35"/>
      <c r="AU602" s="52">
        <f t="shared" si="278"/>
        <v>595</v>
      </c>
      <c r="AV602" s="80">
        <f t="shared" si="279"/>
        <v>1748.5667052311553</v>
      </c>
      <c r="AW602" s="35">
        <f t="shared" si="289"/>
        <v>6974.0283116712635</v>
      </c>
      <c r="AX602" s="35">
        <f t="shared" si="280"/>
        <v>64696.042624679656</v>
      </c>
      <c r="AY602" s="35">
        <f t="shared" si="281"/>
        <v>71670.070936350923</v>
      </c>
      <c r="AZ602" s="35">
        <f t="shared" si="282"/>
        <v>78644.09924802219</v>
      </c>
      <c r="BA602"/>
      <c r="BB602" s="52">
        <f t="shared" si="283"/>
        <v>595</v>
      </c>
      <c r="BC602" s="80">
        <f t="shared" si="284"/>
        <v>730.77267217355916</v>
      </c>
      <c r="BD602" s="35">
        <f t="shared" si="290"/>
        <v>2914.6324757798311</v>
      </c>
      <c r="BE602" s="35">
        <f t="shared" si="285"/>
        <v>28270.888302515592</v>
      </c>
      <c r="BF602" s="35">
        <f t="shared" si="286"/>
        <v>31185.520778295424</v>
      </c>
      <c r="BG602" s="35">
        <f t="shared" si="287"/>
        <v>34100.153254075252</v>
      </c>
    </row>
    <row r="603" spans="25:59" x14ac:dyDescent="0.4">
      <c r="Y603" s="35">
        <f t="shared" si="288"/>
        <v>595500</v>
      </c>
      <c r="Z603" s="52">
        <f t="shared" si="291"/>
        <v>596</v>
      </c>
      <c r="AA603" s="35"/>
      <c r="AB603" s="35"/>
      <c r="AC603" s="35"/>
      <c r="AD603" s="35"/>
      <c r="AU603" s="52">
        <f t="shared" si="278"/>
        <v>596</v>
      </c>
      <c r="AV603" s="80">
        <f t="shared" si="279"/>
        <v>1749.123817883393</v>
      </c>
      <c r="AW603" s="35">
        <f t="shared" si="289"/>
        <v>6976.2503140677818</v>
      </c>
      <c r="AX603" s="35">
        <f t="shared" si="280"/>
        <v>64793.064298611083</v>
      </c>
      <c r="AY603" s="35">
        <f t="shared" si="281"/>
        <v>71769.314612678863</v>
      </c>
      <c r="AZ603" s="35">
        <f t="shared" si="282"/>
        <v>78745.564926746651</v>
      </c>
      <c r="BA603"/>
      <c r="BB603" s="52">
        <f t="shared" si="283"/>
        <v>596</v>
      </c>
      <c r="BC603" s="80">
        <f t="shared" si="284"/>
        <v>731.00550441287805</v>
      </c>
      <c r="BD603" s="35">
        <f t="shared" si="290"/>
        <v>2915.5611098571139</v>
      </c>
      <c r="BE603" s="35">
        <f t="shared" si="285"/>
        <v>28308.272783168668</v>
      </c>
      <c r="BF603" s="35">
        <f t="shared" si="286"/>
        <v>31223.833893025781</v>
      </c>
      <c r="BG603" s="35">
        <f t="shared" si="287"/>
        <v>34139.395002882899</v>
      </c>
    </row>
    <row r="604" spans="25:59" x14ac:dyDescent="0.4">
      <c r="Y604" s="35">
        <f t="shared" si="288"/>
        <v>596500</v>
      </c>
      <c r="Z604" s="52">
        <f t="shared" si="291"/>
        <v>597</v>
      </c>
      <c r="AA604" s="35"/>
      <c r="AB604" s="35"/>
      <c r="AC604" s="35"/>
      <c r="AD604" s="35"/>
      <c r="AU604" s="52">
        <f t="shared" si="278"/>
        <v>597</v>
      </c>
      <c r="AV604" s="80">
        <f t="shared" si="279"/>
        <v>1749.6819862286627</v>
      </c>
      <c r="AW604" s="35">
        <f t="shared" si="289"/>
        <v>6978.4765270174757</v>
      </c>
      <c r="AX604" s="35">
        <f t="shared" si="280"/>
        <v>64890.081761989313</v>
      </c>
      <c r="AY604" s="35">
        <f t="shared" si="281"/>
        <v>71868.558289006789</v>
      </c>
      <c r="AZ604" s="35">
        <f t="shared" si="282"/>
        <v>78847.034816024272</v>
      </c>
      <c r="BA604"/>
      <c r="BB604" s="52">
        <f t="shared" si="283"/>
        <v>597</v>
      </c>
      <c r="BC604" s="80">
        <f t="shared" si="284"/>
        <v>731.23877785447746</v>
      </c>
      <c r="BD604" s="35">
        <f t="shared" si="290"/>
        <v>2916.4915036368925</v>
      </c>
      <c r="BE604" s="35">
        <f t="shared" si="285"/>
        <v>28345.655504119244</v>
      </c>
      <c r="BF604" s="35">
        <f t="shared" si="286"/>
        <v>31262.147007756135</v>
      </c>
      <c r="BG604" s="35">
        <f t="shared" si="287"/>
        <v>34178.63851139303</v>
      </c>
    </row>
    <row r="605" spans="25:59" x14ac:dyDescent="0.4">
      <c r="Y605" s="35">
        <f t="shared" si="288"/>
        <v>597500</v>
      </c>
      <c r="Z605" s="52">
        <f t="shared" si="291"/>
        <v>598</v>
      </c>
      <c r="AA605" s="35"/>
      <c r="AB605" s="35"/>
      <c r="AC605" s="35"/>
      <c r="AD605" s="35"/>
      <c r="AU605" s="52">
        <f t="shared" si="278"/>
        <v>598</v>
      </c>
      <c r="AV605" s="80">
        <f t="shared" si="279"/>
        <v>1750.2412092569539</v>
      </c>
      <c r="AW605" s="35">
        <f t="shared" si="289"/>
        <v>6980.7069464919941</v>
      </c>
      <c r="AX605" s="35">
        <f t="shared" si="280"/>
        <v>64987.095018842738</v>
      </c>
      <c r="AY605" s="35">
        <f t="shared" si="281"/>
        <v>71967.801965334729</v>
      </c>
      <c r="AZ605" s="35">
        <f t="shared" si="282"/>
        <v>78948.508911826721</v>
      </c>
      <c r="BA605"/>
      <c r="BB605" s="52">
        <f t="shared" si="283"/>
        <v>598</v>
      </c>
      <c r="BC605" s="80">
        <f t="shared" si="284"/>
        <v>731.47249207624702</v>
      </c>
      <c r="BD605" s="35">
        <f t="shared" si="290"/>
        <v>2917.4236554356116</v>
      </c>
      <c r="BE605" s="35">
        <f t="shared" si="285"/>
        <v>28383.036467050882</v>
      </c>
      <c r="BF605" s="35">
        <f t="shared" si="286"/>
        <v>31300.460122486493</v>
      </c>
      <c r="BG605" s="35">
        <f t="shared" si="287"/>
        <v>34217.883777922107</v>
      </c>
    </row>
    <row r="606" spans="25:59" x14ac:dyDescent="0.4">
      <c r="Y606" s="35">
        <f t="shared" si="288"/>
        <v>598500</v>
      </c>
      <c r="Z606" s="52">
        <f t="shared" si="291"/>
        <v>599</v>
      </c>
      <c r="AA606" s="35"/>
      <c r="AB606" s="35"/>
      <c r="AC606" s="35"/>
      <c r="AD606" s="35"/>
      <c r="AU606" s="52">
        <f t="shared" si="278"/>
        <v>599</v>
      </c>
      <c r="AV606" s="80">
        <f t="shared" si="279"/>
        <v>1750.8014859576376</v>
      </c>
      <c r="AW606" s="35">
        <f t="shared" si="289"/>
        <v>6982.9415684605174</v>
      </c>
      <c r="AX606" s="35">
        <f t="shared" si="280"/>
        <v>65084.104073202136</v>
      </c>
      <c r="AY606" s="35">
        <f t="shared" si="281"/>
        <v>72067.045641662655</v>
      </c>
      <c r="AZ606" s="35">
        <f t="shared" si="282"/>
        <v>79049.987210123174</v>
      </c>
      <c r="BA606"/>
      <c r="BB606" s="52">
        <f t="shared" si="283"/>
        <v>599</v>
      </c>
      <c r="BC606" s="80">
        <f t="shared" si="284"/>
        <v>731.70664665581808</v>
      </c>
      <c r="BD606" s="35">
        <f t="shared" si="290"/>
        <v>2918.3575635686848</v>
      </c>
      <c r="BE606" s="35">
        <f t="shared" si="285"/>
        <v>28420.415673648167</v>
      </c>
      <c r="BF606" s="35">
        <f t="shared" si="286"/>
        <v>31338.77323721685</v>
      </c>
      <c r="BG606" s="35">
        <f t="shared" si="287"/>
        <v>34257.130800785533</v>
      </c>
    </row>
    <row r="607" spans="25:59" x14ac:dyDescent="0.4">
      <c r="Y607" s="35">
        <f t="shared" si="288"/>
        <v>599500</v>
      </c>
      <c r="Z607" s="52">
        <f t="shared" si="291"/>
        <v>600</v>
      </c>
      <c r="AA607" s="35"/>
      <c r="AB607" s="35"/>
      <c r="AC607" s="35"/>
      <c r="AD607" s="35"/>
      <c r="AU607" s="52">
        <f t="shared" si="278"/>
        <v>600</v>
      </c>
      <c r="AV607" s="80">
        <f t="shared" si="279"/>
        <v>1751.362815319477</v>
      </c>
      <c r="AW607" s="35">
        <f t="shared" si="289"/>
        <v>6985.180388889803</v>
      </c>
      <c r="AX607" s="35">
        <f t="shared" si="280"/>
        <v>65181.108929100796</v>
      </c>
      <c r="AY607" s="35">
        <f t="shared" si="281"/>
        <v>72166.289317990595</v>
      </c>
      <c r="AZ607" s="35">
        <f t="shared" si="282"/>
        <v>79151.469706880394</v>
      </c>
      <c r="BA607"/>
      <c r="BB607" s="52">
        <f t="shared" si="283"/>
        <v>600</v>
      </c>
      <c r="BC607" s="80">
        <f t="shared" si="284"/>
        <v>731.94124117056754</v>
      </c>
      <c r="BD607" s="35">
        <f t="shared" si="290"/>
        <v>2919.2932263505108</v>
      </c>
      <c r="BE607" s="35">
        <f t="shared" si="285"/>
        <v>28457.793125596694</v>
      </c>
      <c r="BF607" s="35">
        <f t="shared" si="286"/>
        <v>31377.086351947204</v>
      </c>
      <c r="BG607" s="35">
        <f t="shared" si="287"/>
        <v>34296.379578297718</v>
      </c>
    </row>
    <row r="608" spans="25:59" x14ac:dyDescent="0.4">
      <c r="Y608" s="35">
        <f t="shared" si="288"/>
        <v>600500</v>
      </c>
      <c r="Z608" s="52">
        <f t="shared" si="291"/>
        <v>601</v>
      </c>
      <c r="AA608" s="35"/>
      <c r="AB608" s="35"/>
      <c r="AC608" s="35"/>
      <c r="AD608" s="35"/>
      <c r="AU608" s="52">
        <f t="shared" si="278"/>
        <v>601</v>
      </c>
      <c r="AV608" s="80">
        <f t="shared" si="279"/>
        <v>1751.9251963306306</v>
      </c>
      <c r="AW608" s="35">
        <f t="shared" si="289"/>
        <v>6987.4234037441965</v>
      </c>
      <c r="AX608" s="35">
        <f t="shared" si="280"/>
        <v>65278.109590574328</v>
      </c>
      <c r="AY608" s="35">
        <f t="shared" si="281"/>
        <v>72265.532994318521</v>
      </c>
      <c r="AZ608" s="35">
        <f t="shared" si="282"/>
        <v>79252.956398062714</v>
      </c>
      <c r="BA608"/>
      <c r="BB608" s="52">
        <f t="shared" si="283"/>
        <v>601</v>
      </c>
      <c r="BC608" s="80">
        <f t="shared" si="284"/>
        <v>732.17627519762004</v>
      </c>
      <c r="BD608" s="35">
        <f t="shared" si="290"/>
        <v>2920.2306420944838</v>
      </c>
      <c r="BE608" s="35">
        <f t="shared" si="285"/>
        <v>28495.168824583077</v>
      </c>
      <c r="BF608" s="35">
        <f t="shared" si="286"/>
        <v>31415.399466677562</v>
      </c>
      <c r="BG608" s="35">
        <f t="shared" si="287"/>
        <v>34335.630108772042</v>
      </c>
    </row>
    <row r="609" spans="25:59" x14ac:dyDescent="0.4">
      <c r="Y609" s="35">
        <f t="shared" si="288"/>
        <v>601500</v>
      </c>
      <c r="Z609" s="52">
        <f t="shared" si="291"/>
        <v>602</v>
      </c>
      <c r="AA609" s="35"/>
      <c r="AB609" s="35"/>
      <c r="AC609" s="35"/>
      <c r="AD609" s="35"/>
      <c r="AU609" s="52">
        <f t="shared" si="278"/>
        <v>602</v>
      </c>
      <c r="AV609" s="80">
        <f t="shared" si="279"/>
        <v>1752.4886279786629</v>
      </c>
      <c r="AW609" s="35">
        <f t="shared" si="289"/>
        <v>6989.6706089856743</v>
      </c>
      <c r="AX609" s="35">
        <f t="shared" si="280"/>
        <v>65375.106061660787</v>
      </c>
      <c r="AY609" s="35">
        <f t="shared" si="281"/>
        <v>72364.776670646461</v>
      </c>
      <c r="AZ609" s="35">
        <f t="shared" si="282"/>
        <v>79354.447279632135</v>
      </c>
      <c r="BA609"/>
      <c r="BB609" s="52">
        <f t="shared" si="283"/>
        <v>602</v>
      </c>
      <c r="BC609" s="80">
        <f t="shared" si="284"/>
        <v>732.41174831385172</v>
      </c>
      <c r="BD609" s="35">
        <f t="shared" si="290"/>
        <v>2921.1698091130047</v>
      </c>
      <c r="BE609" s="35">
        <f t="shared" si="285"/>
        <v>28532.54277229491</v>
      </c>
      <c r="BF609" s="35">
        <f t="shared" si="286"/>
        <v>31453.712581407915</v>
      </c>
      <c r="BG609" s="35">
        <f t="shared" si="287"/>
        <v>34374.882390520921</v>
      </c>
    </row>
    <row r="610" spans="25:59" x14ac:dyDescent="0.4">
      <c r="Y610" s="35">
        <f t="shared" si="288"/>
        <v>602500</v>
      </c>
      <c r="Z610" s="52">
        <f t="shared" si="291"/>
        <v>603</v>
      </c>
      <c r="AA610" s="35"/>
      <c r="AB610" s="35"/>
      <c r="AC610" s="35"/>
      <c r="AD610" s="35"/>
      <c r="AU610" s="52">
        <f t="shared" si="278"/>
        <v>603</v>
      </c>
      <c r="AV610" s="80">
        <f t="shared" si="279"/>
        <v>1753.0531092505489</v>
      </c>
      <c r="AW610" s="35">
        <f t="shared" si="289"/>
        <v>6991.9220005738616</v>
      </c>
      <c r="AX610" s="35">
        <f t="shared" si="280"/>
        <v>65472.098346400526</v>
      </c>
      <c r="AY610" s="35">
        <f t="shared" si="281"/>
        <v>72464.020346974386</v>
      </c>
      <c r="AZ610" s="35">
        <f t="shared" si="282"/>
        <v>79455.942347548247</v>
      </c>
      <c r="BA610"/>
      <c r="BB610" s="52">
        <f t="shared" si="283"/>
        <v>603</v>
      </c>
      <c r="BC610" s="80">
        <f t="shared" si="284"/>
        <v>732.64766009589243</v>
      </c>
      <c r="BD610" s="35">
        <f t="shared" si="290"/>
        <v>2922.110725717494</v>
      </c>
      <c r="BE610" s="35">
        <f t="shared" si="285"/>
        <v>28569.914970420778</v>
      </c>
      <c r="BF610" s="35">
        <f t="shared" si="286"/>
        <v>31492.025696138273</v>
      </c>
      <c r="BG610" s="35">
        <f t="shared" si="287"/>
        <v>34414.136421855765</v>
      </c>
    </row>
    <row r="611" spans="25:59" x14ac:dyDescent="0.4">
      <c r="Y611" s="35">
        <f t="shared" si="288"/>
        <v>603500</v>
      </c>
      <c r="Z611" s="52">
        <f t="shared" si="291"/>
        <v>604</v>
      </c>
      <c r="AA611" s="35"/>
      <c r="AB611" s="35"/>
      <c r="AC611" s="35"/>
      <c r="AD611" s="35"/>
      <c r="AU611" s="52">
        <f t="shared" si="278"/>
        <v>604</v>
      </c>
      <c r="AV611" s="80">
        <f t="shared" si="279"/>
        <v>1753.6186391326823</v>
      </c>
      <c r="AW611" s="35">
        <f t="shared" si="289"/>
        <v>6994.1775744660645</v>
      </c>
      <c r="AX611" s="35">
        <f t="shared" si="280"/>
        <v>65569.086448836257</v>
      </c>
      <c r="AY611" s="35">
        <f t="shared" si="281"/>
        <v>72563.264023302327</v>
      </c>
      <c r="AZ611" s="35">
        <f t="shared" si="282"/>
        <v>79557.441597768397</v>
      </c>
      <c r="BA611"/>
      <c r="BB611" s="52">
        <f t="shared" si="283"/>
        <v>604</v>
      </c>
      <c r="BC611" s="80">
        <f t="shared" si="284"/>
        <v>732.88401012012901</v>
      </c>
      <c r="BD611" s="35">
        <f t="shared" si="290"/>
        <v>2923.0533902184011</v>
      </c>
      <c r="BE611" s="35">
        <f t="shared" si="285"/>
        <v>28607.285420650231</v>
      </c>
      <c r="BF611" s="35">
        <f t="shared" si="286"/>
        <v>31530.33881086863</v>
      </c>
      <c r="BG611" s="35">
        <f t="shared" si="287"/>
        <v>34453.39220108703</v>
      </c>
    </row>
    <row r="612" spans="25:59" x14ac:dyDescent="0.4">
      <c r="Y612" s="35">
        <f t="shared" si="288"/>
        <v>604500</v>
      </c>
      <c r="Z612" s="52">
        <f t="shared" si="291"/>
        <v>605</v>
      </c>
      <c r="AA612" s="35"/>
      <c r="AB612" s="35"/>
      <c r="AC612" s="35"/>
      <c r="AD612" s="35"/>
      <c r="AU612" s="52">
        <f t="shared" si="278"/>
        <v>605</v>
      </c>
      <c r="AV612" s="80">
        <f t="shared" si="279"/>
        <v>1754.1852166108827</v>
      </c>
      <c r="AW612" s="35">
        <f t="shared" si="289"/>
        <v>6996.4373266172997</v>
      </c>
      <c r="AX612" s="35">
        <f t="shared" si="280"/>
        <v>65666.070373012946</v>
      </c>
      <c r="AY612" s="35">
        <f t="shared" si="281"/>
        <v>72662.507699630252</v>
      </c>
      <c r="AZ612" s="35">
        <f t="shared" si="282"/>
        <v>79658.945026247558</v>
      </c>
      <c r="BA612"/>
      <c r="BB612" s="52">
        <f t="shared" si="283"/>
        <v>605</v>
      </c>
      <c r="BC612" s="80">
        <f t="shared" si="284"/>
        <v>733.12079796270825</v>
      </c>
      <c r="BD612" s="35">
        <f t="shared" si="290"/>
        <v>2923.99780092522</v>
      </c>
      <c r="BE612" s="35">
        <f t="shared" si="285"/>
        <v>28644.654124673765</v>
      </c>
      <c r="BF612" s="35">
        <f t="shared" si="286"/>
        <v>31568.651925598984</v>
      </c>
      <c r="BG612" s="35">
        <f t="shared" si="287"/>
        <v>34492.649726524207</v>
      </c>
    </row>
    <row r="613" spans="25:59" x14ac:dyDescent="0.4">
      <c r="Y613" s="35">
        <f t="shared" si="288"/>
        <v>605500</v>
      </c>
      <c r="Z613" s="52">
        <f t="shared" si="291"/>
        <v>606</v>
      </c>
      <c r="AA613" s="35"/>
      <c r="AB613" s="35"/>
      <c r="AC613" s="35"/>
      <c r="AD613" s="35"/>
      <c r="AU613" s="52">
        <f t="shared" si="278"/>
        <v>606</v>
      </c>
      <c r="AV613" s="80">
        <f t="shared" si="279"/>
        <v>1754.7528406704002</v>
      </c>
      <c r="AW613" s="35">
        <f t="shared" si="289"/>
        <v>6998.7012529803133</v>
      </c>
      <c r="AX613" s="35">
        <f t="shared" si="280"/>
        <v>65763.050122977875</v>
      </c>
      <c r="AY613" s="35">
        <f t="shared" si="281"/>
        <v>72761.751375958193</v>
      </c>
      <c r="AZ613" s="35">
        <f t="shared" si="282"/>
        <v>79760.45262893851</v>
      </c>
      <c r="BA613"/>
      <c r="BB613" s="52">
        <f t="shared" si="283"/>
        <v>606</v>
      </c>
      <c r="BC613" s="80">
        <f t="shared" si="284"/>
        <v>733.35802319953962</v>
      </c>
      <c r="BD613" s="35">
        <f t="shared" si="290"/>
        <v>2924.9439561464965</v>
      </c>
      <c r="BE613" s="35">
        <f t="shared" si="285"/>
        <v>28682.021084182845</v>
      </c>
      <c r="BF613" s="35">
        <f t="shared" si="286"/>
        <v>31606.965040329342</v>
      </c>
      <c r="BG613" s="35">
        <f t="shared" si="287"/>
        <v>34531.908996475839</v>
      </c>
    </row>
    <row r="614" spans="25:59" x14ac:dyDescent="0.4">
      <c r="Y614" s="35">
        <f t="shared" si="288"/>
        <v>606500</v>
      </c>
      <c r="Z614" s="52">
        <f t="shared" si="291"/>
        <v>607</v>
      </c>
      <c r="AA614" s="35"/>
      <c r="AB614" s="35"/>
      <c r="AC614" s="35"/>
      <c r="AD614" s="35"/>
      <c r="AU614" s="52">
        <f t="shared" si="278"/>
        <v>607</v>
      </c>
      <c r="AV614" s="80">
        <f t="shared" si="279"/>
        <v>1755.3215102959264</v>
      </c>
      <c r="AW614" s="35">
        <f t="shared" si="289"/>
        <v>7000.9693495056226</v>
      </c>
      <c r="AX614" s="35">
        <f t="shared" si="280"/>
        <v>65860.025702780506</v>
      </c>
      <c r="AY614" s="35">
        <f t="shared" si="281"/>
        <v>72860.995052286133</v>
      </c>
      <c r="AZ614" s="35">
        <f t="shared" si="282"/>
        <v>79861.96440179176</v>
      </c>
      <c r="BA614"/>
      <c r="BB614" s="52">
        <f t="shared" si="283"/>
        <v>607</v>
      </c>
      <c r="BC614" s="80">
        <f t="shared" si="284"/>
        <v>733.59568540629812</v>
      </c>
      <c r="BD614" s="35">
        <f t="shared" si="290"/>
        <v>2925.8918541898424</v>
      </c>
      <c r="BE614" s="35">
        <f t="shared" si="285"/>
        <v>28719.386300869854</v>
      </c>
      <c r="BF614" s="35">
        <f t="shared" si="286"/>
        <v>31645.278155059696</v>
      </c>
      <c r="BG614" s="35">
        <f t="shared" si="287"/>
        <v>34571.170009249538</v>
      </c>
    </row>
    <row r="615" spans="25:59" x14ac:dyDescent="0.4">
      <c r="Y615" s="35">
        <f t="shared" si="288"/>
        <v>607500</v>
      </c>
      <c r="Z615" s="52">
        <f t="shared" si="291"/>
        <v>608</v>
      </c>
      <c r="AA615" s="35"/>
      <c r="AB615" s="35"/>
      <c r="AC615" s="35"/>
      <c r="AD615" s="35"/>
      <c r="AU615" s="52">
        <f t="shared" si="278"/>
        <v>608</v>
      </c>
      <c r="AV615" s="80">
        <f t="shared" si="279"/>
        <v>1755.8912244715984</v>
      </c>
      <c r="AW615" s="35">
        <f t="shared" si="289"/>
        <v>7003.2416121415354</v>
      </c>
      <c r="AX615" s="35">
        <f t="shared" si="280"/>
        <v>65956.997116472528</v>
      </c>
      <c r="AY615" s="35">
        <f t="shared" si="281"/>
        <v>72960.238728614058</v>
      </c>
      <c r="AZ615" s="35">
        <f t="shared" si="282"/>
        <v>79963.480340755588</v>
      </c>
      <c r="BA615"/>
      <c r="BB615" s="52">
        <f t="shared" si="283"/>
        <v>608</v>
      </c>
      <c r="BC615" s="80">
        <f t="shared" si="284"/>
        <v>733.83378415842776</v>
      </c>
      <c r="BD615" s="35">
        <f t="shared" si="290"/>
        <v>2926.841493361947</v>
      </c>
      <c r="BE615" s="35">
        <f t="shared" si="285"/>
        <v>28756.749776428107</v>
      </c>
      <c r="BF615" s="35">
        <f t="shared" si="286"/>
        <v>31683.591269790053</v>
      </c>
      <c r="BG615" s="35">
        <f t="shared" si="287"/>
        <v>34610.432763151999</v>
      </c>
    </row>
    <row r="616" spans="25:59" x14ac:dyDescent="0.4">
      <c r="Y616" s="35">
        <f t="shared" si="288"/>
        <v>608500</v>
      </c>
      <c r="Z616" s="52">
        <f t="shared" si="291"/>
        <v>609</v>
      </c>
      <c r="AA616" s="35"/>
      <c r="AB616" s="35"/>
      <c r="AC616" s="35"/>
      <c r="AD616" s="35"/>
      <c r="AU616" s="52">
        <f t="shared" si="278"/>
        <v>609</v>
      </c>
      <c r="AV616" s="80">
        <f t="shared" si="279"/>
        <v>1756.4619821810065</v>
      </c>
      <c r="AW616" s="35">
        <f t="shared" si="289"/>
        <v>7005.5180368341753</v>
      </c>
      <c r="AX616" s="35">
        <f t="shared" si="280"/>
        <v>66053.964368107816</v>
      </c>
      <c r="AY616" s="35">
        <f t="shared" si="281"/>
        <v>73059.482404941999</v>
      </c>
      <c r="AZ616" s="35">
        <f t="shared" si="282"/>
        <v>80065.000441776181</v>
      </c>
      <c r="BA616"/>
      <c r="BB616" s="52">
        <f t="shared" si="283"/>
        <v>609</v>
      </c>
      <c r="BC616" s="80">
        <f t="shared" si="284"/>
        <v>734.07231903114371</v>
      </c>
      <c r="BD616" s="35">
        <f t="shared" si="290"/>
        <v>2927.7928719685883</v>
      </c>
      <c r="BE616" s="35">
        <f t="shared" si="285"/>
        <v>28794.111512551819</v>
      </c>
      <c r="BF616" s="35">
        <f t="shared" si="286"/>
        <v>31721.904384520407</v>
      </c>
      <c r="BG616" s="35">
        <f t="shared" si="287"/>
        <v>34649.697256488995</v>
      </c>
    </row>
    <row r="617" spans="25:59" x14ac:dyDescent="0.4">
      <c r="Y617" s="35">
        <f t="shared" si="288"/>
        <v>609500</v>
      </c>
      <c r="Z617" s="52">
        <f t="shared" si="291"/>
        <v>610</v>
      </c>
      <c r="AA617" s="35"/>
      <c r="AB617" s="35"/>
      <c r="AC617" s="35"/>
      <c r="AD617" s="35"/>
      <c r="AU617" s="52">
        <f t="shared" si="278"/>
        <v>610</v>
      </c>
      <c r="AV617" s="80">
        <f t="shared" si="279"/>
        <v>1757.0337824072003</v>
      </c>
      <c r="AW617" s="35">
        <f t="shared" si="289"/>
        <v>7007.7986195275125</v>
      </c>
      <c r="AX617" s="35">
        <f t="shared" si="280"/>
        <v>66150.927461742409</v>
      </c>
      <c r="AY617" s="35">
        <f t="shared" si="281"/>
        <v>73158.726081269924</v>
      </c>
      <c r="AZ617" s="35">
        <f t="shared" si="282"/>
        <v>80166.524700797439</v>
      </c>
      <c r="BA617"/>
      <c r="BB617" s="52">
        <f t="shared" si="283"/>
        <v>610</v>
      </c>
      <c r="BC617" s="80">
        <f t="shared" si="284"/>
        <v>734.31128959943555</v>
      </c>
      <c r="BD617" s="35">
        <f t="shared" si="290"/>
        <v>2928.7459883146435</v>
      </c>
      <c r="BE617" s="35">
        <f t="shared" si="285"/>
        <v>28831.47151093612</v>
      </c>
      <c r="BF617" s="35">
        <f t="shared" si="286"/>
        <v>31760.217499250764</v>
      </c>
      <c r="BG617" s="35">
        <f t="shared" si="287"/>
        <v>34688.963487565408</v>
      </c>
    </row>
    <row r="618" spans="25:59" x14ac:dyDescent="0.4">
      <c r="Y618" s="35">
        <f t="shared" si="288"/>
        <v>610500</v>
      </c>
      <c r="Z618" s="52">
        <f t="shared" si="291"/>
        <v>611</v>
      </c>
      <c r="AA618" s="35"/>
      <c r="AB618" s="35"/>
      <c r="AC618" s="35"/>
      <c r="AD618" s="35"/>
      <c r="AU618" s="52">
        <f t="shared" si="278"/>
        <v>611</v>
      </c>
      <c r="AV618" s="80">
        <f t="shared" si="279"/>
        <v>1757.6066241326982</v>
      </c>
      <c r="AW618" s="35">
        <f t="shared" si="289"/>
        <v>7010.0833561633972</v>
      </c>
      <c r="AX618" s="35">
        <f t="shared" si="280"/>
        <v>66247.886401434473</v>
      </c>
      <c r="AY618" s="35">
        <f t="shared" si="281"/>
        <v>73257.969757597864</v>
      </c>
      <c r="AZ618" s="35">
        <f t="shared" si="282"/>
        <v>80268.053113761256</v>
      </c>
      <c r="BA618"/>
      <c r="BB618" s="52">
        <f t="shared" si="283"/>
        <v>611</v>
      </c>
      <c r="BC618" s="80">
        <f t="shared" si="284"/>
        <v>734.55069543807019</v>
      </c>
      <c r="BD618" s="35">
        <f t="shared" si="290"/>
        <v>2929.7008407041017</v>
      </c>
      <c r="BE618" s="35">
        <f t="shared" si="285"/>
        <v>28868.829773277019</v>
      </c>
      <c r="BF618" s="35">
        <f t="shared" si="286"/>
        <v>31798.530613981122</v>
      </c>
      <c r="BG618" s="35">
        <f t="shared" si="287"/>
        <v>34728.231454685221</v>
      </c>
    </row>
    <row r="619" spans="25:59" x14ac:dyDescent="0.4">
      <c r="Y619" s="35">
        <f t="shared" si="288"/>
        <v>611500</v>
      </c>
      <c r="Z619" s="52">
        <f t="shared" si="291"/>
        <v>612</v>
      </c>
      <c r="AA619" s="35"/>
      <c r="AB619" s="35"/>
      <c r="AC619" s="35"/>
      <c r="AD619" s="35"/>
      <c r="AU619" s="52">
        <f t="shared" si="278"/>
        <v>612</v>
      </c>
      <c r="AV619" s="80">
        <f t="shared" si="279"/>
        <v>1758.1805063394911</v>
      </c>
      <c r="AW619" s="35">
        <f t="shared" si="289"/>
        <v>7012.3722426815748</v>
      </c>
      <c r="AX619" s="35">
        <f t="shared" si="280"/>
        <v>66344.84119124421</v>
      </c>
      <c r="AY619" s="35">
        <f t="shared" si="281"/>
        <v>73357.21343392579</v>
      </c>
      <c r="AZ619" s="35">
        <f t="shared" si="282"/>
        <v>80369.58567660737</v>
      </c>
      <c r="BA619"/>
      <c r="BB619" s="52">
        <f t="shared" si="283"/>
        <v>612</v>
      </c>
      <c r="BC619" s="80">
        <f t="shared" si="284"/>
        <v>734.79053612159476</v>
      </c>
      <c r="BD619" s="35">
        <f t="shared" si="290"/>
        <v>2930.6574274400764</v>
      </c>
      <c r="BE619" s="35">
        <f t="shared" si="285"/>
        <v>28906.186301271398</v>
      </c>
      <c r="BF619" s="35">
        <f t="shared" si="286"/>
        <v>31836.843728711476</v>
      </c>
      <c r="BG619" s="35">
        <f t="shared" si="287"/>
        <v>34767.501156151549</v>
      </c>
    </row>
    <row r="620" spans="25:59" x14ac:dyDescent="0.4">
      <c r="Y620" s="35">
        <f t="shared" si="288"/>
        <v>612500</v>
      </c>
      <c r="Z620" s="52">
        <f t="shared" si="291"/>
        <v>613</v>
      </c>
      <c r="AA620" s="35"/>
      <c r="AB620" s="35"/>
      <c r="AC620" s="35"/>
      <c r="AD620" s="35"/>
      <c r="AU620" s="52">
        <f t="shared" si="278"/>
        <v>613</v>
      </c>
      <c r="AV620" s="80">
        <f t="shared" si="279"/>
        <v>1758.7554280090517</v>
      </c>
      <c r="AW620" s="35">
        <f t="shared" si="289"/>
        <v>7014.6652750197254</v>
      </c>
      <c r="AX620" s="35">
        <f t="shared" si="280"/>
        <v>66441.791835234006</v>
      </c>
      <c r="AY620" s="35">
        <f t="shared" si="281"/>
        <v>73456.45711025373</v>
      </c>
      <c r="AZ620" s="35">
        <f t="shared" si="282"/>
        <v>80471.122385273455</v>
      </c>
      <c r="BA620"/>
      <c r="BB620" s="52">
        <f t="shared" si="283"/>
        <v>613</v>
      </c>
      <c r="BC620" s="80">
        <f t="shared" si="284"/>
        <v>735.03081122433935</v>
      </c>
      <c r="BD620" s="35">
        <f t="shared" si="290"/>
        <v>2931.6157468248143</v>
      </c>
      <c r="BE620" s="35">
        <f t="shared" si="285"/>
        <v>28943.54109661702</v>
      </c>
      <c r="BF620" s="35">
        <f t="shared" si="286"/>
        <v>31875.156843441833</v>
      </c>
      <c r="BG620" s="35">
        <f t="shared" si="287"/>
        <v>34806.77259026665</v>
      </c>
    </row>
    <row r="621" spans="25:59" x14ac:dyDescent="0.4">
      <c r="Y621" s="35">
        <f t="shared" si="288"/>
        <v>613500</v>
      </c>
      <c r="Z621" s="52">
        <f t="shared" si="291"/>
        <v>614</v>
      </c>
      <c r="AA621" s="35"/>
      <c r="AB621" s="35"/>
      <c r="AC621" s="35"/>
      <c r="AD621" s="35"/>
      <c r="AU621" s="52">
        <f t="shared" si="278"/>
        <v>614</v>
      </c>
      <c r="AV621" s="80">
        <f t="shared" si="279"/>
        <v>1759.3313881223394</v>
      </c>
      <c r="AW621" s="35">
        <f t="shared" si="289"/>
        <v>7016.9624491134819</v>
      </c>
      <c r="AX621" s="35">
        <f t="shared" si="280"/>
        <v>66538.738337468181</v>
      </c>
      <c r="AY621" s="35">
        <f t="shared" si="281"/>
        <v>73555.700786581656</v>
      </c>
      <c r="AZ621" s="35">
        <f t="shared" si="282"/>
        <v>80572.66323569513</v>
      </c>
      <c r="BA621"/>
      <c r="BB621" s="52">
        <f t="shared" si="283"/>
        <v>614</v>
      </c>
      <c r="BC621" s="80">
        <f t="shared" si="284"/>
        <v>735.27152032041988</v>
      </c>
      <c r="BD621" s="35">
        <f t="shared" si="290"/>
        <v>2932.5757971597091</v>
      </c>
      <c r="BE621" s="35">
        <f t="shared" si="285"/>
        <v>28980.894161012478</v>
      </c>
      <c r="BF621" s="35">
        <f t="shared" si="286"/>
        <v>31913.469958172187</v>
      </c>
      <c r="BG621" s="35">
        <f t="shared" si="287"/>
        <v>34846.045755331899</v>
      </c>
    </row>
    <row r="622" spans="25:59" x14ac:dyDescent="0.4">
      <c r="Y622" s="35">
        <f t="shared" si="288"/>
        <v>614500</v>
      </c>
      <c r="Z622" s="52">
        <f t="shared" si="291"/>
        <v>615</v>
      </c>
      <c r="AA622" s="35"/>
      <c r="AB622" s="35"/>
      <c r="AC622" s="35"/>
      <c r="AD622" s="35"/>
      <c r="AU622" s="52">
        <f t="shared" si="278"/>
        <v>615</v>
      </c>
      <c r="AV622" s="80">
        <f t="shared" si="279"/>
        <v>1759.9083856598097</v>
      </c>
      <c r="AW622" s="35">
        <f t="shared" si="289"/>
        <v>7019.263760896466</v>
      </c>
      <c r="AX622" s="35">
        <f t="shared" si="280"/>
        <v>66635.680702013124</v>
      </c>
      <c r="AY622" s="35">
        <f t="shared" si="281"/>
        <v>73654.944462909596</v>
      </c>
      <c r="AZ622" s="35">
        <f t="shared" si="282"/>
        <v>80674.208223806068</v>
      </c>
      <c r="BA622"/>
      <c r="BB622" s="52">
        <f t="shared" si="283"/>
        <v>615</v>
      </c>
      <c r="BC622" s="80">
        <f t="shared" si="284"/>
        <v>735.51266298374139</v>
      </c>
      <c r="BD622" s="35">
        <f t="shared" si="290"/>
        <v>2933.5375767453115</v>
      </c>
      <c r="BE622" s="35">
        <f t="shared" si="285"/>
        <v>29018.245496157233</v>
      </c>
      <c r="BF622" s="35">
        <f t="shared" si="286"/>
        <v>31951.783072902545</v>
      </c>
      <c r="BG622" s="35">
        <f t="shared" si="287"/>
        <v>34885.320649647852</v>
      </c>
    </row>
    <row r="623" spans="25:59" x14ac:dyDescent="0.4">
      <c r="Y623" s="35">
        <f t="shared" si="288"/>
        <v>615500</v>
      </c>
      <c r="Z623" s="52">
        <f t="shared" si="291"/>
        <v>616</v>
      </c>
      <c r="AA623" s="35"/>
      <c r="AB623" s="35"/>
      <c r="AC623" s="35"/>
      <c r="AD623" s="35"/>
      <c r="AU623" s="52">
        <f t="shared" si="278"/>
        <v>616</v>
      </c>
      <c r="AV623" s="80">
        <f t="shared" si="279"/>
        <v>1760.4864196014178</v>
      </c>
      <c r="AW623" s="35">
        <f t="shared" si="289"/>
        <v>7021.5692063003053</v>
      </c>
      <c r="AX623" s="35">
        <f t="shared" si="280"/>
        <v>66732.618932937214</v>
      </c>
      <c r="AY623" s="35">
        <f t="shared" si="281"/>
        <v>73754.188139237522</v>
      </c>
      <c r="AZ623" s="35">
        <f t="shared" si="282"/>
        <v>80775.75734553783</v>
      </c>
      <c r="BA623"/>
      <c r="BB623" s="52">
        <f t="shared" si="283"/>
        <v>616</v>
      </c>
      <c r="BC623" s="80">
        <f t="shared" si="284"/>
        <v>735.75423878799995</v>
      </c>
      <c r="BD623" s="35">
        <f t="shared" si="290"/>
        <v>2934.5010838813414</v>
      </c>
      <c r="BE623" s="35">
        <f t="shared" si="285"/>
        <v>29055.595103751562</v>
      </c>
      <c r="BF623" s="35">
        <f t="shared" si="286"/>
        <v>31990.096187632902</v>
      </c>
      <c r="BG623" s="35">
        <f t="shared" si="287"/>
        <v>34924.597271514242</v>
      </c>
    </row>
    <row r="624" spans="25:59" x14ac:dyDescent="0.4">
      <c r="Y624" s="35">
        <f t="shared" si="288"/>
        <v>616500</v>
      </c>
      <c r="Z624" s="52">
        <f t="shared" si="291"/>
        <v>617</v>
      </c>
      <c r="AA624" s="35"/>
      <c r="AB624" s="35"/>
      <c r="AC624" s="35"/>
      <c r="AD624" s="35"/>
      <c r="AU624" s="52">
        <f t="shared" si="278"/>
        <v>617</v>
      </c>
      <c r="AV624" s="80">
        <f t="shared" si="279"/>
        <v>1761.0654889266284</v>
      </c>
      <c r="AW624" s="35">
        <f t="shared" si="289"/>
        <v>7023.8787812546707</v>
      </c>
      <c r="AX624" s="35">
        <f t="shared" si="280"/>
        <v>66829.553034310797</v>
      </c>
      <c r="AY624" s="35">
        <f t="shared" si="281"/>
        <v>73853.431815565462</v>
      </c>
      <c r="AZ624" s="35">
        <f t="shared" si="282"/>
        <v>80877.310596820127</v>
      </c>
      <c r="BA624"/>
      <c r="BB624" s="52">
        <f t="shared" si="283"/>
        <v>617</v>
      </c>
      <c r="BC624" s="80">
        <f t="shared" si="284"/>
        <v>735.99624730668666</v>
      </c>
      <c r="BD624" s="35">
        <f t="shared" si="290"/>
        <v>2935.4663168666984</v>
      </c>
      <c r="BE624" s="35">
        <f t="shared" si="285"/>
        <v>29092.942985496557</v>
      </c>
      <c r="BF624" s="35">
        <f t="shared" si="286"/>
        <v>32028.409302363256</v>
      </c>
      <c r="BG624" s="35">
        <f t="shared" si="287"/>
        <v>34963.875619229955</v>
      </c>
    </row>
    <row r="625" spans="25:59" x14ac:dyDescent="0.4">
      <c r="Y625" s="35">
        <f t="shared" si="288"/>
        <v>617500</v>
      </c>
      <c r="Z625" s="52">
        <f t="shared" si="291"/>
        <v>618</v>
      </c>
      <c r="AA625" s="35"/>
      <c r="AB625" s="35"/>
      <c r="AC625" s="35"/>
      <c r="AD625" s="35"/>
      <c r="AU625" s="52">
        <f t="shared" si="278"/>
        <v>618</v>
      </c>
      <c r="AV625" s="80">
        <f t="shared" si="279"/>
        <v>1761.6455926144206</v>
      </c>
      <c r="AW625" s="35">
        <f t="shared" si="289"/>
        <v>7026.1924816872961</v>
      </c>
      <c r="AX625" s="35">
        <f t="shared" si="280"/>
        <v>66926.48301020611</v>
      </c>
      <c r="AY625" s="35">
        <f t="shared" si="281"/>
        <v>73952.675491893402</v>
      </c>
      <c r="AZ625" s="35">
        <f t="shared" si="282"/>
        <v>80978.867973580695</v>
      </c>
      <c r="BA625"/>
      <c r="BB625" s="52">
        <f t="shared" si="283"/>
        <v>618</v>
      </c>
      <c r="BC625" s="80">
        <f t="shared" si="284"/>
        <v>736.23868811308967</v>
      </c>
      <c r="BD625" s="35">
        <f t="shared" si="290"/>
        <v>2936.4332739994752</v>
      </c>
      <c r="BE625" s="35">
        <f t="shared" si="285"/>
        <v>29130.289143094138</v>
      </c>
      <c r="BF625" s="35">
        <f t="shared" si="286"/>
        <v>32066.722417093613</v>
      </c>
      <c r="BG625" s="35">
        <f t="shared" si="287"/>
        <v>35003.155691093089</v>
      </c>
    </row>
    <row r="626" spans="25:59" x14ac:dyDescent="0.4">
      <c r="Y626" s="35">
        <f t="shared" si="288"/>
        <v>618500</v>
      </c>
      <c r="Z626" s="52">
        <f t="shared" si="291"/>
        <v>619</v>
      </c>
      <c r="AA626" s="35"/>
      <c r="AB626" s="35"/>
      <c r="AC626" s="35"/>
      <c r="AD626" s="35"/>
      <c r="AU626" s="52">
        <f t="shared" si="278"/>
        <v>619</v>
      </c>
      <c r="AV626" s="80">
        <f t="shared" si="279"/>
        <v>1762.2267296432958</v>
      </c>
      <c r="AW626" s="35">
        <f t="shared" si="289"/>
        <v>7028.5103035240109</v>
      </c>
      <c r="AX626" s="35">
        <f t="shared" si="280"/>
        <v>67023.40886469731</v>
      </c>
      <c r="AY626" s="35">
        <f t="shared" si="281"/>
        <v>74051.919168221328</v>
      </c>
      <c r="AZ626" s="35">
        <f t="shared" si="282"/>
        <v>81080.429471745345</v>
      </c>
      <c r="BA626"/>
      <c r="BB626" s="52">
        <f t="shared" si="283"/>
        <v>619</v>
      </c>
      <c r="BC626" s="80">
        <f t="shared" si="284"/>
        <v>736.4815607802974</v>
      </c>
      <c r="BD626" s="35">
        <f t="shared" si="290"/>
        <v>2937.4019535769662</v>
      </c>
      <c r="BE626" s="35">
        <f t="shared" si="285"/>
        <v>29167.633578247001</v>
      </c>
      <c r="BF626" s="35">
        <f t="shared" si="286"/>
        <v>32105.035531823967</v>
      </c>
      <c r="BG626" s="35">
        <f t="shared" si="287"/>
        <v>35042.437485400937</v>
      </c>
    </row>
    <row r="627" spans="25:59" x14ac:dyDescent="0.4">
      <c r="Y627" s="35">
        <f t="shared" si="288"/>
        <v>619500</v>
      </c>
      <c r="Z627" s="52">
        <f t="shared" si="291"/>
        <v>620</v>
      </c>
      <c r="AA627" s="35"/>
      <c r="AB627" s="35"/>
      <c r="AC627" s="35"/>
      <c r="AD627" s="35"/>
      <c r="AU627" s="52">
        <f t="shared" si="278"/>
        <v>620</v>
      </c>
      <c r="AV627" s="80">
        <f t="shared" si="279"/>
        <v>1762.8088989912833</v>
      </c>
      <c r="AW627" s="35">
        <f t="shared" si="289"/>
        <v>7030.8322426887589</v>
      </c>
      <c r="AX627" s="35">
        <f t="shared" si="280"/>
        <v>67120.330601860507</v>
      </c>
      <c r="AY627" s="35">
        <f t="shared" si="281"/>
        <v>74151.162844549268</v>
      </c>
      <c r="AZ627" s="35">
        <f t="shared" si="282"/>
        <v>81181.995087238029</v>
      </c>
      <c r="BA627"/>
      <c r="BB627" s="52">
        <f t="shared" si="283"/>
        <v>620</v>
      </c>
      <c r="BC627" s="80">
        <f t="shared" si="284"/>
        <v>736.72486488120103</v>
      </c>
      <c r="BD627" s="35">
        <f t="shared" si="290"/>
        <v>2938.3723538956792</v>
      </c>
      <c r="BE627" s="35">
        <f t="shared" si="285"/>
        <v>29204.976292658645</v>
      </c>
      <c r="BF627" s="35">
        <f t="shared" si="286"/>
        <v>32143.348646554325</v>
      </c>
      <c r="BG627" s="35">
        <f t="shared" si="287"/>
        <v>35081.721000450001</v>
      </c>
    </row>
    <row r="628" spans="25:59" x14ac:dyDescent="0.4">
      <c r="Y628" s="35">
        <f t="shared" si="288"/>
        <v>620500</v>
      </c>
      <c r="Z628" s="52">
        <f t="shared" si="291"/>
        <v>621</v>
      </c>
      <c r="AA628" s="35"/>
      <c r="AB628" s="35"/>
      <c r="AC628" s="35"/>
      <c r="AD628" s="35"/>
      <c r="AU628" s="52">
        <f t="shared" si="278"/>
        <v>621</v>
      </c>
      <c r="AV628" s="80">
        <f t="shared" si="279"/>
        <v>1763.3920996359486</v>
      </c>
      <c r="AW628" s="35">
        <f t="shared" si="289"/>
        <v>7033.1582951036389</v>
      </c>
      <c r="AX628" s="35">
        <f t="shared" si="280"/>
        <v>67217.248225773554</v>
      </c>
      <c r="AY628" s="35">
        <f t="shared" si="281"/>
        <v>74250.406520877194</v>
      </c>
      <c r="AZ628" s="35">
        <f t="shared" si="282"/>
        <v>81283.564815980833</v>
      </c>
      <c r="BA628"/>
      <c r="BB628" s="52">
        <f t="shared" si="283"/>
        <v>621</v>
      </c>
      <c r="BC628" s="80">
        <f t="shared" si="284"/>
        <v>736.968599988498</v>
      </c>
      <c r="BD628" s="35">
        <f t="shared" si="290"/>
        <v>2939.3444732513503</v>
      </c>
      <c r="BE628" s="35">
        <f t="shared" si="285"/>
        <v>29242.31728803333</v>
      </c>
      <c r="BF628" s="35">
        <f t="shared" si="286"/>
        <v>32181.661761284679</v>
      </c>
      <c r="BG628" s="35">
        <f t="shared" si="287"/>
        <v>35121.006234536027</v>
      </c>
    </row>
    <row r="629" spans="25:59" x14ac:dyDescent="0.4">
      <c r="Y629" s="35">
        <f t="shared" si="288"/>
        <v>621500</v>
      </c>
      <c r="Z629" s="52">
        <f t="shared" si="291"/>
        <v>622</v>
      </c>
      <c r="AA629" s="35"/>
      <c r="AB629" s="35"/>
      <c r="AC629" s="35"/>
      <c r="AD629" s="35"/>
      <c r="AU629" s="52">
        <f t="shared" si="278"/>
        <v>622</v>
      </c>
      <c r="AV629" s="80">
        <f t="shared" si="279"/>
        <v>1763.9763305543984</v>
      </c>
      <c r="AW629" s="35">
        <f t="shared" si="289"/>
        <v>7035.488456688915</v>
      </c>
      <c r="AX629" s="35">
        <f t="shared" si="280"/>
        <v>67314.161740516225</v>
      </c>
      <c r="AY629" s="35">
        <f t="shared" si="281"/>
        <v>74349.650197205134</v>
      </c>
      <c r="AZ629" s="35">
        <f t="shared" si="282"/>
        <v>81385.138653894042</v>
      </c>
      <c r="BA629"/>
      <c r="BB629" s="52">
        <f t="shared" si="283"/>
        <v>622</v>
      </c>
      <c r="BC629" s="80">
        <f t="shared" si="284"/>
        <v>737.21276567469386</v>
      </c>
      <c r="BD629" s="35">
        <f t="shared" si="290"/>
        <v>2940.3183099389494</v>
      </c>
      <c r="BE629" s="35">
        <f t="shared" si="285"/>
        <v>29279.656566076086</v>
      </c>
      <c r="BF629" s="35">
        <f t="shared" si="286"/>
        <v>32219.974876015036</v>
      </c>
      <c r="BG629" s="35">
        <f t="shared" si="287"/>
        <v>35160.293185953982</v>
      </c>
    </row>
    <row r="630" spans="25:59" x14ac:dyDescent="0.4">
      <c r="Y630" s="35">
        <f t="shared" si="288"/>
        <v>622500</v>
      </c>
      <c r="Z630" s="52">
        <f t="shared" si="291"/>
        <v>623</v>
      </c>
      <c r="AA630" s="35"/>
      <c r="AB630" s="35"/>
      <c r="AC630" s="35"/>
      <c r="AD630" s="35"/>
      <c r="AU630" s="52">
        <f t="shared" si="278"/>
        <v>623</v>
      </c>
      <c r="AV630" s="80">
        <f t="shared" si="279"/>
        <v>1764.5615907232891</v>
      </c>
      <c r="AW630" s="35">
        <f t="shared" si="289"/>
        <v>7037.8227233630578</v>
      </c>
      <c r="AX630" s="35">
        <f t="shared" si="280"/>
        <v>67411.071150169999</v>
      </c>
      <c r="AY630" s="35">
        <f t="shared" si="281"/>
        <v>74448.893873533059</v>
      </c>
      <c r="AZ630" s="35">
        <f t="shared" si="282"/>
        <v>81486.71659689612</v>
      </c>
      <c r="BA630"/>
      <c r="BB630" s="52">
        <f t="shared" si="283"/>
        <v>623</v>
      </c>
      <c r="BC630" s="80">
        <f t="shared" si="284"/>
        <v>737.45736151210599</v>
      </c>
      <c r="BD630" s="35">
        <f t="shared" si="290"/>
        <v>2941.2938622526967</v>
      </c>
      <c r="BE630" s="35">
        <f t="shared" si="285"/>
        <v>29316.994128492697</v>
      </c>
      <c r="BF630" s="35">
        <f t="shared" si="286"/>
        <v>32258.287990745393</v>
      </c>
      <c r="BG630" s="35">
        <f t="shared" si="287"/>
        <v>35199.58185299809</v>
      </c>
    </row>
    <row r="631" spans="25:59" x14ac:dyDescent="0.4">
      <c r="Y631" s="35">
        <f t="shared" si="288"/>
        <v>623500</v>
      </c>
      <c r="Z631" s="52">
        <f t="shared" si="291"/>
        <v>624</v>
      </c>
      <c r="AA631" s="35"/>
      <c r="AB631" s="35"/>
      <c r="AC631" s="35"/>
      <c r="AD631" s="35"/>
      <c r="AU631" s="52">
        <f t="shared" si="278"/>
        <v>624</v>
      </c>
      <c r="AV631" s="80">
        <f t="shared" si="279"/>
        <v>1765.1478791188324</v>
      </c>
      <c r="AW631" s="35">
        <f t="shared" si="289"/>
        <v>7040.1610910427644</v>
      </c>
      <c r="AX631" s="35">
        <f t="shared" si="280"/>
        <v>67507.97645881823</v>
      </c>
      <c r="AY631" s="35">
        <f t="shared" si="281"/>
        <v>74548.137549861</v>
      </c>
      <c r="AZ631" s="35">
        <f t="shared" si="282"/>
        <v>81588.298640903769</v>
      </c>
      <c r="BA631"/>
      <c r="BB631" s="52">
        <f t="shared" si="283"/>
        <v>624</v>
      </c>
      <c r="BC631" s="80">
        <f t="shared" si="284"/>
        <v>737.70238707286603</v>
      </c>
      <c r="BD631" s="35">
        <f t="shared" si="290"/>
        <v>2942.2711284860702</v>
      </c>
      <c r="BE631" s="35">
        <f t="shared" si="285"/>
        <v>29354.329976989677</v>
      </c>
      <c r="BF631" s="35">
        <f t="shared" si="286"/>
        <v>32296.601105475747</v>
      </c>
      <c r="BG631" s="35">
        <f t="shared" si="287"/>
        <v>35238.872233961818</v>
      </c>
    </row>
    <row r="632" spans="25:59" x14ac:dyDescent="0.4">
      <c r="Y632" s="35">
        <f t="shared" si="288"/>
        <v>624500</v>
      </c>
      <c r="Z632" s="52">
        <f t="shared" si="291"/>
        <v>625</v>
      </c>
      <c r="AA632" s="35"/>
      <c r="AB632" s="35"/>
      <c r="AC632" s="35"/>
      <c r="AD632" s="35"/>
      <c r="AU632" s="52">
        <f t="shared" si="278"/>
        <v>625</v>
      </c>
      <c r="AV632" s="80">
        <f t="shared" si="279"/>
        <v>1765.7351947168022</v>
      </c>
      <c r="AW632" s="35">
        <f t="shared" si="289"/>
        <v>7042.5035556429848</v>
      </c>
      <c r="AX632" s="35">
        <f t="shared" si="280"/>
        <v>67604.877670545946</v>
      </c>
      <c r="AY632" s="35">
        <f t="shared" si="281"/>
        <v>74647.381226188925</v>
      </c>
      <c r="AZ632" s="35">
        <f t="shared" si="282"/>
        <v>81689.884781831905</v>
      </c>
      <c r="BA632"/>
      <c r="BB632" s="52">
        <f t="shared" si="283"/>
        <v>625</v>
      </c>
      <c r="BC632" s="80">
        <f t="shared" si="284"/>
        <v>737.94784192892246</v>
      </c>
      <c r="BD632" s="35">
        <f t="shared" si="290"/>
        <v>2943.2501069318187</v>
      </c>
      <c r="BE632" s="35">
        <f t="shared" si="285"/>
        <v>29391.664113274288</v>
      </c>
      <c r="BF632" s="35">
        <f t="shared" si="286"/>
        <v>32334.914220206105</v>
      </c>
      <c r="BG632" s="35">
        <f t="shared" si="287"/>
        <v>35278.164327137922</v>
      </c>
    </row>
    <row r="633" spans="25:59" x14ac:dyDescent="0.4">
      <c r="Y633" s="35">
        <f t="shared" si="288"/>
        <v>625500</v>
      </c>
      <c r="Z633" s="52">
        <f t="shared" si="291"/>
        <v>626</v>
      </c>
      <c r="AA633" s="35"/>
      <c r="AB633" s="35"/>
      <c r="AC633" s="35"/>
      <c r="AD633" s="35"/>
      <c r="AU633" s="52">
        <f t="shared" si="278"/>
        <v>626</v>
      </c>
      <c r="AV633" s="80">
        <f t="shared" si="279"/>
        <v>1766.3235364925413</v>
      </c>
      <c r="AW633" s="35">
        <f t="shared" si="289"/>
        <v>7044.8501130769491</v>
      </c>
      <c r="AX633" s="35">
        <f t="shared" si="280"/>
        <v>67701.774789439922</v>
      </c>
      <c r="AY633" s="35">
        <f t="shared" si="281"/>
        <v>74746.624902516865</v>
      </c>
      <c r="AZ633" s="35">
        <f t="shared" si="282"/>
        <v>81791.475015593809</v>
      </c>
      <c r="BA633"/>
      <c r="BB633" s="52">
        <f t="shared" si="283"/>
        <v>626</v>
      </c>
      <c r="BC633" s="80">
        <f t="shared" si="284"/>
        <v>738.19372565204378</v>
      </c>
      <c r="BD633" s="35">
        <f t="shared" si="290"/>
        <v>2944.2307958819724</v>
      </c>
      <c r="BE633" s="35">
        <f t="shared" si="285"/>
        <v>29428.996539054486</v>
      </c>
      <c r="BF633" s="35">
        <f t="shared" si="286"/>
        <v>32373.227334936459</v>
      </c>
      <c r="BG633" s="35">
        <f t="shared" si="287"/>
        <v>35317.458130818428</v>
      </c>
    </row>
    <row r="634" spans="25:59" x14ac:dyDescent="0.4">
      <c r="Y634" s="35">
        <f t="shared" si="288"/>
        <v>626500</v>
      </c>
      <c r="Z634" s="52">
        <f t="shared" si="291"/>
        <v>627</v>
      </c>
      <c r="AA634" s="35"/>
      <c r="AB634" s="35"/>
      <c r="AC634" s="35"/>
      <c r="AD634" s="35"/>
      <c r="AU634" s="52">
        <f t="shared" si="278"/>
        <v>627</v>
      </c>
      <c r="AV634" s="80">
        <f t="shared" si="279"/>
        <v>1766.9129034209682</v>
      </c>
      <c r="AW634" s="35">
        <f t="shared" si="289"/>
        <v>7047.2007592561968</v>
      </c>
      <c r="AX634" s="35">
        <f t="shared" si="280"/>
        <v>67798.667819588591</v>
      </c>
      <c r="AY634" s="35">
        <f t="shared" si="281"/>
        <v>74845.868578844791</v>
      </c>
      <c r="AZ634" s="35">
        <f t="shared" si="282"/>
        <v>81893.069338100991</v>
      </c>
      <c r="BA634"/>
      <c r="BB634" s="52">
        <f t="shared" si="283"/>
        <v>627</v>
      </c>
      <c r="BC634" s="80">
        <f t="shared" si="284"/>
        <v>738.44003781382105</v>
      </c>
      <c r="BD634" s="35">
        <f t="shared" si="290"/>
        <v>2945.2131936278547</v>
      </c>
      <c r="BE634" s="35">
        <f t="shared" si="285"/>
        <v>29466.32725603896</v>
      </c>
      <c r="BF634" s="35">
        <f t="shared" si="286"/>
        <v>32411.540449666816</v>
      </c>
      <c r="BG634" s="35">
        <f t="shared" si="287"/>
        <v>35356.753643294673</v>
      </c>
    </row>
    <row r="635" spans="25:59" x14ac:dyDescent="0.4">
      <c r="Y635" s="35">
        <f t="shared" si="288"/>
        <v>627500</v>
      </c>
      <c r="Z635" s="52">
        <f t="shared" si="291"/>
        <v>628</v>
      </c>
      <c r="AA635" s="35"/>
      <c r="AB635" s="35"/>
      <c r="AC635" s="35"/>
      <c r="AD635" s="35"/>
      <c r="AU635" s="52">
        <f t="shared" si="278"/>
        <v>628</v>
      </c>
      <c r="AV635" s="80">
        <f t="shared" si="279"/>
        <v>1767.5032944765833</v>
      </c>
      <c r="AW635" s="35">
        <f t="shared" si="289"/>
        <v>7049.5554900906</v>
      </c>
      <c r="AX635" s="35">
        <f t="shared" si="280"/>
        <v>67895.556765082132</v>
      </c>
      <c r="AY635" s="35">
        <f t="shared" si="281"/>
        <v>74945.112255172731</v>
      </c>
      <c r="AZ635" s="35">
        <f t="shared" si="282"/>
        <v>81994.66774526333</v>
      </c>
      <c r="BA635"/>
      <c r="BB635" s="52">
        <f t="shared" si="283"/>
        <v>628</v>
      </c>
      <c r="BC635" s="80">
        <f t="shared" si="284"/>
        <v>738.68677798567069</v>
      </c>
      <c r="BD635" s="35">
        <f t="shared" si="290"/>
        <v>2946.1972984600911</v>
      </c>
      <c r="BE635" s="35">
        <f t="shared" si="285"/>
        <v>29503.656265937083</v>
      </c>
      <c r="BF635" s="35">
        <f t="shared" si="286"/>
        <v>32449.853564397174</v>
      </c>
      <c r="BG635" s="35">
        <f t="shared" si="287"/>
        <v>35396.050862857264</v>
      </c>
    </row>
    <row r="636" spans="25:59" x14ac:dyDescent="0.4">
      <c r="Y636" s="35">
        <f t="shared" si="288"/>
        <v>628500</v>
      </c>
      <c r="Z636" s="52">
        <f t="shared" si="291"/>
        <v>629</v>
      </c>
      <c r="AA636" s="35"/>
      <c r="AB636" s="35"/>
      <c r="AC636" s="35"/>
      <c r="AD636" s="35"/>
      <c r="AU636" s="52">
        <f t="shared" si="278"/>
        <v>629</v>
      </c>
      <c r="AV636" s="80">
        <f t="shared" si="279"/>
        <v>1768.094708633477</v>
      </c>
      <c r="AW636" s="35">
        <f t="shared" si="289"/>
        <v>7051.9143014883921</v>
      </c>
      <c r="AX636" s="35">
        <f t="shared" si="280"/>
        <v>67992.441630012283</v>
      </c>
      <c r="AY636" s="35">
        <f t="shared" si="281"/>
        <v>75044.355931500671</v>
      </c>
      <c r="AZ636" s="35">
        <f t="shared" si="282"/>
        <v>82096.27023298906</v>
      </c>
      <c r="BA636"/>
      <c r="BB636" s="52">
        <f t="shared" si="283"/>
        <v>629</v>
      </c>
      <c r="BC636" s="80">
        <f t="shared" si="284"/>
        <v>738.93394573883756</v>
      </c>
      <c r="BD636" s="35">
        <f t="shared" si="290"/>
        <v>2947.1831086686243</v>
      </c>
      <c r="BE636" s="35">
        <f t="shared" si="285"/>
        <v>29540.983570458902</v>
      </c>
      <c r="BF636" s="35">
        <f t="shared" si="286"/>
        <v>32488.166679127527</v>
      </c>
      <c r="BG636" s="35">
        <f t="shared" si="287"/>
        <v>35435.349787796149</v>
      </c>
    </row>
    <row r="637" spans="25:59" x14ac:dyDescent="0.4">
      <c r="Y637" s="35">
        <f t="shared" si="288"/>
        <v>629500</v>
      </c>
      <c r="Z637" s="52">
        <f t="shared" si="291"/>
        <v>630</v>
      </c>
      <c r="AA637" s="35"/>
      <c r="AB637" s="35"/>
      <c r="AC637" s="35"/>
      <c r="AD637" s="35"/>
      <c r="AU637" s="52">
        <f t="shared" si="278"/>
        <v>630</v>
      </c>
      <c r="AV637" s="80">
        <f t="shared" si="279"/>
        <v>1768.6871448653337</v>
      </c>
      <c r="AW637" s="35">
        <f t="shared" si="289"/>
        <v>7054.2771893561912</v>
      </c>
      <c r="AX637" s="35">
        <f t="shared" si="280"/>
        <v>68089.322418472409</v>
      </c>
      <c r="AY637" s="35">
        <f t="shared" si="281"/>
        <v>75143.599607828597</v>
      </c>
      <c r="AZ637" s="35">
        <f t="shared" si="282"/>
        <v>82197.876797184785</v>
      </c>
      <c r="BA637"/>
      <c r="BB637" s="52">
        <f t="shared" si="283"/>
        <v>630</v>
      </c>
      <c r="BC637" s="80">
        <f t="shared" si="284"/>
        <v>739.18154064439716</v>
      </c>
      <c r="BD637" s="35">
        <f t="shared" si="290"/>
        <v>2948.1706225427201</v>
      </c>
      <c r="BE637" s="35">
        <f t="shared" si="285"/>
        <v>29578.309171315166</v>
      </c>
      <c r="BF637" s="35">
        <f t="shared" si="286"/>
        <v>32526.479793857885</v>
      </c>
      <c r="BG637" s="35">
        <f t="shared" si="287"/>
        <v>35474.650416400604</v>
      </c>
    </row>
    <row r="638" spans="25:59" x14ac:dyDescent="0.4">
      <c r="Y638" s="35">
        <f t="shared" si="288"/>
        <v>630500</v>
      </c>
      <c r="Z638" s="52">
        <f t="shared" si="291"/>
        <v>631</v>
      </c>
      <c r="AA638" s="35"/>
      <c r="AB638" s="35"/>
      <c r="AC638" s="35"/>
      <c r="AD638" s="35"/>
      <c r="AU638" s="52">
        <f t="shared" si="278"/>
        <v>631</v>
      </c>
      <c r="AV638" s="80">
        <f t="shared" si="279"/>
        <v>1769.2806021454417</v>
      </c>
      <c r="AW638" s="35">
        <f t="shared" si="289"/>
        <v>7056.6441495990339</v>
      </c>
      <c r="AX638" s="35">
        <f t="shared" si="280"/>
        <v>68186.199134557508</v>
      </c>
      <c r="AY638" s="35">
        <f t="shared" si="281"/>
        <v>75242.843284156537</v>
      </c>
      <c r="AZ638" s="35">
        <f t="shared" si="282"/>
        <v>82299.487433755567</v>
      </c>
      <c r="BA638"/>
      <c r="BB638" s="52">
        <f t="shared" si="283"/>
        <v>631</v>
      </c>
      <c r="BC638" s="80">
        <f t="shared" si="284"/>
        <v>739.42956227325919</v>
      </c>
      <c r="BD638" s="35">
        <f t="shared" si="290"/>
        <v>2949.1598383709847</v>
      </c>
      <c r="BE638" s="35">
        <f t="shared" si="285"/>
        <v>29615.633070217253</v>
      </c>
      <c r="BF638" s="35">
        <f t="shared" si="286"/>
        <v>32564.792908588239</v>
      </c>
      <c r="BG638" s="35">
        <f t="shared" si="287"/>
        <v>35513.952746959221</v>
      </c>
    </row>
    <row r="639" spans="25:59" x14ac:dyDescent="0.4">
      <c r="Y639" s="35">
        <f t="shared" si="288"/>
        <v>631500</v>
      </c>
      <c r="Z639" s="52">
        <f t="shared" si="291"/>
        <v>632</v>
      </c>
      <c r="AA639" s="35"/>
      <c r="AB639" s="35"/>
      <c r="AC639" s="35"/>
      <c r="AD639" s="35"/>
      <c r="AU639" s="52">
        <f t="shared" si="278"/>
        <v>632</v>
      </c>
      <c r="AV639" s="80">
        <f t="shared" si="279"/>
        <v>1769.8750794466962</v>
      </c>
      <c r="AW639" s="35">
        <f t="shared" si="289"/>
        <v>7059.0151781203895</v>
      </c>
      <c r="AX639" s="35">
        <f t="shared" si="280"/>
        <v>68283.071782364073</v>
      </c>
      <c r="AY639" s="35">
        <f t="shared" si="281"/>
        <v>75342.086960484463</v>
      </c>
      <c r="AZ639" s="35">
        <f t="shared" si="282"/>
        <v>82401.102138604852</v>
      </c>
      <c r="BA639"/>
      <c r="BB639" s="52">
        <f t="shared" si="283"/>
        <v>632</v>
      </c>
      <c r="BC639" s="80">
        <f t="shared" si="284"/>
        <v>739.67801019616923</v>
      </c>
      <c r="BD639" s="35">
        <f t="shared" si="290"/>
        <v>2950.150754441368</v>
      </c>
      <c r="BE639" s="35">
        <f t="shared" si="285"/>
        <v>29652.955268877227</v>
      </c>
      <c r="BF639" s="35">
        <f t="shared" si="286"/>
        <v>32603.106023318596</v>
      </c>
      <c r="BG639" s="35">
        <f t="shared" si="287"/>
        <v>35553.256777759962</v>
      </c>
    </row>
    <row r="640" spans="25:59" x14ac:dyDescent="0.4">
      <c r="Y640" s="35">
        <f t="shared" si="288"/>
        <v>632500</v>
      </c>
      <c r="Z640" s="52">
        <f t="shared" si="291"/>
        <v>633</v>
      </c>
      <c r="AA640" s="35"/>
      <c r="AB640" s="35"/>
      <c r="AC640" s="35"/>
      <c r="AD640" s="35"/>
      <c r="AU640" s="52">
        <f t="shared" si="278"/>
        <v>633</v>
      </c>
      <c r="AV640" s="80">
        <f t="shared" si="279"/>
        <v>1770.4705757416093</v>
      </c>
      <c r="AW640" s="35">
        <f t="shared" si="289"/>
        <v>7061.3902708221976</v>
      </c>
      <c r="AX640" s="35">
        <f t="shared" si="280"/>
        <v>68379.940365990202</v>
      </c>
      <c r="AY640" s="35">
        <f t="shared" si="281"/>
        <v>75441.330636812403</v>
      </c>
      <c r="AZ640" s="35">
        <f t="shared" si="282"/>
        <v>82502.720907634604</v>
      </c>
      <c r="BA640"/>
      <c r="BB640" s="52">
        <f t="shared" si="283"/>
        <v>633</v>
      </c>
      <c r="BC640" s="80">
        <f t="shared" si="284"/>
        <v>739.92688398371263</v>
      </c>
      <c r="BD640" s="35">
        <f t="shared" si="290"/>
        <v>2951.1433690411814</v>
      </c>
      <c r="BE640" s="35">
        <f t="shared" si="285"/>
        <v>29690.275769007771</v>
      </c>
      <c r="BF640" s="35">
        <f t="shared" si="286"/>
        <v>32641.41913804895</v>
      </c>
      <c r="BG640" s="35">
        <f t="shared" si="287"/>
        <v>35592.56250709013</v>
      </c>
    </row>
    <row r="641" spans="25:59" x14ac:dyDescent="0.4">
      <c r="Y641" s="35">
        <f t="shared" si="288"/>
        <v>633500</v>
      </c>
      <c r="Z641" s="52">
        <f t="shared" si="291"/>
        <v>634</v>
      </c>
      <c r="AA641" s="35"/>
      <c r="AB641" s="35"/>
      <c r="AC641" s="35"/>
      <c r="AD641" s="35"/>
      <c r="AU641" s="52">
        <f t="shared" si="278"/>
        <v>634</v>
      </c>
      <c r="AV641" s="80">
        <f t="shared" si="279"/>
        <v>1771.0670900023142</v>
      </c>
      <c r="AW641" s="35">
        <f t="shared" si="289"/>
        <v>7063.7694236048883</v>
      </c>
      <c r="AX641" s="35">
        <f t="shared" si="280"/>
        <v>68476.804889535444</v>
      </c>
      <c r="AY641" s="35">
        <f t="shared" si="281"/>
        <v>75540.574313140329</v>
      </c>
      <c r="AZ641" s="35">
        <f t="shared" si="282"/>
        <v>82604.343736745213</v>
      </c>
      <c r="BA641"/>
      <c r="BB641" s="52">
        <f t="shared" si="283"/>
        <v>634</v>
      </c>
      <c r="BC641" s="80">
        <f t="shared" si="284"/>
        <v>740.17618320631641</v>
      </c>
      <c r="BD641" s="35">
        <f t="shared" si="290"/>
        <v>2952.1376804571059</v>
      </c>
      <c r="BE641" s="35">
        <f t="shared" si="285"/>
        <v>29727.594572322203</v>
      </c>
      <c r="BF641" s="35">
        <f t="shared" si="286"/>
        <v>32679.732252779308</v>
      </c>
      <c r="BG641" s="35">
        <f t="shared" si="287"/>
        <v>35631.869933236412</v>
      </c>
    </row>
    <row r="642" spans="25:59" x14ac:dyDescent="0.4">
      <c r="Y642" s="35">
        <f t="shared" si="288"/>
        <v>634500</v>
      </c>
      <c r="Z642" s="52">
        <f t="shared" si="291"/>
        <v>635</v>
      </c>
      <c r="AA642" s="35"/>
      <c r="AB642" s="35"/>
      <c r="AC642" s="35"/>
      <c r="AD642" s="35"/>
      <c r="AU642" s="52">
        <f t="shared" si="278"/>
        <v>635</v>
      </c>
      <c r="AV642" s="80">
        <f t="shared" si="279"/>
        <v>1771.6646212005728</v>
      </c>
      <c r="AW642" s="35">
        <f t="shared" si="289"/>
        <v>7066.1526323674116</v>
      </c>
      <c r="AX642" s="35">
        <f t="shared" si="280"/>
        <v>68573.665357100865</v>
      </c>
      <c r="AY642" s="35">
        <f t="shared" si="281"/>
        <v>75639.817989468269</v>
      </c>
      <c r="AZ642" s="35">
        <f t="shared" si="282"/>
        <v>82705.970621835673</v>
      </c>
      <c r="BA642"/>
      <c r="BB642" s="52">
        <f t="shared" si="283"/>
        <v>635</v>
      </c>
      <c r="BC642" s="80">
        <f t="shared" si="284"/>
        <v>740.42590743425239</v>
      </c>
      <c r="BD642" s="35">
        <f t="shared" si="290"/>
        <v>2953.1336869752017</v>
      </c>
      <c r="BE642" s="35">
        <f t="shared" si="285"/>
        <v>29764.911680534464</v>
      </c>
      <c r="BF642" s="35">
        <f t="shared" si="286"/>
        <v>32718.045367509665</v>
      </c>
      <c r="BG642" s="35">
        <f t="shared" si="287"/>
        <v>35671.17905448487</v>
      </c>
    </row>
    <row r="643" spans="25:59" x14ac:dyDescent="0.4">
      <c r="Y643" s="35">
        <f t="shared" si="288"/>
        <v>635500</v>
      </c>
      <c r="Z643" s="52">
        <f t="shared" si="291"/>
        <v>636</v>
      </c>
      <c r="AA643" s="35"/>
      <c r="AB643" s="35"/>
      <c r="AC643" s="35"/>
      <c r="AD643" s="35"/>
      <c r="AU643" s="52">
        <f t="shared" si="278"/>
        <v>636</v>
      </c>
      <c r="AV643" s="80">
        <f t="shared" si="279"/>
        <v>1772.2631683077811</v>
      </c>
      <c r="AW643" s="35">
        <f t="shared" si="289"/>
        <v>7068.5398930072552</v>
      </c>
      <c r="AX643" s="35">
        <f t="shared" si="280"/>
        <v>68670.521772788939</v>
      </c>
      <c r="AY643" s="35">
        <f t="shared" si="281"/>
        <v>75739.061665796195</v>
      </c>
      <c r="AZ643" s="35">
        <f t="shared" si="282"/>
        <v>82807.60155880345</v>
      </c>
      <c r="BA643"/>
      <c r="BB643" s="52">
        <f t="shared" si="283"/>
        <v>636</v>
      </c>
      <c r="BC643" s="80">
        <f t="shared" si="284"/>
        <v>740.67605623763961</v>
      </c>
      <c r="BD643" s="35">
        <f t="shared" si="290"/>
        <v>2954.1313868809211</v>
      </c>
      <c r="BE643" s="35">
        <f t="shared" si="285"/>
        <v>29802.2270953591</v>
      </c>
      <c r="BF643" s="35">
        <f t="shared" si="286"/>
        <v>32756.358482240019</v>
      </c>
      <c r="BG643" s="35">
        <f t="shared" si="287"/>
        <v>35710.489869120938</v>
      </c>
    </row>
    <row r="644" spans="25:59" x14ac:dyDescent="0.4">
      <c r="Y644" s="35">
        <f t="shared" si="288"/>
        <v>636500</v>
      </c>
      <c r="Z644" s="52">
        <f t="shared" si="291"/>
        <v>637</v>
      </c>
      <c r="AA644" s="35"/>
      <c r="AB644" s="35"/>
      <c r="AC644" s="35"/>
      <c r="AD644" s="35"/>
      <c r="AU644" s="52">
        <f t="shared" si="278"/>
        <v>637</v>
      </c>
      <c r="AV644" s="80">
        <f t="shared" si="279"/>
        <v>1772.8627302949776</v>
      </c>
      <c r="AW644" s="35">
        <f t="shared" si="289"/>
        <v>7070.9312014204834</v>
      </c>
      <c r="AX644" s="35">
        <f t="shared" si="280"/>
        <v>68767.374140703658</v>
      </c>
      <c r="AY644" s="35">
        <f t="shared" si="281"/>
        <v>75838.305342124135</v>
      </c>
      <c r="AZ644" s="35">
        <f t="shared" si="282"/>
        <v>82909.236543544612</v>
      </c>
      <c r="BA644"/>
      <c r="BB644" s="52">
        <f t="shared" si="283"/>
        <v>637</v>
      </c>
      <c r="BC644" s="80">
        <f t="shared" si="284"/>
        <v>740.92662918644771</v>
      </c>
      <c r="BD644" s="35">
        <f t="shared" si="290"/>
        <v>2955.1307784591199</v>
      </c>
      <c r="BE644" s="35">
        <f t="shared" si="285"/>
        <v>29839.540818511261</v>
      </c>
      <c r="BF644" s="35">
        <f t="shared" si="286"/>
        <v>32794.67159697038</v>
      </c>
      <c r="BG644" s="35">
        <f t="shared" si="287"/>
        <v>35749.802375429499</v>
      </c>
    </row>
    <row r="645" spans="25:59" x14ac:dyDescent="0.4">
      <c r="Y645" s="35">
        <f t="shared" si="288"/>
        <v>637500</v>
      </c>
      <c r="Z645" s="52">
        <f t="shared" si="291"/>
        <v>638</v>
      </c>
      <c r="AA645" s="35"/>
      <c r="AB645" s="35"/>
      <c r="AC645" s="35"/>
      <c r="AD645" s="35"/>
      <c r="AU645" s="52">
        <f t="shared" si="278"/>
        <v>638</v>
      </c>
      <c r="AV645" s="80">
        <f t="shared" si="279"/>
        <v>1773.4633061328493</v>
      </c>
      <c r="AW645" s="35">
        <f t="shared" si="289"/>
        <v>7073.3265535017581</v>
      </c>
      <c r="AX645" s="35">
        <f t="shared" si="280"/>
        <v>68864.222464950304</v>
      </c>
      <c r="AY645" s="35">
        <f t="shared" si="281"/>
        <v>75937.54901845206</v>
      </c>
      <c r="AZ645" s="35">
        <f t="shared" si="282"/>
        <v>83010.875571953817</v>
      </c>
      <c r="BA645"/>
      <c r="BB645" s="52">
        <f t="shared" si="283"/>
        <v>638</v>
      </c>
      <c r="BC645" s="80">
        <f t="shared" si="284"/>
        <v>741.177625850499</v>
      </c>
      <c r="BD645" s="35">
        <f t="shared" si="290"/>
        <v>2956.131859994066</v>
      </c>
      <c r="BE645" s="35">
        <f t="shared" si="285"/>
        <v>29876.852851706666</v>
      </c>
      <c r="BF645" s="35">
        <f t="shared" si="286"/>
        <v>32832.98471170073</v>
      </c>
      <c r="BG645" s="35">
        <f t="shared" si="287"/>
        <v>35789.116571694794</v>
      </c>
    </row>
    <row r="646" spans="25:59" x14ac:dyDescent="0.4">
      <c r="Y646" s="35">
        <f t="shared" si="288"/>
        <v>638500</v>
      </c>
      <c r="Z646" s="52">
        <f t="shared" si="291"/>
        <v>639</v>
      </c>
      <c r="AA646" s="35"/>
      <c r="AB646" s="35"/>
      <c r="AC646" s="35"/>
      <c r="AD646" s="35"/>
      <c r="AU646" s="52">
        <f t="shared" si="278"/>
        <v>639</v>
      </c>
      <c r="AV646" s="80">
        <f t="shared" si="279"/>
        <v>1774.0648947917355</v>
      </c>
      <c r="AW646" s="35">
        <f t="shared" si="289"/>
        <v>7075.7259451443533</v>
      </c>
      <c r="AX646" s="35">
        <f t="shared" si="280"/>
        <v>68961.066749635647</v>
      </c>
      <c r="AY646" s="35">
        <f t="shared" si="281"/>
        <v>76036.792694780001</v>
      </c>
      <c r="AZ646" s="35">
        <f t="shared" si="282"/>
        <v>83112.518639924354</v>
      </c>
      <c r="BA646"/>
      <c r="BB646" s="52">
        <f t="shared" si="283"/>
        <v>639</v>
      </c>
      <c r="BC646" s="80">
        <f t="shared" si="284"/>
        <v>741.42904579947106</v>
      </c>
      <c r="BD646" s="35">
        <f t="shared" si="290"/>
        <v>2957.1346297694508</v>
      </c>
      <c r="BE646" s="35">
        <f t="shared" si="285"/>
        <v>29914.163196661637</v>
      </c>
      <c r="BF646" s="35">
        <f t="shared" si="286"/>
        <v>32871.297826431088</v>
      </c>
      <c r="BG646" s="35">
        <f t="shared" si="287"/>
        <v>35828.432456200535</v>
      </c>
    </row>
    <row r="647" spans="25:59" x14ac:dyDescent="0.4">
      <c r="Y647" s="35">
        <f t="shared" si="288"/>
        <v>639500</v>
      </c>
      <c r="Z647" s="52">
        <f t="shared" si="291"/>
        <v>640</v>
      </c>
      <c r="AA647" s="35"/>
      <c r="AB647" s="35"/>
      <c r="AC647" s="35"/>
      <c r="AD647" s="35"/>
      <c r="AU647" s="52">
        <f t="shared" si="278"/>
        <v>640</v>
      </c>
      <c r="AV647" s="80">
        <f t="shared" si="279"/>
        <v>1774.6674952416383</v>
      </c>
      <c r="AW647" s="35">
        <f t="shared" si="289"/>
        <v>7078.1293722402006</v>
      </c>
      <c r="AX647" s="35">
        <f t="shared" si="280"/>
        <v>69057.906998867737</v>
      </c>
      <c r="AY647" s="35">
        <f t="shared" si="281"/>
        <v>76136.036371107941</v>
      </c>
      <c r="AZ647" s="35">
        <f t="shared" si="282"/>
        <v>83214.165743348145</v>
      </c>
      <c r="BA647"/>
      <c r="BB647" s="52">
        <f t="shared" si="283"/>
        <v>640</v>
      </c>
      <c r="BC647" s="80">
        <f t="shared" si="284"/>
        <v>741.6808886029005</v>
      </c>
      <c r="BD647" s="35">
        <f t="shared" si="290"/>
        <v>2958.1390860684032</v>
      </c>
      <c r="BE647" s="35">
        <f t="shared" si="285"/>
        <v>29951.471855093041</v>
      </c>
      <c r="BF647" s="35">
        <f t="shared" si="286"/>
        <v>32909.610941161445</v>
      </c>
      <c r="BG647" s="35">
        <f t="shared" si="287"/>
        <v>35867.750027229849</v>
      </c>
    </row>
    <row r="648" spans="25:59" x14ac:dyDescent="0.4">
      <c r="Y648" s="35">
        <f t="shared" si="288"/>
        <v>640500</v>
      </c>
      <c r="Z648" s="52">
        <f t="shared" si="291"/>
        <v>641</v>
      </c>
      <c r="AA648" s="35"/>
      <c r="AB648" s="35"/>
      <c r="AC648" s="35"/>
      <c r="AD648" s="35"/>
      <c r="AU648" s="52">
        <f t="shared" ref="AU648:AU711" si="292">Z648</f>
        <v>641</v>
      </c>
      <c r="AV648" s="80">
        <f t="shared" ref="AV648:AV711" si="293">$AL$13*SQRT(1+(1/$AL$14)+(($AU648-$AE$3)^2)/(($AE$4^2)*$AL$20))</f>
        <v>1775.2711064522264</v>
      </c>
      <c r="AW648" s="35">
        <f t="shared" si="289"/>
        <v>7080.5368306798982</v>
      </c>
      <c r="AX648" s="35">
        <f t="shared" ref="AX648:AX711" si="294">AY648-AW648</f>
        <v>69154.743216755975</v>
      </c>
      <c r="AY648" s="35">
        <f t="shared" ref="AY648:AY711" si="295">Z648*AY$1+AY$2</f>
        <v>76235.280047435866</v>
      </c>
      <c r="AZ648" s="35">
        <f t="shared" ref="AZ648:AZ711" si="296">AY648+AW648</f>
        <v>83315.816878115758</v>
      </c>
      <c r="BA648"/>
      <c r="BB648" s="52">
        <f t="shared" ref="BB648:BB711" si="297">AU648</f>
        <v>641</v>
      </c>
      <c r="BC648" s="80">
        <f t="shared" ref="BC648:BC711" si="298">$AL$36*SQRT(1+(1/$AL$37)+(($AU648-$AE$3)^2)/(($AE$4^2)*$AL$43))</f>
        <v>741.93315383018387</v>
      </c>
      <c r="BD648" s="35">
        <f t="shared" si="290"/>
        <v>2959.1452271734929</v>
      </c>
      <c r="BE648" s="35">
        <f t="shared" ref="BE648:BE711" si="299">BF648-BD648</f>
        <v>29988.778828718303</v>
      </c>
      <c r="BF648" s="35">
        <f t="shared" ref="BF648:BF711" si="300">Z648*BF$1+BF$2</f>
        <v>32947.924055891795</v>
      </c>
      <c r="BG648" s="35">
        <f t="shared" ref="BG648:BG711" si="301">BF648+BD648</f>
        <v>35907.069283065292</v>
      </c>
    </row>
    <row r="649" spans="25:59" x14ac:dyDescent="0.4">
      <c r="Y649" s="35">
        <f t="shared" ref="Y649:Y712" si="302">Y648+1000</f>
        <v>641500</v>
      </c>
      <c r="Z649" s="52">
        <f t="shared" si="291"/>
        <v>642</v>
      </c>
      <c r="AA649" s="35"/>
      <c r="AB649" s="35"/>
      <c r="AC649" s="35"/>
      <c r="AD649" s="35"/>
      <c r="AU649" s="52">
        <f t="shared" si="292"/>
        <v>642</v>
      </c>
      <c r="AV649" s="80">
        <f t="shared" si="293"/>
        <v>1775.8757273928425</v>
      </c>
      <c r="AW649" s="35">
        <f t="shared" ref="AW649:AW712" si="303">AW$3*AV649</f>
        <v>7082.9483163527475</v>
      </c>
      <c r="AX649" s="35">
        <f t="shared" si="294"/>
        <v>69251.575407411059</v>
      </c>
      <c r="AY649" s="35">
        <f t="shared" si="295"/>
        <v>76334.523723763807</v>
      </c>
      <c r="AZ649" s="35">
        <f t="shared" si="296"/>
        <v>83417.472040116554</v>
      </c>
      <c r="BA649"/>
      <c r="BB649" s="52">
        <f t="shared" si="297"/>
        <v>642</v>
      </c>
      <c r="BC649" s="80">
        <f t="shared" si="298"/>
        <v>742.18584105058221</v>
      </c>
      <c r="BD649" s="35">
        <f t="shared" ref="BD649:BD712" si="304">BD$3*BC649</f>
        <v>2960.1530513667499</v>
      </c>
      <c r="BE649" s="35">
        <f t="shared" si="299"/>
        <v>30026.084119255411</v>
      </c>
      <c r="BF649" s="35">
        <f t="shared" si="300"/>
        <v>32986.23717062216</v>
      </c>
      <c r="BG649" s="35">
        <f t="shared" si="301"/>
        <v>35946.390221988913</v>
      </c>
    </row>
    <row r="650" spans="25:59" x14ac:dyDescent="0.4">
      <c r="Y650" s="35">
        <f t="shared" si="302"/>
        <v>642500</v>
      </c>
      <c r="Z650" s="52">
        <f t="shared" ref="Z650:Z713" si="305">Z649+1</f>
        <v>643</v>
      </c>
      <c r="AA650" s="35"/>
      <c r="AB650" s="35"/>
      <c r="AC650" s="35"/>
      <c r="AD650" s="35"/>
      <c r="AU650" s="52">
        <f t="shared" si="292"/>
        <v>643</v>
      </c>
      <c r="AV650" s="80">
        <f t="shared" si="293"/>
        <v>1776.4813570325091</v>
      </c>
      <c r="AW650" s="35">
        <f t="shared" si="303"/>
        <v>7085.363825146771</v>
      </c>
      <c r="AX650" s="35">
        <f t="shared" si="294"/>
        <v>69348.403574944969</v>
      </c>
      <c r="AY650" s="35">
        <f t="shared" si="295"/>
        <v>76433.767400091732</v>
      </c>
      <c r="AZ650" s="35">
        <f t="shared" si="296"/>
        <v>83519.131225238496</v>
      </c>
      <c r="BA650"/>
      <c r="BB650" s="52">
        <f t="shared" si="297"/>
        <v>643</v>
      </c>
      <c r="BC650" s="80">
        <f t="shared" si="298"/>
        <v>742.43894983322275</v>
      </c>
      <c r="BD650" s="35">
        <f t="shared" si="304"/>
        <v>2961.1625569296698</v>
      </c>
      <c r="BE650" s="35">
        <f t="shared" si="299"/>
        <v>30063.38772842284</v>
      </c>
      <c r="BF650" s="35">
        <f t="shared" si="300"/>
        <v>33024.55028535251</v>
      </c>
      <c r="BG650" s="35">
        <f t="shared" si="301"/>
        <v>35985.712842282177</v>
      </c>
    </row>
    <row r="651" spans="25:59" x14ac:dyDescent="0.4">
      <c r="Y651" s="35">
        <f t="shared" si="302"/>
        <v>643500</v>
      </c>
      <c r="Z651" s="52">
        <f t="shared" si="305"/>
        <v>644</v>
      </c>
      <c r="AA651" s="35"/>
      <c r="AB651" s="35"/>
      <c r="AC651" s="35"/>
      <c r="AD651" s="35"/>
      <c r="AU651" s="52">
        <f t="shared" si="292"/>
        <v>644</v>
      </c>
      <c r="AV651" s="80">
        <f t="shared" si="293"/>
        <v>1777.0879943399359</v>
      </c>
      <c r="AW651" s="35">
        <f t="shared" si="303"/>
        <v>7087.7833529487434</v>
      </c>
      <c r="AX651" s="35">
        <f t="shared" si="294"/>
        <v>69445.227723470933</v>
      </c>
      <c r="AY651" s="35">
        <f t="shared" si="295"/>
        <v>76533.011076419672</v>
      </c>
      <c r="AZ651" s="35">
        <f t="shared" si="296"/>
        <v>83620.794429368412</v>
      </c>
      <c r="BA651"/>
      <c r="BB651" s="52">
        <f t="shared" si="297"/>
        <v>644</v>
      </c>
      <c r="BC651" s="80">
        <f t="shared" si="298"/>
        <v>742.69247974710152</v>
      </c>
      <c r="BD651" s="35">
        <f t="shared" si="304"/>
        <v>2962.1737421432258</v>
      </c>
      <c r="BE651" s="35">
        <f t="shared" si="299"/>
        <v>30100.689657939642</v>
      </c>
      <c r="BF651" s="35">
        <f t="shared" si="300"/>
        <v>33062.863400082868</v>
      </c>
      <c r="BG651" s="35">
        <f t="shared" si="301"/>
        <v>36025.037142226094</v>
      </c>
    </row>
    <row r="652" spans="25:59" x14ac:dyDescent="0.4">
      <c r="Y652" s="35">
        <f t="shared" si="302"/>
        <v>644500</v>
      </c>
      <c r="Z652" s="52">
        <f t="shared" si="305"/>
        <v>645</v>
      </c>
      <c r="AA652" s="35"/>
      <c r="AB652" s="35"/>
      <c r="AC652" s="35"/>
      <c r="AD652" s="35"/>
      <c r="AU652" s="52">
        <f t="shared" si="292"/>
        <v>645</v>
      </c>
      <c r="AV652" s="80">
        <f t="shared" si="293"/>
        <v>1777.6956382835256</v>
      </c>
      <c r="AW652" s="35">
        <f t="shared" si="303"/>
        <v>7090.2068956442163</v>
      </c>
      <c r="AX652" s="35">
        <f t="shared" si="294"/>
        <v>69542.047857103375</v>
      </c>
      <c r="AY652" s="35">
        <f t="shared" si="295"/>
        <v>76632.254752747598</v>
      </c>
      <c r="AZ652" s="35">
        <f t="shared" si="296"/>
        <v>83722.461648391822</v>
      </c>
      <c r="BA652"/>
      <c r="BB652" s="52">
        <f t="shared" si="297"/>
        <v>645</v>
      </c>
      <c r="BC652" s="80">
        <f t="shared" si="298"/>
        <v>742.94643036108641</v>
      </c>
      <c r="BD652" s="35">
        <f t="shared" si="304"/>
        <v>2963.1866052878795</v>
      </c>
      <c r="BE652" s="35">
        <f t="shared" si="299"/>
        <v>30137.989909525346</v>
      </c>
      <c r="BF652" s="35">
        <f t="shared" si="300"/>
        <v>33101.176514813225</v>
      </c>
      <c r="BG652" s="35">
        <f t="shared" si="301"/>
        <v>36064.363120101101</v>
      </c>
    </row>
    <row r="653" spans="25:59" x14ac:dyDescent="0.4">
      <c r="Y653" s="35">
        <f t="shared" si="302"/>
        <v>645500</v>
      </c>
      <c r="Z653" s="52">
        <f t="shared" si="305"/>
        <v>646</v>
      </c>
      <c r="AA653" s="35"/>
      <c r="AB653" s="35"/>
      <c r="AC653" s="35"/>
      <c r="AD653" s="35"/>
      <c r="AU653" s="52">
        <f t="shared" si="292"/>
        <v>646</v>
      </c>
      <c r="AV653" s="80">
        <f t="shared" si="293"/>
        <v>1778.3042878313793</v>
      </c>
      <c r="AW653" s="35">
        <f t="shared" si="303"/>
        <v>7092.6344491175369</v>
      </c>
      <c r="AX653" s="35">
        <f t="shared" si="294"/>
        <v>69638.863979957998</v>
      </c>
      <c r="AY653" s="35">
        <f t="shared" si="295"/>
        <v>76731.498429075538</v>
      </c>
      <c r="AZ653" s="35">
        <f t="shared" si="296"/>
        <v>83824.132878193079</v>
      </c>
      <c r="BA653"/>
      <c r="BB653" s="52">
        <f t="shared" si="297"/>
        <v>646</v>
      </c>
      <c r="BC653" s="80">
        <f t="shared" si="298"/>
        <v>743.2008012439195</v>
      </c>
      <c r="BD653" s="35">
        <f t="shared" si="304"/>
        <v>2964.2011446435904</v>
      </c>
      <c r="BE653" s="35">
        <f t="shared" si="299"/>
        <v>30175.288484899986</v>
      </c>
      <c r="BF653" s="35">
        <f t="shared" si="300"/>
        <v>33139.489629543576</v>
      </c>
      <c r="BG653" s="35">
        <f t="shared" si="301"/>
        <v>36103.690774187169</v>
      </c>
    </row>
    <row r="654" spans="25:59" x14ac:dyDescent="0.4">
      <c r="Y654" s="35">
        <f t="shared" si="302"/>
        <v>646500</v>
      </c>
      <c r="Z654" s="52">
        <f t="shared" si="305"/>
        <v>647</v>
      </c>
      <c r="AA654" s="35"/>
      <c r="AB654" s="35"/>
      <c r="AC654" s="35"/>
      <c r="AD654" s="35"/>
      <c r="AU654" s="52">
        <f t="shared" si="292"/>
        <v>647</v>
      </c>
      <c r="AV654" s="80">
        <f t="shared" si="293"/>
        <v>1778.9139419513047</v>
      </c>
      <c r="AW654" s="35">
        <f t="shared" si="303"/>
        <v>7095.0660092518847</v>
      </c>
      <c r="AX654" s="35">
        <f t="shared" si="294"/>
        <v>69735.676096151583</v>
      </c>
      <c r="AY654" s="35">
        <f t="shared" si="295"/>
        <v>76830.742105403464</v>
      </c>
      <c r="AZ654" s="35">
        <f t="shared" si="296"/>
        <v>83925.808114655345</v>
      </c>
      <c r="BA654"/>
      <c r="BB654" s="52">
        <f t="shared" si="297"/>
        <v>647</v>
      </c>
      <c r="BC654" s="80">
        <f t="shared" si="298"/>
        <v>743.45559196422016</v>
      </c>
      <c r="BD654" s="35">
        <f t="shared" si="304"/>
        <v>2965.2173584898292</v>
      </c>
      <c r="BE654" s="35">
        <f t="shared" si="299"/>
        <v>30212.58538578411</v>
      </c>
      <c r="BF654" s="35">
        <f t="shared" si="300"/>
        <v>33177.80274427394</v>
      </c>
      <c r="BG654" s="35">
        <f t="shared" si="301"/>
        <v>36143.020102763767</v>
      </c>
    </row>
    <row r="655" spans="25:59" x14ac:dyDescent="0.4">
      <c r="Y655" s="35">
        <f t="shared" si="302"/>
        <v>647500</v>
      </c>
      <c r="Z655" s="52">
        <f t="shared" si="305"/>
        <v>648</v>
      </c>
      <c r="AA655" s="35"/>
      <c r="AB655" s="35"/>
      <c r="AC655" s="35"/>
      <c r="AD655" s="35"/>
      <c r="AU655" s="52">
        <f t="shared" si="292"/>
        <v>648</v>
      </c>
      <c r="AV655" s="80">
        <f t="shared" si="293"/>
        <v>1779.5245996108215</v>
      </c>
      <c r="AW655" s="35">
        <f t="shared" si="303"/>
        <v>7097.5015719292869</v>
      </c>
      <c r="AX655" s="35">
        <f t="shared" si="294"/>
        <v>69832.484209802118</v>
      </c>
      <c r="AY655" s="35">
        <f t="shared" si="295"/>
        <v>76929.985781731404</v>
      </c>
      <c r="AZ655" s="35">
        <f t="shared" si="296"/>
        <v>84027.48735366069</v>
      </c>
      <c r="BA655"/>
      <c r="BB655" s="52">
        <f t="shared" si="297"/>
        <v>648</v>
      </c>
      <c r="BC655" s="80">
        <f t="shared" si="298"/>
        <v>743.71080209048716</v>
      </c>
      <c r="BD655" s="35">
        <f t="shared" si="304"/>
        <v>2966.2352451055849</v>
      </c>
      <c r="BE655" s="35">
        <f t="shared" si="299"/>
        <v>30249.880613898706</v>
      </c>
      <c r="BF655" s="35">
        <f t="shared" si="300"/>
        <v>33216.115859004291</v>
      </c>
      <c r="BG655" s="35">
        <f t="shared" si="301"/>
        <v>36182.351104109875</v>
      </c>
    </row>
    <row r="656" spans="25:59" x14ac:dyDescent="0.4">
      <c r="Y656" s="35">
        <f t="shared" si="302"/>
        <v>648500</v>
      </c>
      <c r="Z656" s="52">
        <f t="shared" si="305"/>
        <v>649</v>
      </c>
      <c r="AA656" s="35"/>
      <c r="AB656" s="35"/>
      <c r="AC656" s="35"/>
      <c r="AD656" s="35"/>
      <c r="AU656" s="52">
        <f t="shared" si="292"/>
        <v>649</v>
      </c>
      <c r="AV656" s="80">
        <f t="shared" si="293"/>
        <v>1780.1362597771672</v>
      </c>
      <c r="AW656" s="35">
        <f t="shared" si="303"/>
        <v>7099.9411330306475</v>
      </c>
      <c r="AX656" s="35">
        <f t="shared" si="294"/>
        <v>69929.288325028683</v>
      </c>
      <c r="AY656" s="35">
        <f t="shared" si="295"/>
        <v>77029.22945805933</v>
      </c>
      <c r="AZ656" s="35">
        <f t="shared" si="296"/>
        <v>84129.170591089976</v>
      </c>
      <c r="BA656"/>
      <c r="BB656" s="52">
        <f t="shared" si="297"/>
        <v>649</v>
      </c>
      <c r="BC656" s="80">
        <f t="shared" si="298"/>
        <v>743.96643119110161</v>
      </c>
      <c r="BD656" s="35">
        <f t="shared" si="304"/>
        <v>2967.2548027693783</v>
      </c>
      <c r="BE656" s="35">
        <f t="shared" si="299"/>
        <v>30287.174170965271</v>
      </c>
      <c r="BF656" s="35">
        <f t="shared" si="300"/>
        <v>33254.428973734648</v>
      </c>
      <c r="BG656" s="35">
        <f t="shared" si="301"/>
        <v>36221.683776504025</v>
      </c>
    </row>
    <row r="657" spans="25:59" x14ac:dyDescent="0.4">
      <c r="Y657" s="35">
        <f t="shared" si="302"/>
        <v>649500</v>
      </c>
      <c r="Z657" s="52">
        <f t="shared" si="305"/>
        <v>650</v>
      </c>
      <c r="AA657" s="35"/>
      <c r="AB657" s="35"/>
      <c r="AC657" s="35"/>
      <c r="AD657" s="35"/>
      <c r="AU657" s="52">
        <f t="shared" si="292"/>
        <v>650</v>
      </c>
      <c r="AV657" s="80">
        <f t="shared" si="293"/>
        <v>1780.7489214173042</v>
      </c>
      <c r="AW657" s="35">
        <f t="shared" si="303"/>
        <v>7102.3846884357736</v>
      </c>
      <c r="AX657" s="35">
        <f t="shared" si="294"/>
        <v>70026.088445951493</v>
      </c>
      <c r="AY657" s="35">
        <f t="shared" si="295"/>
        <v>77128.47313438727</v>
      </c>
      <c r="AZ657" s="35">
        <f t="shared" si="296"/>
        <v>84230.857822823047</v>
      </c>
      <c r="BA657"/>
      <c r="BB657" s="52">
        <f t="shared" si="297"/>
        <v>650</v>
      </c>
      <c r="BC657" s="80">
        <f t="shared" si="298"/>
        <v>744.22247883432942</v>
      </c>
      <c r="BD657" s="35">
        <f t="shared" si="304"/>
        <v>2968.2760297592699</v>
      </c>
      <c r="BE657" s="35">
        <f t="shared" si="299"/>
        <v>30324.466058705737</v>
      </c>
      <c r="BF657" s="35">
        <f t="shared" si="300"/>
        <v>33292.742088465006</v>
      </c>
      <c r="BG657" s="35">
        <f t="shared" si="301"/>
        <v>36261.018118224274</v>
      </c>
    </row>
    <row r="658" spans="25:59" x14ac:dyDescent="0.4">
      <c r="Y658" s="35">
        <f t="shared" si="302"/>
        <v>650500</v>
      </c>
      <c r="Z658" s="52">
        <f t="shared" si="305"/>
        <v>651</v>
      </c>
      <c r="AA658" s="35"/>
      <c r="AB658" s="35"/>
      <c r="AC658" s="35"/>
      <c r="AD658" s="35"/>
      <c r="AU658" s="52">
        <f t="shared" si="292"/>
        <v>651</v>
      </c>
      <c r="AV658" s="80">
        <f t="shared" si="293"/>
        <v>1781.3625834979259</v>
      </c>
      <c r="AW658" s="35">
        <f t="shared" si="303"/>
        <v>7104.8322340233972</v>
      </c>
      <c r="AX658" s="35">
        <f t="shared" si="294"/>
        <v>70122.884576691795</v>
      </c>
      <c r="AY658" s="35">
        <f t="shared" si="295"/>
        <v>77227.716810715196</v>
      </c>
      <c r="AZ658" s="35">
        <f t="shared" si="296"/>
        <v>84332.549044738596</v>
      </c>
      <c r="BA658"/>
      <c r="BB658" s="52">
        <f t="shared" si="297"/>
        <v>651</v>
      </c>
      <c r="BC658" s="80">
        <f t="shared" si="298"/>
        <v>744.47894458832445</v>
      </c>
      <c r="BD658" s="35">
        <f t="shared" si="304"/>
        <v>2969.2989243528727</v>
      </c>
      <c r="BE658" s="35">
        <f t="shared" si="299"/>
        <v>30361.756278842484</v>
      </c>
      <c r="BF658" s="35">
        <f t="shared" si="300"/>
        <v>33331.055203195356</v>
      </c>
      <c r="BG658" s="35">
        <f t="shared" si="301"/>
        <v>36300.354127548228</v>
      </c>
    </row>
    <row r="659" spans="25:59" x14ac:dyDescent="0.4">
      <c r="Y659" s="35">
        <f t="shared" si="302"/>
        <v>651500</v>
      </c>
      <c r="Z659" s="52">
        <f t="shared" si="305"/>
        <v>652</v>
      </c>
      <c r="AA659" s="35"/>
      <c r="AB659" s="35"/>
      <c r="AC659" s="35"/>
      <c r="AD659" s="35"/>
      <c r="AU659" s="52">
        <f t="shared" si="292"/>
        <v>652</v>
      </c>
      <c r="AV659" s="80">
        <f t="shared" si="293"/>
        <v>1781.9772449854636</v>
      </c>
      <c r="AW659" s="35">
        <f t="shared" si="303"/>
        <v>7107.2837656712072</v>
      </c>
      <c r="AX659" s="35">
        <f t="shared" si="294"/>
        <v>70219.676721371929</v>
      </c>
      <c r="AY659" s="35">
        <f t="shared" si="295"/>
        <v>77326.960487043136</v>
      </c>
      <c r="AZ659" s="35">
        <f t="shared" si="296"/>
        <v>84434.244252714343</v>
      </c>
      <c r="BA659"/>
      <c r="BB659" s="52">
        <f t="shared" si="297"/>
        <v>652</v>
      </c>
      <c r="BC659" s="80">
        <f t="shared" si="298"/>
        <v>744.73582802113037</v>
      </c>
      <c r="BD659" s="35">
        <f t="shared" si="304"/>
        <v>2970.3234848273623</v>
      </c>
      <c r="BE659" s="35">
        <f t="shared" si="299"/>
        <v>30399.044833098349</v>
      </c>
      <c r="BF659" s="35">
        <f t="shared" si="300"/>
        <v>33369.368317925713</v>
      </c>
      <c r="BG659" s="35">
        <f t="shared" si="301"/>
        <v>36339.691802753077</v>
      </c>
    </row>
    <row r="660" spans="25:59" x14ac:dyDescent="0.4">
      <c r="Y660" s="35">
        <f t="shared" si="302"/>
        <v>652500</v>
      </c>
      <c r="Z660" s="52">
        <f t="shared" si="305"/>
        <v>653</v>
      </c>
      <c r="AA660" s="35"/>
      <c r="AB660" s="35"/>
      <c r="AC660" s="35"/>
      <c r="AD660" s="35"/>
      <c r="AU660" s="52">
        <f t="shared" si="292"/>
        <v>653</v>
      </c>
      <c r="AV660" s="80">
        <f t="shared" si="293"/>
        <v>1782.5929048460903</v>
      </c>
      <c r="AW660" s="35">
        <f t="shared" si="303"/>
        <v>7109.7392792558621</v>
      </c>
      <c r="AX660" s="35">
        <f t="shared" si="294"/>
        <v>70316.464884115208</v>
      </c>
      <c r="AY660" s="35">
        <f t="shared" si="295"/>
        <v>77426.204163371076</v>
      </c>
      <c r="AZ660" s="35">
        <f t="shared" si="296"/>
        <v>84535.943442626944</v>
      </c>
      <c r="BA660"/>
      <c r="BB660" s="52">
        <f t="shared" si="297"/>
        <v>653</v>
      </c>
      <c r="BC660" s="80">
        <f t="shared" si="298"/>
        <v>744.99312870068366</v>
      </c>
      <c r="BD660" s="35">
        <f t="shared" si="304"/>
        <v>2971.3497094594845</v>
      </c>
      <c r="BE660" s="35">
        <f t="shared" si="299"/>
        <v>30436.331723196585</v>
      </c>
      <c r="BF660" s="35">
        <f t="shared" si="300"/>
        <v>33407.681432656071</v>
      </c>
      <c r="BG660" s="35">
        <f t="shared" si="301"/>
        <v>36379.031142115557</v>
      </c>
    </row>
    <row r="661" spans="25:59" x14ac:dyDescent="0.4">
      <c r="Y661" s="35">
        <f t="shared" si="302"/>
        <v>653500</v>
      </c>
      <c r="Z661" s="52">
        <f t="shared" si="305"/>
        <v>654</v>
      </c>
      <c r="AA661" s="35"/>
      <c r="AB661" s="35"/>
      <c r="AC661" s="35"/>
      <c r="AD661" s="35"/>
      <c r="AU661" s="52">
        <f t="shared" si="292"/>
        <v>654</v>
      </c>
      <c r="AV661" s="80">
        <f t="shared" si="293"/>
        <v>1783.2095620457303</v>
      </c>
      <c r="AW661" s="35">
        <f t="shared" si="303"/>
        <v>7112.1987706530272</v>
      </c>
      <c r="AX661" s="35">
        <f t="shared" si="294"/>
        <v>70413.249069045967</v>
      </c>
      <c r="AY661" s="35">
        <f t="shared" si="295"/>
        <v>77525.447839699002</v>
      </c>
      <c r="AZ661" s="35">
        <f t="shared" si="296"/>
        <v>84637.646610352036</v>
      </c>
      <c r="BA661"/>
      <c r="BB661" s="52">
        <f t="shared" si="297"/>
        <v>654</v>
      </c>
      <c r="BC661" s="80">
        <f t="shared" si="298"/>
        <v>745.25084619481629</v>
      </c>
      <c r="BD661" s="35">
        <f t="shared" si="304"/>
        <v>2972.3775965255695</v>
      </c>
      <c r="BE661" s="35">
        <f t="shared" si="299"/>
        <v>30473.616950860858</v>
      </c>
      <c r="BF661" s="35">
        <f t="shared" si="300"/>
        <v>33445.994547386428</v>
      </c>
      <c r="BG661" s="35">
        <f t="shared" si="301"/>
        <v>36418.372143911998</v>
      </c>
    </row>
    <row r="662" spans="25:59" x14ac:dyDescent="0.4">
      <c r="Y662" s="35">
        <f t="shared" si="302"/>
        <v>654500</v>
      </c>
      <c r="Z662" s="52">
        <f t="shared" si="305"/>
        <v>655</v>
      </c>
      <c r="AA662" s="35"/>
      <c r="AB662" s="35"/>
      <c r="AC662" s="35"/>
      <c r="AD662" s="35"/>
      <c r="AU662" s="52">
        <f t="shared" si="292"/>
        <v>655</v>
      </c>
      <c r="AV662" s="80">
        <f t="shared" si="293"/>
        <v>1783.8272155500633</v>
      </c>
      <c r="AW662" s="35">
        <f t="shared" si="303"/>
        <v>7114.6622357373935</v>
      </c>
      <c r="AX662" s="35">
        <f t="shared" si="294"/>
        <v>70510.029280289542</v>
      </c>
      <c r="AY662" s="35">
        <f t="shared" si="295"/>
        <v>77624.691516026942</v>
      </c>
      <c r="AZ662" s="35">
        <f t="shared" si="296"/>
        <v>84739.353751764342</v>
      </c>
      <c r="BA662"/>
      <c r="BB662" s="52">
        <f t="shared" si="297"/>
        <v>655</v>
      </c>
      <c r="BC662" s="80">
        <f t="shared" si="298"/>
        <v>745.50898007125829</v>
      </c>
      <c r="BD662" s="35">
        <f t="shared" si="304"/>
        <v>2973.4071443015405</v>
      </c>
      <c r="BE662" s="35">
        <f t="shared" si="299"/>
        <v>30510.900517815244</v>
      </c>
      <c r="BF662" s="35">
        <f t="shared" si="300"/>
        <v>33484.307662116786</v>
      </c>
      <c r="BG662" s="35">
        <f t="shared" si="301"/>
        <v>36457.714806418327</v>
      </c>
    </row>
    <row r="663" spans="25:59" x14ac:dyDescent="0.4">
      <c r="Y663" s="35">
        <f t="shared" si="302"/>
        <v>655500</v>
      </c>
      <c r="Z663" s="52">
        <f t="shared" si="305"/>
        <v>656</v>
      </c>
      <c r="AA663" s="35"/>
      <c r="AB663" s="35"/>
      <c r="AC663" s="35"/>
      <c r="AD663" s="35"/>
      <c r="AU663" s="52">
        <f t="shared" si="292"/>
        <v>656</v>
      </c>
      <c r="AV663" s="80">
        <f t="shared" si="293"/>
        <v>1784.4458643245307</v>
      </c>
      <c r="AW663" s="35">
        <f t="shared" si="303"/>
        <v>7117.1296703826993</v>
      </c>
      <c r="AX663" s="35">
        <f t="shared" si="294"/>
        <v>70606.805521972172</v>
      </c>
      <c r="AY663" s="35">
        <f t="shared" si="295"/>
        <v>77723.935192354867</v>
      </c>
      <c r="AZ663" s="35">
        <f t="shared" si="296"/>
        <v>84841.064862737563</v>
      </c>
      <c r="BA663"/>
      <c r="BB663" s="52">
        <f t="shared" si="297"/>
        <v>656</v>
      </c>
      <c r="BC663" s="80">
        <f t="shared" si="298"/>
        <v>745.76752989764009</v>
      </c>
      <c r="BD663" s="35">
        <f t="shared" si="304"/>
        <v>2974.4383510629241</v>
      </c>
      <c r="BE663" s="35">
        <f t="shared" si="299"/>
        <v>30548.182425784213</v>
      </c>
      <c r="BF663" s="35">
        <f t="shared" si="300"/>
        <v>33522.620776847136</v>
      </c>
      <c r="BG663" s="35">
        <f t="shared" si="301"/>
        <v>36497.059127910063</v>
      </c>
    </row>
    <row r="664" spans="25:59" x14ac:dyDescent="0.4">
      <c r="Y664" s="35">
        <f t="shared" si="302"/>
        <v>656500</v>
      </c>
      <c r="Z664" s="52">
        <f t="shared" si="305"/>
        <v>657</v>
      </c>
      <c r="AA664" s="35"/>
      <c r="AB664" s="35"/>
      <c r="AC664" s="35"/>
      <c r="AD664" s="35"/>
      <c r="AU664" s="52">
        <f t="shared" si="292"/>
        <v>657</v>
      </c>
      <c r="AV664" s="80">
        <f t="shared" si="293"/>
        <v>1785.0655073343426</v>
      </c>
      <c r="AW664" s="35">
        <f t="shared" si="303"/>
        <v>7119.6010704617638</v>
      </c>
      <c r="AX664" s="35">
        <f t="shared" si="294"/>
        <v>70703.577798221042</v>
      </c>
      <c r="AY664" s="35">
        <f t="shared" si="295"/>
        <v>77823.178868682808</v>
      </c>
      <c r="AZ664" s="35">
        <f t="shared" si="296"/>
        <v>84942.779939144573</v>
      </c>
      <c r="BA664"/>
      <c r="BB664" s="52">
        <f t="shared" si="297"/>
        <v>657</v>
      </c>
      <c r="BC664" s="80">
        <f t="shared" si="298"/>
        <v>746.02649524149535</v>
      </c>
      <c r="BD664" s="35">
        <f t="shared" si="304"/>
        <v>2975.47121508486</v>
      </c>
      <c r="BE664" s="35">
        <f t="shared" si="299"/>
        <v>30585.462676492632</v>
      </c>
      <c r="BF664" s="35">
        <f t="shared" si="300"/>
        <v>33560.933891577493</v>
      </c>
      <c r="BG664" s="35">
        <f t="shared" si="301"/>
        <v>36536.405106662351</v>
      </c>
    </row>
    <row r="665" spans="25:59" x14ac:dyDescent="0.4">
      <c r="Y665" s="35">
        <f t="shared" si="302"/>
        <v>657500</v>
      </c>
      <c r="Z665" s="52">
        <f t="shared" si="305"/>
        <v>658</v>
      </c>
      <c r="AA665" s="35"/>
      <c r="AB665" s="35"/>
      <c r="AC665" s="35"/>
      <c r="AD665" s="35"/>
      <c r="AU665" s="52">
        <f t="shared" si="292"/>
        <v>658</v>
      </c>
      <c r="AV665" s="80">
        <f t="shared" si="293"/>
        <v>1785.6861435444837</v>
      </c>
      <c r="AW665" s="35">
        <f t="shared" si="303"/>
        <v>7122.0764318465044</v>
      </c>
      <c r="AX665" s="35">
        <f t="shared" si="294"/>
        <v>70800.346113164225</v>
      </c>
      <c r="AY665" s="35">
        <f t="shared" si="295"/>
        <v>77922.422545010733</v>
      </c>
      <c r="AZ665" s="35">
        <f t="shared" si="296"/>
        <v>85044.498976857241</v>
      </c>
      <c r="BA665"/>
      <c r="BB665" s="52">
        <f t="shared" si="297"/>
        <v>658</v>
      </c>
      <c r="BC665" s="80">
        <f t="shared" si="298"/>
        <v>746.28587567026329</v>
      </c>
      <c r="BD665" s="35">
        <f t="shared" si="304"/>
        <v>2976.5057346421117</v>
      </c>
      <c r="BE665" s="35">
        <f t="shared" si="299"/>
        <v>30622.741271665738</v>
      </c>
      <c r="BF665" s="35">
        <f t="shared" si="300"/>
        <v>33599.247006307851</v>
      </c>
      <c r="BG665" s="35">
        <f t="shared" si="301"/>
        <v>36575.75274094996</v>
      </c>
    </row>
    <row r="666" spans="25:59" x14ac:dyDescent="0.4">
      <c r="Y666" s="35">
        <f t="shared" si="302"/>
        <v>658500</v>
      </c>
      <c r="Z666" s="52">
        <f t="shared" si="305"/>
        <v>659</v>
      </c>
      <c r="AA666" s="35"/>
      <c r="AB666" s="35"/>
      <c r="AC666" s="35"/>
      <c r="AD666" s="35"/>
      <c r="AU666" s="52">
        <f t="shared" si="292"/>
        <v>659</v>
      </c>
      <c r="AV666" s="80">
        <f t="shared" si="293"/>
        <v>1786.3077719197188</v>
      </c>
      <c r="AW666" s="35">
        <f t="shared" si="303"/>
        <v>7124.5557504079625</v>
      </c>
      <c r="AX666" s="35">
        <f t="shared" si="294"/>
        <v>70897.110470930711</v>
      </c>
      <c r="AY666" s="35">
        <f t="shared" si="295"/>
        <v>78021.666221338673</v>
      </c>
      <c r="AZ666" s="35">
        <f t="shared" si="296"/>
        <v>85146.221971746636</v>
      </c>
      <c r="BA666"/>
      <c r="BB666" s="52">
        <f t="shared" si="297"/>
        <v>659</v>
      </c>
      <c r="BC666" s="80">
        <f t="shared" si="298"/>
        <v>746.54567075129194</v>
      </c>
      <c r="BD666" s="35">
        <f t="shared" si="304"/>
        <v>2977.5419080090792</v>
      </c>
      <c r="BE666" s="35">
        <f t="shared" si="299"/>
        <v>30660.018213029129</v>
      </c>
      <c r="BF666" s="35">
        <f t="shared" si="300"/>
        <v>33637.560121038208</v>
      </c>
      <c r="BG666" s="35">
        <f t="shared" si="301"/>
        <v>36615.102029047288</v>
      </c>
    </row>
    <row r="667" spans="25:59" x14ac:dyDescent="0.4">
      <c r="Y667" s="35">
        <f t="shared" si="302"/>
        <v>659500</v>
      </c>
      <c r="Z667" s="52">
        <f t="shared" si="305"/>
        <v>660</v>
      </c>
      <c r="AA667" s="35"/>
      <c r="AB667" s="35"/>
      <c r="AC667" s="35"/>
      <c r="AD667" s="35"/>
      <c r="AU667" s="52">
        <f t="shared" si="292"/>
        <v>660</v>
      </c>
      <c r="AV667" s="80">
        <f t="shared" si="293"/>
        <v>1786.9303914245993</v>
      </c>
      <c r="AW667" s="35">
        <f t="shared" si="303"/>
        <v>7127.039022016329</v>
      </c>
      <c r="AX667" s="35">
        <f t="shared" si="294"/>
        <v>70993.870875650275</v>
      </c>
      <c r="AY667" s="35">
        <f t="shared" si="295"/>
        <v>78120.909897666599</v>
      </c>
      <c r="AZ667" s="35">
        <f t="shared" si="296"/>
        <v>85247.948919682924</v>
      </c>
      <c r="BA667"/>
      <c r="BB667" s="52">
        <f t="shared" si="297"/>
        <v>660</v>
      </c>
      <c r="BC667" s="80">
        <f t="shared" si="298"/>
        <v>746.80588005183949</v>
      </c>
      <c r="BD667" s="35">
        <f t="shared" si="304"/>
        <v>2978.5797334598042</v>
      </c>
      <c r="BE667" s="35">
        <f t="shared" si="299"/>
        <v>30697.293502308763</v>
      </c>
      <c r="BF667" s="35">
        <f t="shared" si="300"/>
        <v>33675.873235768566</v>
      </c>
      <c r="BG667" s="35">
        <f t="shared" si="301"/>
        <v>36654.452969228369</v>
      </c>
    </row>
    <row r="668" spans="25:59" x14ac:dyDescent="0.4">
      <c r="Y668" s="35">
        <f t="shared" si="302"/>
        <v>660500</v>
      </c>
      <c r="Z668" s="52">
        <f t="shared" si="305"/>
        <v>661</v>
      </c>
      <c r="AA668" s="35"/>
      <c r="AB668" s="35"/>
      <c r="AC668" s="35"/>
      <c r="AD668" s="35"/>
      <c r="AU668" s="52">
        <f t="shared" si="292"/>
        <v>661</v>
      </c>
      <c r="AV668" s="80">
        <f t="shared" si="293"/>
        <v>1787.5540010234704</v>
      </c>
      <c r="AW668" s="35">
        <f t="shared" si="303"/>
        <v>7129.5262425409719</v>
      </c>
      <c r="AX668" s="35">
        <f t="shared" si="294"/>
        <v>71090.627331453565</v>
      </c>
      <c r="AY668" s="35">
        <f t="shared" si="295"/>
        <v>78220.153573994539</v>
      </c>
      <c r="AZ668" s="35">
        <f t="shared" si="296"/>
        <v>85349.679816535514</v>
      </c>
      <c r="BA668"/>
      <c r="BB668" s="52">
        <f t="shared" si="297"/>
        <v>661</v>
      </c>
      <c r="BC668" s="80">
        <f t="shared" si="298"/>
        <v>747.06650313907812</v>
      </c>
      <c r="BD668" s="35">
        <f t="shared" si="304"/>
        <v>2979.6192092679844</v>
      </c>
      <c r="BE668" s="35">
        <f t="shared" si="299"/>
        <v>30734.567141230931</v>
      </c>
      <c r="BF668" s="35">
        <f t="shared" si="300"/>
        <v>33714.186350498916</v>
      </c>
      <c r="BG668" s="35">
        <f t="shared" si="301"/>
        <v>36693.805559766901</v>
      </c>
    </row>
    <row r="669" spans="25:59" x14ac:dyDescent="0.4">
      <c r="Y669" s="35">
        <f t="shared" si="302"/>
        <v>661500</v>
      </c>
      <c r="Z669" s="52">
        <f t="shared" si="305"/>
        <v>662</v>
      </c>
      <c r="AA669" s="35"/>
      <c r="AB669" s="35"/>
      <c r="AC669" s="35"/>
      <c r="AD669" s="35"/>
      <c r="AU669" s="52">
        <f t="shared" si="292"/>
        <v>662</v>
      </c>
      <c r="AV669" s="80">
        <f t="shared" si="293"/>
        <v>1788.1785996804756</v>
      </c>
      <c r="AW669" s="35">
        <f t="shared" si="303"/>
        <v>7132.0174078504533</v>
      </c>
      <c r="AX669" s="35">
        <f t="shared" si="294"/>
        <v>71187.37984247203</v>
      </c>
      <c r="AY669" s="35">
        <f t="shared" si="295"/>
        <v>78319.39725032248</v>
      </c>
      <c r="AZ669" s="35">
        <f t="shared" si="296"/>
        <v>85451.414658172929</v>
      </c>
      <c r="BA669"/>
      <c r="BB669" s="52">
        <f t="shared" si="297"/>
        <v>662</v>
      </c>
      <c r="BC669" s="80">
        <f t="shared" si="298"/>
        <v>747.32753958009596</v>
      </c>
      <c r="BD669" s="35">
        <f t="shared" si="304"/>
        <v>2980.6603337069832</v>
      </c>
      <c r="BE669" s="35">
        <f t="shared" si="299"/>
        <v>30771.839131522291</v>
      </c>
      <c r="BF669" s="35">
        <f t="shared" si="300"/>
        <v>33752.499465229273</v>
      </c>
      <c r="BG669" s="35">
        <f t="shared" si="301"/>
        <v>36733.159798936256</v>
      </c>
    </row>
    <row r="670" spans="25:59" x14ac:dyDescent="0.4">
      <c r="Y670" s="35">
        <f t="shared" si="302"/>
        <v>662500</v>
      </c>
      <c r="Z670" s="52">
        <f t="shared" si="305"/>
        <v>663</v>
      </c>
      <c r="AA670" s="35"/>
      <c r="AB670" s="35"/>
      <c r="AC670" s="35"/>
      <c r="AD670" s="35"/>
      <c r="AU670" s="52">
        <f t="shared" si="292"/>
        <v>663</v>
      </c>
      <c r="AV670" s="80">
        <f t="shared" si="293"/>
        <v>1788.8041863595631</v>
      </c>
      <c r="AW670" s="35">
        <f t="shared" si="303"/>
        <v>7134.5125138125577</v>
      </c>
      <c r="AX670" s="35">
        <f t="shared" si="294"/>
        <v>71284.128412837847</v>
      </c>
      <c r="AY670" s="35">
        <f t="shared" si="295"/>
        <v>78418.640926650405</v>
      </c>
      <c r="AZ670" s="35">
        <f t="shared" si="296"/>
        <v>85553.153440462964</v>
      </c>
      <c r="BA670"/>
      <c r="BB670" s="52">
        <f t="shared" si="297"/>
        <v>663</v>
      </c>
      <c r="BC670" s="80">
        <f t="shared" si="298"/>
        <v>747.58898894189917</v>
      </c>
      <c r="BD670" s="35">
        <f t="shared" si="304"/>
        <v>2981.7031050498376</v>
      </c>
      <c r="BE670" s="35">
        <f t="shared" si="299"/>
        <v>30809.109474909794</v>
      </c>
      <c r="BF670" s="35">
        <f t="shared" si="300"/>
        <v>33790.812579959631</v>
      </c>
      <c r="BG670" s="35">
        <f t="shared" si="301"/>
        <v>36772.515685009472</v>
      </c>
    </row>
    <row r="671" spans="25:59" x14ac:dyDescent="0.4">
      <c r="Y671" s="35">
        <f t="shared" si="302"/>
        <v>663500</v>
      </c>
      <c r="Z671" s="52">
        <f t="shared" si="305"/>
        <v>664</v>
      </c>
      <c r="AA671" s="35"/>
      <c r="AB671" s="35"/>
      <c r="AC671" s="35"/>
      <c r="AD671" s="35"/>
      <c r="AU671" s="52">
        <f t="shared" si="292"/>
        <v>664</v>
      </c>
      <c r="AV671" s="80">
        <f t="shared" si="293"/>
        <v>1789.4307600244927</v>
      </c>
      <c r="AW671" s="35">
        <f t="shared" si="303"/>
        <v>7137.0115562943192</v>
      </c>
      <c r="AX671" s="35">
        <f t="shared" si="294"/>
        <v>71380.873046684021</v>
      </c>
      <c r="AY671" s="35">
        <f t="shared" si="295"/>
        <v>78517.884602978345</v>
      </c>
      <c r="AZ671" s="35">
        <f t="shared" si="296"/>
        <v>85654.89615927267</v>
      </c>
      <c r="BA671"/>
      <c r="BB671" s="52">
        <f t="shared" si="297"/>
        <v>664</v>
      </c>
      <c r="BC671" s="80">
        <f t="shared" si="298"/>
        <v>747.85085079141527</v>
      </c>
      <c r="BD671" s="35">
        <f t="shared" si="304"/>
        <v>2982.7475215692693</v>
      </c>
      <c r="BE671" s="35">
        <f t="shared" si="299"/>
        <v>30846.378173120713</v>
      </c>
      <c r="BF671" s="35">
        <f t="shared" si="300"/>
        <v>33829.125694689981</v>
      </c>
      <c r="BG671" s="35">
        <f t="shared" si="301"/>
        <v>36811.87321625925</v>
      </c>
    </row>
    <row r="672" spans="25:59" x14ac:dyDescent="0.4">
      <c r="Y672" s="35">
        <f t="shared" si="302"/>
        <v>664500</v>
      </c>
      <c r="Z672" s="52">
        <f t="shared" si="305"/>
        <v>665</v>
      </c>
      <c r="AA672" s="35"/>
      <c r="AB672" s="35"/>
      <c r="AC672" s="35"/>
      <c r="AD672" s="35"/>
      <c r="AU672" s="52">
        <f t="shared" si="292"/>
        <v>665</v>
      </c>
      <c r="AV672" s="80">
        <f t="shared" si="293"/>
        <v>1790.0583196388411</v>
      </c>
      <c r="AW672" s="35">
        <f t="shared" si="303"/>
        <v>7139.5145311620408</v>
      </c>
      <c r="AX672" s="35">
        <f t="shared" si="294"/>
        <v>71477.613748144227</v>
      </c>
      <c r="AY672" s="35">
        <f t="shared" si="295"/>
        <v>78617.128279306271</v>
      </c>
      <c r="AZ672" s="35">
        <f t="shared" si="296"/>
        <v>85756.642810468315</v>
      </c>
      <c r="BA672"/>
      <c r="BB672" s="52">
        <f t="shared" si="297"/>
        <v>665</v>
      </c>
      <c r="BC672" s="80">
        <f t="shared" si="298"/>
        <v>748.11312469549546</v>
      </c>
      <c r="BD672" s="35">
        <f t="shared" si="304"/>
        <v>2983.7935815376973</v>
      </c>
      <c r="BE672" s="35">
        <f t="shared" si="299"/>
        <v>30883.645227882647</v>
      </c>
      <c r="BF672" s="35">
        <f t="shared" si="300"/>
        <v>33867.438809420346</v>
      </c>
      <c r="BG672" s="35">
        <f t="shared" si="301"/>
        <v>36851.232390958045</v>
      </c>
    </row>
    <row r="673" spans="25:59" x14ac:dyDescent="0.4">
      <c r="Y673" s="35">
        <f t="shared" si="302"/>
        <v>665500</v>
      </c>
      <c r="Z673" s="52">
        <f t="shared" si="305"/>
        <v>666</v>
      </c>
      <c r="AA673" s="35"/>
      <c r="AB673" s="35"/>
      <c r="AC673" s="35"/>
      <c r="AD673" s="35"/>
      <c r="AU673" s="52">
        <f t="shared" si="292"/>
        <v>666</v>
      </c>
      <c r="AV673" s="80">
        <f t="shared" si="293"/>
        <v>1790.6868641660083</v>
      </c>
      <c r="AW673" s="35">
        <f t="shared" si="303"/>
        <v>7142.0214342813188</v>
      </c>
      <c r="AX673" s="35">
        <f t="shared" si="294"/>
        <v>71574.350521352899</v>
      </c>
      <c r="AY673" s="35">
        <f t="shared" si="295"/>
        <v>78716.371955634211</v>
      </c>
      <c r="AZ673" s="35">
        <f t="shared" si="296"/>
        <v>85858.393389915524</v>
      </c>
      <c r="BA673"/>
      <c r="BB673" s="52">
        <f t="shared" si="297"/>
        <v>666</v>
      </c>
      <c r="BC673" s="80">
        <f t="shared" si="298"/>
        <v>748.37581022091683</v>
      </c>
      <c r="BD673" s="35">
        <f t="shared" si="304"/>
        <v>2984.8412832272434</v>
      </c>
      <c r="BE673" s="35">
        <f t="shared" si="299"/>
        <v>30920.910640923452</v>
      </c>
      <c r="BF673" s="35">
        <f t="shared" si="300"/>
        <v>33905.751924150696</v>
      </c>
      <c r="BG673" s="35">
        <f t="shared" si="301"/>
        <v>36890.59320737794</v>
      </c>
    </row>
    <row r="674" spans="25:59" x14ac:dyDescent="0.4">
      <c r="Y674" s="35">
        <f t="shared" si="302"/>
        <v>666500</v>
      </c>
      <c r="Z674" s="52">
        <f t="shared" si="305"/>
        <v>667</v>
      </c>
      <c r="AA674" s="35"/>
      <c r="AB674" s="35"/>
      <c r="AC674" s="35"/>
      <c r="AD674" s="35"/>
      <c r="AU674" s="52">
        <f t="shared" si="292"/>
        <v>667</v>
      </c>
      <c r="AV674" s="80">
        <f t="shared" si="293"/>
        <v>1791.3163925692236</v>
      </c>
      <c r="AW674" s="35">
        <f t="shared" si="303"/>
        <v>7144.5322615170717</v>
      </c>
      <c r="AX674" s="35">
        <f t="shared" si="294"/>
        <v>71671.083370445063</v>
      </c>
      <c r="AY674" s="35">
        <f t="shared" si="295"/>
        <v>78815.615631962137</v>
      </c>
      <c r="AZ674" s="35">
        <f t="shared" si="296"/>
        <v>85960.14789347921</v>
      </c>
      <c r="BA674"/>
      <c r="BB674" s="52">
        <f t="shared" si="297"/>
        <v>667</v>
      </c>
      <c r="BC674" s="80">
        <f t="shared" si="298"/>
        <v>748.63890693438543</v>
      </c>
      <c r="BD674" s="35">
        <f t="shared" si="304"/>
        <v>2985.8906249097472</v>
      </c>
      <c r="BE674" s="35">
        <f t="shared" si="299"/>
        <v>30958.174413971305</v>
      </c>
      <c r="BF674" s="35">
        <f t="shared" si="300"/>
        <v>33944.065038881054</v>
      </c>
      <c r="BG674" s="35">
        <f t="shared" si="301"/>
        <v>36929.955663790803</v>
      </c>
    </row>
    <row r="675" spans="25:59" x14ac:dyDescent="0.4">
      <c r="Y675" s="35">
        <f t="shared" si="302"/>
        <v>667500</v>
      </c>
      <c r="Z675" s="52">
        <f t="shared" si="305"/>
        <v>668</v>
      </c>
      <c r="AA675" s="35"/>
      <c r="AB675" s="35"/>
      <c r="AC675" s="35"/>
      <c r="AD675" s="35"/>
      <c r="AU675" s="52">
        <f t="shared" si="292"/>
        <v>668</v>
      </c>
      <c r="AV675" s="80">
        <f t="shared" si="293"/>
        <v>1791.9469038115512</v>
      </c>
      <c r="AW675" s="35">
        <f t="shared" si="303"/>
        <v>7147.047008733557</v>
      </c>
      <c r="AX675" s="35">
        <f t="shared" si="294"/>
        <v>71767.812299556521</v>
      </c>
      <c r="AY675" s="35">
        <f t="shared" si="295"/>
        <v>78914.859308290077</v>
      </c>
      <c r="AZ675" s="35">
        <f t="shared" si="296"/>
        <v>86061.906317023633</v>
      </c>
      <c r="BA675"/>
      <c r="BB675" s="52">
        <f t="shared" si="297"/>
        <v>668</v>
      </c>
      <c r="BC675" s="80">
        <f t="shared" si="298"/>
        <v>748.90241440253794</v>
      </c>
      <c r="BD675" s="35">
        <f t="shared" si="304"/>
        <v>2986.9416048567718</v>
      </c>
      <c r="BE675" s="35">
        <f t="shared" si="299"/>
        <v>30995.436548754638</v>
      </c>
      <c r="BF675" s="35">
        <f t="shared" si="300"/>
        <v>33982.378153611411</v>
      </c>
      <c r="BG675" s="35">
        <f t="shared" si="301"/>
        <v>36969.319758468184</v>
      </c>
    </row>
    <row r="676" spans="25:59" x14ac:dyDescent="0.4">
      <c r="Y676" s="35">
        <f t="shared" si="302"/>
        <v>668500</v>
      </c>
      <c r="Z676" s="52">
        <f t="shared" si="305"/>
        <v>669</v>
      </c>
      <c r="AA676" s="35"/>
      <c r="AB676" s="35"/>
      <c r="AC676" s="35"/>
      <c r="AD676" s="35"/>
      <c r="AU676" s="52">
        <f t="shared" si="292"/>
        <v>669</v>
      </c>
      <c r="AV676" s="80">
        <f t="shared" si="293"/>
        <v>1792.5783968558962</v>
      </c>
      <c r="AW676" s="35">
        <f t="shared" si="303"/>
        <v>7149.5656717944003</v>
      </c>
      <c r="AX676" s="35">
        <f t="shared" si="294"/>
        <v>71864.53731282361</v>
      </c>
      <c r="AY676" s="35">
        <f t="shared" si="295"/>
        <v>79014.102984618017</v>
      </c>
      <c r="AZ676" s="35">
        <f t="shared" si="296"/>
        <v>86163.668656412425</v>
      </c>
      <c r="BA676"/>
      <c r="BB676" s="52">
        <f t="shared" si="297"/>
        <v>669</v>
      </c>
      <c r="BC676" s="80">
        <f t="shared" si="298"/>
        <v>749.16633219194478</v>
      </c>
      <c r="BD676" s="35">
        <f t="shared" si="304"/>
        <v>2987.9942213396148</v>
      </c>
      <c r="BE676" s="35">
        <f t="shared" si="299"/>
        <v>31032.697047002148</v>
      </c>
      <c r="BF676" s="35">
        <f t="shared" si="300"/>
        <v>34020.691268341761</v>
      </c>
      <c r="BG676" s="35">
        <f t="shared" si="301"/>
        <v>37008.685489681375</v>
      </c>
    </row>
    <row r="677" spans="25:59" x14ac:dyDescent="0.4">
      <c r="Y677" s="35">
        <f t="shared" si="302"/>
        <v>669500</v>
      </c>
      <c r="Z677" s="52">
        <f t="shared" si="305"/>
        <v>670</v>
      </c>
      <c r="AA677" s="35"/>
      <c r="AB677" s="35"/>
      <c r="AC677" s="35"/>
      <c r="AD677" s="35"/>
      <c r="AU677" s="52">
        <f t="shared" si="292"/>
        <v>670</v>
      </c>
      <c r="AV677" s="80">
        <f t="shared" si="293"/>
        <v>1793.210870665012</v>
      </c>
      <c r="AW677" s="35">
        <f t="shared" si="303"/>
        <v>7152.0882465626191</v>
      </c>
      <c r="AX677" s="35">
        <f t="shared" si="294"/>
        <v>71961.258414383323</v>
      </c>
      <c r="AY677" s="35">
        <f t="shared" si="295"/>
        <v>79113.346660945943</v>
      </c>
      <c r="AZ677" s="35">
        <f t="shared" si="296"/>
        <v>86265.434907508563</v>
      </c>
      <c r="BA677"/>
      <c r="BB677" s="52">
        <f t="shared" si="297"/>
        <v>670</v>
      </c>
      <c r="BC677" s="80">
        <f t="shared" si="298"/>
        <v>749.4306598691129</v>
      </c>
      <c r="BD677" s="35">
        <f t="shared" si="304"/>
        <v>2989.0484726293216</v>
      </c>
      <c r="BE677" s="35">
        <f t="shared" si="299"/>
        <v>31069.955910442804</v>
      </c>
      <c r="BF677" s="35">
        <f t="shared" si="300"/>
        <v>34059.004383072126</v>
      </c>
      <c r="BG677" s="35">
        <f t="shared" si="301"/>
        <v>37048.052855701448</v>
      </c>
    </row>
    <row r="678" spans="25:59" x14ac:dyDescent="0.4">
      <c r="Y678" s="35">
        <f t="shared" si="302"/>
        <v>670500</v>
      </c>
      <c r="Z678" s="52">
        <f t="shared" si="305"/>
        <v>671</v>
      </c>
      <c r="AA678" s="35"/>
      <c r="AB678" s="35"/>
      <c r="AC678" s="35"/>
      <c r="AD678" s="35"/>
      <c r="AU678" s="52">
        <f t="shared" si="292"/>
        <v>671</v>
      </c>
      <c r="AV678" s="80">
        <f t="shared" si="293"/>
        <v>1793.844324201503</v>
      </c>
      <c r="AW678" s="35">
        <f t="shared" si="303"/>
        <v>7154.6147289006394</v>
      </c>
      <c r="AX678" s="35">
        <f t="shared" si="294"/>
        <v>72057.97560837325</v>
      </c>
      <c r="AY678" s="35">
        <f t="shared" si="295"/>
        <v>79212.590337273883</v>
      </c>
      <c r="AZ678" s="35">
        <f t="shared" si="296"/>
        <v>86367.205066174516</v>
      </c>
      <c r="BA678"/>
      <c r="BB678" s="52">
        <f t="shared" si="297"/>
        <v>671</v>
      </c>
      <c r="BC678" s="80">
        <f t="shared" si="298"/>
        <v>749.69539700048711</v>
      </c>
      <c r="BD678" s="35">
        <f t="shared" si="304"/>
        <v>2990.1043569966901</v>
      </c>
      <c r="BE678" s="35">
        <f t="shared" si="299"/>
        <v>31107.213140805787</v>
      </c>
      <c r="BF678" s="35">
        <f t="shared" si="300"/>
        <v>34097.317497802476</v>
      </c>
      <c r="BG678" s="35">
        <f t="shared" si="301"/>
        <v>37087.42185479917</v>
      </c>
    </row>
    <row r="679" spans="25:59" x14ac:dyDescent="0.4">
      <c r="Y679" s="35">
        <f t="shared" si="302"/>
        <v>671500</v>
      </c>
      <c r="Z679" s="52">
        <f t="shared" si="305"/>
        <v>672</v>
      </c>
      <c r="AA679" s="35"/>
      <c r="AB679" s="35"/>
      <c r="AC679" s="35"/>
      <c r="AD679" s="35"/>
      <c r="AU679" s="52">
        <f t="shared" si="292"/>
        <v>672</v>
      </c>
      <c r="AV679" s="80">
        <f t="shared" si="293"/>
        <v>1794.4787564278345</v>
      </c>
      <c r="AW679" s="35">
        <f t="shared" si="303"/>
        <v>7157.1451146703303</v>
      </c>
      <c r="AX679" s="35">
        <f t="shared" si="294"/>
        <v>72154.688898931476</v>
      </c>
      <c r="AY679" s="35">
        <f t="shared" si="295"/>
        <v>79311.834013601809</v>
      </c>
      <c r="AZ679" s="35">
        <f t="shared" si="296"/>
        <v>86468.979128272142</v>
      </c>
      <c r="BA679"/>
      <c r="BB679" s="52">
        <f t="shared" si="297"/>
        <v>672</v>
      </c>
      <c r="BC679" s="80">
        <f t="shared" si="298"/>
        <v>749.96054315245385</v>
      </c>
      <c r="BD679" s="35">
        <f t="shared" si="304"/>
        <v>2991.1618727122845</v>
      </c>
      <c r="BE679" s="35">
        <f t="shared" si="299"/>
        <v>31144.46873982055</v>
      </c>
      <c r="BF679" s="35">
        <f t="shared" si="300"/>
        <v>34135.630612532834</v>
      </c>
      <c r="BG679" s="35">
        <f t="shared" si="301"/>
        <v>37126.792485245118</v>
      </c>
    </row>
    <row r="680" spans="25:59" x14ac:dyDescent="0.4">
      <c r="Y680" s="35">
        <f t="shared" si="302"/>
        <v>672500</v>
      </c>
      <c r="Z680" s="52">
        <f t="shared" si="305"/>
        <v>673</v>
      </c>
      <c r="AA680" s="35"/>
      <c r="AB680" s="35"/>
      <c r="AC680" s="35"/>
      <c r="AD680" s="35"/>
      <c r="AU680" s="52">
        <f t="shared" si="292"/>
        <v>673</v>
      </c>
      <c r="AV680" s="80">
        <f t="shared" si="293"/>
        <v>1795.1141663063358</v>
      </c>
      <c r="AW680" s="35">
        <f t="shared" si="303"/>
        <v>7159.6793997330205</v>
      </c>
      <c r="AX680" s="35">
        <f t="shared" si="294"/>
        <v>72251.398290196725</v>
      </c>
      <c r="AY680" s="35">
        <f t="shared" si="295"/>
        <v>79411.077689929749</v>
      </c>
      <c r="AZ680" s="35">
        <f t="shared" si="296"/>
        <v>86570.757089662773</v>
      </c>
      <c r="BA680"/>
      <c r="BB680" s="52">
        <f t="shared" si="297"/>
        <v>673</v>
      </c>
      <c r="BC680" s="80">
        <f t="shared" si="298"/>
        <v>750.22609789134299</v>
      </c>
      <c r="BD680" s="35">
        <f t="shared" si="304"/>
        <v>2992.2210180464435</v>
      </c>
      <c r="BE680" s="35">
        <f t="shared" si="299"/>
        <v>31181.722709216749</v>
      </c>
      <c r="BF680" s="35">
        <f t="shared" si="300"/>
        <v>34173.943727263191</v>
      </c>
      <c r="BG680" s="35">
        <f t="shared" si="301"/>
        <v>37166.164745309638</v>
      </c>
    </row>
    <row r="681" spans="25:59" x14ac:dyDescent="0.4">
      <c r="Y681" s="35">
        <f t="shared" si="302"/>
        <v>673500</v>
      </c>
      <c r="Z681" s="52">
        <f t="shared" si="305"/>
        <v>674</v>
      </c>
      <c r="AA681" s="35"/>
      <c r="AB681" s="35"/>
      <c r="AC681" s="35"/>
      <c r="AD681" s="35"/>
      <c r="AU681" s="52">
        <f t="shared" si="292"/>
        <v>674</v>
      </c>
      <c r="AV681" s="80">
        <f t="shared" si="293"/>
        <v>1795.7505527992071</v>
      </c>
      <c r="AW681" s="35">
        <f t="shared" si="303"/>
        <v>7162.2175799495208</v>
      </c>
      <c r="AX681" s="35">
        <f t="shared" si="294"/>
        <v>72348.103786308158</v>
      </c>
      <c r="AY681" s="35">
        <f t="shared" si="295"/>
        <v>79510.321366257675</v>
      </c>
      <c r="AZ681" s="35">
        <f t="shared" si="296"/>
        <v>86672.538946207191</v>
      </c>
      <c r="BA681"/>
      <c r="BB681" s="52">
        <f t="shared" si="297"/>
        <v>674</v>
      </c>
      <c r="BC681" s="80">
        <f t="shared" si="298"/>
        <v>750.49206078343025</v>
      </c>
      <c r="BD681" s="35">
        <f t="shared" si="304"/>
        <v>2993.2817912692899</v>
      </c>
      <c r="BE681" s="35">
        <f t="shared" si="299"/>
        <v>31218.97505072425</v>
      </c>
      <c r="BF681" s="35">
        <f t="shared" si="300"/>
        <v>34212.256841993541</v>
      </c>
      <c r="BG681" s="35">
        <f t="shared" si="301"/>
        <v>37205.538633262833</v>
      </c>
    </row>
    <row r="682" spans="25:59" x14ac:dyDescent="0.4">
      <c r="Y682" s="35">
        <f t="shared" si="302"/>
        <v>674500</v>
      </c>
      <c r="Z682" s="52">
        <f t="shared" si="305"/>
        <v>675</v>
      </c>
      <c r="AA682" s="35"/>
      <c r="AB682" s="35"/>
      <c r="AC682" s="35"/>
      <c r="AD682" s="35"/>
      <c r="AU682" s="52">
        <f t="shared" si="292"/>
        <v>675</v>
      </c>
      <c r="AV682" s="80">
        <f t="shared" si="293"/>
        <v>1796.3879148685255</v>
      </c>
      <c r="AW682" s="35">
        <f t="shared" si="303"/>
        <v>7164.7596511801548</v>
      </c>
      <c r="AX682" s="35">
        <f t="shared" si="294"/>
        <v>72444.805391405462</v>
      </c>
      <c r="AY682" s="35">
        <f t="shared" si="295"/>
        <v>79609.565042585615</v>
      </c>
      <c r="AZ682" s="35">
        <f t="shared" si="296"/>
        <v>86774.324693765768</v>
      </c>
      <c r="BA682"/>
      <c r="BB682" s="52">
        <f t="shared" si="297"/>
        <v>675</v>
      </c>
      <c r="BC682" s="80">
        <f t="shared" si="298"/>
        <v>750.75843139493986</v>
      </c>
      <c r="BD682" s="35">
        <f t="shared" si="304"/>
        <v>2994.3441906507419</v>
      </c>
      <c r="BE682" s="35">
        <f t="shared" si="299"/>
        <v>31256.225766073163</v>
      </c>
      <c r="BF682" s="35">
        <f t="shared" si="300"/>
        <v>34250.569956723906</v>
      </c>
      <c r="BG682" s="35">
        <f t="shared" si="301"/>
        <v>37244.914147374649</v>
      </c>
    </row>
    <row r="683" spans="25:59" x14ac:dyDescent="0.4">
      <c r="Y683" s="35">
        <f t="shared" si="302"/>
        <v>675500</v>
      </c>
      <c r="Z683" s="52">
        <f t="shared" si="305"/>
        <v>676</v>
      </c>
      <c r="AA683" s="35"/>
      <c r="AB683" s="35"/>
      <c r="AC683" s="35"/>
      <c r="AD683" s="35"/>
      <c r="AU683" s="52">
        <f t="shared" si="292"/>
        <v>676</v>
      </c>
      <c r="AV683" s="80">
        <f t="shared" si="293"/>
        <v>1797.0262514762499</v>
      </c>
      <c r="AW683" s="35">
        <f t="shared" si="303"/>
        <v>7167.305609284771</v>
      </c>
      <c r="AX683" s="35">
        <f t="shared" si="294"/>
        <v>72541.503109628771</v>
      </c>
      <c r="AY683" s="35">
        <f t="shared" si="295"/>
        <v>79708.80871891354</v>
      </c>
      <c r="AZ683" s="35">
        <f t="shared" si="296"/>
        <v>86876.11432819831</v>
      </c>
      <c r="BA683"/>
      <c r="BB683" s="52">
        <f t="shared" si="297"/>
        <v>676</v>
      </c>
      <c r="BC683" s="80">
        <f t="shared" si="298"/>
        <v>751.02520929204695</v>
      </c>
      <c r="BD683" s="35">
        <f t="shared" si="304"/>
        <v>2995.4082144605213</v>
      </c>
      <c r="BE683" s="35">
        <f t="shared" si="299"/>
        <v>31293.474856993736</v>
      </c>
      <c r="BF683" s="35">
        <f t="shared" si="300"/>
        <v>34288.883071454256</v>
      </c>
      <c r="BG683" s="35">
        <f t="shared" si="301"/>
        <v>37284.291285914776</v>
      </c>
    </row>
    <row r="684" spans="25:59" x14ac:dyDescent="0.4">
      <c r="Y684" s="35">
        <f t="shared" si="302"/>
        <v>676500</v>
      </c>
      <c r="Z684" s="52">
        <f t="shared" si="305"/>
        <v>677</v>
      </c>
      <c r="AA684" s="35"/>
      <c r="AB684" s="35"/>
      <c r="AC684" s="35"/>
      <c r="AD684" s="35"/>
      <c r="AU684" s="52">
        <f t="shared" si="292"/>
        <v>677</v>
      </c>
      <c r="AV684" s="80">
        <f t="shared" si="293"/>
        <v>1797.6655615842278</v>
      </c>
      <c r="AW684" s="35">
        <f t="shared" si="303"/>
        <v>7169.8554501227773</v>
      </c>
      <c r="AX684" s="35">
        <f t="shared" si="294"/>
        <v>72638.196945118703</v>
      </c>
      <c r="AY684" s="35">
        <f t="shared" si="295"/>
        <v>79808.052395241481</v>
      </c>
      <c r="AZ684" s="35">
        <f t="shared" si="296"/>
        <v>86977.907845364258</v>
      </c>
      <c r="BA684"/>
      <c r="BB684" s="52">
        <f t="shared" si="297"/>
        <v>677</v>
      </c>
      <c r="BC684" s="80">
        <f t="shared" si="298"/>
        <v>751.2923940408798</v>
      </c>
      <c r="BD684" s="35">
        <f t="shared" si="304"/>
        <v>2996.4738609681622</v>
      </c>
      <c r="BE684" s="35">
        <f t="shared" si="299"/>
        <v>31330.722325216451</v>
      </c>
      <c r="BF684" s="35">
        <f t="shared" si="300"/>
        <v>34327.196186184614</v>
      </c>
      <c r="BG684" s="35">
        <f t="shared" si="301"/>
        <v>37323.670047152773</v>
      </c>
    </row>
    <row r="685" spans="25:59" x14ac:dyDescent="0.4">
      <c r="Y685" s="35">
        <f t="shared" si="302"/>
        <v>677500</v>
      </c>
      <c r="Z685" s="52">
        <f t="shared" si="305"/>
        <v>678</v>
      </c>
      <c r="AA685" s="35"/>
      <c r="AB685" s="35"/>
      <c r="AC685" s="35"/>
      <c r="AD685" s="35"/>
      <c r="AU685" s="52">
        <f t="shared" si="292"/>
        <v>678</v>
      </c>
      <c r="AV685" s="80">
        <f t="shared" si="293"/>
        <v>1798.3058441542021</v>
      </c>
      <c r="AW685" s="35">
        <f t="shared" si="303"/>
        <v>7172.4091695531606</v>
      </c>
      <c r="AX685" s="35">
        <f t="shared" si="294"/>
        <v>72734.886902016238</v>
      </c>
      <c r="AY685" s="35">
        <f t="shared" si="295"/>
        <v>79907.296071569406</v>
      </c>
      <c r="AZ685" s="35">
        <f t="shared" si="296"/>
        <v>87079.705241122574</v>
      </c>
      <c r="BA685"/>
      <c r="BB685" s="52">
        <f t="shared" si="297"/>
        <v>678</v>
      </c>
      <c r="BC685" s="80">
        <f t="shared" si="298"/>
        <v>751.55998520752303</v>
      </c>
      <c r="BD685" s="35">
        <f t="shared" si="304"/>
        <v>2997.5411284430261</v>
      </c>
      <c r="BE685" s="35">
        <f t="shared" si="299"/>
        <v>31367.968172471945</v>
      </c>
      <c r="BF685" s="35">
        <f t="shared" si="300"/>
        <v>34365.509300914971</v>
      </c>
      <c r="BG685" s="35">
        <f t="shared" si="301"/>
        <v>37363.050429357994</v>
      </c>
    </row>
    <row r="686" spans="25:59" x14ac:dyDescent="0.4">
      <c r="Y686" s="35">
        <f t="shared" si="302"/>
        <v>678500</v>
      </c>
      <c r="Z686" s="52">
        <f t="shared" si="305"/>
        <v>679</v>
      </c>
      <c r="AA686" s="35"/>
      <c r="AB686" s="35"/>
      <c r="AC686" s="35"/>
      <c r="AD686" s="35"/>
      <c r="AU686" s="52">
        <f t="shared" si="292"/>
        <v>679</v>
      </c>
      <c r="AV686" s="80">
        <f t="shared" si="293"/>
        <v>1798.9470981478139</v>
      </c>
      <c r="AW686" s="35">
        <f t="shared" si="303"/>
        <v>7174.9667634345042</v>
      </c>
      <c r="AX686" s="35">
        <f t="shared" si="294"/>
        <v>72831.572984462837</v>
      </c>
      <c r="AY686" s="35">
        <f t="shared" si="295"/>
        <v>80006.539747897346</v>
      </c>
      <c r="AZ686" s="35">
        <f t="shared" si="296"/>
        <v>87181.506511331856</v>
      </c>
      <c r="BA686"/>
      <c r="BB686" s="52">
        <f t="shared" si="297"/>
        <v>679</v>
      </c>
      <c r="BC686" s="80">
        <f t="shared" si="298"/>
        <v>751.82798235801874</v>
      </c>
      <c r="BD686" s="35">
        <f t="shared" si="304"/>
        <v>2998.6100151543037</v>
      </c>
      <c r="BE686" s="35">
        <f t="shared" si="299"/>
        <v>31405.212400491018</v>
      </c>
      <c r="BF686" s="35">
        <f t="shared" si="300"/>
        <v>34403.822415645322</v>
      </c>
      <c r="BG686" s="35">
        <f t="shared" si="301"/>
        <v>37402.432430799628</v>
      </c>
    </row>
    <row r="687" spans="25:59" x14ac:dyDescent="0.4">
      <c r="Y687" s="35">
        <f t="shared" si="302"/>
        <v>679500</v>
      </c>
      <c r="Z687" s="52">
        <f t="shared" si="305"/>
        <v>680</v>
      </c>
      <c r="AA687" s="35"/>
      <c r="AB687" s="35"/>
      <c r="AC687" s="35"/>
      <c r="AD687" s="35"/>
      <c r="AU687" s="52">
        <f t="shared" si="292"/>
        <v>680</v>
      </c>
      <c r="AV687" s="80">
        <f t="shared" si="293"/>
        <v>1799.5893225266107</v>
      </c>
      <c r="AW687" s="35">
        <f t="shared" si="303"/>
        <v>7177.5282276250182</v>
      </c>
      <c r="AX687" s="35">
        <f t="shared" si="294"/>
        <v>72928.255196600265</v>
      </c>
      <c r="AY687" s="35">
        <f t="shared" si="295"/>
        <v>80105.783424225287</v>
      </c>
      <c r="AZ687" s="35">
        <f t="shared" si="296"/>
        <v>87283.311651850308</v>
      </c>
      <c r="BA687"/>
      <c r="BB687" s="52">
        <f t="shared" si="297"/>
        <v>680</v>
      </c>
      <c r="BC687" s="80">
        <f t="shared" si="298"/>
        <v>752.09638505836995</v>
      </c>
      <c r="BD687" s="35">
        <f t="shared" si="304"/>
        <v>2999.6805193710311</v>
      </c>
      <c r="BE687" s="35">
        <f t="shared" si="299"/>
        <v>31442.455011004655</v>
      </c>
      <c r="BF687" s="35">
        <f t="shared" si="300"/>
        <v>34442.135530375686</v>
      </c>
      <c r="BG687" s="35">
        <f t="shared" si="301"/>
        <v>37441.816049746718</v>
      </c>
    </row>
    <row r="688" spans="25:59" x14ac:dyDescent="0.4">
      <c r="Y688" s="35">
        <f t="shared" si="302"/>
        <v>680500</v>
      </c>
      <c r="Z688" s="52">
        <f t="shared" si="305"/>
        <v>681</v>
      </c>
      <c r="AA688" s="35"/>
      <c r="AB688" s="35"/>
      <c r="AC688" s="35"/>
      <c r="AD688" s="35"/>
      <c r="AU688" s="52">
        <f t="shared" si="292"/>
        <v>681</v>
      </c>
      <c r="AV688" s="80">
        <f t="shared" si="293"/>
        <v>1800.2325162520522</v>
      </c>
      <c r="AW688" s="35">
        <f t="shared" si="303"/>
        <v>7180.0935579825609</v>
      </c>
      <c r="AX688" s="35">
        <f t="shared" si="294"/>
        <v>73024.933542570652</v>
      </c>
      <c r="AY688" s="35">
        <f t="shared" si="295"/>
        <v>80205.027100553212</v>
      </c>
      <c r="AZ688" s="35">
        <f t="shared" si="296"/>
        <v>87385.120658535772</v>
      </c>
      <c r="BA688"/>
      <c r="BB688" s="52">
        <f t="shared" si="297"/>
        <v>681</v>
      </c>
      <c r="BC688" s="80">
        <f t="shared" si="298"/>
        <v>752.36519287454303</v>
      </c>
      <c r="BD688" s="35">
        <f t="shared" si="304"/>
        <v>3000.752639362096</v>
      </c>
      <c r="BE688" s="35">
        <f t="shared" si="299"/>
        <v>31479.696005743939</v>
      </c>
      <c r="BF688" s="35">
        <f t="shared" si="300"/>
        <v>34480.448645106037</v>
      </c>
      <c r="BG688" s="35">
        <f t="shared" si="301"/>
        <v>37481.20128446813</v>
      </c>
    </row>
    <row r="689" spans="25:59" x14ac:dyDescent="0.4">
      <c r="Y689" s="35">
        <f t="shared" si="302"/>
        <v>681500</v>
      </c>
      <c r="Z689" s="52">
        <f t="shared" si="305"/>
        <v>682</v>
      </c>
      <c r="AA689" s="35"/>
      <c r="AB689" s="35"/>
      <c r="AC689" s="35"/>
      <c r="AD689" s="35"/>
      <c r="AU689" s="52">
        <f t="shared" si="292"/>
        <v>682</v>
      </c>
      <c r="AV689" s="80">
        <f t="shared" si="293"/>
        <v>1800.8766782855141</v>
      </c>
      <c r="AW689" s="35">
        <f t="shared" si="303"/>
        <v>7182.6627503646578</v>
      </c>
      <c r="AX689" s="35">
        <f t="shared" si="294"/>
        <v>73121.608026516493</v>
      </c>
      <c r="AY689" s="35">
        <f t="shared" si="295"/>
        <v>80304.270776881152</v>
      </c>
      <c r="AZ689" s="35">
        <f t="shared" si="296"/>
        <v>87486.933527245812</v>
      </c>
      <c r="BA689"/>
      <c r="BB689" s="52">
        <f t="shared" si="297"/>
        <v>682</v>
      </c>
      <c r="BC689" s="80">
        <f t="shared" si="298"/>
        <v>752.63440537246925</v>
      </c>
      <c r="BD689" s="35">
        <f t="shared" si="304"/>
        <v>3001.826373396249</v>
      </c>
      <c r="BE689" s="35">
        <f t="shared" si="299"/>
        <v>31516.935386440146</v>
      </c>
      <c r="BF689" s="35">
        <f t="shared" si="300"/>
        <v>34518.761759836394</v>
      </c>
      <c r="BG689" s="35">
        <f t="shared" si="301"/>
        <v>37520.588133232646</v>
      </c>
    </row>
    <row r="690" spans="25:59" x14ac:dyDescent="0.4">
      <c r="Y690" s="35">
        <f t="shared" si="302"/>
        <v>682500</v>
      </c>
      <c r="Z690" s="52">
        <f t="shared" si="305"/>
        <v>683</v>
      </c>
      <c r="AA690" s="35"/>
      <c r="AB690" s="35"/>
      <c r="AC690" s="35"/>
      <c r="AD690" s="35"/>
      <c r="AU690" s="52">
        <f t="shared" si="292"/>
        <v>683</v>
      </c>
      <c r="AV690" s="80">
        <f t="shared" si="293"/>
        <v>1801.5218075882963</v>
      </c>
      <c r="AW690" s="35">
        <f t="shared" si="303"/>
        <v>7185.2358006285285</v>
      </c>
      <c r="AX690" s="35">
        <f t="shared" si="294"/>
        <v>73218.278652580542</v>
      </c>
      <c r="AY690" s="35">
        <f t="shared" si="295"/>
        <v>80403.514453209078</v>
      </c>
      <c r="AZ690" s="35">
        <f t="shared" si="296"/>
        <v>87588.750253837614</v>
      </c>
      <c r="BA690"/>
      <c r="BB690" s="52">
        <f t="shared" si="297"/>
        <v>683</v>
      </c>
      <c r="BC690" s="80">
        <f t="shared" si="298"/>
        <v>752.90402211804781</v>
      </c>
      <c r="BD690" s="35">
        <f t="shared" si="304"/>
        <v>3002.9017197421108</v>
      </c>
      <c r="BE690" s="35">
        <f t="shared" si="299"/>
        <v>31554.173154824639</v>
      </c>
      <c r="BF690" s="35">
        <f t="shared" si="300"/>
        <v>34557.074874566752</v>
      </c>
      <c r="BG690" s="35">
        <f t="shared" si="301"/>
        <v>37559.976594308864</v>
      </c>
    </row>
    <row r="691" spans="25:59" x14ac:dyDescent="0.4">
      <c r="Y691" s="35">
        <f t="shared" si="302"/>
        <v>683500</v>
      </c>
      <c r="Z691" s="52">
        <f t="shared" si="305"/>
        <v>684</v>
      </c>
      <c r="AA691" s="35"/>
      <c r="AB691" s="35"/>
      <c r="AC691" s="35"/>
      <c r="AD691" s="35"/>
      <c r="AU691" s="52">
        <f t="shared" si="292"/>
        <v>684</v>
      </c>
      <c r="AV691" s="80">
        <f t="shared" si="293"/>
        <v>1802.1679031216268</v>
      </c>
      <c r="AW691" s="35">
        <f t="shared" si="303"/>
        <v>7187.8127046311101</v>
      </c>
      <c r="AX691" s="35">
        <f t="shared" si="294"/>
        <v>73314.945424905905</v>
      </c>
      <c r="AY691" s="35">
        <f t="shared" si="295"/>
        <v>80502.758129537018</v>
      </c>
      <c r="AZ691" s="35">
        <f t="shared" si="296"/>
        <v>87690.570834168131</v>
      </c>
      <c r="BA691"/>
      <c r="BB691" s="52">
        <f t="shared" si="297"/>
        <v>684</v>
      </c>
      <c r="BC691" s="80">
        <f t="shared" si="298"/>
        <v>753.17404267714846</v>
      </c>
      <c r="BD691" s="35">
        <f t="shared" si="304"/>
        <v>3003.9786766681846</v>
      </c>
      <c r="BE691" s="35">
        <f t="shared" si="299"/>
        <v>31591.409312628915</v>
      </c>
      <c r="BF691" s="35">
        <f t="shared" si="300"/>
        <v>34595.387989297102</v>
      </c>
      <c r="BG691" s="35">
        <f t="shared" si="301"/>
        <v>37599.366665965288</v>
      </c>
    </row>
    <row r="692" spans="25:59" x14ac:dyDescent="0.4">
      <c r="Y692" s="35">
        <f t="shared" si="302"/>
        <v>684500</v>
      </c>
      <c r="Z692" s="52">
        <f t="shared" si="305"/>
        <v>685</v>
      </c>
      <c r="AA692" s="35"/>
      <c r="AB692" s="35"/>
      <c r="AC692" s="35"/>
      <c r="AD692" s="35"/>
      <c r="AU692" s="52">
        <f t="shared" si="292"/>
        <v>685</v>
      </c>
      <c r="AV692" s="80">
        <f t="shared" si="293"/>
        <v>1802.8149638466682</v>
      </c>
      <c r="AW692" s="35">
        <f t="shared" si="303"/>
        <v>7190.3934582290767</v>
      </c>
      <c r="AX692" s="35">
        <f t="shared" si="294"/>
        <v>73411.608347635862</v>
      </c>
      <c r="AY692" s="35">
        <f t="shared" si="295"/>
        <v>80602.001805864944</v>
      </c>
      <c r="AZ692" s="35">
        <f t="shared" si="296"/>
        <v>87792.395264094026</v>
      </c>
      <c r="BA692"/>
      <c r="BB692" s="52">
        <f t="shared" si="297"/>
        <v>685</v>
      </c>
      <c r="BC692" s="80">
        <f t="shared" si="298"/>
        <v>753.44446661561324</v>
      </c>
      <c r="BD692" s="35">
        <f t="shared" si="304"/>
        <v>3005.0572424428647</v>
      </c>
      <c r="BE692" s="35">
        <f t="shared" si="299"/>
        <v>31628.643861584602</v>
      </c>
      <c r="BF692" s="35">
        <f t="shared" si="300"/>
        <v>34633.701104027466</v>
      </c>
      <c r="BG692" s="35">
        <f t="shared" si="301"/>
        <v>37638.758346470335</v>
      </c>
    </row>
    <row r="693" spans="25:59" x14ac:dyDescent="0.4">
      <c r="Y693" s="35">
        <f t="shared" si="302"/>
        <v>685500</v>
      </c>
      <c r="Z693" s="52">
        <f t="shared" si="305"/>
        <v>686</v>
      </c>
      <c r="AA693" s="35"/>
      <c r="AB693" s="35"/>
      <c r="AC693" s="35"/>
      <c r="AD693" s="35"/>
      <c r="AU693" s="52">
        <f t="shared" si="292"/>
        <v>686</v>
      </c>
      <c r="AV693" s="80">
        <f t="shared" si="293"/>
        <v>1803.4629887245228</v>
      </c>
      <c r="AW693" s="35">
        <f t="shared" si="303"/>
        <v>7192.9780572788613</v>
      </c>
      <c r="AX693" s="35">
        <f t="shared" si="294"/>
        <v>73508.267424914025</v>
      </c>
      <c r="AY693" s="35">
        <f t="shared" si="295"/>
        <v>80701.245482192884</v>
      </c>
      <c r="AZ693" s="35">
        <f t="shared" si="296"/>
        <v>87894.223539471743</v>
      </c>
      <c r="BA693"/>
      <c r="BB693" s="52">
        <f t="shared" si="297"/>
        <v>686</v>
      </c>
      <c r="BC693" s="80">
        <f t="shared" si="298"/>
        <v>753.71529349925925</v>
      </c>
      <c r="BD693" s="35">
        <f t="shared" si="304"/>
        <v>3006.1374153344441</v>
      </c>
      <c r="BE693" s="35">
        <f t="shared" si="299"/>
        <v>31665.876803423373</v>
      </c>
      <c r="BF693" s="35">
        <f t="shared" si="300"/>
        <v>34672.014218757817</v>
      </c>
      <c r="BG693" s="35">
        <f t="shared" si="301"/>
        <v>37678.151634092261</v>
      </c>
    </row>
    <row r="694" spans="25:59" x14ac:dyDescent="0.4">
      <c r="Y694" s="35">
        <f t="shared" si="302"/>
        <v>686500</v>
      </c>
      <c r="Z694" s="52">
        <f t="shared" si="305"/>
        <v>687</v>
      </c>
      <c r="AA694" s="35"/>
      <c r="AB694" s="35"/>
      <c r="AC694" s="35"/>
      <c r="AD694" s="35"/>
      <c r="AU694" s="52">
        <f t="shared" si="292"/>
        <v>687</v>
      </c>
      <c r="AV694" s="80">
        <f t="shared" si="293"/>
        <v>1804.1119767162393</v>
      </c>
      <c r="AW694" s="35">
        <f t="shared" si="303"/>
        <v>7195.5664976366834</v>
      </c>
      <c r="AX694" s="35">
        <f t="shared" si="294"/>
        <v>73604.922660884127</v>
      </c>
      <c r="AY694" s="35">
        <f t="shared" si="295"/>
        <v>80800.48915852081</v>
      </c>
      <c r="AZ694" s="35">
        <f t="shared" si="296"/>
        <v>87996.055656157492</v>
      </c>
      <c r="BA694"/>
      <c r="BB694" s="52">
        <f t="shared" si="297"/>
        <v>687</v>
      </c>
      <c r="BC694" s="80">
        <f t="shared" si="298"/>
        <v>753.98652289388076</v>
      </c>
      <c r="BD694" s="35">
        <f t="shared" si="304"/>
        <v>3007.2191936111258</v>
      </c>
      <c r="BE694" s="35">
        <f t="shared" si="299"/>
        <v>31703.108139877048</v>
      </c>
      <c r="BF694" s="35">
        <f t="shared" si="300"/>
        <v>34710.327333488174</v>
      </c>
      <c r="BG694" s="35">
        <f t="shared" si="301"/>
        <v>37717.546527099301</v>
      </c>
    </row>
    <row r="695" spans="25:59" x14ac:dyDescent="0.4">
      <c r="Y695" s="35">
        <f t="shared" si="302"/>
        <v>687500</v>
      </c>
      <c r="Z695" s="52">
        <f t="shared" si="305"/>
        <v>688</v>
      </c>
      <c r="AA695" s="35"/>
      <c r="AB695" s="35"/>
      <c r="AC695" s="35"/>
      <c r="AD695" s="35"/>
      <c r="AU695" s="52">
        <f t="shared" si="292"/>
        <v>688</v>
      </c>
      <c r="AV695" s="80">
        <f t="shared" si="293"/>
        <v>1804.7619267828175</v>
      </c>
      <c r="AW695" s="35">
        <f t="shared" si="303"/>
        <v>7198.1587751585694</v>
      </c>
      <c r="AX695" s="35">
        <f t="shared" si="294"/>
        <v>73701.574059690174</v>
      </c>
      <c r="AY695" s="35">
        <f t="shared" si="295"/>
        <v>80899.73283484875</v>
      </c>
      <c r="AZ695" s="35">
        <f t="shared" si="296"/>
        <v>88097.891610007326</v>
      </c>
      <c r="BA695"/>
      <c r="BB695" s="52">
        <f t="shared" si="297"/>
        <v>688</v>
      </c>
      <c r="BC695" s="80">
        <f t="shared" si="298"/>
        <v>754.25815436525204</v>
      </c>
      <c r="BD695" s="35">
        <f t="shared" si="304"/>
        <v>3008.3025755410326</v>
      </c>
      <c r="BE695" s="35">
        <f t="shared" si="299"/>
        <v>31740.337872677497</v>
      </c>
      <c r="BF695" s="35">
        <f t="shared" si="300"/>
        <v>34748.640448218532</v>
      </c>
      <c r="BG695" s="35">
        <f t="shared" si="301"/>
        <v>37756.943023759566</v>
      </c>
    </row>
    <row r="696" spans="25:59" x14ac:dyDescent="0.4">
      <c r="Y696" s="35">
        <f t="shared" si="302"/>
        <v>688500</v>
      </c>
      <c r="Z696" s="52">
        <f t="shared" si="305"/>
        <v>689</v>
      </c>
      <c r="AA696" s="35"/>
      <c r="AB696" s="35"/>
      <c r="AC696" s="35"/>
      <c r="AD696" s="35"/>
      <c r="AU696" s="52">
        <f t="shared" si="292"/>
        <v>689</v>
      </c>
      <c r="AV696" s="80">
        <f t="shared" si="293"/>
        <v>1805.4128378852142</v>
      </c>
      <c r="AW696" s="35">
        <f t="shared" si="303"/>
        <v>7200.7548857003731</v>
      </c>
      <c r="AX696" s="35">
        <f t="shared" si="294"/>
        <v>73798.221625476304</v>
      </c>
      <c r="AY696" s="35">
        <f t="shared" si="295"/>
        <v>80998.976511176676</v>
      </c>
      <c r="AZ696" s="35">
        <f t="shared" si="296"/>
        <v>88199.731396877047</v>
      </c>
      <c r="BA696"/>
      <c r="BB696" s="52">
        <f t="shared" si="297"/>
        <v>689</v>
      </c>
      <c r="BC696" s="80">
        <f t="shared" si="298"/>
        <v>754.53018747912915</v>
      </c>
      <c r="BD696" s="35">
        <f t="shared" si="304"/>
        <v>3009.3875593922148</v>
      </c>
      <c r="BE696" s="35">
        <f t="shared" si="299"/>
        <v>31777.566003556669</v>
      </c>
      <c r="BF696" s="35">
        <f t="shared" si="300"/>
        <v>34786.953562948882</v>
      </c>
      <c r="BG696" s="35">
        <f t="shared" si="301"/>
        <v>37796.341122341095</v>
      </c>
    </row>
    <row r="697" spans="25:59" x14ac:dyDescent="0.4">
      <c r="Y697" s="35">
        <f t="shared" si="302"/>
        <v>689500</v>
      </c>
      <c r="Z697" s="52">
        <f t="shared" si="305"/>
        <v>690</v>
      </c>
      <c r="AA697" s="35"/>
      <c r="AB697" s="35"/>
      <c r="AC697" s="35"/>
      <c r="AD697" s="35"/>
      <c r="AU697" s="52">
        <f t="shared" si="292"/>
        <v>690</v>
      </c>
      <c r="AV697" s="80">
        <f t="shared" si="293"/>
        <v>1806.0647089843487</v>
      </c>
      <c r="AW697" s="35">
        <f t="shared" si="303"/>
        <v>7203.3548251177963</v>
      </c>
      <c r="AX697" s="35">
        <f t="shared" si="294"/>
        <v>73894.865362386816</v>
      </c>
      <c r="AY697" s="35">
        <f t="shared" si="295"/>
        <v>81098.220187504616</v>
      </c>
      <c r="AZ697" s="35">
        <f t="shared" si="296"/>
        <v>88301.575012622416</v>
      </c>
      <c r="BA697"/>
      <c r="BB697" s="52">
        <f t="shared" si="297"/>
        <v>690</v>
      </c>
      <c r="BC697" s="80">
        <f t="shared" si="298"/>
        <v>754.80262180125249</v>
      </c>
      <c r="BD697" s="35">
        <f t="shared" si="304"/>
        <v>3010.4741434326606</v>
      </c>
      <c r="BE697" s="35">
        <f t="shared" si="299"/>
        <v>31814.792534246586</v>
      </c>
      <c r="BF697" s="35">
        <f t="shared" si="300"/>
        <v>34825.266677679247</v>
      </c>
      <c r="BG697" s="35">
        <f t="shared" si="301"/>
        <v>37835.740821111904</v>
      </c>
    </row>
    <row r="698" spans="25:59" x14ac:dyDescent="0.4">
      <c r="Y698" s="35">
        <f t="shared" si="302"/>
        <v>690500</v>
      </c>
      <c r="Z698" s="52">
        <f t="shared" si="305"/>
        <v>691</v>
      </c>
      <c r="AA698" s="35"/>
      <c r="AB698" s="35"/>
      <c r="AC698" s="35"/>
      <c r="AD698" s="35"/>
      <c r="AU698" s="52">
        <f t="shared" si="292"/>
        <v>691</v>
      </c>
      <c r="AV698" s="80">
        <f t="shared" si="293"/>
        <v>1806.7175390411089</v>
      </c>
      <c r="AW698" s="35">
        <f t="shared" si="303"/>
        <v>7205.9585892664181</v>
      </c>
      <c r="AX698" s="35">
        <f t="shared" si="294"/>
        <v>73991.505274566138</v>
      </c>
      <c r="AY698" s="35">
        <f t="shared" si="295"/>
        <v>81197.463863832556</v>
      </c>
      <c r="AZ698" s="35">
        <f t="shared" si="296"/>
        <v>88403.422453098974</v>
      </c>
      <c r="BA698"/>
      <c r="BB698" s="52">
        <f t="shared" si="297"/>
        <v>691</v>
      </c>
      <c r="BC698" s="80">
        <f t="shared" si="298"/>
        <v>755.07545689734968</v>
      </c>
      <c r="BD698" s="35">
        <f t="shared" si="304"/>
        <v>3011.562325930307</v>
      </c>
      <c r="BE698" s="35">
        <f t="shared" si="299"/>
        <v>31852.01746647929</v>
      </c>
      <c r="BF698" s="35">
        <f t="shared" si="300"/>
        <v>34863.579792409597</v>
      </c>
      <c r="BG698" s="35">
        <f t="shared" si="301"/>
        <v>37875.142118339907</v>
      </c>
    </row>
    <row r="699" spans="25:59" x14ac:dyDescent="0.4">
      <c r="Y699" s="35">
        <f t="shared" si="302"/>
        <v>691500</v>
      </c>
      <c r="Z699" s="52">
        <f t="shared" si="305"/>
        <v>692</v>
      </c>
      <c r="AA699" s="35"/>
      <c r="AB699" s="35"/>
      <c r="AC699" s="35"/>
      <c r="AD699" s="35"/>
      <c r="AU699" s="52">
        <f t="shared" si="292"/>
        <v>692</v>
      </c>
      <c r="AV699" s="80">
        <f t="shared" si="293"/>
        <v>1807.3713270163564</v>
      </c>
      <c r="AW699" s="35">
        <f t="shared" si="303"/>
        <v>7208.5661740017131</v>
      </c>
      <c r="AX699" s="35">
        <f t="shared" si="294"/>
        <v>74088.141366158772</v>
      </c>
      <c r="AY699" s="35">
        <f t="shared" si="295"/>
        <v>81296.707540160482</v>
      </c>
      <c r="AZ699" s="35">
        <f t="shared" si="296"/>
        <v>88505.273714162191</v>
      </c>
      <c r="BA699"/>
      <c r="BB699" s="52">
        <f t="shared" si="297"/>
        <v>692</v>
      </c>
      <c r="BC699" s="80">
        <f t="shared" si="298"/>
        <v>755.34869233313657</v>
      </c>
      <c r="BD699" s="35">
        <f t="shared" si="304"/>
        <v>3012.6521051530435</v>
      </c>
      <c r="BE699" s="35">
        <f t="shared" si="299"/>
        <v>31889.240801986911</v>
      </c>
      <c r="BF699" s="35">
        <f t="shared" si="300"/>
        <v>34901.892907139954</v>
      </c>
      <c r="BG699" s="35">
        <f t="shared" si="301"/>
        <v>37914.545012292998</v>
      </c>
    </row>
    <row r="700" spans="25:59" x14ac:dyDescent="0.4">
      <c r="Y700" s="35">
        <f t="shared" si="302"/>
        <v>692500</v>
      </c>
      <c r="Z700" s="52">
        <f t="shared" si="305"/>
        <v>693</v>
      </c>
      <c r="AA700" s="35"/>
      <c r="AB700" s="35"/>
      <c r="AC700" s="35"/>
      <c r="AD700" s="35"/>
      <c r="AU700" s="52">
        <f t="shared" si="292"/>
        <v>693</v>
      </c>
      <c r="AV700" s="80">
        <f t="shared" si="293"/>
        <v>1808.0260718709319</v>
      </c>
      <c r="AW700" s="35">
        <f t="shared" si="303"/>
        <v>7211.1775751790719</v>
      </c>
      <c r="AX700" s="35">
        <f t="shared" si="294"/>
        <v>74184.773641309352</v>
      </c>
      <c r="AY700" s="35">
        <f t="shared" si="295"/>
        <v>81395.951216488422</v>
      </c>
      <c r="AZ700" s="35">
        <f t="shared" si="296"/>
        <v>88607.128791667492</v>
      </c>
      <c r="BA700"/>
      <c r="BB700" s="52">
        <f t="shared" si="297"/>
        <v>693</v>
      </c>
      <c r="BC700" s="80">
        <f t="shared" si="298"/>
        <v>755.62232767432135</v>
      </c>
      <c r="BD700" s="35">
        <f t="shared" si="304"/>
        <v>3013.7434793687294</v>
      </c>
      <c r="BE700" s="35">
        <f t="shared" si="299"/>
        <v>31926.462542501584</v>
      </c>
      <c r="BF700" s="35">
        <f t="shared" si="300"/>
        <v>34940.206021870312</v>
      </c>
      <c r="BG700" s="35">
        <f t="shared" si="301"/>
        <v>37953.94950123904</v>
      </c>
    </row>
    <row r="701" spans="25:59" x14ac:dyDescent="0.4">
      <c r="Y701" s="35">
        <f t="shared" si="302"/>
        <v>693500</v>
      </c>
      <c r="Z701" s="52">
        <f t="shared" si="305"/>
        <v>694</v>
      </c>
      <c r="AA701" s="35"/>
      <c r="AB701" s="35"/>
      <c r="AC701" s="35"/>
      <c r="AD701" s="35"/>
      <c r="AU701" s="52">
        <f t="shared" si="292"/>
        <v>694</v>
      </c>
      <c r="AV701" s="80">
        <f t="shared" si="293"/>
        <v>1808.6817725656615</v>
      </c>
      <c r="AW701" s="35">
        <f t="shared" si="303"/>
        <v>7213.7927886538264</v>
      </c>
      <c r="AX701" s="35">
        <f t="shared" si="294"/>
        <v>74281.402104162524</v>
      </c>
      <c r="AY701" s="35">
        <f t="shared" si="295"/>
        <v>81495.194892816347</v>
      </c>
      <c r="AZ701" s="35">
        <f t="shared" si="296"/>
        <v>88708.987681470171</v>
      </c>
      <c r="BA701"/>
      <c r="BB701" s="52">
        <f t="shared" si="297"/>
        <v>694</v>
      </c>
      <c r="BC701" s="80">
        <f t="shared" si="298"/>
        <v>755.89636248660508</v>
      </c>
      <c r="BD701" s="35">
        <f t="shared" si="304"/>
        <v>3014.8364468451964</v>
      </c>
      <c r="BE701" s="35">
        <f t="shared" si="299"/>
        <v>31963.682689755464</v>
      </c>
      <c r="BF701" s="35">
        <f t="shared" si="300"/>
        <v>34978.519136600662</v>
      </c>
      <c r="BG701" s="35">
        <f t="shared" si="301"/>
        <v>37993.35558344586</v>
      </c>
    </row>
    <row r="702" spans="25:59" x14ac:dyDescent="0.4">
      <c r="Y702" s="35">
        <f t="shared" si="302"/>
        <v>694500</v>
      </c>
      <c r="Z702" s="52">
        <f t="shared" si="305"/>
        <v>695</v>
      </c>
      <c r="AA702" s="35"/>
      <c r="AB702" s="35"/>
      <c r="AC702" s="35"/>
      <c r="AD702" s="35"/>
      <c r="AU702" s="52">
        <f t="shared" si="292"/>
        <v>695</v>
      </c>
      <c r="AV702" s="80">
        <f t="shared" si="293"/>
        <v>1809.3384280613611</v>
      </c>
      <c r="AW702" s="35">
        <f t="shared" si="303"/>
        <v>7216.4118102812672</v>
      </c>
      <c r="AX702" s="35">
        <f t="shared" si="294"/>
        <v>74378.026758863023</v>
      </c>
      <c r="AY702" s="35">
        <f t="shared" si="295"/>
        <v>81594.438569144288</v>
      </c>
      <c r="AZ702" s="35">
        <f t="shared" si="296"/>
        <v>88810.850379425552</v>
      </c>
      <c r="BA702"/>
      <c r="BB702" s="52">
        <f t="shared" si="297"/>
        <v>695</v>
      </c>
      <c r="BC702" s="80">
        <f t="shared" si="298"/>
        <v>756.17079633568517</v>
      </c>
      <c r="BD702" s="35">
        <f t="shared" si="304"/>
        <v>3015.9310058502601</v>
      </c>
      <c r="BE702" s="35">
        <f t="shared" si="299"/>
        <v>32000.901245480767</v>
      </c>
      <c r="BF702" s="35">
        <f t="shared" si="300"/>
        <v>35016.832251331027</v>
      </c>
      <c r="BG702" s="35">
        <f t="shared" si="301"/>
        <v>38032.763257181286</v>
      </c>
    </row>
    <row r="703" spans="25:59" x14ac:dyDescent="0.4">
      <c r="Y703" s="35">
        <f t="shared" si="302"/>
        <v>695500</v>
      </c>
      <c r="Z703" s="52">
        <f t="shared" si="305"/>
        <v>696</v>
      </c>
      <c r="AA703" s="35"/>
      <c r="AB703" s="35"/>
      <c r="AC703" s="35"/>
      <c r="AD703" s="35"/>
      <c r="AU703" s="52">
        <f t="shared" si="292"/>
        <v>696</v>
      </c>
      <c r="AV703" s="80">
        <f t="shared" si="293"/>
        <v>1809.9960373188428</v>
      </c>
      <c r="AW703" s="35">
        <f t="shared" si="303"/>
        <v>7219.0346359166715</v>
      </c>
      <c r="AX703" s="35">
        <f t="shared" si="294"/>
        <v>74474.647609555541</v>
      </c>
      <c r="AY703" s="35">
        <f t="shared" si="295"/>
        <v>81693.682245472213</v>
      </c>
      <c r="AZ703" s="35">
        <f t="shared" si="296"/>
        <v>88912.716881388886</v>
      </c>
      <c r="BA703"/>
      <c r="BB703" s="52">
        <f t="shared" si="297"/>
        <v>696</v>
      </c>
      <c r="BC703" s="80">
        <f t="shared" si="298"/>
        <v>756.44562878725719</v>
      </c>
      <c r="BD703" s="35">
        <f t="shared" si="304"/>
        <v>3017.0271546517297</v>
      </c>
      <c r="BE703" s="35">
        <f t="shared" si="299"/>
        <v>32038.118211409648</v>
      </c>
      <c r="BF703" s="35">
        <f t="shared" si="300"/>
        <v>35055.145366061377</v>
      </c>
      <c r="BG703" s="35">
        <f t="shared" si="301"/>
        <v>38072.172520713109</v>
      </c>
    </row>
    <row r="704" spans="25:59" x14ac:dyDescent="0.4">
      <c r="Y704" s="35">
        <f t="shared" si="302"/>
        <v>696500</v>
      </c>
      <c r="Z704" s="52">
        <f t="shared" si="305"/>
        <v>697</v>
      </c>
      <c r="AA704" s="35"/>
      <c r="AB704" s="35"/>
      <c r="AC704" s="35"/>
      <c r="AD704" s="35"/>
      <c r="AU704" s="52">
        <f t="shared" si="292"/>
        <v>697</v>
      </c>
      <c r="AV704" s="80">
        <f t="shared" si="293"/>
        <v>1810.6545992989202</v>
      </c>
      <c r="AW704" s="35">
        <f t="shared" si="303"/>
        <v>7221.661261415321</v>
      </c>
      <c r="AX704" s="35">
        <f t="shared" si="294"/>
        <v>74571.264660384826</v>
      </c>
      <c r="AY704" s="35">
        <f t="shared" si="295"/>
        <v>81792.925921800153</v>
      </c>
      <c r="AZ704" s="35">
        <f t="shared" si="296"/>
        <v>89014.587183215481</v>
      </c>
      <c r="BA704"/>
      <c r="BB704" s="52">
        <f t="shared" si="297"/>
        <v>697</v>
      </c>
      <c r="BC704" s="80">
        <f t="shared" si="298"/>
        <v>756.72085940701754</v>
      </c>
      <c r="BD704" s="35">
        <f t="shared" si="304"/>
        <v>3018.1248915174183</v>
      </c>
      <c r="BE704" s="35">
        <f t="shared" si="299"/>
        <v>32075.333589274316</v>
      </c>
      <c r="BF704" s="35">
        <f t="shared" si="300"/>
        <v>35093.458480791734</v>
      </c>
      <c r="BG704" s="35">
        <f t="shared" si="301"/>
        <v>38111.583372309149</v>
      </c>
    </row>
    <row r="705" spans="25:59" x14ac:dyDescent="0.4">
      <c r="Y705" s="35">
        <f t="shared" si="302"/>
        <v>697500</v>
      </c>
      <c r="Z705" s="52">
        <f t="shared" si="305"/>
        <v>698</v>
      </c>
      <c r="AA705" s="35"/>
      <c r="AB705" s="35"/>
      <c r="AC705" s="35"/>
      <c r="AD705" s="35"/>
      <c r="AU705" s="52">
        <f t="shared" si="292"/>
        <v>698</v>
      </c>
      <c r="AV705" s="80">
        <f t="shared" si="293"/>
        <v>1811.3141129624139</v>
      </c>
      <c r="AW705" s="35">
        <f t="shared" si="303"/>
        <v>7224.2916826325263</v>
      </c>
      <c r="AX705" s="35">
        <f t="shared" si="294"/>
        <v>74667.877915495555</v>
      </c>
      <c r="AY705" s="35">
        <f t="shared" si="295"/>
        <v>81892.169598128079</v>
      </c>
      <c r="AZ705" s="35">
        <f t="shared" si="296"/>
        <v>89116.461280760603</v>
      </c>
      <c r="BA705"/>
      <c r="BB705" s="52">
        <f t="shared" si="297"/>
        <v>698</v>
      </c>
      <c r="BC705" s="80">
        <f t="shared" si="298"/>
        <v>756.99648776066533</v>
      </c>
      <c r="BD705" s="35">
        <f t="shared" si="304"/>
        <v>3019.2242147151483</v>
      </c>
      <c r="BE705" s="35">
        <f t="shared" si="299"/>
        <v>32112.547380806944</v>
      </c>
      <c r="BF705" s="35">
        <f t="shared" si="300"/>
        <v>35131.771595522092</v>
      </c>
      <c r="BG705" s="35">
        <f t="shared" si="301"/>
        <v>38150.99581023724</v>
      </c>
    </row>
    <row r="706" spans="25:59" x14ac:dyDescent="0.4">
      <c r="Y706" s="35">
        <f t="shared" si="302"/>
        <v>698500</v>
      </c>
      <c r="Z706" s="52">
        <f t="shared" si="305"/>
        <v>699</v>
      </c>
      <c r="AA706" s="35"/>
      <c r="AB706" s="35"/>
      <c r="AC706" s="35"/>
      <c r="AD706" s="35"/>
      <c r="AU706" s="52">
        <f t="shared" si="292"/>
        <v>699</v>
      </c>
      <c r="AV706" s="80">
        <f t="shared" si="293"/>
        <v>1811.9745772701569</v>
      </c>
      <c r="AW706" s="35">
        <f t="shared" si="303"/>
        <v>7226.9258954236475</v>
      </c>
      <c r="AX706" s="35">
        <f t="shared" si="294"/>
        <v>74764.487379032376</v>
      </c>
      <c r="AY706" s="35">
        <f t="shared" si="295"/>
        <v>81991.413274456019</v>
      </c>
      <c r="AZ706" s="35">
        <f t="shared" si="296"/>
        <v>89218.339169879662</v>
      </c>
      <c r="BA706"/>
      <c r="BB706" s="52">
        <f t="shared" si="297"/>
        <v>699</v>
      </c>
      <c r="BC706" s="80">
        <f t="shared" si="298"/>
        <v>757.27251341390502</v>
      </c>
      <c r="BD706" s="35">
        <f t="shared" si="304"/>
        <v>3020.3251225127647</v>
      </c>
      <c r="BE706" s="35">
        <f t="shared" si="299"/>
        <v>32149.759587739678</v>
      </c>
      <c r="BF706" s="35">
        <f t="shared" si="300"/>
        <v>35170.084710252442</v>
      </c>
      <c r="BG706" s="35">
        <f t="shared" si="301"/>
        <v>38190.40983276521</v>
      </c>
    </row>
    <row r="707" spans="25:59" x14ac:dyDescent="0.4">
      <c r="Y707" s="35">
        <f t="shared" si="302"/>
        <v>699500</v>
      </c>
      <c r="Z707" s="52">
        <f t="shared" si="305"/>
        <v>700</v>
      </c>
      <c r="AA707" s="35"/>
      <c r="AB707" s="35"/>
      <c r="AC707" s="35"/>
      <c r="AD707" s="35"/>
      <c r="AU707" s="52">
        <f t="shared" si="292"/>
        <v>700</v>
      </c>
      <c r="AV707" s="80">
        <f t="shared" si="293"/>
        <v>1812.6359911829989</v>
      </c>
      <c r="AW707" s="35">
        <f t="shared" si="303"/>
        <v>7229.5638956441098</v>
      </c>
      <c r="AX707" s="35">
        <f t="shared" si="294"/>
        <v>74861.093055139834</v>
      </c>
      <c r="AY707" s="35">
        <f t="shared" si="295"/>
        <v>82090.656950783945</v>
      </c>
      <c r="AZ707" s="35">
        <f t="shared" si="296"/>
        <v>89320.220846428056</v>
      </c>
      <c r="BA707"/>
      <c r="BB707" s="52">
        <f t="shared" si="297"/>
        <v>700</v>
      </c>
      <c r="BC707" s="80">
        <f t="shared" si="298"/>
        <v>757.54893593244788</v>
      </c>
      <c r="BD707" s="35">
        <f t="shared" si="304"/>
        <v>3021.4276131781385</v>
      </c>
      <c r="BE707" s="35">
        <f t="shared" si="299"/>
        <v>32186.970211804663</v>
      </c>
      <c r="BF707" s="35">
        <f t="shared" si="300"/>
        <v>35208.3978249828</v>
      </c>
      <c r="BG707" s="35">
        <f t="shared" si="301"/>
        <v>38229.825438160937</v>
      </c>
    </row>
    <row r="708" spans="25:59" x14ac:dyDescent="0.4">
      <c r="Y708" s="35">
        <f t="shared" si="302"/>
        <v>700500</v>
      </c>
      <c r="Z708" s="52">
        <f t="shared" si="305"/>
        <v>701</v>
      </c>
      <c r="AA708" s="35"/>
      <c r="AB708" s="35"/>
      <c r="AC708" s="35"/>
      <c r="AD708" s="35"/>
      <c r="AU708" s="52">
        <f t="shared" si="292"/>
        <v>701</v>
      </c>
      <c r="AV708" s="80">
        <f t="shared" si="293"/>
        <v>1813.2983536618142</v>
      </c>
      <c r="AW708" s="35">
        <f t="shared" si="303"/>
        <v>7232.2056791494388</v>
      </c>
      <c r="AX708" s="35">
        <f t="shared" si="294"/>
        <v>74957.694947962445</v>
      </c>
      <c r="AY708" s="35">
        <f t="shared" si="295"/>
        <v>82189.900627111885</v>
      </c>
      <c r="AZ708" s="35">
        <f t="shared" si="296"/>
        <v>89422.106306261325</v>
      </c>
      <c r="BA708"/>
      <c r="BB708" s="52">
        <f t="shared" si="297"/>
        <v>701</v>
      </c>
      <c r="BC708" s="80">
        <f t="shared" si="298"/>
        <v>757.82575488201576</v>
      </c>
      <c r="BD708" s="35">
        <f t="shared" si="304"/>
        <v>3022.5316849791848</v>
      </c>
      <c r="BE708" s="35">
        <f t="shared" si="299"/>
        <v>32224.179254733972</v>
      </c>
      <c r="BF708" s="35">
        <f t="shared" si="300"/>
        <v>35246.710939713157</v>
      </c>
      <c r="BG708" s="35">
        <f t="shared" si="301"/>
        <v>38269.242624692342</v>
      </c>
    </row>
    <row r="709" spans="25:59" x14ac:dyDescent="0.4">
      <c r="Y709" s="35">
        <f t="shared" si="302"/>
        <v>701500</v>
      </c>
      <c r="Z709" s="52">
        <f t="shared" si="305"/>
        <v>702</v>
      </c>
      <c r="AA709" s="35"/>
      <c r="AB709" s="35"/>
      <c r="AC709" s="35"/>
      <c r="AD709" s="35"/>
      <c r="AU709" s="52">
        <f t="shared" si="292"/>
        <v>702</v>
      </c>
      <c r="AV709" s="80">
        <f t="shared" si="293"/>
        <v>1813.9616636675046</v>
      </c>
      <c r="AW709" s="35">
        <f t="shared" si="303"/>
        <v>7234.851241795267</v>
      </c>
      <c r="AX709" s="35">
        <f t="shared" si="294"/>
        <v>75054.293061644552</v>
      </c>
      <c r="AY709" s="35">
        <f t="shared" si="295"/>
        <v>82289.144303439825</v>
      </c>
      <c r="AZ709" s="35">
        <f t="shared" si="296"/>
        <v>89523.995545235099</v>
      </c>
      <c r="BA709"/>
      <c r="BB709" s="52">
        <f t="shared" si="297"/>
        <v>702</v>
      </c>
      <c r="BC709" s="80">
        <f t="shared" si="298"/>
        <v>758.10296982834166</v>
      </c>
      <c r="BD709" s="35">
        <f t="shared" si="304"/>
        <v>3023.6373361838605</v>
      </c>
      <c r="BE709" s="35">
        <f t="shared" si="299"/>
        <v>32261.386718259655</v>
      </c>
      <c r="BF709" s="35">
        <f t="shared" si="300"/>
        <v>35285.024054443515</v>
      </c>
      <c r="BG709" s="35">
        <f t="shared" si="301"/>
        <v>38308.661390627378</v>
      </c>
    </row>
    <row r="710" spans="25:59" x14ac:dyDescent="0.4">
      <c r="Y710" s="35">
        <f t="shared" si="302"/>
        <v>702500</v>
      </c>
      <c r="Z710" s="52">
        <f t="shared" si="305"/>
        <v>703</v>
      </c>
      <c r="AA710" s="35"/>
      <c r="AB710" s="35"/>
      <c r="AC710" s="35"/>
      <c r="AD710" s="35"/>
      <c r="AU710" s="52">
        <f t="shared" si="292"/>
        <v>703</v>
      </c>
      <c r="AV710" s="80">
        <f t="shared" si="293"/>
        <v>1814.6259201610069</v>
      </c>
      <c r="AW710" s="35">
        <f t="shared" si="303"/>
        <v>7237.5005794373701</v>
      </c>
      <c r="AX710" s="35">
        <f t="shared" si="294"/>
        <v>75150.887400330379</v>
      </c>
      <c r="AY710" s="35">
        <f t="shared" si="295"/>
        <v>82388.387979767751</v>
      </c>
      <c r="AZ710" s="35">
        <f t="shared" si="296"/>
        <v>89625.888559205123</v>
      </c>
      <c r="BA710"/>
      <c r="BB710" s="52">
        <f t="shared" si="297"/>
        <v>703</v>
      </c>
      <c r="BC710" s="80">
        <f t="shared" si="298"/>
        <v>758.38058033717323</v>
      </c>
      <c r="BD710" s="35">
        <f t="shared" si="304"/>
        <v>3024.7445650601835</v>
      </c>
      <c r="BE710" s="35">
        <f t="shared" si="299"/>
        <v>32298.592604113688</v>
      </c>
      <c r="BF710" s="35">
        <f t="shared" si="300"/>
        <v>35323.337169173872</v>
      </c>
      <c r="BG710" s="35">
        <f t="shared" si="301"/>
        <v>38348.081734234052</v>
      </c>
    </row>
    <row r="711" spans="25:59" x14ac:dyDescent="0.4">
      <c r="Y711" s="35">
        <f t="shared" si="302"/>
        <v>703500</v>
      </c>
      <c r="Z711" s="52">
        <f t="shared" si="305"/>
        <v>704</v>
      </c>
      <c r="AA711" s="35"/>
      <c r="AB711" s="35"/>
      <c r="AC711" s="35"/>
      <c r="AD711" s="35"/>
      <c r="AU711" s="52">
        <f t="shared" si="292"/>
        <v>704</v>
      </c>
      <c r="AV711" s="80">
        <f t="shared" si="293"/>
        <v>1815.2911221032957</v>
      </c>
      <c r="AW711" s="35">
        <f t="shared" si="303"/>
        <v>7240.1536879316709</v>
      </c>
      <c r="AX711" s="35">
        <f t="shared" si="294"/>
        <v>75247.477968164021</v>
      </c>
      <c r="AY711" s="35">
        <f t="shared" si="295"/>
        <v>82487.631656095691</v>
      </c>
      <c r="AZ711" s="35">
        <f t="shared" si="296"/>
        <v>89727.785344027361</v>
      </c>
      <c r="BA711"/>
      <c r="BB711" s="52">
        <f t="shared" si="297"/>
        <v>704</v>
      </c>
      <c r="BC711" s="80">
        <f t="shared" si="298"/>
        <v>758.65858597427427</v>
      </c>
      <c r="BD711" s="35">
        <f t="shared" si="304"/>
        <v>3025.8533698762349</v>
      </c>
      <c r="BE711" s="35">
        <f t="shared" si="299"/>
        <v>32335.796914027989</v>
      </c>
      <c r="BF711" s="35">
        <f t="shared" si="300"/>
        <v>35361.650283904222</v>
      </c>
      <c r="BG711" s="35">
        <f t="shared" si="301"/>
        <v>38387.503653780455</v>
      </c>
    </row>
    <row r="712" spans="25:59" x14ac:dyDescent="0.4">
      <c r="Y712" s="35">
        <f t="shared" si="302"/>
        <v>704500</v>
      </c>
      <c r="Z712" s="52">
        <f t="shared" si="305"/>
        <v>705</v>
      </c>
      <c r="AA712" s="35"/>
      <c r="AB712" s="35"/>
      <c r="AC712" s="35"/>
      <c r="AD712" s="35"/>
      <c r="AU712" s="52">
        <f t="shared" ref="AU712:AU775" si="306">Z712</f>
        <v>705</v>
      </c>
      <c r="AV712" s="80">
        <f t="shared" ref="AV712:AV775" si="307">$AL$13*SQRT(1+(1/$AL$14)+(($AU712-$AE$3)^2)/(($AE$4^2)*$AL$20))</f>
        <v>1815.9572684553918</v>
      </c>
      <c r="AW712" s="35">
        <f t="shared" si="303"/>
        <v>7242.8105631342796</v>
      </c>
      <c r="AX712" s="35">
        <f t="shared" ref="AX712:AX775" si="308">AY712-AW712</f>
        <v>75344.06476928934</v>
      </c>
      <c r="AY712" s="35">
        <f t="shared" ref="AY712:AY775" si="309">Z712*AY$1+AY$2</f>
        <v>82586.875332423617</v>
      </c>
      <c r="AZ712" s="35">
        <f t="shared" ref="AZ712:AZ775" si="310">AY712+AW712</f>
        <v>89829.685895557894</v>
      </c>
      <c r="BA712"/>
      <c r="BB712" s="52">
        <f t="shared" ref="BB712:BB775" si="311">AU712</f>
        <v>705</v>
      </c>
      <c r="BC712" s="80">
        <f t="shared" ref="BC712:BC775" si="312">$AL$36*SQRT(1+(1/$AL$37)+(($AU712-$AE$3)^2)/(($AE$4^2)*$AL$43))</f>
        <v>758.93698630542758</v>
      </c>
      <c r="BD712" s="35">
        <f t="shared" si="304"/>
        <v>3026.9637489001707</v>
      </c>
      <c r="BE712" s="35">
        <f t="shared" ref="BE712:BE775" si="313">BF712-BD712</f>
        <v>32372.999649734411</v>
      </c>
      <c r="BF712" s="35">
        <f t="shared" ref="BF712:BF775" si="314">Z712*BF$1+BF$2</f>
        <v>35399.96339863458</v>
      </c>
      <c r="BG712" s="35">
        <f t="shared" ref="BG712:BG775" si="315">BF712+BD712</f>
        <v>38426.927147534749</v>
      </c>
    </row>
    <row r="713" spans="25:59" x14ac:dyDescent="0.4">
      <c r="Y713" s="35">
        <f t="shared" ref="Y713:Y776" si="316">Y712+1000</f>
        <v>705500</v>
      </c>
      <c r="Z713" s="52">
        <f t="shared" si="305"/>
        <v>706</v>
      </c>
      <c r="AA713" s="35"/>
      <c r="AB713" s="35"/>
      <c r="AC713" s="35"/>
      <c r="AD713" s="35"/>
      <c r="AU713" s="52">
        <f t="shared" si="306"/>
        <v>706</v>
      </c>
      <c r="AV713" s="80">
        <f t="shared" si="307"/>
        <v>1816.6243581783649</v>
      </c>
      <c r="AW713" s="35">
        <f t="shared" ref="AW713:AW776" si="317">AW$3*AV713</f>
        <v>7245.4712009014984</v>
      </c>
      <c r="AX713" s="35">
        <f t="shared" si="308"/>
        <v>75440.647807850066</v>
      </c>
      <c r="AY713" s="35">
        <f t="shared" si="309"/>
        <v>82686.119008751557</v>
      </c>
      <c r="AZ713" s="35">
        <f t="shared" si="310"/>
        <v>89931.590209653048</v>
      </c>
      <c r="BA713"/>
      <c r="BB713" s="52">
        <f t="shared" si="311"/>
        <v>706</v>
      </c>
      <c r="BC713" s="80">
        <f t="shared" si="312"/>
        <v>759.21578089643651</v>
      </c>
      <c r="BD713" s="35">
        <f t="shared" ref="BD713:BD776" si="318">BD$3*BC713</f>
        <v>3028.0757004002312</v>
      </c>
      <c r="BE713" s="35">
        <f t="shared" si="313"/>
        <v>32410.200812964707</v>
      </c>
      <c r="BF713" s="35">
        <f t="shared" si="314"/>
        <v>35438.276513364937</v>
      </c>
      <c r="BG713" s="35">
        <f t="shared" si="315"/>
        <v>38466.352213765167</v>
      </c>
    </row>
    <row r="714" spans="25:59" x14ac:dyDescent="0.4">
      <c r="Y714" s="35">
        <f t="shared" si="316"/>
        <v>706500</v>
      </c>
      <c r="Z714" s="52">
        <f t="shared" ref="Z714:Z777" si="319">Z713+1</f>
        <v>707</v>
      </c>
      <c r="AA714" s="35"/>
      <c r="AB714" s="35"/>
      <c r="AC714" s="35"/>
      <c r="AD714" s="35"/>
      <c r="AU714" s="52">
        <f t="shared" si="306"/>
        <v>707</v>
      </c>
      <c r="AV714" s="80">
        <f t="shared" si="307"/>
        <v>1817.2923902333407</v>
      </c>
      <c r="AW714" s="35">
        <f t="shared" si="317"/>
        <v>7248.1355970898549</v>
      </c>
      <c r="AX714" s="35">
        <f t="shared" si="308"/>
        <v>75537.227087989624</v>
      </c>
      <c r="AY714" s="35">
        <f t="shared" si="309"/>
        <v>82785.362685079483</v>
      </c>
      <c r="AZ714" s="35">
        <f t="shared" si="310"/>
        <v>90033.498282169341</v>
      </c>
      <c r="BA714"/>
      <c r="BB714" s="52">
        <f t="shared" si="311"/>
        <v>707</v>
      </c>
      <c r="BC714" s="80">
        <f t="shared" si="312"/>
        <v>759.49496931312751</v>
      </c>
      <c r="BD714" s="35">
        <f t="shared" si="318"/>
        <v>3029.1892226447462</v>
      </c>
      <c r="BE714" s="35">
        <f t="shared" si="313"/>
        <v>32447.400405450542</v>
      </c>
      <c r="BF714" s="35">
        <f t="shared" si="314"/>
        <v>35476.589628095287</v>
      </c>
      <c r="BG714" s="35">
        <f t="shared" si="315"/>
        <v>38505.778850740033</v>
      </c>
    </row>
    <row r="715" spans="25:59" x14ac:dyDescent="0.4">
      <c r="Y715" s="35">
        <f t="shared" si="316"/>
        <v>707500</v>
      </c>
      <c r="Z715" s="52">
        <f t="shared" si="319"/>
        <v>708</v>
      </c>
      <c r="AA715" s="35"/>
      <c r="AB715" s="35"/>
      <c r="AC715" s="35"/>
      <c r="AD715" s="35"/>
      <c r="AU715" s="52">
        <f t="shared" si="306"/>
        <v>708</v>
      </c>
      <c r="AV715" s="80">
        <f t="shared" si="307"/>
        <v>1817.9613635815047</v>
      </c>
      <c r="AW715" s="35">
        <f t="shared" si="317"/>
        <v>7250.803747556115</v>
      </c>
      <c r="AX715" s="35">
        <f t="shared" si="308"/>
        <v>75633.802613851309</v>
      </c>
      <c r="AY715" s="35">
        <f t="shared" si="309"/>
        <v>82884.606361407423</v>
      </c>
      <c r="AZ715" s="35">
        <f t="shared" si="310"/>
        <v>90135.410108963537</v>
      </c>
      <c r="BA715"/>
      <c r="BB715" s="52">
        <f t="shared" si="311"/>
        <v>708</v>
      </c>
      <c r="BC715" s="80">
        <f t="shared" si="312"/>
        <v>759.7745511213526</v>
      </c>
      <c r="BD715" s="35">
        <f t="shared" si="318"/>
        <v>3030.3043139021497</v>
      </c>
      <c r="BE715" s="35">
        <f t="shared" si="313"/>
        <v>32484.598428923502</v>
      </c>
      <c r="BF715" s="35">
        <f t="shared" si="314"/>
        <v>35514.902742825652</v>
      </c>
      <c r="BG715" s="35">
        <f t="shared" si="315"/>
        <v>38545.207056727799</v>
      </c>
    </row>
    <row r="716" spans="25:59" x14ac:dyDescent="0.4">
      <c r="Y716" s="35">
        <f t="shared" si="316"/>
        <v>708500</v>
      </c>
      <c r="Z716" s="52">
        <f t="shared" si="319"/>
        <v>709</v>
      </c>
      <c r="AA716" s="35"/>
      <c r="AB716" s="35"/>
      <c r="AC716" s="35"/>
      <c r="AD716" s="35"/>
      <c r="AU716" s="52">
        <f t="shared" si="306"/>
        <v>709</v>
      </c>
      <c r="AV716" s="80">
        <f t="shared" si="307"/>
        <v>1818.6312771841083</v>
      </c>
      <c r="AW716" s="35">
        <f t="shared" si="317"/>
        <v>7253.4756481573068</v>
      </c>
      <c r="AX716" s="35">
        <f t="shared" si="308"/>
        <v>75730.374389578035</v>
      </c>
      <c r="AY716" s="35">
        <f t="shared" si="309"/>
        <v>82983.850037735348</v>
      </c>
      <c r="AZ716" s="35">
        <f t="shared" si="310"/>
        <v>90237.325685892662</v>
      </c>
      <c r="BA716"/>
      <c r="BB716" s="52">
        <f t="shared" si="311"/>
        <v>709</v>
      </c>
      <c r="BC716" s="80">
        <f t="shared" si="312"/>
        <v>760.05452588699097</v>
      </c>
      <c r="BD716" s="35">
        <f t="shared" si="318"/>
        <v>3031.420972440983</v>
      </c>
      <c r="BE716" s="35">
        <f t="shared" si="313"/>
        <v>32521.794885115021</v>
      </c>
      <c r="BF716" s="35">
        <f t="shared" si="314"/>
        <v>35553.215857556002</v>
      </c>
      <c r="BG716" s="35">
        <f t="shared" si="315"/>
        <v>38584.636829996984</v>
      </c>
    </row>
    <row r="717" spans="25:59" x14ac:dyDescent="0.4">
      <c r="Y717" s="35">
        <f t="shared" si="316"/>
        <v>709500</v>
      </c>
      <c r="Z717" s="52">
        <f t="shared" si="319"/>
        <v>710</v>
      </c>
      <c r="AA717" s="35"/>
      <c r="AB717" s="35"/>
      <c r="AC717" s="35"/>
      <c r="AD717" s="35"/>
      <c r="AU717" s="52">
        <f t="shared" si="306"/>
        <v>710</v>
      </c>
      <c r="AV717" s="80">
        <f t="shared" si="307"/>
        <v>1819.3021300024752</v>
      </c>
      <c r="AW717" s="35">
        <f t="shared" si="317"/>
        <v>7256.1512947507472</v>
      </c>
      <c r="AX717" s="35">
        <f t="shared" si="308"/>
        <v>75826.942419312545</v>
      </c>
      <c r="AY717" s="35">
        <f t="shared" si="309"/>
        <v>83083.093714063289</v>
      </c>
      <c r="AZ717" s="35">
        <f t="shared" si="310"/>
        <v>90339.245008814032</v>
      </c>
      <c r="BA717"/>
      <c r="BB717" s="52">
        <f t="shared" si="311"/>
        <v>710</v>
      </c>
      <c r="BC717" s="80">
        <f t="shared" si="312"/>
        <v>760.33489317595195</v>
      </c>
      <c r="BD717" s="35">
        <f t="shared" si="318"/>
        <v>3032.5391965299073</v>
      </c>
      <c r="BE717" s="35">
        <f t="shared" si="313"/>
        <v>32558.989775756454</v>
      </c>
      <c r="BF717" s="35">
        <f t="shared" si="314"/>
        <v>35591.52897228636</v>
      </c>
      <c r="BG717" s="35">
        <f t="shared" si="315"/>
        <v>38624.068168816266</v>
      </c>
    </row>
    <row r="718" spans="25:59" x14ac:dyDescent="0.4">
      <c r="Y718" s="35">
        <f t="shared" si="316"/>
        <v>710500</v>
      </c>
      <c r="Z718" s="52">
        <f t="shared" si="319"/>
        <v>711</v>
      </c>
      <c r="AA718" s="35"/>
      <c r="AB718" s="35"/>
      <c r="AC718" s="35"/>
      <c r="AD718" s="35"/>
      <c r="AU718" s="52">
        <f t="shared" si="306"/>
        <v>711</v>
      </c>
      <c r="AV718" s="80">
        <f t="shared" si="307"/>
        <v>1819.9739209980037</v>
      </c>
      <c r="AW718" s="35">
        <f t="shared" si="317"/>
        <v>7258.8306831940508</v>
      </c>
      <c r="AX718" s="35">
        <f t="shared" si="308"/>
        <v>75923.506707197157</v>
      </c>
      <c r="AY718" s="35">
        <f t="shared" si="309"/>
        <v>83182.337390391214</v>
      </c>
      <c r="AZ718" s="35">
        <f t="shared" si="310"/>
        <v>90441.168073585271</v>
      </c>
      <c r="BA718"/>
      <c r="BB718" s="52">
        <f t="shared" si="311"/>
        <v>711</v>
      </c>
      <c r="BC718" s="80">
        <f t="shared" si="312"/>
        <v>760.61565255417634</v>
      </c>
      <c r="BD718" s="35">
        <f t="shared" si="318"/>
        <v>3033.6589844377095</v>
      </c>
      <c r="BE718" s="35">
        <f t="shared" si="313"/>
        <v>32596.183102579009</v>
      </c>
      <c r="BF718" s="35">
        <f t="shared" si="314"/>
        <v>35629.842087016717</v>
      </c>
      <c r="BG718" s="35">
        <f t="shared" si="315"/>
        <v>38663.501071454426</v>
      </c>
    </row>
    <row r="719" spans="25:59" x14ac:dyDescent="0.4">
      <c r="Y719" s="35">
        <f t="shared" si="316"/>
        <v>711500</v>
      </c>
      <c r="Z719" s="52">
        <f t="shared" si="319"/>
        <v>712</v>
      </c>
      <c r="AA719" s="35"/>
      <c r="AB719" s="35"/>
      <c r="AC719" s="35"/>
      <c r="AD719" s="35"/>
      <c r="AU719" s="52">
        <f t="shared" si="306"/>
        <v>712</v>
      </c>
      <c r="AV719" s="80">
        <f t="shared" si="307"/>
        <v>1820.6466491321748</v>
      </c>
      <c r="AW719" s="35">
        <f t="shared" si="317"/>
        <v>7261.5138093451615</v>
      </c>
      <c r="AX719" s="35">
        <f t="shared" si="308"/>
        <v>76020.067257373987</v>
      </c>
      <c r="AY719" s="35">
        <f t="shared" si="309"/>
        <v>83281.581066719154</v>
      </c>
      <c r="AZ719" s="35">
        <f t="shared" si="310"/>
        <v>90543.094876064322</v>
      </c>
      <c r="BA719"/>
      <c r="BB719" s="52">
        <f t="shared" si="311"/>
        <v>712</v>
      </c>
      <c r="BC719" s="80">
        <f t="shared" si="312"/>
        <v>760.89680358763917</v>
      </c>
      <c r="BD719" s="35">
        <f t="shared" si="318"/>
        <v>3034.7803344333142</v>
      </c>
      <c r="BE719" s="35">
        <f t="shared" si="313"/>
        <v>32633.374867313752</v>
      </c>
      <c r="BF719" s="35">
        <f t="shared" si="314"/>
        <v>35668.155201747068</v>
      </c>
      <c r="BG719" s="35">
        <f t="shared" si="315"/>
        <v>38702.935536180383</v>
      </c>
    </row>
    <row r="720" spans="25:59" x14ac:dyDescent="0.4">
      <c r="Y720" s="35">
        <f t="shared" si="316"/>
        <v>712500</v>
      </c>
      <c r="Z720" s="52">
        <f t="shared" si="319"/>
        <v>713</v>
      </c>
      <c r="AA720" s="35"/>
      <c r="AB720" s="35"/>
      <c r="AC720" s="35"/>
      <c r="AD720" s="35"/>
      <c r="AU720" s="52">
        <f t="shared" si="306"/>
        <v>713</v>
      </c>
      <c r="AV720" s="80">
        <f t="shared" si="307"/>
        <v>1821.320313366555</v>
      </c>
      <c r="AW720" s="35">
        <f t="shared" si="317"/>
        <v>7264.2006690623639</v>
      </c>
      <c r="AX720" s="35">
        <f t="shared" si="308"/>
        <v>76116.624073984727</v>
      </c>
      <c r="AY720" s="35">
        <f t="shared" si="309"/>
        <v>83380.824743047095</v>
      </c>
      <c r="AZ720" s="35">
        <f t="shared" si="310"/>
        <v>90645.025412109462</v>
      </c>
      <c r="BA720"/>
      <c r="BB720" s="52">
        <f t="shared" si="311"/>
        <v>713</v>
      </c>
      <c r="BC720" s="80">
        <f t="shared" si="312"/>
        <v>761.17834584235152</v>
      </c>
      <c r="BD720" s="35">
        <f t="shared" si="318"/>
        <v>3035.9032447857885</v>
      </c>
      <c r="BE720" s="35">
        <f t="shared" si="313"/>
        <v>32670.565071691643</v>
      </c>
      <c r="BF720" s="35">
        <f t="shared" si="314"/>
        <v>35706.468316477432</v>
      </c>
      <c r="BG720" s="35">
        <f t="shared" si="315"/>
        <v>38742.371561263222</v>
      </c>
    </row>
    <row r="721" spans="25:59" x14ac:dyDescent="0.4">
      <c r="Y721" s="35">
        <f t="shared" si="316"/>
        <v>713500</v>
      </c>
      <c r="Z721" s="52">
        <f t="shared" si="319"/>
        <v>714</v>
      </c>
      <c r="AA721" s="35"/>
      <c r="AB721" s="35"/>
      <c r="AC721" s="35"/>
      <c r="AD721" s="35"/>
      <c r="AU721" s="52">
        <f t="shared" si="306"/>
        <v>714</v>
      </c>
      <c r="AV721" s="80">
        <f t="shared" si="307"/>
        <v>1821.9949126628046</v>
      </c>
      <c r="AW721" s="35">
        <f t="shared" si="317"/>
        <v>7266.8912582043185</v>
      </c>
      <c r="AX721" s="35">
        <f t="shared" si="308"/>
        <v>76213.177161170708</v>
      </c>
      <c r="AY721" s="35">
        <f t="shared" si="309"/>
        <v>83480.06841937502</v>
      </c>
      <c r="AZ721" s="35">
        <f t="shared" si="310"/>
        <v>90746.959677579332</v>
      </c>
      <c r="BA721"/>
      <c r="BB721" s="52">
        <f t="shared" si="311"/>
        <v>714</v>
      </c>
      <c r="BC721" s="80">
        <f t="shared" si="312"/>
        <v>761.46027888436356</v>
      </c>
      <c r="BD721" s="35">
        <f t="shared" si="318"/>
        <v>3037.0277137643557</v>
      </c>
      <c r="BE721" s="35">
        <f t="shared" si="313"/>
        <v>32707.753717443426</v>
      </c>
      <c r="BF721" s="35">
        <f t="shared" si="314"/>
        <v>35744.781431207783</v>
      </c>
      <c r="BG721" s="35">
        <f t="shared" si="315"/>
        <v>38781.80914497214</v>
      </c>
    </row>
    <row r="722" spans="25:59" x14ac:dyDescent="0.4">
      <c r="Y722" s="35">
        <f t="shared" si="316"/>
        <v>714500</v>
      </c>
      <c r="Z722" s="52">
        <f t="shared" si="319"/>
        <v>715</v>
      </c>
      <c r="AA722" s="35"/>
      <c r="AB722" s="35"/>
      <c r="AC722" s="35"/>
      <c r="AD722" s="35"/>
      <c r="AU722" s="52">
        <f t="shared" si="306"/>
        <v>715</v>
      </c>
      <c r="AV722" s="80">
        <f t="shared" si="307"/>
        <v>1822.670445982679</v>
      </c>
      <c r="AW722" s="35">
        <f t="shared" si="317"/>
        <v>7269.5855726300633</v>
      </c>
      <c r="AX722" s="35">
        <f t="shared" si="308"/>
        <v>76309.726523072895</v>
      </c>
      <c r="AY722" s="35">
        <f t="shared" si="309"/>
        <v>83579.312095702961</v>
      </c>
      <c r="AZ722" s="35">
        <f t="shared" si="310"/>
        <v>90848.897668333026</v>
      </c>
      <c r="BA722"/>
      <c r="BB722" s="52">
        <f t="shared" si="311"/>
        <v>715</v>
      </c>
      <c r="BC722" s="80">
        <f t="shared" si="312"/>
        <v>761.74260227976504</v>
      </c>
      <c r="BD722" s="35">
        <f t="shared" si="318"/>
        <v>3038.1537396383965</v>
      </c>
      <c r="BE722" s="35">
        <f t="shared" si="313"/>
        <v>32744.940806299743</v>
      </c>
      <c r="BF722" s="35">
        <f t="shared" si="314"/>
        <v>35783.09454593814</v>
      </c>
      <c r="BG722" s="35">
        <f t="shared" si="315"/>
        <v>38821.248285576534</v>
      </c>
    </row>
    <row r="723" spans="25:59" x14ac:dyDescent="0.4">
      <c r="Y723" s="35">
        <f t="shared" si="316"/>
        <v>715500</v>
      </c>
      <c r="Z723" s="52">
        <f t="shared" si="319"/>
        <v>716</v>
      </c>
      <c r="AA723" s="35"/>
      <c r="AB723" s="35"/>
      <c r="AC723" s="35"/>
      <c r="AD723" s="35"/>
      <c r="AU723" s="52">
        <f t="shared" si="306"/>
        <v>716</v>
      </c>
      <c r="AV723" s="80">
        <f t="shared" si="307"/>
        <v>1823.3469122880372</v>
      </c>
      <c r="AW723" s="35">
        <f t="shared" si="317"/>
        <v>7272.2836081990499</v>
      </c>
      <c r="AX723" s="35">
        <f t="shared" si="308"/>
        <v>76406.272163831833</v>
      </c>
      <c r="AY723" s="35">
        <f t="shared" si="309"/>
        <v>83678.555772030886</v>
      </c>
      <c r="AZ723" s="35">
        <f t="shared" si="310"/>
        <v>90950.83938022994</v>
      </c>
      <c r="BA723"/>
      <c r="BB723" s="52">
        <f t="shared" si="311"/>
        <v>716</v>
      </c>
      <c r="BC723" s="80">
        <f t="shared" si="312"/>
        <v>762.02531559468923</v>
      </c>
      <c r="BD723" s="35">
        <f t="shared" si="318"/>
        <v>3039.2813206774667</v>
      </c>
      <c r="BE723" s="35">
        <f t="shared" si="313"/>
        <v>32782.126339991031</v>
      </c>
      <c r="BF723" s="35">
        <f t="shared" si="314"/>
        <v>35821.407660668498</v>
      </c>
      <c r="BG723" s="35">
        <f t="shared" si="315"/>
        <v>38860.688981345964</v>
      </c>
    </row>
    <row r="724" spans="25:59" x14ac:dyDescent="0.4">
      <c r="Y724" s="35">
        <f t="shared" si="316"/>
        <v>716500</v>
      </c>
      <c r="Z724" s="52">
        <f t="shared" si="319"/>
        <v>717</v>
      </c>
      <c r="AA724" s="35"/>
      <c r="AB724" s="35"/>
      <c r="AC724" s="35"/>
      <c r="AD724" s="35"/>
      <c r="AU724" s="52">
        <f t="shared" si="306"/>
        <v>717</v>
      </c>
      <c r="AV724" s="80">
        <f t="shared" si="307"/>
        <v>1824.024310540844</v>
      </c>
      <c r="AW724" s="35">
        <f t="shared" si="317"/>
        <v>7274.985360771153</v>
      </c>
      <c r="AX724" s="35">
        <f t="shared" si="308"/>
        <v>76502.814087587671</v>
      </c>
      <c r="AY724" s="35">
        <f t="shared" si="309"/>
        <v>83777.799448358826</v>
      </c>
      <c r="AZ724" s="35">
        <f t="shared" si="310"/>
        <v>91052.784809129982</v>
      </c>
      <c r="BA724"/>
      <c r="BB724" s="52">
        <f t="shared" si="311"/>
        <v>717</v>
      </c>
      <c r="BC724" s="80">
        <f t="shared" si="312"/>
        <v>762.30841839531354</v>
      </c>
      <c r="BD724" s="35">
        <f t="shared" si="318"/>
        <v>3040.4104551512964</v>
      </c>
      <c r="BE724" s="35">
        <f t="shared" si="313"/>
        <v>32819.310320247554</v>
      </c>
      <c r="BF724" s="35">
        <f t="shared" si="314"/>
        <v>35859.720775398848</v>
      </c>
      <c r="BG724" s="35">
        <f t="shared" si="315"/>
        <v>38900.131230550141</v>
      </c>
    </row>
    <row r="725" spans="25:59" x14ac:dyDescent="0.4">
      <c r="Y725" s="35">
        <f t="shared" si="316"/>
        <v>717500</v>
      </c>
      <c r="Z725" s="52">
        <f t="shared" si="319"/>
        <v>718</v>
      </c>
      <c r="AA725" s="35"/>
      <c r="AB725" s="35"/>
      <c r="AC725" s="35"/>
      <c r="AD725" s="35"/>
      <c r="AU725" s="52">
        <f t="shared" si="306"/>
        <v>718</v>
      </c>
      <c r="AV725" s="80">
        <f t="shared" si="307"/>
        <v>1824.7026397031789</v>
      </c>
      <c r="AW725" s="35">
        <f t="shared" si="317"/>
        <v>7277.6908262067027</v>
      </c>
      <c r="AX725" s="35">
        <f t="shared" si="308"/>
        <v>76599.352298480051</v>
      </c>
      <c r="AY725" s="35">
        <f t="shared" si="309"/>
        <v>83877.043124686752</v>
      </c>
      <c r="AZ725" s="35">
        <f t="shared" si="310"/>
        <v>91154.733950893453</v>
      </c>
      <c r="BA725"/>
      <c r="BB725" s="52">
        <f t="shared" si="311"/>
        <v>718</v>
      </c>
      <c r="BC725" s="80">
        <f t="shared" si="312"/>
        <v>762.59191024786321</v>
      </c>
      <c r="BD725" s="35">
        <f t="shared" si="318"/>
        <v>3041.5411413298075</v>
      </c>
      <c r="BE725" s="35">
        <f t="shared" si="313"/>
        <v>32856.492748799406</v>
      </c>
      <c r="BF725" s="35">
        <f t="shared" si="314"/>
        <v>35898.033890129213</v>
      </c>
      <c r="BG725" s="35">
        <f t="shared" si="315"/>
        <v>38939.575031459019</v>
      </c>
    </row>
    <row r="726" spans="25:59" x14ac:dyDescent="0.4">
      <c r="Y726" s="35">
        <f t="shared" si="316"/>
        <v>718500</v>
      </c>
      <c r="Z726" s="52">
        <f t="shared" si="319"/>
        <v>719</v>
      </c>
      <c r="AA726" s="35"/>
      <c r="AB726" s="35"/>
      <c r="AC726" s="35"/>
      <c r="AD726" s="35"/>
      <c r="AU726" s="52">
        <f t="shared" si="306"/>
        <v>719</v>
      </c>
      <c r="AV726" s="80">
        <f t="shared" si="307"/>
        <v>1825.3818987372363</v>
      </c>
      <c r="AW726" s="35">
        <f t="shared" si="317"/>
        <v>7280.4000003664887</v>
      </c>
      <c r="AX726" s="35">
        <f t="shared" si="308"/>
        <v>76695.886800648208</v>
      </c>
      <c r="AY726" s="35">
        <f t="shared" si="309"/>
        <v>83976.286801014692</v>
      </c>
      <c r="AZ726" s="35">
        <f t="shared" si="310"/>
        <v>91256.686801381176</v>
      </c>
      <c r="BA726"/>
      <c r="BB726" s="52">
        <f t="shared" si="311"/>
        <v>719</v>
      </c>
      <c r="BC726" s="80">
        <f t="shared" si="312"/>
        <v>762.87579071861182</v>
      </c>
      <c r="BD726" s="35">
        <f t="shared" si="318"/>
        <v>3042.6733774831141</v>
      </c>
      <c r="BE726" s="35">
        <f t="shared" si="313"/>
        <v>32893.673627376447</v>
      </c>
      <c r="BF726" s="35">
        <f t="shared" si="314"/>
        <v>35936.347004859563</v>
      </c>
      <c r="BG726" s="35">
        <f t="shared" si="315"/>
        <v>38979.020382342678</v>
      </c>
    </row>
    <row r="727" spans="25:59" x14ac:dyDescent="0.4">
      <c r="Y727" s="35">
        <f t="shared" si="316"/>
        <v>719500</v>
      </c>
      <c r="Z727" s="52">
        <f t="shared" si="319"/>
        <v>720</v>
      </c>
      <c r="AA727" s="35"/>
      <c r="AB727" s="35"/>
      <c r="AC727" s="35"/>
      <c r="AD727" s="35"/>
      <c r="AU727" s="52">
        <f t="shared" si="306"/>
        <v>720</v>
      </c>
      <c r="AV727" s="80">
        <f t="shared" si="307"/>
        <v>1826.0620866053357</v>
      </c>
      <c r="AW727" s="35">
        <f t="shared" si="317"/>
        <v>7283.1128791117999</v>
      </c>
      <c r="AX727" s="35">
        <f t="shared" si="308"/>
        <v>76792.417598230822</v>
      </c>
      <c r="AY727" s="35">
        <f t="shared" si="309"/>
        <v>84075.530477342618</v>
      </c>
      <c r="AZ727" s="35">
        <f t="shared" si="310"/>
        <v>91358.643356454413</v>
      </c>
      <c r="BA727"/>
      <c r="BB727" s="52">
        <f t="shared" si="311"/>
        <v>720</v>
      </c>
      <c r="BC727" s="80">
        <f t="shared" si="312"/>
        <v>763.16005937388468</v>
      </c>
      <c r="BD727" s="35">
        <f t="shared" si="318"/>
        <v>3043.8071618815375</v>
      </c>
      <c r="BE727" s="35">
        <f t="shared" si="313"/>
        <v>32930.852957708383</v>
      </c>
      <c r="BF727" s="35">
        <f t="shared" si="314"/>
        <v>35974.66011958992</v>
      </c>
      <c r="BG727" s="35">
        <f t="shared" si="315"/>
        <v>39018.467281471458</v>
      </c>
    </row>
    <row r="728" spans="25:59" x14ac:dyDescent="0.4">
      <c r="Y728" s="35">
        <f t="shared" si="316"/>
        <v>720500</v>
      </c>
      <c r="Z728" s="52">
        <f t="shared" si="319"/>
        <v>721</v>
      </c>
      <c r="AA728" s="35"/>
      <c r="AB728" s="35"/>
      <c r="AC728" s="35"/>
      <c r="AD728" s="35"/>
      <c r="AU728" s="52">
        <f t="shared" si="306"/>
        <v>721</v>
      </c>
      <c r="AV728" s="80">
        <f t="shared" si="307"/>
        <v>1826.7432022699218</v>
      </c>
      <c r="AW728" s="35">
        <f t="shared" si="317"/>
        <v>7285.8294583044244</v>
      </c>
      <c r="AX728" s="35">
        <f t="shared" si="308"/>
        <v>76888.944695366139</v>
      </c>
      <c r="AY728" s="35">
        <f t="shared" si="309"/>
        <v>84174.774153670558</v>
      </c>
      <c r="AZ728" s="35">
        <f t="shared" si="310"/>
        <v>91460.603611974977</v>
      </c>
      <c r="BA728"/>
      <c r="BB728" s="52">
        <f t="shared" si="311"/>
        <v>721</v>
      </c>
      <c r="BC728" s="80">
        <f t="shared" si="312"/>
        <v>763.44471578005994</v>
      </c>
      <c r="BD728" s="35">
        <f t="shared" si="318"/>
        <v>3044.9424927956093</v>
      </c>
      <c r="BE728" s="35">
        <f t="shared" si="313"/>
        <v>32968.030741524672</v>
      </c>
      <c r="BF728" s="35">
        <f t="shared" si="314"/>
        <v>36012.973234320278</v>
      </c>
      <c r="BG728" s="35">
        <f t="shared" si="315"/>
        <v>39057.915727115884</v>
      </c>
    </row>
    <row r="729" spans="25:59" x14ac:dyDescent="0.4">
      <c r="Y729" s="35">
        <f t="shared" si="316"/>
        <v>721500</v>
      </c>
      <c r="Z729" s="52">
        <f t="shared" si="319"/>
        <v>722</v>
      </c>
      <c r="AA729" s="35"/>
      <c r="AB729" s="35"/>
      <c r="AC729" s="35"/>
      <c r="AD729" s="35"/>
      <c r="AU729" s="52">
        <f t="shared" si="306"/>
        <v>722</v>
      </c>
      <c r="AV729" s="80">
        <f t="shared" si="307"/>
        <v>1827.4252446935736</v>
      </c>
      <c r="AW729" s="35">
        <f t="shared" si="317"/>
        <v>7288.5497338066843</v>
      </c>
      <c r="AX729" s="35">
        <f t="shared" si="308"/>
        <v>76985.468096191806</v>
      </c>
      <c r="AY729" s="35">
        <f t="shared" si="309"/>
        <v>84274.017829998484</v>
      </c>
      <c r="AZ729" s="35">
        <f t="shared" si="310"/>
        <v>91562.567563805162</v>
      </c>
      <c r="BA729"/>
      <c r="BB729" s="52">
        <f t="shared" si="311"/>
        <v>722</v>
      </c>
      <c r="BC729" s="80">
        <f t="shared" si="312"/>
        <v>763.7297595035717</v>
      </c>
      <c r="BD729" s="35">
        <f t="shared" si="318"/>
        <v>3046.0793684960831</v>
      </c>
      <c r="BE729" s="35">
        <f t="shared" si="313"/>
        <v>33005.206980554547</v>
      </c>
      <c r="BF729" s="35">
        <f t="shared" si="314"/>
        <v>36051.286349050628</v>
      </c>
      <c r="BG729" s="35">
        <f t="shared" si="315"/>
        <v>39097.365717546709</v>
      </c>
    </row>
    <row r="730" spans="25:59" x14ac:dyDescent="0.4">
      <c r="Y730" s="35">
        <f t="shared" si="316"/>
        <v>722500</v>
      </c>
      <c r="Z730" s="52">
        <f t="shared" si="319"/>
        <v>723</v>
      </c>
      <c r="AA730" s="35"/>
      <c r="AB730" s="35"/>
      <c r="AC730" s="35"/>
      <c r="AD730" s="35"/>
      <c r="AU730" s="52">
        <f t="shared" si="306"/>
        <v>723</v>
      </c>
      <c r="AV730" s="80">
        <f t="shared" si="307"/>
        <v>1828.1082128390076</v>
      </c>
      <c r="AW730" s="35">
        <f t="shared" si="317"/>
        <v>7291.2737014814529</v>
      </c>
      <c r="AX730" s="35">
        <f t="shared" si="308"/>
        <v>77081.987804844975</v>
      </c>
      <c r="AY730" s="35">
        <f t="shared" si="309"/>
        <v>84373.261506326424</v>
      </c>
      <c r="AZ730" s="35">
        <f t="shared" si="310"/>
        <v>91664.535207807872</v>
      </c>
      <c r="BA730"/>
      <c r="BB730" s="52">
        <f t="shared" si="311"/>
        <v>723</v>
      </c>
      <c r="BC730" s="80">
        <f t="shared" si="312"/>
        <v>764.01519011091148</v>
      </c>
      <c r="BD730" s="35">
        <f t="shared" si="318"/>
        <v>3047.2177872539432</v>
      </c>
      <c r="BE730" s="35">
        <f t="shared" si="313"/>
        <v>33042.381676527046</v>
      </c>
      <c r="BF730" s="35">
        <f t="shared" si="314"/>
        <v>36089.599463780993</v>
      </c>
      <c r="BG730" s="35">
        <f t="shared" si="315"/>
        <v>39136.81725103494</v>
      </c>
    </row>
    <row r="731" spans="25:59" x14ac:dyDescent="0.4">
      <c r="Y731" s="35">
        <f t="shared" si="316"/>
        <v>723500</v>
      </c>
      <c r="Z731" s="52">
        <f t="shared" si="319"/>
        <v>724</v>
      </c>
      <c r="AA731" s="35"/>
      <c r="AB731" s="35"/>
      <c r="AC731" s="35"/>
      <c r="AD731" s="35"/>
      <c r="AU731" s="52">
        <f t="shared" si="306"/>
        <v>724</v>
      </c>
      <c r="AV731" s="80">
        <f t="shared" si="307"/>
        <v>1828.7921056690825</v>
      </c>
      <c r="AW731" s="35">
        <f t="shared" si="317"/>
        <v>7294.0013571921691</v>
      </c>
      <c r="AX731" s="35">
        <f t="shared" si="308"/>
        <v>77178.50382546219</v>
      </c>
      <c r="AY731" s="35">
        <f t="shared" si="309"/>
        <v>84472.505182654364</v>
      </c>
      <c r="AZ731" s="35">
        <f t="shared" si="310"/>
        <v>91766.506539846538</v>
      </c>
      <c r="BA731"/>
      <c r="BB731" s="52">
        <f t="shared" si="311"/>
        <v>724</v>
      </c>
      <c r="BC731" s="80">
        <f t="shared" si="312"/>
        <v>764.30100716863024</v>
      </c>
      <c r="BD731" s="35">
        <f t="shared" si="318"/>
        <v>3048.3577473404107</v>
      </c>
      <c r="BE731" s="35">
        <f t="shared" si="313"/>
        <v>33079.554831170935</v>
      </c>
      <c r="BF731" s="35">
        <f t="shared" si="314"/>
        <v>36127.912578511343</v>
      </c>
      <c r="BG731" s="35">
        <f t="shared" si="315"/>
        <v>39176.27032585175</v>
      </c>
    </row>
    <row r="732" spans="25:59" x14ac:dyDescent="0.4">
      <c r="Y732" s="35">
        <f t="shared" si="316"/>
        <v>724500</v>
      </c>
      <c r="Z732" s="52">
        <f t="shared" si="319"/>
        <v>725</v>
      </c>
      <c r="AA732" s="35"/>
      <c r="AB732" s="35"/>
      <c r="AC732" s="35"/>
      <c r="AD732" s="35"/>
      <c r="AU732" s="52">
        <f t="shared" si="306"/>
        <v>725</v>
      </c>
      <c r="AV732" s="80">
        <f t="shared" si="307"/>
        <v>1829.4769221468046</v>
      </c>
      <c r="AW732" s="35">
        <f t="shared" si="317"/>
        <v>7296.7326968028592</v>
      </c>
      <c r="AX732" s="35">
        <f t="shared" si="308"/>
        <v>77275.016162179425</v>
      </c>
      <c r="AY732" s="35">
        <f t="shared" si="309"/>
        <v>84571.74885898229</v>
      </c>
      <c r="AZ732" s="35">
        <f t="shared" si="310"/>
        <v>91868.481555785154</v>
      </c>
      <c r="BA732"/>
      <c r="BB732" s="52">
        <f t="shared" si="311"/>
        <v>725</v>
      </c>
      <c r="BC732" s="80">
        <f t="shared" si="312"/>
        <v>764.58721024334068</v>
      </c>
      <c r="BD732" s="35">
        <f t="shared" si="318"/>
        <v>3049.4992470269522</v>
      </c>
      <c r="BE732" s="35">
        <f t="shared" si="313"/>
        <v>33116.72644621475</v>
      </c>
      <c r="BF732" s="35">
        <f t="shared" si="314"/>
        <v>36166.2256932417</v>
      </c>
      <c r="BG732" s="35">
        <f t="shared" si="315"/>
        <v>39215.72494026865</v>
      </c>
    </row>
    <row r="733" spans="25:59" x14ac:dyDescent="0.4">
      <c r="Y733" s="35">
        <f t="shared" si="316"/>
        <v>725500</v>
      </c>
      <c r="Z733" s="52">
        <f t="shared" si="319"/>
        <v>726</v>
      </c>
      <c r="AA733" s="35"/>
      <c r="AB733" s="35"/>
      <c r="AC733" s="35"/>
      <c r="AD733" s="35"/>
      <c r="AU733" s="52">
        <f t="shared" si="306"/>
        <v>726</v>
      </c>
      <c r="AV733" s="80">
        <f t="shared" si="307"/>
        <v>1830.1626612353334</v>
      </c>
      <c r="AW733" s="35">
        <f t="shared" si="317"/>
        <v>7299.4677161781647</v>
      </c>
      <c r="AX733" s="35">
        <f t="shared" si="308"/>
        <v>77371.524819132072</v>
      </c>
      <c r="AY733" s="35">
        <f t="shared" si="309"/>
        <v>84670.99253531023</v>
      </c>
      <c r="AZ733" s="35">
        <f t="shared" si="310"/>
        <v>91970.460251488388</v>
      </c>
      <c r="BA733"/>
      <c r="BB733" s="52">
        <f t="shared" si="311"/>
        <v>726</v>
      </c>
      <c r="BC733" s="80">
        <f t="shared" si="312"/>
        <v>764.87379890171951</v>
      </c>
      <c r="BD733" s="35">
        <f t="shared" si="318"/>
        <v>3050.6422845852899</v>
      </c>
      <c r="BE733" s="35">
        <f t="shared" si="313"/>
        <v>33153.896523386771</v>
      </c>
      <c r="BF733" s="35">
        <f t="shared" si="314"/>
        <v>36204.538807972058</v>
      </c>
      <c r="BG733" s="35">
        <f t="shared" si="315"/>
        <v>39255.181092557345</v>
      </c>
    </row>
    <row r="734" spans="25:59" x14ac:dyDescent="0.4">
      <c r="Y734" s="35">
        <f t="shared" si="316"/>
        <v>726500</v>
      </c>
      <c r="Z734" s="52">
        <f t="shared" si="319"/>
        <v>727</v>
      </c>
      <c r="AA734" s="35"/>
      <c r="AB734" s="35"/>
      <c r="AC734" s="35"/>
      <c r="AD734" s="35"/>
      <c r="AU734" s="52">
        <f t="shared" si="306"/>
        <v>727</v>
      </c>
      <c r="AV734" s="80">
        <f t="shared" si="307"/>
        <v>1830.8493218979856</v>
      </c>
      <c r="AW734" s="35">
        <f t="shared" si="317"/>
        <v>7302.2064111833488</v>
      </c>
      <c r="AX734" s="35">
        <f t="shared" si="308"/>
        <v>77468.029800454809</v>
      </c>
      <c r="AY734" s="35">
        <f t="shared" si="309"/>
        <v>84770.236211638156</v>
      </c>
      <c r="AZ734" s="35">
        <f t="shared" si="310"/>
        <v>92072.442622821502</v>
      </c>
      <c r="BA734"/>
      <c r="BB734" s="52">
        <f t="shared" si="311"/>
        <v>727</v>
      </c>
      <c r="BC734" s="80">
        <f t="shared" si="312"/>
        <v>765.16077271050904</v>
      </c>
      <c r="BD734" s="35">
        <f t="shared" si="318"/>
        <v>3051.7868582874075</v>
      </c>
      <c r="BE734" s="35">
        <f t="shared" si="313"/>
        <v>33191.065064415001</v>
      </c>
      <c r="BF734" s="35">
        <f t="shared" si="314"/>
        <v>36242.851922702408</v>
      </c>
      <c r="BG734" s="35">
        <f t="shared" si="315"/>
        <v>39294.638780989815</v>
      </c>
    </row>
    <row r="735" spans="25:59" x14ac:dyDescent="0.4">
      <c r="Y735" s="35">
        <f t="shared" si="316"/>
        <v>727500</v>
      </c>
      <c r="Z735" s="52">
        <f t="shared" si="319"/>
        <v>728</v>
      </c>
      <c r="AA735" s="35"/>
      <c r="AB735" s="35"/>
      <c r="AC735" s="35"/>
      <c r="AD735" s="35"/>
      <c r="AU735" s="52">
        <f t="shared" si="306"/>
        <v>728</v>
      </c>
      <c r="AV735" s="80">
        <f t="shared" si="307"/>
        <v>1831.5369030982401</v>
      </c>
      <c r="AW735" s="35">
        <f t="shared" si="317"/>
        <v>7304.9487776843243</v>
      </c>
      <c r="AX735" s="35">
        <f t="shared" si="308"/>
        <v>77564.531110281765</v>
      </c>
      <c r="AY735" s="35">
        <f t="shared" si="309"/>
        <v>84869.479887966096</v>
      </c>
      <c r="AZ735" s="35">
        <f t="shared" si="310"/>
        <v>92174.428665650426</v>
      </c>
      <c r="BA735"/>
      <c r="BB735" s="52">
        <f t="shared" si="311"/>
        <v>728</v>
      </c>
      <c r="BC735" s="80">
        <f t="shared" si="312"/>
        <v>765.44813123651954</v>
      </c>
      <c r="BD735" s="35">
        <f t="shared" si="318"/>
        <v>3052.9329664055604</v>
      </c>
      <c r="BE735" s="35">
        <f t="shared" si="313"/>
        <v>33228.232071027211</v>
      </c>
      <c r="BF735" s="35">
        <f t="shared" si="314"/>
        <v>36281.165037432773</v>
      </c>
      <c r="BG735" s="35">
        <f t="shared" si="315"/>
        <v>39334.098003838335</v>
      </c>
    </row>
    <row r="736" spans="25:59" x14ac:dyDescent="0.4">
      <c r="Y736" s="35">
        <f t="shared" si="316"/>
        <v>728500</v>
      </c>
      <c r="Z736" s="52">
        <f t="shared" si="319"/>
        <v>729</v>
      </c>
      <c r="AA736" s="35"/>
      <c r="AB736" s="35"/>
      <c r="AC736" s="35"/>
      <c r="AD736" s="35"/>
      <c r="AU736" s="52">
        <f t="shared" si="306"/>
        <v>729</v>
      </c>
      <c r="AV736" s="80">
        <f t="shared" si="307"/>
        <v>1832.2254037997436</v>
      </c>
      <c r="AW736" s="35">
        <f t="shared" si="317"/>
        <v>7307.6948115476744</v>
      </c>
      <c r="AX736" s="35">
        <f t="shared" si="308"/>
        <v>77661.028752746352</v>
      </c>
      <c r="AY736" s="35">
        <f t="shared" si="309"/>
        <v>84968.723564294021</v>
      </c>
      <c r="AZ736" s="35">
        <f t="shared" si="310"/>
        <v>92276.418375841691</v>
      </c>
      <c r="BA736"/>
      <c r="BB736" s="52">
        <f t="shared" si="311"/>
        <v>729</v>
      </c>
      <c r="BC736" s="80">
        <f t="shared" si="312"/>
        <v>765.73587404663135</v>
      </c>
      <c r="BD736" s="35">
        <f t="shared" si="318"/>
        <v>3054.0806072122828</v>
      </c>
      <c r="BE736" s="35">
        <f t="shared" si="313"/>
        <v>33265.397544950843</v>
      </c>
      <c r="BF736" s="35">
        <f t="shared" si="314"/>
        <v>36319.478152163123</v>
      </c>
      <c r="BG736" s="35">
        <f t="shared" si="315"/>
        <v>39373.558759375403</v>
      </c>
    </row>
    <row r="737" spans="25:59" x14ac:dyDescent="0.4">
      <c r="Y737" s="35">
        <f t="shared" si="316"/>
        <v>729500</v>
      </c>
      <c r="Z737" s="52">
        <f t="shared" si="319"/>
        <v>730</v>
      </c>
      <c r="AA737" s="35"/>
      <c r="AB737" s="35"/>
      <c r="AC737" s="35"/>
      <c r="AD737" s="35"/>
      <c r="AU737" s="52">
        <f t="shared" si="306"/>
        <v>730</v>
      </c>
      <c r="AV737" s="80">
        <f t="shared" si="307"/>
        <v>1832.9148229663151</v>
      </c>
      <c r="AW737" s="35">
        <f t="shared" si="317"/>
        <v>7310.4445086406668</v>
      </c>
      <c r="AX737" s="35">
        <f t="shared" si="308"/>
        <v>77757.522731981298</v>
      </c>
      <c r="AY737" s="35">
        <f t="shared" si="309"/>
        <v>85067.967240621962</v>
      </c>
      <c r="AZ737" s="35">
        <f t="shared" si="310"/>
        <v>92378.411749262625</v>
      </c>
      <c r="BA737"/>
      <c r="BB737" s="52">
        <f t="shared" si="311"/>
        <v>730</v>
      </c>
      <c r="BC737" s="80">
        <f t="shared" si="312"/>
        <v>766.02400070779663</v>
      </c>
      <c r="BD737" s="35">
        <f t="shared" si="318"/>
        <v>3055.2297789803961</v>
      </c>
      <c r="BE737" s="35">
        <f t="shared" si="313"/>
        <v>33302.561487913088</v>
      </c>
      <c r="BF737" s="35">
        <f t="shared" si="314"/>
        <v>36357.79126689348</v>
      </c>
      <c r="BG737" s="35">
        <f t="shared" si="315"/>
        <v>39413.021045873873</v>
      </c>
    </row>
    <row r="738" spans="25:59" x14ac:dyDescent="0.4">
      <c r="Y738" s="35">
        <f t="shared" si="316"/>
        <v>730500</v>
      </c>
      <c r="Z738" s="52">
        <f t="shared" si="319"/>
        <v>731</v>
      </c>
      <c r="AA738" s="35"/>
      <c r="AB738" s="35"/>
      <c r="AC738" s="35"/>
      <c r="AD738" s="35"/>
      <c r="AU738" s="52">
        <f t="shared" si="306"/>
        <v>731</v>
      </c>
      <c r="AV738" s="80">
        <f t="shared" si="307"/>
        <v>1833.6051595619506</v>
      </c>
      <c r="AW738" s="35">
        <f t="shared" si="317"/>
        <v>7313.1978648312779</v>
      </c>
      <c r="AX738" s="35">
        <f t="shared" si="308"/>
        <v>77854.013052118607</v>
      </c>
      <c r="AY738" s="35">
        <f t="shared" si="309"/>
        <v>85167.210916949887</v>
      </c>
      <c r="AZ738" s="35">
        <f t="shared" si="310"/>
        <v>92480.408781781167</v>
      </c>
      <c r="BA738"/>
      <c r="BB738" s="52">
        <f t="shared" si="311"/>
        <v>731</v>
      </c>
      <c r="BC738" s="80">
        <f t="shared" si="312"/>
        <v>766.3125107870419</v>
      </c>
      <c r="BD738" s="35">
        <f t="shared" si="318"/>
        <v>3056.3804799830168</v>
      </c>
      <c r="BE738" s="35">
        <f t="shared" si="313"/>
        <v>33339.72390164082</v>
      </c>
      <c r="BF738" s="35">
        <f t="shared" si="314"/>
        <v>36396.104381623838</v>
      </c>
      <c r="BG738" s="35">
        <f t="shared" si="315"/>
        <v>39452.484861606856</v>
      </c>
    </row>
    <row r="739" spans="25:59" x14ac:dyDescent="0.4">
      <c r="Y739" s="35">
        <f t="shared" si="316"/>
        <v>731500</v>
      </c>
      <c r="Z739" s="52">
        <f t="shared" si="319"/>
        <v>732</v>
      </c>
      <c r="AA739" s="35"/>
      <c r="AB739" s="35"/>
      <c r="AC739" s="35"/>
      <c r="AD739" s="35"/>
      <c r="AU739" s="52">
        <f t="shared" si="306"/>
        <v>732</v>
      </c>
      <c r="AV739" s="80">
        <f t="shared" si="307"/>
        <v>1834.2964125508283</v>
      </c>
      <c r="AW739" s="35">
        <f t="shared" si="317"/>
        <v>7315.9548759882091</v>
      </c>
      <c r="AX739" s="35">
        <f t="shared" si="308"/>
        <v>77950.499717289611</v>
      </c>
      <c r="AY739" s="35">
        <f t="shared" si="309"/>
        <v>85266.454593277827</v>
      </c>
      <c r="AZ739" s="35">
        <f t="shared" si="310"/>
        <v>92582.409469266044</v>
      </c>
      <c r="BA739"/>
      <c r="BB739" s="52">
        <f t="shared" si="311"/>
        <v>732</v>
      </c>
      <c r="BC739" s="80">
        <f t="shared" si="312"/>
        <v>766.60140385146929</v>
      </c>
      <c r="BD739" s="35">
        <f t="shared" si="318"/>
        <v>3057.5327084935648</v>
      </c>
      <c r="BE739" s="35">
        <f t="shared" si="313"/>
        <v>33376.884787860625</v>
      </c>
      <c r="BF739" s="35">
        <f t="shared" si="314"/>
        <v>36434.417496354188</v>
      </c>
      <c r="BG739" s="35">
        <f t="shared" si="315"/>
        <v>39491.950204847752</v>
      </c>
    </row>
    <row r="740" spans="25:59" x14ac:dyDescent="0.4">
      <c r="Y740" s="35">
        <f t="shared" si="316"/>
        <v>732500</v>
      </c>
      <c r="Z740" s="52">
        <f t="shared" si="319"/>
        <v>733</v>
      </c>
      <c r="AA740" s="35"/>
      <c r="AB740" s="35"/>
      <c r="AC740" s="35"/>
      <c r="AD740" s="35"/>
      <c r="AU740" s="52">
        <f t="shared" si="306"/>
        <v>733</v>
      </c>
      <c r="AV740" s="80">
        <f t="shared" si="307"/>
        <v>1834.9885808973127</v>
      </c>
      <c r="AW740" s="35">
        <f t="shared" si="317"/>
        <v>7318.7155379809046</v>
      </c>
      <c r="AX740" s="35">
        <f t="shared" si="308"/>
        <v>78046.982731624856</v>
      </c>
      <c r="AY740" s="35">
        <f t="shared" si="309"/>
        <v>85365.698269605753</v>
      </c>
      <c r="AZ740" s="35">
        <f t="shared" si="310"/>
        <v>92684.41380758665</v>
      </c>
      <c r="BA740"/>
      <c r="BB740" s="52">
        <f t="shared" si="311"/>
        <v>733</v>
      </c>
      <c r="BC740" s="80">
        <f t="shared" si="312"/>
        <v>766.89067946825946</v>
      </c>
      <c r="BD740" s="35">
        <f t="shared" si="318"/>
        <v>3058.6864627857717</v>
      </c>
      <c r="BE740" s="35">
        <f t="shared" si="313"/>
        <v>33414.044148298781</v>
      </c>
      <c r="BF740" s="35">
        <f t="shared" si="314"/>
        <v>36472.730611084553</v>
      </c>
      <c r="BG740" s="35">
        <f t="shared" si="315"/>
        <v>39531.417073870325</v>
      </c>
    </row>
    <row r="741" spans="25:59" x14ac:dyDescent="0.4">
      <c r="Y741" s="35">
        <f t="shared" si="316"/>
        <v>733500</v>
      </c>
      <c r="Z741" s="52">
        <f t="shared" si="319"/>
        <v>734</v>
      </c>
      <c r="AA741" s="35"/>
      <c r="AB741" s="35"/>
      <c r="AC741" s="35"/>
      <c r="AD741" s="35"/>
      <c r="AU741" s="52">
        <f t="shared" si="306"/>
        <v>734</v>
      </c>
      <c r="AV741" s="80">
        <f t="shared" si="307"/>
        <v>1835.68166356596</v>
      </c>
      <c r="AW741" s="35">
        <f t="shared" si="317"/>
        <v>7321.4798466795746</v>
      </c>
      <c r="AX741" s="35">
        <f t="shared" si="308"/>
        <v>78143.462099254117</v>
      </c>
      <c r="AY741" s="35">
        <f t="shared" si="309"/>
        <v>85464.941945933693</v>
      </c>
      <c r="AZ741" s="35">
        <f t="shared" si="310"/>
        <v>92786.42179261327</v>
      </c>
      <c r="BA741"/>
      <c r="BB741" s="52">
        <f t="shared" si="311"/>
        <v>734</v>
      </c>
      <c r="BC741" s="80">
        <f t="shared" si="312"/>
        <v>767.18033720467258</v>
      </c>
      <c r="BD741" s="35">
        <f t="shared" si="318"/>
        <v>3059.8417411336873</v>
      </c>
      <c r="BE741" s="35">
        <f t="shared" si="313"/>
        <v>33451.201984681218</v>
      </c>
      <c r="BF741" s="35">
        <f t="shared" si="314"/>
        <v>36511.043725814903</v>
      </c>
      <c r="BG741" s="35">
        <f t="shared" si="315"/>
        <v>39570.885466948588</v>
      </c>
    </row>
    <row r="742" spans="25:59" x14ac:dyDescent="0.4">
      <c r="Y742" s="35">
        <f t="shared" si="316"/>
        <v>734500</v>
      </c>
      <c r="Z742" s="52">
        <f t="shared" si="319"/>
        <v>735</v>
      </c>
      <c r="AA742" s="35"/>
      <c r="AB742" s="35"/>
      <c r="AC742" s="35"/>
      <c r="AD742" s="35"/>
      <c r="AU742" s="52">
        <f t="shared" si="306"/>
        <v>735</v>
      </c>
      <c r="AV742" s="80">
        <f t="shared" si="307"/>
        <v>1836.3756595215236</v>
      </c>
      <c r="AW742" s="35">
        <f t="shared" si="317"/>
        <v>7324.247797955215</v>
      </c>
      <c r="AX742" s="35">
        <f t="shared" si="308"/>
        <v>78239.937824306413</v>
      </c>
      <c r="AY742" s="35">
        <f t="shared" si="309"/>
        <v>85564.185622261633</v>
      </c>
      <c r="AZ742" s="35">
        <f t="shared" si="310"/>
        <v>92888.433420216854</v>
      </c>
      <c r="BA742"/>
      <c r="BB742" s="52">
        <f t="shared" si="311"/>
        <v>735</v>
      </c>
      <c r="BC742" s="80">
        <f t="shared" si="312"/>
        <v>767.47037662805144</v>
      </c>
      <c r="BD742" s="35">
        <f t="shared" si="318"/>
        <v>3060.9985418116903</v>
      </c>
      <c r="BE742" s="35">
        <f t="shared" si="313"/>
        <v>33488.358298733569</v>
      </c>
      <c r="BF742" s="35">
        <f t="shared" si="314"/>
        <v>36549.356840545261</v>
      </c>
      <c r="BG742" s="35">
        <f t="shared" si="315"/>
        <v>39610.355382356953</v>
      </c>
    </row>
    <row r="743" spans="25:59" x14ac:dyDescent="0.4">
      <c r="Y743" s="35">
        <f t="shared" si="316"/>
        <v>735500</v>
      </c>
      <c r="Z743" s="52">
        <f t="shared" si="319"/>
        <v>736</v>
      </c>
      <c r="AA743" s="35"/>
      <c r="AB743" s="35"/>
      <c r="AC743" s="35"/>
      <c r="AD743" s="35"/>
      <c r="AU743" s="52">
        <f t="shared" si="306"/>
        <v>736</v>
      </c>
      <c r="AV743" s="80">
        <f t="shared" si="307"/>
        <v>1837.0705677289577</v>
      </c>
      <c r="AW743" s="35">
        <f t="shared" si="317"/>
        <v>7327.0193876796211</v>
      </c>
      <c r="AX743" s="35">
        <f t="shared" si="308"/>
        <v>78336.409910909933</v>
      </c>
      <c r="AY743" s="35">
        <f t="shared" si="309"/>
        <v>85663.429298589559</v>
      </c>
      <c r="AZ743" s="35">
        <f t="shared" si="310"/>
        <v>92990.448686269185</v>
      </c>
      <c r="BA743"/>
      <c r="BB743" s="52">
        <f t="shared" si="311"/>
        <v>736</v>
      </c>
      <c r="BC743" s="80">
        <f t="shared" si="312"/>
        <v>767.76079730582308</v>
      </c>
      <c r="BD743" s="35">
        <f t="shared" si="318"/>
        <v>3062.1568630944957</v>
      </c>
      <c r="BE743" s="35">
        <f t="shared" si="313"/>
        <v>33525.513092181121</v>
      </c>
      <c r="BF743" s="35">
        <f t="shared" si="314"/>
        <v>36587.669955275618</v>
      </c>
      <c r="BG743" s="35">
        <f t="shared" si="315"/>
        <v>39649.826818370115</v>
      </c>
    </row>
    <row r="744" spans="25:59" x14ac:dyDescent="0.4">
      <c r="Y744" s="35">
        <f t="shared" si="316"/>
        <v>736500</v>
      </c>
      <c r="Z744" s="52">
        <f t="shared" si="319"/>
        <v>737</v>
      </c>
      <c r="AA744" s="35"/>
      <c r="AB744" s="35"/>
      <c r="AC744" s="35"/>
      <c r="AD744" s="35"/>
      <c r="AU744" s="52">
        <f t="shared" si="306"/>
        <v>737</v>
      </c>
      <c r="AV744" s="80">
        <f t="shared" si="307"/>
        <v>1837.7663871534223</v>
      </c>
      <c r="AW744" s="35">
        <f t="shared" si="317"/>
        <v>7329.7946117254123</v>
      </c>
      <c r="AX744" s="35">
        <f t="shared" si="308"/>
        <v>78432.878363192081</v>
      </c>
      <c r="AY744" s="35">
        <f t="shared" si="309"/>
        <v>85762.672974917499</v>
      </c>
      <c r="AZ744" s="35">
        <f t="shared" si="310"/>
        <v>93092.467586642917</v>
      </c>
      <c r="BA744"/>
      <c r="BB744" s="52">
        <f t="shared" si="311"/>
        <v>737</v>
      </c>
      <c r="BC744" s="80">
        <f t="shared" si="312"/>
        <v>768.05159880549991</v>
      </c>
      <c r="BD744" s="35">
        <f t="shared" si="318"/>
        <v>3063.3167032571591</v>
      </c>
      <c r="BE744" s="35">
        <f t="shared" si="313"/>
        <v>33562.66636674881</v>
      </c>
      <c r="BF744" s="35">
        <f t="shared" si="314"/>
        <v>36625.983070005968</v>
      </c>
      <c r="BG744" s="35">
        <f t="shared" si="315"/>
        <v>39689.299773263127</v>
      </c>
    </row>
    <row r="745" spans="25:59" x14ac:dyDescent="0.4">
      <c r="Y745" s="35">
        <f t="shared" si="316"/>
        <v>737500</v>
      </c>
      <c r="Z745" s="52">
        <f t="shared" si="319"/>
        <v>738</v>
      </c>
      <c r="AA745" s="35"/>
      <c r="AB745" s="35"/>
      <c r="AC745" s="35"/>
      <c r="AD745" s="35"/>
      <c r="AU745" s="52">
        <f t="shared" si="306"/>
        <v>738</v>
      </c>
      <c r="AV745" s="80">
        <f t="shared" si="307"/>
        <v>1838.4631167602884</v>
      </c>
      <c r="AW745" s="35">
        <f t="shared" si="317"/>
        <v>7332.5734659660466</v>
      </c>
      <c r="AX745" s="35">
        <f t="shared" si="308"/>
        <v>78529.343185279373</v>
      </c>
      <c r="AY745" s="35">
        <f t="shared" si="309"/>
        <v>85861.916651245425</v>
      </c>
      <c r="AZ745" s="35">
        <f t="shared" si="310"/>
        <v>93194.490117211477</v>
      </c>
      <c r="BA745"/>
      <c r="BB745" s="52">
        <f t="shared" si="311"/>
        <v>738</v>
      </c>
      <c r="BC745" s="80">
        <f t="shared" si="312"/>
        <v>768.34278069468303</v>
      </c>
      <c r="BD745" s="35">
        <f t="shared" si="318"/>
        <v>3064.4780605750889</v>
      </c>
      <c r="BE745" s="35">
        <f t="shared" si="313"/>
        <v>33599.818124161247</v>
      </c>
      <c r="BF745" s="35">
        <f t="shared" si="314"/>
        <v>36664.296184736333</v>
      </c>
      <c r="BG745" s="35">
        <f t="shared" si="315"/>
        <v>39728.774245311419</v>
      </c>
    </row>
    <row r="746" spans="25:59" x14ac:dyDescent="0.4">
      <c r="Y746" s="35">
        <f t="shared" si="316"/>
        <v>738500</v>
      </c>
      <c r="Z746" s="52">
        <f t="shared" si="319"/>
        <v>739</v>
      </c>
      <c r="AA746" s="35"/>
      <c r="AB746" s="35"/>
      <c r="AC746" s="35"/>
      <c r="AD746" s="35"/>
      <c r="AU746" s="52">
        <f t="shared" si="306"/>
        <v>739</v>
      </c>
      <c r="AV746" s="80">
        <f t="shared" si="307"/>
        <v>1839.1607555151418</v>
      </c>
      <c r="AW746" s="35">
        <f t="shared" si="317"/>
        <v>7335.3559462758403</v>
      </c>
      <c r="AX746" s="35">
        <f t="shared" si="308"/>
        <v>78625.804381297523</v>
      </c>
      <c r="AY746" s="35">
        <f t="shared" si="309"/>
        <v>85961.160327573365</v>
      </c>
      <c r="AZ746" s="35">
        <f t="shared" si="310"/>
        <v>93296.516273849207</v>
      </c>
      <c r="BA746"/>
      <c r="BB746" s="52">
        <f t="shared" si="311"/>
        <v>739</v>
      </c>
      <c r="BC746" s="80">
        <f t="shared" si="312"/>
        <v>768.63434254106312</v>
      </c>
      <c r="BD746" s="35">
        <f t="shared" si="318"/>
        <v>3065.6409333240522</v>
      </c>
      <c r="BE746" s="35">
        <f t="shared" si="313"/>
        <v>33636.968366142632</v>
      </c>
      <c r="BF746" s="35">
        <f t="shared" si="314"/>
        <v>36702.609299466683</v>
      </c>
      <c r="BG746" s="35">
        <f t="shared" si="315"/>
        <v>39768.250232790735</v>
      </c>
    </row>
    <row r="747" spans="25:59" x14ac:dyDescent="0.4">
      <c r="Y747" s="35">
        <f t="shared" si="316"/>
        <v>739500</v>
      </c>
      <c r="Z747" s="52">
        <f t="shared" si="319"/>
        <v>740</v>
      </c>
      <c r="AA747" s="35"/>
      <c r="AB747" s="35"/>
      <c r="AC747" s="35"/>
      <c r="AD747" s="35"/>
      <c r="AU747" s="52">
        <f t="shared" si="306"/>
        <v>740</v>
      </c>
      <c r="AV747" s="80">
        <f t="shared" si="307"/>
        <v>1839.8593023837891</v>
      </c>
      <c r="AW747" s="35">
        <f t="shared" si="317"/>
        <v>7338.1420485299905</v>
      </c>
      <c r="AX747" s="35">
        <f t="shared" si="308"/>
        <v>78722.261955371301</v>
      </c>
      <c r="AY747" s="35">
        <f t="shared" si="309"/>
        <v>86060.404003901291</v>
      </c>
      <c r="AZ747" s="35">
        <f t="shared" si="310"/>
        <v>93398.54605243128</v>
      </c>
      <c r="BA747"/>
      <c r="BB747" s="52">
        <f t="shared" si="311"/>
        <v>740</v>
      </c>
      <c r="BC747" s="80">
        <f t="shared" si="312"/>
        <v>768.92628391242329</v>
      </c>
      <c r="BD747" s="35">
        <f t="shared" si="318"/>
        <v>3066.8053197801842</v>
      </c>
      <c r="BE747" s="35">
        <f t="shared" si="313"/>
        <v>33674.117094416855</v>
      </c>
      <c r="BF747" s="35">
        <f t="shared" si="314"/>
        <v>36740.922414197041</v>
      </c>
      <c r="BG747" s="35">
        <f t="shared" si="315"/>
        <v>39807.727733977226</v>
      </c>
    </row>
    <row r="748" spans="25:59" x14ac:dyDescent="0.4">
      <c r="Y748" s="35">
        <f t="shared" si="316"/>
        <v>740500</v>
      </c>
      <c r="Z748" s="52">
        <f t="shared" si="319"/>
        <v>741</v>
      </c>
      <c r="AA748" s="35"/>
      <c r="AB748" s="35"/>
      <c r="AC748" s="35"/>
      <c r="AD748" s="35"/>
      <c r="AU748" s="52">
        <f t="shared" si="306"/>
        <v>741</v>
      </c>
      <c r="AV748" s="80">
        <f t="shared" si="307"/>
        <v>1840.558756332262</v>
      </c>
      <c r="AW748" s="35">
        <f t="shared" si="317"/>
        <v>7340.9317686045897</v>
      </c>
      <c r="AX748" s="35">
        <f t="shared" si="308"/>
        <v>78818.715911624648</v>
      </c>
      <c r="AY748" s="35">
        <f t="shared" si="309"/>
        <v>86159.647680229231</v>
      </c>
      <c r="AZ748" s="35">
        <f t="shared" si="310"/>
        <v>93500.579448833814</v>
      </c>
      <c r="BA748"/>
      <c r="BB748" s="52">
        <f t="shared" si="311"/>
        <v>741</v>
      </c>
      <c r="BC748" s="80">
        <f t="shared" si="312"/>
        <v>769.21860437664054</v>
      </c>
      <c r="BD748" s="35">
        <f t="shared" si="318"/>
        <v>3067.9712182199937</v>
      </c>
      <c r="BE748" s="35">
        <f t="shared" si="313"/>
        <v>33711.264310707404</v>
      </c>
      <c r="BF748" s="35">
        <f t="shared" si="314"/>
        <v>36779.235528927398</v>
      </c>
      <c r="BG748" s="35">
        <f t="shared" si="315"/>
        <v>39847.206747147393</v>
      </c>
    </row>
    <row r="749" spans="25:59" x14ac:dyDescent="0.4">
      <c r="Y749" s="35">
        <f t="shared" si="316"/>
        <v>741500</v>
      </c>
      <c r="Z749" s="52">
        <f t="shared" si="319"/>
        <v>742</v>
      </c>
      <c r="AA749" s="35"/>
      <c r="AB749" s="35"/>
      <c r="AC749" s="35"/>
      <c r="AD749" s="35"/>
      <c r="AU749" s="52">
        <f t="shared" si="306"/>
        <v>742</v>
      </c>
      <c r="AV749" s="80">
        <f t="shared" si="307"/>
        <v>1841.259116326821</v>
      </c>
      <c r="AW749" s="35">
        <f t="shared" si="317"/>
        <v>7343.7251023766466</v>
      </c>
      <c r="AX749" s="35">
        <f t="shared" si="308"/>
        <v>78915.166254180513</v>
      </c>
      <c r="AY749" s="35">
        <f t="shared" si="309"/>
        <v>86258.891356557157</v>
      </c>
      <c r="AZ749" s="35">
        <f t="shared" si="310"/>
        <v>93602.6164589338</v>
      </c>
      <c r="BA749"/>
      <c r="BB749" s="52">
        <f t="shared" si="311"/>
        <v>742</v>
      </c>
      <c r="BC749" s="80">
        <f t="shared" si="312"/>
        <v>769.51130350168751</v>
      </c>
      <c r="BD749" s="35">
        <f t="shared" si="318"/>
        <v>3069.1386269203722</v>
      </c>
      <c r="BE749" s="35">
        <f t="shared" si="313"/>
        <v>33748.410016737376</v>
      </c>
      <c r="BF749" s="35">
        <f t="shared" si="314"/>
        <v>36817.548643657748</v>
      </c>
      <c r="BG749" s="35">
        <f t="shared" si="315"/>
        <v>39886.687270578121</v>
      </c>
    </row>
    <row r="750" spans="25:59" x14ac:dyDescent="0.4">
      <c r="Y750" s="35">
        <f t="shared" si="316"/>
        <v>742500</v>
      </c>
      <c r="Z750" s="52">
        <f t="shared" si="319"/>
        <v>743</v>
      </c>
      <c r="AA750" s="35"/>
      <c r="AB750" s="35"/>
      <c r="AC750" s="35"/>
      <c r="AD750" s="35"/>
      <c r="AU750" s="52">
        <f t="shared" si="306"/>
        <v>743</v>
      </c>
      <c r="AV750" s="80">
        <f t="shared" si="307"/>
        <v>1841.9603813339615</v>
      </c>
      <c r="AW750" s="35">
        <f t="shared" si="317"/>
        <v>7346.5220457241048</v>
      </c>
      <c r="AX750" s="35">
        <f t="shared" si="308"/>
        <v>79011.612987160988</v>
      </c>
      <c r="AY750" s="35">
        <f t="shared" si="309"/>
        <v>86358.135032885097</v>
      </c>
      <c r="AZ750" s="35">
        <f t="shared" si="310"/>
        <v>93704.657078609205</v>
      </c>
      <c r="BA750"/>
      <c r="BB750" s="52">
        <f t="shared" si="311"/>
        <v>743</v>
      </c>
      <c r="BC750" s="80">
        <f t="shared" si="312"/>
        <v>769.80438085563492</v>
      </c>
      <c r="BD750" s="35">
        <f t="shared" si="318"/>
        <v>3070.3075441586016</v>
      </c>
      <c r="BE750" s="35">
        <f t="shared" si="313"/>
        <v>33785.554214229502</v>
      </c>
      <c r="BF750" s="35">
        <f t="shared" si="314"/>
        <v>36855.861758388106</v>
      </c>
      <c r="BG750" s="35">
        <f t="shared" si="315"/>
        <v>39926.16930254671</v>
      </c>
    </row>
    <row r="751" spans="25:59" x14ac:dyDescent="0.4">
      <c r="Y751" s="35">
        <f t="shared" si="316"/>
        <v>743500</v>
      </c>
      <c r="Z751" s="52">
        <f t="shared" si="319"/>
        <v>744</v>
      </c>
      <c r="AA751" s="35"/>
      <c r="AB751" s="35"/>
      <c r="AC751" s="35"/>
      <c r="AD751" s="35"/>
      <c r="AU751" s="52">
        <f t="shared" si="306"/>
        <v>744</v>
      </c>
      <c r="AV751" s="80">
        <f t="shared" si="307"/>
        <v>1842.6625503204166</v>
      </c>
      <c r="AW751" s="35">
        <f t="shared" si="317"/>
        <v>7349.3225945258546</v>
      </c>
      <c r="AX751" s="35">
        <f t="shared" si="308"/>
        <v>79108.056114687162</v>
      </c>
      <c r="AY751" s="35">
        <f t="shared" si="309"/>
        <v>86457.378709213022</v>
      </c>
      <c r="AZ751" s="35">
        <f t="shared" si="310"/>
        <v>93806.701303738882</v>
      </c>
      <c r="BA751"/>
      <c r="BB751" s="52">
        <f t="shared" si="311"/>
        <v>744</v>
      </c>
      <c r="BC751" s="80">
        <f t="shared" si="312"/>
        <v>770.09783600665321</v>
      </c>
      <c r="BD751" s="35">
        <f t="shared" si="318"/>
        <v>3071.4779682123622</v>
      </c>
      <c r="BE751" s="35">
        <f t="shared" si="313"/>
        <v>33822.696904906101</v>
      </c>
      <c r="BF751" s="35">
        <f t="shared" si="314"/>
        <v>36894.174873118463</v>
      </c>
      <c r="BG751" s="35">
        <f t="shared" si="315"/>
        <v>39965.652841330826</v>
      </c>
    </row>
    <row r="752" spans="25:59" x14ac:dyDescent="0.4">
      <c r="Y752" s="35">
        <f t="shared" si="316"/>
        <v>744500</v>
      </c>
      <c r="Z752" s="52">
        <f t="shared" si="319"/>
        <v>745</v>
      </c>
      <c r="AA752" s="35"/>
      <c r="AB752" s="35"/>
      <c r="AC752" s="35"/>
      <c r="AD752" s="35"/>
      <c r="AU752" s="52">
        <f t="shared" si="306"/>
        <v>745</v>
      </c>
      <c r="AV752" s="80">
        <f t="shared" si="307"/>
        <v>1843.365622253164</v>
      </c>
      <c r="AW752" s="35">
        <f t="shared" si="317"/>
        <v>7352.1267446617649</v>
      </c>
      <c r="AX752" s="35">
        <f t="shared" si="308"/>
        <v>79204.495640879191</v>
      </c>
      <c r="AY752" s="35">
        <f t="shared" si="309"/>
        <v>86556.622385540963</v>
      </c>
      <c r="AZ752" s="35">
        <f t="shared" si="310"/>
        <v>93908.749130202734</v>
      </c>
      <c r="BA752"/>
      <c r="BB752" s="52">
        <f t="shared" si="311"/>
        <v>745</v>
      </c>
      <c r="BC752" s="80">
        <f t="shared" si="312"/>
        <v>770.3916685230148</v>
      </c>
      <c r="BD752" s="35">
        <f t="shared" si="318"/>
        <v>3072.6498973597404</v>
      </c>
      <c r="BE752" s="35">
        <f t="shared" si="313"/>
        <v>33859.83809048908</v>
      </c>
      <c r="BF752" s="35">
        <f t="shared" si="314"/>
        <v>36932.487987848821</v>
      </c>
      <c r="BG752" s="35">
        <f t="shared" si="315"/>
        <v>40005.137885208562</v>
      </c>
    </row>
    <row r="753" spans="25:59" x14ac:dyDescent="0.4">
      <c r="Y753" s="35">
        <f t="shared" si="316"/>
        <v>745500</v>
      </c>
      <c r="Z753" s="52">
        <f t="shared" si="319"/>
        <v>746</v>
      </c>
      <c r="AA753" s="35"/>
      <c r="AB753" s="35"/>
      <c r="AC753" s="35"/>
      <c r="AD753" s="35"/>
      <c r="AU753" s="52">
        <f t="shared" si="306"/>
        <v>746</v>
      </c>
      <c r="AV753" s="80">
        <f t="shared" si="307"/>
        <v>1844.069596099429</v>
      </c>
      <c r="AW753" s="35">
        <f t="shared" si="317"/>
        <v>7354.9344920126896</v>
      </c>
      <c r="AX753" s="35">
        <f t="shared" si="308"/>
        <v>79300.931569856213</v>
      </c>
      <c r="AY753" s="35">
        <f t="shared" si="309"/>
        <v>86655.866061868903</v>
      </c>
      <c r="AZ753" s="35">
        <f t="shared" si="310"/>
        <v>94010.800553881592</v>
      </c>
      <c r="BA753"/>
      <c r="BB753" s="52">
        <f t="shared" si="311"/>
        <v>746</v>
      </c>
      <c r="BC753" s="80">
        <f t="shared" si="312"/>
        <v>770.68587797309533</v>
      </c>
      <c r="BD753" s="35">
        <f t="shared" si="318"/>
        <v>3073.8233298792343</v>
      </c>
      <c r="BE753" s="35">
        <f t="shared" si="313"/>
        <v>33896.977772699945</v>
      </c>
      <c r="BF753" s="35">
        <f t="shared" si="314"/>
        <v>36970.801102579178</v>
      </c>
      <c r="BG753" s="35">
        <f t="shared" si="315"/>
        <v>40044.624432458411</v>
      </c>
    </row>
    <row r="754" spans="25:59" x14ac:dyDescent="0.4">
      <c r="Y754" s="35">
        <f t="shared" si="316"/>
        <v>746500</v>
      </c>
      <c r="Z754" s="52">
        <f t="shared" si="319"/>
        <v>747</v>
      </c>
      <c r="AA754" s="35"/>
      <c r="AB754" s="35"/>
      <c r="AC754" s="35"/>
      <c r="AD754" s="35"/>
      <c r="AU754" s="52">
        <f t="shared" si="306"/>
        <v>747</v>
      </c>
      <c r="AV754" s="80">
        <f t="shared" si="307"/>
        <v>1844.7744708266889</v>
      </c>
      <c r="AW754" s="35">
        <f t="shared" si="317"/>
        <v>7357.7458324604895</v>
      </c>
      <c r="AX754" s="35">
        <f t="shared" si="308"/>
        <v>79397.363905736333</v>
      </c>
      <c r="AY754" s="35">
        <f t="shared" si="309"/>
        <v>86755.109738196828</v>
      </c>
      <c r="AZ754" s="35">
        <f t="shared" si="310"/>
        <v>94112.855570657324</v>
      </c>
      <c r="BA754"/>
      <c r="BB754" s="52">
        <f t="shared" si="311"/>
        <v>747</v>
      </c>
      <c r="BC754" s="80">
        <f t="shared" si="312"/>
        <v>770.9804639253764</v>
      </c>
      <c r="BD754" s="35">
        <f t="shared" si="318"/>
        <v>3074.9982640497651</v>
      </c>
      <c r="BE754" s="35">
        <f t="shared" si="313"/>
        <v>33934.115953259767</v>
      </c>
      <c r="BF754" s="35">
        <f t="shared" si="314"/>
        <v>37009.114217309529</v>
      </c>
      <c r="BG754" s="35">
        <f t="shared" si="315"/>
        <v>40084.112481359291</v>
      </c>
    </row>
    <row r="755" spans="25:59" x14ac:dyDescent="0.4">
      <c r="Y755" s="35">
        <f t="shared" si="316"/>
        <v>747500</v>
      </c>
      <c r="Z755" s="52">
        <f t="shared" si="319"/>
        <v>748</v>
      </c>
      <c r="AA755" s="35"/>
      <c r="AB755" s="35"/>
      <c r="AC755" s="35"/>
      <c r="AD755" s="35"/>
      <c r="AU755" s="52">
        <f t="shared" si="306"/>
        <v>748</v>
      </c>
      <c r="AV755" s="80">
        <f t="shared" si="307"/>
        <v>1845.4802454026787</v>
      </c>
      <c r="AW755" s="35">
        <f t="shared" si="317"/>
        <v>7360.5607618880513</v>
      </c>
      <c r="AX755" s="35">
        <f t="shared" si="308"/>
        <v>79493.792652636723</v>
      </c>
      <c r="AY755" s="35">
        <f t="shared" si="309"/>
        <v>86854.353414524769</v>
      </c>
      <c r="AZ755" s="35">
        <f t="shared" si="310"/>
        <v>94214.914176412814</v>
      </c>
      <c r="BA755"/>
      <c r="BB755" s="52">
        <f t="shared" si="311"/>
        <v>748</v>
      </c>
      <c r="BC755" s="80">
        <f t="shared" si="312"/>
        <v>771.27542594844658</v>
      </c>
      <c r="BD755" s="35">
        <f t="shared" si="318"/>
        <v>3076.1746981506808</v>
      </c>
      <c r="BE755" s="35">
        <f t="shared" si="313"/>
        <v>33971.252633889206</v>
      </c>
      <c r="BF755" s="35">
        <f t="shared" si="314"/>
        <v>37047.427332039886</v>
      </c>
      <c r="BG755" s="35">
        <f t="shared" si="315"/>
        <v>40123.602030190566</v>
      </c>
    </row>
    <row r="756" spans="25:59" x14ac:dyDescent="0.4">
      <c r="Y756" s="35">
        <f t="shared" si="316"/>
        <v>748500</v>
      </c>
      <c r="Z756" s="52">
        <f t="shared" si="319"/>
        <v>749</v>
      </c>
      <c r="AA756" s="35"/>
      <c r="AB756" s="35"/>
      <c r="AC756" s="35"/>
      <c r="AD756" s="35"/>
      <c r="AU756" s="52">
        <f t="shared" si="306"/>
        <v>749</v>
      </c>
      <c r="AV756" s="80">
        <f t="shared" si="307"/>
        <v>1846.186918795396</v>
      </c>
      <c r="AW756" s="35">
        <f t="shared" si="317"/>
        <v>7363.3792761793111</v>
      </c>
      <c r="AX756" s="35">
        <f t="shared" si="308"/>
        <v>79590.217814673379</v>
      </c>
      <c r="AY756" s="35">
        <f t="shared" si="309"/>
        <v>86953.597090852694</v>
      </c>
      <c r="AZ756" s="35">
        <f t="shared" si="310"/>
        <v>94316.97636703201</v>
      </c>
      <c r="BA756"/>
      <c r="BB756" s="52">
        <f t="shared" si="311"/>
        <v>749</v>
      </c>
      <c r="BC756" s="80">
        <f t="shared" si="312"/>
        <v>771.57076361100474</v>
      </c>
      <c r="BD756" s="35">
        <f t="shared" si="318"/>
        <v>3077.3526304617681</v>
      </c>
      <c r="BE756" s="35">
        <f t="shared" si="313"/>
        <v>34008.387816308474</v>
      </c>
      <c r="BF756" s="35">
        <f t="shared" si="314"/>
        <v>37085.740446770244</v>
      </c>
      <c r="BG756" s="35">
        <f t="shared" si="315"/>
        <v>40163.093077232013</v>
      </c>
    </row>
    <row r="757" spans="25:59" x14ac:dyDescent="0.4">
      <c r="Y757" s="35">
        <f t="shared" si="316"/>
        <v>749500</v>
      </c>
      <c r="Z757" s="52">
        <f t="shared" si="319"/>
        <v>750</v>
      </c>
      <c r="AA757" s="35"/>
      <c r="AB757" s="35"/>
      <c r="AC757" s="35"/>
      <c r="AD757" s="35"/>
      <c r="AU757" s="52">
        <f t="shared" si="306"/>
        <v>750</v>
      </c>
      <c r="AV757" s="80">
        <f t="shared" si="307"/>
        <v>1846.8944899731025</v>
      </c>
      <c r="AW757" s="35">
        <f t="shared" si="317"/>
        <v>7366.2013712192575</v>
      </c>
      <c r="AX757" s="35">
        <f t="shared" si="308"/>
        <v>79686.639395961378</v>
      </c>
      <c r="AY757" s="35">
        <f t="shared" si="309"/>
        <v>87052.840767180634</v>
      </c>
      <c r="AZ757" s="35">
        <f t="shared" si="310"/>
        <v>94419.042138399891</v>
      </c>
      <c r="BA757"/>
      <c r="BB757" s="52">
        <f t="shared" si="311"/>
        <v>750</v>
      </c>
      <c r="BC757" s="80">
        <f t="shared" si="312"/>
        <v>771.86647648185988</v>
      </c>
      <c r="BD757" s="35">
        <f t="shared" si="318"/>
        <v>3078.5320592632543</v>
      </c>
      <c r="BE757" s="35">
        <f t="shared" si="313"/>
        <v>34045.521502237345</v>
      </c>
      <c r="BF757" s="35">
        <f t="shared" si="314"/>
        <v>37124.053561500601</v>
      </c>
      <c r="BG757" s="35">
        <f t="shared" si="315"/>
        <v>40202.585620763857</v>
      </c>
    </row>
    <row r="758" spans="25:59" x14ac:dyDescent="0.4">
      <c r="Y758" s="35">
        <f t="shared" si="316"/>
        <v>750500</v>
      </c>
      <c r="Z758" s="52">
        <f t="shared" si="319"/>
        <v>751</v>
      </c>
      <c r="AA758" s="35"/>
      <c r="AB758" s="35"/>
      <c r="AC758" s="35"/>
      <c r="AD758" s="35"/>
      <c r="AU758" s="52">
        <f t="shared" si="306"/>
        <v>751</v>
      </c>
      <c r="AV758" s="80">
        <f t="shared" si="307"/>
        <v>1847.6029579043325</v>
      </c>
      <c r="AW758" s="35">
        <f t="shared" si="317"/>
        <v>7369.0270428939648</v>
      </c>
      <c r="AX758" s="35">
        <f t="shared" si="308"/>
        <v>79783.057400614591</v>
      </c>
      <c r="AY758" s="35">
        <f t="shared" si="309"/>
        <v>87152.08444350856</v>
      </c>
      <c r="AZ758" s="35">
        <f t="shared" si="310"/>
        <v>94521.111486402529</v>
      </c>
      <c r="BA758"/>
      <c r="BB758" s="52">
        <f t="shared" si="311"/>
        <v>751</v>
      </c>
      <c r="BC758" s="80">
        <f t="shared" si="312"/>
        <v>772.16256412993482</v>
      </c>
      <c r="BD758" s="35">
        <f t="shared" si="318"/>
        <v>3079.7129828358197</v>
      </c>
      <c r="BE758" s="35">
        <f t="shared" si="313"/>
        <v>34082.653693395136</v>
      </c>
      <c r="BF758" s="35">
        <f t="shared" si="314"/>
        <v>37162.366676230959</v>
      </c>
      <c r="BG758" s="35">
        <f t="shared" si="315"/>
        <v>40242.079659066781</v>
      </c>
    </row>
    <row r="759" spans="25:59" x14ac:dyDescent="0.4">
      <c r="Y759" s="35">
        <f t="shared" si="316"/>
        <v>751500</v>
      </c>
      <c r="Z759" s="52">
        <f t="shared" si="319"/>
        <v>752</v>
      </c>
      <c r="AA759" s="35"/>
      <c r="AB759" s="35"/>
      <c r="AC759" s="35"/>
      <c r="AD759" s="35"/>
      <c r="AU759" s="52">
        <f t="shared" si="306"/>
        <v>752</v>
      </c>
      <c r="AV759" s="80">
        <f t="shared" si="307"/>
        <v>1848.3123215578942</v>
      </c>
      <c r="AW759" s="35">
        <f t="shared" si="317"/>
        <v>7371.8562870906035</v>
      </c>
      <c r="AX759" s="35">
        <f t="shared" si="308"/>
        <v>79879.471832745898</v>
      </c>
      <c r="AY759" s="35">
        <f t="shared" si="309"/>
        <v>87251.3281198365</v>
      </c>
      <c r="AZ759" s="35">
        <f t="shared" si="310"/>
        <v>94623.184406927103</v>
      </c>
      <c r="BA759"/>
      <c r="BB759" s="52">
        <f t="shared" si="311"/>
        <v>752</v>
      </c>
      <c r="BC759" s="80">
        <f t="shared" si="312"/>
        <v>772.45902612426733</v>
      </c>
      <c r="BD759" s="35">
        <f t="shared" si="318"/>
        <v>3080.895399460604</v>
      </c>
      <c r="BE759" s="35">
        <f t="shared" si="313"/>
        <v>34119.784391500703</v>
      </c>
      <c r="BF759" s="35">
        <f t="shared" si="314"/>
        <v>37200.679790961309</v>
      </c>
      <c r="BG759" s="35">
        <f t="shared" si="315"/>
        <v>40281.575190421914</v>
      </c>
    </row>
    <row r="760" spans="25:59" x14ac:dyDescent="0.4">
      <c r="Y760" s="35">
        <f t="shared" si="316"/>
        <v>752500</v>
      </c>
      <c r="Z760" s="52">
        <f t="shared" si="319"/>
        <v>753</v>
      </c>
      <c r="AA760" s="35"/>
      <c r="AB760" s="35"/>
      <c r="AC760" s="35"/>
      <c r="AD760" s="35"/>
      <c r="AU760" s="52">
        <f t="shared" si="306"/>
        <v>753</v>
      </c>
      <c r="AV760" s="80">
        <f t="shared" si="307"/>
        <v>1849.0225799028769</v>
      </c>
      <c r="AW760" s="35">
        <f t="shared" si="317"/>
        <v>7374.6890996974607</v>
      </c>
      <c r="AX760" s="35">
        <f t="shared" si="308"/>
        <v>79975.882696466972</v>
      </c>
      <c r="AY760" s="35">
        <f t="shared" si="309"/>
        <v>87350.571796164426</v>
      </c>
      <c r="AZ760" s="35">
        <f t="shared" si="310"/>
        <v>94725.26089586188</v>
      </c>
      <c r="BA760"/>
      <c r="BB760" s="52">
        <f t="shared" si="311"/>
        <v>753</v>
      </c>
      <c r="BC760" s="80">
        <f t="shared" si="312"/>
        <v>772.75586203401201</v>
      </c>
      <c r="BD760" s="35">
        <f t="shared" si="318"/>
        <v>3082.079307419212</v>
      </c>
      <c r="BE760" s="35">
        <f t="shared" si="313"/>
        <v>34156.913598272455</v>
      </c>
      <c r="BF760" s="35">
        <f t="shared" si="314"/>
        <v>37238.992905691666</v>
      </c>
      <c r="BG760" s="35">
        <f t="shared" si="315"/>
        <v>40321.072213110878</v>
      </c>
    </row>
    <row r="761" spans="25:59" x14ac:dyDescent="0.4">
      <c r="Y761" s="35">
        <f t="shared" si="316"/>
        <v>753500</v>
      </c>
      <c r="Z761" s="52">
        <f t="shared" si="319"/>
        <v>754</v>
      </c>
      <c r="AA761" s="35"/>
      <c r="AB761" s="35"/>
      <c r="AC761" s="35"/>
      <c r="AD761" s="35"/>
      <c r="AU761" s="52">
        <f t="shared" si="306"/>
        <v>754</v>
      </c>
      <c r="AV761" s="80">
        <f t="shared" si="307"/>
        <v>1849.7337319086528</v>
      </c>
      <c r="AW761" s="35">
        <f t="shared" si="317"/>
        <v>7377.5254766039552</v>
      </c>
      <c r="AX761" s="35">
        <f t="shared" si="308"/>
        <v>80072.289995888408</v>
      </c>
      <c r="AY761" s="35">
        <f t="shared" si="309"/>
        <v>87449.815472492366</v>
      </c>
      <c r="AZ761" s="35">
        <f t="shared" si="310"/>
        <v>94827.340949096324</v>
      </c>
      <c r="BA761"/>
      <c r="BB761" s="52">
        <f t="shared" si="311"/>
        <v>754</v>
      </c>
      <c r="BC761" s="80">
        <f t="shared" si="312"/>
        <v>773.05307142844219</v>
      </c>
      <c r="BD761" s="35">
        <f t="shared" si="318"/>
        <v>3083.2647049937223</v>
      </c>
      <c r="BE761" s="35">
        <f t="shared" si="313"/>
        <v>34194.041315428301</v>
      </c>
      <c r="BF761" s="35">
        <f t="shared" si="314"/>
        <v>37277.306020422024</v>
      </c>
      <c r="BG761" s="35">
        <f t="shared" si="315"/>
        <v>40360.570725415746</v>
      </c>
    </row>
    <row r="762" spans="25:59" x14ac:dyDescent="0.4">
      <c r="Y762" s="35">
        <f t="shared" si="316"/>
        <v>754500</v>
      </c>
      <c r="Z762" s="52">
        <f t="shared" si="319"/>
        <v>755</v>
      </c>
      <c r="AA762" s="35"/>
      <c r="AB762" s="35"/>
      <c r="AC762" s="35"/>
      <c r="AD762" s="35"/>
      <c r="AU762" s="52">
        <f t="shared" si="306"/>
        <v>755</v>
      </c>
      <c r="AV762" s="80">
        <f t="shared" si="307"/>
        <v>1850.4457765448833</v>
      </c>
      <c r="AW762" s="35">
        <f t="shared" si="317"/>
        <v>7380.3654137006579</v>
      </c>
      <c r="AX762" s="35">
        <f t="shared" si="308"/>
        <v>80168.693735119639</v>
      </c>
      <c r="AY762" s="35">
        <f t="shared" si="309"/>
        <v>87549.059148820292</v>
      </c>
      <c r="AZ762" s="35">
        <f t="shared" si="310"/>
        <v>94929.424562520944</v>
      </c>
      <c r="BA762"/>
      <c r="BB762" s="52">
        <f t="shared" si="311"/>
        <v>755</v>
      </c>
      <c r="BC762" s="80">
        <f t="shared" si="312"/>
        <v>773.35065387695181</v>
      </c>
      <c r="BD762" s="35">
        <f t="shared" si="318"/>
        <v>3084.4515904666951</v>
      </c>
      <c r="BE762" s="35">
        <f t="shared" si="313"/>
        <v>34231.167544685683</v>
      </c>
      <c r="BF762" s="35">
        <f t="shared" si="314"/>
        <v>37315.619135152374</v>
      </c>
      <c r="BG762" s="35">
        <f t="shared" si="315"/>
        <v>40400.070725619065</v>
      </c>
    </row>
    <row r="763" spans="25:59" x14ac:dyDescent="0.4">
      <c r="Y763" s="35">
        <f t="shared" si="316"/>
        <v>755500</v>
      </c>
      <c r="Z763" s="52">
        <f t="shared" si="319"/>
        <v>756</v>
      </c>
      <c r="AA763" s="35"/>
      <c r="AB763" s="35"/>
      <c r="AC763" s="35"/>
      <c r="AD763" s="35"/>
      <c r="AU763" s="52">
        <f t="shared" si="306"/>
        <v>756</v>
      </c>
      <c r="AV763" s="80">
        <f t="shared" si="307"/>
        <v>1851.158712781523</v>
      </c>
      <c r="AW763" s="35">
        <f t="shared" si="317"/>
        <v>7383.2089068793093</v>
      </c>
      <c r="AX763" s="35">
        <f t="shared" si="308"/>
        <v>80265.093918268918</v>
      </c>
      <c r="AY763" s="35">
        <f t="shared" si="309"/>
        <v>87648.302825148232</v>
      </c>
      <c r="AZ763" s="35">
        <f t="shared" si="310"/>
        <v>95031.511732027546</v>
      </c>
      <c r="BA763"/>
      <c r="BB763" s="52">
        <f t="shared" si="311"/>
        <v>756</v>
      </c>
      <c r="BC763" s="80">
        <f t="shared" si="312"/>
        <v>773.64860894905723</v>
      </c>
      <c r="BD763" s="35">
        <f t="shared" si="318"/>
        <v>3085.6399621211781</v>
      </c>
      <c r="BE763" s="35">
        <f t="shared" si="313"/>
        <v>34268.292287761564</v>
      </c>
      <c r="BF763" s="35">
        <f t="shared" si="314"/>
        <v>37353.932249882739</v>
      </c>
      <c r="BG763" s="35">
        <f t="shared" si="315"/>
        <v>40439.572212003914</v>
      </c>
    </row>
    <row r="764" spans="25:59" x14ac:dyDescent="0.4">
      <c r="Y764" s="35">
        <f t="shared" si="316"/>
        <v>756500</v>
      </c>
      <c r="Z764" s="52">
        <f t="shared" si="319"/>
        <v>757</v>
      </c>
      <c r="AA764" s="35"/>
      <c r="AB764" s="35"/>
      <c r="AC764" s="35"/>
      <c r="AD764" s="35"/>
      <c r="AU764" s="52">
        <f t="shared" si="306"/>
        <v>757</v>
      </c>
      <c r="AV764" s="80">
        <f t="shared" si="307"/>
        <v>1851.8725395888225</v>
      </c>
      <c r="AW764" s="35">
        <f t="shared" si="317"/>
        <v>7386.0559520328306</v>
      </c>
      <c r="AX764" s="35">
        <f t="shared" si="308"/>
        <v>80361.490549443348</v>
      </c>
      <c r="AY764" s="35">
        <f t="shared" si="309"/>
        <v>87747.546501476172</v>
      </c>
      <c r="AZ764" s="35">
        <f t="shared" si="310"/>
        <v>95133.602453508996</v>
      </c>
      <c r="BA764"/>
      <c r="BB764" s="52">
        <f t="shared" si="311"/>
        <v>757</v>
      </c>
      <c r="BC764" s="80">
        <f t="shared" si="312"/>
        <v>773.9469362143991</v>
      </c>
      <c r="BD764" s="35">
        <f t="shared" si="318"/>
        <v>3086.8298182407148</v>
      </c>
      <c r="BE764" s="35">
        <f t="shared" si="313"/>
        <v>34305.415546372373</v>
      </c>
      <c r="BF764" s="35">
        <f t="shared" si="314"/>
        <v>37392.245364613089</v>
      </c>
      <c r="BG764" s="35">
        <f t="shared" si="315"/>
        <v>40479.075182853805</v>
      </c>
    </row>
    <row r="765" spans="25:59" x14ac:dyDescent="0.4">
      <c r="Y765" s="35">
        <f t="shared" si="316"/>
        <v>757500</v>
      </c>
      <c r="Z765" s="52">
        <f t="shared" si="319"/>
        <v>758</v>
      </c>
      <c r="AA765" s="35"/>
      <c r="AB765" s="35"/>
      <c r="AC765" s="35"/>
      <c r="AD765" s="35"/>
      <c r="AU765" s="52">
        <f t="shared" si="306"/>
        <v>758</v>
      </c>
      <c r="AV765" s="80">
        <f t="shared" si="307"/>
        <v>1852.5872559373361</v>
      </c>
      <c r="AW765" s="35">
        <f t="shared" si="317"/>
        <v>7388.9065450553535</v>
      </c>
      <c r="AX765" s="35">
        <f t="shared" si="308"/>
        <v>80457.883632748737</v>
      </c>
      <c r="AY765" s="35">
        <f t="shared" si="309"/>
        <v>87846.790177804098</v>
      </c>
      <c r="AZ765" s="35">
        <f t="shared" si="310"/>
        <v>95235.696722859459</v>
      </c>
      <c r="BA765"/>
      <c r="BB765" s="52">
        <f t="shared" si="311"/>
        <v>758</v>
      </c>
      <c r="BC765" s="80">
        <f t="shared" si="312"/>
        <v>774.24563524274436</v>
      </c>
      <c r="BD765" s="35">
        <f t="shared" si="318"/>
        <v>3088.0211571093532</v>
      </c>
      <c r="BE765" s="35">
        <f t="shared" si="313"/>
        <v>34342.537322234093</v>
      </c>
      <c r="BF765" s="35">
        <f t="shared" si="314"/>
        <v>37430.558479343446</v>
      </c>
      <c r="BG765" s="35">
        <f t="shared" si="315"/>
        <v>40518.5796364528</v>
      </c>
    </row>
    <row r="766" spans="25:59" x14ac:dyDescent="0.4">
      <c r="Y766" s="35">
        <f t="shared" si="316"/>
        <v>758500</v>
      </c>
      <c r="Z766" s="52">
        <f t="shared" si="319"/>
        <v>759</v>
      </c>
      <c r="AA766" s="35"/>
      <c r="AB766" s="35"/>
      <c r="AC766" s="35"/>
      <c r="AD766" s="35"/>
      <c r="AU766" s="52">
        <f t="shared" si="306"/>
        <v>759</v>
      </c>
      <c r="AV766" s="80">
        <f t="shared" si="307"/>
        <v>1853.3028607979234</v>
      </c>
      <c r="AW766" s="35">
        <f t="shared" si="317"/>
        <v>7391.7606818422291</v>
      </c>
      <c r="AX766" s="35">
        <f t="shared" si="308"/>
        <v>80554.273172289802</v>
      </c>
      <c r="AY766" s="35">
        <f t="shared" si="309"/>
        <v>87946.033854132038</v>
      </c>
      <c r="AZ766" s="35">
        <f t="shared" si="310"/>
        <v>95337.794535974273</v>
      </c>
      <c r="BA766"/>
      <c r="BB766" s="52">
        <f t="shared" si="311"/>
        <v>759</v>
      </c>
      <c r="BC766" s="80">
        <f t="shared" si="312"/>
        <v>774.54470560398784</v>
      </c>
      <c r="BD766" s="35">
        <f t="shared" si="318"/>
        <v>3089.2139770116501</v>
      </c>
      <c r="BE766" s="35">
        <f t="shared" si="313"/>
        <v>34379.657617062156</v>
      </c>
      <c r="BF766" s="35">
        <f t="shared" si="314"/>
        <v>37468.871594073804</v>
      </c>
      <c r="BG766" s="35">
        <f t="shared" si="315"/>
        <v>40558.085571085452</v>
      </c>
    </row>
    <row r="767" spans="25:59" x14ac:dyDescent="0.4">
      <c r="Y767" s="35">
        <f t="shared" si="316"/>
        <v>759500</v>
      </c>
      <c r="Z767" s="52">
        <f t="shared" si="319"/>
        <v>760</v>
      </c>
      <c r="AA767" s="35"/>
      <c r="AB767" s="35"/>
      <c r="AC767" s="35"/>
      <c r="AD767" s="35"/>
      <c r="AU767" s="52">
        <f t="shared" si="306"/>
        <v>760</v>
      </c>
      <c r="AV767" s="80">
        <f t="shared" si="307"/>
        <v>1854.0193531417538</v>
      </c>
      <c r="AW767" s="35">
        <f t="shared" si="317"/>
        <v>7394.6183582900412</v>
      </c>
      <c r="AX767" s="35">
        <f t="shared" si="308"/>
        <v>80650.659172169922</v>
      </c>
      <c r="AY767" s="35">
        <f t="shared" si="309"/>
        <v>88045.277530459964</v>
      </c>
      <c r="AZ767" s="35">
        <f t="shared" si="310"/>
        <v>95439.895888750005</v>
      </c>
      <c r="BA767"/>
      <c r="BB767" s="52">
        <f t="shared" si="311"/>
        <v>760</v>
      </c>
      <c r="BC767" s="80">
        <f t="shared" si="312"/>
        <v>774.84414686815376</v>
      </c>
      <c r="BD767" s="35">
        <f t="shared" si="318"/>
        <v>3090.4082762326798</v>
      </c>
      <c r="BE767" s="35">
        <f t="shared" si="313"/>
        <v>34416.776432571474</v>
      </c>
      <c r="BF767" s="35">
        <f t="shared" si="314"/>
        <v>37507.184708804154</v>
      </c>
      <c r="BG767" s="35">
        <f t="shared" si="315"/>
        <v>40597.592985036834</v>
      </c>
    </row>
    <row r="768" spans="25:59" x14ac:dyDescent="0.4">
      <c r="Y768" s="35">
        <f t="shared" si="316"/>
        <v>760500</v>
      </c>
      <c r="Z768" s="52">
        <f t="shared" si="319"/>
        <v>761</v>
      </c>
      <c r="AA768" s="35"/>
      <c r="AB768" s="35"/>
      <c r="AC768" s="35"/>
      <c r="AD768" s="35"/>
      <c r="AU768" s="52">
        <f t="shared" si="306"/>
        <v>761</v>
      </c>
      <c r="AV768" s="80">
        <f t="shared" si="307"/>
        <v>1854.7367319403124</v>
      </c>
      <c r="AW768" s="35">
        <f t="shared" si="317"/>
        <v>7397.4795702966376</v>
      </c>
      <c r="AX768" s="35">
        <f t="shared" si="308"/>
        <v>80747.041636491267</v>
      </c>
      <c r="AY768" s="35">
        <f t="shared" si="309"/>
        <v>88144.521206787904</v>
      </c>
      <c r="AZ768" s="35">
        <f t="shared" si="310"/>
        <v>95542.00077708454</v>
      </c>
      <c r="BA768"/>
      <c r="BB768" s="52">
        <f t="shared" si="311"/>
        <v>761</v>
      </c>
      <c r="BC768" s="80">
        <f t="shared" si="312"/>
        <v>775.14395860539832</v>
      </c>
      <c r="BD768" s="35">
        <f t="shared" si="318"/>
        <v>3091.6040530580417</v>
      </c>
      <c r="BE768" s="35">
        <f t="shared" si="313"/>
        <v>34453.893770476476</v>
      </c>
      <c r="BF768" s="35">
        <f t="shared" si="314"/>
        <v>37545.497823534519</v>
      </c>
      <c r="BG768" s="35">
        <f t="shared" si="315"/>
        <v>40637.101876592562</v>
      </c>
    </row>
    <row r="769" spans="25:59" x14ac:dyDescent="0.4">
      <c r="Y769" s="35">
        <f t="shared" si="316"/>
        <v>761500</v>
      </c>
      <c r="Z769" s="52">
        <f t="shared" si="319"/>
        <v>762</v>
      </c>
      <c r="AA769" s="35"/>
      <c r="AB769" s="35"/>
      <c r="AC769" s="35"/>
      <c r="AD769" s="35"/>
      <c r="AU769" s="52">
        <f t="shared" si="306"/>
        <v>762</v>
      </c>
      <c r="AV769" s="80">
        <f t="shared" si="307"/>
        <v>1855.4549961654034</v>
      </c>
      <c r="AW769" s="35">
        <f t="shared" si="317"/>
        <v>7400.344313761133</v>
      </c>
      <c r="AX769" s="35">
        <f t="shared" si="308"/>
        <v>80843.420569354697</v>
      </c>
      <c r="AY769" s="35">
        <f t="shared" si="309"/>
        <v>88243.764883115829</v>
      </c>
      <c r="AZ769" s="35">
        <f t="shared" si="310"/>
        <v>95644.109196876962</v>
      </c>
      <c r="BA769"/>
      <c r="BB769" s="52">
        <f t="shared" si="311"/>
        <v>762</v>
      </c>
      <c r="BC769" s="80">
        <f t="shared" si="312"/>
        <v>775.4441403860111</v>
      </c>
      <c r="BD769" s="35">
        <f t="shared" si="318"/>
        <v>3092.8013057738681</v>
      </c>
      <c r="BE769" s="35">
        <f t="shared" si="313"/>
        <v>34491.009632490997</v>
      </c>
      <c r="BF769" s="35">
        <f t="shared" si="314"/>
        <v>37583.810938264869</v>
      </c>
      <c r="BG769" s="35">
        <f t="shared" si="315"/>
        <v>40676.612244038741</v>
      </c>
    </row>
    <row r="770" spans="25:59" x14ac:dyDescent="0.4">
      <c r="Y770" s="35">
        <f t="shared" si="316"/>
        <v>762500</v>
      </c>
      <c r="Z770" s="52">
        <f t="shared" si="319"/>
        <v>763</v>
      </c>
      <c r="AA770" s="35"/>
      <c r="AB770" s="35"/>
      <c r="AC770" s="35"/>
      <c r="AD770" s="35"/>
      <c r="AU770" s="52">
        <f t="shared" si="306"/>
        <v>763</v>
      </c>
      <c r="AV770" s="80">
        <f t="shared" si="307"/>
        <v>1856.1741447891541</v>
      </c>
      <c r="AW770" s="35">
        <f t="shared" si="317"/>
        <v>7403.2125845839346</v>
      </c>
      <c r="AX770" s="35">
        <f t="shared" si="308"/>
        <v>80939.795974859837</v>
      </c>
      <c r="AY770" s="35">
        <f t="shared" si="309"/>
        <v>88343.00855944377</v>
      </c>
      <c r="AZ770" s="35">
        <f t="shared" si="310"/>
        <v>95746.221144027702</v>
      </c>
      <c r="BA770"/>
      <c r="BB770" s="52">
        <f t="shared" si="311"/>
        <v>763</v>
      </c>
      <c r="BC770" s="80">
        <f t="shared" si="312"/>
        <v>775.74469178041647</v>
      </c>
      <c r="BD770" s="35">
        <f t="shared" si="318"/>
        <v>3094.0000326668282</v>
      </c>
      <c r="BE770" s="35">
        <f t="shared" si="313"/>
        <v>34528.124020328396</v>
      </c>
      <c r="BF770" s="35">
        <f t="shared" si="314"/>
        <v>37622.124052995227</v>
      </c>
      <c r="BG770" s="35">
        <f t="shared" si="315"/>
        <v>40716.124085662057</v>
      </c>
    </row>
    <row r="771" spans="25:59" x14ac:dyDescent="0.4">
      <c r="Y771" s="35">
        <f t="shared" si="316"/>
        <v>763500</v>
      </c>
      <c r="Z771" s="52">
        <f t="shared" si="319"/>
        <v>764</v>
      </c>
      <c r="AA771" s="35"/>
      <c r="AB771" s="35"/>
      <c r="AC771" s="35"/>
      <c r="AD771" s="35"/>
      <c r="AU771" s="52">
        <f t="shared" si="306"/>
        <v>764</v>
      </c>
      <c r="AV771" s="80">
        <f t="shared" si="307"/>
        <v>1856.8941767840192</v>
      </c>
      <c r="AW771" s="35">
        <f t="shared" si="317"/>
        <v>7406.0843786667538</v>
      </c>
      <c r="AX771" s="35">
        <f t="shared" si="308"/>
        <v>81036.167857104942</v>
      </c>
      <c r="AY771" s="35">
        <f t="shared" si="309"/>
        <v>88442.252235771695</v>
      </c>
      <c r="AZ771" s="35">
        <f t="shared" si="310"/>
        <v>95848.336614438449</v>
      </c>
      <c r="BA771"/>
      <c r="BB771" s="52">
        <f t="shared" si="311"/>
        <v>764</v>
      </c>
      <c r="BC771" s="80">
        <f t="shared" si="312"/>
        <v>776.04561235917629</v>
      </c>
      <c r="BD771" s="35">
        <f t="shared" si="318"/>
        <v>3095.20023202414</v>
      </c>
      <c r="BE771" s="35">
        <f t="shared" si="313"/>
        <v>34565.236935701447</v>
      </c>
      <c r="BF771" s="35">
        <f t="shared" si="314"/>
        <v>37660.437167725584</v>
      </c>
      <c r="BG771" s="35">
        <f t="shared" si="315"/>
        <v>40755.637399749721</v>
      </c>
    </row>
    <row r="772" spans="25:59" x14ac:dyDescent="0.4">
      <c r="Y772" s="35">
        <f t="shared" si="316"/>
        <v>764500</v>
      </c>
      <c r="Z772" s="52">
        <f t="shared" si="319"/>
        <v>765</v>
      </c>
      <c r="AA772" s="35"/>
      <c r="AB772" s="35"/>
      <c r="AC772" s="35"/>
      <c r="AD772" s="35"/>
      <c r="AU772" s="52">
        <f t="shared" si="306"/>
        <v>765</v>
      </c>
      <c r="AV772" s="80">
        <f t="shared" si="307"/>
        <v>1857.6150911227862</v>
      </c>
      <c r="AW772" s="35">
        <f t="shared" si="317"/>
        <v>7408.9596919126316</v>
      </c>
      <c r="AX772" s="35">
        <f t="shared" si="308"/>
        <v>81132.536220187001</v>
      </c>
      <c r="AY772" s="35">
        <f t="shared" si="309"/>
        <v>88541.495912099635</v>
      </c>
      <c r="AZ772" s="35">
        <f t="shared" si="310"/>
        <v>95950.45560401227</v>
      </c>
      <c r="BA772"/>
      <c r="BB772" s="52">
        <f t="shared" si="311"/>
        <v>765</v>
      </c>
      <c r="BC772" s="80">
        <f t="shared" si="312"/>
        <v>776.34690169299051</v>
      </c>
      <c r="BD772" s="35">
        <f t="shared" si="318"/>
        <v>3096.4019021335725</v>
      </c>
      <c r="BE772" s="35">
        <f t="shared" si="313"/>
        <v>34602.348380322364</v>
      </c>
      <c r="BF772" s="35">
        <f t="shared" si="314"/>
        <v>37698.750282455934</v>
      </c>
      <c r="BG772" s="35">
        <f t="shared" si="315"/>
        <v>40795.152184589504</v>
      </c>
    </row>
    <row r="773" spans="25:59" x14ac:dyDescent="0.4">
      <c r="Y773" s="35">
        <f t="shared" si="316"/>
        <v>765500</v>
      </c>
      <c r="Z773" s="52">
        <f t="shared" si="319"/>
        <v>766</v>
      </c>
      <c r="AA773" s="35"/>
      <c r="AB773" s="35"/>
      <c r="AC773" s="35"/>
      <c r="AD773" s="35"/>
      <c r="AU773" s="52">
        <f t="shared" si="306"/>
        <v>766</v>
      </c>
      <c r="AV773" s="80">
        <f t="shared" si="307"/>
        <v>1858.3368867785775</v>
      </c>
      <c r="AW773" s="35">
        <f t="shared" si="317"/>
        <v>7411.8385202259406</v>
      </c>
      <c r="AX773" s="35">
        <f t="shared" si="308"/>
        <v>81228.901068201623</v>
      </c>
      <c r="AY773" s="35">
        <f t="shared" si="309"/>
        <v>88640.739588427561</v>
      </c>
      <c r="AZ773" s="35">
        <f t="shared" si="310"/>
        <v>96052.578108653499</v>
      </c>
      <c r="BA773"/>
      <c r="BB773" s="52">
        <f t="shared" si="311"/>
        <v>766</v>
      </c>
      <c r="BC773" s="80">
        <f t="shared" si="312"/>
        <v>776.64855935269998</v>
      </c>
      <c r="BD773" s="35">
        <f t="shared" si="318"/>
        <v>3097.6050412834556</v>
      </c>
      <c r="BE773" s="35">
        <f t="shared" si="313"/>
        <v>34639.45835590284</v>
      </c>
      <c r="BF773" s="35">
        <f t="shared" si="314"/>
        <v>37737.063397186299</v>
      </c>
      <c r="BG773" s="35">
        <f t="shared" si="315"/>
        <v>40834.668438469758</v>
      </c>
    </row>
    <row r="774" spans="25:59" x14ac:dyDescent="0.4">
      <c r="Y774" s="35">
        <f t="shared" si="316"/>
        <v>766500</v>
      </c>
      <c r="Z774" s="52">
        <f t="shared" si="319"/>
        <v>767</v>
      </c>
      <c r="AA774" s="35"/>
      <c r="AB774" s="35"/>
      <c r="AC774" s="35"/>
      <c r="AD774" s="35"/>
      <c r="AU774" s="52">
        <f t="shared" si="306"/>
        <v>767</v>
      </c>
      <c r="AV774" s="80">
        <f t="shared" si="307"/>
        <v>1859.0595627248579</v>
      </c>
      <c r="AW774" s="35">
        <f t="shared" si="317"/>
        <v>7414.720859512423</v>
      </c>
      <c r="AX774" s="35">
        <f t="shared" si="308"/>
        <v>81325.262405243077</v>
      </c>
      <c r="AY774" s="35">
        <f t="shared" si="309"/>
        <v>88739.983264755501</v>
      </c>
      <c r="AZ774" s="35">
        <f t="shared" si="310"/>
        <v>96154.704124267926</v>
      </c>
      <c r="BA774"/>
      <c r="BB774" s="52">
        <f t="shared" si="311"/>
        <v>767</v>
      </c>
      <c r="BC774" s="80">
        <f t="shared" si="312"/>
        <v>776.95058490928795</v>
      </c>
      <c r="BD774" s="35">
        <f t="shared" si="318"/>
        <v>3098.8096477626891</v>
      </c>
      <c r="BE774" s="35">
        <f t="shared" si="313"/>
        <v>34676.56686415396</v>
      </c>
      <c r="BF774" s="35">
        <f t="shared" si="314"/>
        <v>37775.376511916649</v>
      </c>
      <c r="BG774" s="35">
        <f t="shared" si="315"/>
        <v>40874.186159679339</v>
      </c>
    </row>
    <row r="775" spans="25:59" x14ac:dyDescent="0.4">
      <c r="Y775" s="35">
        <f t="shared" si="316"/>
        <v>767500</v>
      </c>
      <c r="Z775" s="52">
        <f t="shared" si="319"/>
        <v>768</v>
      </c>
      <c r="AA775" s="35"/>
      <c r="AB775" s="35"/>
      <c r="AC775" s="35"/>
      <c r="AD775" s="35"/>
      <c r="AU775" s="52">
        <f t="shared" si="306"/>
        <v>768</v>
      </c>
      <c r="AV775" s="80">
        <f t="shared" si="307"/>
        <v>1859.7831179354343</v>
      </c>
      <c r="AW775" s="35">
        <f t="shared" si="317"/>
        <v>7417.6067056791844</v>
      </c>
      <c r="AX775" s="35">
        <f t="shared" si="308"/>
        <v>81421.620235404247</v>
      </c>
      <c r="AY775" s="35">
        <f t="shared" si="309"/>
        <v>88839.226941083427</v>
      </c>
      <c r="AZ775" s="35">
        <f t="shared" si="310"/>
        <v>96256.833646762607</v>
      </c>
      <c r="BA775"/>
      <c r="BB775" s="52">
        <f t="shared" si="311"/>
        <v>768</v>
      </c>
      <c r="BC775" s="80">
        <f t="shared" si="312"/>
        <v>777.25297793388143</v>
      </c>
      <c r="BD775" s="35">
        <f t="shared" si="318"/>
        <v>3100.015719860744</v>
      </c>
      <c r="BE775" s="35">
        <f t="shared" si="313"/>
        <v>34713.673906786265</v>
      </c>
      <c r="BF775" s="35">
        <f t="shared" si="314"/>
        <v>37813.689626647007</v>
      </c>
      <c r="BG775" s="35">
        <f t="shared" si="315"/>
        <v>40913.705346507748</v>
      </c>
    </row>
    <row r="776" spans="25:59" x14ac:dyDescent="0.4">
      <c r="Y776" s="35">
        <f t="shared" si="316"/>
        <v>768500</v>
      </c>
      <c r="Z776" s="52">
        <f t="shared" si="319"/>
        <v>769</v>
      </c>
      <c r="AA776" s="35"/>
      <c r="AB776" s="35"/>
      <c r="AC776" s="35"/>
      <c r="AD776" s="35"/>
      <c r="AU776" s="52">
        <f t="shared" ref="AU776:AU839" si="320">Z776</f>
        <v>769</v>
      </c>
      <c r="AV776" s="80">
        <f t="shared" ref="AV776:AV839" si="321">$AL$13*SQRT(1+(1/$AL$14)+(($AU776-$AE$3)^2)/(($AE$4^2)*$AL$20))</f>
        <v>1860.5075513844638</v>
      </c>
      <c r="AW776" s="35">
        <f t="shared" si="317"/>
        <v>7420.4960546347256</v>
      </c>
      <c r="AX776" s="35">
        <f t="shared" ref="AX776:AX839" si="322">AY776-AW776</f>
        <v>81517.974562776639</v>
      </c>
      <c r="AY776" s="35">
        <f t="shared" ref="AY776:AY839" si="323">Z776*AY$1+AY$2</f>
        <v>88938.470617411367</v>
      </c>
      <c r="AZ776" s="35">
        <f t="shared" ref="AZ776:AZ839" si="324">AY776+AW776</f>
        <v>96358.966672046095</v>
      </c>
      <c r="BA776"/>
      <c r="BB776" s="52">
        <f t="shared" ref="BB776:BB839" si="325">AU776</f>
        <v>769</v>
      </c>
      <c r="BC776" s="80">
        <f t="shared" ref="BC776:BC839" si="326">$AL$36*SQRT(1+(1/$AL$37)+(($AU776-$AE$3)^2)/(($AE$4^2)*$AL$43))</f>
        <v>777.55573799775277</v>
      </c>
      <c r="BD776" s="35">
        <f t="shared" si="318"/>
        <v>3101.2232558676719</v>
      </c>
      <c r="BE776" s="35">
        <f t="shared" ref="BE776:BE839" si="327">BF776-BD776</f>
        <v>34750.779485509694</v>
      </c>
      <c r="BF776" s="35">
        <f t="shared" ref="BF776:BF839" si="328">Z776*BF$1+BF$2</f>
        <v>37852.002741377364</v>
      </c>
      <c r="BG776" s="35">
        <f t="shared" ref="BG776:BG839" si="329">BF776+BD776</f>
        <v>40953.225997245034</v>
      </c>
    </row>
    <row r="777" spans="25:59" x14ac:dyDescent="0.4">
      <c r="Y777" s="35">
        <f t="shared" ref="Y777:Y840" si="330">Y776+1000</f>
        <v>769500</v>
      </c>
      <c r="Z777" s="52">
        <f t="shared" si="319"/>
        <v>770</v>
      </c>
      <c r="AA777" s="35"/>
      <c r="AB777" s="35"/>
      <c r="AC777" s="35"/>
      <c r="AD777" s="35"/>
      <c r="AU777" s="52">
        <f t="shared" si="320"/>
        <v>770</v>
      </c>
      <c r="AV777" s="80">
        <f t="shared" si="321"/>
        <v>1861.2328620464573</v>
      </c>
      <c r="AW777" s="35">
        <f t="shared" ref="AW777:AW840" si="331">AW$3*AV777</f>
        <v>7423.3889022889589</v>
      </c>
      <c r="AX777" s="35">
        <f t="shared" si="322"/>
        <v>81614.325391450344</v>
      </c>
      <c r="AY777" s="35">
        <f t="shared" si="323"/>
        <v>89037.714293739307</v>
      </c>
      <c r="AZ777" s="35">
        <f t="shared" si="324"/>
        <v>96461.103196028271</v>
      </c>
      <c r="BA777"/>
      <c r="BB777" s="52">
        <f t="shared" si="325"/>
        <v>770</v>
      </c>
      <c r="BC777" s="80">
        <f t="shared" si="326"/>
        <v>777.85886467232297</v>
      </c>
      <c r="BD777" s="35">
        <f t="shared" ref="BD777:BD840" si="332">BD$3*BC777</f>
        <v>3102.4322540741177</v>
      </c>
      <c r="BE777" s="35">
        <f t="shared" si="327"/>
        <v>34787.883602033595</v>
      </c>
      <c r="BF777" s="35">
        <f t="shared" si="328"/>
        <v>37890.315856107714</v>
      </c>
      <c r="BG777" s="35">
        <f t="shared" si="329"/>
        <v>40992.748110181834</v>
      </c>
    </row>
    <row r="778" spans="25:59" x14ac:dyDescent="0.4">
      <c r="Y778" s="35">
        <f t="shared" si="330"/>
        <v>770500</v>
      </c>
      <c r="Z778" s="52">
        <f t="shared" ref="Z778:Z841" si="333">Z777+1</f>
        <v>771</v>
      </c>
      <c r="AA778" s="35"/>
      <c r="AB778" s="35"/>
      <c r="AC778" s="35"/>
      <c r="AD778" s="35"/>
      <c r="AU778" s="52">
        <f t="shared" si="320"/>
        <v>771</v>
      </c>
      <c r="AV778" s="80">
        <f t="shared" si="321"/>
        <v>1861.9590488962806</v>
      </c>
      <c r="AW778" s="35">
        <f t="shared" si="331"/>
        <v>7426.2852445532144</v>
      </c>
      <c r="AX778" s="35">
        <f t="shared" si="322"/>
        <v>81710.672725514014</v>
      </c>
      <c r="AY778" s="35">
        <f t="shared" si="323"/>
        <v>89136.957970067233</v>
      </c>
      <c r="AZ778" s="35">
        <f t="shared" si="324"/>
        <v>96563.243214620452</v>
      </c>
      <c r="BA778"/>
      <c r="BB778" s="52">
        <f t="shared" si="325"/>
        <v>771</v>
      </c>
      <c r="BC778" s="80">
        <f t="shared" si="326"/>
        <v>778.16235752916123</v>
      </c>
      <c r="BD778" s="35">
        <f t="shared" si="332"/>
        <v>3103.6427127713168</v>
      </c>
      <c r="BE778" s="35">
        <f t="shared" si="327"/>
        <v>34824.986258066761</v>
      </c>
      <c r="BF778" s="35">
        <f t="shared" si="328"/>
        <v>37928.628970838079</v>
      </c>
      <c r="BG778" s="35">
        <f t="shared" si="329"/>
        <v>41032.271683609397</v>
      </c>
    </row>
    <row r="779" spans="25:59" x14ac:dyDescent="0.4">
      <c r="Y779" s="35">
        <f t="shared" si="330"/>
        <v>771500</v>
      </c>
      <c r="Z779" s="52">
        <f t="shared" si="333"/>
        <v>772</v>
      </c>
      <c r="AA779" s="35"/>
      <c r="AB779" s="35"/>
      <c r="AC779" s="35"/>
      <c r="AD779" s="35"/>
      <c r="AU779" s="52">
        <f t="shared" si="320"/>
        <v>772</v>
      </c>
      <c r="AV779" s="80">
        <f t="shared" si="321"/>
        <v>1862.6861109091624</v>
      </c>
      <c r="AW779" s="35">
        <f t="shared" si="331"/>
        <v>7429.1850773402675</v>
      </c>
      <c r="AX779" s="35">
        <f t="shared" si="322"/>
        <v>81807.016569054904</v>
      </c>
      <c r="AY779" s="35">
        <f t="shared" si="323"/>
        <v>89236.201646395173</v>
      </c>
      <c r="AZ779" s="35">
        <f t="shared" si="324"/>
        <v>96665.386723735443</v>
      </c>
      <c r="BA779"/>
      <c r="BB779" s="52">
        <f t="shared" si="325"/>
        <v>772</v>
      </c>
      <c r="BC779" s="80">
        <f t="shared" si="326"/>
        <v>778.46621613998798</v>
      </c>
      <c r="BD779" s="35">
        <f t="shared" si="332"/>
        <v>3104.8546302511081</v>
      </c>
      <c r="BE779" s="35">
        <f t="shared" si="327"/>
        <v>34862.08745531732</v>
      </c>
      <c r="BF779" s="35">
        <f t="shared" si="328"/>
        <v>37966.942085568429</v>
      </c>
      <c r="BG779" s="35">
        <f t="shared" si="329"/>
        <v>41071.796715819539</v>
      </c>
    </row>
    <row r="780" spans="25:59" x14ac:dyDescent="0.4">
      <c r="Y780" s="35">
        <f t="shared" si="330"/>
        <v>772500</v>
      </c>
      <c r="Z780" s="52">
        <f t="shared" si="333"/>
        <v>773</v>
      </c>
      <c r="AA780" s="35"/>
      <c r="AB780" s="35"/>
      <c r="AC780" s="35"/>
      <c r="AD780" s="35"/>
      <c r="AU780" s="52">
        <f t="shared" si="320"/>
        <v>773</v>
      </c>
      <c r="AV780" s="80">
        <f t="shared" si="321"/>
        <v>1863.414047060696</v>
      </c>
      <c r="AW780" s="35">
        <f t="shared" si="331"/>
        <v>7432.0883965643479</v>
      </c>
      <c r="AX780" s="35">
        <f t="shared" si="322"/>
        <v>81903.356926158755</v>
      </c>
      <c r="AY780" s="35">
        <f t="shared" si="323"/>
        <v>89335.445322723099</v>
      </c>
      <c r="AZ780" s="35">
        <f t="shared" si="324"/>
        <v>96767.533719287443</v>
      </c>
      <c r="BA780"/>
      <c r="BB780" s="52">
        <f t="shared" si="325"/>
        <v>773</v>
      </c>
      <c r="BC780" s="80">
        <f t="shared" si="326"/>
        <v>778.77044007667644</v>
      </c>
      <c r="BD780" s="35">
        <f t="shared" si="332"/>
        <v>3106.0680048059398</v>
      </c>
      <c r="BE780" s="35">
        <f t="shared" si="327"/>
        <v>34899.18719549285</v>
      </c>
      <c r="BF780" s="35">
        <f t="shared" si="328"/>
        <v>38005.255200298787</v>
      </c>
      <c r="BG780" s="35">
        <f t="shared" si="329"/>
        <v>41111.323205104723</v>
      </c>
    </row>
    <row r="781" spans="25:59" x14ac:dyDescent="0.4">
      <c r="Y781" s="35">
        <f t="shared" si="330"/>
        <v>773500</v>
      </c>
      <c r="Z781" s="52">
        <f t="shared" si="333"/>
        <v>774</v>
      </c>
      <c r="AA781" s="35"/>
      <c r="AB781" s="35"/>
      <c r="AC781" s="35"/>
      <c r="AD781" s="35"/>
      <c r="AU781" s="52">
        <f t="shared" si="320"/>
        <v>774</v>
      </c>
      <c r="AV781" s="80">
        <f t="shared" si="321"/>
        <v>1864.1428563268446</v>
      </c>
      <c r="AW781" s="35">
        <f t="shared" si="331"/>
        <v>7434.9951981411614</v>
      </c>
      <c r="AX781" s="35">
        <f t="shared" si="322"/>
        <v>81999.693800909881</v>
      </c>
      <c r="AY781" s="35">
        <f t="shared" si="323"/>
        <v>89434.688999051039</v>
      </c>
      <c r="AZ781" s="35">
        <f t="shared" si="324"/>
        <v>96869.684197192197</v>
      </c>
      <c r="BA781"/>
      <c r="BB781" s="52">
        <f t="shared" si="325"/>
        <v>774</v>
      </c>
      <c r="BC781" s="80">
        <f t="shared" si="326"/>
        <v>779.07502891125455</v>
      </c>
      <c r="BD781" s="35">
        <f t="shared" si="332"/>
        <v>3107.2828347288773</v>
      </c>
      <c r="BE781" s="35">
        <f t="shared" si="327"/>
        <v>34936.28548030027</v>
      </c>
      <c r="BF781" s="35">
        <f t="shared" si="328"/>
        <v>38043.568315029144</v>
      </c>
      <c r="BG781" s="35">
        <f t="shared" si="329"/>
        <v>41150.851149758018</v>
      </c>
    </row>
    <row r="782" spans="25:59" x14ac:dyDescent="0.4">
      <c r="Y782" s="35">
        <f t="shared" si="330"/>
        <v>774500</v>
      </c>
      <c r="Z782" s="52">
        <f t="shared" si="333"/>
        <v>775</v>
      </c>
      <c r="AA782" s="35"/>
      <c r="AB782" s="35"/>
      <c r="AC782" s="35"/>
      <c r="AD782" s="35"/>
      <c r="AU782" s="52">
        <f t="shared" si="320"/>
        <v>775</v>
      </c>
      <c r="AV782" s="80">
        <f t="shared" si="321"/>
        <v>1864.8725376839445</v>
      </c>
      <c r="AW782" s="35">
        <f t="shared" si="331"/>
        <v>7437.9054779879007</v>
      </c>
      <c r="AX782" s="35">
        <f t="shared" si="322"/>
        <v>82096.027197391057</v>
      </c>
      <c r="AY782" s="35">
        <f t="shared" si="323"/>
        <v>89533.932675378965</v>
      </c>
      <c r="AZ782" s="35">
        <f t="shared" si="324"/>
        <v>96971.838153366873</v>
      </c>
      <c r="BA782"/>
      <c r="BB782" s="52">
        <f t="shared" si="325"/>
        <v>775</v>
      </c>
      <c r="BC782" s="80">
        <f t="shared" si="326"/>
        <v>779.37998221590567</v>
      </c>
      <c r="BD782" s="35">
        <f t="shared" si="332"/>
        <v>3108.4991183136053</v>
      </c>
      <c r="BE782" s="35">
        <f t="shared" si="327"/>
        <v>34973.382311445886</v>
      </c>
      <c r="BF782" s="35">
        <f t="shared" si="328"/>
        <v>38081.881429759494</v>
      </c>
      <c r="BG782" s="35">
        <f t="shared" si="329"/>
        <v>41190.380548073103</v>
      </c>
    </row>
    <row r="783" spans="25:59" x14ac:dyDescent="0.4">
      <c r="Y783" s="35">
        <f t="shared" si="330"/>
        <v>775500</v>
      </c>
      <c r="Z783" s="52">
        <f t="shared" si="333"/>
        <v>776</v>
      </c>
      <c r="AA783" s="35"/>
      <c r="AB783" s="35"/>
      <c r="AC783" s="35"/>
      <c r="AD783" s="35"/>
      <c r="AU783" s="52">
        <f t="shared" si="320"/>
        <v>776</v>
      </c>
      <c r="AV783" s="80">
        <f t="shared" si="321"/>
        <v>1865.6030901087097</v>
      </c>
      <c r="AW783" s="35">
        <f t="shared" si="331"/>
        <v>7440.8192320232656</v>
      </c>
      <c r="AX783" s="35">
        <f t="shared" si="322"/>
        <v>82192.357119683642</v>
      </c>
      <c r="AY783" s="35">
        <f t="shared" si="323"/>
        <v>89633.176351706905</v>
      </c>
      <c r="AZ783" s="35">
        <f t="shared" si="324"/>
        <v>97073.995583730168</v>
      </c>
      <c r="BA783"/>
      <c r="BB783" s="52">
        <f t="shared" si="325"/>
        <v>776</v>
      </c>
      <c r="BC783" s="80">
        <f t="shared" si="326"/>
        <v>779.6852995629713</v>
      </c>
      <c r="BD783" s="35">
        <f t="shared" si="332"/>
        <v>3109.7168538544397</v>
      </c>
      <c r="BE783" s="35">
        <f t="shared" si="327"/>
        <v>35010.477690635416</v>
      </c>
      <c r="BF783" s="35">
        <f t="shared" si="328"/>
        <v>38120.194544489859</v>
      </c>
      <c r="BG783" s="35">
        <f t="shared" si="329"/>
        <v>41229.911398344302</v>
      </c>
    </row>
    <row r="784" spans="25:59" x14ac:dyDescent="0.4">
      <c r="Y784" s="35">
        <f t="shared" si="330"/>
        <v>776500</v>
      </c>
      <c r="Z784" s="52">
        <f t="shared" si="333"/>
        <v>777</v>
      </c>
      <c r="AA784" s="35"/>
      <c r="AB784" s="35"/>
      <c r="AC784" s="35"/>
      <c r="AD784" s="35"/>
      <c r="AU784" s="52">
        <f t="shared" si="320"/>
        <v>777</v>
      </c>
      <c r="AV784" s="80">
        <f t="shared" si="321"/>
        <v>1866.3345125782357</v>
      </c>
      <c r="AW784" s="35">
        <f t="shared" si="331"/>
        <v>7443.7364561674785</v>
      </c>
      <c r="AX784" s="35">
        <f t="shared" si="322"/>
        <v>82288.683571867354</v>
      </c>
      <c r="AY784" s="35">
        <f t="shared" si="323"/>
        <v>89732.42002803483</v>
      </c>
      <c r="AZ784" s="35">
        <f t="shared" si="324"/>
        <v>97176.156484202307</v>
      </c>
      <c r="BA784"/>
      <c r="BB784" s="52">
        <f t="shared" si="325"/>
        <v>777</v>
      </c>
      <c r="BC784" s="80">
        <f t="shared" si="326"/>
        <v>779.99098052495242</v>
      </c>
      <c r="BD784" s="35">
        <f t="shared" si="332"/>
        <v>3110.936039646333</v>
      </c>
      <c r="BE784" s="35">
        <f t="shared" si="327"/>
        <v>35047.571619573879</v>
      </c>
      <c r="BF784" s="35">
        <f t="shared" si="328"/>
        <v>38158.507659220209</v>
      </c>
      <c r="BG784" s="35">
        <f t="shared" si="329"/>
        <v>41269.44369886654</v>
      </c>
    </row>
    <row r="785" spans="25:59" x14ac:dyDescent="0.4">
      <c r="Y785" s="35">
        <f t="shared" si="330"/>
        <v>777500</v>
      </c>
      <c r="Z785" s="52">
        <f t="shared" si="333"/>
        <v>778</v>
      </c>
      <c r="AA785" s="35"/>
      <c r="AB785" s="35"/>
      <c r="AC785" s="35"/>
      <c r="AD785" s="35"/>
      <c r="AU785" s="52">
        <f t="shared" si="320"/>
        <v>778</v>
      </c>
      <c r="AV785" s="80">
        <f t="shared" si="321"/>
        <v>1867.0668040700039</v>
      </c>
      <c r="AW785" s="35">
        <f t="shared" si="331"/>
        <v>7446.6571463422988</v>
      </c>
      <c r="AX785" s="35">
        <f t="shared" si="322"/>
        <v>82385.006558020468</v>
      </c>
      <c r="AY785" s="35">
        <f t="shared" si="323"/>
        <v>89831.663704362771</v>
      </c>
      <c r="AZ785" s="35">
        <f t="shared" si="324"/>
        <v>97278.320850705073</v>
      </c>
      <c r="BA785"/>
      <c r="BB785" s="52">
        <f t="shared" si="325"/>
        <v>778</v>
      </c>
      <c r="BC785" s="80">
        <f t="shared" si="326"/>
        <v>780.29702467451125</v>
      </c>
      <c r="BD785" s="35">
        <f t="shared" si="332"/>
        <v>3112.1566739848795</v>
      </c>
      <c r="BE785" s="35">
        <f t="shared" si="327"/>
        <v>35084.664099965688</v>
      </c>
      <c r="BF785" s="35">
        <f t="shared" si="328"/>
        <v>38196.820773950567</v>
      </c>
      <c r="BG785" s="35">
        <f t="shared" si="329"/>
        <v>41308.977447935446</v>
      </c>
    </row>
    <row r="786" spans="25:59" x14ac:dyDescent="0.4">
      <c r="Y786" s="35">
        <f t="shared" si="330"/>
        <v>778500</v>
      </c>
      <c r="Z786" s="52">
        <f t="shared" si="333"/>
        <v>779</v>
      </c>
      <c r="AA786" s="35"/>
      <c r="AB786" s="35"/>
      <c r="AC786" s="35"/>
      <c r="AD786" s="35"/>
      <c r="AU786" s="52">
        <f t="shared" si="320"/>
        <v>779</v>
      </c>
      <c r="AV786" s="80">
        <f t="shared" si="321"/>
        <v>1867.7999635618853</v>
      </c>
      <c r="AW786" s="35">
        <f t="shared" si="331"/>
        <v>7449.5812984710419</v>
      </c>
      <c r="AX786" s="35">
        <f t="shared" si="322"/>
        <v>82481.326082219661</v>
      </c>
      <c r="AY786" s="35">
        <f t="shared" si="323"/>
        <v>89930.907380690696</v>
      </c>
      <c r="AZ786" s="35">
        <f t="shared" si="324"/>
        <v>97380.488679161732</v>
      </c>
      <c r="BA786"/>
      <c r="BB786" s="52">
        <f t="shared" si="325"/>
        <v>779</v>
      </c>
      <c r="BC786" s="80">
        <f t="shared" si="326"/>
        <v>780.6034315844729</v>
      </c>
      <c r="BD786" s="35">
        <f t="shared" si="332"/>
        <v>3113.3787551663245</v>
      </c>
      <c r="BE786" s="35">
        <f t="shared" si="327"/>
        <v>35121.755133514598</v>
      </c>
      <c r="BF786" s="35">
        <f t="shared" si="328"/>
        <v>38235.133888680924</v>
      </c>
      <c r="BG786" s="35">
        <f t="shared" si="329"/>
        <v>41348.512643847251</v>
      </c>
    </row>
    <row r="787" spans="25:59" x14ac:dyDescent="0.4">
      <c r="Y787" s="35">
        <f t="shared" si="330"/>
        <v>779500</v>
      </c>
      <c r="Z787" s="52">
        <f t="shared" si="333"/>
        <v>780</v>
      </c>
      <c r="AA787" s="35"/>
      <c r="AB787" s="35"/>
      <c r="AC787" s="35"/>
      <c r="AD787" s="35"/>
      <c r="AU787" s="52">
        <f t="shared" si="320"/>
        <v>780</v>
      </c>
      <c r="AV787" s="80">
        <f t="shared" si="321"/>
        <v>1868.5339900321435</v>
      </c>
      <c r="AW787" s="35">
        <f t="shared" si="331"/>
        <v>7452.5089084785886</v>
      </c>
      <c r="AX787" s="35">
        <f t="shared" si="322"/>
        <v>82577.64214854005</v>
      </c>
      <c r="AY787" s="35">
        <f t="shared" si="323"/>
        <v>90030.151057018636</v>
      </c>
      <c r="AZ787" s="35">
        <f t="shared" si="324"/>
        <v>97482.659965497223</v>
      </c>
      <c r="BA787"/>
      <c r="BB787" s="52">
        <f t="shared" si="325"/>
        <v>780</v>
      </c>
      <c r="BC787" s="80">
        <f t="shared" si="326"/>
        <v>780.91020082782632</v>
      </c>
      <c r="BD787" s="35">
        <f t="shared" si="332"/>
        <v>3114.602281487566</v>
      </c>
      <c r="BE787" s="35">
        <f t="shared" si="327"/>
        <v>35158.844721923706</v>
      </c>
      <c r="BF787" s="35">
        <f t="shared" si="328"/>
        <v>38273.447003411275</v>
      </c>
      <c r="BG787" s="35">
        <f t="shared" si="329"/>
        <v>41388.049284898843</v>
      </c>
    </row>
    <row r="788" spans="25:59" x14ac:dyDescent="0.4">
      <c r="Y788" s="35">
        <f t="shared" si="330"/>
        <v>780500</v>
      </c>
      <c r="Z788" s="52">
        <f t="shared" si="333"/>
        <v>781</v>
      </c>
      <c r="AA788" s="35"/>
      <c r="AB788" s="35"/>
      <c r="AC788" s="35"/>
      <c r="AD788" s="35"/>
      <c r="AU788" s="52">
        <f t="shared" si="320"/>
        <v>781</v>
      </c>
      <c r="AV788" s="80">
        <f t="shared" si="321"/>
        <v>1869.2688824594418</v>
      </c>
      <c r="AW788" s="35">
        <f t="shared" si="331"/>
        <v>7455.4399722914122</v>
      </c>
      <c r="AX788" s="35">
        <f t="shared" si="322"/>
        <v>82673.954761055167</v>
      </c>
      <c r="AY788" s="35">
        <f t="shared" si="323"/>
        <v>90129.394733346577</v>
      </c>
      <c r="AZ788" s="35">
        <f t="shared" si="324"/>
        <v>97584.834705637986</v>
      </c>
      <c r="BA788"/>
      <c r="BB788" s="52">
        <f t="shared" si="325"/>
        <v>781</v>
      </c>
      <c r="BC788" s="80">
        <f t="shared" si="326"/>
        <v>781.21733197772767</v>
      </c>
      <c r="BD788" s="35">
        <f t="shared" si="332"/>
        <v>3115.827251246169</v>
      </c>
      <c r="BE788" s="35">
        <f t="shared" si="327"/>
        <v>35195.932866895469</v>
      </c>
      <c r="BF788" s="35">
        <f t="shared" si="328"/>
        <v>38311.760118141639</v>
      </c>
      <c r="BG788" s="35">
        <f t="shared" si="329"/>
        <v>41427.587369387809</v>
      </c>
    </row>
    <row r="789" spans="25:59" x14ac:dyDescent="0.4">
      <c r="Y789" s="35">
        <f t="shared" si="330"/>
        <v>781500</v>
      </c>
      <c r="Z789" s="52">
        <f t="shared" si="333"/>
        <v>782</v>
      </c>
      <c r="AA789" s="35"/>
      <c r="AB789" s="35"/>
      <c r="AC789" s="35"/>
      <c r="AD789" s="35"/>
      <c r="AU789" s="52">
        <f t="shared" si="320"/>
        <v>782</v>
      </c>
      <c r="AV789" s="80">
        <f t="shared" si="321"/>
        <v>1870.004639822843</v>
      </c>
      <c r="AW789" s="35">
        <f t="shared" si="331"/>
        <v>7458.3744858375812</v>
      </c>
      <c r="AX789" s="35">
        <f t="shared" si="322"/>
        <v>82770.263923836916</v>
      </c>
      <c r="AY789" s="35">
        <f t="shared" si="323"/>
        <v>90228.638409674502</v>
      </c>
      <c r="AZ789" s="35">
        <f t="shared" si="324"/>
        <v>97687.012895512089</v>
      </c>
      <c r="BA789"/>
      <c r="BB789" s="52">
        <f t="shared" si="325"/>
        <v>782</v>
      </c>
      <c r="BC789" s="80">
        <f t="shared" si="326"/>
        <v>781.52482460750014</v>
      </c>
      <c r="BD789" s="35">
        <f t="shared" si="332"/>
        <v>3117.0536627403649</v>
      </c>
      <c r="BE789" s="35">
        <f t="shared" si="327"/>
        <v>35233.019570131626</v>
      </c>
      <c r="BF789" s="35">
        <f t="shared" si="328"/>
        <v>38350.07323287199</v>
      </c>
      <c r="BG789" s="35">
        <f t="shared" si="329"/>
        <v>41467.126895612353</v>
      </c>
    </row>
    <row r="790" spans="25:59" x14ac:dyDescent="0.4">
      <c r="Y790" s="35">
        <f t="shared" si="330"/>
        <v>782500</v>
      </c>
      <c r="Z790" s="52">
        <f t="shared" si="333"/>
        <v>783</v>
      </c>
      <c r="AA790" s="35"/>
      <c r="AB790" s="35"/>
      <c r="AC790" s="35"/>
      <c r="AD790" s="35"/>
      <c r="AU790" s="52">
        <f t="shared" si="320"/>
        <v>783</v>
      </c>
      <c r="AV790" s="80">
        <f t="shared" si="321"/>
        <v>1870.7412611018167</v>
      </c>
      <c r="AW790" s="35">
        <f t="shared" si="331"/>
        <v>7461.3124450467849</v>
      </c>
      <c r="AX790" s="35">
        <f t="shared" si="322"/>
        <v>82866.569640955655</v>
      </c>
      <c r="AY790" s="35">
        <f t="shared" si="323"/>
        <v>90327.882086002443</v>
      </c>
      <c r="AZ790" s="35">
        <f t="shared" si="324"/>
        <v>97789.19453104923</v>
      </c>
      <c r="BA790"/>
      <c r="BB790" s="52">
        <f t="shared" si="325"/>
        <v>783</v>
      </c>
      <c r="BC790" s="80">
        <f t="shared" si="326"/>
        <v>781.83267829063675</v>
      </c>
      <c r="BD790" s="35">
        <f t="shared" si="332"/>
        <v>3118.281514269062</v>
      </c>
      <c r="BE790" s="35">
        <f t="shared" si="327"/>
        <v>35270.104833333287</v>
      </c>
      <c r="BF790" s="35">
        <f t="shared" si="328"/>
        <v>38388.386347602347</v>
      </c>
      <c r="BG790" s="35">
        <f t="shared" si="329"/>
        <v>41506.667861871407</v>
      </c>
    </row>
    <row r="791" spans="25:59" x14ac:dyDescent="0.4">
      <c r="Y791" s="35">
        <f t="shared" si="330"/>
        <v>783500</v>
      </c>
      <c r="Z791" s="52">
        <f t="shared" si="333"/>
        <v>784</v>
      </c>
      <c r="AA791" s="35"/>
      <c r="AB791" s="35"/>
      <c r="AC791" s="35"/>
      <c r="AD791" s="35"/>
      <c r="AU791" s="52">
        <f t="shared" si="320"/>
        <v>784</v>
      </c>
      <c r="AV791" s="80">
        <f t="shared" si="321"/>
        <v>1871.4787452762403</v>
      </c>
      <c r="AW791" s="35">
        <f t="shared" si="331"/>
        <v>7464.2538458503423</v>
      </c>
      <c r="AX791" s="35">
        <f t="shared" si="322"/>
        <v>82962.871916480028</v>
      </c>
      <c r="AY791" s="35">
        <f t="shared" si="323"/>
        <v>90427.125762330368</v>
      </c>
      <c r="AZ791" s="35">
        <f t="shared" si="324"/>
        <v>97891.379608180709</v>
      </c>
      <c r="BA791"/>
      <c r="BB791" s="52">
        <f t="shared" si="325"/>
        <v>784</v>
      </c>
      <c r="BC791" s="80">
        <f t="shared" si="326"/>
        <v>782.14089260080118</v>
      </c>
      <c r="BD791" s="35">
        <f t="shared" si="332"/>
        <v>3119.5108041318499</v>
      </c>
      <c r="BE791" s="35">
        <f t="shared" si="327"/>
        <v>35307.188658200852</v>
      </c>
      <c r="BF791" s="35">
        <f t="shared" si="328"/>
        <v>38426.699462332705</v>
      </c>
      <c r="BG791" s="35">
        <f t="shared" si="329"/>
        <v>41546.210266464557</v>
      </c>
    </row>
    <row r="792" spans="25:59" x14ac:dyDescent="0.4">
      <c r="Y792" s="35">
        <f t="shared" si="330"/>
        <v>784500</v>
      </c>
      <c r="Z792" s="52">
        <f t="shared" si="333"/>
        <v>785</v>
      </c>
      <c r="AA792" s="35"/>
      <c r="AB792" s="35"/>
      <c r="AC792" s="35"/>
      <c r="AD792" s="35"/>
      <c r="AU792" s="52">
        <f t="shared" si="320"/>
        <v>785</v>
      </c>
      <c r="AV792" s="80">
        <f t="shared" si="321"/>
        <v>1872.2170913264069</v>
      </c>
      <c r="AW792" s="35">
        <f t="shared" si="331"/>
        <v>7467.1986841812268</v>
      </c>
      <c r="AX792" s="35">
        <f t="shared" si="322"/>
        <v>83059.170754477076</v>
      </c>
      <c r="AY792" s="35">
        <f t="shared" si="323"/>
        <v>90526.369438658308</v>
      </c>
      <c r="AZ792" s="35">
        <f t="shared" si="324"/>
        <v>97993.568122839541</v>
      </c>
      <c r="BA792"/>
      <c r="BB792" s="52">
        <f t="shared" si="325"/>
        <v>785</v>
      </c>
      <c r="BC792" s="80">
        <f t="shared" si="326"/>
        <v>782.44946711183059</v>
      </c>
      <c r="BD792" s="35">
        <f t="shared" si="332"/>
        <v>3120.7415306290095</v>
      </c>
      <c r="BE792" s="35">
        <f t="shared" si="327"/>
        <v>35344.271046434049</v>
      </c>
      <c r="BF792" s="35">
        <f t="shared" si="328"/>
        <v>38465.012577063055</v>
      </c>
      <c r="BG792" s="35">
        <f t="shared" si="329"/>
        <v>41585.754107692061</v>
      </c>
    </row>
    <row r="793" spans="25:59" x14ac:dyDescent="0.4">
      <c r="Y793" s="35">
        <f t="shared" si="330"/>
        <v>785500</v>
      </c>
      <c r="Z793" s="52">
        <f t="shared" si="333"/>
        <v>786</v>
      </c>
      <c r="AA793" s="35"/>
      <c r="AB793" s="35"/>
      <c r="AC793" s="35"/>
      <c r="AD793" s="35"/>
      <c r="AU793" s="52">
        <f t="shared" si="320"/>
        <v>786</v>
      </c>
      <c r="AV793" s="80">
        <f t="shared" si="321"/>
        <v>1872.9562982330244</v>
      </c>
      <c r="AW793" s="35">
        <f t="shared" si="331"/>
        <v>7470.1469559740672</v>
      </c>
      <c r="AX793" s="35">
        <f t="shared" si="322"/>
        <v>83155.466159012169</v>
      </c>
      <c r="AY793" s="35">
        <f t="shared" si="323"/>
        <v>90625.613114986234</v>
      </c>
      <c r="AZ793" s="35">
        <f t="shared" si="324"/>
        <v>98095.760070960299</v>
      </c>
      <c r="BA793"/>
      <c r="BB793" s="52">
        <f t="shared" si="325"/>
        <v>786</v>
      </c>
      <c r="BC793" s="80">
        <f t="shared" si="326"/>
        <v>782.75840139773572</v>
      </c>
      <c r="BD793" s="35">
        <f t="shared" si="332"/>
        <v>3121.9736920615146</v>
      </c>
      <c r="BE793" s="35">
        <f t="shared" si="327"/>
        <v>35381.351999731894</v>
      </c>
      <c r="BF793" s="35">
        <f t="shared" si="328"/>
        <v>38503.325691793412</v>
      </c>
      <c r="BG793" s="35">
        <f t="shared" si="329"/>
        <v>41625.29938385493</v>
      </c>
    </row>
    <row r="794" spans="25:59" x14ac:dyDescent="0.4">
      <c r="Y794" s="35">
        <f t="shared" si="330"/>
        <v>786500</v>
      </c>
      <c r="Z794" s="52">
        <f t="shared" si="333"/>
        <v>787</v>
      </c>
      <c r="AA794" s="35"/>
      <c r="AB794" s="35"/>
      <c r="AC794" s="35"/>
      <c r="AD794" s="35"/>
      <c r="AU794" s="52">
        <f t="shared" si="320"/>
        <v>787</v>
      </c>
      <c r="AV794" s="80">
        <f t="shared" si="321"/>
        <v>1873.6963649772233</v>
      </c>
      <c r="AW794" s="35">
        <f t="shared" si="331"/>
        <v>7473.0986571651792</v>
      </c>
      <c r="AX794" s="35">
        <f t="shared" si="322"/>
        <v>83251.758134149</v>
      </c>
      <c r="AY794" s="35">
        <f t="shared" si="323"/>
        <v>90724.856791314174</v>
      </c>
      <c r="AZ794" s="35">
        <f t="shared" si="324"/>
        <v>98197.955448479348</v>
      </c>
      <c r="BA794"/>
      <c r="BB794" s="52">
        <f t="shared" si="325"/>
        <v>787</v>
      </c>
      <c r="BC794" s="80">
        <f t="shared" si="326"/>
        <v>783.06769503270368</v>
      </c>
      <c r="BD794" s="35">
        <f t="shared" si="332"/>
        <v>3123.2072867310421</v>
      </c>
      <c r="BE794" s="35">
        <f t="shared" si="327"/>
        <v>35418.431519792728</v>
      </c>
      <c r="BF794" s="35">
        <f t="shared" si="328"/>
        <v>38541.63880652377</v>
      </c>
      <c r="BG794" s="35">
        <f t="shared" si="329"/>
        <v>41664.846093254811</v>
      </c>
    </row>
    <row r="795" spans="25:59" x14ac:dyDescent="0.4">
      <c r="Y795" s="35">
        <f t="shared" si="330"/>
        <v>787500</v>
      </c>
      <c r="Z795" s="52">
        <f t="shared" si="333"/>
        <v>788</v>
      </c>
      <c r="AA795" s="35"/>
      <c r="AB795" s="35"/>
      <c r="AC795" s="35"/>
      <c r="AD795" s="35"/>
      <c r="AU795" s="52">
        <f t="shared" si="320"/>
        <v>788</v>
      </c>
      <c r="AV795" s="80">
        <f t="shared" si="321"/>
        <v>1874.4372905405585</v>
      </c>
      <c r="AW795" s="35">
        <f t="shared" si="331"/>
        <v>7476.0537836925696</v>
      </c>
      <c r="AX795" s="35">
        <f t="shared" si="322"/>
        <v>83348.046683949535</v>
      </c>
      <c r="AY795" s="35">
        <f t="shared" si="323"/>
        <v>90824.1004676421</v>
      </c>
      <c r="AZ795" s="35">
        <f t="shared" si="324"/>
        <v>98300.154251334665</v>
      </c>
      <c r="BA795"/>
      <c r="BB795" s="52">
        <f t="shared" si="325"/>
        <v>788</v>
      </c>
      <c r="BC795" s="80">
        <f t="shared" si="326"/>
        <v>783.37734759109924</v>
      </c>
      <c r="BD795" s="35">
        <f t="shared" si="332"/>
        <v>3124.4423129399775</v>
      </c>
      <c r="BE795" s="35">
        <f t="shared" si="327"/>
        <v>35455.509608314147</v>
      </c>
      <c r="BF795" s="35">
        <f t="shared" si="328"/>
        <v>38579.951921254127</v>
      </c>
      <c r="BG795" s="35">
        <f t="shared" si="329"/>
        <v>41704.394234194107</v>
      </c>
    </row>
    <row r="796" spans="25:59" x14ac:dyDescent="0.4">
      <c r="Y796" s="35">
        <f t="shared" si="330"/>
        <v>788500</v>
      </c>
      <c r="Z796" s="52">
        <f t="shared" si="333"/>
        <v>789</v>
      </c>
      <c r="AA796" s="35"/>
      <c r="AB796" s="35"/>
      <c r="AC796" s="35"/>
      <c r="AD796" s="35"/>
      <c r="AU796" s="52">
        <f t="shared" si="320"/>
        <v>789</v>
      </c>
      <c r="AV796" s="80">
        <f t="shared" si="321"/>
        <v>1875.1790739050132</v>
      </c>
      <c r="AW796" s="35">
        <f t="shared" si="331"/>
        <v>7479.0123314959546</v>
      </c>
      <c r="AX796" s="35">
        <f t="shared" si="322"/>
        <v>83444.331812474091</v>
      </c>
      <c r="AY796" s="35">
        <f t="shared" si="323"/>
        <v>90923.34414397004</v>
      </c>
      <c r="AZ796" s="35">
        <f t="shared" si="324"/>
        <v>98402.356475465989</v>
      </c>
      <c r="BA796"/>
      <c r="BB796" s="52">
        <f t="shared" si="325"/>
        <v>789</v>
      </c>
      <c r="BC796" s="80">
        <f t="shared" si="326"/>
        <v>783.687358647466</v>
      </c>
      <c r="BD796" s="35">
        <f t="shared" si="332"/>
        <v>3125.678768991419</v>
      </c>
      <c r="BE796" s="35">
        <f t="shared" si="327"/>
        <v>35492.586266993065</v>
      </c>
      <c r="BF796" s="35">
        <f t="shared" si="328"/>
        <v>38618.265035984485</v>
      </c>
      <c r="BG796" s="35">
        <f t="shared" si="329"/>
        <v>41743.943804975905</v>
      </c>
    </row>
    <row r="797" spans="25:59" x14ac:dyDescent="0.4">
      <c r="Y797" s="35">
        <f t="shared" si="330"/>
        <v>789500</v>
      </c>
      <c r="Z797" s="52">
        <f t="shared" si="333"/>
        <v>790</v>
      </c>
      <c r="AA797" s="35"/>
      <c r="AB797" s="35"/>
      <c r="AC797" s="35"/>
      <c r="AD797" s="35"/>
      <c r="AU797" s="52">
        <f t="shared" si="320"/>
        <v>790</v>
      </c>
      <c r="AV797" s="80">
        <f t="shared" si="321"/>
        <v>1875.9217140530036</v>
      </c>
      <c r="AW797" s="35">
        <f t="shared" si="331"/>
        <v>7481.974296516777</v>
      </c>
      <c r="AX797" s="35">
        <f t="shared" si="322"/>
        <v>83540.613523781183</v>
      </c>
      <c r="AY797" s="35">
        <f t="shared" si="323"/>
        <v>91022.587820297966</v>
      </c>
      <c r="AZ797" s="35">
        <f t="shared" si="324"/>
        <v>98504.562116814748</v>
      </c>
      <c r="BA797"/>
      <c r="BB797" s="52">
        <f t="shared" si="325"/>
        <v>790</v>
      </c>
      <c r="BC797" s="80">
        <f t="shared" si="326"/>
        <v>783.99772777652856</v>
      </c>
      <c r="BD797" s="35">
        <f t="shared" si="332"/>
        <v>3126.9166531891883</v>
      </c>
      <c r="BE797" s="35">
        <f t="shared" si="327"/>
        <v>35529.661497525645</v>
      </c>
      <c r="BF797" s="35">
        <f t="shared" si="328"/>
        <v>38656.578150714835</v>
      </c>
      <c r="BG797" s="35">
        <f t="shared" si="329"/>
        <v>41783.494803904025</v>
      </c>
    </row>
    <row r="798" spans="25:59" x14ac:dyDescent="0.4">
      <c r="Y798" s="35">
        <f t="shared" si="330"/>
        <v>790500</v>
      </c>
      <c r="Z798" s="52">
        <f t="shared" si="333"/>
        <v>791</v>
      </c>
      <c r="AA798" s="35"/>
      <c r="AB798" s="35"/>
      <c r="AC798" s="35"/>
      <c r="AD798" s="35"/>
      <c r="AU798" s="52">
        <f t="shared" si="320"/>
        <v>791</v>
      </c>
      <c r="AV798" s="80">
        <f t="shared" si="321"/>
        <v>1876.6652099673822</v>
      </c>
      <c r="AW798" s="35">
        <f t="shared" si="331"/>
        <v>7484.9396746982184</v>
      </c>
      <c r="AX798" s="35">
        <f t="shared" si="322"/>
        <v>83636.891821927682</v>
      </c>
      <c r="AY798" s="35">
        <f t="shared" si="323"/>
        <v>91121.831496625906</v>
      </c>
      <c r="AZ798" s="35">
        <f t="shared" si="324"/>
        <v>98606.77117132413</v>
      </c>
      <c r="BA798"/>
      <c r="BB798" s="52">
        <f t="shared" si="325"/>
        <v>791</v>
      </c>
      <c r="BC798" s="80">
        <f t="shared" si="326"/>
        <v>784.30845455319377</v>
      </c>
      <c r="BD798" s="35">
        <f t="shared" si="332"/>
        <v>3128.1559638378326</v>
      </c>
      <c r="BE798" s="35">
        <f t="shared" si="327"/>
        <v>35566.735301607361</v>
      </c>
      <c r="BF798" s="35">
        <f t="shared" si="328"/>
        <v>38694.891265445192</v>
      </c>
      <c r="BG798" s="35">
        <f t="shared" si="329"/>
        <v>41823.047229283024</v>
      </c>
    </row>
    <row r="799" spans="25:59" x14ac:dyDescent="0.4">
      <c r="Y799" s="35">
        <f t="shared" si="330"/>
        <v>791500</v>
      </c>
      <c r="Z799" s="52">
        <f t="shared" si="333"/>
        <v>792</v>
      </c>
      <c r="AA799" s="35"/>
      <c r="AB799" s="35"/>
      <c r="AC799" s="35"/>
      <c r="AD799" s="35"/>
      <c r="AU799" s="52">
        <f t="shared" si="320"/>
        <v>792</v>
      </c>
      <c r="AV799" s="80">
        <f t="shared" si="321"/>
        <v>1877.4095606314409</v>
      </c>
      <c r="AW799" s="35">
        <f t="shared" si="331"/>
        <v>7487.9084619852156</v>
      </c>
      <c r="AX799" s="35">
        <f t="shared" si="322"/>
        <v>83733.166710968624</v>
      </c>
      <c r="AY799" s="35">
        <f t="shared" si="323"/>
        <v>91221.075172953846</v>
      </c>
      <c r="AZ799" s="35">
        <f t="shared" si="324"/>
        <v>98708.983634939068</v>
      </c>
      <c r="BA799"/>
      <c r="BB799" s="52">
        <f t="shared" si="325"/>
        <v>792</v>
      </c>
      <c r="BC799" s="80">
        <f t="shared" si="326"/>
        <v>784.61953855255217</v>
      </c>
      <c r="BD799" s="35">
        <f t="shared" si="332"/>
        <v>3129.3966992426317</v>
      </c>
      <c r="BE799" s="35">
        <f t="shared" si="327"/>
        <v>35603.807680932921</v>
      </c>
      <c r="BF799" s="35">
        <f t="shared" si="328"/>
        <v>38733.20438017555</v>
      </c>
      <c r="BG799" s="35">
        <f t="shared" si="329"/>
        <v>41862.601079418178</v>
      </c>
    </row>
    <row r="800" spans="25:59" x14ac:dyDescent="0.4">
      <c r="Y800" s="35">
        <f t="shared" si="330"/>
        <v>792500</v>
      </c>
      <c r="Z800" s="52">
        <f t="shared" si="333"/>
        <v>793</v>
      </c>
      <c r="AA800" s="35"/>
      <c r="AB800" s="35"/>
      <c r="AC800" s="35"/>
      <c r="AD800" s="35"/>
      <c r="AU800" s="52">
        <f t="shared" si="320"/>
        <v>793</v>
      </c>
      <c r="AV800" s="80">
        <f t="shared" si="321"/>
        <v>1878.1547650289169</v>
      </c>
      <c r="AW800" s="35">
        <f t="shared" si="331"/>
        <v>7490.8806543244791</v>
      </c>
      <c r="AX800" s="35">
        <f t="shared" si="322"/>
        <v>83829.4381949573</v>
      </c>
      <c r="AY800" s="35">
        <f t="shared" si="323"/>
        <v>91320.318849281772</v>
      </c>
      <c r="AZ800" s="35">
        <f t="shared" si="324"/>
        <v>98811.199503606244</v>
      </c>
      <c r="BA800"/>
      <c r="BB800" s="52">
        <f t="shared" si="325"/>
        <v>793</v>
      </c>
      <c r="BC800" s="80">
        <f t="shared" si="326"/>
        <v>784.93097934988054</v>
      </c>
      <c r="BD800" s="35">
        <f t="shared" si="332"/>
        <v>3130.6388577096091</v>
      </c>
      <c r="BE800" s="35">
        <f t="shared" si="327"/>
        <v>35640.8786371963</v>
      </c>
      <c r="BF800" s="35">
        <f t="shared" si="328"/>
        <v>38771.517494905907</v>
      </c>
      <c r="BG800" s="35">
        <f t="shared" si="329"/>
        <v>41902.156352615515</v>
      </c>
    </row>
    <row r="801" spans="25:59" x14ac:dyDescent="0.4">
      <c r="Y801" s="35">
        <f t="shared" si="330"/>
        <v>793500</v>
      </c>
      <c r="Z801" s="52">
        <f t="shared" si="333"/>
        <v>794</v>
      </c>
      <c r="AA801" s="35"/>
      <c r="AB801" s="35"/>
      <c r="AC801" s="35"/>
      <c r="AD801" s="35"/>
      <c r="AU801" s="52">
        <f t="shared" si="320"/>
        <v>794</v>
      </c>
      <c r="AV801" s="80">
        <f t="shared" si="321"/>
        <v>1878.9008221439933</v>
      </c>
      <c r="AW801" s="35">
        <f t="shared" si="331"/>
        <v>7493.8562476644993</v>
      </c>
      <c r="AX801" s="35">
        <f t="shared" si="322"/>
        <v>83925.70627794521</v>
      </c>
      <c r="AY801" s="35">
        <f t="shared" si="323"/>
        <v>91419.562525609712</v>
      </c>
      <c r="AZ801" s="35">
        <f t="shared" si="324"/>
        <v>98913.418773274214</v>
      </c>
      <c r="BA801"/>
      <c r="BB801" s="52">
        <f t="shared" si="325"/>
        <v>794</v>
      </c>
      <c r="BC801" s="80">
        <f t="shared" si="326"/>
        <v>785.24277652064188</v>
      </c>
      <c r="BD801" s="35">
        <f t="shared" si="332"/>
        <v>3131.8824375455301</v>
      </c>
      <c r="BE801" s="35">
        <f t="shared" si="327"/>
        <v>35677.948172090735</v>
      </c>
      <c r="BF801" s="35">
        <f t="shared" si="328"/>
        <v>38809.830609636265</v>
      </c>
      <c r="BG801" s="35">
        <f t="shared" si="329"/>
        <v>41941.713047181795</v>
      </c>
    </row>
    <row r="802" spans="25:59" x14ac:dyDescent="0.4">
      <c r="Y802" s="35">
        <f t="shared" si="330"/>
        <v>794500</v>
      </c>
      <c r="Z802" s="52">
        <f t="shared" si="333"/>
        <v>795</v>
      </c>
      <c r="AA802" s="35"/>
      <c r="AB802" s="35"/>
      <c r="AC802" s="35"/>
      <c r="AD802" s="35"/>
      <c r="AU802" s="52">
        <f t="shared" si="320"/>
        <v>795</v>
      </c>
      <c r="AV802" s="80">
        <f t="shared" si="321"/>
        <v>1879.6477309613058</v>
      </c>
      <c r="AW802" s="35">
        <f t="shared" si="331"/>
        <v>7496.8352379555708</v>
      </c>
      <c r="AX802" s="35">
        <f t="shared" si="322"/>
        <v>84021.970963982065</v>
      </c>
      <c r="AY802" s="35">
        <f t="shared" si="323"/>
        <v>91518.806201937638</v>
      </c>
      <c r="AZ802" s="35">
        <f t="shared" si="324"/>
        <v>99015.64143989321</v>
      </c>
      <c r="BA802"/>
      <c r="BB802" s="52">
        <f t="shared" si="325"/>
        <v>795</v>
      </c>
      <c r="BC802" s="80">
        <f t="shared" si="326"/>
        <v>785.55492964048835</v>
      </c>
      <c r="BD802" s="35">
        <f t="shared" si="332"/>
        <v>3133.1274370579154</v>
      </c>
      <c r="BE802" s="35">
        <f t="shared" si="327"/>
        <v>35715.016287308703</v>
      </c>
      <c r="BF802" s="35">
        <f t="shared" si="328"/>
        <v>38848.143724366615</v>
      </c>
      <c r="BG802" s="35">
        <f t="shared" si="329"/>
        <v>41981.271161424527</v>
      </c>
    </row>
    <row r="803" spans="25:59" x14ac:dyDescent="0.4">
      <c r="Y803" s="35">
        <f t="shared" si="330"/>
        <v>795500</v>
      </c>
      <c r="Z803" s="52">
        <f t="shared" si="333"/>
        <v>796</v>
      </c>
      <c r="AA803" s="35"/>
      <c r="AB803" s="35"/>
      <c r="AC803" s="35"/>
      <c r="AD803" s="35"/>
      <c r="AU803" s="52">
        <f t="shared" si="320"/>
        <v>796</v>
      </c>
      <c r="AV803" s="80">
        <f t="shared" si="321"/>
        <v>1880.3954904659445</v>
      </c>
      <c r="AW803" s="35">
        <f t="shared" si="331"/>
        <v>7499.8176211498012</v>
      </c>
      <c r="AX803" s="35">
        <f t="shared" si="322"/>
        <v>84118.232257115771</v>
      </c>
      <c r="AY803" s="35">
        <f t="shared" si="323"/>
        <v>91618.049878265578</v>
      </c>
      <c r="AZ803" s="35">
        <f t="shared" si="324"/>
        <v>99117.867499415384</v>
      </c>
      <c r="BA803"/>
      <c r="BB803" s="52">
        <f t="shared" si="325"/>
        <v>796</v>
      </c>
      <c r="BC803" s="80">
        <f t="shared" si="326"/>
        <v>785.86743828526187</v>
      </c>
      <c r="BD803" s="35">
        <f t="shared" si="332"/>
        <v>3134.3738545550418</v>
      </c>
      <c r="BE803" s="35">
        <f t="shared" si="327"/>
        <v>35752.082984541928</v>
      </c>
      <c r="BF803" s="35">
        <f t="shared" si="328"/>
        <v>38886.456839096973</v>
      </c>
      <c r="BG803" s="35">
        <f t="shared" si="329"/>
        <v>42020.830693652017</v>
      </c>
    </row>
    <row r="804" spans="25:59" x14ac:dyDescent="0.4">
      <c r="Y804" s="35">
        <f t="shared" si="330"/>
        <v>796500</v>
      </c>
      <c r="Z804" s="52">
        <f t="shared" si="333"/>
        <v>797</v>
      </c>
      <c r="AA804" s="35"/>
      <c r="AB804" s="35"/>
      <c r="AC804" s="35"/>
      <c r="AD804" s="35"/>
      <c r="AU804" s="52">
        <f t="shared" si="320"/>
        <v>797</v>
      </c>
      <c r="AV804" s="80">
        <f t="shared" si="321"/>
        <v>1881.1440996434587</v>
      </c>
      <c r="AW804" s="35">
        <f t="shared" si="331"/>
        <v>7502.8033932011285</v>
      </c>
      <c r="AX804" s="35">
        <f t="shared" si="322"/>
        <v>84214.490161392372</v>
      </c>
      <c r="AY804" s="35">
        <f t="shared" si="323"/>
        <v>91717.293554593503</v>
      </c>
      <c r="AZ804" s="35">
        <f t="shared" si="324"/>
        <v>99220.096947794635</v>
      </c>
      <c r="BA804"/>
      <c r="BB804" s="52">
        <f t="shared" si="325"/>
        <v>797</v>
      </c>
      <c r="BC804" s="80">
        <f t="shared" si="326"/>
        <v>786.1803020309967</v>
      </c>
      <c r="BD804" s="35">
        <f t="shared" si="332"/>
        <v>3135.6216883459533</v>
      </c>
      <c r="BE804" s="35">
        <f t="shared" si="327"/>
        <v>35789.148265481374</v>
      </c>
      <c r="BF804" s="35">
        <f t="shared" si="328"/>
        <v>38924.76995382733</v>
      </c>
      <c r="BG804" s="35">
        <f t="shared" si="329"/>
        <v>42060.391642173287</v>
      </c>
    </row>
    <row r="805" spans="25:59" x14ac:dyDescent="0.4">
      <c r="Y805" s="35">
        <f t="shared" si="330"/>
        <v>797500</v>
      </c>
      <c r="Z805" s="52">
        <f t="shared" si="333"/>
        <v>798</v>
      </c>
      <c r="AA805" s="35"/>
      <c r="AB805" s="35"/>
      <c r="AC805" s="35"/>
      <c r="AD805" s="35"/>
      <c r="AU805" s="52">
        <f t="shared" si="320"/>
        <v>798</v>
      </c>
      <c r="AV805" s="80">
        <f t="shared" si="321"/>
        <v>1881.8935574798591</v>
      </c>
      <c r="AW805" s="35">
        <f t="shared" si="331"/>
        <v>7505.7925500653319</v>
      </c>
      <c r="AX805" s="35">
        <f t="shared" si="322"/>
        <v>84310.744680856107</v>
      </c>
      <c r="AY805" s="35">
        <f t="shared" si="323"/>
        <v>91816.537230921444</v>
      </c>
      <c r="AZ805" s="35">
        <f t="shared" si="324"/>
        <v>99322.32978098678</v>
      </c>
      <c r="BA805"/>
      <c r="BB805" s="52">
        <f t="shared" si="325"/>
        <v>798</v>
      </c>
      <c r="BC805" s="80">
        <f t="shared" si="326"/>
        <v>786.49352045391936</v>
      </c>
      <c r="BD805" s="35">
        <f t="shared" si="332"/>
        <v>3136.8709367404608</v>
      </c>
      <c r="BE805" s="35">
        <f t="shared" si="327"/>
        <v>35826.212131817221</v>
      </c>
      <c r="BF805" s="35">
        <f t="shared" si="328"/>
        <v>38963.08306855768</v>
      </c>
      <c r="BG805" s="35">
        <f t="shared" si="329"/>
        <v>42099.954005298139</v>
      </c>
    </row>
    <row r="806" spans="25:59" x14ac:dyDescent="0.4">
      <c r="Y806" s="35">
        <f t="shared" si="330"/>
        <v>798500</v>
      </c>
      <c r="Z806" s="52">
        <f t="shared" si="333"/>
        <v>799</v>
      </c>
      <c r="AA806" s="35"/>
      <c r="AB806" s="35"/>
      <c r="AC806" s="35"/>
      <c r="AD806" s="35"/>
      <c r="AU806" s="52">
        <f t="shared" si="320"/>
        <v>799</v>
      </c>
      <c r="AV806" s="80">
        <f t="shared" si="321"/>
        <v>1882.6438629616237</v>
      </c>
      <c r="AW806" s="35">
        <f t="shared" si="331"/>
        <v>7508.7850877000556</v>
      </c>
      <c r="AX806" s="35">
        <f t="shared" si="322"/>
        <v>84406.995819549309</v>
      </c>
      <c r="AY806" s="35">
        <f t="shared" si="323"/>
        <v>91915.780907249369</v>
      </c>
      <c r="AZ806" s="35">
        <f t="shared" si="324"/>
        <v>99424.565994949429</v>
      </c>
      <c r="BA806"/>
      <c r="BB806" s="52">
        <f t="shared" si="325"/>
        <v>799</v>
      </c>
      <c r="BC806" s="80">
        <f t="shared" si="326"/>
        <v>786.80709313045224</v>
      </c>
      <c r="BD806" s="35">
        <f t="shared" si="332"/>
        <v>3138.121598049157</v>
      </c>
      <c r="BE806" s="35">
        <f t="shared" si="327"/>
        <v>35863.274585238891</v>
      </c>
      <c r="BF806" s="35">
        <f t="shared" si="328"/>
        <v>39001.396183288045</v>
      </c>
      <c r="BG806" s="35">
        <f t="shared" si="329"/>
        <v>42139.517781337199</v>
      </c>
    </row>
    <row r="807" spans="25:59" x14ac:dyDescent="0.4">
      <c r="Y807" s="35">
        <f t="shared" si="330"/>
        <v>799500</v>
      </c>
      <c r="Z807" s="52">
        <f t="shared" si="333"/>
        <v>800</v>
      </c>
      <c r="AA807" s="35"/>
      <c r="AB807" s="35"/>
      <c r="AC807" s="35"/>
      <c r="AD807" s="35"/>
      <c r="AU807" s="52">
        <f t="shared" si="320"/>
        <v>800</v>
      </c>
      <c r="AV807" s="80">
        <f t="shared" si="321"/>
        <v>1883.3950150756989</v>
      </c>
      <c r="AW807" s="35">
        <f t="shared" si="331"/>
        <v>7511.7810020648094</v>
      </c>
      <c r="AX807" s="35">
        <f t="shared" si="322"/>
        <v>84503.243581512506</v>
      </c>
      <c r="AY807" s="35">
        <f t="shared" si="323"/>
        <v>92015.024583577309</v>
      </c>
      <c r="AZ807" s="35">
        <f t="shared" si="324"/>
        <v>99526.805585642112</v>
      </c>
      <c r="BA807"/>
      <c r="BB807" s="52">
        <f t="shared" si="325"/>
        <v>800</v>
      </c>
      <c r="BC807" s="80">
        <f t="shared" si="326"/>
        <v>787.12101963721307</v>
      </c>
      <c r="BD807" s="35">
        <f t="shared" si="332"/>
        <v>3139.3736705834126</v>
      </c>
      <c r="BE807" s="35">
        <f t="shared" si="327"/>
        <v>35900.335627434979</v>
      </c>
      <c r="BF807" s="35">
        <f t="shared" si="328"/>
        <v>39039.709298018395</v>
      </c>
      <c r="BG807" s="35">
        <f t="shared" si="329"/>
        <v>42179.082968601811</v>
      </c>
    </row>
    <row r="808" spans="25:59" x14ac:dyDescent="0.4">
      <c r="Y808" s="35">
        <f t="shared" si="330"/>
        <v>800500</v>
      </c>
      <c r="Z808" s="52">
        <f t="shared" si="333"/>
        <v>801</v>
      </c>
      <c r="AA808" s="35"/>
      <c r="AB808" s="35"/>
      <c r="AC808" s="35"/>
      <c r="AD808" s="35"/>
      <c r="AU808" s="52">
        <f t="shared" si="320"/>
        <v>801</v>
      </c>
      <c r="AV808" s="80">
        <f t="shared" si="321"/>
        <v>1884.1470128095054</v>
      </c>
      <c r="AW808" s="35">
        <f t="shared" si="331"/>
        <v>7514.7802891209967</v>
      </c>
      <c r="AX808" s="35">
        <f t="shared" si="322"/>
        <v>84599.487970784234</v>
      </c>
      <c r="AY808" s="35">
        <f t="shared" si="323"/>
        <v>92114.268259905235</v>
      </c>
      <c r="AZ808" s="35">
        <f t="shared" si="324"/>
        <v>99629.048549026236</v>
      </c>
      <c r="BA808"/>
      <c r="BB808" s="52">
        <f t="shared" si="325"/>
        <v>801</v>
      </c>
      <c r="BC808" s="80">
        <f t="shared" si="326"/>
        <v>787.43529955101803</v>
      </c>
      <c r="BD808" s="35">
        <f t="shared" si="332"/>
        <v>3140.627152655391</v>
      </c>
      <c r="BE808" s="35">
        <f t="shared" si="327"/>
        <v>35937.395260093363</v>
      </c>
      <c r="BF808" s="35">
        <f t="shared" si="328"/>
        <v>39078.022412748753</v>
      </c>
      <c r="BG808" s="35">
        <f t="shared" si="329"/>
        <v>42218.649565404143</v>
      </c>
    </row>
    <row r="809" spans="25:59" x14ac:dyDescent="0.4">
      <c r="Y809" s="35">
        <f t="shared" si="330"/>
        <v>801500</v>
      </c>
      <c r="Z809" s="52">
        <f t="shared" si="333"/>
        <v>802</v>
      </c>
      <c r="AA809" s="35"/>
      <c r="AB809" s="35"/>
      <c r="AC809" s="35"/>
      <c r="AD809" s="35"/>
      <c r="AU809" s="52">
        <f t="shared" si="320"/>
        <v>802</v>
      </c>
      <c r="AV809" s="80">
        <f t="shared" si="321"/>
        <v>1884.8998551509405</v>
      </c>
      <c r="AW809" s="35">
        <f t="shared" si="331"/>
        <v>7517.7829448319198</v>
      </c>
      <c r="AX809" s="35">
        <f t="shared" si="322"/>
        <v>84695.728991401251</v>
      </c>
      <c r="AY809" s="35">
        <f t="shared" si="323"/>
        <v>92213.511936233175</v>
      </c>
      <c r="AZ809" s="35">
        <f t="shared" si="324"/>
        <v>99731.2948810651</v>
      </c>
      <c r="BA809"/>
      <c r="BB809" s="52">
        <f t="shared" si="325"/>
        <v>802</v>
      </c>
      <c r="BC809" s="80">
        <f t="shared" si="326"/>
        <v>787.74993244888242</v>
      </c>
      <c r="BD809" s="35">
        <f t="shared" si="332"/>
        <v>3141.8820425780486</v>
      </c>
      <c r="BE809" s="35">
        <f t="shared" si="327"/>
        <v>35974.45348490106</v>
      </c>
      <c r="BF809" s="35">
        <f t="shared" si="328"/>
        <v>39116.33552747911</v>
      </c>
      <c r="BG809" s="35">
        <f t="shared" si="329"/>
        <v>42258.217570057161</v>
      </c>
    </row>
    <row r="810" spans="25:59" x14ac:dyDescent="0.4">
      <c r="Y810" s="35">
        <f t="shared" si="330"/>
        <v>802500</v>
      </c>
      <c r="Z810" s="52">
        <f t="shared" si="333"/>
        <v>803</v>
      </c>
      <c r="AA810" s="35"/>
      <c r="AB810" s="35"/>
      <c r="AC810" s="35"/>
      <c r="AD810" s="35"/>
      <c r="AU810" s="52">
        <f t="shared" si="320"/>
        <v>803</v>
      </c>
      <c r="AV810" s="80">
        <f t="shared" si="321"/>
        <v>1885.6535410883821</v>
      </c>
      <c r="AW810" s="35">
        <f t="shared" si="331"/>
        <v>7520.7889651628011</v>
      </c>
      <c r="AX810" s="35">
        <f t="shared" si="322"/>
        <v>84791.966647398309</v>
      </c>
      <c r="AY810" s="35">
        <f t="shared" si="323"/>
        <v>92312.755612561115</v>
      </c>
      <c r="AZ810" s="35">
        <f t="shared" si="324"/>
        <v>99833.544577723922</v>
      </c>
      <c r="BA810"/>
      <c r="BB810" s="52">
        <f t="shared" si="325"/>
        <v>803</v>
      </c>
      <c r="BC810" s="80">
        <f t="shared" si="326"/>
        <v>788.06491790802215</v>
      </c>
      <c r="BD810" s="35">
        <f t="shared" si="332"/>
        <v>3143.1383386651432</v>
      </c>
      <c r="BE810" s="35">
        <f t="shared" si="327"/>
        <v>36011.510303544317</v>
      </c>
      <c r="BF810" s="35">
        <f t="shared" si="328"/>
        <v>39154.64864220946</v>
      </c>
      <c r="BG810" s="35">
        <f t="shared" si="329"/>
        <v>42297.786980874604</v>
      </c>
    </row>
    <row r="811" spans="25:59" x14ac:dyDescent="0.4">
      <c r="Y811" s="35">
        <f t="shared" si="330"/>
        <v>803500</v>
      </c>
      <c r="Z811" s="52">
        <f t="shared" si="333"/>
        <v>804</v>
      </c>
      <c r="AA811" s="35"/>
      <c r="AB811" s="35"/>
      <c r="AC811" s="35"/>
      <c r="AD811" s="35"/>
      <c r="AU811" s="52">
        <f t="shared" si="320"/>
        <v>804</v>
      </c>
      <c r="AV811" s="80">
        <f t="shared" si="321"/>
        <v>1886.4080696106912</v>
      </c>
      <c r="AW811" s="35">
        <f t="shared" si="331"/>
        <v>7523.7983460807864</v>
      </c>
      <c r="AX811" s="35">
        <f t="shared" si="322"/>
        <v>84888.200942808253</v>
      </c>
      <c r="AY811" s="35">
        <f t="shared" si="323"/>
        <v>92411.999288889041</v>
      </c>
      <c r="AZ811" s="35">
        <f t="shared" si="324"/>
        <v>99935.797634969829</v>
      </c>
      <c r="BA811"/>
      <c r="BB811" s="52">
        <f t="shared" si="325"/>
        <v>804</v>
      </c>
      <c r="BC811" s="80">
        <f t="shared" si="326"/>
        <v>788.38025550585553</v>
      </c>
      <c r="BD811" s="35">
        <f t="shared" si="332"/>
        <v>3144.3960392312383</v>
      </c>
      <c r="BE811" s="35">
        <f t="shared" si="327"/>
        <v>36048.565717708589</v>
      </c>
      <c r="BF811" s="35">
        <f t="shared" si="328"/>
        <v>39192.961756939825</v>
      </c>
      <c r="BG811" s="35">
        <f t="shared" si="329"/>
        <v>42337.357796171062</v>
      </c>
    </row>
    <row r="812" spans="25:59" x14ac:dyDescent="0.4">
      <c r="Y812" s="35">
        <f t="shared" si="330"/>
        <v>804500</v>
      </c>
      <c r="Z812" s="52">
        <f t="shared" si="333"/>
        <v>805</v>
      </c>
      <c r="AA812" s="35"/>
      <c r="AB812" s="35"/>
      <c r="AC812" s="35"/>
      <c r="AD812" s="35"/>
      <c r="AU812" s="52">
        <f t="shared" si="320"/>
        <v>805</v>
      </c>
      <c r="AV812" s="80">
        <f t="shared" si="321"/>
        <v>1887.1634397072178</v>
      </c>
      <c r="AW812" s="35">
        <f t="shared" si="331"/>
        <v>7526.8110835549733</v>
      </c>
      <c r="AX812" s="35">
        <f t="shared" si="322"/>
        <v>84984.431881662007</v>
      </c>
      <c r="AY812" s="35">
        <f t="shared" si="323"/>
        <v>92511.242965216981</v>
      </c>
      <c r="AZ812" s="35">
        <f t="shared" si="324"/>
        <v>100038.05404877196</v>
      </c>
      <c r="BA812"/>
      <c r="BB812" s="52">
        <f t="shared" si="325"/>
        <v>805</v>
      </c>
      <c r="BC812" s="80">
        <f t="shared" si="326"/>
        <v>788.69594482000491</v>
      </c>
      <c r="BD812" s="35">
        <f t="shared" si="332"/>
        <v>3145.6551425917123</v>
      </c>
      <c r="BE812" s="35">
        <f t="shared" si="327"/>
        <v>36085.619729078462</v>
      </c>
      <c r="BF812" s="35">
        <f t="shared" si="328"/>
        <v>39231.274871670175</v>
      </c>
      <c r="BG812" s="35">
        <f t="shared" si="329"/>
        <v>42376.930014261889</v>
      </c>
    </row>
    <row r="813" spans="25:59" x14ac:dyDescent="0.4">
      <c r="Y813" s="35">
        <f t="shared" si="330"/>
        <v>805500</v>
      </c>
      <c r="Z813" s="52">
        <f t="shared" si="333"/>
        <v>806</v>
      </c>
      <c r="AA813" s="35"/>
      <c r="AB813" s="35"/>
      <c r="AC813" s="35"/>
      <c r="AD813" s="35"/>
      <c r="AU813" s="52">
        <f t="shared" si="320"/>
        <v>806</v>
      </c>
      <c r="AV813" s="80">
        <f t="shared" si="321"/>
        <v>1887.9196503678022</v>
      </c>
      <c r="AW813" s="35">
        <f t="shared" si="331"/>
        <v>7529.8271735564167</v>
      </c>
      <c r="AX813" s="35">
        <f t="shared" si="322"/>
        <v>85080.659467988487</v>
      </c>
      <c r="AY813" s="35">
        <f t="shared" si="323"/>
        <v>92610.486641544907</v>
      </c>
      <c r="AZ813" s="35">
        <f t="shared" si="324"/>
        <v>100140.31381510133</v>
      </c>
      <c r="BA813"/>
      <c r="BB813" s="52">
        <f t="shared" si="325"/>
        <v>806</v>
      </c>
      <c r="BC813" s="80">
        <f t="shared" si="326"/>
        <v>789.01198542829741</v>
      </c>
      <c r="BD813" s="35">
        <f t="shared" si="332"/>
        <v>3146.9156470627604</v>
      </c>
      <c r="BE813" s="35">
        <f t="shared" si="327"/>
        <v>36122.672339337776</v>
      </c>
      <c r="BF813" s="35">
        <f t="shared" si="328"/>
        <v>39269.587986400533</v>
      </c>
      <c r="BG813" s="35">
        <f t="shared" si="329"/>
        <v>42416.50363346329</v>
      </c>
    </row>
    <row r="814" spans="25:59" x14ac:dyDescent="0.4">
      <c r="Y814" s="35">
        <f t="shared" si="330"/>
        <v>806500</v>
      </c>
      <c r="Z814" s="52">
        <f t="shared" si="333"/>
        <v>807</v>
      </c>
      <c r="AA814" s="35"/>
      <c r="AB814" s="35"/>
      <c r="AC814" s="35"/>
      <c r="AD814" s="35"/>
      <c r="AU814" s="52">
        <f t="shared" si="320"/>
        <v>807</v>
      </c>
      <c r="AV814" s="80">
        <f t="shared" si="321"/>
        <v>1888.6767005827794</v>
      </c>
      <c r="AW814" s="35">
        <f t="shared" si="331"/>
        <v>7532.8466120581406</v>
      </c>
      <c r="AX814" s="35">
        <f t="shared" si="322"/>
        <v>85176.883705814704</v>
      </c>
      <c r="AY814" s="35">
        <f t="shared" si="323"/>
        <v>92709.730317872847</v>
      </c>
      <c r="AZ814" s="35">
        <f t="shared" si="324"/>
        <v>100242.57692993099</v>
      </c>
      <c r="BA814"/>
      <c r="BB814" s="52">
        <f t="shared" si="325"/>
        <v>807</v>
      </c>
      <c r="BC814" s="80">
        <f t="shared" si="326"/>
        <v>789.32837690876738</v>
      </c>
      <c r="BD814" s="35">
        <f t="shared" si="332"/>
        <v>3148.177550961404</v>
      </c>
      <c r="BE814" s="35">
        <f t="shared" si="327"/>
        <v>36159.723550169489</v>
      </c>
      <c r="BF814" s="35">
        <f t="shared" si="328"/>
        <v>39307.90110113089</v>
      </c>
      <c r="BG814" s="35">
        <f t="shared" si="329"/>
        <v>42456.078652092292</v>
      </c>
    </row>
    <row r="815" spans="25:59" x14ac:dyDescent="0.4">
      <c r="Y815" s="35">
        <f t="shared" si="330"/>
        <v>807500</v>
      </c>
      <c r="Z815" s="52">
        <f t="shared" si="333"/>
        <v>808</v>
      </c>
      <c r="AA815" s="35"/>
      <c r="AB815" s="35"/>
      <c r="AC815" s="35"/>
      <c r="AD815" s="35"/>
      <c r="AU815" s="52">
        <f t="shared" si="320"/>
        <v>808</v>
      </c>
      <c r="AV815" s="80">
        <f t="shared" si="321"/>
        <v>1889.4345893429834</v>
      </c>
      <c r="AW815" s="35">
        <f t="shared" si="331"/>
        <v>7535.8693950351626</v>
      </c>
      <c r="AX815" s="35">
        <f t="shared" si="322"/>
        <v>85273.104599165614</v>
      </c>
      <c r="AY815" s="35">
        <f t="shared" si="323"/>
        <v>92808.973994200773</v>
      </c>
      <c r="AZ815" s="35">
        <f t="shared" si="324"/>
        <v>100344.84338923593</v>
      </c>
      <c r="BA815"/>
      <c r="BB815" s="52">
        <f t="shared" si="325"/>
        <v>808</v>
      </c>
      <c r="BC815" s="80">
        <f t="shared" si="326"/>
        <v>789.64511883965713</v>
      </c>
      <c r="BD815" s="35">
        <f t="shared" si="332"/>
        <v>3149.4408526054935</v>
      </c>
      <c r="BE815" s="35">
        <f t="shared" si="327"/>
        <v>36196.77336325575</v>
      </c>
      <c r="BF815" s="35">
        <f t="shared" si="328"/>
        <v>39346.214215861241</v>
      </c>
      <c r="BG815" s="35">
        <f t="shared" si="329"/>
        <v>42495.655068466731</v>
      </c>
    </row>
    <row r="816" spans="25:59" x14ac:dyDescent="0.4">
      <c r="Y816" s="35">
        <f t="shared" si="330"/>
        <v>808500</v>
      </c>
      <c r="Z816" s="52">
        <f t="shared" si="333"/>
        <v>809</v>
      </c>
      <c r="AA816" s="35"/>
      <c r="AB816" s="35"/>
      <c r="AC816" s="35"/>
      <c r="AD816" s="35"/>
      <c r="AU816" s="52">
        <f t="shared" si="320"/>
        <v>809</v>
      </c>
      <c r="AV816" s="80">
        <f t="shared" si="321"/>
        <v>1890.1933156397481</v>
      </c>
      <c r="AW816" s="35">
        <f t="shared" si="331"/>
        <v>7538.8955184644929</v>
      </c>
      <c r="AX816" s="35">
        <f t="shared" si="322"/>
        <v>85369.322152064226</v>
      </c>
      <c r="AY816" s="35">
        <f t="shared" si="323"/>
        <v>92908.217670528713</v>
      </c>
      <c r="AZ816" s="35">
        <f t="shared" si="324"/>
        <v>100447.1131889932</v>
      </c>
      <c r="BA816"/>
      <c r="BB816" s="52">
        <f t="shared" si="325"/>
        <v>809</v>
      </c>
      <c r="BC816" s="80">
        <f t="shared" si="326"/>
        <v>789.96221079941847</v>
      </c>
      <c r="BD816" s="35">
        <f t="shared" si="332"/>
        <v>3150.7055503137153</v>
      </c>
      <c r="BE816" s="35">
        <f t="shared" si="327"/>
        <v>36233.821780277889</v>
      </c>
      <c r="BF816" s="35">
        <f t="shared" si="328"/>
        <v>39384.527330591605</v>
      </c>
      <c r="BG816" s="35">
        <f t="shared" si="329"/>
        <v>42535.232880905322</v>
      </c>
    </row>
    <row r="817" spans="25:59" x14ac:dyDescent="0.4">
      <c r="Y817" s="35">
        <f t="shared" si="330"/>
        <v>809500</v>
      </c>
      <c r="Z817" s="52">
        <f t="shared" si="333"/>
        <v>810</v>
      </c>
      <c r="AA817" s="35"/>
      <c r="AB817" s="35"/>
      <c r="AC817" s="35"/>
      <c r="AD817" s="35"/>
      <c r="AU817" s="52">
        <f t="shared" si="320"/>
        <v>810</v>
      </c>
      <c r="AV817" s="80">
        <f t="shared" si="321"/>
        <v>1890.952878464914</v>
      </c>
      <c r="AW817" s="35">
        <f t="shared" si="331"/>
        <v>7541.9249783251616</v>
      </c>
      <c r="AX817" s="35">
        <f t="shared" si="322"/>
        <v>85465.536368531481</v>
      </c>
      <c r="AY817" s="35">
        <f t="shared" si="323"/>
        <v>93007.461346856639</v>
      </c>
      <c r="AZ817" s="35">
        <f t="shared" si="324"/>
        <v>100549.3863251818</v>
      </c>
      <c r="BA817"/>
      <c r="BB817" s="52">
        <f t="shared" si="325"/>
        <v>810</v>
      </c>
      <c r="BC817" s="80">
        <f t="shared" si="326"/>
        <v>790.27965236671446</v>
      </c>
      <c r="BD817" s="35">
        <f t="shared" si="332"/>
        <v>3151.9716424055987</v>
      </c>
      <c r="BE817" s="35">
        <f t="shared" si="327"/>
        <v>36270.86880291636</v>
      </c>
      <c r="BF817" s="35">
        <f t="shared" si="328"/>
        <v>39422.840445321955</v>
      </c>
      <c r="BG817" s="35">
        <f t="shared" si="329"/>
        <v>42574.812087727551</v>
      </c>
    </row>
    <row r="818" spans="25:59" x14ac:dyDescent="0.4">
      <c r="Y818" s="35">
        <f t="shared" si="330"/>
        <v>810500</v>
      </c>
      <c r="Z818" s="52">
        <f t="shared" si="333"/>
        <v>811</v>
      </c>
      <c r="AA818" s="35"/>
      <c r="AB818" s="35"/>
      <c r="AC818" s="35"/>
      <c r="AD818" s="35"/>
      <c r="AU818" s="52">
        <f t="shared" si="320"/>
        <v>811</v>
      </c>
      <c r="AV818" s="80">
        <f t="shared" si="321"/>
        <v>1891.7132768108295</v>
      </c>
      <c r="AW818" s="35">
        <f t="shared" si="331"/>
        <v>7544.9577705982256</v>
      </c>
      <c r="AX818" s="35">
        <f t="shared" si="322"/>
        <v>85561.747252586356</v>
      </c>
      <c r="AY818" s="35">
        <f t="shared" si="323"/>
        <v>93106.705023184579</v>
      </c>
      <c r="AZ818" s="35">
        <f t="shared" si="324"/>
        <v>100651.6627937828</v>
      </c>
      <c r="BA818"/>
      <c r="BB818" s="52">
        <f t="shared" si="325"/>
        <v>811</v>
      </c>
      <c r="BC818" s="80">
        <f t="shared" si="326"/>
        <v>790.59744312042062</v>
      </c>
      <c r="BD818" s="35">
        <f t="shared" si="332"/>
        <v>3153.2391272015193</v>
      </c>
      <c r="BE818" s="35">
        <f t="shared" si="327"/>
        <v>36307.914432850797</v>
      </c>
      <c r="BF818" s="35">
        <f t="shared" si="328"/>
        <v>39461.153560052313</v>
      </c>
      <c r="BG818" s="35">
        <f t="shared" si="329"/>
        <v>42614.392687253829</v>
      </c>
    </row>
    <row r="819" spans="25:59" x14ac:dyDescent="0.4">
      <c r="Y819" s="35">
        <f t="shared" si="330"/>
        <v>811500</v>
      </c>
      <c r="Z819" s="52">
        <f t="shared" si="333"/>
        <v>812</v>
      </c>
      <c r="AA819" s="35"/>
      <c r="AB819" s="35"/>
      <c r="AC819" s="35"/>
      <c r="AD819" s="35"/>
      <c r="AU819" s="52">
        <f t="shared" si="320"/>
        <v>812</v>
      </c>
      <c r="AV819" s="80">
        <f t="shared" si="321"/>
        <v>1892.4745096703555</v>
      </c>
      <c r="AW819" s="35">
        <f t="shared" si="331"/>
        <v>7547.9938912667858</v>
      </c>
      <c r="AX819" s="35">
        <f t="shared" si="322"/>
        <v>85657.954808245719</v>
      </c>
      <c r="AY819" s="35">
        <f t="shared" si="323"/>
        <v>93205.948699512504</v>
      </c>
      <c r="AZ819" s="35">
        <f t="shared" si="324"/>
        <v>100753.94259077929</v>
      </c>
      <c r="BA819"/>
      <c r="BB819" s="52">
        <f t="shared" si="325"/>
        <v>812</v>
      </c>
      <c r="BC819" s="80">
        <f t="shared" si="326"/>
        <v>790.91558263962679</v>
      </c>
      <c r="BD819" s="35">
        <f t="shared" si="332"/>
        <v>3154.5080030227091</v>
      </c>
      <c r="BE819" s="35">
        <f t="shared" si="327"/>
        <v>36344.95867175996</v>
      </c>
      <c r="BF819" s="35">
        <f t="shared" si="328"/>
        <v>39499.46667478267</v>
      </c>
      <c r="BG819" s="35">
        <f t="shared" si="329"/>
        <v>42653.974677805381</v>
      </c>
    </row>
    <row r="820" spans="25:59" x14ac:dyDescent="0.4">
      <c r="Y820" s="35">
        <f t="shared" si="330"/>
        <v>812500</v>
      </c>
      <c r="Z820" s="52">
        <f t="shared" si="333"/>
        <v>813</v>
      </c>
      <c r="AA820" s="35"/>
      <c r="AB820" s="35"/>
      <c r="AC820" s="35"/>
      <c r="AD820" s="35"/>
      <c r="AU820" s="52">
        <f t="shared" si="320"/>
        <v>813</v>
      </c>
      <c r="AV820" s="80">
        <f t="shared" si="321"/>
        <v>1893.2365760368673</v>
      </c>
      <c r="AW820" s="35">
        <f t="shared" si="331"/>
        <v>7551.0333363159943</v>
      </c>
      <c r="AX820" s="35">
        <f t="shared" si="322"/>
        <v>85754.159039524457</v>
      </c>
      <c r="AY820" s="35">
        <f t="shared" si="323"/>
        <v>93305.192375840445</v>
      </c>
      <c r="AZ820" s="35">
        <f t="shared" si="324"/>
        <v>100856.22571215643</v>
      </c>
      <c r="BA820"/>
      <c r="BB820" s="52">
        <f t="shared" si="325"/>
        <v>813</v>
      </c>
      <c r="BC820" s="80">
        <f t="shared" si="326"/>
        <v>791.23407050363755</v>
      </c>
      <c r="BD820" s="35">
        <f t="shared" si="332"/>
        <v>3155.7782681912554</v>
      </c>
      <c r="BE820" s="35">
        <f t="shared" si="327"/>
        <v>36382.001521321763</v>
      </c>
      <c r="BF820" s="35">
        <f t="shared" si="328"/>
        <v>39537.779789513021</v>
      </c>
      <c r="BG820" s="35">
        <f t="shared" si="329"/>
        <v>42693.558057704278</v>
      </c>
    </row>
    <row r="821" spans="25:59" x14ac:dyDescent="0.4">
      <c r="Y821" s="35">
        <f t="shared" si="330"/>
        <v>813500</v>
      </c>
      <c r="Z821" s="52">
        <f t="shared" si="333"/>
        <v>814</v>
      </c>
      <c r="AA821" s="35"/>
      <c r="AB821" s="35"/>
      <c r="AC821" s="35"/>
      <c r="AD821" s="35"/>
      <c r="AU821" s="52">
        <f t="shared" si="320"/>
        <v>814</v>
      </c>
      <c r="AV821" s="80">
        <f t="shared" si="321"/>
        <v>1893.9994749042601</v>
      </c>
      <c r="AW821" s="35">
        <f t="shared" si="331"/>
        <v>7554.0761017330769</v>
      </c>
      <c r="AX821" s="35">
        <f t="shared" si="322"/>
        <v>85850.359950435304</v>
      </c>
      <c r="AY821" s="35">
        <f t="shared" si="323"/>
        <v>93404.436052168385</v>
      </c>
      <c r="AZ821" s="35">
        <f t="shared" si="324"/>
        <v>100958.51215390147</v>
      </c>
      <c r="BA821"/>
      <c r="BB821" s="52">
        <f t="shared" si="325"/>
        <v>814</v>
      </c>
      <c r="BC821" s="80">
        <f t="shared" si="326"/>
        <v>791.55290629197498</v>
      </c>
      <c r="BD821" s="35">
        <f t="shared" si="332"/>
        <v>3157.0499210301132</v>
      </c>
      <c r="BE821" s="35">
        <f t="shared" si="327"/>
        <v>36419.042983213272</v>
      </c>
      <c r="BF821" s="35">
        <f t="shared" si="328"/>
        <v>39576.092904243385</v>
      </c>
      <c r="BG821" s="35">
        <f t="shared" si="329"/>
        <v>42733.142825273499</v>
      </c>
    </row>
    <row r="822" spans="25:59" x14ac:dyDescent="0.4">
      <c r="Y822" s="35">
        <f t="shared" si="330"/>
        <v>814500</v>
      </c>
      <c r="Z822" s="52">
        <f t="shared" si="333"/>
        <v>815</v>
      </c>
      <c r="AA822" s="35"/>
      <c r="AB822" s="35"/>
      <c r="AC822" s="35"/>
      <c r="AD822" s="35"/>
      <c r="AU822" s="52">
        <f t="shared" si="320"/>
        <v>815</v>
      </c>
      <c r="AV822" s="80">
        <f t="shared" si="321"/>
        <v>1894.7632052669505</v>
      </c>
      <c r="AW822" s="35">
        <f t="shared" si="331"/>
        <v>7557.1221835073393</v>
      </c>
      <c r="AX822" s="35">
        <f t="shared" si="322"/>
        <v>85946.557544988973</v>
      </c>
      <c r="AY822" s="35">
        <f t="shared" si="323"/>
        <v>93503.67972849631</v>
      </c>
      <c r="AZ822" s="35">
        <f t="shared" si="324"/>
        <v>101060.80191200365</v>
      </c>
      <c r="BA822"/>
      <c r="BB822" s="52">
        <f t="shared" si="325"/>
        <v>815</v>
      </c>
      <c r="BC822" s="80">
        <f t="shared" si="326"/>
        <v>791.87208958437873</v>
      </c>
      <c r="BD822" s="35">
        <f t="shared" si="332"/>
        <v>3158.3229598631051</v>
      </c>
      <c r="BE822" s="35">
        <f t="shared" si="327"/>
        <v>36456.083059110628</v>
      </c>
      <c r="BF822" s="35">
        <f t="shared" si="328"/>
        <v>39614.406018973736</v>
      </c>
      <c r="BG822" s="35">
        <f t="shared" si="329"/>
        <v>42772.728978836843</v>
      </c>
    </row>
    <row r="823" spans="25:59" x14ac:dyDescent="0.4">
      <c r="Y823" s="35">
        <f t="shared" si="330"/>
        <v>815500</v>
      </c>
      <c r="Z823" s="52">
        <f t="shared" si="333"/>
        <v>816</v>
      </c>
      <c r="AA823" s="35"/>
      <c r="AB823" s="35"/>
      <c r="AC823" s="35"/>
      <c r="AD823" s="35"/>
      <c r="AU823" s="52">
        <f t="shared" si="320"/>
        <v>816</v>
      </c>
      <c r="AV823" s="80">
        <f t="shared" si="321"/>
        <v>1895.5277661198813</v>
      </c>
      <c r="AW823" s="35">
        <f t="shared" si="331"/>
        <v>7560.1715776301844</v>
      </c>
      <c r="AX823" s="35">
        <f t="shared" si="322"/>
        <v>86042.751827194064</v>
      </c>
      <c r="AY823" s="35">
        <f t="shared" si="323"/>
        <v>93602.923404824251</v>
      </c>
      <c r="AZ823" s="35">
        <f t="shared" si="324"/>
        <v>101163.09498245444</v>
      </c>
      <c r="BA823"/>
      <c r="BB823" s="52">
        <f t="shared" si="325"/>
        <v>816</v>
      </c>
      <c r="BC823" s="80">
        <f t="shared" si="326"/>
        <v>792.19161996080879</v>
      </c>
      <c r="BD823" s="35">
        <f t="shared" si="332"/>
        <v>3159.5973830149333</v>
      </c>
      <c r="BE823" s="35">
        <f t="shared" si="327"/>
        <v>36493.121750689163</v>
      </c>
      <c r="BF823" s="35">
        <f t="shared" si="328"/>
        <v>39652.719133704093</v>
      </c>
      <c r="BG823" s="35">
        <f t="shared" si="329"/>
        <v>42812.316516719024</v>
      </c>
    </row>
    <row r="824" spans="25:59" x14ac:dyDescent="0.4">
      <c r="Y824" s="35">
        <f t="shared" si="330"/>
        <v>816500</v>
      </c>
      <c r="Z824" s="52">
        <f t="shared" si="333"/>
        <v>817</v>
      </c>
      <c r="AA824" s="35"/>
      <c r="AB824" s="35"/>
      <c r="AC824" s="35"/>
      <c r="AD824" s="35"/>
      <c r="AU824" s="52">
        <f t="shared" si="320"/>
        <v>817</v>
      </c>
      <c r="AV824" s="80">
        <f t="shared" si="321"/>
        <v>1896.2931564585233</v>
      </c>
      <c r="AW824" s="35">
        <f t="shared" si="331"/>
        <v>7563.2242800951235</v>
      </c>
      <c r="AX824" s="35">
        <f t="shared" si="322"/>
        <v>86138.942801057055</v>
      </c>
      <c r="AY824" s="35">
        <f t="shared" si="323"/>
        <v>93702.167081152176</v>
      </c>
      <c r="AZ824" s="35">
        <f t="shared" si="324"/>
        <v>101265.3913612473</v>
      </c>
      <c r="BA824"/>
      <c r="BB824" s="52">
        <f t="shared" si="325"/>
        <v>817</v>
      </c>
      <c r="BC824" s="80">
        <f t="shared" si="326"/>
        <v>792.51149700144549</v>
      </c>
      <c r="BD824" s="35">
        <f t="shared" si="332"/>
        <v>3160.8731888111779</v>
      </c>
      <c r="BE824" s="35">
        <f t="shared" si="327"/>
        <v>36530.159059623271</v>
      </c>
      <c r="BF824" s="35">
        <f t="shared" si="328"/>
        <v>39691.032248434451</v>
      </c>
      <c r="BG824" s="35">
        <f t="shared" si="329"/>
        <v>42851.90543724563</v>
      </c>
    </row>
    <row r="825" spans="25:59" x14ac:dyDescent="0.4">
      <c r="Y825" s="35">
        <f t="shared" si="330"/>
        <v>817500</v>
      </c>
      <c r="Z825" s="52">
        <f t="shared" si="333"/>
        <v>818</v>
      </c>
      <c r="AA825" s="35"/>
      <c r="AB825" s="35"/>
      <c r="AC825" s="35"/>
      <c r="AD825" s="35"/>
      <c r="AU825" s="52">
        <f t="shared" si="320"/>
        <v>818</v>
      </c>
      <c r="AV825" s="80">
        <f t="shared" si="321"/>
        <v>1897.05937527888</v>
      </c>
      <c r="AW825" s="35">
        <f t="shared" si="331"/>
        <v>7566.2802868977897</v>
      </c>
      <c r="AX825" s="35">
        <f t="shared" si="322"/>
        <v>86235.130470582328</v>
      </c>
      <c r="AY825" s="35">
        <f t="shared" si="323"/>
        <v>93801.410757480116</v>
      </c>
      <c r="AZ825" s="35">
        <f t="shared" si="324"/>
        <v>101367.69104437791</v>
      </c>
      <c r="BA825"/>
      <c r="BB825" s="52">
        <f t="shared" si="325"/>
        <v>818</v>
      </c>
      <c r="BC825" s="80">
        <f t="shared" si="326"/>
        <v>792.83172028669196</v>
      </c>
      <c r="BD825" s="35">
        <f t="shared" si="332"/>
        <v>3162.1503755783078</v>
      </c>
      <c r="BE825" s="35">
        <f t="shared" si="327"/>
        <v>36567.194987586496</v>
      </c>
      <c r="BF825" s="35">
        <f t="shared" si="328"/>
        <v>39729.345363164801</v>
      </c>
      <c r="BG825" s="35">
        <f t="shared" si="329"/>
        <v>42891.495738743106</v>
      </c>
    </row>
    <row r="826" spans="25:59" x14ac:dyDescent="0.4">
      <c r="Y826" s="35">
        <f t="shared" si="330"/>
        <v>818500</v>
      </c>
      <c r="Z826" s="52">
        <f t="shared" si="333"/>
        <v>819</v>
      </c>
      <c r="AA826" s="35"/>
      <c r="AB826" s="35"/>
      <c r="AC826" s="35"/>
      <c r="AD826" s="35"/>
      <c r="AU826" s="52">
        <f t="shared" si="320"/>
        <v>819</v>
      </c>
      <c r="AV826" s="80">
        <f t="shared" si="321"/>
        <v>1897.8264215774902</v>
      </c>
      <c r="AW826" s="35">
        <f t="shared" si="331"/>
        <v>7569.3395940359542</v>
      </c>
      <c r="AX826" s="35">
        <f t="shared" si="322"/>
        <v>86331.314839772094</v>
      </c>
      <c r="AY826" s="35">
        <f t="shared" si="323"/>
        <v>93900.654433808042</v>
      </c>
      <c r="AZ826" s="35">
        <f t="shared" si="324"/>
        <v>101469.99402784399</v>
      </c>
      <c r="BA826"/>
      <c r="BB826" s="52">
        <f t="shared" si="325"/>
        <v>819</v>
      </c>
      <c r="BC826" s="80">
        <f t="shared" si="326"/>
        <v>793.15228939717508</v>
      </c>
      <c r="BD826" s="35">
        <f t="shared" si="332"/>
        <v>3163.4289416436845</v>
      </c>
      <c r="BE826" s="35">
        <f t="shared" si="327"/>
        <v>36604.229536251478</v>
      </c>
      <c r="BF826" s="35">
        <f t="shared" si="328"/>
        <v>39767.658477895166</v>
      </c>
      <c r="BG826" s="35">
        <f t="shared" si="329"/>
        <v>42931.087419538853</v>
      </c>
    </row>
    <row r="827" spans="25:59" x14ac:dyDescent="0.4">
      <c r="Y827" s="35">
        <f t="shared" si="330"/>
        <v>819500</v>
      </c>
      <c r="Z827" s="52">
        <f t="shared" si="333"/>
        <v>820</v>
      </c>
      <c r="AA827" s="35"/>
      <c r="AB827" s="35"/>
      <c r="AC827" s="35"/>
      <c r="AD827" s="35"/>
      <c r="AU827" s="52">
        <f t="shared" si="320"/>
        <v>820</v>
      </c>
      <c r="AV827" s="80">
        <f t="shared" si="321"/>
        <v>1898.5942943514326</v>
      </c>
      <c r="AW827" s="35">
        <f t="shared" si="331"/>
        <v>7572.4021975095393</v>
      </c>
      <c r="AX827" s="35">
        <f t="shared" si="322"/>
        <v>86427.495912626444</v>
      </c>
      <c r="AY827" s="35">
        <f t="shared" si="323"/>
        <v>93999.898110135982</v>
      </c>
      <c r="AZ827" s="35">
        <f t="shared" si="324"/>
        <v>101572.30030764552</v>
      </c>
      <c r="BA827"/>
      <c r="BB827" s="52">
        <f t="shared" si="325"/>
        <v>820</v>
      </c>
      <c r="BC827" s="80">
        <f t="shared" si="326"/>
        <v>793.47320391374706</v>
      </c>
      <c r="BD827" s="35">
        <f t="shared" si="332"/>
        <v>3164.7088853355685</v>
      </c>
      <c r="BE827" s="35">
        <f t="shared" si="327"/>
        <v>36641.262707289949</v>
      </c>
      <c r="BF827" s="35">
        <f t="shared" si="328"/>
        <v>39805.971592625516</v>
      </c>
      <c r="BG827" s="35">
        <f t="shared" si="329"/>
        <v>42970.680477961083</v>
      </c>
    </row>
    <row r="828" spans="25:59" x14ac:dyDescent="0.4">
      <c r="Y828" s="35">
        <f t="shared" si="330"/>
        <v>820500</v>
      </c>
      <c r="Z828" s="52">
        <f t="shared" si="333"/>
        <v>821</v>
      </c>
      <c r="AA828" s="35"/>
      <c r="AB828" s="35"/>
      <c r="AC828" s="35"/>
      <c r="AD828" s="35"/>
      <c r="AU828" s="52">
        <f t="shared" si="320"/>
        <v>821</v>
      </c>
      <c r="AV828" s="80">
        <f t="shared" si="321"/>
        <v>1899.3629925983257</v>
      </c>
      <c r="AW828" s="35">
        <f t="shared" si="331"/>
        <v>7575.4680933206209</v>
      </c>
      <c r="AX828" s="35">
        <f t="shared" si="322"/>
        <v>86523.673693143282</v>
      </c>
      <c r="AY828" s="35">
        <f t="shared" si="323"/>
        <v>94099.141786463908</v>
      </c>
      <c r="AZ828" s="35">
        <f t="shared" si="324"/>
        <v>101674.60987978453</v>
      </c>
      <c r="BA828"/>
      <c r="BB828" s="52">
        <f t="shared" si="325"/>
        <v>821</v>
      </c>
      <c r="BC828" s="80">
        <f t="shared" si="326"/>
        <v>793.7944634174861</v>
      </c>
      <c r="BD828" s="35">
        <f t="shared" si="332"/>
        <v>3165.9902049831217</v>
      </c>
      <c r="BE828" s="35">
        <f t="shared" si="327"/>
        <v>36678.294502372752</v>
      </c>
      <c r="BF828" s="35">
        <f t="shared" si="328"/>
        <v>39844.284707355873</v>
      </c>
      <c r="BG828" s="35">
        <f t="shared" si="329"/>
        <v>43010.274912338995</v>
      </c>
    </row>
    <row r="829" spans="25:59" x14ac:dyDescent="0.4">
      <c r="Y829" s="35">
        <f t="shared" si="330"/>
        <v>821500</v>
      </c>
      <c r="Z829" s="52">
        <f t="shared" si="333"/>
        <v>822</v>
      </c>
      <c r="AA829" s="35"/>
      <c r="AB829" s="35"/>
      <c r="AC829" s="35"/>
      <c r="AD829" s="35"/>
      <c r="AU829" s="52">
        <f t="shared" si="320"/>
        <v>822</v>
      </c>
      <c r="AV829" s="80">
        <f t="shared" si="321"/>
        <v>1900.1325153163359</v>
      </c>
      <c r="AW829" s="35">
        <f t="shared" si="331"/>
        <v>7578.5372774734597</v>
      </c>
      <c r="AX829" s="35">
        <f t="shared" si="322"/>
        <v>86619.848185318391</v>
      </c>
      <c r="AY829" s="35">
        <f t="shared" si="323"/>
        <v>94198.385462791848</v>
      </c>
      <c r="AZ829" s="35">
        <f t="shared" si="324"/>
        <v>101776.92274026531</v>
      </c>
      <c r="BA829"/>
      <c r="BB829" s="52">
        <f t="shared" si="325"/>
        <v>822</v>
      </c>
      <c r="BC829" s="80">
        <f t="shared" si="326"/>
        <v>794.11606748969928</v>
      </c>
      <c r="BD829" s="35">
        <f t="shared" si="332"/>
        <v>3167.2728989164175</v>
      </c>
      <c r="BE829" s="35">
        <f t="shared" si="327"/>
        <v>36715.324923169814</v>
      </c>
      <c r="BF829" s="35">
        <f t="shared" si="328"/>
        <v>39882.597822086231</v>
      </c>
      <c r="BG829" s="35">
        <f t="shared" si="329"/>
        <v>43049.870721002648</v>
      </c>
    </row>
    <row r="830" spans="25:59" x14ac:dyDescent="0.4">
      <c r="Y830" s="35">
        <f t="shared" si="330"/>
        <v>822500</v>
      </c>
      <c r="Z830" s="52">
        <f t="shared" si="333"/>
        <v>823</v>
      </c>
      <c r="AA830" s="35"/>
      <c r="AB830" s="35"/>
      <c r="AC830" s="35"/>
      <c r="AD830" s="35"/>
      <c r="AU830" s="52">
        <f t="shared" si="320"/>
        <v>823</v>
      </c>
      <c r="AV830" s="80">
        <f t="shared" si="321"/>
        <v>1900.9028615041766</v>
      </c>
      <c r="AW830" s="35">
        <f t="shared" si="331"/>
        <v>7581.6097459744988</v>
      </c>
      <c r="AX830" s="35">
        <f t="shared" si="322"/>
        <v>86716.019393145281</v>
      </c>
      <c r="AY830" s="35">
        <f t="shared" si="323"/>
        <v>94297.629139119774</v>
      </c>
      <c r="AZ830" s="35">
        <f t="shared" si="324"/>
        <v>101879.23888509427</v>
      </c>
      <c r="BA830"/>
      <c r="BB830" s="52">
        <f t="shared" si="325"/>
        <v>823</v>
      </c>
      <c r="BC830" s="80">
        <f t="shared" si="326"/>
        <v>794.43801571192193</v>
      </c>
      <c r="BD830" s="35">
        <f t="shared" si="332"/>
        <v>3168.5569654664419</v>
      </c>
      <c r="BE830" s="35">
        <f t="shared" si="327"/>
        <v>36752.353971350138</v>
      </c>
      <c r="BF830" s="35">
        <f t="shared" si="328"/>
        <v>39920.910936816581</v>
      </c>
      <c r="BG830" s="35">
        <f t="shared" si="329"/>
        <v>43089.467902283024</v>
      </c>
    </row>
    <row r="831" spans="25:59" x14ac:dyDescent="0.4">
      <c r="Y831" s="35">
        <f t="shared" si="330"/>
        <v>823500</v>
      </c>
      <c r="Z831" s="52">
        <f t="shared" si="333"/>
        <v>824</v>
      </c>
      <c r="AA831" s="35"/>
      <c r="AB831" s="35"/>
      <c r="AC831" s="35"/>
      <c r="AD831" s="35"/>
      <c r="AU831" s="52">
        <f t="shared" si="320"/>
        <v>824</v>
      </c>
      <c r="AV831" s="80">
        <f t="shared" si="321"/>
        <v>1901.674030161113</v>
      </c>
      <c r="AW831" s="35">
        <f t="shared" si="331"/>
        <v>7584.6854948323826</v>
      </c>
      <c r="AX831" s="35">
        <f t="shared" si="322"/>
        <v>86812.187320615325</v>
      </c>
      <c r="AY831" s="35">
        <f t="shared" si="323"/>
        <v>94396.872815447714</v>
      </c>
      <c r="AZ831" s="35">
        <f t="shared" si="324"/>
        <v>101981.5583102801</v>
      </c>
      <c r="BA831"/>
      <c r="BB831" s="52">
        <f t="shared" si="325"/>
        <v>824</v>
      </c>
      <c r="BC831" s="80">
        <f t="shared" si="326"/>
        <v>794.76030766592066</v>
      </c>
      <c r="BD831" s="35">
        <f t="shared" si="332"/>
        <v>3169.842402965101</v>
      </c>
      <c r="BE831" s="35">
        <f t="shared" si="327"/>
        <v>36789.381648581846</v>
      </c>
      <c r="BF831" s="35">
        <f t="shared" si="328"/>
        <v>39959.224051546946</v>
      </c>
      <c r="BG831" s="35">
        <f t="shared" si="329"/>
        <v>43129.066454512045</v>
      </c>
    </row>
    <row r="832" spans="25:59" x14ac:dyDescent="0.4">
      <c r="Y832" s="35">
        <f t="shared" si="330"/>
        <v>824500</v>
      </c>
      <c r="Z832" s="52">
        <f t="shared" si="333"/>
        <v>825</v>
      </c>
      <c r="AA832" s="35"/>
      <c r="AB832" s="35"/>
      <c r="AC832" s="35"/>
      <c r="AD832" s="35"/>
      <c r="AU832" s="52">
        <f t="shared" si="320"/>
        <v>825</v>
      </c>
      <c r="AV832" s="80">
        <f t="shared" si="321"/>
        <v>1902.4460202869666</v>
      </c>
      <c r="AW832" s="35">
        <f t="shared" si="331"/>
        <v>7587.7645200579727</v>
      </c>
      <c r="AX832" s="35">
        <f t="shared" si="322"/>
        <v>86908.351971717682</v>
      </c>
      <c r="AY832" s="35">
        <f t="shared" si="323"/>
        <v>94496.116491775654</v>
      </c>
      <c r="AZ832" s="35">
        <f t="shared" si="324"/>
        <v>102083.88101183363</v>
      </c>
      <c r="BA832"/>
      <c r="BB832" s="52">
        <f t="shared" si="325"/>
        <v>825</v>
      </c>
      <c r="BC832" s="80">
        <f t="shared" si="326"/>
        <v>795.08294293369374</v>
      </c>
      <c r="BD832" s="35">
        <f t="shared" si="332"/>
        <v>3171.1292097452265</v>
      </c>
      <c r="BE832" s="35">
        <f t="shared" si="327"/>
        <v>36826.407956532072</v>
      </c>
      <c r="BF832" s="35">
        <f t="shared" si="328"/>
        <v>39997.537166277296</v>
      </c>
      <c r="BG832" s="35">
        <f t="shared" si="329"/>
        <v>43168.66637602252</v>
      </c>
    </row>
    <row r="833" spans="25:59" x14ac:dyDescent="0.4">
      <c r="Y833" s="35">
        <f t="shared" si="330"/>
        <v>825500</v>
      </c>
      <c r="Z833" s="52">
        <f t="shared" si="333"/>
        <v>826</v>
      </c>
      <c r="AA833" s="35"/>
      <c r="AB833" s="35"/>
      <c r="AC833" s="35"/>
      <c r="AD833" s="35"/>
      <c r="AU833" s="52">
        <f t="shared" si="320"/>
        <v>826</v>
      </c>
      <c r="AV833" s="80">
        <f t="shared" si="321"/>
        <v>1903.218830882116</v>
      </c>
      <c r="AW833" s="35">
        <f t="shared" si="331"/>
        <v>7590.8468176643537</v>
      </c>
      <c r="AX833" s="35">
        <f t="shared" si="322"/>
        <v>87004.513350439229</v>
      </c>
      <c r="AY833" s="35">
        <f t="shared" si="323"/>
        <v>94595.36016810358</v>
      </c>
      <c r="AZ833" s="35">
        <f t="shared" si="324"/>
        <v>102186.20698576793</v>
      </c>
      <c r="BA833"/>
      <c r="BB833" s="52">
        <f t="shared" si="325"/>
        <v>826</v>
      </c>
      <c r="BC833" s="80">
        <f t="shared" si="326"/>
        <v>795.4059210974732</v>
      </c>
      <c r="BD833" s="35">
        <f t="shared" si="332"/>
        <v>3172.4173841405818</v>
      </c>
      <c r="BE833" s="35">
        <f t="shared" si="327"/>
        <v>36863.432896867074</v>
      </c>
      <c r="BF833" s="35">
        <f t="shared" si="328"/>
        <v>40035.850281007653</v>
      </c>
      <c r="BG833" s="35">
        <f t="shared" si="329"/>
        <v>43208.267665148232</v>
      </c>
    </row>
    <row r="834" spans="25:59" x14ac:dyDescent="0.4">
      <c r="Y834" s="35">
        <f t="shared" si="330"/>
        <v>826500</v>
      </c>
      <c r="Z834" s="52">
        <f t="shared" si="333"/>
        <v>827</v>
      </c>
      <c r="AA834" s="35"/>
      <c r="AB834" s="35"/>
      <c r="AC834" s="35"/>
      <c r="AD834" s="35"/>
      <c r="AU834" s="52">
        <f t="shared" si="320"/>
        <v>827</v>
      </c>
      <c r="AV834" s="80">
        <f t="shared" si="321"/>
        <v>1903.9924609475008</v>
      </c>
      <c r="AW834" s="35">
        <f t="shared" si="331"/>
        <v>7593.9323836668473</v>
      </c>
      <c r="AX834" s="35">
        <f t="shared" si="322"/>
        <v>87100.671460764672</v>
      </c>
      <c r="AY834" s="35">
        <f t="shared" si="323"/>
        <v>94694.60384443152</v>
      </c>
      <c r="AZ834" s="35">
        <f t="shared" si="324"/>
        <v>102288.53622809837</v>
      </c>
      <c r="BA834"/>
      <c r="BB834" s="52">
        <f t="shared" si="325"/>
        <v>827</v>
      </c>
      <c r="BC834" s="80">
        <f t="shared" si="326"/>
        <v>795.7292417397249</v>
      </c>
      <c r="BD834" s="35">
        <f t="shared" si="332"/>
        <v>3173.7069244858631</v>
      </c>
      <c r="BE834" s="35">
        <f t="shared" si="327"/>
        <v>36900.456471252146</v>
      </c>
      <c r="BF834" s="35">
        <f t="shared" si="328"/>
        <v>40074.163395738011</v>
      </c>
      <c r="BG834" s="35">
        <f t="shared" si="329"/>
        <v>43247.870320223876</v>
      </c>
    </row>
    <row r="835" spans="25:59" x14ac:dyDescent="0.4">
      <c r="Y835" s="35">
        <f t="shared" si="330"/>
        <v>827500</v>
      </c>
      <c r="Z835" s="52">
        <f t="shared" si="333"/>
        <v>828</v>
      </c>
      <c r="AA835" s="35"/>
      <c r="AB835" s="35"/>
      <c r="AC835" s="35"/>
      <c r="AD835" s="35"/>
      <c r="AU835" s="52">
        <f t="shared" si="320"/>
        <v>828</v>
      </c>
      <c r="AV835" s="80">
        <f t="shared" si="321"/>
        <v>1904.7669094846271</v>
      </c>
      <c r="AW835" s="35">
        <f t="shared" si="331"/>
        <v>7597.0212140830354</v>
      </c>
      <c r="AX835" s="35">
        <f t="shared" si="322"/>
        <v>87196.826306676405</v>
      </c>
      <c r="AY835" s="35">
        <f t="shared" si="323"/>
        <v>94793.847520759446</v>
      </c>
      <c r="AZ835" s="35">
        <f t="shared" si="324"/>
        <v>102390.86873484249</v>
      </c>
      <c r="BA835"/>
      <c r="BB835" s="52">
        <f t="shared" si="325"/>
        <v>828</v>
      </c>
      <c r="BC835" s="80">
        <f t="shared" si="326"/>
        <v>796.05290444315131</v>
      </c>
      <c r="BD835" s="35">
        <f t="shared" si="332"/>
        <v>3174.9978291167099</v>
      </c>
      <c r="BE835" s="35">
        <f t="shared" si="327"/>
        <v>36937.478681351655</v>
      </c>
      <c r="BF835" s="35">
        <f t="shared" si="328"/>
        <v>40112.476510468361</v>
      </c>
      <c r="BG835" s="35">
        <f t="shared" si="329"/>
        <v>43287.474339585067</v>
      </c>
    </row>
    <row r="836" spans="25:59" x14ac:dyDescent="0.4">
      <c r="Y836" s="35">
        <f t="shared" si="330"/>
        <v>828500</v>
      </c>
      <c r="Z836" s="52">
        <f t="shared" si="333"/>
        <v>829</v>
      </c>
      <c r="AA836" s="35"/>
      <c r="AB836" s="35"/>
      <c r="AC836" s="35"/>
      <c r="AD836" s="35"/>
      <c r="AU836" s="52">
        <f t="shared" si="320"/>
        <v>829</v>
      </c>
      <c r="AV836" s="80">
        <f t="shared" si="321"/>
        <v>1905.5421754955669</v>
      </c>
      <c r="AW836" s="35">
        <f t="shared" si="331"/>
        <v>7600.1133049327555</v>
      </c>
      <c r="AX836" s="35">
        <f t="shared" si="322"/>
        <v>87292.977892154624</v>
      </c>
      <c r="AY836" s="35">
        <f t="shared" si="323"/>
        <v>94893.091197087386</v>
      </c>
      <c r="AZ836" s="35">
        <f t="shared" si="324"/>
        <v>102493.20450202015</v>
      </c>
      <c r="BA836"/>
      <c r="BB836" s="52">
        <f t="shared" si="325"/>
        <v>829</v>
      </c>
      <c r="BC836" s="80">
        <f t="shared" si="326"/>
        <v>796.37690879069203</v>
      </c>
      <c r="BD836" s="35">
        <f t="shared" si="332"/>
        <v>3176.2900963697084</v>
      </c>
      <c r="BE836" s="35">
        <f t="shared" si="327"/>
        <v>36974.499528829016</v>
      </c>
      <c r="BF836" s="35">
        <f t="shared" si="328"/>
        <v>40150.789625198726</v>
      </c>
      <c r="BG836" s="35">
        <f t="shared" si="329"/>
        <v>43327.079721568436</v>
      </c>
    </row>
    <row r="837" spans="25:59" x14ac:dyDescent="0.4">
      <c r="Y837" s="35">
        <f t="shared" si="330"/>
        <v>829500</v>
      </c>
      <c r="Z837" s="52">
        <f t="shared" si="333"/>
        <v>830</v>
      </c>
      <c r="AA837" s="35"/>
      <c r="AB837" s="35"/>
      <c r="AC837" s="35"/>
      <c r="AD837" s="35"/>
      <c r="AU837" s="52">
        <f t="shared" si="320"/>
        <v>830</v>
      </c>
      <c r="AV837" s="80">
        <f t="shared" si="321"/>
        <v>1906.3182579829636</v>
      </c>
      <c r="AW837" s="35">
        <f t="shared" si="331"/>
        <v>7603.2086522381251</v>
      </c>
      <c r="AX837" s="35">
        <f t="shared" si="322"/>
        <v>87389.126221177183</v>
      </c>
      <c r="AY837" s="35">
        <f t="shared" si="323"/>
        <v>94992.334873415311</v>
      </c>
      <c r="AZ837" s="35">
        <f t="shared" si="324"/>
        <v>102595.54352565344</v>
      </c>
      <c r="BA837"/>
      <c r="BB837" s="52">
        <f t="shared" si="325"/>
        <v>830</v>
      </c>
      <c r="BC837" s="80">
        <f t="shared" si="326"/>
        <v>796.70125436552496</v>
      </c>
      <c r="BD837" s="35">
        <f t="shared" si="332"/>
        <v>3177.5837245823941</v>
      </c>
      <c r="BE837" s="35">
        <f t="shared" si="327"/>
        <v>37011.519015346683</v>
      </c>
      <c r="BF837" s="35">
        <f t="shared" si="328"/>
        <v>40189.102739929076</v>
      </c>
      <c r="BG837" s="35">
        <f t="shared" si="329"/>
        <v>43366.686464511469</v>
      </c>
    </row>
    <row r="838" spans="25:59" x14ac:dyDescent="0.4">
      <c r="Y838" s="35">
        <f t="shared" si="330"/>
        <v>830500</v>
      </c>
      <c r="Z838" s="52">
        <f t="shared" si="333"/>
        <v>831</v>
      </c>
      <c r="AA838" s="35"/>
      <c r="AB838" s="35"/>
      <c r="AC838" s="35"/>
      <c r="AD838" s="35"/>
      <c r="AU838" s="52">
        <f t="shared" si="320"/>
        <v>831</v>
      </c>
      <c r="AV838" s="80">
        <f t="shared" si="321"/>
        <v>1907.0951559500347</v>
      </c>
      <c r="AW838" s="35">
        <f t="shared" si="331"/>
        <v>7606.3072520235519</v>
      </c>
      <c r="AX838" s="35">
        <f t="shared" si="322"/>
        <v>87485.271297719693</v>
      </c>
      <c r="AY838" s="35">
        <f t="shared" si="323"/>
        <v>95091.578549743252</v>
      </c>
      <c r="AZ838" s="35">
        <f t="shared" si="324"/>
        <v>102697.88580176681</v>
      </c>
      <c r="BA838"/>
      <c r="BB838" s="52">
        <f t="shared" si="325"/>
        <v>831</v>
      </c>
      <c r="BC838" s="80">
        <f t="shared" si="326"/>
        <v>797.02594075106822</v>
      </c>
      <c r="BD838" s="35">
        <f t="shared" si="332"/>
        <v>3178.8787120932616</v>
      </c>
      <c r="BE838" s="35">
        <f t="shared" si="327"/>
        <v>37048.537142566172</v>
      </c>
      <c r="BF838" s="35">
        <f t="shared" si="328"/>
        <v>40227.415854659434</v>
      </c>
      <c r="BG838" s="35">
        <f t="shared" si="329"/>
        <v>43406.294566752695</v>
      </c>
    </row>
    <row r="839" spans="25:59" x14ac:dyDescent="0.4">
      <c r="Y839" s="35">
        <f t="shared" si="330"/>
        <v>831500</v>
      </c>
      <c r="Z839" s="52">
        <f t="shared" si="333"/>
        <v>832</v>
      </c>
      <c r="AA839" s="35"/>
      <c r="AB839" s="35"/>
      <c r="AC839" s="35"/>
      <c r="AD839" s="35"/>
      <c r="AU839" s="52">
        <f t="shared" si="320"/>
        <v>832</v>
      </c>
      <c r="AV839" s="80">
        <f t="shared" si="321"/>
        <v>1907.8728684005748</v>
      </c>
      <c r="AW839" s="35">
        <f t="shared" si="331"/>
        <v>7609.4091003157446</v>
      </c>
      <c r="AX839" s="35">
        <f t="shared" si="322"/>
        <v>87581.41312575544</v>
      </c>
      <c r="AY839" s="35">
        <f t="shared" si="323"/>
        <v>95190.822226071177</v>
      </c>
      <c r="AZ839" s="35">
        <f t="shared" si="324"/>
        <v>102800.23132638691</v>
      </c>
      <c r="BA839"/>
      <c r="BB839" s="52">
        <f t="shared" si="325"/>
        <v>832</v>
      </c>
      <c r="BC839" s="80">
        <f t="shared" si="326"/>
        <v>797.35096753098094</v>
      </c>
      <c r="BD839" s="35">
        <f t="shared" si="332"/>
        <v>3180.1750572417659</v>
      </c>
      <c r="BE839" s="35">
        <f t="shared" si="327"/>
        <v>37085.553912148025</v>
      </c>
      <c r="BF839" s="35">
        <f t="shared" si="328"/>
        <v>40265.728969389791</v>
      </c>
      <c r="BG839" s="35">
        <f t="shared" si="329"/>
        <v>43445.904026631557</v>
      </c>
    </row>
    <row r="840" spans="25:59" x14ac:dyDescent="0.4">
      <c r="Y840" s="35">
        <f t="shared" si="330"/>
        <v>832500</v>
      </c>
      <c r="Z840" s="52">
        <f t="shared" si="333"/>
        <v>833</v>
      </c>
      <c r="AA840" s="35"/>
      <c r="AB840" s="35"/>
      <c r="AC840" s="35"/>
      <c r="AD840" s="35"/>
      <c r="AU840" s="52">
        <f t="shared" ref="AU840:AU903" si="334">Z840</f>
        <v>833</v>
      </c>
      <c r="AV840" s="80">
        <f t="shared" ref="AV840:AV903" si="335">$AL$13*SQRT(1+(1/$AL$14)+(($AU840-$AE$3)^2)/(($AE$4^2)*$AL$20))</f>
        <v>1908.6513943389582</v>
      </c>
      <c r="AW840" s="35">
        <f t="shared" si="331"/>
        <v>7612.5141931437238</v>
      </c>
      <c r="AX840" s="35">
        <f t="shared" ref="AX840:AX903" si="336">AY840-AW840</f>
        <v>87677.551709255393</v>
      </c>
      <c r="AY840" s="35">
        <f t="shared" ref="AY840:AY903" si="337">Z840*AY$1+AY$2</f>
        <v>95290.065902399117</v>
      </c>
      <c r="AZ840" s="35">
        <f t="shared" ref="AZ840:AZ903" si="338">AY840+AW840</f>
        <v>102902.58009554284</v>
      </c>
      <c r="BA840"/>
      <c r="BB840" s="52">
        <f t="shared" ref="BB840:BB903" si="339">AU840</f>
        <v>833</v>
      </c>
      <c r="BC840" s="80">
        <f t="shared" ref="BC840:BC903" si="340">$AL$36*SQRT(1+(1/$AL$37)+(($AU840-$AE$3)^2)/(($AE$4^2)*$AL$43))</f>
        <v>797.67633428916452</v>
      </c>
      <c r="BD840" s="35">
        <f t="shared" si="332"/>
        <v>3181.4727583683289</v>
      </c>
      <c r="BE840" s="35">
        <f t="shared" ref="BE840:BE903" si="341">BF840-BD840</f>
        <v>37122.569325751814</v>
      </c>
      <c r="BF840" s="35">
        <f t="shared" ref="BF840:BF903" si="342">Z840*BF$1+BF$2</f>
        <v>40304.042084120141</v>
      </c>
      <c r="BG840" s="35">
        <f t="shared" ref="BG840:BG903" si="343">BF840+BD840</f>
        <v>43485.514842488468</v>
      </c>
    </row>
    <row r="841" spans="25:59" x14ac:dyDescent="0.4">
      <c r="Y841" s="35">
        <f t="shared" ref="Y841:Y904" si="344">Y840+1000</f>
        <v>833500</v>
      </c>
      <c r="Z841" s="52">
        <f t="shared" si="333"/>
        <v>834</v>
      </c>
      <c r="AA841" s="35"/>
      <c r="AB841" s="35"/>
      <c r="AC841" s="35"/>
      <c r="AD841" s="35"/>
      <c r="AU841" s="52">
        <f t="shared" si="334"/>
        <v>834</v>
      </c>
      <c r="AV841" s="80">
        <f t="shared" si="335"/>
        <v>1909.4307327701431</v>
      </c>
      <c r="AW841" s="35">
        <f t="shared" ref="AW841:AW904" si="345">AW$3*AV841</f>
        <v>7615.6225265388393</v>
      </c>
      <c r="AX841" s="35">
        <f t="shared" si="336"/>
        <v>87773.687052188208</v>
      </c>
      <c r="AY841" s="35">
        <f t="shared" si="337"/>
        <v>95389.309578727043</v>
      </c>
      <c r="AZ841" s="35">
        <f t="shared" si="338"/>
        <v>103004.93210526588</v>
      </c>
      <c r="BA841"/>
      <c r="BB841" s="52">
        <f t="shared" si="339"/>
        <v>834</v>
      </c>
      <c r="BC841" s="80">
        <f t="shared" si="340"/>
        <v>798.00204060976455</v>
      </c>
      <c r="BD841" s="35">
        <f t="shared" ref="BD841:BD904" si="346">BD$3*BC841</f>
        <v>3182.7718138143459</v>
      </c>
      <c r="BE841" s="35">
        <f t="shared" si="341"/>
        <v>37159.583385036152</v>
      </c>
      <c r="BF841" s="35">
        <f t="shared" si="342"/>
        <v>40342.355198850499</v>
      </c>
      <c r="BG841" s="35">
        <f t="shared" si="343"/>
        <v>43525.127012664845</v>
      </c>
    </row>
    <row r="842" spans="25:59" x14ac:dyDescent="0.4">
      <c r="Y842" s="35">
        <f t="shared" si="344"/>
        <v>834500</v>
      </c>
      <c r="Z842" s="52">
        <f t="shared" ref="Z842:Z905" si="347">Z841+1</f>
        <v>835</v>
      </c>
      <c r="AA842" s="35"/>
      <c r="AB842" s="35"/>
      <c r="AC842" s="35"/>
      <c r="AD842" s="35"/>
      <c r="AU842" s="52">
        <f t="shared" si="334"/>
        <v>835</v>
      </c>
      <c r="AV842" s="80">
        <f t="shared" si="335"/>
        <v>1910.210882699673</v>
      </c>
      <c r="AW842" s="35">
        <f t="shared" si="345"/>
        <v>7618.7340965347748</v>
      </c>
      <c r="AX842" s="35">
        <f t="shared" si="336"/>
        <v>87869.819158520215</v>
      </c>
      <c r="AY842" s="35">
        <f t="shared" si="337"/>
        <v>95488.553255054983</v>
      </c>
      <c r="AZ842" s="35">
        <f t="shared" si="338"/>
        <v>103107.28735158975</v>
      </c>
      <c r="BA842"/>
      <c r="BB842" s="52">
        <f t="shared" si="339"/>
        <v>835</v>
      </c>
      <c r="BC842" s="80">
        <f t="shared" si="340"/>
        <v>798.32808607717106</v>
      </c>
      <c r="BD842" s="35">
        <f t="shared" si="346"/>
        <v>3184.072221922188</v>
      </c>
      <c r="BE842" s="35">
        <f t="shared" si="341"/>
        <v>37196.59609165867</v>
      </c>
      <c r="BF842" s="35">
        <f t="shared" si="342"/>
        <v>40380.668313580856</v>
      </c>
      <c r="BG842" s="35">
        <f t="shared" si="343"/>
        <v>43564.740535503042</v>
      </c>
    </row>
    <row r="843" spans="25:59" x14ac:dyDescent="0.4">
      <c r="Y843" s="35">
        <f t="shared" si="344"/>
        <v>835500</v>
      </c>
      <c r="Z843" s="52">
        <f t="shared" si="347"/>
        <v>836</v>
      </c>
      <c r="AA843" s="35"/>
      <c r="AB843" s="35"/>
      <c r="AC843" s="35"/>
      <c r="AD843" s="35"/>
      <c r="AU843" s="52">
        <f t="shared" si="334"/>
        <v>836</v>
      </c>
      <c r="AV843" s="80">
        <f t="shared" si="335"/>
        <v>1910.9918431336821</v>
      </c>
      <c r="AW843" s="35">
        <f t="shared" si="345"/>
        <v>7621.8488991675713</v>
      </c>
      <c r="AX843" s="35">
        <f t="shared" si="336"/>
        <v>87965.948032215354</v>
      </c>
      <c r="AY843" s="35">
        <f t="shared" si="337"/>
        <v>95587.796931382924</v>
      </c>
      <c r="AZ843" s="35">
        <f t="shared" si="338"/>
        <v>103209.64583055049</v>
      </c>
      <c r="BA843"/>
      <c r="BB843" s="52">
        <f t="shared" si="339"/>
        <v>836</v>
      </c>
      <c r="BC843" s="80">
        <f t="shared" si="340"/>
        <v>798.65447027602102</v>
      </c>
      <c r="BD843" s="35">
        <f t="shared" si="346"/>
        <v>3185.3739810352104</v>
      </c>
      <c r="BE843" s="35">
        <f t="shared" si="341"/>
        <v>37233.607447276001</v>
      </c>
      <c r="BF843" s="35">
        <f t="shared" si="342"/>
        <v>40418.981428311214</v>
      </c>
      <c r="BG843" s="35">
        <f t="shared" si="343"/>
        <v>43604.355409346426</v>
      </c>
    </row>
    <row r="844" spans="25:59" x14ac:dyDescent="0.4">
      <c r="Y844" s="35">
        <f t="shared" si="344"/>
        <v>836500</v>
      </c>
      <c r="Z844" s="52">
        <f t="shared" si="347"/>
        <v>837</v>
      </c>
      <c r="AA844" s="35"/>
      <c r="AB844" s="35"/>
      <c r="AC844" s="35"/>
      <c r="AD844" s="35"/>
      <c r="AU844" s="52">
        <f t="shared" si="334"/>
        <v>837</v>
      </c>
      <c r="AV844" s="80">
        <f t="shared" si="335"/>
        <v>1911.7736130788949</v>
      </c>
      <c r="AW844" s="35">
        <f t="shared" si="345"/>
        <v>7624.9669304756235</v>
      </c>
      <c r="AX844" s="35">
        <f t="shared" si="336"/>
        <v>88062.073677235225</v>
      </c>
      <c r="AY844" s="35">
        <f t="shared" si="337"/>
        <v>95687.040607710849</v>
      </c>
      <c r="AZ844" s="35">
        <f t="shared" si="338"/>
        <v>103312.00753818647</v>
      </c>
      <c r="BA844"/>
      <c r="BB844" s="52">
        <f t="shared" si="339"/>
        <v>837</v>
      </c>
      <c r="BC844" s="80">
        <f t="shared" si="340"/>
        <v>798.98119279119828</v>
      </c>
      <c r="BD844" s="35">
        <f t="shared" si="346"/>
        <v>3186.6770894977526</v>
      </c>
      <c r="BE844" s="35">
        <f t="shared" si="341"/>
        <v>37270.617453543819</v>
      </c>
      <c r="BF844" s="35">
        <f t="shared" si="342"/>
        <v>40457.294543041571</v>
      </c>
      <c r="BG844" s="35">
        <f t="shared" si="343"/>
        <v>43643.971632539324</v>
      </c>
    </row>
    <row r="845" spans="25:59" x14ac:dyDescent="0.4">
      <c r="Y845" s="35">
        <f t="shared" si="344"/>
        <v>837500</v>
      </c>
      <c r="Z845" s="52">
        <f t="shared" si="347"/>
        <v>838</v>
      </c>
      <c r="AA845" s="35"/>
      <c r="AB845" s="35"/>
      <c r="AC845" s="35"/>
      <c r="AD845" s="35"/>
      <c r="AU845" s="52">
        <f t="shared" si="334"/>
        <v>838</v>
      </c>
      <c r="AV845" s="80">
        <f t="shared" si="335"/>
        <v>1912.5561915426329</v>
      </c>
      <c r="AW845" s="35">
        <f t="shared" si="345"/>
        <v>7628.0881864997064</v>
      </c>
      <c r="AX845" s="35">
        <f t="shared" si="336"/>
        <v>88158.196097539083</v>
      </c>
      <c r="AY845" s="35">
        <f t="shared" si="337"/>
        <v>95786.284284038789</v>
      </c>
      <c r="AZ845" s="35">
        <f t="shared" si="338"/>
        <v>103414.3724705385</v>
      </c>
      <c r="BA845"/>
      <c r="BB845" s="52">
        <f t="shared" si="339"/>
        <v>838</v>
      </c>
      <c r="BC845" s="80">
        <f t="shared" si="340"/>
        <v>799.30825320783572</v>
      </c>
      <c r="BD845" s="35">
        <f t="shared" si="346"/>
        <v>3187.9815456551487</v>
      </c>
      <c r="BE845" s="35">
        <f t="shared" si="341"/>
        <v>37307.62611211677</v>
      </c>
      <c r="BF845" s="35">
        <f t="shared" si="342"/>
        <v>40495.607657771921</v>
      </c>
      <c r="BG845" s="35">
        <f t="shared" si="343"/>
        <v>43683.589203427073</v>
      </c>
    </row>
    <row r="846" spans="25:59" x14ac:dyDescent="0.4">
      <c r="Y846" s="35">
        <f t="shared" si="344"/>
        <v>838500</v>
      </c>
      <c r="Z846" s="52">
        <f t="shared" si="347"/>
        <v>839</v>
      </c>
      <c r="AA846" s="35"/>
      <c r="AB846" s="35"/>
      <c r="AC846" s="35"/>
      <c r="AD846" s="35"/>
      <c r="AU846" s="52">
        <f t="shared" si="334"/>
        <v>839</v>
      </c>
      <c r="AV846" s="80">
        <f t="shared" si="335"/>
        <v>1913.3395775328152</v>
      </c>
      <c r="AW846" s="35">
        <f t="shared" si="345"/>
        <v>7631.2126632829786</v>
      </c>
      <c r="AX846" s="35">
        <f t="shared" si="336"/>
        <v>88254.31529708374</v>
      </c>
      <c r="AY846" s="35">
        <f t="shared" si="337"/>
        <v>95885.527960366715</v>
      </c>
      <c r="AZ846" s="35">
        <f t="shared" si="338"/>
        <v>103516.74062364969</v>
      </c>
      <c r="BA846"/>
      <c r="BB846" s="52">
        <f t="shared" si="339"/>
        <v>839</v>
      </c>
      <c r="BC846" s="80">
        <f t="shared" si="340"/>
        <v>799.63565111131641</v>
      </c>
      <c r="BD846" s="35">
        <f t="shared" si="346"/>
        <v>3189.2873478537294</v>
      </c>
      <c r="BE846" s="35">
        <f t="shared" si="341"/>
        <v>37344.633424648549</v>
      </c>
      <c r="BF846" s="35">
        <f t="shared" si="342"/>
        <v>40533.920772502279</v>
      </c>
      <c r="BG846" s="35">
        <f t="shared" si="343"/>
        <v>43723.208120356008</v>
      </c>
    </row>
    <row r="847" spans="25:59" x14ac:dyDescent="0.4">
      <c r="Y847" s="35">
        <f t="shared" si="344"/>
        <v>839500</v>
      </c>
      <c r="Z847" s="52">
        <f t="shared" si="347"/>
        <v>840</v>
      </c>
      <c r="AA847" s="35"/>
      <c r="AB847" s="35"/>
      <c r="AC847" s="35"/>
      <c r="AD847" s="35"/>
      <c r="AU847" s="52">
        <f t="shared" si="334"/>
        <v>840</v>
      </c>
      <c r="AV847" s="80">
        <f t="shared" si="335"/>
        <v>1914.1237700579622</v>
      </c>
      <c r="AW847" s="35">
        <f t="shared" si="345"/>
        <v>7634.3403568709982</v>
      </c>
      <c r="AX847" s="35">
        <f t="shared" si="336"/>
        <v>88350.43127982365</v>
      </c>
      <c r="AY847" s="35">
        <f t="shared" si="337"/>
        <v>95984.771636694655</v>
      </c>
      <c r="AZ847" s="35">
        <f t="shared" si="338"/>
        <v>103619.11199356566</v>
      </c>
      <c r="BA847"/>
      <c r="BB847" s="52">
        <f t="shared" si="339"/>
        <v>840</v>
      </c>
      <c r="BC847" s="80">
        <f t="shared" si="340"/>
        <v>799.96338608727456</v>
      </c>
      <c r="BD847" s="35">
        <f t="shared" si="346"/>
        <v>3190.5944944408279</v>
      </c>
      <c r="BE847" s="35">
        <f t="shared" si="341"/>
        <v>37381.639392791811</v>
      </c>
      <c r="BF847" s="35">
        <f t="shared" si="342"/>
        <v>40572.233887232636</v>
      </c>
      <c r="BG847" s="35">
        <f t="shared" si="343"/>
        <v>43762.828381673462</v>
      </c>
    </row>
    <row r="848" spans="25:59" x14ac:dyDescent="0.4">
      <c r="Y848" s="35">
        <f t="shared" si="344"/>
        <v>840500</v>
      </c>
      <c r="Z848" s="52">
        <f t="shared" si="347"/>
        <v>841</v>
      </c>
      <c r="AA848" s="35"/>
      <c r="AB848" s="35"/>
      <c r="AC848" s="35"/>
      <c r="AD848" s="35"/>
      <c r="AU848" s="52">
        <f t="shared" si="334"/>
        <v>841</v>
      </c>
      <c r="AV848" s="80">
        <f t="shared" si="335"/>
        <v>1914.9087681271985</v>
      </c>
      <c r="AW848" s="35">
        <f t="shared" si="345"/>
        <v>7637.4712633117324</v>
      </c>
      <c r="AX848" s="35">
        <f t="shared" si="336"/>
        <v>88446.54404971085</v>
      </c>
      <c r="AY848" s="35">
        <f t="shared" si="337"/>
        <v>96084.015313022581</v>
      </c>
      <c r="AZ848" s="35">
        <f t="shared" si="338"/>
        <v>103721.48657633431</v>
      </c>
      <c r="BA848"/>
      <c r="BB848" s="52">
        <f t="shared" si="339"/>
        <v>841</v>
      </c>
      <c r="BC848" s="80">
        <f t="shared" si="340"/>
        <v>800.29145772159688</v>
      </c>
      <c r="BD848" s="35">
        <f t="shared" si="346"/>
        <v>3191.902983764784</v>
      </c>
      <c r="BE848" s="35">
        <f t="shared" si="341"/>
        <v>37418.644018198203</v>
      </c>
      <c r="BF848" s="35">
        <f t="shared" si="342"/>
        <v>40610.547001962987</v>
      </c>
      <c r="BG848" s="35">
        <f t="shared" si="343"/>
        <v>43802.44998572777</v>
      </c>
    </row>
    <row r="849" spans="25:59" x14ac:dyDescent="0.4">
      <c r="Y849" s="35">
        <f t="shared" si="344"/>
        <v>841500</v>
      </c>
      <c r="Z849" s="52">
        <f t="shared" si="347"/>
        <v>842</v>
      </c>
      <c r="AA849" s="35"/>
      <c r="AB849" s="35"/>
      <c r="AC849" s="35"/>
      <c r="AD849" s="35"/>
      <c r="AU849" s="52">
        <f t="shared" si="334"/>
        <v>842</v>
      </c>
      <c r="AV849" s="80">
        <f t="shared" si="335"/>
        <v>1915.6945707502555</v>
      </c>
      <c r="AW849" s="35">
        <f t="shared" si="345"/>
        <v>7640.6053786555676</v>
      </c>
      <c r="AX849" s="35">
        <f t="shared" si="336"/>
        <v>88542.65361069495</v>
      </c>
      <c r="AY849" s="35">
        <f t="shared" si="337"/>
        <v>96183.258989350521</v>
      </c>
      <c r="AZ849" s="35">
        <f t="shared" si="338"/>
        <v>103823.86436800609</v>
      </c>
      <c r="BA849"/>
      <c r="BB849" s="52">
        <f t="shared" si="339"/>
        <v>842</v>
      </c>
      <c r="BC849" s="80">
        <f t="shared" si="340"/>
        <v>800.61986560042385</v>
      </c>
      <c r="BD849" s="35">
        <f t="shared" si="346"/>
        <v>3193.2128141749499</v>
      </c>
      <c r="BE849" s="35">
        <f t="shared" si="341"/>
        <v>37455.647302518402</v>
      </c>
      <c r="BF849" s="35">
        <f t="shared" si="342"/>
        <v>40648.860116693351</v>
      </c>
      <c r="BG849" s="35">
        <f t="shared" si="343"/>
        <v>43842.0729308683</v>
      </c>
    </row>
    <row r="850" spans="25:59" x14ac:dyDescent="0.4">
      <c r="Y850" s="35">
        <f t="shared" si="344"/>
        <v>842500</v>
      </c>
      <c r="Z850" s="52">
        <f t="shared" si="347"/>
        <v>843</v>
      </c>
      <c r="AA850" s="35"/>
      <c r="AB850" s="35"/>
      <c r="AC850" s="35"/>
      <c r="AD850" s="35"/>
      <c r="AU850" s="52">
        <f t="shared" si="334"/>
        <v>843</v>
      </c>
      <c r="AV850" s="80">
        <f t="shared" si="335"/>
        <v>1916.4811769374755</v>
      </c>
      <c r="AW850" s="35">
        <f t="shared" si="345"/>
        <v>7643.7426989553287</v>
      </c>
      <c r="AX850" s="35">
        <f t="shared" si="336"/>
        <v>88638.759966723112</v>
      </c>
      <c r="AY850" s="35">
        <f t="shared" si="337"/>
        <v>96282.502665678447</v>
      </c>
      <c r="AZ850" s="35">
        <f t="shared" si="338"/>
        <v>103926.24536463378</v>
      </c>
      <c r="BA850"/>
      <c r="BB850" s="52">
        <f t="shared" si="339"/>
        <v>843</v>
      </c>
      <c r="BC850" s="80">
        <f t="shared" si="340"/>
        <v>800.94860931015103</v>
      </c>
      <c r="BD850" s="35">
        <f t="shared" si="346"/>
        <v>3194.523984021695</v>
      </c>
      <c r="BE850" s="35">
        <f t="shared" si="341"/>
        <v>37492.649247402005</v>
      </c>
      <c r="BF850" s="35">
        <f t="shared" si="342"/>
        <v>40687.173231423702</v>
      </c>
      <c r="BG850" s="35">
        <f t="shared" si="343"/>
        <v>43881.697215445398</v>
      </c>
    </row>
    <row r="851" spans="25:59" x14ac:dyDescent="0.4">
      <c r="Y851" s="35">
        <f t="shared" si="344"/>
        <v>843500</v>
      </c>
      <c r="Z851" s="52">
        <f t="shared" si="347"/>
        <v>844</v>
      </c>
      <c r="AA851" s="35"/>
      <c r="AB851" s="35"/>
      <c r="AC851" s="35"/>
      <c r="AD851" s="35"/>
      <c r="AU851" s="52">
        <f t="shared" si="334"/>
        <v>844</v>
      </c>
      <c r="AV851" s="80">
        <f t="shared" si="335"/>
        <v>1917.2685856998121</v>
      </c>
      <c r="AW851" s="35">
        <f t="shared" si="345"/>
        <v>7646.883220266277</v>
      </c>
      <c r="AX851" s="35">
        <f t="shared" si="336"/>
        <v>88734.863121740113</v>
      </c>
      <c r="AY851" s="35">
        <f t="shared" si="337"/>
        <v>96381.746342006387</v>
      </c>
      <c r="AZ851" s="35">
        <f t="shared" si="338"/>
        <v>104028.62956227266</v>
      </c>
      <c r="BA851"/>
      <c r="BB851" s="52">
        <f t="shared" si="339"/>
        <v>844</v>
      </c>
      <c r="BC851" s="80">
        <f t="shared" si="340"/>
        <v>801.27768843742945</v>
      </c>
      <c r="BD851" s="35">
        <f t="shared" si="346"/>
        <v>3195.8364916564074</v>
      </c>
      <c r="BE851" s="35">
        <f t="shared" si="341"/>
        <v>37529.649854497649</v>
      </c>
      <c r="BF851" s="35">
        <f t="shared" si="342"/>
        <v>40725.486346154059</v>
      </c>
      <c r="BG851" s="35">
        <f t="shared" si="343"/>
        <v>43921.322837810469</v>
      </c>
    </row>
    <row r="852" spans="25:59" x14ac:dyDescent="0.4">
      <c r="Y852" s="35">
        <f t="shared" si="344"/>
        <v>844500</v>
      </c>
      <c r="Z852" s="52">
        <f t="shared" si="347"/>
        <v>845</v>
      </c>
      <c r="AA852" s="35"/>
      <c r="AB852" s="35"/>
      <c r="AC852" s="35"/>
      <c r="AD852" s="35"/>
      <c r="AU852" s="52">
        <f t="shared" si="334"/>
        <v>845</v>
      </c>
      <c r="AV852" s="80">
        <f t="shared" si="335"/>
        <v>1918.0567960488368</v>
      </c>
      <c r="AW852" s="35">
        <f t="shared" si="345"/>
        <v>7650.0269386461396</v>
      </c>
      <c r="AX852" s="35">
        <f t="shared" si="336"/>
        <v>88830.963079688168</v>
      </c>
      <c r="AY852" s="35">
        <f t="shared" si="337"/>
        <v>96480.990018334312</v>
      </c>
      <c r="AZ852" s="35">
        <f t="shared" si="338"/>
        <v>104131.01695698046</v>
      </c>
      <c r="BA852"/>
      <c r="BB852" s="52">
        <f t="shared" si="339"/>
        <v>845</v>
      </c>
      <c r="BC852" s="80">
        <f t="shared" si="340"/>
        <v>801.60710256916855</v>
      </c>
      <c r="BD852" s="35">
        <f t="shared" si="346"/>
        <v>3197.1503354315064</v>
      </c>
      <c r="BE852" s="35">
        <f t="shared" si="341"/>
        <v>37566.64912545291</v>
      </c>
      <c r="BF852" s="35">
        <f t="shared" si="342"/>
        <v>40763.799460884416</v>
      </c>
      <c r="BG852" s="35">
        <f t="shared" si="343"/>
        <v>43960.949796315923</v>
      </c>
    </row>
    <row r="853" spans="25:59" x14ac:dyDescent="0.4">
      <c r="Y853" s="35">
        <f t="shared" si="344"/>
        <v>845500</v>
      </c>
      <c r="Z853" s="52">
        <f t="shared" si="347"/>
        <v>846</v>
      </c>
      <c r="AA853" s="35"/>
      <c r="AB853" s="35"/>
      <c r="AC853" s="35"/>
      <c r="AD853" s="35"/>
      <c r="AU853" s="52">
        <f t="shared" si="334"/>
        <v>846</v>
      </c>
      <c r="AV853" s="80">
        <f t="shared" si="335"/>
        <v>1918.845806996738</v>
      </c>
      <c r="AW853" s="35">
        <f t="shared" si="345"/>
        <v>7653.1738501551026</v>
      </c>
      <c r="AX853" s="35">
        <f t="shared" si="336"/>
        <v>88927.059844507152</v>
      </c>
      <c r="AY853" s="35">
        <f t="shared" si="337"/>
        <v>96580.233694662253</v>
      </c>
      <c r="AZ853" s="35">
        <f t="shared" si="338"/>
        <v>104233.40754481735</v>
      </c>
      <c r="BA853"/>
      <c r="BB853" s="52">
        <f t="shared" si="339"/>
        <v>846</v>
      </c>
      <c r="BC853" s="80">
        <f t="shared" si="340"/>
        <v>801.93685129253549</v>
      </c>
      <c r="BD853" s="35">
        <f t="shared" si="346"/>
        <v>3198.4655137004384</v>
      </c>
      <c r="BE853" s="35">
        <f t="shared" si="341"/>
        <v>37603.647061914329</v>
      </c>
      <c r="BF853" s="35">
        <f t="shared" si="342"/>
        <v>40802.112575614767</v>
      </c>
      <c r="BG853" s="35">
        <f t="shared" si="343"/>
        <v>44000.578089315204</v>
      </c>
    </row>
    <row r="854" spans="25:59" x14ac:dyDescent="0.4">
      <c r="Y854" s="35">
        <f t="shared" si="344"/>
        <v>846500</v>
      </c>
      <c r="Z854" s="52">
        <f t="shared" si="347"/>
        <v>847</v>
      </c>
      <c r="AA854" s="35"/>
      <c r="AB854" s="35"/>
      <c r="AC854" s="35"/>
      <c r="AD854" s="35"/>
      <c r="AU854" s="52">
        <f t="shared" si="334"/>
        <v>847</v>
      </c>
      <c r="AV854" s="80">
        <f t="shared" si="335"/>
        <v>1919.6356175563269</v>
      </c>
      <c r="AW854" s="35">
        <f t="shared" si="345"/>
        <v>7656.3239508558372</v>
      </c>
      <c r="AX854" s="35">
        <f t="shared" si="336"/>
        <v>89023.15342013436</v>
      </c>
      <c r="AY854" s="35">
        <f t="shared" si="337"/>
        <v>96679.477370990193</v>
      </c>
      <c r="AZ854" s="35">
        <f t="shared" si="338"/>
        <v>104335.80132184603</v>
      </c>
      <c r="BA854"/>
      <c r="BB854" s="52">
        <f t="shared" si="339"/>
        <v>847</v>
      </c>
      <c r="BC854" s="80">
        <f t="shared" si="340"/>
        <v>802.2669341949578</v>
      </c>
      <c r="BD854" s="35">
        <f t="shared" si="346"/>
        <v>3199.7820248176895</v>
      </c>
      <c r="BE854" s="35">
        <f t="shared" si="341"/>
        <v>37640.643665527445</v>
      </c>
      <c r="BF854" s="35">
        <f t="shared" si="342"/>
        <v>40840.425690345131</v>
      </c>
      <c r="BG854" s="35">
        <f t="shared" si="343"/>
        <v>44040.207715162818</v>
      </c>
    </row>
    <row r="855" spans="25:59" x14ac:dyDescent="0.4">
      <c r="Y855" s="35">
        <f t="shared" si="344"/>
        <v>847500</v>
      </c>
      <c r="Z855" s="52">
        <f t="shared" si="347"/>
        <v>848</v>
      </c>
      <c r="AA855" s="35"/>
      <c r="AB855" s="35"/>
      <c r="AC855" s="35"/>
      <c r="AD855" s="35"/>
      <c r="AU855" s="52">
        <f t="shared" si="334"/>
        <v>848</v>
      </c>
      <c r="AV855" s="80">
        <f t="shared" si="335"/>
        <v>1920.4262267410379</v>
      </c>
      <c r="AW855" s="35">
        <f t="shared" si="345"/>
        <v>7659.4772368135</v>
      </c>
      <c r="AX855" s="35">
        <f t="shared" si="336"/>
        <v>89119.243810504617</v>
      </c>
      <c r="AY855" s="35">
        <f t="shared" si="337"/>
        <v>96778.721047318119</v>
      </c>
      <c r="AZ855" s="35">
        <f t="shared" si="338"/>
        <v>104438.19828413162</v>
      </c>
      <c r="BA855"/>
      <c r="BB855" s="52">
        <f t="shared" si="339"/>
        <v>848</v>
      </c>
      <c r="BC855" s="80">
        <f t="shared" si="340"/>
        <v>802.59735086412331</v>
      </c>
      <c r="BD855" s="35">
        <f t="shared" si="346"/>
        <v>3201.0998671387829</v>
      </c>
      <c r="BE855" s="35">
        <f t="shared" si="341"/>
        <v>37677.638937936696</v>
      </c>
      <c r="BF855" s="35">
        <f t="shared" si="342"/>
        <v>40878.738805075482</v>
      </c>
      <c r="BG855" s="35">
        <f t="shared" si="343"/>
        <v>44079.838672214268</v>
      </c>
    </row>
    <row r="856" spans="25:59" x14ac:dyDescent="0.4">
      <c r="Y856" s="35">
        <f t="shared" si="344"/>
        <v>848500</v>
      </c>
      <c r="Z856" s="52">
        <f t="shared" si="347"/>
        <v>849</v>
      </c>
      <c r="AA856" s="35"/>
      <c r="AB856" s="35"/>
      <c r="AC856" s="35"/>
      <c r="AD856" s="35"/>
      <c r="AU856" s="52">
        <f t="shared" si="334"/>
        <v>849</v>
      </c>
      <c r="AV856" s="80">
        <f t="shared" si="335"/>
        <v>1921.2176335649337</v>
      </c>
      <c r="AW856" s="35">
        <f t="shared" si="345"/>
        <v>7662.6337040957533</v>
      </c>
      <c r="AX856" s="35">
        <f t="shared" si="336"/>
        <v>89215.3310195503</v>
      </c>
      <c r="AY856" s="35">
        <f t="shared" si="337"/>
        <v>96877.964723646059</v>
      </c>
      <c r="AZ856" s="35">
        <f t="shared" si="338"/>
        <v>104540.59842774182</v>
      </c>
      <c r="BA856"/>
      <c r="BB856" s="52">
        <f t="shared" si="339"/>
        <v>849</v>
      </c>
      <c r="BC856" s="80">
        <f t="shared" si="340"/>
        <v>802.92810088798251</v>
      </c>
      <c r="BD856" s="35">
        <f t="shared" si="346"/>
        <v>3202.4190390202898</v>
      </c>
      <c r="BE856" s="35">
        <f t="shared" si="341"/>
        <v>37714.632880785546</v>
      </c>
      <c r="BF856" s="35">
        <f t="shared" si="342"/>
        <v>40917.051919805839</v>
      </c>
      <c r="BG856" s="35">
        <f t="shared" si="343"/>
        <v>44119.470958826132</v>
      </c>
    </row>
    <row r="857" spans="25:59" x14ac:dyDescent="0.4">
      <c r="Y857" s="35">
        <f t="shared" si="344"/>
        <v>849500</v>
      </c>
      <c r="Z857" s="52">
        <f t="shared" si="347"/>
        <v>850</v>
      </c>
      <c r="AA857" s="35"/>
      <c r="AB857" s="35"/>
      <c r="AC857" s="35"/>
      <c r="AD857" s="35"/>
      <c r="AU857" s="52">
        <f t="shared" si="334"/>
        <v>850</v>
      </c>
      <c r="AV857" s="80">
        <f t="shared" si="335"/>
        <v>1922.0098370427065</v>
      </c>
      <c r="AW857" s="35">
        <f t="shared" si="345"/>
        <v>7665.7933487727696</v>
      </c>
      <c r="AX857" s="35">
        <f t="shared" si="336"/>
        <v>89311.415051201213</v>
      </c>
      <c r="AY857" s="35">
        <f t="shared" si="337"/>
        <v>96977.208399973984</v>
      </c>
      <c r="AZ857" s="35">
        <f t="shared" si="338"/>
        <v>104643.00174874676</v>
      </c>
      <c r="BA857"/>
      <c r="BB857" s="52">
        <f t="shared" si="339"/>
        <v>850</v>
      </c>
      <c r="BC857" s="80">
        <f t="shared" si="340"/>
        <v>803.25918385474915</v>
      </c>
      <c r="BD857" s="35">
        <f t="shared" si="346"/>
        <v>3203.7395388198311</v>
      </c>
      <c r="BE857" s="35">
        <f t="shared" si="341"/>
        <v>37751.625495716362</v>
      </c>
      <c r="BF857" s="35">
        <f t="shared" si="342"/>
        <v>40955.365034536197</v>
      </c>
      <c r="BG857" s="35">
        <f t="shared" si="343"/>
        <v>44159.104573356031</v>
      </c>
    </row>
    <row r="858" spans="25:59" x14ac:dyDescent="0.4">
      <c r="Y858" s="35">
        <f t="shared" si="344"/>
        <v>850500</v>
      </c>
      <c r="Z858" s="52">
        <f t="shared" si="347"/>
        <v>851</v>
      </c>
      <c r="AA858" s="35"/>
      <c r="AB858" s="35"/>
      <c r="AC858" s="35"/>
      <c r="AD858" s="35"/>
      <c r="AU858" s="52">
        <f t="shared" si="334"/>
        <v>851</v>
      </c>
      <c r="AV858" s="80">
        <f t="shared" si="335"/>
        <v>1922.8028361896809</v>
      </c>
      <c r="AW858" s="35">
        <f t="shared" si="345"/>
        <v>7668.9561669172454</v>
      </c>
      <c r="AX858" s="35">
        <f t="shared" si="336"/>
        <v>89407.495909384685</v>
      </c>
      <c r="AY858" s="35">
        <f t="shared" si="337"/>
        <v>97076.452076301925</v>
      </c>
      <c r="AZ858" s="35">
        <f t="shared" si="338"/>
        <v>104745.40824321916</v>
      </c>
      <c r="BA858"/>
      <c r="BB858" s="52">
        <f t="shared" si="339"/>
        <v>851</v>
      </c>
      <c r="BC858" s="80">
        <f t="shared" si="340"/>
        <v>803.59059935290099</v>
      </c>
      <c r="BD858" s="35">
        <f t="shared" si="346"/>
        <v>3205.0613648960816</v>
      </c>
      <c r="BE858" s="35">
        <f t="shared" si="341"/>
        <v>37788.616784370468</v>
      </c>
      <c r="BF858" s="35">
        <f t="shared" si="342"/>
        <v>40993.678149266547</v>
      </c>
      <c r="BG858" s="35">
        <f t="shared" si="343"/>
        <v>44198.739514162626</v>
      </c>
    </row>
    <row r="859" spans="25:59" x14ac:dyDescent="0.4">
      <c r="Y859" s="35">
        <f t="shared" si="344"/>
        <v>851500</v>
      </c>
      <c r="Z859" s="52">
        <f t="shared" si="347"/>
        <v>852</v>
      </c>
      <c r="AA859" s="35"/>
      <c r="AB859" s="35"/>
      <c r="AC859" s="35"/>
      <c r="AD859" s="35"/>
      <c r="AU859" s="52">
        <f t="shared" si="334"/>
        <v>852</v>
      </c>
      <c r="AV859" s="80">
        <f t="shared" si="335"/>
        <v>1923.5966300218179</v>
      </c>
      <c r="AW859" s="35">
        <f t="shared" si="345"/>
        <v>7672.1221546044126</v>
      </c>
      <c r="AX859" s="35">
        <f t="shared" si="336"/>
        <v>89503.573598025439</v>
      </c>
      <c r="AY859" s="35">
        <f t="shared" si="337"/>
        <v>97175.69575262985</v>
      </c>
      <c r="AZ859" s="35">
        <f t="shared" si="338"/>
        <v>104847.81790723426</v>
      </c>
      <c r="BA859"/>
      <c r="BB859" s="52">
        <f t="shared" si="339"/>
        <v>852</v>
      </c>
      <c r="BC859" s="80">
        <f t="shared" si="340"/>
        <v>803.92234697118181</v>
      </c>
      <c r="BD859" s="35">
        <f t="shared" si="346"/>
        <v>3206.3845156087755</v>
      </c>
      <c r="BE859" s="35">
        <f t="shared" si="341"/>
        <v>37825.606748388134</v>
      </c>
      <c r="BF859" s="35">
        <f t="shared" si="342"/>
        <v>41031.991263996912</v>
      </c>
      <c r="BG859" s="35">
        <f t="shared" si="343"/>
        <v>44238.375779605689</v>
      </c>
    </row>
    <row r="860" spans="25:59" x14ac:dyDescent="0.4">
      <c r="Y860" s="35">
        <f t="shared" si="344"/>
        <v>852500</v>
      </c>
      <c r="Z860" s="52">
        <f t="shared" si="347"/>
        <v>853</v>
      </c>
      <c r="AA860" s="35"/>
      <c r="AB860" s="35"/>
      <c r="AC860" s="35"/>
      <c r="AD860" s="35"/>
      <c r="AU860" s="52">
        <f t="shared" si="334"/>
        <v>853</v>
      </c>
      <c r="AV860" s="80">
        <f t="shared" si="335"/>
        <v>1924.3912175557159</v>
      </c>
      <c r="AW860" s="35">
        <f t="shared" si="345"/>
        <v>7675.291307912049</v>
      </c>
      <c r="AX860" s="35">
        <f t="shared" si="336"/>
        <v>89599.648121045742</v>
      </c>
      <c r="AY860" s="35">
        <f t="shared" si="337"/>
        <v>97274.93942895779</v>
      </c>
      <c r="AZ860" s="35">
        <f t="shared" si="338"/>
        <v>104950.23073686984</v>
      </c>
      <c r="BA860"/>
      <c r="BB860" s="52">
        <f t="shared" si="339"/>
        <v>853</v>
      </c>
      <c r="BC860" s="80">
        <f t="shared" si="340"/>
        <v>804.25442629860197</v>
      </c>
      <c r="BD860" s="35">
        <f t="shared" si="346"/>
        <v>3207.7089893187122</v>
      </c>
      <c r="BE860" s="35">
        <f t="shared" si="341"/>
        <v>37862.595389408547</v>
      </c>
      <c r="BF860" s="35">
        <f t="shared" si="342"/>
        <v>41070.304378727262</v>
      </c>
      <c r="BG860" s="35">
        <f t="shared" si="343"/>
        <v>44278.013368045977</v>
      </c>
    </row>
    <row r="861" spans="25:59" x14ac:dyDescent="0.4">
      <c r="Y861" s="35">
        <f t="shared" si="344"/>
        <v>853500</v>
      </c>
      <c r="Z861" s="52">
        <f t="shared" si="347"/>
        <v>854</v>
      </c>
      <c r="AA861" s="35"/>
      <c r="AB861" s="35"/>
      <c r="AC861" s="35"/>
      <c r="AD861" s="35"/>
      <c r="AU861" s="52">
        <f t="shared" si="334"/>
        <v>854</v>
      </c>
      <c r="AV861" s="80">
        <f t="shared" si="335"/>
        <v>1925.1865978086148</v>
      </c>
      <c r="AW861" s="35">
        <f t="shared" si="345"/>
        <v>7678.463622920488</v>
      </c>
      <c r="AX861" s="35">
        <f t="shared" si="336"/>
        <v>89695.719482365224</v>
      </c>
      <c r="AY861" s="35">
        <f t="shared" si="337"/>
        <v>97374.183105285716</v>
      </c>
      <c r="AZ861" s="35">
        <f t="shared" si="338"/>
        <v>105052.64672820621</v>
      </c>
      <c r="BA861"/>
      <c r="BB861" s="52">
        <f t="shared" si="339"/>
        <v>854</v>
      </c>
      <c r="BC861" s="80">
        <f t="shared" si="340"/>
        <v>804.58683692443981</v>
      </c>
      <c r="BD861" s="35">
        <f t="shared" si="346"/>
        <v>3209.034784387758</v>
      </c>
      <c r="BE861" s="35">
        <f t="shared" si="341"/>
        <v>37899.582709069859</v>
      </c>
      <c r="BF861" s="35">
        <f t="shared" si="342"/>
        <v>41108.617493457619</v>
      </c>
      <c r="BG861" s="35">
        <f t="shared" si="343"/>
        <v>44317.65227784538</v>
      </c>
    </row>
    <row r="862" spans="25:59" x14ac:dyDescent="0.4">
      <c r="Y862" s="35">
        <f t="shared" si="344"/>
        <v>854500</v>
      </c>
      <c r="Z862" s="52">
        <f t="shared" si="347"/>
        <v>855</v>
      </c>
      <c r="AA862" s="35"/>
      <c r="AB862" s="35"/>
      <c r="AC862" s="35"/>
      <c r="AD862" s="35"/>
      <c r="AU862" s="52">
        <f t="shared" si="334"/>
        <v>855</v>
      </c>
      <c r="AV862" s="80">
        <f t="shared" si="335"/>
        <v>1925.9827697983987</v>
      </c>
      <c r="AW862" s="35">
        <f t="shared" si="345"/>
        <v>7681.6390957126332</v>
      </c>
      <c r="AX862" s="35">
        <f t="shared" si="336"/>
        <v>89791.787685901028</v>
      </c>
      <c r="AY862" s="35">
        <f t="shared" si="337"/>
        <v>97473.426781613656</v>
      </c>
      <c r="AZ862" s="35">
        <f t="shared" si="338"/>
        <v>105155.06587732628</v>
      </c>
      <c r="BA862"/>
      <c r="BB862" s="52">
        <f t="shared" si="339"/>
        <v>855</v>
      </c>
      <c r="BC862" s="80">
        <f t="shared" si="340"/>
        <v>804.91957843824275</v>
      </c>
      <c r="BD862" s="35">
        <f t="shared" si="346"/>
        <v>3210.3618991788539</v>
      </c>
      <c r="BE862" s="35">
        <f t="shared" si="341"/>
        <v>37936.568709009123</v>
      </c>
      <c r="BF862" s="35">
        <f t="shared" si="342"/>
        <v>41146.930608187977</v>
      </c>
      <c r="BG862" s="35">
        <f t="shared" si="343"/>
        <v>44357.29250736683</v>
      </c>
    </row>
    <row r="863" spans="25:59" x14ac:dyDescent="0.4">
      <c r="Y863" s="35">
        <f t="shared" si="344"/>
        <v>855500</v>
      </c>
      <c r="Z863" s="52">
        <f t="shared" si="347"/>
        <v>856</v>
      </c>
      <c r="AA863" s="35"/>
      <c r="AB863" s="35"/>
      <c r="AC863" s="35"/>
      <c r="AD863" s="35"/>
      <c r="AU863" s="52">
        <f t="shared" si="334"/>
        <v>856</v>
      </c>
      <c r="AV863" s="80">
        <f t="shared" si="335"/>
        <v>1926.7797325435974</v>
      </c>
      <c r="AW863" s="35">
        <f t="shared" si="345"/>
        <v>7684.817722373964</v>
      </c>
      <c r="AX863" s="35">
        <f t="shared" si="336"/>
        <v>89887.85273556762</v>
      </c>
      <c r="AY863" s="35">
        <f t="shared" si="337"/>
        <v>97572.670457941582</v>
      </c>
      <c r="AZ863" s="35">
        <f t="shared" si="338"/>
        <v>105257.48818031554</v>
      </c>
      <c r="BA863"/>
      <c r="BB863" s="52">
        <f t="shared" si="339"/>
        <v>856</v>
      </c>
      <c r="BC863" s="80">
        <f t="shared" si="340"/>
        <v>805.25265042982846</v>
      </c>
      <c r="BD863" s="35">
        <f t="shared" si="346"/>
        <v>3211.6903320560182</v>
      </c>
      <c r="BE863" s="35">
        <f t="shared" si="341"/>
        <v>37973.553390862311</v>
      </c>
      <c r="BF863" s="35">
        <f t="shared" si="342"/>
        <v>41185.243722918327</v>
      </c>
      <c r="BG863" s="35">
        <f t="shared" si="343"/>
        <v>44396.934054974343</v>
      </c>
    </row>
    <row r="864" spans="25:59" x14ac:dyDescent="0.4">
      <c r="Y864" s="35">
        <f t="shared" si="344"/>
        <v>856500</v>
      </c>
      <c r="Z864" s="52">
        <f t="shared" si="347"/>
        <v>857</v>
      </c>
      <c r="AA864" s="35"/>
      <c r="AB864" s="35"/>
      <c r="AC864" s="35"/>
      <c r="AD864" s="35"/>
      <c r="AU864" s="52">
        <f t="shared" si="334"/>
        <v>857</v>
      </c>
      <c r="AV864" s="80">
        <f t="shared" si="335"/>
        <v>1927.5774850633907</v>
      </c>
      <c r="AW864" s="35">
        <f t="shared" si="345"/>
        <v>7687.9994989925517</v>
      </c>
      <c r="AX864" s="35">
        <f t="shared" si="336"/>
        <v>89983.914635276975</v>
      </c>
      <c r="AY864" s="35">
        <f t="shared" si="337"/>
        <v>97671.914134269522</v>
      </c>
      <c r="AZ864" s="35">
        <f t="shared" si="338"/>
        <v>105359.91363326207</v>
      </c>
      <c r="BA864"/>
      <c r="BB864" s="52">
        <f t="shared" si="339"/>
        <v>857</v>
      </c>
      <c r="BC864" s="80">
        <f t="shared" si="340"/>
        <v>805.58605248928575</v>
      </c>
      <c r="BD864" s="35">
        <f t="shared" si="346"/>
        <v>3213.0200813843499</v>
      </c>
      <c r="BE864" s="35">
        <f t="shared" si="341"/>
        <v>38010.536756264344</v>
      </c>
      <c r="BF864" s="35">
        <f t="shared" si="342"/>
        <v>41223.556837648692</v>
      </c>
      <c r="BG864" s="35">
        <f t="shared" si="343"/>
        <v>44436.576919033039</v>
      </c>
    </row>
    <row r="865" spans="25:59" x14ac:dyDescent="0.4">
      <c r="Y865" s="35">
        <f t="shared" si="344"/>
        <v>857500</v>
      </c>
      <c r="Z865" s="52">
        <f t="shared" si="347"/>
        <v>858</v>
      </c>
      <c r="AA865" s="35"/>
      <c r="AB865" s="35"/>
      <c r="AC865" s="35"/>
      <c r="AD865" s="35"/>
      <c r="AU865" s="52">
        <f t="shared" si="334"/>
        <v>858</v>
      </c>
      <c r="AV865" s="80">
        <f t="shared" si="335"/>
        <v>1928.3760263776094</v>
      </c>
      <c r="AW865" s="35">
        <f t="shared" si="345"/>
        <v>7691.1844216590644</v>
      </c>
      <c r="AX865" s="35">
        <f t="shared" si="336"/>
        <v>90079.973388938393</v>
      </c>
      <c r="AY865" s="35">
        <f t="shared" si="337"/>
        <v>97771.157810597462</v>
      </c>
      <c r="AZ865" s="35">
        <f t="shared" si="338"/>
        <v>105462.34223225653</v>
      </c>
      <c r="BA865"/>
      <c r="BB865" s="52">
        <f t="shared" si="339"/>
        <v>858</v>
      </c>
      <c r="BC865" s="80">
        <f t="shared" si="340"/>
        <v>805.91978420697592</v>
      </c>
      <c r="BD865" s="35">
        <f t="shared" si="346"/>
        <v>3214.3511455300363</v>
      </c>
      <c r="BE865" s="35">
        <f t="shared" si="341"/>
        <v>38047.518806849002</v>
      </c>
      <c r="BF865" s="35">
        <f t="shared" si="342"/>
        <v>41261.869952379042</v>
      </c>
      <c r="BG865" s="35">
        <f t="shared" si="343"/>
        <v>44476.221097909081</v>
      </c>
    </row>
    <row r="866" spans="25:59" x14ac:dyDescent="0.4">
      <c r="Y866" s="35">
        <f t="shared" si="344"/>
        <v>858500</v>
      </c>
      <c r="Z866" s="52">
        <f t="shared" si="347"/>
        <v>859</v>
      </c>
      <c r="AA866" s="35"/>
      <c r="AB866" s="35"/>
      <c r="AC866" s="35"/>
      <c r="AD866" s="35"/>
      <c r="AU866" s="52">
        <f t="shared" si="334"/>
        <v>859</v>
      </c>
      <c r="AV866" s="80">
        <f t="shared" si="335"/>
        <v>1929.1753555067394</v>
      </c>
      <c r="AW866" s="35">
        <f t="shared" si="345"/>
        <v>7694.3724864667829</v>
      </c>
      <c r="AX866" s="35">
        <f t="shared" si="336"/>
        <v>90176.029000458599</v>
      </c>
      <c r="AY866" s="35">
        <f t="shared" si="337"/>
        <v>97870.401486925388</v>
      </c>
      <c r="AZ866" s="35">
        <f t="shared" si="338"/>
        <v>105564.77397339218</v>
      </c>
      <c r="BA866"/>
      <c r="BB866" s="52">
        <f t="shared" si="339"/>
        <v>859</v>
      </c>
      <c r="BC866" s="80">
        <f t="shared" si="340"/>
        <v>806.2538451735337</v>
      </c>
      <c r="BD866" s="35">
        <f t="shared" si="346"/>
        <v>3215.6835228603541</v>
      </c>
      <c r="BE866" s="35">
        <f t="shared" si="341"/>
        <v>38084.49954424904</v>
      </c>
      <c r="BF866" s="35">
        <f t="shared" si="342"/>
        <v>41300.183067109392</v>
      </c>
      <c r="BG866" s="35">
        <f t="shared" si="343"/>
        <v>44515.866589969744</v>
      </c>
    </row>
    <row r="867" spans="25:59" x14ac:dyDescent="0.4">
      <c r="Y867" s="35">
        <f t="shared" si="344"/>
        <v>859500</v>
      </c>
      <c r="Z867" s="52">
        <f t="shared" si="347"/>
        <v>860</v>
      </c>
      <c r="AA867" s="35"/>
      <c r="AB867" s="35"/>
      <c r="AC867" s="35"/>
      <c r="AD867" s="35"/>
      <c r="AU867" s="52">
        <f t="shared" si="334"/>
        <v>860</v>
      </c>
      <c r="AV867" s="80">
        <f t="shared" si="335"/>
        <v>1929.9754714719234</v>
      </c>
      <c r="AW867" s="35">
        <f t="shared" si="345"/>
        <v>7697.5636895116077</v>
      </c>
      <c r="AX867" s="35">
        <f t="shared" si="336"/>
        <v>90272.081473741724</v>
      </c>
      <c r="AY867" s="35">
        <f t="shared" si="337"/>
        <v>97969.645163253328</v>
      </c>
      <c r="AZ867" s="35">
        <f t="shared" si="338"/>
        <v>105667.20885276493</v>
      </c>
      <c r="BA867"/>
      <c r="BB867" s="52">
        <f t="shared" si="339"/>
        <v>860</v>
      </c>
      <c r="BC867" s="80">
        <f t="shared" si="340"/>
        <v>806.58823497986884</v>
      </c>
      <c r="BD867" s="35">
        <f t="shared" si="346"/>
        <v>3217.0172117436769</v>
      </c>
      <c r="BE867" s="35">
        <f t="shared" si="341"/>
        <v>38121.478970096083</v>
      </c>
      <c r="BF867" s="35">
        <f t="shared" si="342"/>
        <v>41338.496181839757</v>
      </c>
      <c r="BG867" s="35">
        <f t="shared" si="343"/>
        <v>44555.513393583431</v>
      </c>
    </row>
    <row r="868" spans="25:59" x14ac:dyDescent="0.4">
      <c r="Y868" s="35">
        <f t="shared" si="344"/>
        <v>860500</v>
      </c>
      <c r="Z868" s="52">
        <f t="shared" si="347"/>
        <v>861</v>
      </c>
      <c r="AA868" s="35"/>
      <c r="AB868" s="35"/>
      <c r="AC868" s="35"/>
      <c r="AD868" s="35"/>
      <c r="AU868" s="52">
        <f t="shared" si="334"/>
        <v>861</v>
      </c>
      <c r="AV868" s="80">
        <f t="shared" si="335"/>
        <v>1930.7763732949638</v>
      </c>
      <c r="AW868" s="35">
        <f t="shared" si="345"/>
        <v>7700.758026892071</v>
      </c>
      <c r="AX868" s="35">
        <f t="shared" si="336"/>
        <v>90368.130812689182</v>
      </c>
      <c r="AY868" s="35">
        <f t="shared" si="337"/>
        <v>98068.888839581254</v>
      </c>
      <c r="AZ868" s="35">
        <f t="shared" si="338"/>
        <v>105769.64686647333</v>
      </c>
      <c r="BA868"/>
      <c r="BB868" s="52">
        <f t="shared" si="339"/>
        <v>861</v>
      </c>
      <c r="BC868" s="80">
        <f t="shared" si="340"/>
        <v>806.92295321716631</v>
      </c>
      <c r="BD868" s="35">
        <f t="shared" si="346"/>
        <v>3218.3522105494767</v>
      </c>
      <c r="BE868" s="35">
        <f t="shared" si="341"/>
        <v>38158.45708602063</v>
      </c>
      <c r="BF868" s="35">
        <f t="shared" si="342"/>
        <v>41376.809296570107</v>
      </c>
      <c r="BG868" s="35">
        <f t="shared" si="343"/>
        <v>44595.161507119585</v>
      </c>
    </row>
    <row r="869" spans="25:59" x14ac:dyDescent="0.4">
      <c r="Y869" s="35">
        <f t="shared" si="344"/>
        <v>861500</v>
      </c>
      <c r="Z869" s="52">
        <f t="shared" si="347"/>
        <v>862</v>
      </c>
      <c r="AA869" s="35"/>
      <c r="AB869" s="35"/>
      <c r="AC869" s="35"/>
      <c r="AD869" s="35"/>
      <c r="AU869" s="52">
        <f t="shared" si="334"/>
        <v>862</v>
      </c>
      <c r="AV869" s="80">
        <f t="shared" si="335"/>
        <v>1931.5780599983268</v>
      </c>
      <c r="AW869" s="35">
        <f t="shared" si="345"/>
        <v>7703.9554947093511</v>
      </c>
      <c r="AX869" s="35">
        <f t="shared" si="336"/>
        <v>90464.177021199837</v>
      </c>
      <c r="AY869" s="35">
        <f t="shared" si="337"/>
        <v>98168.132515909194</v>
      </c>
      <c r="AZ869" s="35">
        <f t="shared" si="338"/>
        <v>105872.08801061855</v>
      </c>
      <c r="BA869"/>
      <c r="BB869" s="52">
        <f t="shared" si="339"/>
        <v>862</v>
      </c>
      <c r="BC869" s="80">
        <f t="shared" si="340"/>
        <v>807.25799947688847</v>
      </c>
      <c r="BD869" s="35">
        <f t="shared" si="346"/>
        <v>3219.688517648332</v>
      </c>
      <c r="BE869" s="35">
        <f t="shared" si="341"/>
        <v>38195.433893652138</v>
      </c>
      <c r="BF869" s="35">
        <f t="shared" si="342"/>
        <v>41415.122411300472</v>
      </c>
      <c r="BG869" s="35">
        <f t="shared" si="343"/>
        <v>44634.810928948806</v>
      </c>
    </row>
    <row r="870" spans="25:59" x14ac:dyDescent="0.4">
      <c r="Y870" s="35">
        <f t="shared" si="344"/>
        <v>862500</v>
      </c>
      <c r="Z870" s="52">
        <f t="shared" si="347"/>
        <v>863</v>
      </c>
      <c r="AA870" s="35"/>
      <c r="AB870" s="35"/>
      <c r="AC870" s="35"/>
      <c r="AD870" s="35"/>
      <c r="AU870" s="52">
        <f t="shared" si="334"/>
        <v>863</v>
      </c>
      <c r="AV870" s="80">
        <f t="shared" si="335"/>
        <v>1932.3805306051415</v>
      </c>
      <c r="AW870" s="35">
        <f t="shared" si="345"/>
        <v>7707.1560890672718</v>
      </c>
      <c r="AX870" s="35">
        <f t="shared" si="336"/>
        <v>90560.22010316985</v>
      </c>
      <c r="AY870" s="35">
        <f t="shared" si="337"/>
        <v>98267.37619223712</v>
      </c>
      <c r="AZ870" s="35">
        <f t="shared" si="338"/>
        <v>105974.53228130439</v>
      </c>
      <c r="BA870"/>
      <c r="BB870" s="52">
        <f t="shared" si="339"/>
        <v>863</v>
      </c>
      <c r="BC870" s="80">
        <f t="shared" si="340"/>
        <v>807.59337335077521</v>
      </c>
      <c r="BD870" s="35">
        <f t="shared" si="346"/>
        <v>3221.0261314119266</v>
      </c>
      <c r="BE870" s="35">
        <f t="shared" si="341"/>
        <v>38232.409394618895</v>
      </c>
      <c r="BF870" s="35">
        <f t="shared" si="342"/>
        <v>41453.435526030822</v>
      </c>
      <c r="BG870" s="35">
        <f t="shared" si="343"/>
        <v>44674.461657442749</v>
      </c>
    </row>
    <row r="871" spans="25:59" x14ac:dyDescent="0.4">
      <c r="Y871" s="35">
        <f t="shared" si="344"/>
        <v>863500</v>
      </c>
      <c r="Z871" s="52">
        <f t="shared" si="347"/>
        <v>864</v>
      </c>
      <c r="AA871" s="35"/>
      <c r="AB871" s="35"/>
      <c r="AC871" s="35"/>
      <c r="AD871" s="35"/>
      <c r="AU871" s="52">
        <f t="shared" si="334"/>
        <v>864</v>
      </c>
      <c r="AV871" s="80">
        <f t="shared" si="335"/>
        <v>1933.1837841392055</v>
      </c>
      <c r="AW871" s="35">
        <f t="shared" si="345"/>
        <v>7710.3598060723207</v>
      </c>
      <c r="AX871" s="35">
        <f t="shared" si="336"/>
        <v>90656.260062492744</v>
      </c>
      <c r="AY871" s="35">
        <f t="shared" si="337"/>
        <v>98366.61986856506</v>
      </c>
      <c r="AZ871" s="35">
        <f t="shared" si="338"/>
        <v>106076.97967463738</v>
      </c>
      <c r="BA871"/>
      <c r="BB871" s="52">
        <f t="shared" si="339"/>
        <v>864</v>
      </c>
      <c r="BC871" s="80">
        <f t="shared" si="340"/>
        <v>807.92907443084539</v>
      </c>
      <c r="BD871" s="35">
        <f t="shared" si="346"/>
        <v>3222.365050213059</v>
      </c>
      <c r="BE871" s="35">
        <f t="shared" si="341"/>
        <v>38269.38359054811</v>
      </c>
      <c r="BF871" s="35">
        <f t="shared" si="342"/>
        <v>41491.748640761172</v>
      </c>
      <c r="BG871" s="35">
        <f t="shared" si="343"/>
        <v>44714.113690974234</v>
      </c>
    </row>
    <row r="872" spans="25:59" x14ac:dyDescent="0.4">
      <c r="Y872" s="35">
        <f t="shared" si="344"/>
        <v>864500</v>
      </c>
      <c r="Z872" s="52">
        <f t="shared" si="347"/>
        <v>865</v>
      </c>
      <c r="AA872" s="35"/>
      <c r="AB872" s="35"/>
      <c r="AC872" s="35"/>
      <c r="AD872" s="35"/>
      <c r="AU872" s="52">
        <f t="shared" si="334"/>
        <v>865</v>
      </c>
      <c r="AV872" s="80">
        <f t="shared" si="335"/>
        <v>1933.9878196249874</v>
      </c>
      <c r="AW872" s="35">
        <f t="shared" si="345"/>
        <v>7713.566641833665</v>
      </c>
      <c r="AX872" s="35">
        <f t="shared" si="336"/>
        <v>90752.296903059323</v>
      </c>
      <c r="AY872" s="35">
        <f t="shared" si="337"/>
        <v>98465.863544892985</v>
      </c>
      <c r="AZ872" s="35">
        <f t="shared" si="338"/>
        <v>106179.43018672665</v>
      </c>
      <c r="BA872"/>
      <c r="BB872" s="52">
        <f t="shared" si="339"/>
        <v>865</v>
      </c>
      <c r="BC872" s="80">
        <f t="shared" si="340"/>
        <v>808.26510230939834</v>
      </c>
      <c r="BD872" s="35">
        <f t="shared" si="346"/>
        <v>3223.705272425645</v>
      </c>
      <c r="BE872" s="35">
        <f t="shared" si="341"/>
        <v>38306.356483065894</v>
      </c>
      <c r="BF872" s="35">
        <f t="shared" si="342"/>
        <v>41530.061755491537</v>
      </c>
      <c r="BG872" s="35">
        <f t="shared" si="343"/>
        <v>44753.76702791718</v>
      </c>
    </row>
    <row r="873" spans="25:59" x14ac:dyDescent="0.4">
      <c r="Y873" s="35">
        <f t="shared" si="344"/>
        <v>865500</v>
      </c>
      <c r="Z873" s="52">
        <f t="shared" si="347"/>
        <v>866</v>
      </c>
      <c r="AA873" s="35"/>
      <c r="AB873" s="35"/>
      <c r="AC873" s="35"/>
      <c r="AD873" s="35"/>
      <c r="AU873" s="52">
        <f t="shared" si="334"/>
        <v>866</v>
      </c>
      <c r="AV873" s="80">
        <f t="shared" si="335"/>
        <v>1934.7926360876277</v>
      </c>
      <c r="AW873" s="35">
        <f t="shared" si="345"/>
        <v>7716.7765924631494</v>
      </c>
      <c r="AX873" s="35">
        <f t="shared" si="336"/>
        <v>90848.330628757773</v>
      </c>
      <c r="AY873" s="35">
        <f t="shared" si="337"/>
        <v>98565.107221220926</v>
      </c>
      <c r="AZ873" s="35">
        <f t="shared" si="338"/>
        <v>106281.88381368408</v>
      </c>
      <c r="BA873"/>
      <c r="BB873" s="52">
        <f t="shared" si="339"/>
        <v>866</v>
      </c>
      <c r="BC873" s="80">
        <f t="shared" si="340"/>
        <v>808.60145657901433</v>
      </c>
      <c r="BD873" s="35">
        <f t="shared" si="346"/>
        <v>3225.0467964247214</v>
      </c>
      <c r="BE873" s="35">
        <f t="shared" si="341"/>
        <v>38343.328073797165</v>
      </c>
      <c r="BF873" s="35">
        <f t="shared" si="342"/>
        <v>41568.374870221887</v>
      </c>
      <c r="BG873" s="35">
        <f t="shared" si="343"/>
        <v>44793.421666646609</v>
      </c>
    </row>
    <row r="874" spans="25:59" x14ac:dyDescent="0.4">
      <c r="Y874" s="35">
        <f t="shared" si="344"/>
        <v>866500</v>
      </c>
      <c r="Z874" s="52">
        <f t="shared" si="347"/>
        <v>867</v>
      </c>
      <c r="AA874" s="35"/>
      <c r="AB874" s="35"/>
      <c r="AC874" s="35"/>
      <c r="AD874" s="35"/>
      <c r="AU874" s="52">
        <f t="shared" si="334"/>
        <v>867</v>
      </c>
      <c r="AV874" s="80">
        <f t="shared" si="335"/>
        <v>1935.5982325529417</v>
      </c>
      <c r="AW874" s="35">
        <f t="shared" si="345"/>
        <v>7719.9896540753116</v>
      </c>
      <c r="AX874" s="35">
        <f t="shared" si="336"/>
        <v>90944.361243473541</v>
      </c>
      <c r="AY874" s="35">
        <f t="shared" si="337"/>
        <v>98664.350897548851</v>
      </c>
      <c r="AZ874" s="35">
        <f t="shared" si="338"/>
        <v>106384.34055162416</v>
      </c>
      <c r="BA874"/>
      <c r="BB874" s="52">
        <f t="shared" si="339"/>
        <v>867</v>
      </c>
      <c r="BC874" s="80">
        <f t="shared" si="340"/>
        <v>808.93813683255564</v>
      </c>
      <c r="BD874" s="35">
        <f t="shared" si="346"/>
        <v>3226.3896205864498</v>
      </c>
      <c r="BE874" s="35">
        <f t="shared" si="341"/>
        <v>38380.298364365801</v>
      </c>
      <c r="BF874" s="35">
        <f t="shared" si="342"/>
        <v>41606.687984952252</v>
      </c>
      <c r="BG874" s="35">
        <f t="shared" si="343"/>
        <v>44833.077605538703</v>
      </c>
    </row>
    <row r="875" spans="25:59" x14ac:dyDescent="0.4">
      <c r="Y875" s="35">
        <f t="shared" si="344"/>
        <v>867500</v>
      </c>
      <c r="Z875" s="52">
        <f t="shared" si="347"/>
        <v>868</v>
      </c>
      <c r="AA875" s="35"/>
      <c r="AB875" s="35"/>
      <c r="AC875" s="35"/>
      <c r="AD875" s="35"/>
      <c r="AU875" s="52">
        <f t="shared" si="334"/>
        <v>868</v>
      </c>
      <c r="AV875" s="80">
        <f t="shared" si="335"/>
        <v>1936.4046080474234</v>
      </c>
      <c r="AW875" s="35">
        <f t="shared" si="345"/>
        <v>7723.2058227873931</v>
      </c>
      <c r="AX875" s="35">
        <f t="shared" si="336"/>
        <v>91040.388751089398</v>
      </c>
      <c r="AY875" s="35">
        <f t="shared" si="337"/>
        <v>98763.594573876791</v>
      </c>
      <c r="AZ875" s="35">
        <f t="shared" si="338"/>
        <v>106486.80039666418</v>
      </c>
      <c r="BA875"/>
      <c r="BB875" s="52">
        <f t="shared" si="339"/>
        <v>868</v>
      </c>
      <c r="BC875" s="80">
        <f t="shared" si="340"/>
        <v>809.27514266316814</v>
      </c>
      <c r="BD875" s="35">
        <f t="shared" si="346"/>
        <v>3227.7337432881222</v>
      </c>
      <c r="BE875" s="35">
        <f t="shared" si="341"/>
        <v>38417.267356394477</v>
      </c>
      <c r="BF875" s="35">
        <f t="shared" si="342"/>
        <v>41645.001099682602</v>
      </c>
      <c r="BG875" s="35">
        <f t="shared" si="343"/>
        <v>44872.734842970727</v>
      </c>
    </row>
    <row r="876" spans="25:59" x14ac:dyDescent="0.4">
      <c r="Y876" s="35">
        <f t="shared" si="344"/>
        <v>868500</v>
      </c>
      <c r="Z876" s="52">
        <f t="shared" si="347"/>
        <v>869</v>
      </c>
      <c r="AA876" s="35"/>
      <c r="AB876" s="35"/>
      <c r="AC876" s="35"/>
      <c r="AD876" s="35"/>
      <c r="AU876" s="52">
        <f t="shared" si="334"/>
        <v>869</v>
      </c>
      <c r="AV876" s="80">
        <f t="shared" si="335"/>
        <v>1937.2117615982468</v>
      </c>
      <c r="AW876" s="35">
        <f t="shared" si="345"/>
        <v>7726.4250947193523</v>
      </c>
      <c r="AX876" s="35">
        <f t="shared" si="336"/>
        <v>91136.413155485381</v>
      </c>
      <c r="AY876" s="35">
        <f t="shared" si="337"/>
        <v>98862.838250204732</v>
      </c>
      <c r="AZ876" s="35">
        <f t="shared" si="338"/>
        <v>106589.26334492408</v>
      </c>
      <c r="BA876"/>
      <c r="BB876" s="52">
        <f t="shared" si="339"/>
        <v>869</v>
      </c>
      <c r="BC876" s="80">
        <f t="shared" si="340"/>
        <v>809.61247366428165</v>
      </c>
      <c r="BD876" s="35">
        <f t="shared" si="346"/>
        <v>3229.0791629081641</v>
      </c>
      <c r="BE876" s="35">
        <f t="shared" si="341"/>
        <v>38454.235051504787</v>
      </c>
      <c r="BF876" s="35">
        <f t="shared" si="342"/>
        <v>41683.314214412952</v>
      </c>
      <c r="BG876" s="35">
        <f t="shared" si="343"/>
        <v>44912.393377321117</v>
      </c>
    </row>
    <row r="877" spans="25:59" x14ac:dyDescent="0.4">
      <c r="Y877" s="35">
        <f t="shared" si="344"/>
        <v>869500</v>
      </c>
      <c r="Z877" s="52">
        <f t="shared" si="347"/>
        <v>870</v>
      </c>
      <c r="AA877" s="35"/>
      <c r="AB877" s="35"/>
      <c r="AC877" s="35"/>
      <c r="AD877" s="35"/>
      <c r="AU877" s="52">
        <f t="shared" si="334"/>
        <v>870</v>
      </c>
      <c r="AV877" s="80">
        <f t="shared" si="335"/>
        <v>1938.0196922332684</v>
      </c>
      <c r="AW877" s="35">
        <f t="shared" si="345"/>
        <v>7729.6474659938658</v>
      </c>
      <c r="AX877" s="35">
        <f t="shared" si="336"/>
        <v>91232.434460538789</v>
      </c>
      <c r="AY877" s="35">
        <f t="shared" si="337"/>
        <v>98962.081926532657</v>
      </c>
      <c r="AZ877" s="35">
        <f t="shared" si="338"/>
        <v>106691.72939252653</v>
      </c>
      <c r="BA877"/>
      <c r="BB877" s="52">
        <f t="shared" si="339"/>
        <v>870</v>
      </c>
      <c r="BC877" s="80">
        <f t="shared" si="340"/>
        <v>809.95012942961193</v>
      </c>
      <c r="BD877" s="35">
        <f t="shared" si="346"/>
        <v>3230.425877826141</v>
      </c>
      <c r="BE877" s="35">
        <f t="shared" si="341"/>
        <v>38491.201451317174</v>
      </c>
      <c r="BF877" s="35">
        <f t="shared" si="342"/>
        <v>41721.627329143317</v>
      </c>
      <c r="BG877" s="35">
        <f t="shared" si="343"/>
        <v>44952.05320696946</v>
      </c>
    </row>
    <row r="878" spans="25:59" x14ac:dyDescent="0.4">
      <c r="Y878" s="35">
        <f t="shared" si="344"/>
        <v>870500</v>
      </c>
      <c r="Z878" s="52">
        <f t="shared" si="347"/>
        <v>871</v>
      </c>
      <c r="AA878" s="35"/>
      <c r="AB878" s="35"/>
      <c r="AC878" s="35"/>
      <c r="AD878" s="35"/>
      <c r="AU878" s="52">
        <f t="shared" si="334"/>
        <v>871</v>
      </c>
      <c r="AV878" s="80">
        <f t="shared" si="335"/>
        <v>1938.8283989810307</v>
      </c>
      <c r="AW878" s="35">
        <f t="shared" si="345"/>
        <v>7732.8729327363471</v>
      </c>
      <c r="AX878" s="35">
        <f t="shared" si="336"/>
        <v>91328.452670124243</v>
      </c>
      <c r="AY878" s="35">
        <f t="shared" si="337"/>
        <v>99061.325602860597</v>
      </c>
      <c r="AZ878" s="35">
        <f t="shared" si="338"/>
        <v>106794.19853559695</v>
      </c>
      <c r="BA878"/>
      <c r="BB878" s="52">
        <f t="shared" si="339"/>
        <v>871</v>
      </c>
      <c r="BC878" s="80">
        <f t="shared" si="340"/>
        <v>810.28810955316044</v>
      </c>
      <c r="BD878" s="35">
        <f t="shared" si="346"/>
        <v>3231.7738864227576</v>
      </c>
      <c r="BE878" s="35">
        <f t="shared" si="341"/>
        <v>38528.16655745091</v>
      </c>
      <c r="BF878" s="35">
        <f t="shared" si="342"/>
        <v>41759.940443873667</v>
      </c>
      <c r="BG878" s="35">
        <f t="shared" si="343"/>
        <v>44991.714330296425</v>
      </c>
    </row>
    <row r="879" spans="25:59" x14ac:dyDescent="0.4">
      <c r="Y879" s="35">
        <f t="shared" si="344"/>
        <v>871500</v>
      </c>
      <c r="Z879" s="52">
        <f t="shared" si="347"/>
        <v>872</v>
      </c>
      <c r="AA879" s="35"/>
      <c r="AB879" s="35"/>
      <c r="AC879" s="35"/>
      <c r="AD879" s="35"/>
      <c r="AU879" s="52">
        <f t="shared" si="334"/>
        <v>872</v>
      </c>
      <c r="AV879" s="80">
        <f t="shared" si="335"/>
        <v>1939.6378808707627</v>
      </c>
      <c r="AW879" s="35">
        <f t="shared" si="345"/>
        <v>7736.10149107495</v>
      </c>
      <c r="AX879" s="35">
        <f t="shared" si="336"/>
        <v>91424.467788113572</v>
      </c>
      <c r="AY879" s="35">
        <f t="shared" si="337"/>
        <v>99160.569279188523</v>
      </c>
      <c r="AZ879" s="35">
        <f t="shared" si="338"/>
        <v>106896.67077026347</v>
      </c>
      <c r="BA879"/>
      <c r="BB879" s="52">
        <f t="shared" si="339"/>
        <v>872</v>
      </c>
      <c r="BC879" s="80">
        <f t="shared" si="340"/>
        <v>810.62641362921659</v>
      </c>
      <c r="BD879" s="35">
        <f t="shared" si="346"/>
        <v>3233.1231870798679</v>
      </c>
      <c r="BE879" s="35">
        <f t="shared" si="341"/>
        <v>38565.130371524167</v>
      </c>
      <c r="BF879" s="35">
        <f t="shared" si="342"/>
        <v>41798.253558604032</v>
      </c>
      <c r="BG879" s="35">
        <f t="shared" si="343"/>
        <v>45031.376745683898</v>
      </c>
    </row>
    <row r="880" spans="25:59" x14ac:dyDescent="0.4">
      <c r="Y880" s="35">
        <f t="shared" si="344"/>
        <v>872500</v>
      </c>
      <c r="Z880" s="52">
        <f t="shared" si="347"/>
        <v>873</v>
      </c>
      <c r="AA880" s="35"/>
      <c r="AB880" s="35"/>
      <c r="AC880" s="35"/>
      <c r="AD880" s="35"/>
      <c r="AU880" s="52">
        <f t="shared" si="334"/>
        <v>873</v>
      </c>
      <c r="AV880" s="80">
        <f t="shared" si="335"/>
        <v>1940.4481369323846</v>
      </c>
      <c r="AW880" s="35">
        <f t="shared" si="345"/>
        <v>7739.3331371405811</v>
      </c>
      <c r="AX880" s="35">
        <f t="shared" si="336"/>
        <v>91520.479818375883</v>
      </c>
      <c r="AY880" s="35">
        <f t="shared" si="337"/>
        <v>99259.812955516463</v>
      </c>
      <c r="AZ880" s="35">
        <f t="shared" si="338"/>
        <v>106999.14609265704</v>
      </c>
      <c r="BA880"/>
      <c r="BB880" s="52">
        <f t="shared" si="339"/>
        <v>873</v>
      </c>
      <c r="BC880" s="80">
        <f t="shared" si="340"/>
        <v>810.96504125235776</v>
      </c>
      <c r="BD880" s="35">
        <f t="shared" si="346"/>
        <v>3234.4737781804733</v>
      </c>
      <c r="BE880" s="35">
        <f t="shared" si="341"/>
        <v>38602.09289515391</v>
      </c>
      <c r="BF880" s="35">
        <f t="shared" si="342"/>
        <v>41836.566673334382</v>
      </c>
      <c r="BG880" s="35">
        <f t="shared" si="343"/>
        <v>45071.040451514855</v>
      </c>
    </row>
    <row r="881" spans="25:59" x14ac:dyDescent="0.4">
      <c r="Y881" s="35">
        <f t="shared" si="344"/>
        <v>873500</v>
      </c>
      <c r="Z881" s="52">
        <f t="shared" si="347"/>
        <v>874</v>
      </c>
      <c r="AA881" s="35"/>
      <c r="AB881" s="35"/>
      <c r="AC881" s="35"/>
      <c r="AD881" s="35"/>
      <c r="AU881" s="52">
        <f t="shared" si="334"/>
        <v>874</v>
      </c>
      <c r="AV881" s="80">
        <f t="shared" si="335"/>
        <v>1941.2591661965091</v>
      </c>
      <c r="AW881" s="35">
        <f t="shared" si="345"/>
        <v>7742.5678670669122</v>
      </c>
      <c r="AX881" s="35">
        <f t="shared" si="336"/>
        <v>91616.488764777474</v>
      </c>
      <c r="AY881" s="35">
        <f t="shared" si="337"/>
        <v>99359.056631844389</v>
      </c>
      <c r="AZ881" s="35">
        <f t="shared" si="338"/>
        <v>107101.6244989113</v>
      </c>
      <c r="BA881"/>
      <c r="BB881" s="52">
        <f t="shared" si="339"/>
        <v>874</v>
      </c>
      <c r="BC881" s="80">
        <f t="shared" si="340"/>
        <v>811.30399201745126</v>
      </c>
      <c r="BD881" s="35">
        <f t="shared" si="346"/>
        <v>3235.825658108733</v>
      </c>
      <c r="BE881" s="35">
        <f t="shared" si="341"/>
        <v>38639.054129955999</v>
      </c>
      <c r="BF881" s="35">
        <f t="shared" si="342"/>
        <v>41874.879788064733</v>
      </c>
      <c r="BG881" s="35">
        <f t="shared" si="343"/>
        <v>45110.705446173466</v>
      </c>
    </row>
    <row r="882" spans="25:59" x14ac:dyDescent="0.4">
      <c r="Y882" s="35">
        <f t="shared" si="344"/>
        <v>874500</v>
      </c>
      <c r="Z882" s="52">
        <f t="shared" si="347"/>
        <v>875</v>
      </c>
      <c r="AA882" s="35"/>
      <c r="AB882" s="35"/>
      <c r="AC882" s="35"/>
      <c r="AD882" s="35"/>
      <c r="AU882" s="52">
        <f t="shared" si="334"/>
        <v>875</v>
      </c>
      <c r="AV882" s="80">
        <f t="shared" si="335"/>
        <v>1942.0709676944434</v>
      </c>
      <c r="AW882" s="35">
        <f t="shared" si="345"/>
        <v>7745.8056769903851</v>
      </c>
      <c r="AX882" s="35">
        <f t="shared" si="336"/>
        <v>91712.494631181937</v>
      </c>
      <c r="AY882" s="35">
        <f t="shared" si="337"/>
        <v>99458.300308172329</v>
      </c>
      <c r="AZ882" s="35">
        <f t="shared" si="338"/>
        <v>107204.10598516272</v>
      </c>
      <c r="BA882"/>
      <c r="BB882" s="52">
        <f t="shared" si="339"/>
        <v>875</v>
      </c>
      <c r="BC882" s="80">
        <f t="shared" si="340"/>
        <v>811.64326551965462</v>
      </c>
      <c r="BD882" s="35">
        <f t="shared" si="346"/>
        <v>3237.1788252499618</v>
      </c>
      <c r="BE882" s="35">
        <f t="shared" si="341"/>
        <v>38676.014077545136</v>
      </c>
      <c r="BF882" s="35">
        <f t="shared" si="342"/>
        <v>41913.192902795097</v>
      </c>
      <c r="BG882" s="35">
        <f t="shared" si="343"/>
        <v>45150.371728045058</v>
      </c>
    </row>
    <row r="883" spans="25:59" x14ac:dyDescent="0.4">
      <c r="Y883" s="35">
        <f t="shared" si="344"/>
        <v>875500</v>
      </c>
      <c r="Z883" s="52">
        <f t="shared" si="347"/>
        <v>876</v>
      </c>
      <c r="AA883" s="35"/>
      <c r="AB883" s="35"/>
      <c r="AC883" s="35"/>
      <c r="AD883" s="35"/>
      <c r="AU883" s="52">
        <f t="shared" si="334"/>
        <v>876</v>
      </c>
      <c r="AV883" s="80">
        <f t="shared" si="335"/>
        <v>1942.8835404581926</v>
      </c>
      <c r="AW883" s="35">
        <f t="shared" si="345"/>
        <v>7749.0465630502222</v>
      </c>
      <c r="AX883" s="35">
        <f t="shared" si="336"/>
        <v>91808.49742145004</v>
      </c>
      <c r="AY883" s="35">
        <f t="shared" si="337"/>
        <v>99557.543984500255</v>
      </c>
      <c r="AZ883" s="35">
        <f t="shared" si="338"/>
        <v>107306.59054755047</v>
      </c>
      <c r="BA883"/>
      <c r="BB883" s="52">
        <f t="shared" si="339"/>
        <v>876</v>
      </c>
      <c r="BC883" s="80">
        <f t="shared" si="340"/>
        <v>811.98286135441685</v>
      </c>
      <c r="BD883" s="35">
        <f t="shared" si="346"/>
        <v>3238.5332779906394</v>
      </c>
      <c r="BE883" s="35">
        <f t="shared" si="341"/>
        <v>38712.972739534809</v>
      </c>
      <c r="BF883" s="35">
        <f t="shared" si="342"/>
        <v>41951.506017525448</v>
      </c>
      <c r="BG883" s="35">
        <f t="shared" si="343"/>
        <v>45190.039295516086</v>
      </c>
    </row>
    <row r="884" spans="25:59" x14ac:dyDescent="0.4">
      <c r="Y884" s="35">
        <f t="shared" si="344"/>
        <v>876500</v>
      </c>
      <c r="Z884" s="52">
        <f t="shared" si="347"/>
        <v>877</v>
      </c>
      <c r="AA884" s="35"/>
      <c r="AB884" s="35"/>
      <c r="AC884" s="35"/>
      <c r="AD884" s="35"/>
      <c r="AU884" s="52">
        <f t="shared" si="334"/>
        <v>877</v>
      </c>
      <c r="AV884" s="80">
        <f t="shared" si="335"/>
        <v>1943.6968835204616</v>
      </c>
      <c r="AW884" s="35">
        <f t="shared" si="345"/>
        <v>7752.2905213884405</v>
      </c>
      <c r="AX884" s="35">
        <f t="shared" si="336"/>
        <v>91904.497139439758</v>
      </c>
      <c r="AY884" s="35">
        <f t="shared" si="337"/>
        <v>99656.787660828195</v>
      </c>
      <c r="AZ884" s="35">
        <f t="shared" si="338"/>
        <v>107409.07818221663</v>
      </c>
      <c r="BA884"/>
      <c r="BB884" s="52">
        <f t="shared" si="339"/>
        <v>877</v>
      </c>
      <c r="BC884" s="80">
        <f t="shared" si="340"/>
        <v>812.32277911747963</v>
      </c>
      <c r="BD884" s="35">
        <f t="shared" si="346"/>
        <v>3239.8890147184106</v>
      </c>
      <c r="BE884" s="35">
        <f t="shared" si="341"/>
        <v>38749.930117537398</v>
      </c>
      <c r="BF884" s="35">
        <f t="shared" si="342"/>
        <v>41989.819132255812</v>
      </c>
      <c r="BG884" s="35">
        <f t="shared" si="343"/>
        <v>45229.708146974226</v>
      </c>
    </row>
    <row r="885" spans="25:59" x14ac:dyDescent="0.4">
      <c r="Y885" s="35">
        <f t="shared" si="344"/>
        <v>877500</v>
      </c>
      <c r="Z885" s="52">
        <f t="shared" si="347"/>
        <v>878</v>
      </c>
      <c r="AA885" s="35"/>
      <c r="AB885" s="35"/>
      <c r="AC885" s="35"/>
      <c r="AD885" s="35"/>
      <c r="AU885" s="52">
        <f t="shared" si="334"/>
        <v>878</v>
      </c>
      <c r="AV885" s="80">
        <f t="shared" si="335"/>
        <v>1944.5109959146569</v>
      </c>
      <c r="AW885" s="35">
        <f t="shared" si="345"/>
        <v>7755.5375481498531</v>
      </c>
      <c r="AX885" s="35">
        <f t="shared" si="336"/>
        <v>92000.493789006272</v>
      </c>
      <c r="AY885" s="35">
        <f t="shared" si="337"/>
        <v>99756.031337156121</v>
      </c>
      <c r="AZ885" s="35">
        <f t="shared" si="338"/>
        <v>107511.56888530597</v>
      </c>
      <c r="BA885"/>
      <c r="BB885" s="52">
        <f t="shared" si="339"/>
        <v>878</v>
      </c>
      <c r="BC885" s="80">
        <f t="shared" si="340"/>
        <v>812.66301840487756</v>
      </c>
      <c r="BD885" s="35">
        <f t="shared" si="346"/>
        <v>3241.2460338220899</v>
      </c>
      <c r="BE885" s="35">
        <f t="shared" si="341"/>
        <v>38786.886213164071</v>
      </c>
      <c r="BF885" s="35">
        <f t="shared" si="342"/>
        <v>42028.132246986162</v>
      </c>
      <c r="BG885" s="35">
        <f t="shared" si="343"/>
        <v>45269.378280808254</v>
      </c>
    </row>
    <row r="886" spans="25:59" x14ac:dyDescent="0.4">
      <c r="Y886" s="35">
        <f t="shared" si="344"/>
        <v>878500</v>
      </c>
      <c r="Z886" s="52">
        <f t="shared" si="347"/>
        <v>879</v>
      </c>
      <c r="AA886" s="35"/>
      <c r="AB886" s="35"/>
      <c r="AC886" s="35"/>
      <c r="AD886" s="35"/>
      <c r="AU886" s="52">
        <f t="shared" si="334"/>
        <v>879</v>
      </c>
      <c r="AV886" s="80">
        <f t="shared" si="335"/>
        <v>1945.32587667489</v>
      </c>
      <c r="AW886" s="35">
        <f t="shared" si="345"/>
        <v>7758.787639482086</v>
      </c>
      <c r="AX886" s="35">
        <f t="shared" si="336"/>
        <v>92096.487374001968</v>
      </c>
      <c r="AY886" s="35">
        <f t="shared" si="337"/>
        <v>99855.275013484061</v>
      </c>
      <c r="AZ886" s="35">
        <f t="shared" si="338"/>
        <v>107614.06265296615</v>
      </c>
      <c r="BA886"/>
      <c r="BB886" s="52">
        <f t="shared" si="339"/>
        <v>879</v>
      </c>
      <c r="BC886" s="80">
        <f t="shared" si="340"/>
        <v>813.0035788129403</v>
      </c>
      <c r="BD886" s="35">
        <f t="shared" si="346"/>
        <v>3242.6043336916678</v>
      </c>
      <c r="BE886" s="35">
        <f t="shared" si="341"/>
        <v>38823.841028024843</v>
      </c>
      <c r="BF886" s="35">
        <f t="shared" si="342"/>
        <v>42066.445361716513</v>
      </c>
      <c r="BG886" s="35">
        <f t="shared" si="343"/>
        <v>45309.049695408183</v>
      </c>
    </row>
    <row r="887" spans="25:59" x14ac:dyDescent="0.4">
      <c r="Y887" s="35">
        <f t="shared" si="344"/>
        <v>879500</v>
      </c>
      <c r="Z887" s="52">
        <f t="shared" si="347"/>
        <v>880</v>
      </c>
      <c r="AA887" s="35"/>
      <c r="AB887" s="35"/>
      <c r="AC887" s="35"/>
      <c r="AD887" s="35"/>
      <c r="AU887" s="52">
        <f t="shared" si="334"/>
        <v>880</v>
      </c>
      <c r="AV887" s="80">
        <f t="shared" si="335"/>
        <v>1946.1415248359795</v>
      </c>
      <c r="AW887" s="35">
        <f t="shared" si="345"/>
        <v>7762.0407915355836</v>
      </c>
      <c r="AX887" s="35">
        <f t="shared" si="336"/>
        <v>92192.477898276411</v>
      </c>
      <c r="AY887" s="35">
        <f t="shared" si="337"/>
        <v>99954.518689812001</v>
      </c>
      <c r="AZ887" s="35">
        <f t="shared" si="338"/>
        <v>107716.55948134759</v>
      </c>
      <c r="BA887"/>
      <c r="BB887" s="52">
        <f t="shared" si="339"/>
        <v>880</v>
      </c>
      <c r="BC887" s="80">
        <f t="shared" si="340"/>
        <v>813.34445993829263</v>
      </c>
      <c r="BD887" s="35">
        <f t="shared" si="346"/>
        <v>3243.9639127183123</v>
      </c>
      <c r="BE887" s="35">
        <f t="shared" si="341"/>
        <v>38860.794563728567</v>
      </c>
      <c r="BF887" s="35">
        <f t="shared" si="342"/>
        <v>42104.758476446877</v>
      </c>
      <c r="BG887" s="35">
        <f t="shared" si="343"/>
        <v>45348.722389165188</v>
      </c>
    </row>
    <row r="888" spans="25:59" x14ac:dyDescent="0.4">
      <c r="Y888" s="35">
        <f t="shared" si="344"/>
        <v>880500</v>
      </c>
      <c r="Z888" s="52">
        <f t="shared" si="347"/>
        <v>881</v>
      </c>
      <c r="AA888" s="35"/>
      <c r="AB888" s="35"/>
      <c r="AC888" s="35"/>
      <c r="AD888" s="35"/>
      <c r="AU888" s="52">
        <f t="shared" si="334"/>
        <v>881</v>
      </c>
      <c r="AV888" s="80">
        <f t="shared" si="335"/>
        <v>1946.957939433453</v>
      </c>
      <c r="AW888" s="35">
        <f t="shared" si="345"/>
        <v>7765.2970004636209</v>
      </c>
      <c r="AX888" s="35">
        <f t="shared" si="336"/>
        <v>92288.465365676311</v>
      </c>
      <c r="AY888" s="35">
        <f t="shared" si="337"/>
        <v>100053.76236613993</v>
      </c>
      <c r="AZ888" s="35">
        <f t="shared" si="338"/>
        <v>107819.05936660354</v>
      </c>
      <c r="BA888"/>
      <c r="BB888" s="52">
        <f t="shared" si="339"/>
        <v>881</v>
      </c>
      <c r="BC888" s="80">
        <f t="shared" si="340"/>
        <v>813.68566137785581</v>
      </c>
      <c r="BD888" s="35">
        <f t="shared" si="346"/>
        <v>3245.3247692943742</v>
      </c>
      <c r="BE888" s="35">
        <f t="shared" si="341"/>
        <v>38897.746821882851</v>
      </c>
      <c r="BF888" s="35">
        <f t="shared" si="342"/>
        <v>42143.071591177228</v>
      </c>
      <c r="BG888" s="35">
        <f t="shared" si="343"/>
        <v>45388.396360471605</v>
      </c>
    </row>
    <row r="889" spans="25:59" x14ac:dyDescent="0.4">
      <c r="Y889" s="35">
        <f t="shared" si="344"/>
        <v>881500</v>
      </c>
      <c r="Z889" s="52">
        <f t="shared" si="347"/>
        <v>882</v>
      </c>
      <c r="AA889" s="35"/>
      <c r="AB889" s="35"/>
      <c r="AC889" s="35"/>
      <c r="AD889" s="35"/>
      <c r="AU889" s="52">
        <f t="shared" si="334"/>
        <v>882</v>
      </c>
      <c r="AV889" s="80">
        <f t="shared" si="335"/>
        <v>1947.7751195035491</v>
      </c>
      <c r="AW889" s="35">
        <f t="shared" si="345"/>
        <v>7768.5562624223057</v>
      </c>
      <c r="AX889" s="35">
        <f t="shared" si="336"/>
        <v>92384.449780045557</v>
      </c>
      <c r="AY889" s="35">
        <f t="shared" si="337"/>
        <v>100153.00604246787</v>
      </c>
      <c r="AZ889" s="35">
        <f t="shared" si="338"/>
        <v>107921.56230489018</v>
      </c>
      <c r="BA889"/>
      <c r="BB889" s="52">
        <f t="shared" si="339"/>
        <v>882</v>
      </c>
      <c r="BC889" s="80">
        <f t="shared" si="340"/>
        <v>814.0271827288484</v>
      </c>
      <c r="BD889" s="35">
        <f t="shared" si="346"/>
        <v>3246.6869018133893</v>
      </c>
      <c r="BE889" s="35">
        <f t="shared" si="341"/>
        <v>38934.697804094205</v>
      </c>
      <c r="BF889" s="35">
        <f t="shared" si="342"/>
        <v>42181.384705907592</v>
      </c>
      <c r="BG889" s="35">
        <f t="shared" si="343"/>
        <v>45428.07160772098</v>
      </c>
    </row>
    <row r="890" spans="25:59" x14ac:dyDescent="0.4">
      <c r="Y890" s="35">
        <f t="shared" si="344"/>
        <v>882500</v>
      </c>
      <c r="Z890" s="52">
        <f t="shared" si="347"/>
        <v>883</v>
      </c>
      <c r="AA890" s="35"/>
      <c r="AB890" s="35"/>
      <c r="AC890" s="35"/>
      <c r="AD890" s="35"/>
      <c r="AU890" s="52">
        <f t="shared" si="334"/>
        <v>883</v>
      </c>
      <c r="AV890" s="80">
        <f t="shared" si="335"/>
        <v>1948.5930640832214</v>
      </c>
      <c r="AW890" s="35">
        <f t="shared" si="345"/>
        <v>7771.8185735706011</v>
      </c>
      <c r="AX890" s="35">
        <f t="shared" si="336"/>
        <v>92480.431145225186</v>
      </c>
      <c r="AY890" s="35">
        <f t="shared" si="337"/>
        <v>100252.24971879579</v>
      </c>
      <c r="AZ890" s="35">
        <f t="shared" si="338"/>
        <v>108024.0682923664</v>
      </c>
      <c r="BA890"/>
      <c r="BB890" s="52">
        <f t="shared" si="339"/>
        <v>883</v>
      </c>
      <c r="BC890" s="80">
        <f t="shared" si="340"/>
        <v>814.3690235887874</v>
      </c>
      <c r="BD890" s="35">
        <f t="shared" si="346"/>
        <v>3248.0503086700842</v>
      </c>
      <c r="BE890" s="35">
        <f t="shared" si="341"/>
        <v>38971.647511967858</v>
      </c>
      <c r="BF890" s="35">
        <f t="shared" si="342"/>
        <v>42219.697820637943</v>
      </c>
      <c r="BG890" s="35">
        <f t="shared" si="343"/>
        <v>45467.748129308027</v>
      </c>
    </row>
    <row r="891" spans="25:59" x14ac:dyDescent="0.4">
      <c r="Y891" s="35">
        <f t="shared" si="344"/>
        <v>883500</v>
      </c>
      <c r="Z891" s="52">
        <f t="shared" si="347"/>
        <v>884</v>
      </c>
      <c r="AA891" s="35"/>
      <c r="AB891" s="35"/>
      <c r="AC891" s="35"/>
      <c r="AD891" s="35"/>
      <c r="AU891" s="52">
        <f t="shared" si="334"/>
        <v>884</v>
      </c>
      <c r="AV891" s="80">
        <f t="shared" si="335"/>
        <v>1949.411772210138</v>
      </c>
      <c r="AW891" s="35">
        <f t="shared" si="345"/>
        <v>7775.0839300703155</v>
      </c>
      <c r="AX891" s="35">
        <f t="shared" si="336"/>
        <v>92576.40946505341</v>
      </c>
      <c r="AY891" s="35">
        <f t="shared" si="337"/>
        <v>100351.49339512373</v>
      </c>
      <c r="AZ891" s="35">
        <f t="shared" si="338"/>
        <v>108126.57732519406</v>
      </c>
      <c r="BA891"/>
      <c r="BB891" s="52">
        <f t="shared" si="339"/>
        <v>884</v>
      </c>
      <c r="BC891" s="80">
        <f t="shared" si="340"/>
        <v>814.7111835554889</v>
      </c>
      <c r="BD891" s="35">
        <f t="shared" si="346"/>
        <v>3249.4149882603783</v>
      </c>
      <c r="BE891" s="35">
        <f t="shared" si="341"/>
        <v>39008.595947107911</v>
      </c>
      <c r="BF891" s="35">
        <f t="shared" si="342"/>
        <v>42258.010935368293</v>
      </c>
      <c r="BG891" s="35">
        <f t="shared" si="343"/>
        <v>45507.425923628674</v>
      </c>
    </row>
    <row r="892" spans="25:59" x14ac:dyDescent="0.4">
      <c r="Y892" s="35">
        <f t="shared" si="344"/>
        <v>884500</v>
      </c>
      <c r="Z892" s="52">
        <f t="shared" si="347"/>
        <v>885</v>
      </c>
      <c r="AA892" s="35"/>
      <c r="AB892" s="35"/>
      <c r="AC892" s="35"/>
      <c r="AD892" s="35"/>
      <c r="AU892" s="52">
        <f t="shared" si="334"/>
        <v>885</v>
      </c>
      <c r="AV892" s="80">
        <f t="shared" si="335"/>
        <v>1950.2312429226872</v>
      </c>
      <c r="AW892" s="35">
        <f t="shared" si="345"/>
        <v>7778.3523280861345</v>
      </c>
      <c r="AX892" s="35">
        <f t="shared" si="336"/>
        <v>92672.384743365517</v>
      </c>
      <c r="AY892" s="35">
        <f t="shared" si="337"/>
        <v>100450.73707145166</v>
      </c>
      <c r="AZ892" s="35">
        <f t="shared" si="338"/>
        <v>108229.0893995378</v>
      </c>
      <c r="BA892"/>
      <c r="BB892" s="52">
        <f t="shared" si="339"/>
        <v>885</v>
      </c>
      <c r="BC892" s="80">
        <f t="shared" si="340"/>
        <v>815.05366222706937</v>
      </c>
      <c r="BD892" s="35">
        <f t="shared" si="346"/>
        <v>3250.7809389813892</v>
      </c>
      <c r="BE892" s="35">
        <f t="shared" si="341"/>
        <v>39045.543111117266</v>
      </c>
      <c r="BF892" s="35">
        <f t="shared" si="342"/>
        <v>42296.324050098658</v>
      </c>
      <c r="BG892" s="35">
        <f t="shared" si="343"/>
        <v>45547.10498908005</v>
      </c>
    </row>
    <row r="893" spans="25:59" x14ac:dyDescent="0.4">
      <c r="Y893" s="35">
        <f t="shared" si="344"/>
        <v>885500</v>
      </c>
      <c r="Z893" s="52">
        <f t="shared" si="347"/>
        <v>886</v>
      </c>
      <c r="AA893" s="35"/>
      <c r="AB893" s="35"/>
      <c r="AC893" s="35"/>
      <c r="AD893" s="35"/>
      <c r="AU893" s="52">
        <f t="shared" si="334"/>
        <v>886</v>
      </c>
      <c r="AV893" s="80">
        <f t="shared" si="335"/>
        <v>1951.0514752599765</v>
      </c>
      <c r="AW893" s="35">
        <f t="shared" si="345"/>
        <v>7781.6237637856075</v>
      </c>
      <c r="AX893" s="35">
        <f t="shared" si="336"/>
        <v>92768.356983993988</v>
      </c>
      <c r="AY893" s="35">
        <f t="shared" si="337"/>
        <v>100549.9807477796</v>
      </c>
      <c r="AZ893" s="35">
        <f t="shared" si="338"/>
        <v>108331.60451156521</v>
      </c>
      <c r="BA893"/>
      <c r="BB893" s="52">
        <f t="shared" si="339"/>
        <v>886</v>
      </c>
      <c r="BC893" s="80">
        <f t="shared" si="340"/>
        <v>815.39645920194653</v>
      </c>
      <c r="BD893" s="35">
        <f t="shared" si="346"/>
        <v>3252.1481592314353</v>
      </c>
      <c r="BE893" s="35">
        <f t="shared" si="341"/>
        <v>39082.48900559757</v>
      </c>
      <c r="BF893" s="35">
        <f t="shared" si="342"/>
        <v>42334.637164829008</v>
      </c>
      <c r="BG893" s="35">
        <f t="shared" si="343"/>
        <v>45586.785324060445</v>
      </c>
    </row>
    <row r="894" spans="25:59" x14ac:dyDescent="0.4">
      <c r="Y894" s="35">
        <f t="shared" si="344"/>
        <v>886500</v>
      </c>
      <c r="Z894" s="52">
        <f t="shared" si="347"/>
        <v>887</v>
      </c>
      <c r="AA894" s="35"/>
      <c r="AB894" s="35"/>
      <c r="AC894" s="35"/>
      <c r="AD894" s="35"/>
      <c r="AU894" s="52">
        <f t="shared" si="334"/>
        <v>887</v>
      </c>
      <c r="AV894" s="80">
        <f t="shared" si="335"/>
        <v>1951.872468261837</v>
      </c>
      <c r="AW894" s="35">
        <f t="shared" si="345"/>
        <v>7784.8982333391732</v>
      </c>
      <c r="AX894" s="35">
        <f t="shared" si="336"/>
        <v>92864.326190768348</v>
      </c>
      <c r="AY894" s="35">
        <f t="shared" si="337"/>
        <v>100649.22442410752</v>
      </c>
      <c r="AZ894" s="35">
        <f t="shared" si="338"/>
        <v>108434.1226574467</v>
      </c>
      <c r="BA894"/>
      <c r="BB894" s="52">
        <f t="shared" si="339"/>
        <v>887</v>
      </c>
      <c r="BC894" s="80">
        <f t="shared" si="340"/>
        <v>815.73957407883995</v>
      </c>
      <c r="BD894" s="35">
        <f t="shared" si="346"/>
        <v>3253.5166474100397</v>
      </c>
      <c r="BE894" s="35">
        <f t="shared" si="341"/>
        <v>39119.433632149332</v>
      </c>
      <c r="BF894" s="35">
        <f t="shared" si="342"/>
        <v>42372.950279559373</v>
      </c>
      <c r="BG894" s="35">
        <f t="shared" si="343"/>
        <v>45626.466926969413</v>
      </c>
    </row>
    <row r="895" spans="25:59" x14ac:dyDescent="0.4">
      <c r="Y895" s="35">
        <f t="shared" si="344"/>
        <v>887500</v>
      </c>
      <c r="Z895" s="52">
        <f t="shared" si="347"/>
        <v>888</v>
      </c>
      <c r="AA895" s="35"/>
      <c r="AB895" s="35"/>
      <c r="AC895" s="35"/>
      <c r="AD895" s="35"/>
      <c r="AU895" s="52">
        <f t="shared" si="334"/>
        <v>888</v>
      </c>
      <c r="AV895" s="80">
        <f t="shared" si="335"/>
        <v>1952.6942209688241</v>
      </c>
      <c r="AW895" s="35">
        <f t="shared" si="345"/>
        <v>7788.1757329201591</v>
      </c>
      <c r="AX895" s="35">
        <f t="shared" si="336"/>
        <v>92960.2923675153</v>
      </c>
      <c r="AY895" s="35">
        <f t="shared" si="337"/>
        <v>100748.46810043546</v>
      </c>
      <c r="AZ895" s="35">
        <f t="shared" si="338"/>
        <v>108536.64383335563</v>
      </c>
      <c r="BA895"/>
      <c r="BB895" s="52">
        <f t="shared" si="339"/>
        <v>888</v>
      </c>
      <c r="BC895" s="80">
        <f t="shared" si="340"/>
        <v>816.0830064567723</v>
      </c>
      <c r="BD895" s="35">
        <f t="shared" si="346"/>
        <v>3254.8864019179346</v>
      </c>
      <c r="BE895" s="35">
        <f t="shared" si="341"/>
        <v>39156.376992371792</v>
      </c>
      <c r="BF895" s="35">
        <f t="shared" si="342"/>
        <v>42411.263394289723</v>
      </c>
      <c r="BG895" s="35">
        <f t="shared" si="343"/>
        <v>45666.149796207654</v>
      </c>
    </row>
    <row r="896" spans="25:59" x14ac:dyDescent="0.4">
      <c r="Y896" s="35">
        <f t="shared" si="344"/>
        <v>888500</v>
      </c>
      <c r="Z896" s="52">
        <f t="shared" si="347"/>
        <v>889</v>
      </c>
      <c r="AA896" s="35"/>
      <c r="AB896" s="35"/>
      <c r="AC896" s="35"/>
      <c r="AD896" s="35"/>
      <c r="AU896" s="52">
        <f t="shared" si="334"/>
        <v>889</v>
      </c>
      <c r="AV896" s="80">
        <f t="shared" si="335"/>
        <v>1953.5167324222218</v>
      </c>
      <c r="AW896" s="35">
        <f t="shared" si="345"/>
        <v>7791.4562587047967</v>
      </c>
      <c r="AX896" s="35">
        <f t="shared" si="336"/>
        <v>93056.255518058591</v>
      </c>
      <c r="AY896" s="35">
        <f t="shared" si="337"/>
        <v>100847.71177676339</v>
      </c>
      <c r="AZ896" s="35">
        <f t="shared" si="338"/>
        <v>108639.16803546819</v>
      </c>
      <c r="BA896"/>
      <c r="BB896" s="52">
        <f t="shared" si="339"/>
        <v>889</v>
      </c>
      <c r="BC896" s="80">
        <f t="shared" si="340"/>
        <v>816.42675593507045</v>
      </c>
      <c r="BD896" s="35">
        <f t="shared" si="346"/>
        <v>3256.2574211570641</v>
      </c>
      <c r="BE896" s="35">
        <f t="shared" si="341"/>
        <v>39193.319087863012</v>
      </c>
      <c r="BF896" s="35">
        <f t="shared" si="342"/>
        <v>42449.576509020073</v>
      </c>
      <c r="BG896" s="35">
        <f t="shared" si="343"/>
        <v>45705.833930177134</v>
      </c>
    </row>
    <row r="897" spans="25:59" x14ac:dyDescent="0.4">
      <c r="Y897" s="35">
        <f t="shared" si="344"/>
        <v>889500</v>
      </c>
      <c r="Z897" s="52">
        <f t="shared" si="347"/>
        <v>890</v>
      </c>
      <c r="AA897" s="35"/>
      <c r="AB897" s="35"/>
      <c r="AC897" s="35"/>
      <c r="AD897" s="35"/>
      <c r="AU897" s="52">
        <f t="shared" si="334"/>
        <v>890</v>
      </c>
      <c r="AV897" s="80">
        <f t="shared" si="335"/>
        <v>1954.3400016640421</v>
      </c>
      <c r="AW897" s="35">
        <f t="shared" si="345"/>
        <v>7794.7398068722223</v>
      </c>
      <c r="AX897" s="35">
        <f t="shared" si="336"/>
        <v>93152.215646219105</v>
      </c>
      <c r="AY897" s="35">
        <f t="shared" si="337"/>
        <v>100946.95545309133</v>
      </c>
      <c r="AZ897" s="35">
        <f t="shared" si="338"/>
        <v>108741.69525996356</v>
      </c>
      <c r="BA897"/>
      <c r="BB897" s="52">
        <f t="shared" si="339"/>
        <v>890</v>
      </c>
      <c r="BC897" s="80">
        <f t="shared" si="340"/>
        <v>816.77082211336574</v>
      </c>
      <c r="BD897" s="35">
        <f t="shared" si="346"/>
        <v>3257.6297035305884</v>
      </c>
      <c r="BE897" s="35">
        <f t="shared" si="341"/>
        <v>39230.259920219847</v>
      </c>
      <c r="BF897" s="35">
        <f t="shared" si="342"/>
        <v>42487.889623750438</v>
      </c>
      <c r="BG897" s="35">
        <f t="shared" si="343"/>
        <v>45745.519327281028</v>
      </c>
    </row>
    <row r="898" spans="25:59" x14ac:dyDescent="0.4">
      <c r="Y898" s="35">
        <f t="shared" si="344"/>
        <v>890500</v>
      </c>
      <c r="Z898" s="52">
        <f t="shared" si="347"/>
        <v>891</v>
      </c>
      <c r="AA898" s="35"/>
      <c r="AB898" s="35"/>
      <c r="AC898" s="35"/>
      <c r="AD898" s="35"/>
      <c r="AU898" s="52">
        <f t="shared" si="334"/>
        <v>891</v>
      </c>
      <c r="AV898" s="80">
        <f t="shared" si="335"/>
        <v>1955.1640277370298</v>
      </c>
      <c r="AW898" s="35">
        <f t="shared" si="345"/>
        <v>7798.0263736044944</v>
      </c>
      <c r="AX898" s="35">
        <f t="shared" si="336"/>
        <v>93248.172755814769</v>
      </c>
      <c r="AY898" s="35">
        <f t="shared" si="337"/>
        <v>101046.19912941927</v>
      </c>
      <c r="AZ898" s="35">
        <f t="shared" si="338"/>
        <v>108844.22550302377</v>
      </c>
      <c r="BA898"/>
      <c r="BB898" s="52">
        <f t="shared" si="339"/>
        <v>891</v>
      </c>
      <c r="BC898" s="80">
        <f t="shared" si="340"/>
        <v>817.11520459159578</v>
      </c>
      <c r="BD898" s="35">
        <f t="shared" si="346"/>
        <v>3259.0032474428876</v>
      </c>
      <c r="BE898" s="35">
        <f t="shared" si="341"/>
        <v>39267.1994910379</v>
      </c>
      <c r="BF898" s="35">
        <f t="shared" si="342"/>
        <v>42526.202738480788</v>
      </c>
      <c r="BG898" s="35">
        <f t="shared" si="343"/>
        <v>45785.205985923676</v>
      </c>
    </row>
    <row r="899" spans="25:59" x14ac:dyDescent="0.4">
      <c r="Y899" s="35">
        <f t="shared" si="344"/>
        <v>891500</v>
      </c>
      <c r="Z899" s="52">
        <f t="shared" si="347"/>
        <v>892</v>
      </c>
      <c r="AA899" s="35"/>
      <c r="AB899" s="35"/>
      <c r="AC899" s="35"/>
      <c r="AD899" s="35"/>
      <c r="AU899" s="52">
        <f t="shared" si="334"/>
        <v>892</v>
      </c>
      <c r="AV899" s="80">
        <f t="shared" si="335"/>
        <v>1955.988809684663</v>
      </c>
      <c r="AW899" s="35">
        <f t="shared" si="345"/>
        <v>7801.3159550865967</v>
      </c>
      <c r="AX899" s="35">
        <f t="shared" si="336"/>
        <v>93344.126850660599</v>
      </c>
      <c r="AY899" s="35">
        <f t="shared" si="337"/>
        <v>101145.4428057472</v>
      </c>
      <c r="AZ899" s="35">
        <f t="shared" si="338"/>
        <v>108946.75876083379</v>
      </c>
      <c r="BA899"/>
      <c r="BB899" s="52">
        <f t="shared" si="339"/>
        <v>892</v>
      </c>
      <c r="BC899" s="80">
        <f t="shared" si="340"/>
        <v>817.45990297000435</v>
      </c>
      <c r="BD899" s="35">
        <f t="shared" si="346"/>
        <v>3260.3780512995645</v>
      </c>
      <c r="BE899" s="35">
        <f t="shared" si="341"/>
        <v>39304.137801911587</v>
      </c>
      <c r="BF899" s="35">
        <f t="shared" si="342"/>
        <v>42564.515853211153</v>
      </c>
      <c r="BG899" s="35">
        <f t="shared" si="343"/>
        <v>45824.893904510718</v>
      </c>
    </row>
    <row r="900" spans="25:59" x14ac:dyDescent="0.4">
      <c r="Y900" s="35">
        <f t="shared" si="344"/>
        <v>892500</v>
      </c>
      <c r="Z900" s="52">
        <f t="shared" si="347"/>
        <v>893</v>
      </c>
      <c r="AA900" s="35"/>
      <c r="AB900" s="35"/>
      <c r="AC900" s="35"/>
      <c r="AD900" s="35"/>
      <c r="AU900" s="52">
        <f t="shared" si="334"/>
        <v>893</v>
      </c>
      <c r="AV900" s="80">
        <f t="shared" si="335"/>
        <v>1956.8143465511562</v>
      </c>
      <c r="AW900" s="35">
        <f t="shared" si="345"/>
        <v>7804.6085475064501</v>
      </c>
      <c r="AX900" s="35">
        <f t="shared" si="336"/>
        <v>93440.07793456869</v>
      </c>
      <c r="AY900" s="35">
        <f t="shared" si="337"/>
        <v>101244.68648207514</v>
      </c>
      <c r="AZ900" s="35">
        <f t="shared" si="338"/>
        <v>109049.29502958158</v>
      </c>
      <c r="BA900"/>
      <c r="BB900" s="52">
        <f t="shared" si="339"/>
        <v>893</v>
      </c>
      <c r="BC900" s="80">
        <f t="shared" si="340"/>
        <v>817.8049168491433</v>
      </c>
      <c r="BD900" s="35">
        <f t="shared" si="346"/>
        <v>3261.7541135074493</v>
      </c>
      <c r="BE900" s="35">
        <f t="shared" si="341"/>
        <v>39341.074854434053</v>
      </c>
      <c r="BF900" s="35">
        <f t="shared" si="342"/>
        <v>42602.828967941503</v>
      </c>
      <c r="BG900" s="35">
        <f t="shared" si="343"/>
        <v>45864.583081448953</v>
      </c>
    </row>
    <row r="901" spans="25:59" x14ac:dyDescent="0.4">
      <c r="Y901" s="35">
        <f t="shared" si="344"/>
        <v>893500</v>
      </c>
      <c r="Z901" s="52">
        <f t="shared" si="347"/>
        <v>894</v>
      </c>
      <c r="AA901" s="35"/>
      <c r="AB901" s="35"/>
      <c r="AC901" s="35"/>
      <c r="AD901" s="35"/>
      <c r="AU901" s="52">
        <f t="shared" si="334"/>
        <v>894</v>
      </c>
      <c r="AV901" s="80">
        <f t="shared" si="335"/>
        <v>1957.6406373814616</v>
      </c>
      <c r="AW901" s="35">
        <f t="shared" si="345"/>
        <v>7807.9041470549173</v>
      </c>
      <c r="AX901" s="35">
        <f t="shared" si="336"/>
        <v>93536.026011348149</v>
      </c>
      <c r="AY901" s="35">
        <f t="shared" si="337"/>
        <v>101343.93015840306</v>
      </c>
      <c r="AZ901" s="35">
        <f t="shared" si="338"/>
        <v>109151.83430545797</v>
      </c>
      <c r="BA901"/>
      <c r="BB901" s="52">
        <f t="shared" si="339"/>
        <v>894</v>
      </c>
      <c r="BC901" s="80">
        <f t="shared" si="340"/>
        <v>818.15024582987269</v>
      </c>
      <c r="BD901" s="35">
        <f t="shared" si="346"/>
        <v>3263.1314324746027</v>
      </c>
      <c r="BE901" s="35">
        <f t="shared" si="341"/>
        <v>39378.010650197248</v>
      </c>
      <c r="BF901" s="35">
        <f t="shared" si="342"/>
        <v>42641.142082671853</v>
      </c>
      <c r="BG901" s="35">
        <f t="shared" si="343"/>
        <v>45904.273515146459</v>
      </c>
    </row>
    <row r="902" spans="25:59" x14ac:dyDescent="0.4">
      <c r="Y902" s="35">
        <f t="shared" si="344"/>
        <v>894500</v>
      </c>
      <c r="Z902" s="52">
        <f t="shared" si="347"/>
        <v>895</v>
      </c>
      <c r="AA902" s="35"/>
      <c r="AB902" s="35"/>
      <c r="AC902" s="35"/>
      <c r="AD902" s="35"/>
      <c r="AU902" s="52">
        <f t="shared" si="334"/>
        <v>895</v>
      </c>
      <c r="AV902" s="80">
        <f t="shared" si="335"/>
        <v>1958.4676812212717</v>
      </c>
      <c r="AW902" s="35">
        <f t="shared" si="345"/>
        <v>7811.2027499258138</v>
      </c>
      <c r="AX902" s="35">
        <f t="shared" si="336"/>
        <v>93631.971084805191</v>
      </c>
      <c r="AY902" s="35">
        <f t="shared" si="337"/>
        <v>101443.173834731</v>
      </c>
      <c r="AZ902" s="35">
        <f t="shared" si="338"/>
        <v>109254.37658465681</v>
      </c>
      <c r="BA902"/>
      <c r="BB902" s="52">
        <f t="shared" si="339"/>
        <v>895</v>
      </c>
      <c r="BC902" s="80">
        <f t="shared" si="340"/>
        <v>818.49588951336193</v>
      </c>
      <c r="BD902" s="35">
        <f t="shared" si="346"/>
        <v>3264.5100066103178</v>
      </c>
      <c r="BE902" s="35">
        <f t="shared" si="341"/>
        <v>39414.945190791899</v>
      </c>
      <c r="BF902" s="35">
        <f t="shared" si="342"/>
        <v>42679.455197402218</v>
      </c>
      <c r="BG902" s="35">
        <f t="shared" si="343"/>
        <v>45943.965204012537</v>
      </c>
    </row>
    <row r="903" spans="25:59" x14ac:dyDescent="0.4">
      <c r="Y903" s="35">
        <f t="shared" si="344"/>
        <v>895500</v>
      </c>
      <c r="Z903" s="52">
        <f t="shared" si="347"/>
        <v>896</v>
      </c>
      <c r="AA903" s="35"/>
      <c r="AB903" s="35"/>
      <c r="AC903" s="35"/>
      <c r="AD903" s="35"/>
      <c r="AU903" s="52">
        <f t="shared" si="334"/>
        <v>896</v>
      </c>
      <c r="AV903" s="80">
        <f t="shared" si="335"/>
        <v>1959.2954771170218</v>
      </c>
      <c r="AW903" s="35">
        <f t="shared" si="345"/>
        <v>7814.5043523159175</v>
      </c>
      <c r="AX903" s="35">
        <f t="shared" si="336"/>
        <v>93727.913158743017</v>
      </c>
      <c r="AY903" s="35">
        <f t="shared" si="337"/>
        <v>101542.41751105893</v>
      </c>
      <c r="AZ903" s="35">
        <f t="shared" si="338"/>
        <v>109356.92186337484</v>
      </c>
      <c r="BA903"/>
      <c r="BB903" s="52">
        <f t="shared" si="339"/>
        <v>896</v>
      </c>
      <c r="BC903" s="80">
        <f t="shared" si="340"/>
        <v>818.84184750109091</v>
      </c>
      <c r="BD903" s="35">
        <f t="shared" si="346"/>
        <v>3265.8898343251271</v>
      </c>
      <c r="BE903" s="35">
        <f t="shared" si="341"/>
        <v>39451.878477807441</v>
      </c>
      <c r="BF903" s="35">
        <f t="shared" si="342"/>
        <v>42717.768312132568</v>
      </c>
      <c r="BG903" s="35">
        <f t="shared" si="343"/>
        <v>45983.658146457696</v>
      </c>
    </row>
    <row r="904" spans="25:59" x14ac:dyDescent="0.4">
      <c r="Y904" s="35">
        <f t="shared" si="344"/>
        <v>896500</v>
      </c>
      <c r="Z904" s="52">
        <f t="shared" si="347"/>
        <v>897</v>
      </c>
      <c r="AA904" s="35"/>
      <c r="AB904" s="35"/>
      <c r="AC904" s="35"/>
      <c r="AD904" s="35"/>
      <c r="AU904" s="52">
        <f t="shared" ref="AU904:AU967" si="348">Z904</f>
        <v>897</v>
      </c>
      <c r="AV904" s="80">
        <f t="shared" ref="AV904:AV967" si="349">$AL$13*SQRT(1+(1/$AL$14)+(($AU904-$AE$3)^2)/(($AE$4^2)*$AL$20))</f>
        <v>1960.124024115891</v>
      </c>
      <c r="AW904" s="35">
        <f t="shared" si="345"/>
        <v>7817.808950424972</v>
      </c>
      <c r="AX904" s="35">
        <f t="shared" ref="AX904:AX967" si="350">AY904-AW904</f>
        <v>93823.852236961902</v>
      </c>
      <c r="AY904" s="35">
        <f t="shared" ref="AY904:AY967" si="351">Z904*AY$1+AY$2</f>
        <v>101641.66118738687</v>
      </c>
      <c r="AZ904" s="35">
        <f t="shared" ref="AZ904:AZ967" si="352">AY904+AW904</f>
        <v>109459.47013781183</v>
      </c>
      <c r="BA904"/>
      <c r="BB904" s="52">
        <f t="shared" ref="BB904:BB967" si="353">AU904</f>
        <v>897</v>
      </c>
      <c r="BC904" s="80">
        <f t="shared" ref="BC904:BC967" si="354">$AL$36*SQRT(1+(1/$AL$37)+(($AU904-$AE$3)^2)/(($AE$4^2)*$AL$43))</f>
        <v>819.18811939485022</v>
      </c>
      <c r="BD904" s="35">
        <f t="shared" si="346"/>
        <v>3267.270914030802</v>
      </c>
      <c r="BE904" s="35">
        <f t="shared" ref="BE904:BE967" si="355">BF904-BD904</f>
        <v>39488.810512832133</v>
      </c>
      <c r="BF904" s="35">
        <f t="shared" ref="BF904:BF967" si="356">Z904*BF$1+BF$2</f>
        <v>42756.081426862933</v>
      </c>
      <c r="BG904" s="35">
        <f t="shared" ref="BG904:BG967" si="357">BF904+BD904</f>
        <v>46023.352340893733</v>
      </c>
    </row>
    <row r="905" spans="25:59" x14ac:dyDescent="0.4">
      <c r="Y905" s="35">
        <f t="shared" ref="Y905:Y968" si="358">Y904+1000</f>
        <v>897500</v>
      </c>
      <c r="Z905" s="52">
        <f t="shared" si="347"/>
        <v>898</v>
      </c>
      <c r="AA905" s="35"/>
      <c r="AB905" s="35"/>
      <c r="AC905" s="35"/>
      <c r="AD905" s="35"/>
      <c r="AU905" s="52">
        <f t="shared" si="348"/>
        <v>898</v>
      </c>
      <c r="AV905" s="80">
        <f t="shared" si="349"/>
        <v>1960.9533212658057</v>
      </c>
      <c r="AW905" s="35">
        <f t="shared" ref="AW905:AW968" si="359">AW$3*AV905</f>
        <v>7821.116540455705</v>
      </c>
      <c r="AX905" s="35">
        <f t="shared" si="350"/>
        <v>93919.788323259083</v>
      </c>
      <c r="AY905" s="35">
        <f t="shared" si="351"/>
        <v>101740.90486371479</v>
      </c>
      <c r="AZ905" s="35">
        <f t="shared" si="352"/>
        <v>109562.0214041705</v>
      </c>
      <c r="BA905"/>
      <c r="BB905" s="52">
        <f t="shared" si="353"/>
        <v>898</v>
      </c>
      <c r="BC905" s="80">
        <f t="shared" si="354"/>
        <v>819.5347047967432</v>
      </c>
      <c r="BD905" s="35">
        <f t="shared" ref="BD905:BD968" si="360">BD$3*BC905</f>
        <v>3268.653244140361</v>
      </c>
      <c r="BE905" s="35">
        <f t="shared" si="355"/>
        <v>39525.741297452922</v>
      </c>
      <c r="BF905" s="35">
        <f t="shared" si="356"/>
        <v>42794.394541593283</v>
      </c>
      <c r="BG905" s="35">
        <f t="shared" si="357"/>
        <v>46063.047785733645</v>
      </c>
    </row>
    <row r="906" spans="25:59" x14ac:dyDescent="0.4">
      <c r="Y906" s="35">
        <f t="shared" si="358"/>
        <v>898500</v>
      </c>
      <c r="Z906" s="52">
        <f t="shared" ref="Z906:Z969" si="361">Z905+1</f>
        <v>899</v>
      </c>
      <c r="AA906" s="35"/>
      <c r="AB906" s="35"/>
      <c r="AC906" s="35"/>
      <c r="AD906" s="35"/>
      <c r="AU906" s="52">
        <f t="shared" si="348"/>
        <v>899</v>
      </c>
      <c r="AV906" s="80">
        <f t="shared" si="349"/>
        <v>1961.7833676154398</v>
      </c>
      <c r="AW906" s="35">
        <f t="shared" si="359"/>
        <v>7824.4271186138212</v>
      </c>
      <c r="AX906" s="35">
        <f t="shared" si="350"/>
        <v>94015.721421428912</v>
      </c>
      <c r="AY906" s="35">
        <f t="shared" si="351"/>
        <v>101840.14854004273</v>
      </c>
      <c r="AZ906" s="35">
        <f t="shared" si="352"/>
        <v>109664.57565865655</v>
      </c>
      <c r="BA906"/>
      <c r="BB906" s="52">
        <f t="shared" si="353"/>
        <v>899</v>
      </c>
      <c r="BC906" s="80">
        <f t="shared" si="354"/>
        <v>819.88160330918504</v>
      </c>
      <c r="BD906" s="35">
        <f t="shared" si="360"/>
        <v>3270.036823068067</v>
      </c>
      <c r="BE906" s="35">
        <f t="shared" si="355"/>
        <v>39562.670833255565</v>
      </c>
      <c r="BF906" s="35">
        <f t="shared" si="356"/>
        <v>42832.707656323633</v>
      </c>
      <c r="BG906" s="35">
        <f t="shared" si="357"/>
        <v>46102.744479391702</v>
      </c>
    </row>
    <row r="907" spans="25:59" x14ac:dyDescent="0.4">
      <c r="Y907" s="35">
        <f t="shared" si="358"/>
        <v>899500</v>
      </c>
      <c r="Z907" s="52">
        <f t="shared" si="361"/>
        <v>900</v>
      </c>
      <c r="AA907" s="35"/>
      <c r="AB907" s="35"/>
      <c r="AC907" s="35"/>
      <c r="AD907" s="35"/>
      <c r="AU907" s="52">
        <f t="shared" si="348"/>
        <v>900</v>
      </c>
      <c r="AV907" s="80">
        <f t="shared" si="349"/>
        <v>1962.6141622142193</v>
      </c>
      <c r="AW907" s="35">
        <f t="shared" si="359"/>
        <v>7827.7406811080273</v>
      </c>
      <c r="AX907" s="35">
        <f t="shared" si="350"/>
        <v>94111.65153526263</v>
      </c>
      <c r="AY907" s="35">
        <f t="shared" si="351"/>
        <v>101939.39221637066</v>
      </c>
      <c r="AZ907" s="35">
        <f t="shared" si="352"/>
        <v>109767.13289747869</v>
      </c>
      <c r="BA907"/>
      <c r="BB907" s="52">
        <f t="shared" si="353"/>
        <v>900</v>
      </c>
      <c r="BC907" s="80">
        <f t="shared" si="354"/>
        <v>820.22881453490561</v>
      </c>
      <c r="BD907" s="35">
        <f t="shared" si="360"/>
        <v>3271.4216492294372</v>
      </c>
      <c r="BE907" s="35">
        <f t="shared" si="355"/>
        <v>39599.599121824562</v>
      </c>
      <c r="BF907" s="35">
        <f t="shared" si="356"/>
        <v>42871.020771053998</v>
      </c>
      <c r="BG907" s="35">
        <f t="shared" si="357"/>
        <v>46142.442420283434</v>
      </c>
    </row>
    <row r="908" spans="25:59" x14ac:dyDescent="0.4">
      <c r="Y908" s="35">
        <f t="shared" si="358"/>
        <v>900500</v>
      </c>
      <c r="Z908" s="52">
        <f t="shared" si="361"/>
        <v>901</v>
      </c>
      <c r="AA908" s="35"/>
      <c r="AB908" s="35"/>
      <c r="AC908" s="35"/>
      <c r="AD908" s="35"/>
      <c r="AU908" s="52">
        <f t="shared" si="348"/>
        <v>901</v>
      </c>
      <c r="AV908" s="80">
        <f t="shared" si="349"/>
        <v>1963.4457041123219</v>
      </c>
      <c r="AW908" s="35">
        <f t="shared" si="359"/>
        <v>7831.0572241500277</v>
      </c>
      <c r="AX908" s="35">
        <f t="shared" si="350"/>
        <v>94207.578668548565</v>
      </c>
      <c r="AY908" s="35">
        <f t="shared" si="351"/>
        <v>102038.6358926986</v>
      </c>
      <c r="AZ908" s="35">
        <f t="shared" si="352"/>
        <v>109869.69311684863</v>
      </c>
      <c r="BA908"/>
      <c r="BB908" s="52">
        <f t="shared" si="353"/>
        <v>901</v>
      </c>
      <c r="BC908" s="80">
        <f t="shared" si="354"/>
        <v>820.57633807694867</v>
      </c>
      <c r="BD908" s="35">
        <f t="shared" si="360"/>
        <v>3272.8077210412416</v>
      </c>
      <c r="BE908" s="35">
        <f t="shared" si="355"/>
        <v>39636.526164743103</v>
      </c>
      <c r="BF908" s="35">
        <f t="shared" si="356"/>
        <v>42909.333885784348</v>
      </c>
      <c r="BG908" s="35">
        <f t="shared" si="357"/>
        <v>46182.141606825593</v>
      </c>
    </row>
    <row r="909" spans="25:59" x14ac:dyDescent="0.4">
      <c r="Y909" s="35">
        <f t="shared" si="358"/>
        <v>901500</v>
      </c>
      <c r="Z909" s="52">
        <f t="shared" si="361"/>
        <v>902</v>
      </c>
      <c r="AA909" s="35"/>
      <c r="AB909" s="35"/>
      <c r="AC909" s="35"/>
      <c r="AD909" s="35"/>
      <c r="AU909" s="52">
        <f t="shared" si="348"/>
        <v>902</v>
      </c>
      <c r="AV909" s="80">
        <f t="shared" si="349"/>
        <v>1964.2779923606797</v>
      </c>
      <c r="AW909" s="35">
        <f t="shared" si="359"/>
        <v>7834.3767439545363</v>
      </c>
      <c r="AX909" s="35">
        <f t="shared" si="350"/>
        <v>94303.502825072006</v>
      </c>
      <c r="AY909" s="35">
        <f t="shared" si="351"/>
        <v>102137.87956902654</v>
      </c>
      <c r="AZ909" s="35">
        <f t="shared" si="352"/>
        <v>109972.25631298107</v>
      </c>
      <c r="BA909"/>
      <c r="BB909" s="52">
        <f t="shared" si="353"/>
        <v>902</v>
      </c>
      <c r="BC909" s="80">
        <f t="shared" si="354"/>
        <v>820.9241735386737</v>
      </c>
      <c r="BD909" s="35">
        <f t="shared" si="360"/>
        <v>3274.1950369215087</v>
      </c>
      <c r="BE909" s="35">
        <f t="shared" si="355"/>
        <v>39673.451963593187</v>
      </c>
      <c r="BF909" s="35">
        <f t="shared" si="356"/>
        <v>42947.647000514698</v>
      </c>
      <c r="BG909" s="35">
        <f t="shared" si="357"/>
        <v>46221.84203743621</v>
      </c>
    </row>
    <row r="910" spans="25:59" x14ac:dyDescent="0.4">
      <c r="Y910" s="35">
        <f t="shared" si="358"/>
        <v>902500</v>
      </c>
      <c r="Z910" s="52">
        <f t="shared" si="361"/>
        <v>903</v>
      </c>
      <c r="AA910" s="35"/>
      <c r="AB910" s="35"/>
      <c r="AC910" s="35"/>
      <c r="AD910" s="35"/>
      <c r="AU910" s="52">
        <f t="shared" si="348"/>
        <v>903</v>
      </c>
      <c r="AV910" s="80">
        <f t="shared" si="349"/>
        <v>1965.1110260109829</v>
      </c>
      <c r="AW910" s="35">
        <f t="shared" si="359"/>
        <v>7837.6992367392886</v>
      </c>
      <c r="AX910" s="35">
        <f t="shared" si="350"/>
        <v>94399.424008615169</v>
      </c>
      <c r="AY910" s="35">
        <f t="shared" si="351"/>
        <v>102237.12324535447</v>
      </c>
      <c r="AZ910" s="35">
        <f t="shared" si="352"/>
        <v>110074.82248209376</v>
      </c>
      <c r="BA910"/>
      <c r="BB910" s="52">
        <f t="shared" si="353"/>
        <v>903</v>
      </c>
      <c r="BC910" s="80">
        <f t="shared" si="354"/>
        <v>821.27232052375666</v>
      </c>
      <c r="BD910" s="35">
        <f t="shared" si="360"/>
        <v>3275.58359528953</v>
      </c>
      <c r="BE910" s="35">
        <f t="shared" si="355"/>
        <v>39710.376519955535</v>
      </c>
      <c r="BF910" s="35">
        <f t="shared" si="356"/>
        <v>42985.960115245063</v>
      </c>
      <c r="BG910" s="35">
        <f t="shared" si="357"/>
        <v>46261.543710534592</v>
      </c>
    </row>
    <row r="911" spans="25:59" x14ac:dyDescent="0.4">
      <c r="Y911" s="35">
        <f t="shared" si="358"/>
        <v>903500</v>
      </c>
      <c r="Z911" s="52">
        <f t="shared" si="361"/>
        <v>904</v>
      </c>
      <c r="AA911" s="35"/>
      <c r="AB911" s="35"/>
      <c r="AC911" s="35"/>
      <c r="AD911" s="35"/>
      <c r="AU911" s="52">
        <f t="shared" si="348"/>
        <v>904</v>
      </c>
      <c r="AV911" s="80">
        <f t="shared" si="349"/>
        <v>1965.9448041156793</v>
      </c>
      <c r="AW911" s="35">
        <f t="shared" si="359"/>
        <v>7841.0246987250448</v>
      </c>
      <c r="AX911" s="35">
        <f t="shared" si="350"/>
        <v>94495.342222957363</v>
      </c>
      <c r="AY911" s="35">
        <f t="shared" si="351"/>
        <v>102336.36692168241</v>
      </c>
      <c r="AZ911" s="35">
        <f t="shared" si="352"/>
        <v>110177.39162040745</v>
      </c>
      <c r="BA911"/>
      <c r="BB911" s="52">
        <f t="shared" si="353"/>
        <v>904</v>
      </c>
      <c r="BC911" s="80">
        <f t="shared" si="354"/>
        <v>821.62077863619004</v>
      </c>
      <c r="BD911" s="35">
        <f t="shared" si="360"/>
        <v>3276.9733945658581</v>
      </c>
      <c r="BE911" s="35">
        <f t="shared" si="355"/>
        <v>39747.299835409554</v>
      </c>
      <c r="BF911" s="35">
        <f t="shared" si="356"/>
        <v>43024.273229975413</v>
      </c>
      <c r="BG911" s="35">
        <f t="shared" si="357"/>
        <v>46301.246624541272</v>
      </c>
    </row>
    <row r="912" spans="25:59" x14ac:dyDescent="0.4">
      <c r="Y912" s="35">
        <f t="shared" si="358"/>
        <v>904500</v>
      </c>
      <c r="Z912" s="52">
        <f t="shared" si="361"/>
        <v>905</v>
      </c>
      <c r="AA912" s="35"/>
      <c r="AB912" s="35"/>
      <c r="AC912" s="35"/>
      <c r="AD912" s="35"/>
      <c r="AU912" s="52">
        <f t="shared" si="348"/>
        <v>905</v>
      </c>
      <c r="AV912" s="80">
        <f t="shared" si="349"/>
        <v>1966.7793257279777</v>
      </c>
      <c r="AW912" s="35">
        <f t="shared" si="359"/>
        <v>7844.3531261355974</v>
      </c>
      <c r="AX912" s="35">
        <f t="shared" si="350"/>
        <v>94591.257471874735</v>
      </c>
      <c r="AY912" s="35">
        <f t="shared" si="351"/>
        <v>102435.61059801033</v>
      </c>
      <c r="AZ912" s="35">
        <f t="shared" si="352"/>
        <v>110279.96372414593</v>
      </c>
      <c r="BA912"/>
      <c r="BB912" s="52">
        <f t="shared" si="353"/>
        <v>905</v>
      </c>
      <c r="BC912" s="80">
        <f t="shared" si="354"/>
        <v>821.96954748028475</v>
      </c>
      <c r="BD912" s="35">
        <f t="shared" si="360"/>
        <v>3278.3644331723171</v>
      </c>
      <c r="BE912" s="35">
        <f t="shared" si="355"/>
        <v>39784.221911533459</v>
      </c>
      <c r="BF912" s="35">
        <f t="shared" si="356"/>
        <v>43062.586344705778</v>
      </c>
      <c r="BG912" s="35">
        <f t="shared" si="357"/>
        <v>46340.950777878097</v>
      </c>
    </row>
    <row r="913" spans="25:59" x14ac:dyDescent="0.4">
      <c r="Y913" s="35">
        <f t="shared" si="358"/>
        <v>905500</v>
      </c>
      <c r="Z913" s="52">
        <f t="shared" si="361"/>
        <v>906</v>
      </c>
      <c r="AA913" s="35"/>
      <c r="AB913" s="35"/>
      <c r="AC913" s="35"/>
      <c r="AD913" s="35"/>
      <c r="AU913" s="52">
        <f t="shared" si="348"/>
        <v>906</v>
      </c>
      <c r="AV913" s="80">
        <f t="shared" si="349"/>
        <v>1967.6145899018497</v>
      </c>
      <c r="AW913" s="35">
        <f t="shared" si="359"/>
        <v>7847.6845151977823</v>
      </c>
      <c r="AX913" s="35">
        <f t="shared" si="350"/>
        <v>94687.169759140495</v>
      </c>
      <c r="AY913" s="35">
        <f t="shared" si="351"/>
        <v>102534.85427433827</v>
      </c>
      <c r="AZ913" s="35">
        <f t="shared" si="352"/>
        <v>110382.53878953605</v>
      </c>
      <c r="BA913"/>
      <c r="BB913" s="52">
        <f t="shared" si="353"/>
        <v>906</v>
      </c>
      <c r="BC913" s="80">
        <f t="shared" si="354"/>
        <v>822.31862666067013</v>
      </c>
      <c r="BD913" s="35">
        <f t="shared" si="360"/>
        <v>3279.7567095320005</v>
      </c>
      <c r="BE913" s="35">
        <f t="shared" si="355"/>
        <v>39821.142749904131</v>
      </c>
      <c r="BF913" s="35">
        <f t="shared" si="356"/>
        <v>43100.899459436128</v>
      </c>
      <c r="BG913" s="35">
        <f t="shared" si="357"/>
        <v>46380.656168968126</v>
      </c>
    </row>
    <row r="914" spans="25:59" x14ac:dyDescent="0.4">
      <c r="Y914" s="35">
        <f t="shared" si="358"/>
        <v>906500</v>
      </c>
      <c r="Z914" s="52">
        <f t="shared" si="361"/>
        <v>907</v>
      </c>
      <c r="AA914" s="35"/>
      <c r="AB914" s="35"/>
      <c r="AC914" s="35"/>
      <c r="AD914" s="35"/>
      <c r="AU914" s="52">
        <f t="shared" si="348"/>
        <v>907</v>
      </c>
      <c r="AV914" s="80">
        <f t="shared" si="349"/>
        <v>1968.4505956920309</v>
      </c>
      <c r="AW914" s="35">
        <f t="shared" si="359"/>
        <v>7851.0188621414827</v>
      </c>
      <c r="AX914" s="35">
        <f t="shared" si="350"/>
        <v>94783.079088524712</v>
      </c>
      <c r="AY914" s="35">
        <f t="shared" si="351"/>
        <v>102634.0979506662</v>
      </c>
      <c r="AZ914" s="35">
        <f t="shared" si="352"/>
        <v>110485.11681280768</v>
      </c>
      <c r="BA914"/>
      <c r="BB914" s="52">
        <f t="shared" si="353"/>
        <v>907</v>
      </c>
      <c r="BC914" s="80">
        <f t="shared" si="354"/>
        <v>822.66801578229502</v>
      </c>
      <c r="BD914" s="35">
        <f t="shared" si="360"/>
        <v>3281.150222069276</v>
      </c>
      <c r="BE914" s="35">
        <f t="shared" si="355"/>
        <v>39858.0623520972</v>
      </c>
      <c r="BF914" s="35">
        <f t="shared" si="356"/>
        <v>43139.212574166479</v>
      </c>
      <c r="BG914" s="35">
        <f t="shared" si="357"/>
        <v>46420.362796235757</v>
      </c>
    </row>
    <row r="915" spans="25:59" x14ac:dyDescent="0.4">
      <c r="Y915" s="35">
        <f t="shared" si="358"/>
        <v>907500</v>
      </c>
      <c r="Z915" s="52">
        <f t="shared" si="361"/>
        <v>908</v>
      </c>
      <c r="AA915" s="35"/>
      <c r="AB915" s="35"/>
      <c r="AC915" s="35"/>
      <c r="AD915" s="35"/>
      <c r="AU915" s="52">
        <f t="shared" si="348"/>
        <v>908</v>
      </c>
      <c r="AV915" s="80">
        <f t="shared" si="349"/>
        <v>1969.2873421540246</v>
      </c>
      <c r="AW915" s="35">
        <f t="shared" si="359"/>
        <v>7854.3561631996454</v>
      </c>
      <c r="AX915" s="35">
        <f t="shared" si="350"/>
        <v>94878.985463794495</v>
      </c>
      <c r="AY915" s="35">
        <f t="shared" si="351"/>
        <v>102733.34162699414</v>
      </c>
      <c r="AZ915" s="35">
        <f t="shared" si="352"/>
        <v>110587.69779019378</v>
      </c>
      <c r="BA915"/>
      <c r="BB915" s="52">
        <f t="shared" si="353"/>
        <v>908</v>
      </c>
      <c r="BC915" s="80">
        <f t="shared" si="354"/>
        <v>823.01771445042914</v>
      </c>
      <c r="BD915" s="35">
        <f t="shared" si="360"/>
        <v>3282.5449692097909</v>
      </c>
      <c r="BE915" s="35">
        <f t="shared" si="355"/>
        <v>39894.980719687053</v>
      </c>
      <c r="BF915" s="35">
        <f t="shared" si="356"/>
        <v>43177.525688896843</v>
      </c>
      <c r="BG915" s="35">
        <f t="shared" si="357"/>
        <v>46460.070658106633</v>
      </c>
    </row>
    <row r="916" spans="25:59" x14ac:dyDescent="0.4">
      <c r="Y916" s="35">
        <f t="shared" si="358"/>
        <v>908500</v>
      </c>
      <c r="Z916" s="52">
        <f t="shared" si="361"/>
        <v>909</v>
      </c>
      <c r="AA916" s="35"/>
      <c r="AB916" s="35"/>
      <c r="AC916" s="35"/>
      <c r="AD916" s="35"/>
      <c r="AU916" s="52">
        <f t="shared" si="348"/>
        <v>909</v>
      </c>
      <c r="AV916" s="80">
        <f t="shared" si="349"/>
        <v>1970.1248283441018</v>
      </c>
      <c r="AW916" s="35">
        <f t="shared" si="359"/>
        <v>7857.6964146082755</v>
      </c>
      <c r="AX916" s="35">
        <f t="shared" si="350"/>
        <v>94974.888888713787</v>
      </c>
      <c r="AY916" s="35">
        <f t="shared" si="351"/>
        <v>102832.58530332206</v>
      </c>
      <c r="AZ916" s="35">
        <f t="shared" si="352"/>
        <v>110690.28171793034</v>
      </c>
      <c r="BA916"/>
      <c r="BB916" s="52">
        <f t="shared" si="353"/>
        <v>909</v>
      </c>
      <c r="BC916" s="80">
        <f t="shared" si="354"/>
        <v>823.36772227066285</v>
      </c>
      <c r="BD916" s="35">
        <f t="shared" si="360"/>
        <v>3283.9409493804724</v>
      </c>
      <c r="BE916" s="35">
        <f t="shared" si="355"/>
        <v>39931.897854246723</v>
      </c>
      <c r="BF916" s="35">
        <f t="shared" si="356"/>
        <v>43215.838803627194</v>
      </c>
      <c r="BG916" s="35">
        <f t="shared" si="357"/>
        <v>46499.779753007664</v>
      </c>
    </row>
    <row r="917" spans="25:59" x14ac:dyDescent="0.4">
      <c r="Y917" s="35">
        <f t="shared" si="358"/>
        <v>909500</v>
      </c>
      <c r="Z917" s="52">
        <f t="shared" si="361"/>
        <v>910</v>
      </c>
      <c r="AA917" s="35"/>
      <c r="AB917" s="35"/>
      <c r="AC917" s="35"/>
      <c r="AD917" s="35"/>
      <c r="AU917" s="52">
        <f t="shared" si="348"/>
        <v>910</v>
      </c>
      <c r="AV917" s="80">
        <f t="shared" si="349"/>
        <v>1970.9630533193042</v>
      </c>
      <c r="AW917" s="35">
        <f t="shared" si="359"/>
        <v>7861.0396126064543</v>
      </c>
      <c r="AX917" s="35">
        <f t="shared" si="350"/>
        <v>95070.789367043544</v>
      </c>
      <c r="AY917" s="35">
        <f t="shared" si="351"/>
        <v>102931.82897965</v>
      </c>
      <c r="AZ917" s="35">
        <f t="shared" si="352"/>
        <v>110792.86859225646</v>
      </c>
      <c r="BA917"/>
      <c r="BB917" s="52">
        <f t="shared" si="353"/>
        <v>910</v>
      </c>
      <c r="BC917" s="80">
        <f t="shared" si="354"/>
        <v>823.71803884890869</v>
      </c>
      <c r="BD917" s="35">
        <f t="shared" si="360"/>
        <v>3285.3381610095312</v>
      </c>
      <c r="BE917" s="35">
        <f t="shared" si="355"/>
        <v>39968.813757348027</v>
      </c>
      <c r="BF917" s="35">
        <f t="shared" si="356"/>
        <v>43254.151918357558</v>
      </c>
      <c r="BG917" s="35">
        <f t="shared" si="357"/>
        <v>46539.490079367089</v>
      </c>
    </row>
    <row r="918" spans="25:59" x14ac:dyDescent="0.4">
      <c r="Y918" s="35">
        <f t="shared" si="358"/>
        <v>910500</v>
      </c>
      <c r="Z918" s="52">
        <f t="shared" si="361"/>
        <v>911</v>
      </c>
      <c r="AA918" s="35"/>
      <c r="AB918" s="35"/>
      <c r="AC918" s="35"/>
      <c r="AD918" s="35"/>
      <c r="AU918" s="52">
        <f t="shared" si="348"/>
        <v>911</v>
      </c>
      <c r="AV918" s="80">
        <f t="shared" si="349"/>
        <v>1971.8020161374454</v>
      </c>
      <c r="AW918" s="35">
        <f t="shared" si="359"/>
        <v>7864.3857534363424</v>
      </c>
      <c r="AX918" s="35">
        <f t="shared" si="350"/>
        <v>95166.68690254158</v>
      </c>
      <c r="AY918" s="35">
        <f t="shared" si="351"/>
        <v>103031.07265597793</v>
      </c>
      <c r="AZ918" s="35">
        <f t="shared" si="352"/>
        <v>110895.45840941428</v>
      </c>
      <c r="BA918"/>
      <c r="BB918" s="52">
        <f t="shared" si="353"/>
        <v>911</v>
      </c>
      <c r="BC918" s="80">
        <f t="shared" si="354"/>
        <v>824.06866379140206</v>
      </c>
      <c r="BD918" s="35">
        <f t="shared" si="360"/>
        <v>3286.7366025264669</v>
      </c>
      <c r="BE918" s="35">
        <f t="shared" si="355"/>
        <v>40005.728430561445</v>
      </c>
      <c r="BF918" s="35">
        <f t="shared" si="356"/>
        <v>43292.465033087909</v>
      </c>
      <c r="BG918" s="35">
        <f t="shared" si="357"/>
        <v>46579.201635614372</v>
      </c>
    </row>
    <row r="919" spans="25:59" x14ac:dyDescent="0.4">
      <c r="Y919" s="35">
        <f t="shared" si="358"/>
        <v>911500</v>
      </c>
      <c r="Z919" s="52">
        <f t="shared" si="361"/>
        <v>912</v>
      </c>
      <c r="AA919" s="35"/>
      <c r="AB919" s="35"/>
      <c r="AC919" s="35"/>
      <c r="AD919" s="35"/>
      <c r="AU919" s="52">
        <f t="shared" si="348"/>
        <v>912</v>
      </c>
      <c r="AV919" s="80">
        <f t="shared" si="349"/>
        <v>1972.6417158571139</v>
      </c>
      <c r="AW919" s="35">
        <f t="shared" si="359"/>
        <v>7867.7348333431892</v>
      </c>
      <c r="AX919" s="35">
        <f t="shared" si="350"/>
        <v>95262.581498962682</v>
      </c>
      <c r="AY919" s="35">
        <f t="shared" si="351"/>
        <v>103130.31633230587</v>
      </c>
      <c r="AZ919" s="35">
        <f t="shared" si="352"/>
        <v>110998.05116564906</v>
      </c>
      <c r="BA919"/>
      <c r="BB919" s="52">
        <f t="shared" si="353"/>
        <v>912</v>
      </c>
      <c r="BC919" s="80">
        <f t="shared" si="354"/>
        <v>824.41959670470158</v>
      </c>
      <c r="BD919" s="35">
        <f t="shared" si="360"/>
        <v>3288.1362723620678</v>
      </c>
      <c r="BE919" s="35">
        <f t="shared" si="355"/>
        <v>40042.641875456189</v>
      </c>
      <c r="BF919" s="35">
        <f t="shared" si="356"/>
        <v>43330.778147818259</v>
      </c>
      <c r="BG919" s="35">
        <f t="shared" si="357"/>
        <v>46618.914420180328</v>
      </c>
    </row>
    <row r="920" spans="25:59" x14ac:dyDescent="0.4">
      <c r="Y920" s="35">
        <f t="shared" si="358"/>
        <v>912500</v>
      </c>
      <c r="Z920" s="52">
        <f t="shared" si="361"/>
        <v>913</v>
      </c>
      <c r="AA920" s="35"/>
      <c r="AB920" s="35"/>
      <c r="AC920" s="35"/>
      <c r="AD920" s="35"/>
      <c r="AU920" s="52">
        <f t="shared" si="348"/>
        <v>913</v>
      </c>
      <c r="AV920" s="80">
        <f t="shared" si="349"/>
        <v>1973.4821515376739</v>
      </c>
      <c r="AW920" s="35">
        <f t="shared" si="359"/>
        <v>7871.0868485753381</v>
      </c>
      <c r="AX920" s="35">
        <f t="shared" si="350"/>
        <v>95358.473160058464</v>
      </c>
      <c r="AY920" s="35">
        <f t="shared" si="351"/>
        <v>103229.56000863381</v>
      </c>
      <c r="AZ920" s="35">
        <f t="shared" si="352"/>
        <v>111100.64685720915</v>
      </c>
      <c r="BA920"/>
      <c r="BB920" s="52">
        <f t="shared" si="353"/>
        <v>913</v>
      </c>
      <c r="BC920" s="80">
        <f t="shared" si="354"/>
        <v>824.77083719569089</v>
      </c>
      <c r="BD920" s="35">
        <f t="shared" si="360"/>
        <v>3289.5371689484186</v>
      </c>
      <c r="BE920" s="35">
        <f t="shared" si="355"/>
        <v>40079.554093600207</v>
      </c>
      <c r="BF920" s="35">
        <f t="shared" si="356"/>
        <v>43369.091262548623</v>
      </c>
      <c r="BG920" s="35">
        <f t="shared" si="357"/>
        <v>46658.62843149704</v>
      </c>
    </row>
    <row r="921" spans="25:59" x14ac:dyDescent="0.4">
      <c r="Y921" s="35">
        <f t="shared" si="358"/>
        <v>913500</v>
      </c>
      <c r="Z921" s="52">
        <f t="shared" si="361"/>
        <v>914</v>
      </c>
      <c r="AA921" s="35"/>
      <c r="AB921" s="35"/>
      <c r="AC921" s="35"/>
      <c r="AD921" s="35"/>
      <c r="AU921" s="52">
        <f t="shared" si="348"/>
        <v>914</v>
      </c>
      <c r="AV921" s="80">
        <f t="shared" si="349"/>
        <v>1974.3233222392669</v>
      </c>
      <c r="AW921" s="35">
        <f t="shared" si="359"/>
        <v>7874.4417953842349</v>
      </c>
      <c r="AX921" s="35">
        <f t="shared" si="350"/>
        <v>95454.3618895775</v>
      </c>
      <c r="AY921" s="35">
        <f t="shared" si="351"/>
        <v>103328.80368496173</v>
      </c>
      <c r="AZ921" s="35">
        <f t="shared" si="352"/>
        <v>111203.24548034597</v>
      </c>
      <c r="BA921"/>
      <c r="BB921" s="52">
        <f t="shared" si="353"/>
        <v>914</v>
      </c>
      <c r="BC921" s="80">
        <f t="shared" si="354"/>
        <v>825.12238487157776</v>
      </c>
      <c r="BD921" s="35">
        <f t="shared" si="360"/>
        <v>3290.9392907188962</v>
      </c>
      <c r="BE921" s="35">
        <f t="shared" si="355"/>
        <v>40116.465086560078</v>
      </c>
      <c r="BF921" s="35">
        <f t="shared" si="356"/>
        <v>43407.404377278974</v>
      </c>
      <c r="BG921" s="35">
        <f t="shared" si="357"/>
        <v>46698.343667997869</v>
      </c>
    </row>
    <row r="922" spans="25:59" x14ac:dyDescent="0.4">
      <c r="Y922" s="35">
        <f t="shared" si="358"/>
        <v>914500</v>
      </c>
      <c r="Z922" s="52">
        <f t="shared" si="361"/>
        <v>915</v>
      </c>
      <c r="AA922" s="35"/>
      <c r="AB922" s="35"/>
      <c r="AC922" s="35"/>
      <c r="AD922" s="35"/>
      <c r="AU922" s="52">
        <f t="shared" si="348"/>
        <v>915</v>
      </c>
      <c r="AV922" s="80">
        <f t="shared" si="349"/>
        <v>1975.1652270228155</v>
      </c>
      <c r="AW922" s="35">
        <f t="shared" si="359"/>
        <v>7877.7996700244375</v>
      </c>
      <c r="AX922" s="35">
        <f t="shared" si="350"/>
        <v>95550.247691265235</v>
      </c>
      <c r="AY922" s="35">
        <f t="shared" si="351"/>
        <v>103428.04736128967</v>
      </c>
      <c r="AZ922" s="35">
        <f t="shared" si="352"/>
        <v>111305.84703131412</v>
      </c>
      <c r="BA922"/>
      <c r="BB922" s="52">
        <f t="shared" si="353"/>
        <v>915</v>
      </c>
      <c r="BC922" s="80">
        <f t="shared" si="354"/>
        <v>825.47423933989683</v>
      </c>
      <c r="BD922" s="35">
        <f t="shared" si="360"/>
        <v>3292.3426361081824</v>
      </c>
      <c r="BE922" s="35">
        <f t="shared" si="355"/>
        <v>40153.374855901158</v>
      </c>
      <c r="BF922" s="35">
        <f t="shared" si="356"/>
        <v>43445.717492009338</v>
      </c>
      <c r="BG922" s="35">
        <f t="shared" si="357"/>
        <v>46738.060128117519</v>
      </c>
    </row>
    <row r="923" spans="25:59" x14ac:dyDescent="0.4">
      <c r="Y923" s="35">
        <f t="shared" si="358"/>
        <v>915500</v>
      </c>
      <c r="Z923" s="52">
        <f t="shared" si="361"/>
        <v>916</v>
      </c>
      <c r="AA923" s="35"/>
      <c r="AB923" s="35"/>
      <c r="AC923" s="35"/>
      <c r="AD923" s="35"/>
      <c r="AU923" s="52">
        <f t="shared" si="348"/>
        <v>916</v>
      </c>
      <c r="AV923" s="80">
        <f t="shared" si="349"/>
        <v>1976.0078649500224</v>
      </c>
      <c r="AW923" s="35">
        <f t="shared" si="359"/>
        <v>7881.1604687536183</v>
      </c>
      <c r="AX923" s="35">
        <f t="shared" si="350"/>
        <v>95646.130568863984</v>
      </c>
      <c r="AY923" s="35">
        <f t="shared" si="351"/>
        <v>103527.2910376176</v>
      </c>
      <c r="AZ923" s="35">
        <f t="shared" si="352"/>
        <v>111408.45150637122</v>
      </c>
      <c r="BA923"/>
      <c r="BB923" s="52">
        <f t="shared" si="353"/>
        <v>916</v>
      </c>
      <c r="BC923" s="80">
        <f t="shared" si="354"/>
        <v>825.82640020850863</v>
      </c>
      <c r="BD923" s="35">
        <f t="shared" si="360"/>
        <v>3293.7472035522578</v>
      </c>
      <c r="BE923" s="35">
        <f t="shared" si="355"/>
        <v>40190.28340318743</v>
      </c>
      <c r="BF923" s="35">
        <f t="shared" si="356"/>
        <v>43484.030606739689</v>
      </c>
      <c r="BG923" s="35">
        <f t="shared" si="357"/>
        <v>46777.777810291947</v>
      </c>
    </row>
    <row r="924" spans="25:59" x14ac:dyDescent="0.4">
      <c r="Y924" s="35">
        <f t="shared" si="358"/>
        <v>916500</v>
      </c>
      <c r="Z924" s="52">
        <f t="shared" si="361"/>
        <v>917</v>
      </c>
      <c r="AA924" s="35"/>
      <c r="AB924" s="35"/>
      <c r="AC924" s="35"/>
      <c r="AD924" s="35"/>
      <c r="AU924" s="52">
        <f t="shared" si="348"/>
        <v>917</v>
      </c>
      <c r="AV924" s="80">
        <f t="shared" si="349"/>
        <v>1976.8512350833755</v>
      </c>
      <c r="AW924" s="35">
        <f t="shared" si="359"/>
        <v>7884.5241878325796</v>
      </c>
      <c r="AX924" s="35">
        <f t="shared" si="350"/>
        <v>95742.010526112965</v>
      </c>
      <c r="AY924" s="35">
        <f t="shared" si="351"/>
        <v>103626.53471394554</v>
      </c>
      <c r="AZ924" s="35">
        <f t="shared" si="352"/>
        <v>111511.05890177812</v>
      </c>
      <c r="BA924"/>
      <c r="BB924" s="52">
        <f t="shared" si="353"/>
        <v>917</v>
      </c>
      <c r="BC924" s="80">
        <f t="shared" si="354"/>
        <v>826.17886708560161</v>
      </c>
      <c r="BD924" s="35">
        <f t="shared" si="360"/>
        <v>3295.1529914884109</v>
      </c>
      <c r="BE924" s="35">
        <f t="shared" si="355"/>
        <v>40227.19072998163</v>
      </c>
      <c r="BF924" s="35">
        <f t="shared" si="356"/>
        <v>43522.343721470039</v>
      </c>
      <c r="BG924" s="35">
        <f t="shared" si="357"/>
        <v>46817.496712958447</v>
      </c>
    </row>
    <row r="925" spans="25:59" x14ac:dyDescent="0.4">
      <c r="Y925" s="35">
        <f t="shared" si="358"/>
        <v>917500</v>
      </c>
      <c r="Z925" s="52">
        <f t="shared" si="361"/>
        <v>918</v>
      </c>
      <c r="AA925" s="35"/>
      <c r="AB925" s="35"/>
      <c r="AC925" s="35"/>
      <c r="AD925" s="35"/>
      <c r="AU925" s="52">
        <f t="shared" si="348"/>
        <v>918</v>
      </c>
      <c r="AV925" s="80">
        <f t="shared" si="349"/>
        <v>1977.6953364861458</v>
      </c>
      <c r="AW925" s="35">
        <f t="shared" si="359"/>
        <v>7887.8908235252475</v>
      </c>
      <c r="AX925" s="35">
        <f t="shared" si="350"/>
        <v>95837.887566748221</v>
      </c>
      <c r="AY925" s="35">
        <f t="shared" si="351"/>
        <v>103725.77839027347</v>
      </c>
      <c r="AZ925" s="35">
        <f t="shared" si="352"/>
        <v>111613.66921379871</v>
      </c>
      <c r="BA925"/>
      <c r="BB925" s="52">
        <f t="shared" si="353"/>
        <v>918</v>
      </c>
      <c r="BC925" s="80">
        <f t="shared" si="354"/>
        <v>826.53163957969207</v>
      </c>
      <c r="BD925" s="35">
        <f t="shared" si="360"/>
        <v>3296.5599983552379</v>
      </c>
      <c r="BE925" s="35">
        <f t="shared" si="355"/>
        <v>40264.096837845165</v>
      </c>
      <c r="BF925" s="35">
        <f t="shared" si="356"/>
        <v>43560.656836200404</v>
      </c>
      <c r="BG925" s="35">
        <f t="shared" si="357"/>
        <v>46857.216834555642</v>
      </c>
    </row>
    <row r="926" spans="25:59" x14ac:dyDescent="0.4">
      <c r="Y926" s="35">
        <f t="shared" si="358"/>
        <v>918500</v>
      </c>
      <c r="Z926" s="52">
        <f t="shared" si="361"/>
        <v>919</v>
      </c>
      <c r="AA926" s="35"/>
      <c r="AB926" s="35"/>
      <c r="AC926" s="35"/>
      <c r="AD926" s="35"/>
      <c r="AU926" s="52">
        <f t="shared" si="348"/>
        <v>919</v>
      </c>
      <c r="AV926" s="80">
        <f t="shared" si="349"/>
        <v>1978.5401682223933</v>
      </c>
      <c r="AW926" s="35">
        <f t="shared" si="359"/>
        <v>7891.2603720986945</v>
      </c>
      <c r="AX926" s="35">
        <f t="shared" si="350"/>
        <v>95933.761694502711</v>
      </c>
      <c r="AY926" s="35">
        <f t="shared" si="351"/>
        <v>103825.02206660141</v>
      </c>
      <c r="AZ926" s="35">
        <f t="shared" si="352"/>
        <v>111716.2824387001</v>
      </c>
      <c r="BA926"/>
      <c r="BB926" s="52">
        <f t="shared" si="353"/>
        <v>919</v>
      </c>
      <c r="BC926" s="80">
        <f t="shared" si="354"/>
        <v>826.88471729962555</v>
      </c>
      <c r="BD926" s="35">
        <f t="shared" si="360"/>
        <v>3297.968222592649</v>
      </c>
      <c r="BE926" s="35">
        <f t="shared" si="355"/>
        <v>40301.001728338102</v>
      </c>
      <c r="BF926" s="35">
        <f t="shared" si="356"/>
        <v>43598.969950930754</v>
      </c>
      <c r="BG926" s="35">
        <f t="shared" si="357"/>
        <v>46896.938173523406</v>
      </c>
    </row>
    <row r="927" spans="25:59" x14ac:dyDescent="0.4">
      <c r="Y927" s="35">
        <f t="shared" si="358"/>
        <v>919500</v>
      </c>
      <c r="Z927" s="52">
        <f t="shared" si="361"/>
        <v>920</v>
      </c>
      <c r="AA927" s="35"/>
      <c r="AB927" s="35"/>
      <c r="AC927" s="35"/>
      <c r="AD927" s="35"/>
      <c r="AU927" s="52">
        <f t="shared" si="348"/>
        <v>920</v>
      </c>
      <c r="AV927" s="80">
        <f t="shared" si="349"/>
        <v>1979.3857293569654</v>
      </c>
      <c r="AW927" s="35">
        <f t="shared" si="359"/>
        <v>7894.6328298231338</v>
      </c>
      <c r="AX927" s="35">
        <f t="shared" si="350"/>
        <v>96029.632913106194</v>
      </c>
      <c r="AY927" s="35">
        <f t="shared" si="351"/>
        <v>103924.26574292933</v>
      </c>
      <c r="AZ927" s="35">
        <f t="shared" si="352"/>
        <v>111818.89857275247</v>
      </c>
      <c r="BA927"/>
      <c r="BB927" s="52">
        <f t="shared" si="353"/>
        <v>920</v>
      </c>
      <c r="BC927" s="80">
        <f t="shared" si="354"/>
        <v>827.23809985457683</v>
      </c>
      <c r="BD927" s="35">
        <f t="shared" si="360"/>
        <v>3299.3776626418662</v>
      </c>
      <c r="BE927" s="35">
        <f t="shared" si="355"/>
        <v>40337.905403019249</v>
      </c>
      <c r="BF927" s="35">
        <f t="shared" si="356"/>
        <v>43637.283065661119</v>
      </c>
      <c r="BG927" s="35">
        <f t="shared" si="357"/>
        <v>46936.660728302988</v>
      </c>
    </row>
    <row r="928" spans="25:59" x14ac:dyDescent="0.4">
      <c r="Y928" s="35">
        <f t="shared" si="358"/>
        <v>920500</v>
      </c>
      <c r="Z928" s="52">
        <f t="shared" si="361"/>
        <v>921</v>
      </c>
      <c r="AA928" s="35"/>
      <c r="AB928" s="35"/>
      <c r="AC928" s="35"/>
      <c r="AD928" s="35"/>
      <c r="AU928" s="52">
        <f t="shared" si="348"/>
        <v>921</v>
      </c>
      <c r="AV928" s="80">
        <f t="shared" si="349"/>
        <v>1980.2320189555007</v>
      </c>
      <c r="AW928" s="35">
        <f t="shared" si="359"/>
        <v>7898.0081929719354</v>
      </c>
      <c r="AX928" s="35">
        <f t="shared" si="350"/>
        <v>96125.501226285342</v>
      </c>
      <c r="AY928" s="35">
        <f t="shared" si="351"/>
        <v>104023.50941925727</v>
      </c>
      <c r="AZ928" s="35">
        <f t="shared" si="352"/>
        <v>111921.5176122292</v>
      </c>
      <c r="BA928"/>
      <c r="BB928" s="52">
        <f t="shared" si="353"/>
        <v>921</v>
      </c>
      <c r="BC928" s="80">
        <f t="shared" si="354"/>
        <v>827.59178685405141</v>
      </c>
      <c r="BD928" s="35">
        <f t="shared" si="360"/>
        <v>3300.7883169454317</v>
      </c>
      <c r="BE928" s="35">
        <f t="shared" si="355"/>
        <v>40374.80786344604</v>
      </c>
      <c r="BF928" s="35">
        <f t="shared" si="356"/>
        <v>43675.596180391469</v>
      </c>
      <c r="BG928" s="35">
        <f t="shared" si="357"/>
        <v>46976.384497336898</v>
      </c>
    </row>
    <row r="929" spans="25:59" x14ac:dyDescent="0.4">
      <c r="Y929" s="35">
        <f t="shared" si="358"/>
        <v>921500</v>
      </c>
      <c r="Z929" s="52">
        <f t="shared" si="361"/>
        <v>922</v>
      </c>
      <c r="AA929" s="35"/>
      <c r="AB929" s="35"/>
      <c r="AC929" s="35"/>
      <c r="AD929" s="35"/>
      <c r="AU929" s="52">
        <f t="shared" si="348"/>
        <v>922</v>
      </c>
      <c r="AV929" s="80">
        <f t="shared" si="349"/>
        <v>1981.0790360844296</v>
      </c>
      <c r="AW929" s="35">
        <f t="shared" si="359"/>
        <v>7901.3864578216253</v>
      </c>
      <c r="AX929" s="35">
        <f t="shared" si="350"/>
        <v>96221.366637763567</v>
      </c>
      <c r="AY929" s="35">
        <f t="shared" si="351"/>
        <v>104122.7530955852</v>
      </c>
      <c r="AZ929" s="35">
        <f t="shared" si="352"/>
        <v>112024.13955340683</v>
      </c>
      <c r="BA929"/>
      <c r="BB929" s="52">
        <f t="shared" si="353"/>
        <v>922</v>
      </c>
      <c r="BC929" s="80">
        <f t="shared" si="354"/>
        <v>827.94577790788571</v>
      </c>
      <c r="BD929" s="35">
        <f t="shared" si="360"/>
        <v>3302.2001839472073</v>
      </c>
      <c r="BE929" s="35">
        <f t="shared" si="355"/>
        <v>40411.709111174612</v>
      </c>
      <c r="BF929" s="35">
        <f t="shared" si="356"/>
        <v>43713.909295121819</v>
      </c>
      <c r="BG929" s="35">
        <f t="shared" si="357"/>
        <v>47016.109479069026</v>
      </c>
    </row>
    <row r="930" spans="25:59" x14ac:dyDescent="0.4">
      <c r="Y930" s="35">
        <f t="shared" si="358"/>
        <v>922500</v>
      </c>
      <c r="Z930" s="52">
        <f t="shared" si="361"/>
        <v>923</v>
      </c>
      <c r="AA930" s="35"/>
      <c r="AB930" s="35"/>
      <c r="AC930" s="35"/>
      <c r="AD930" s="35"/>
      <c r="AU930" s="52">
        <f t="shared" si="348"/>
        <v>923</v>
      </c>
      <c r="AV930" s="80">
        <f t="shared" si="349"/>
        <v>1981.9267798109781</v>
      </c>
      <c r="AW930" s="35">
        <f t="shared" si="359"/>
        <v>7904.7676206519045</v>
      </c>
      <c r="AX930" s="35">
        <f t="shared" si="350"/>
        <v>96317.229151261228</v>
      </c>
      <c r="AY930" s="35">
        <f t="shared" si="351"/>
        <v>104221.99677191314</v>
      </c>
      <c r="AZ930" s="35">
        <f t="shared" si="352"/>
        <v>112126.76439256505</v>
      </c>
      <c r="BA930"/>
      <c r="BB930" s="52">
        <f t="shared" si="353"/>
        <v>923</v>
      </c>
      <c r="BC930" s="80">
        <f t="shared" si="354"/>
        <v>828.30007262624827</v>
      </c>
      <c r="BD930" s="35">
        <f t="shared" si="360"/>
        <v>3303.6132620923781</v>
      </c>
      <c r="BE930" s="35">
        <f t="shared" si="355"/>
        <v>40448.609147759809</v>
      </c>
      <c r="BF930" s="35">
        <f t="shared" si="356"/>
        <v>43752.222409852184</v>
      </c>
      <c r="BG930" s="35">
        <f t="shared" si="357"/>
        <v>47055.835671944558</v>
      </c>
    </row>
    <row r="931" spans="25:59" x14ac:dyDescent="0.4">
      <c r="Y931" s="35">
        <f t="shared" si="358"/>
        <v>923500</v>
      </c>
      <c r="Z931" s="52">
        <f t="shared" si="361"/>
        <v>924</v>
      </c>
      <c r="AA931" s="35"/>
      <c r="AB931" s="35"/>
      <c r="AC931" s="35"/>
      <c r="AD931" s="35"/>
      <c r="AU931" s="52">
        <f t="shared" si="348"/>
        <v>924</v>
      </c>
      <c r="AV931" s="80">
        <f t="shared" si="349"/>
        <v>1982.7752492031655</v>
      </c>
      <c r="AW931" s="35">
        <f t="shared" si="359"/>
        <v>7908.1516777456363</v>
      </c>
      <c r="AX931" s="35">
        <f t="shared" si="350"/>
        <v>96413.088770495437</v>
      </c>
      <c r="AY931" s="35">
        <f t="shared" si="351"/>
        <v>104321.24044824108</v>
      </c>
      <c r="AZ931" s="35">
        <f t="shared" si="352"/>
        <v>112229.39212598672</v>
      </c>
      <c r="BA931"/>
      <c r="BB931" s="52">
        <f t="shared" si="353"/>
        <v>924</v>
      </c>
      <c r="BC931" s="80">
        <f t="shared" si="354"/>
        <v>828.65467061963977</v>
      </c>
      <c r="BD931" s="35">
        <f t="shared" si="360"/>
        <v>3305.0275498274564</v>
      </c>
      <c r="BE931" s="35">
        <f t="shared" si="355"/>
        <v>40485.507974755077</v>
      </c>
      <c r="BF931" s="35">
        <f t="shared" si="356"/>
        <v>43790.535524582534</v>
      </c>
      <c r="BG931" s="35">
        <f t="shared" si="357"/>
        <v>47095.563074409991</v>
      </c>
    </row>
    <row r="932" spans="25:59" x14ac:dyDescent="0.4">
      <c r="Y932" s="35">
        <f t="shared" si="358"/>
        <v>924500</v>
      </c>
      <c r="Z932" s="52">
        <f t="shared" si="361"/>
        <v>925</v>
      </c>
      <c r="AA932" s="35"/>
      <c r="AB932" s="35"/>
      <c r="AC932" s="35"/>
      <c r="AD932" s="35"/>
      <c r="AU932" s="52">
        <f t="shared" si="348"/>
        <v>925</v>
      </c>
      <c r="AV932" s="80">
        <f t="shared" si="349"/>
        <v>1983.6244433298104</v>
      </c>
      <c r="AW932" s="35">
        <f t="shared" si="359"/>
        <v>7911.5386253888746</v>
      </c>
      <c r="AX932" s="35">
        <f t="shared" si="350"/>
        <v>96508.945499180132</v>
      </c>
      <c r="AY932" s="35">
        <f t="shared" si="351"/>
        <v>104420.484124569</v>
      </c>
      <c r="AZ932" s="35">
        <f t="shared" si="352"/>
        <v>112332.02274995788</v>
      </c>
      <c r="BA932"/>
      <c r="BB932" s="52">
        <f t="shared" si="353"/>
        <v>925</v>
      </c>
      <c r="BC932" s="80">
        <f t="shared" si="354"/>
        <v>829.00957149889473</v>
      </c>
      <c r="BD932" s="35">
        <f t="shared" si="360"/>
        <v>3306.4430456002833</v>
      </c>
      <c r="BE932" s="35">
        <f t="shared" si="355"/>
        <v>40522.405593712618</v>
      </c>
      <c r="BF932" s="35">
        <f t="shared" si="356"/>
        <v>43828.848639312899</v>
      </c>
      <c r="BG932" s="35">
        <f t="shared" si="357"/>
        <v>47135.29168491318</v>
      </c>
    </row>
    <row r="933" spans="25:59" x14ac:dyDescent="0.4">
      <c r="Y933" s="35">
        <f t="shared" si="358"/>
        <v>925500</v>
      </c>
      <c r="Z933" s="52">
        <f t="shared" si="361"/>
        <v>926</v>
      </c>
      <c r="AA933" s="35"/>
      <c r="AB933" s="35"/>
      <c r="AC933" s="35"/>
      <c r="AD933" s="35"/>
      <c r="AU933" s="52">
        <f t="shared" si="348"/>
        <v>926</v>
      </c>
      <c r="AV933" s="80">
        <f t="shared" si="349"/>
        <v>1984.4743612605298</v>
      </c>
      <c r="AW933" s="35">
        <f t="shared" si="359"/>
        <v>7914.9284598708537</v>
      </c>
      <c r="AX933" s="35">
        <f t="shared" si="350"/>
        <v>96604.799341026097</v>
      </c>
      <c r="AY933" s="35">
        <f t="shared" si="351"/>
        <v>104519.72780089694</v>
      </c>
      <c r="AZ933" s="35">
        <f t="shared" si="352"/>
        <v>112434.65626076779</v>
      </c>
      <c r="BA933"/>
      <c r="BB933" s="52">
        <f t="shared" si="353"/>
        <v>926</v>
      </c>
      <c r="BC933" s="80">
        <f t="shared" si="354"/>
        <v>829.36477487518118</v>
      </c>
      <c r="BD933" s="35">
        <f t="shared" si="360"/>
        <v>3307.8597478600327</v>
      </c>
      <c r="BE933" s="35">
        <f t="shared" si="355"/>
        <v>40559.302006183214</v>
      </c>
      <c r="BF933" s="35">
        <f t="shared" si="356"/>
        <v>43867.161754043249</v>
      </c>
      <c r="BG933" s="35">
        <f t="shared" si="357"/>
        <v>47175.021501903284</v>
      </c>
    </row>
    <row r="934" spans="25:59" x14ac:dyDescent="0.4">
      <c r="Y934" s="35">
        <f t="shared" si="358"/>
        <v>926500</v>
      </c>
      <c r="Z934" s="52">
        <f t="shared" si="361"/>
        <v>927</v>
      </c>
      <c r="AA934" s="35"/>
      <c r="AB934" s="35"/>
      <c r="AC934" s="35"/>
      <c r="AD934" s="35"/>
      <c r="AU934" s="52">
        <f t="shared" si="348"/>
        <v>927</v>
      </c>
      <c r="AV934" s="80">
        <f t="shared" si="349"/>
        <v>1985.3250020657424</v>
      </c>
      <c r="AW934" s="35">
        <f t="shared" si="359"/>
        <v>7918.3211774840101</v>
      </c>
      <c r="AX934" s="35">
        <f t="shared" si="350"/>
        <v>96700.650299740853</v>
      </c>
      <c r="AY934" s="35">
        <f t="shared" si="351"/>
        <v>104618.97147722487</v>
      </c>
      <c r="AZ934" s="35">
        <f t="shared" si="352"/>
        <v>112537.29265470889</v>
      </c>
      <c r="BA934"/>
      <c r="BB934" s="52">
        <f t="shared" si="353"/>
        <v>927</v>
      </c>
      <c r="BC934" s="80">
        <f t="shared" si="354"/>
        <v>829.72028036000211</v>
      </c>
      <c r="BD934" s="35">
        <f t="shared" si="360"/>
        <v>3309.2776550572121</v>
      </c>
      <c r="BE934" s="35">
        <f t="shared" si="355"/>
        <v>40596.19721371639</v>
      </c>
      <c r="BF934" s="35">
        <f t="shared" si="356"/>
        <v>43905.474868773599</v>
      </c>
      <c r="BG934" s="35">
        <f t="shared" si="357"/>
        <v>47214.752523830808</v>
      </c>
    </row>
    <row r="935" spans="25:59" x14ac:dyDescent="0.4">
      <c r="Y935" s="35">
        <f t="shared" si="358"/>
        <v>927500</v>
      </c>
      <c r="Z935" s="52">
        <f t="shared" si="361"/>
        <v>928</v>
      </c>
      <c r="AA935" s="35"/>
      <c r="AB935" s="35"/>
      <c r="AC935" s="35"/>
      <c r="AD935" s="35"/>
      <c r="AU935" s="52">
        <f t="shared" si="348"/>
        <v>928</v>
      </c>
      <c r="AV935" s="80">
        <f t="shared" si="349"/>
        <v>1986.1763648166684</v>
      </c>
      <c r="AW935" s="35">
        <f t="shared" si="359"/>
        <v>7921.7167745239722</v>
      </c>
      <c r="AX935" s="35">
        <f t="shared" si="350"/>
        <v>96796.498379028839</v>
      </c>
      <c r="AY935" s="35">
        <f t="shared" si="351"/>
        <v>104718.21515355281</v>
      </c>
      <c r="AZ935" s="35">
        <f t="shared" si="352"/>
        <v>112639.93192807678</v>
      </c>
      <c r="BA935"/>
      <c r="BB935" s="52">
        <f t="shared" si="353"/>
        <v>928</v>
      </c>
      <c r="BC935" s="80">
        <f t="shared" si="354"/>
        <v>830.07608756519596</v>
      </c>
      <c r="BD935" s="35">
        <f t="shared" si="360"/>
        <v>3310.6967656436682</v>
      </c>
      <c r="BE935" s="35">
        <f t="shared" si="355"/>
        <v>40633.091217860296</v>
      </c>
      <c r="BF935" s="35">
        <f t="shared" si="356"/>
        <v>43943.787983503964</v>
      </c>
      <c r="BG935" s="35">
        <f t="shared" si="357"/>
        <v>47254.484749147632</v>
      </c>
    </row>
    <row r="936" spans="25:59" x14ac:dyDescent="0.4">
      <c r="Y936" s="35">
        <f t="shared" si="358"/>
        <v>928500</v>
      </c>
      <c r="Z936" s="52">
        <f t="shared" si="361"/>
        <v>929</v>
      </c>
      <c r="AA936" s="35"/>
      <c r="AB936" s="35"/>
      <c r="AC936" s="35"/>
      <c r="AD936" s="35"/>
      <c r="AU936" s="52">
        <f t="shared" si="348"/>
        <v>929</v>
      </c>
      <c r="AV936" s="80">
        <f t="shared" si="349"/>
        <v>1987.0284485853326</v>
      </c>
      <c r="AW936" s="35">
        <f t="shared" si="359"/>
        <v>7925.1152472895819</v>
      </c>
      <c r="AX936" s="35">
        <f t="shared" si="350"/>
        <v>96892.343582591158</v>
      </c>
      <c r="AY936" s="35">
        <f t="shared" si="351"/>
        <v>104817.45882988074</v>
      </c>
      <c r="AZ936" s="35">
        <f t="shared" si="352"/>
        <v>112742.57407717031</v>
      </c>
      <c r="BA936"/>
      <c r="BB936" s="52">
        <f t="shared" si="353"/>
        <v>929</v>
      </c>
      <c r="BC936" s="80">
        <f t="shared" si="354"/>
        <v>830.43219610293693</v>
      </c>
      <c r="BD936" s="35">
        <f t="shared" si="360"/>
        <v>3312.117078072587</v>
      </c>
      <c r="BE936" s="35">
        <f t="shared" si="355"/>
        <v>40669.984020161726</v>
      </c>
      <c r="BF936" s="35">
        <f t="shared" si="356"/>
        <v>43982.101098234314</v>
      </c>
      <c r="BG936" s="35">
        <f t="shared" si="357"/>
        <v>47294.218176306902</v>
      </c>
    </row>
    <row r="937" spans="25:59" x14ac:dyDescent="0.4">
      <c r="Y937" s="35">
        <f t="shared" si="358"/>
        <v>929500</v>
      </c>
      <c r="Z937" s="52">
        <f t="shared" si="361"/>
        <v>930</v>
      </c>
      <c r="AA937" s="35"/>
      <c r="AB937" s="35"/>
      <c r="AC937" s="35"/>
      <c r="AD937" s="35"/>
      <c r="AU937" s="52">
        <f t="shared" si="348"/>
        <v>930</v>
      </c>
      <c r="AV937" s="80">
        <f t="shared" si="349"/>
        <v>1987.8812524445652</v>
      </c>
      <c r="AW937" s="35">
        <f t="shared" si="359"/>
        <v>7928.5165920828904</v>
      </c>
      <c r="AX937" s="35">
        <f t="shared" si="350"/>
        <v>96988.185914125788</v>
      </c>
      <c r="AY937" s="35">
        <f t="shared" si="351"/>
        <v>104916.70250620868</v>
      </c>
      <c r="AZ937" s="35">
        <f t="shared" si="352"/>
        <v>112845.21909829156</v>
      </c>
      <c r="BA937"/>
      <c r="BB937" s="52">
        <f t="shared" si="353"/>
        <v>930</v>
      </c>
      <c r="BC937" s="80">
        <f t="shared" si="354"/>
        <v>830.78860558573615</v>
      </c>
      <c r="BD937" s="35">
        <f t="shared" si="360"/>
        <v>3313.5385907984978</v>
      </c>
      <c r="BE937" s="35">
        <f t="shared" si="355"/>
        <v>40706.875622166182</v>
      </c>
      <c r="BF937" s="35">
        <f t="shared" si="356"/>
        <v>44020.414212964679</v>
      </c>
      <c r="BG937" s="35">
        <f t="shared" si="357"/>
        <v>47333.952803763175</v>
      </c>
    </row>
    <row r="938" spans="25:59" x14ac:dyDescent="0.4">
      <c r="Y938" s="35">
        <f t="shared" si="358"/>
        <v>930500</v>
      </c>
      <c r="Z938" s="52">
        <f t="shared" si="361"/>
        <v>931</v>
      </c>
      <c r="AA938" s="35"/>
      <c r="AB938" s="35"/>
      <c r="AC938" s="35"/>
      <c r="AD938" s="35"/>
      <c r="AU938" s="52">
        <f t="shared" si="348"/>
        <v>931</v>
      </c>
      <c r="AV938" s="80">
        <f t="shared" si="349"/>
        <v>1988.7347754680054</v>
      </c>
      <c r="AW938" s="35">
        <f t="shared" si="359"/>
        <v>7931.9208052091772</v>
      </c>
      <c r="AX938" s="35">
        <f t="shared" si="350"/>
        <v>97084.025377327431</v>
      </c>
      <c r="AY938" s="35">
        <f t="shared" si="351"/>
        <v>105015.9461825366</v>
      </c>
      <c r="AZ938" s="35">
        <f t="shared" si="352"/>
        <v>112947.86698774577</v>
      </c>
      <c r="BA938"/>
      <c r="BB938" s="52">
        <f t="shared" si="353"/>
        <v>931</v>
      </c>
      <c r="BC938" s="80">
        <f t="shared" si="354"/>
        <v>831.14531562644265</v>
      </c>
      <c r="BD938" s="35">
        <f t="shared" si="360"/>
        <v>3314.9613022772778</v>
      </c>
      <c r="BE938" s="35">
        <f t="shared" si="355"/>
        <v>40743.766025417754</v>
      </c>
      <c r="BF938" s="35">
        <f t="shared" si="356"/>
        <v>44058.727327695029</v>
      </c>
      <c r="BG938" s="35">
        <f t="shared" si="357"/>
        <v>47373.688629972305</v>
      </c>
    </row>
    <row r="939" spans="25:59" x14ac:dyDescent="0.4">
      <c r="Y939" s="35">
        <f t="shared" si="358"/>
        <v>931500</v>
      </c>
      <c r="Z939" s="52">
        <f t="shared" si="361"/>
        <v>932</v>
      </c>
      <c r="AA939" s="35"/>
      <c r="AB939" s="35"/>
      <c r="AC939" s="35"/>
      <c r="AD939" s="35"/>
      <c r="AU939" s="52">
        <f t="shared" si="348"/>
        <v>932</v>
      </c>
      <c r="AV939" s="80">
        <f t="shared" si="349"/>
        <v>1989.5890167301</v>
      </c>
      <c r="AW939" s="35">
        <f t="shared" si="359"/>
        <v>7935.3278829769406</v>
      </c>
      <c r="AX939" s="35">
        <f t="shared" si="350"/>
        <v>97179.861975887601</v>
      </c>
      <c r="AY939" s="35">
        <f t="shared" si="351"/>
        <v>105115.18985886454</v>
      </c>
      <c r="AZ939" s="35">
        <f t="shared" si="352"/>
        <v>113050.51774184148</v>
      </c>
      <c r="BA939"/>
      <c r="BB939" s="52">
        <f t="shared" si="353"/>
        <v>932</v>
      </c>
      <c r="BC939" s="80">
        <f t="shared" si="354"/>
        <v>831.50232583824311</v>
      </c>
      <c r="BD939" s="35">
        <f t="shared" si="360"/>
        <v>3316.3852109661502</v>
      </c>
      <c r="BE939" s="35">
        <f t="shared" si="355"/>
        <v>40780.655231459226</v>
      </c>
      <c r="BF939" s="35">
        <f t="shared" si="356"/>
        <v>44097.040442425379</v>
      </c>
      <c r="BG939" s="35">
        <f t="shared" si="357"/>
        <v>47413.425653391532</v>
      </c>
    </row>
    <row r="940" spans="25:59" x14ac:dyDescent="0.4">
      <c r="Y940" s="35">
        <f t="shared" si="358"/>
        <v>932500</v>
      </c>
      <c r="Z940" s="52">
        <f t="shared" si="361"/>
        <v>933</v>
      </c>
      <c r="AA940" s="35"/>
      <c r="AB940" s="35"/>
      <c r="AC940" s="35"/>
      <c r="AD940" s="35"/>
      <c r="AU940" s="52">
        <f t="shared" si="348"/>
        <v>933</v>
      </c>
      <c r="AV940" s="80">
        <f t="shared" si="349"/>
        <v>1990.4439753061065</v>
      </c>
      <c r="AW940" s="35">
        <f t="shared" si="359"/>
        <v>7938.7378216979159</v>
      </c>
      <c r="AX940" s="35">
        <f t="shared" si="350"/>
        <v>97275.695713494555</v>
      </c>
      <c r="AY940" s="35">
        <f t="shared" si="351"/>
        <v>105214.43353519247</v>
      </c>
      <c r="AZ940" s="35">
        <f t="shared" si="352"/>
        <v>113153.17135689038</v>
      </c>
      <c r="BA940"/>
      <c r="BB940" s="52">
        <f t="shared" si="353"/>
        <v>933</v>
      </c>
      <c r="BC940" s="80">
        <f t="shared" si="354"/>
        <v>831.85963583466298</v>
      </c>
      <c r="BD940" s="35">
        <f t="shared" si="360"/>
        <v>3317.8103153236907</v>
      </c>
      <c r="BE940" s="35">
        <f t="shared" si="355"/>
        <v>40817.543241832056</v>
      </c>
      <c r="BF940" s="35">
        <f t="shared" si="356"/>
        <v>44135.353557155744</v>
      </c>
      <c r="BG940" s="35">
        <f t="shared" si="357"/>
        <v>47453.163872479432</v>
      </c>
    </row>
    <row r="941" spans="25:59" x14ac:dyDescent="0.4">
      <c r="Y941" s="35">
        <f t="shared" si="358"/>
        <v>933500</v>
      </c>
      <c r="Z941" s="52">
        <f t="shared" si="361"/>
        <v>934</v>
      </c>
      <c r="AA941" s="35"/>
      <c r="AB941" s="35"/>
      <c r="AC941" s="35"/>
      <c r="AD941" s="35"/>
      <c r="AU941" s="52">
        <f t="shared" si="348"/>
        <v>934</v>
      </c>
      <c r="AV941" s="80">
        <f t="shared" si="349"/>
        <v>1991.2996502720955</v>
      </c>
      <c r="AW941" s="35">
        <f t="shared" si="359"/>
        <v>7942.150617687078</v>
      </c>
      <c r="AX941" s="35">
        <f t="shared" si="350"/>
        <v>97371.526593833332</v>
      </c>
      <c r="AY941" s="35">
        <f t="shared" si="351"/>
        <v>105313.67721152041</v>
      </c>
      <c r="AZ941" s="35">
        <f t="shared" si="352"/>
        <v>113255.82782920748</v>
      </c>
      <c r="BA941"/>
      <c r="BB941" s="52">
        <f t="shared" si="353"/>
        <v>934</v>
      </c>
      <c r="BC941" s="80">
        <f t="shared" si="354"/>
        <v>832.21724522956742</v>
      </c>
      <c r="BD941" s="35">
        <f t="shared" si="360"/>
        <v>3319.2366138098291</v>
      </c>
      <c r="BE941" s="35">
        <f t="shared" si="355"/>
        <v>40854.430058076265</v>
      </c>
      <c r="BF941" s="35">
        <f t="shared" si="356"/>
        <v>44173.666671886094</v>
      </c>
      <c r="BG941" s="35">
        <f t="shared" si="357"/>
        <v>47492.903285695924</v>
      </c>
    </row>
    <row r="942" spans="25:59" x14ac:dyDescent="0.4">
      <c r="Y942" s="35">
        <f t="shared" si="358"/>
        <v>934500</v>
      </c>
      <c r="Z942" s="52">
        <f t="shared" si="361"/>
        <v>935</v>
      </c>
      <c r="AA942" s="35"/>
      <c r="AB942" s="35"/>
      <c r="AC942" s="35"/>
      <c r="AD942" s="35"/>
      <c r="AU942" s="52">
        <f t="shared" si="348"/>
        <v>935</v>
      </c>
      <c r="AV942" s="80">
        <f t="shared" si="349"/>
        <v>1992.1560407049517</v>
      </c>
      <c r="AW942" s="35">
        <f t="shared" si="359"/>
        <v>7945.5662672626513</v>
      </c>
      <c r="AX942" s="35">
        <f t="shared" si="350"/>
        <v>97467.354620585698</v>
      </c>
      <c r="AY942" s="35">
        <f t="shared" si="351"/>
        <v>105412.92088784835</v>
      </c>
      <c r="AZ942" s="35">
        <f t="shared" si="352"/>
        <v>113358.487155111</v>
      </c>
      <c r="BA942"/>
      <c r="BB942" s="52">
        <f t="shared" si="353"/>
        <v>935</v>
      </c>
      <c r="BC942" s="80">
        <f t="shared" si="354"/>
        <v>832.57515363716197</v>
      </c>
      <c r="BD942" s="35">
        <f t="shared" si="360"/>
        <v>3320.6641048858528</v>
      </c>
      <c r="BE942" s="35">
        <f t="shared" si="355"/>
        <v>40891.315681730608</v>
      </c>
      <c r="BF942" s="35">
        <f t="shared" si="356"/>
        <v>44211.979786616459</v>
      </c>
      <c r="BG942" s="35">
        <f t="shared" si="357"/>
        <v>47532.64389150231</v>
      </c>
    </row>
    <row r="943" spans="25:59" x14ac:dyDescent="0.4">
      <c r="Y943" s="35">
        <f t="shared" si="358"/>
        <v>935500</v>
      </c>
      <c r="Z943" s="52">
        <f t="shared" si="361"/>
        <v>936</v>
      </c>
      <c r="AA943" s="35"/>
      <c r="AB943" s="35"/>
      <c r="AC943" s="35"/>
      <c r="AD943" s="35"/>
      <c r="AU943" s="52">
        <f t="shared" si="348"/>
        <v>936</v>
      </c>
      <c r="AV943" s="80">
        <f t="shared" si="349"/>
        <v>1993.0131456823733</v>
      </c>
      <c r="AW943" s="35">
        <f t="shared" si="359"/>
        <v>7948.9847667461027</v>
      </c>
      <c r="AX943" s="35">
        <f t="shared" si="350"/>
        <v>97563.179797430173</v>
      </c>
      <c r="AY943" s="35">
        <f t="shared" si="351"/>
        <v>105512.16456417627</v>
      </c>
      <c r="AZ943" s="35">
        <f t="shared" si="352"/>
        <v>113461.14933092237</v>
      </c>
      <c r="BA943"/>
      <c r="BB943" s="52">
        <f t="shared" si="353"/>
        <v>936</v>
      </c>
      <c r="BC943" s="80">
        <f t="shared" si="354"/>
        <v>832.93336067199209</v>
      </c>
      <c r="BD943" s="35">
        <f t="shared" si="360"/>
        <v>3322.0927870144051</v>
      </c>
      <c r="BE943" s="35">
        <f t="shared" si="355"/>
        <v>40928.200114332401</v>
      </c>
      <c r="BF943" s="35">
        <f t="shared" si="356"/>
        <v>44250.292901346809</v>
      </c>
      <c r="BG943" s="35">
        <f t="shared" si="357"/>
        <v>47572.385688361217</v>
      </c>
    </row>
    <row r="944" spans="25:59" x14ac:dyDescent="0.4">
      <c r="Y944" s="35">
        <f t="shared" si="358"/>
        <v>936500</v>
      </c>
      <c r="Z944" s="52">
        <f t="shared" si="361"/>
        <v>937</v>
      </c>
      <c r="AA944" s="35"/>
      <c r="AB944" s="35"/>
      <c r="AC944" s="35"/>
      <c r="AD944" s="35"/>
      <c r="AU944" s="52">
        <f t="shared" si="348"/>
        <v>937</v>
      </c>
      <c r="AV944" s="80">
        <f t="shared" si="349"/>
        <v>1993.8709642828774</v>
      </c>
      <c r="AW944" s="35">
        <f t="shared" si="359"/>
        <v>7952.4061124621658</v>
      </c>
      <c r="AX944" s="35">
        <f t="shared" si="350"/>
        <v>97659.002128042048</v>
      </c>
      <c r="AY944" s="35">
        <f t="shared" si="351"/>
        <v>105611.40824050421</v>
      </c>
      <c r="AZ944" s="35">
        <f t="shared" si="352"/>
        <v>113563.81435296638</v>
      </c>
      <c r="BA944"/>
      <c r="BB944" s="52">
        <f t="shared" si="353"/>
        <v>937</v>
      </c>
      <c r="BC944" s="80">
        <f t="shared" si="354"/>
        <v>833.29186594894566</v>
      </c>
      <c r="BD944" s="35">
        <f t="shared" si="360"/>
        <v>3323.5226586594945</v>
      </c>
      <c r="BE944" s="35">
        <f t="shared" si="355"/>
        <v>40965.083357417665</v>
      </c>
      <c r="BF944" s="35">
        <f t="shared" si="356"/>
        <v>44288.606016077159</v>
      </c>
      <c r="BG944" s="35">
        <f t="shared" si="357"/>
        <v>47612.128674736654</v>
      </c>
    </row>
    <row r="945" spans="25:59" x14ac:dyDescent="0.4">
      <c r="Y945" s="35">
        <f t="shared" si="358"/>
        <v>937500</v>
      </c>
      <c r="Z945" s="52">
        <f t="shared" si="361"/>
        <v>938</v>
      </c>
      <c r="AA945" s="35"/>
      <c r="AB945" s="35"/>
      <c r="AC945" s="35"/>
      <c r="AD945" s="35"/>
      <c r="AU945" s="52">
        <f t="shared" si="348"/>
        <v>938</v>
      </c>
      <c r="AV945" s="80">
        <f t="shared" si="349"/>
        <v>1994.7294955857994</v>
      </c>
      <c r="AW945" s="35">
        <f t="shared" si="359"/>
        <v>7955.8303007388395</v>
      </c>
      <c r="AX945" s="35">
        <f t="shared" si="350"/>
        <v>97754.821616093293</v>
      </c>
      <c r="AY945" s="35">
        <f t="shared" si="351"/>
        <v>105710.65191683214</v>
      </c>
      <c r="AZ945" s="35">
        <f t="shared" si="352"/>
        <v>113666.48221757099</v>
      </c>
      <c r="BA945"/>
      <c r="BB945" s="52">
        <f t="shared" si="353"/>
        <v>938</v>
      </c>
      <c r="BC945" s="80">
        <f t="shared" si="354"/>
        <v>833.65066908325218</v>
      </c>
      <c r="BD945" s="35">
        <f t="shared" si="360"/>
        <v>3324.9537182864933</v>
      </c>
      <c r="BE945" s="35">
        <f t="shared" si="355"/>
        <v>41001.965412521029</v>
      </c>
      <c r="BF945" s="35">
        <f t="shared" si="356"/>
        <v>44326.919130807524</v>
      </c>
      <c r="BG945" s="35">
        <f t="shared" si="357"/>
        <v>47651.872849094019</v>
      </c>
    </row>
    <row r="946" spans="25:59" x14ac:dyDescent="0.4">
      <c r="Y946" s="35">
        <f t="shared" si="358"/>
        <v>938500</v>
      </c>
      <c r="Z946" s="52">
        <f t="shared" si="361"/>
        <v>939</v>
      </c>
      <c r="AA946" s="35"/>
      <c r="AB946" s="35"/>
      <c r="AC946" s="35"/>
      <c r="AD946" s="35"/>
      <c r="AU946" s="52">
        <f t="shared" si="348"/>
        <v>939</v>
      </c>
      <c r="AV946" s="80">
        <f t="shared" si="349"/>
        <v>1995.5887386712945</v>
      </c>
      <c r="AW946" s="35">
        <f t="shared" si="359"/>
        <v>7959.2573279073904</v>
      </c>
      <c r="AX946" s="35">
        <f t="shared" si="350"/>
        <v>97850.638265252695</v>
      </c>
      <c r="AY946" s="35">
        <f t="shared" si="351"/>
        <v>105809.89559316008</v>
      </c>
      <c r="AZ946" s="35">
        <f t="shared" si="352"/>
        <v>113769.15292106746</v>
      </c>
      <c r="BA946"/>
      <c r="BB946" s="52">
        <f t="shared" si="353"/>
        <v>939</v>
      </c>
      <c r="BC946" s="80">
        <f t="shared" si="354"/>
        <v>834.00976969048406</v>
      </c>
      <c r="BD946" s="35">
        <f t="shared" si="360"/>
        <v>3326.3859643621399</v>
      </c>
      <c r="BE946" s="35">
        <f t="shared" si="355"/>
        <v>41038.846281175734</v>
      </c>
      <c r="BF946" s="35">
        <f t="shared" si="356"/>
        <v>44365.232245537874</v>
      </c>
      <c r="BG946" s="35">
        <f t="shared" si="357"/>
        <v>47691.618209900014</v>
      </c>
    </row>
    <row r="947" spans="25:59" x14ac:dyDescent="0.4">
      <c r="Y947" s="35">
        <f t="shared" si="358"/>
        <v>939500</v>
      </c>
      <c r="Z947" s="52">
        <f t="shared" si="361"/>
        <v>940</v>
      </c>
      <c r="AA947" s="35"/>
      <c r="AB947" s="35"/>
      <c r="AC947" s="35"/>
      <c r="AD947" s="35"/>
      <c r="AU947" s="52">
        <f t="shared" si="348"/>
        <v>940</v>
      </c>
      <c r="AV947" s="80">
        <f t="shared" si="349"/>
        <v>1996.4486926203392</v>
      </c>
      <c r="AW947" s="35">
        <f t="shared" si="359"/>
        <v>7962.6871903023612</v>
      </c>
      <c r="AX947" s="35">
        <f t="shared" si="350"/>
        <v>97946.452079185648</v>
      </c>
      <c r="AY947" s="35">
        <f t="shared" si="351"/>
        <v>105909.13926948801</v>
      </c>
      <c r="AZ947" s="35">
        <f t="shared" si="352"/>
        <v>113871.82645979036</v>
      </c>
      <c r="BA947"/>
      <c r="BB947" s="52">
        <f t="shared" si="353"/>
        <v>940</v>
      </c>
      <c r="BC947" s="80">
        <f t="shared" si="354"/>
        <v>834.3691673865568</v>
      </c>
      <c r="BD947" s="35">
        <f t="shared" si="360"/>
        <v>3327.8193953545419</v>
      </c>
      <c r="BE947" s="35">
        <f t="shared" si="355"/>
        <v>41075.725964913698</v>
      </c>
      <c r="BF947" s="35">
        <f t="shared" si="356"/>
        <v>44403.545360268239</v>
      </c>
      <c r="BG947" s="35">
        <f t="shared" si="357"/>
        <v>47731.364755622781</v>
      </c>
    </row>
    <row r="948" spans="25:59" x14ac:dyDescent="0.4">
      <c r="Y948" s="35">
        <f t="shared" si="358"/>
        <v>940500</v>
      </c>
      <c r="Z948" s="52">
        <f t="shared" si="361"/>
        <v>941</v>
      </c>
      <c r="AA948" s="35"/>
      <c r="AB948" s="35"/>
      <c r="AC948" s="35"/>
      <c r="AD948" s="35"/>
      <c r="AU948" s="52">
        <f t="shared" si="348"/>
        <v>941</v>
      </c>
      <c r="AV948" s="80">
        <f t="shared" si="349"/>
        <v>1997.3093565147333</v>
      </c>
      <c r="AW948" s="35">
        <f t="shared" si="359"/>
        <v>7966.1198842615795</v>
      </c>
      <c r="AX948" s="35">
        <f t="shared" si="350"/>
        <v>98042.26306155436</v>
      </c>
      <c r="AY948" s="35">
        <f t="shared" si="351"/>
        <v>106008.38294581595</v>
      </c>
      <c r="AZ948" s="35">
        <f t="shared" si="352"/>
        <v>113974.50283007753</v>
      </c>
      <c r="BA948"/>
      <c r="BB948" s="52">
        <f t="shared" si="353"/>
        <v>941</v>
      </c>
      <c r="BC948" s="80">
        <f t="shared" si="354"/>
        <v>834.72886178773001</v>
      </c>
      <c r="BD948" s="35">
        <f t="shared" si="360"/>
        <v>3329.2540097331794</v>
      </c>
      <c r="BE948" s="35">
        <f t="shared" si="355"/>
        <v>41112.604465265409</v>
      </c>
      <c r="BF948" s="35">
        <f t="shared" si="356"/>
        <v>44441.858474998589</v>
      </c>
      <c r="BG948" s="35">
        <f t="shared" si="357"/>
        <v>47771.11248473177</v>
      </c>
    </row>
    <row r="949" spans="25:59" x14ac:dyDescent="0.4">
      <c r="Y949" s="35">
        <f t="shared" si="358"/>
        <v>941500</v>
      </c>
      <c r="Z949" s="52">
        <f t="shared" si="361"/>
        <v>942</v>
      </c>
      <c r="AA949" s="35"/>
      <c r="AB949" s="35"/>
      <c r="AC949" s="35"/>
      <c r="AD949" s="35"/>
      <c r="AU949" s="52">
        <f t="shared" si="348"/>
        <v>942</v>
      </c>
      <c r="AV949" s="80">
        <f t="shared" si="349"/>
        <v>1998.170729437101</v>
      </c>
      <c r="AW949" s="35">
        <f t="shared" si="359"/>
        <v>7969.555406126161</v>
      </c>
      <c r="AX949" s="35">
        <f t="shared" si="350"/>
        <v>98138.071216017706</v>
      </c>
      <c r="AY949" s="35">
        <f t="shared" si="351"/>
        <v>106107.62662214387</v>
      </c>
      <c r="AZ949" s="35">
        <f t="shared" si="352"/>
        <v>114077.18202827004</v>
      </c>
      <c r="BA949"/>
      <c r="BB949" s="52">
        <f t="shared" si="353"/>
        <v>942</v>
      </c>
      <c r="BC949" s="80">
        <f t="shared" si="354"/>
        <v>835.08885251060815</v>
      </c>
      <c r="BD949" s="35">
        <f t="shared" si="360"/>
        <v>3330.6898059689079</v>
      </c>
      <c r="BE949" s="35">
        <f t="shared" si="355"/>
        <v>41149.481783760035</v>
      </c>
      <c r="BF949" s="35">
        <f t="shared" si="356"/>
        <v>44480.17158972894</v>
      </c>
      <c r="BG949" s="35">
        <f t="shared" si="357"/>
        <v>47810.861395697844</v>
      </c>
    </row>
    <row r="950" spans="25:59" x14ac:dyDescent="0.4">
      <c r="Y950" s="35">
        <f t="shared" si="358"/>
        <v>942500</v>
      </c>
      <c r="Z950" s="52">
        <f t="shared" si="361"/>
        <v>943</v>
      </c>
      <c r="AA950" s="35"/>
      <c r="AB950" s="35"/>
      <c r="AC950" s="35"/>
      <c r="AD950" s="35"/>
      <c r="AU950" s="52">
        <f t="shared" si="348"/>
        <v>943</v>
      </c>
      <c r="AV950" s="80">
        <f t="shared" si="349"/>
        <v>1999.0328104708938</v>
      </c>
      <c r="AW950" s="35">
        <f t="shared" si="359"/>
        <v>7972.993752240518</v>
      </c>
      <c r="AX950" s="35">
        <f t="shared" si="350"/>
        <v>98233.876546231288</v>
      </c>
      <c r="AY950" s="35">
        <f t="shared" si="351"/>
        <v>106206.87029847181</v>
      </c>
      <c r="AZ950" s="35">
        <f t="shared" si="352"/>
        <v>114179.86405071233</v>
      </c>
      <c r="BA950"/>
      <c r="BB950" s="52">
        <f t="shared" si="353"/>
        <v>943</v>
      </c>
      <c r="BC950" s="80">
        <f t="shared" si="354"/>
        <v>835.44913917214069</v>
      </c>
      <c r="BD950" s="35">
        <f t="shared" si="360"/>
        <v>3332.1267825339587</v>
      </c>
      <c r="BE950" s="35">
        <f t="shared" si="355"/>
        <v>41186.357921925344</v>
      </c>
      <c r="BF950" s="35">
        <f t="shared" si="356"/>
        <v>44518.484704459304</v>
      </c>
      <c r="BG950" s="35">
        <f t="shared" si="357"/>
        <v>47850.611486993264</v>
      </c>
    </row>
    <row r="951" spans="25:59" x14ac:dyDescent="0.4">
      <c r="Y951" s="35">
        <f t="shared" si="358"/>
        <v>943500</v>
      </c>
      <c r="Z951" s="52">
        <f t="shared" si="361"/>
        <v>944</v>
      </c>
      <c r="AA951" s="35"/>
      <c r="AB951" s="35"/>
      <c r="AC951" s="35"/>
      <c r="AD951" s="35"/>
      <c r="AU951" s="52">
        <f t="shared" si="348"/>
        <v>944</v>
      </c>
      <c r="AV951" s="80">
        <f t="shared" si="349"/>
        <v>1999.8955987003883</v>
      </c>
      <c r="AW951" s="35">
        <f t="shared" si="359"/>
        <v>7976.4349189523564</v>
      </c>
      <c r="AX951" s="35">
        <f t="shared" si="350"/>
        <v>98329.679055847373</v>
      </c>
      <c r="AY951" s="35">
        <f t="shared" si="351"/>
        <v>106306.11397479974</v>
      </c>
      <c r="AZ951" s="35">
        <f t="shared" si="352"/>
        <v>114282.5488937521</v>
      </c>
      <c r="BA951"/>
      <c r="BB951" s="52">
        <f t="shared" si="353"/>
        <v>944</v>
      </c>
      <c r="BC951" s="80">
        <f t="shared" si="354"/>
        <v>835.80972138962284</v>
      </c>
      <c r="BD951" s="35">
        <f t="shared" si="360"/>
        <v>3333.5649379019424</v>
      </c>
      <c r="BE951" s="35">
        <f t="shared" si="355"/>
        <v>41223.232881287709</v>
      </c>
      <c r="BF951" s="35">
        <f t="shared" si="356"/>
        <v>44556.797819189655</v>
      </c>
      <c r="BG951" s="35">
        <f t="shared" si="357"/>
        <v>47890.3627570916</v>
      </c>
    </row>
    <row r="952" spans="25:59" x14ac:dyDescent="0.4">
      <c r="Y952" s="35">
        <f t="shared" si="358"/>
        <v>944500</v>
      </c>
      <c r="Z952" s="52">
        <f t="shared" si="361"/>
        <v>945</v>
      </c>
      <c r="AA952" s="35"/>
      <c r="AB952" s="35"/>
      <c r="AC952" s="35"/>
      <c r="AD952" s="35"/>
      <c r="AU952" s="52">
        <f t="shared" si="348"/>
        <v>945</v>
      </c>
      <c r="AV952" s="80">
        <f t="shared" si="349"/>
        <v>2000.759093210693</v>
      </c>
      <c r="AW952" s="35">
        <f t="shared" si="359"/>
        <v>7979.8789026127006</v>
      </c>
      <c r="AX952" s="35">
        <f t="shared" si="350"/>
        <v>98425.478748514972</v>
      </c>
      <c r="AY952" s="35">
        <f t="shared" si="351"/>
        <v>106405.35765112768</v>
      </c>
      <c r="AZ952" s="35">
        <f t="shared" si="352"/>
        <v>114385.23655374038</v>
      </c>
      <c r="BA952"/>
      <c r="BB952" s="52">
        <f t="shared" si="353"/>
        <v>945</v>
      </c>
      <c r="BC952" s="80">
        <f t="shared" si="354"/>
        <v>836.17059878069676</v>
      </c>
      <c r="BD952" s="35">
        <f t="shared" si="360"/>
        <v>3335.0042705478531</v>
      </c>
      <c r="BE952" s="35">
        <f t="shared" si="355"/>
        <v>41260.106663372164</v>
      </c>
      <c r="BF952" s="35">
        <f t="shared" si="356"/>
        <v>44595.110933920019</v>
      </c>
      <c r="BG952" s="35">
        <f t="shared" si="357"/>
        <v>47930.115204467875</v>
      </c>
    </row>
    <row r="953" spans="25:59" x14ac:dyDescent="0.4">
      <c r="Y953" s="35">
        <f t="shared" si="358"/>
        <v>945500</v>
      </c>
      <c r="Z953" s="52">
        <f t="shared" si="361"/>
        <v>946</v>
      </c>
      <c r="AA953" s="35"/>
      <c r="AB953" s="35"/>
      <c r="AC953" s="35"/>
      <c r="AD953" s="35"/>
      <c r="AU953" s="52">
        <f t="shared" si="348"/>
        <v>946</v>
      </c>
      <c r="AV953" s="80">
        <f t="shared" si="349"/>
        <v>2001.6232930877443</v>
      </c>
      <c r="AW953" s="35">
        <f t="shared" si="359"/>
        <v>7983.3256995758748</v>
      </c>
      <c r="AX953" s="35">
        <f t="shared" si="350"/>
        <v>98521.275627879731</v>
      </c>
      <c r="AY953" s="35">
        <f t="shared" si="351"/>
        <v>106504.6013274556</v>
      </c>
      <c r="AZ953" s="35">
        <f t="shared" si="352"/>
        <v>114487.92702703147</v>
      </c>
      <c r="BA953"/>
      <c r="BB953" s="52">
        <f t="shared" si="353"/>
        <v>946</v>
      </c>
      <c r="BC953" s="80">
        <f t="shared" si="354"/>
        <v>836.53177096335105</v>
      </c>
      <c r="BD953" s="35">
        <f t="shared" si="360"/>
        <v>3336.4447789480664</v>
      </c>
      <c r="BE953" s="35">
        <f t="shared" si="355"/>
        <v>41296.9792697023</v>
      </c>
      <c r="BF953" s="35">
        <f t="shared" si="356"/>
        <v>44633.42404865037</v>
      </c>
      <c r="BG953" s="35">
        <f t="shared" si="357"/>
        <v>47969.868827598439</v>
      </c>
    </row>
    <row r="954" spans="25:59" x14ac:dyDescent="0.4">
      <c r="Y954" s="35">
        <f t="shared" si="358"/>
        <v>946500</v>
      </c>
      <c r="Z954" s="52">
        <f t="shared" si="361"/>
        <v>947</v>
      </c>
      <c r="AA954" s="35"/>
      <c r="AB954" s="35"/>
      <c r="AC954" s="35"/>
      <c r="AD954" s="35"/>
      <c r="AU954" s="52">
        <f t="shared" si="348"/>
        <v>947</v>
      </c>
      <c r="AV954" s="80">
        <f t="shared" si="349"/>
        <v>2002.488197418312</v>
      </c>
      <c r="AW954" s="35">
        <f t="shared" si="359"/>
        <v>7986.775306199529</v>
      </c>
      <c r="AX954" s="35">
        <f t="shared" si="350"/>
        <v>98617.069697584011</v>
      </c>
      <c r="AY954" s="35">
        <f t="shared" si="351"/>
        <v>106603.84500378354</v>
      </c>
      <c r="AZ954" s="35">
        <f t="shared" si="352"/>
        <v>114590.62030998307</v>
      </c>
      <c r="BA954"/>
      <c r="BB954" s="52">
        <f t="shared" si="353"/>
        <v>947</v>
      </c>
      <c r="BC954" s="80">
        <f t="shared" si="354"/>
        <v>836.89323755592227</v>
      </c>
      <c r="BD954" s="35">
        <f t="shared" si="360"/>
        <v>3337.8864615803468</v>
      </c>
      <c r="BE954" s="35">
        <f t="shared" si="355"/>
        <v>41333.850701800373</v>
      </c>
      <c r="BF954" s="35">
        <f t="shared" si="356"/>
        <v>44671.73716338072</v>
      </c>
      <c r="BG954" s="35">
        <f t="shared" si="357"/>
        <v>48009.623624961067</v>
      </c>
    </row>
    <row r="955" spans="25:59" x14ac:dyDescent="0.4">
      <c r="Y955" s="35">
        <f t="shared" si="358"/>
        <v>947500</v>
      </c>
      <c r="Z955" s="52">
        <f t="shared" si="361"/>
        <v>948</v>
      </c>
      <c r="AA955" s="35"/>
      <c r="AB955" s="35"/>
      <c r="AC955" s="35"/>
      <c r="AD955" s="35"/>
      <c r="AU955" s="52">
        <f t="shared" si="348"/>
        <v>948</v>
      </c>
      <c r="AV955" s="80">
        <f t="shared" si="349"/>
        <v>2003.3538052899992</v>
      </c>
      <c r="AW955" s="35">
        <f t="shared" si="359"/>
        <v>7990.2277188446351</v>
      </c>
      <c r="AX955" s="35">
        <f t="shared" si="350"/>
        <v>98712.860961266852</v>
      </c>
      <c r="AY955" s="35">
        <f t="shared" si="351"/>
        <v>106703.08868011148</v>
      </c>
      <c r="AZ955" s="35">
        <f t="shared" si="352"/>
        <v>114693.31639895611</v>
      </c>
      <c r="BA955"/>
      <c r="BB955" s="52">
        <f t="shared" si="353"/>
        <v>948</v>
      </c>
      <c r="BC955" s="80">
        <f t="shared" si="354"/>
        <v>837.25499817709556</v>
      </c>
      <c r="BD955" s="35">
        <f t="shared" si="360"/>
        <v>3339.3293169238477</v>
      </c>
      <c r="BE955" s="35">
        <f t="shared" si="355"/>
        <v>41370.720961187239</v>
      </c>
      <c r="BF955" s="35">
        <f t="shared" si="356"/>
        <v>44710.050278111084</v>
      </c>
      <c r="BG955" s="35">
        <f t="shared" si="357"/>
        <v>48049.37959503493</v>
      </c>
    </row>
    <row r="956" spans="25:59" x14ac:dyDescent="0.4">
      <c r="Y956" s="35">
        <f t="shared" si="358"/>
        <v>948500</v>
      </c>
      <c r="Z956" s="52">
        <f t="shared" si="361"/>
        <v>949</v>
      </c>
      <c r="AA956" s="35"/>
      <c r="AB956" s="35"/>
      <c r="AC956" s="35"/>
      <c r="AD956" s="35"/>
      <c r="AU956" s="52">
        <f t="shared" si="348"/>
        <v>949</v>
      </c>
      <c r="AV956" s="80">
        <f t="shared" si="349"/>
        <v>2004.2201157912425</v>
      </c>
      <c r="AW956" s="35">
        <f t="shared" si="359"/>
        <v>7993.6829338754915</v>
      </c>
      <c r="AX956" s="35">
        <f t="shared" si="350"/>
        <v>98808.649422563918</v>
      </c>
      <c r="AY956" s="35">
        <f t="shared" si="351"/>
        <v>106802.33235643941</v>
      </c>
      <c r="AZ956" s="35">
        <f t="shared" si="352"/>
        <v>114796.0152903149</v>
      </c>
      <c r="BA956"/>
      <c r="BB956" s="52">
        <f t="shared" si="353"/>
        <v>949</v>
      </c>
      <c r="BC956" s="80">
        <f t="shared" si="354"/>
        <v>837.61705244590416</v>
      </c>
      <c r="BD956" s="35">
        <f t="shared" si="360"/>
        <v>3340.7733434591114</v>
      </c>
      <c r="BE956" s="35">
        <f t="shared" si="355"/>
        <v>41407.590049382321</v>
      </c>
      <c r="BF956" s="35">
        <f t="shared" si="356"/>
        <v>44748.363392841435</v>
      </c>
      <c r="BG956" s="35">
        <f t="shared" si="357"/>
        <v>48089.136736300548</v>
      </c>
    </row>
    <row r="957" spans="25:59" x14ac:dyDescent="0.4">
      <c r="Y957" s="35">
        <f t="shared" si="358"/>
        <v>949500</v>
      </c>
      <c r="Z957" s="52">
        <f t="shared" si="361"/>
        <v>950</v>
      </c>
      <c r="AA957" s="35"/>
      <c r="AB957" s="35"/>
      <c r="AC957" s="35"/>
      <c r="AD957" s="35"/>
      <c r="AU957" s="52">
        <f t="shared" si="348"/>
        <v>950</v>
      </c>
      <c r="AV957" s="80">
        <f t="shared" si="349"/>
        <v>2005.0871280113156</v>
      </c>
      <c r="AW957" s="35">
        <f t="shared" si="359"/>
        <v>7997.1409476597328</v>
      </c>
      <c r="AX957" s="35">
        <f t="shared" si="350"/>
        <v>98904.435085107616</v>
      </c>
      <c r="AY957" s="35">
        <f t="shared" si="351"/>
        <v>106901.57603276735</v>
      </c>
      <c r="AZ957" s="35">
        <f t="shared" si="352"/>
        <v>114898.71698042708</v>
      </c>
      <c r="BA957"/>
      <c r="BB957" s="52">
        <f t="shared" si="353"/>
        <v>950</v>
      </c>
      <c r="BC957" s="80">
        <f t="shared" si="354"/>
        <v>837.97939998173138</v>
      </c>
      <c r="BD957" s="35">
        <f t="shared" si="360"/>
        <v>3342.218539668077</v>
      </c>
      <c r="BE957" s="35">
        <f t="shared" si="355"/>
        <v>41444.457967903705</v>
      </c>
      <c r="BF957" s="35">
        <f t="shared" si="356"/>
        <v>44786.676507571785</v>
      </c>
      <c r="BG957" s="35">
        <f t="shared" si="357"/>
        <v>48128.895047239865</v>
      </c>
    </row>
    <row r="958" spans="25:59" x14ac:dyDescent="0.4">
      <c r="Y958" s="35">
        <f t="shared" si="358"/>
        <v>950500</v>
      </c>
      <c r="Z958" s="52">
        <f t="shared" si="361"/>
        <v>951</v>
      </c>
      <c r="AA958" s="35"/>
      <c r="AB958" s="35"/>
      <c r="AC958" s="35"/>
      <c r="AD958" s="35"/>
      <c r="AU958" s="52">
        <f t="shared" si="348"/>
        <v>951</v>
      </c>
      <c r="AV958" s="80">
        <f t="shared" si="349"/>
        <v>2005.9548410403295</v>
      </c>
      <c r="AW958" s="35">
        <f t="shared" si="359"/>
        <v>8000.6017565683351</v>
      </c>
      <c r="AX958" s="35">
        <f t="shared" si="350"/>
        <v>99000.217952526946</v>
      </c>
      <c r="AY958" s="35">
        <f t="shared" si="351"/>
        <v>107000.81970909527</v>
      </c>
      <c r="AZ958" s="35">
        <f t="shared" si="352"/>
        <v>115001.4214656636</v>
      </c>
      <c r="BA958"/>
      <c r="BB958" s="52">
        <f t="shared" si="353"/>
        <v>951</v>
      </c>
      <c r="BC958" s="80">
        <f t="shared" si="354"/>
        <v>838.34204040431007</v>
      </c>
      <c r="BD958" s="35">
        <f t="shared" si="360"/>
        <v>3343.6649040340767</v>
      </c>
      <c r="BE958" s="35">
        <f t="shared" si="355"/>
        <v>41481.324718268072</v>
      </c>
      <c r="BF958" s="35">
        <f t="shared" si="356"/>
        <v>44824.98962230215</v>
      </c>
      <c r="BG958" s="35">
        <f t="shared" si="357"/>
        <v>48168.654526336228</v>
      </c>
    </row>
    <row r="959" spans="25:59" x14ac:dyDescent="0.4">
      <c r="Y959" s="35">
        <f t="shared" si="358"/>
        <v>951500</v>
      </c>
      <c r="Z959" s="52">
        <f t="shared" si="361"/>
        <v>952</v>
      </c>
      <c r="AA959" s="35"/>
      <c r="AB959" s="35"/>
      <c r="AC959" s="35"/>
      <c r="AD959" s="35"/>
      <c r="AU959" s="52">
        <f t="shared" si="348"/>
        <v>952</v>
      </c>
      <c r="AV959" s="80">
        <f t="shared" si="349"/>
        <v>2006.823253969234</v>
      </c>
      <c r="AW959" s="35">
        <f t="shared" si="359"/>
        <v>8004.0653569756187</v>
      </c>
      <c r="AX959" s="35">
        <f t="shared" si="350"/>
        <v>99095.99802844759</v>
      </c>
      <c r="AY959" s="35">
        <f t="shared" si="351"/>
        <v>107100.06338542321</v>
      </c>
      <c r="AZ959" s="35">
        <f t="shared" si="352"/>
        <v>115104.12874239884</v>
      </c>
      <c r="BA959"/>
      <c r="BB959" s="52">
        <f t="shared" si="353"/>
        <v>952</v>
      </c>
      <c r="BC959" s="80">
        <f t="shared" si="354"/>
        <v>838.7049733337243</v>
      </c>
      <c r="BD959" s="35">
        <f t="shared" si="360"/>
        <v>3345.1124350418445</v>
      </c>
      <c r="BE959" s="35">
        <f t="shared" si="355"/>
        <v>41518.190301990653</v>
      </c>
      <c r="BF959" s="35">
        <f t="shared" si="356"/>
        <v>44863.3027370325</v>
      </c>
      <c r="BG959" s="35">
        <f t="shared" si="357"/>
        <v>48208.415172074347</v>
      </c>
    </row>
    <row r="960" spans="25:59" x14ac:dyDescent="0.4">
      <c r="Y960" s="35">
        <f t="shared" si="358"/>
        <v>952500</v>
      </c>
      <c r="Z960" s="52">
        <f t="shared" si="361"/>
        <v>953</v>
      </c>
      <c r="AA960" s="35"/>
      <c r="AB960" s="35"/>
      <c r="AC960" s="35"/>
      <c r="AD960" s="35"/>
      <c r="AU960" s="52">
        <f t="shared" si="348"/>
        <v>953</v>
      </c>
      <c r="AV960" s="80">
        <f t="shared" si="349"/>
        <v>2007.6923658898193</v>
      </c>
      <c r="AW960" s="35">
        <f t="shared" si="359"/>
        <v>8007.5317452592562</v>
      </c>
      <c r="AX960" s="35">
        <f t="shared" si="350"/>
        <v>99191.775316491883</v>
      </c>
      <c r="AY960" s="35">
        <f t="shared" si="351"/>
        <v>107199.30706175114</v>
      </c>
      <c r="AZ960" s="35">
        <f t="shared" si="352"/>
        <v>115206.8388070104</v>
      </c>
      <c r="BA960"/>
      <c r="BB960" s="52">
        <f t="shared" si="353"/>
        <v>953</v>
      </c>
      <c r="BC960" s="80">
        <f t="shared" si="354"/>
        <v>839.06819839040861</v>
      </c>
      <c r="BD960" s="35">
        <f t="shared" si="360"/>
        <v>3346.5611311775119</v>
      </c>
      <c r="BE960" s="35">
        <f t="shared" si="355"/>
        <v>41555.054720585351</v>
      </c>
      <c r="BF960" s="35">
        <f t="shared" si="356"/>
        <v>44901.615851762865</v>
      </c>
      <c r="BG960" s="35">
        <f t="shared" si="357"/>
        <v>48248.176982940378</v>
      </c>
    </row>
    <row r="961" spans="25:59" x14ac:dyDescent="0.4">
      <c r="Y961" s="35">
        <f t="shared" si="358"/>
        <v>953500</v>
      </c>
      <c r="Z961" s="52">
        <f t="shared" si="361"/>
        <v>954</v>
      </c>
      <c r="AA961" s="35"/>
      <c r="AB961" s="35"/>
      <c r="AC961" s="35"/>
      <c r="AD961" s="35"/>
      <c r="AU961" s="52">
        <f t="shared" si="348"/>
        <v>954</v>
      </c>
      <c r="AV961" s="80">
        <f t="shared" si="349"/>
        <v>2008.5621758947161</v>
      </c>
      <c r="AW961" s="35">
        <f t="shared" si="359"/>
        <v>8011.0009178002738</v>
      </c>
      <c r="AX961" s="35">
        <f t="shared" si="350"/>
        <v>99287.5498202788</v>
      </c>
      <c r="AY961" s="35">
        <f t="shared" si="351"/>
        <v>107298.55073807908</v>
      </c>
      <c r="AZ961" s="35">
        <f t="shared" si="352"/>
        <v>115309.55165587936</v>
      </c>
      <c r="BA961"/>
      <c r="BB961" s="52">
        <f t="shared" si="353"/>
        <v>954</v>
      </c>
      <c r="BC961" s="80">
        <f t="shared" si="354"/>
        <v>839.43171519514954</v>
      </c>
      <c r="BD961" s="35">
        <f t="shared" si="360"/>
        <v>3348.0109909286139</v>
      </c>
      <c r="BE961" s="35">
        <f t="shared" si="355"/>
        <v>41591.917975564604</v>
      </c>
      <c r="BF961" s="35">
        <f t="shared" si="356"/>
        <v>44939.928966493215</v>
      </c>
      <c r="BG961" s="35">
        <f t="shared" si="357"/>
        <v>48287.939957421826</v>
      </c>
    </row>
    <row r="962" spans="25:59" x14ac:dyDescent="0.4">
      <c r="Y962" s="35">
        <f t="shared" si="358"/>
        <v>954500</v>
      </c>
      <c r="Z962" s="52">
        <f t="shared" si="361"/>
        <v>955</v>
      </c>
      <c r="AA962" s="35"/>
      <c r="AB962" s="35"/>
      <c r="AC962" s="35"/>
      <c r="AD962" s="35"/>
      <c r="AU962" s="52">
        <f t="shared" si="348"/>
        <v>955</v>
      </c>
      <c r="AV962" s="80">
        <f t="shared" si="349"/>
        <v>2009.4326830773998</v>
      </c>
      <c r="AW962" s="35">
        <f t="shared" si="359"/>
        <v>8014.4728709830651</v>
      </c>
      <c r="AX962" s="35">
        <f t="shared" si="350"/>
        <v>99383.321543423939</v>
      </c>
      <c r="AY962" s="35">
        <f t="shared" si="351"/>
        <v>107397.79441440701</v>
      </c>
      <c r="AZ962" s="35">
        <f t="shared" si="352"/>
        <v>115412.26728539007</v>
      </c>
      <c r="BA962"/>
      <c r="BB962" s="52">
        <f t="shared" si="353"/>
        <v>955</v>
      </c>
      <c r="BC962" s="80">
        <f t="shared" si="354"/>
        <v>839.7955233690858</v>
      </c>
      <c r="BD962" s="35">
        <f t="shared" si="360"/>
        <v>3349.4620127840903</v>
      </c>
      <c r="BE962" s="35">
        <f t="shared" si="355"/>
        <v>41628.780068439475</v>
      </c>
      <c r="BF962" s="35">
        <f t="shared" si="356"/>
        <v>44978.242081223565</v>
      </c>
      <c r="BG962" s="35">
        <f t="shared" si="357"/>
        <v>48327.704094007655</v>
      </c>
    </row>
    <row r="963" spans="25:59" x14ac:dyDescent="0.4">
      <c r="Y963" s="35">
        <f t="shared" si="358"/>
        <v>955500</v>
      </c>
      <c r="Z963" s="52">
        <f t="shared" si="361"/>
        <v>956</v>
      </c>
      <c r="AA963" s="35"/>
      <c r="AB963" s="35"/>
      <c r="AC963" s="35"/>
      <c r="AD963" s="35"/>
      <c r="AU963" s="52">
        <f t="shared" si="348"/>
        <v>956</v>
      </c>
      <c r="AV963" s="80">
        <f t="shared" si="349"/>
        <v>2010.3038865321885</v>
      </c>
      <c r="AW963" s="35">
        <f t="shared" si="359"/>
        <v>8017.9476011953839</v>
      </c>
      <c r="AX963" s="35">
        <f t="shared" si="350"/>
        <v>99479.090489539565</v>
      </c>
      <c r="AY963" s="35">
        <f t="shared" si="351"/>
        <v>107497.03809073495</v>
      </c>
      <c r="AZ963" s="35">
        <f t="shared" si="352"/>
        <v>115514.98569193033</v>
      </c>
      <c r="BA963"/>
      <c r="BB963" s="52">
        <f t="shared" si="353"/>
        <v>956</v>
      </c>
      <c r="BC963" s="80">
        <f t="shared" si="354"/>
        <v>840.15962253370913</v>
      </c>
      <c r="BD963" s="35">
        <f t="shared" si="360"/>
        <v>3350.9141952342893</v>
      </c>
      <c r="BE963" s="35">
        <f t="shared" si="355"/>
        <v>41665.641000719639</v>
      </c>
      <c r="BF963" s="35">
        <f t="shared" si="356"/>
        <v>45016.55519595393</v>
      </c>
      <c r="BG963" s="35">
        <f t="shared" si="357"/>
        <v>48367.46939118822</v>
      </c>
    </row>
    <row r="964" spans="25:59" x14ac:dyDescent="0.4">
      <c r="Y964" s="35">
        <f t="shared" si="358"/>
        <v>956500</v>
      </c>
      <c r="Z964" s="52">
        <f t="shared" si="361"/>
        <v>957</v>
      </c>
      <c r="AA964" s="35"/>
      <c r="AB964" s="35"/>
      <c r="AC964" s="35"/>
      <c r="AD964" s="35"/>
      <c r="AU964" s="52">
        <f t="shared" si="348"/>
        <v>957</v>
      </c>
      <c r="AV964" s="80">
        <f t="shared" si="349"/>
        <v>2011.175785354246</v>
      </c>
      <c r="AW964" s="35">
        <f t="shared" si="359"/>
        <v>8021.4251048283595</v>
      </c>
      <c r="AX964" s="35">
        <f t="shared" si="350"/>
        <v>99574.85666223451</v>
      </c>
      <c r="AY964" s="35">
        <f t="shared" si="351"/>
        <v>107596.28176706287</v>
      </c>
      <c r="AZ964" s="35">
        <f t="shared" si="352"/>
        <v>115617.70687189123</v>
      </c>
      <c r="BA964"/>
      <c r="BB964" s="52">
        <f t="shared" si="353"/>
        <v>957</v>
      </c>
      <c r="BC964" s="80">
        <f t="shared" si="354"/>
        <v>840.52401231086424</v>
      </c>
      <c r="BD964" s="35">
        <f t="shared" si="360"/>
        <v>3352.3675367709666</v>
      </c>
      <c r="BE964" s="35">
        <f t="shared" si="355"/>
        <v>41702.500773913314</v>
      </c>
      <c r="BF964" s="35">
        <f t="shared" si="356"/>
        <v>45054.86831068428</v>
      </c>
      <c r="BG964" s="35">
        <f t="shared" si="357"/>
        <v>48407.235847455246</v>
      </c>
    </row>
    <row r="965" spans="25:59" x14ac:dyDescent="0.4">
      <c r="Y965" s="35">
        <f t="shared" si="358"/>
        <v>957500</v>
      </c>
      <c r="Z965" s="52">
        <f t="shared" si="361"/>
        <v>958</v>
      </c>
      <c r="AA965" s="35"/>
      <c r="AB965" s="35"/>
      <c r="AC965" s="35"/>
      <c r="AD965" s="35"/>
      <c r="AU965" s="52">
        <f t="shared" si="348"/>
        <v>958</v>
      </c>
      <c r="AV965" s="80">
        <f t="shared" si="349"/>
        <v>2012.0483786395841</v>
      </c>
      <c r="AW965" s="35">
        <f t="shared" si="359"/>
        <v>8024.9053782765022</v>
      </c>
      <c r="AX965" s="35">
        <f t="shared" si="350"/>
        <v>99670.620065114315</v>
      </c>
      <c r="AY965" s="35">
        <f t="shared" si="351"/>
        <v>107695.52544339081</v>
      </c>
      <c r="AZ965" s="35">
        <f t="shared" si="352"/>
        <v>115720.43082166731</v>
      </c>
      <c r="BA965"/>
      <c r="BB965" s="52">
        <f t="shared" si="353"/>
        <v>958</v>
      </c>
      <c r="BC965" s="80">
        <f t="shared" si="354"/>
        <v>840.88869232275022</v>
      </c>
      <c r="BD965" s="35">
        <f t="shared" si="360"/>
        <v>3353.8220358872913</v>
      </c>
      <c r="BE965" s="35">
        <f t="shared" si="355"/>
        <v>41739.359389527352</v>
      </c>
      <c r="BF965" s="35">
        <f t="shared" si="356"/>
        <v>45093.181425414645</v>
      </c>
      <c r="BG965" s="35">
        <f t="shared" si="357"/>
        <v>48447.003461301938</v>
      </c>
    </row>
    <row r="966" spans="25:59" x14ac:dyDescent="0.4">
      <c r="Y966" s="35">
        <f t="shared" si="358"/>
        <v>958500</v>
      </c>
      <c r="Z966" s="52">
        <f t="shared" si="361"/>
        <v>959</v>
      </c>
      <c r="AA966" s="35"/>
      <c r="AB966" s="35"/>
      <c r="AC966" s="35"/>
      <c r="AD966" s="35"/>
      <c r="AU966" s="52">
        <f t="shared" si="348"/>
        <v>959</v>
      </c>
      <c r="AV966" s="80">
        <f t="shared" si="349"/>
        <v>2012.9216654850611</v>
      </c>
      <c r="AW966" s="35">
        <f t="shared" si="359"/>
        <v>8028.3884179376983</v>
      </c>
      <c r="AX966" s="35">
        <f t="shared" si="350"/>
        <v>99766.380701781047</v>
      </c>
      <c r="AY966" s="35">
        <f t="shared" si="351"/>
        <v>107794.76911971875</v>
      </c>
      <c r="AZ966" s="35">
        <f t="shared" si="352"/>
        <v>115823.15753765646</v>
      </c>
      <c r="BA966"/>
      <c r="BB966" s="52">
        <f t="shared" si="353"/>
        <v>959</v>
      </c>
      <c r="BC966" s="80">
        <f t="shared" si="354"/>
        <v>841.25366219192028</v>
      </c>
      <c r="BD966" s="35">
        <f t="shared" si="360"/>
        <v>3355.2776910778448</v>
      </c>
      <c r="BE966" s="35">
        <f t="shared" si="355"/>
        <v>41776.216849067147</v>
      </c>
      <c r="BF966" s="35">
        <f t="shared" si="356"/>
        <v>45131.494540144995</v>
      </c>
      <c r="BG966" s="35">
        <f t="shared" si="357"/>
        <v>48486.772231222843</v>
      </c>
    </row>
    <row r="967" spans="25:59" x14ac:dyDescent="0.4">
      <c r="Y967" s="35">
        <f t="shared" si="358"/>
        <v>959500</v>
      </c>
      <c r="Z967" s="52">
        <f t="shared" si="361"/>
        <v>960</v>
      </c>
      <c r="AA967" s="35"/>
      <c r="AB967" s="35"/>
      <c r="AC967" s="35"/>
      <c r="AD967" s="35"/>
      <c r="AU967" s="52">
        <f t="shared" si="348"/>
        <v>960</v>
      </c>
      <c r="AV967" s="80">
        <f t="shared" si="349"/>
        <v>2013.7956449883857</v>
      </c>
      <c r="AW967" s="35">
        <f t="shared" si="359"/>
        <v>8031.8742202132253</v>
      </c>
      <c r="AX967" s="35">
        <f t="shared" si="350"/>
        <v>99862.138575833451</v>
      </c>
      <c r="AY967" s="35">
        <f t="shared" si="351"/>
        <v>107894.01279604668</v>
      </c>
      <c r="AZ967" s="35">
        <f t="shared" si="352"/>
        <v>115925.88701625991</v>
      </c>
      <c r="BA967"/>
      <c r="BB967" s="52">
        <f t="shared" si="353"/>
        <v>960</v>
      </c>
      <c r="BC967" s="80">
        <f t="shared" si="354"/>
        <v>841.61892154128259</v>
      </c>
      <c r="BD967" s="35">
        <f t="shared" si="360"/>
        <v>3356.7345008386246</v>
      </c>
      <c r="BE967" s="35">
        <f t="shared" si="355"/>
        <v>41813.07315403672</v>
      </c>
      <c r="BF967" s="35">
        <f t="shared" si="356"/>
        <v>45169.807654875345</v>
      </c>
      <c r="BG967" s="35">
        <f t="shared" si="357"/>
        <v>48526.542155713971</v>
      </c>
    </row>
    <row r="968" spans="25:59" x14ac:dyDescent="0.4">
      <c r="Y968" s="35">
        <f t="shared" si="358"/>
        <v>960500</v>
      </c>
      <c r="Z968" s="52">
        <f t="shared" si="361"/>
        <v>961</v>
      </c>
      <c r="AA968" s="35"/>
      <c r="AB968" s="35"/>
      <c r="AC968" s="35"/>
      <c r="AD968" s="35"/>
      <c r="AU968" s="52">
        <f t="shared" ref="AU968:AU1008" si="362">Z968</f>
        <v>961</v>
      </c>
      <c r="AV968" s="80">
        <f t="shared" ref="AV968:AV1008" si="363">$AL$13*SQRT(1+(1/$AL$14)+(($AU968-$AE$3)^2)/(($AE$4^2)*$AL$20))</f>
        <v>2014.6703162481174</v>
      </c>
      <c r="AW968" s="35">
        <f t="shared" si="359"/>
        <v>8035.3627815077562</v>
      </c>
      <c r="AX968" s="35">
        <f t="shared" ref="AX968:AX1008" si="364">AY968-AW968</f>
        <v>99957.893690866855</v>
      </c>
      <c r="AY968" s="35">
        <f t="shared" ref="AY968:AY1008" si="365">Z968*AY$1+AY$2</f>
        <v>107993.25647237462</v>
      </c>
      <c r="AZ968" s="35">
        <f t="shared" ref="AZ968:AZ1008" si="366">AY968+AW968</f>
        <v>116028.61925388238</v>
      </c>
      <c r="BA968"/>
      <c r="BB968" s="52">
        <f t="shared" ref="BB968:BB1008" si="367">AU968</f>
        <v>961</v>
      </c>
      <c r="BC968" s="80">
        <f t="shared" ref="BC968:BC1008" si="368">$AL$36*SQRT(1+(1/$AL$37)+(($AU968-$AE$3)^2)/(($AE$4^2)*$AL$43))</f>
        <v>841.98446999410123</v>
      </c>
      <c r="BD968" s="35">
        <f t="shared" si="360"/>
        <v>3358.1924636670474</v>
      </c>
      <c r="BE968" s="35">
        <f t="shared" ref="BE968:BE1008" si="369">BF968-BD968</f>
        <v>41849.928305938665</v>
      </c>
      <c r="BF968" s="35">
        <f t="shared" ref="BF968:BF1008" si="370">Z968*BF$1+BF$2</f>
        <v>45208.12076960571</v>
      </c>
      <c r="BG968" s="35">
        <f t="shared" ref="BG968:BG1008" si="371">BF968+BD968</f>
        <v>48566.313233272755</v>
      </c>
    </row>
    <row r="969" spans="25:59" x14ac:dyDescent="0.4">
      <c r="Y969" s="35">
        <f t="shared" ref="Y969:Y1008" si="372">Y968+1000</f>
        <v>961500</v>
      </c>
      <c r="Z969" s="52">
        <f t="shared" si="361"/>
        <v>962</v>
      </c>
      <c r="AA969" s="35"/>
      <c r="AB969" s="35"/>
      <c r="AC969" s="35"/>
      <c r="AD969" s="35"/>
      <c r="AU969" s="52">
        <f t="shared" si="362"/>
        <v>962</v>
      </c>
      <c r="AV969" s="80">
        <f t="shared" si="363"/>
        <v>2015.5456783636662</v>
      </c>
      <c r="AW969" s="35">
        <f t="shared" ref="AW969:AW1008" si="373">AW$3*AV969</f>
        <v>8038.8540982293534</v>
      </c>
      <c r="AX969" s="35">
        <f t="shared" si="364"/>
        <v>100053.64605047319</v>
      </c>
      <c r="AY969" s="35">
        <f t="shared" si="365"/>
        <v>108092.50014870254</v>
      </c>
      <c r="AZ969" s="35">
        <f t="shared" si="366"/>
        <v>116131.35424693189</v>
      </c>
      <c r="BA969"/>
      <c r="BB969" s="52">
        <f t="shared" si="367"/>
        <v>962</v>
      </c>
      <c r="BC969" s="80">
        <f t="shared" si="368"/>
        <v>842.35030717399582</v>
      </c>
      <c r="BD969" s="35">
        <f t="shared" ref="BD969:BD1008" si="374">BD$3*BC969</f>
        <v>3359.6515780619479</v>
      </c>
      <c r="BE969" s="35">
        <f t="shared" si="369"/>
        <v>41886.782306274115</v>
      </c>
      <c r="BF969" s="35">
        <f t="shared" si="370"/>
        <v>45246.43388433606</v>
      </c>
      <c r="BG969" s="35">
        <f t="shared" si="371"/>
        <v>48606.085462398005</v>
      </c>
    </row>
    <row r="970" spans="25:59" x14ac:dyDescent="0.4">
      <c r="Y970" s="35">
        <f t="shared" si="372"/>
        <v>962500</v>
      </c>
      <c r="Z970" s="52">
        <f t="shared" ref="Z970:Z1008" si="375">Z969+1</f>
        <v>963</v>
      </c>
      <c r="AA970" s="35"/>
      <c r="AB970" s="35"/>
      <c r="AC970" s="35"/>
      <c r="AD970" s="35"/>
      <c r="AU970" s="52">
        <f t="shared" si="362"/>
        <v>963</v>
      </c>
      <c r="AV970" s="80">
        <f t="shared" si="363"/>
        <v>2016.4217304352969</v>
      </c>
      <c r="AW970" s="35">
        <f t="shared" si="373"/>
        <v>8042.3481667894903</v>
      </c>
      <c r="AX970" s="35">
        <f t="shared" si="364"/>
        <v>100149.39565824099</v>
      </c>
      <c r="AY970" s="35">
        <f t="shared" si="365"/>
        <v>108191.74382503048</v>
      </c>
      <c r="AZ970" s="35">
        <f t="shared" si="366"/>
        <v>116234.09199181998</v>
      </c>
      <c r="BA970"/>
      <c r="BB970" s="52">
        <f t="shared" si="367"/>
        <v>963</v>
      </c>
      <c r="BC970" s="80">
        <f t="shared" si="368"/>
        <v>842.71643270494269</v>
      </c>
      <c r="BD970" s="35">
        <f t="shared" si="374"/>
        <v>3361.1118425235841</v>
      </c>
      <c r="BE970" s="35">
        <f t="shared" si="369"/>
        <v>41923.635156542841</v>
      </c>
      <c r="BF970" s="35">
        <f t="shared" si="370"/>
        <v>45284.746999066425</v>
      </c>
      <c r="BG970" s="35">
        <f t="shared" si="371"/>
        <v>48645.858841590009</v>
      </c>
    </row>
    <row r="971" spans="25:59" x14ac:dyDescent="0.4">
      <c r="Y971" s="35">
        <f t="shared" si="372"/>
        <v>963500</v>
      </c>
      <c r="Z971" s="52">
        <f t="shared" si="375"/>
        <v>964</v>
      </c>
      <c r="AA971" s="35"/>
      <c r="AB971" s="35"/>
      <c r="AC971" s="35"/>
      <c r="AD971" s="35"/>
      <c r="AU971" s="52">
        <f t="shared" si="362"/>
        <v>964</v>
      </c>
      <c r="AV971" s="80">
        <f t="shared" si="363"/>
        <v>2017.298471564128</v>
      </c>
      <c r="AW971" s="35">
        <f t="shared" si="373"/>
        <v>8045.8449836030459</v>
      </c>
      <c r="AX971" s="35">
        <f t="shared" si="364"/>
        <v>100245.14251775536</v>
      </c>
      <c r="AY971" s="35">
        <f t="shared" si="365"/>
        <v>108290.98750135841</v>
      </c>
      <c r="AZ971" s="35">
        <f t="shared" si="366"/>
        <v>116336.83248496146</v>
      </c>
      <c r="BA971"/>
      <c r="BB971" s="52">
        <f t="shared" si="367"/>
        <v>964</v>
      </c>
      <c r="BC971" s="80">
        <f t="shared" si="368"/>
        <v>843.0828462112753</v>
      </c>
      <c r="BD971" s="35">
        <f t="shared" si="374"/>
        <v>3362.5732555536374</v>
      </c>
      <c r="BE971" s="35">
        <f t="shared" si="369"/>
        <v>41960.486858243137</v>
      </c>
      <c r="BF971" s="35">
        <f t="shared" si="370"/>
        <v>45323.060113796775</v>
      </c>
      <c r="BG971" s="35">
        <f t="shared" si="371"/>
        <v>48685.633369350413</v>
      </c>
    </row>
    <row r="972" spans="25:59" x14ac:dyDescent="0.4">
      <c r="Y972" s="35">
        <f t="shared" si="372"/>
        <v>964500</v>
      </c>
      <c r="Z972" s="52">
        <f t="shared" si="375"/>
        <v>965</v>
      </c>
      <c r="AA972" s="35"/>
      <c r="AB972" s="35"/>
      <c r="AC972" s="35"/>
      <c r="AD972" s="35"/>
      <c r="AU972" s="52">
        <f t="shared" si="362"/>
        <v>965</v>
      </c>
      <c r="AV972" s="80">
        <f t="shared" si="363"/>
        <v>2018.1759008521335</v>
      </c>
      <c r="AW972" s="35">
        <f t="shared" si="373"/>
        <v>8049.3445450883082</v>
      </c>
      <c r="AX972" s="35">
        <f t="shared" si="364"/>
        <v>100340.88663259803</v>
      </c>
      <c r="AY972" s="35">
        <f t="shared" si="365"/>
        <v>108390.23117768635</v>
      </c>
      <c r="AZ972" s="35">
        <f t="shared" si="366"/>
        <v>116439.57572277467</v>
      </c>
      <c r="BA972"/>
      <c r="BB972" s="52">
        <f t="shared" si="367"/>
        <v>965</v>
      </c>
      <c r="BC972" s="80">
        <f t="shared" si="368"/>
        <v>843.44954731768485</v>
      </c>
      <c r="BD972" s="35">
        <f t="shared" si="374"/>
        <v>3364.035815655217</v>
      </c>
      <c r="BE972" s="35">
        <f t="shared" si="369"/>
        <v>41997.337412871908</v>
      </c>
      <c r="BF972" s="35">
        <f t="shared" si="370"/>
        <v>45361.373228527125</v>
      </c>
      <c r="BG972" s="35">
        <f t="shared" si="371"/>
        <v>48725.409044182343</v>
      </c>
    </row>
    <row r="973" spans="25:59" x14ac:dyDescent="0.4">
      <c r="Y973" s="35">
        <f t="shared" si="372"/>
        <v>965500</v>
      </c>
      <c r="Z973" s="52">
        <f t="shared" si="375"/>
        <v>966</v>
      </c>
      <c r="AA973" s="35"/>
      <c r="AB973" s="35"/>
      <c r="AC973" s="35"/>
      <c r="AD973" s="35"/>
      <c r="AU973" s="52">
        <f t="shared" si="362"/>
        <v>966</v>
      </c>
      <c r="AV973" s="80">
        <f t="shared" si="363"/>
        <v>2019.0540174021437</v>
      </c>
      <c r="AW973" s="35">
        <f t="shared" si="373"/>
        <v>8052.8468476669841</v>
      </c>
      <c r="AX973" s="35">
        <f t="shared" si="364"/>
        <v>100436.6280063473</v>
      </c>
      <c r="AY973" s="35">
        <f t="shared" si="365"/>
        <v>108489.47485401428</v>
      </c>
      <c r="AZ973" s="35">
        <f t="shared" si="366"/>
        <v>116542.32170168126</v>
      </c>
      <c r="BA973"/>
      <c r="BB973" s="52">
        <f t="shared" si="367"/>
        <v>966</v>
      </c>
      <c r="BC973" s="80">
        <f t="shared" si="368"/>
        <v>843.8165356492201</v>
      </c>
      <c r="BD973" s="35">
        <f t="shared" si="374"/>
        <v>3365.4995213328575</v>
      </c>
      <c r="BE973" s="35">
        <f t="shared" si="369"/>
        <v>42034.186821924632</v>
      </c>
      <c r="BF973" s="35">
        <f t="shared" si="370"/>
        <v>45399.68634325749</v>
      </c>
      <c r="BG973" s="35">
        <f t="shared" si="371"/>
        <v>48765.185864590349</v>
      </c>
    </row>
    <row r="974" spans="25:59" x14ac:dyDescent="0.4">
      <c r="Y974" s="35">
        <f t="shared" si="372"/>
        <v>966500</v>
      </c>
      <c r="Z974" s="52">
        <f t="shared" si="375"/>
        <v>967</v>
      </c>
      <c r="AA974" s="35"/>
      <c r="AB974" s="35"/>
      <c r="AC974" s="35"/>
      <c r="AD974" s="35"/>
      <c r="AU974" s="52">
        <f t="shared" si="362"/>
        <v>967</v>
      </c>
      <c r="AV974" s="80">
        <f t="shared" si="363"/>
        <v>2019.9328203178475</v>
      </c>
      <c r="AW974" s="35">
        <f t="shared" si="373"/>
        <v>8056.3518877642036</v>
      </c>
      <c r="AX974" s="35">
        <f t="shared" si="364"/>
        <v>100532.36664257801</v>
      </c>
      <c r="AY974" s="35">
        <f t="shared" si="365"/>
        <v>108588.71853034222</v>
      </c>
      <c r="AZ974" s="35">
        <f t="shared" si="366"/>
        <v>116645.07041810642</v>
      </c>
      <c r="BA974"/>
      <c r="BB974" s="52">
        <f t="shared" si="367"/>
        <v>967</v>
      </c>
      <c r="BC974" s="80">
        <f t="shared" si="368"/>
        <v>844.18381083128861</v>
      </c>
      <c r="BD974" s="35">
        <f t="shared" si="374"/>
        <v>3366.9643710925247</v>
      </c>
      <c r="BE974" s="35">
        <f t="shared" si="369"/>
        <v>42071.035086895317</v>
      </c>
      <c r="BF974" s="35">
        <f t="shared" si="370"/>
        <v>45437.99945798784</v>
      </c>
      <c r="BG974" s="35">
        <f t="shared" si="371"/>
        <v>48804.963829080363</v>
      </c>
    </row>
    <row r="975" spans="25:59" x14ac:dyDescent="0.4">
      <c r="Y975" s="35">
        <f t="shared" si="372"/>
        <v>967500</v>
      </c>
      <c r="Z975" s="52">
        <f t="shared" si="375"/>
        <v>968</v>
      </c>
      <c r="AA975" s="35"/>
      <c r="AB975" s="35"/>
      <c r="AC975" s="35"/>
      <c r="AD975" s="35"/>
      <c r="AU975" s="52">
        <f t="shared" si="362"/>
        <v>968</v>
      </c>
      <c r="AV975" s="80">
        <f t="shared" si="363"/>
        <v>2020.8123087037939</v>
      </c>
      <c r="AW975" s="35">
        <f t="shared" si="373"/>
        <v>8059.8596618085257</v>
      </c>
      <c r="AX975" s="35">
        <f t="shared" si="364"/>
        <v>100628.10254486161</v>
      </c>
      <c r="AY975" s="35">
        <f t="shared" si="365"/>
        <v>108687.96220667014</v>
      </c>
      <c r="AZ975" s="35">
        <f t="shared" si="366"/>
        <v>116747.82186847867</v>
      </c>
      <c r="BA975"/>
      <c r="BB975" s="52">
        <f t="shared" si="367"/>
        <v>968</v>
      </c>
      <c r="BC975" s="80">
        <f t="shared" si="368"/>
        <v>844.55137248965752</v>
      </c>
      <c r="BD975" s="35">
        <f t="shared" si="374"/>
        <v>3368.4303634416187</v>
      </c>
      <c r="BE975" s="35">
        <f t="shared" si="369"/>
        <v>42107.882209276584</v>
      </c>
      <c r="BF975" s="35">
        <f t="shared" si="370"/>
        <v>45476.312572718205</v>
      </c>
      <c r="BG975" s="35">
        <f t="shared" si="371"/>
        <v>48844.742936159826</v>
      </c>
    </row>
    <row r="976" spans="25:59" x14ac:dyDescent="0.4">
      <c r="Y976" s="35">
        <f t="shared" si="372"/>
        <v>968500</v>
      </c>
      <c r="Z976" s="52">
        <f t="shared" si="375"/>
        <v>969</v>
      </c>
      <c r="AA976" s="35"/>
      <c r="AB976" s="35"/>
      <c r="AC976" s="35"/>
      <c r="AD976" s="35"/>
      <c r="AU976" s="52">
        <f t="shared" si="362"/>
        <v>969</v>
      </c>
      <c r="AV976" s="80">
        <f t="shared" si="363"/>
        <v>2021.6924816653898</v>
      </c>
      <c r="AW976" s="35">
        <f t="shared" si="373"/>
        <v>8063.3701662319336</v>
      </c>
      <c r="AX976" s="35">
        <f t="shared" si="364"/>
        <v>100723.83571676615</v>
      </c>
      <c r="AY976" s="35">
        <f t="shared" si="365"/>
        <v>108787.20588299808</v>
      </c>
      <c r="AZ976" s="35">
        <f t="shared" si="366"/>
        <v>116850.57604923002</v>
      </c>
      <c r="BA976"/>
      <c r="BB976" s="52">
        <f t="shared" si="367"/>
        <v>969</v>
      </c>
      <c r="BC976" s="80">
        <f t="shared" si="368"/>
        <v>844.91922025045278</v>
      </c>
      <c r="BD976" s="35">
        <f t="shared" si="374"/>
        <v>3369.8974968889711</v>
      </c>
      <c r="BE976" s="35">
        <f t="shared" si="369"/>
        <v>42144.728190559581</v>
      </c>
      <c r="BF976" s="35">
        <f t="shared" si="370"/>
        <v>45514.625687448555</v>
      </c>
      <c r="BG976" s="35">
        <f t="shared" si="371"/>
        <v>48884.52318433753</v>
      </c>
    </row>
    <row r="977" spans="25:59" x14ac:dyDescent="0.4">
      <c r="Y977" s="35">
        <f t="shared" si="372"/>
        <v>969500</v>
      </c>
      <c r="Z977" s="52">
        <f t="shared" si="375"/>
        <v>970</v>
      </c>
      <c r="AA977" s="35"/>
      <c r="AB977" s="35"/>
      <c r="AC977" s="35"/>
      <c r="AD977" s="35"/>
      <c r="AU977" s="52">
        <f t="shared" si="362"/>
        <v>970</v>
      </c>
      <c r="AV977" s="80">
        <f t="shared" si="363"/>
        <v>2022.5733383089057</v>
      </c>
      <c r="AW977" s="35">
        <f t="shared" si="373"/>
        <v>8066.8833974698528</v>
      </c>
      <c r="AX977" s="35">
        <f t="shared" si="364"/>
        <v>100819.56616185617</v>
      </c>
      <c r="AY977" s="35">
        <f t="shared" si="365"/>
        <v>108886.44955932602</v>
      </c>
      <c r="AZ977" s="35">
        <f t="shared" si="366"/>
        <v>116953.33295679587</v>
      </c>
      <c r="BA977"/>
      <c r="BB977" s="52">
        <f t="shared" si="367"/>
        <v>970</v>
      </c>
      <c r="BC977" s="80">
        <f t="shared" si="368"/>
        <v>845.28735374016082</v>
      </c>
      <c r="BD977" s="35">
        <f t="shared" si="374"/>
        <v>3371.3657699448504</v>
      </c>
      <c r="BE977" s="35">
        <f t="shared" si="369"/>
        <v>42181.573032234053</v>
      </c>
      <c r="BF977" s="35">
        <f t="shared" si="370"/>
        <v>45552.938802178905</v>
      </c>
      <c r="BG977" s="35">
        <f t="shared" si="371"/>
        <v>48924.304572123758</v>
      </c>
    </row>
    <row r="978" spans="25:59" x14ac:dyDescent="0.4">
      <c r="Y978" s="35">
        <f t="shared" si="372"/>
        <v>970500</v>
      </c>
      <c r="Z978" s="52">
        <f t="shared" si="375"/>
        <v>971</v>
      </c>
      <c r="AA978" s="35"/>
      <c r="AB978" s="35"/>
      <c r="AC978" s="35"/>
      <c r="AD978" s="35"/>
      <c r="AU978" s="52">
        <f t="shared" si="362"/>
        <v>971</v>
      </c>
      <c r="AV978" s="80">
        <f t="shared" si="363"/>
        <v>2023.4548777414736</v>
      </c>
      <c r="AW978" s="35">
        <f t="shared" si="373"/>
        <v>8070.3993519611458</v>
      </c>
      <c r="AX978" s="35">
        <f t="shared" si="364"/>
        <v>100915.29388369281</v>
      </c>
      <c r="AY978" s="35">
        <f t="shared" si="365"/>
        <v>108985.69323565395</v>
      </c>
      <c r="AZ978" s="35">
        <f t="shared" si="366"/>
        <v>117056.09258761509</v>
      </c>
      <c r="BA978"/>
      <c r="BB978" s="52">
        <f t="shared" si="367"/>
        <v>971</v>
      </c>
      <c r="BC978" s="80">
        <f t="shared" si="368"/>
        <v>845.65577258562826</v>
      </c>
      <c r="BD978" s="35">
        <f t="shared" si="374"/>
        <v>3372.8351811209618</v>
      </c>
      <c r="BE978" s="35">
        <f t="shared" si="369"/>
        <v>42218.416735788305</v>
      </c>
      <c r="BF978" s="35">
        <f t="shared" si="370"/>
        <v>45591.25191690927</v>
      </c>
      <c r="BG978" s="35">
        <f t="shared" si="371"/>
        <v>48964.087098030235</v>
      </c>
    </row>
    <row r="979" spans="25:59" x14ac:dyDescent="0.4">
      <c r="Y979" s="35">
        <f t="shared" si="372"/>
        <v>971500</v>
      </c>
      <c r="Z979" s="52">
        <f t="shared" si="375"/>
        <v>972</v>
      </c>
      <c r="AA979" s="35"/>
      <c r="AB979" s="35"/>
      <c r="AC979" s="35"/>
      <c r="AD979" s="35"/>
      <c r="AU979" s="52">
        <f t="shared" si="362"/>
        <v>972</v>
      </c>
      <c r="AV979" s="80">
        <f t="shared" si="363"/>
        <v>2024.3370990710903</v>
      </c>
      <c r="AW979" s="35">
        <f t="shared" si="373"/>
        <v>8073.9180261481242</v>
      </c>
      <c r="AX979" s="35">
        <f t="shared" si="364"/>
        <v>101011.01888583376</v>
      </c>
      <c r="AY979" s="35">
        <f t="shared" si="365"/>
        <v>109084.93691198189</v>
      </c>
      <c r="AZ979" s="35">
        <f t="shared" si="366"/>
        <v>117158.85493813001</v>
      </c>
      <c r="BA979"/>
      <c r="BB979" s="52">
        <f t="shared" si="367"/>
        <v>972</v>
      </c>
      <c r="BC979" s="80">
        <f t="shared" si="368"/>
        <v>846.02447641406309</v>
      </c>
      <c r="BD979" s="35">
        <f t="shared" si="374"/>
        <v>3374.3057289304525</v>
      </c>
      <c r="BE979" s="35">
        <f t="shared" si="369"/>
        <v>42255.259302709164</v>
      </c>
      <c r="BF979" s="35">
        <f t="shared" si="370"/>
        <v>45629.56503163962</v>
      </c>
      <c r="BG979" s="35">
        <f t="shared" si="371"/>
        <v>49003.870760570077</v>
      </c>
    </row>
    <row r="980" spans="25:59" x14ac:dyDescent="0.4">
      <c r="Y980" s="35">
        <f t="shared" si="372"/>
        <v>972500</v>
      </c>
      <c r="Z980" s="52">
        <f t="shared" si="375"/>
        <v>973</v>
      </c>
      <c r="AA980" s="35"/>
      <c r="AB980" s="35"/>
      <c r="AC980" s="35"/>
      <c r="AD980" s="35"/>
      <c r="AU980" s="52">
        <f t="shared" si="362"/>
        <v>973</v>
      </c>
      <c r="AV980" s="80">
        <f t="shared" si="363"/>
        <v>2025.2200014066163</v>
      </c>
      <c r="AW980" s="35">
        <f t="shared" si="373"/>
        <v>8077.4394164765454</v>
      </c>
      <c r="AX980" s="35">
        <f t="shared" si="364"/>
        <v>101106.74117183327</v>
      </c>
      <c r="AY980" s="35">
        <f t="shared" si="365"/>
        <v>109184.18058830981</v>
      </c>
      <c r="AZ980" s="35">
        <f t="shared" si="366"/>
        <v>117261.62000478635</v>
      </c>
      <c r="BA980"/>
      <c r="BB980" s="52">
        <f t="shared" si="367"/>
        <v>973</v>
      </c>
      <c r="BC980" s="80">
        <f t="shared" si="368"/>
        <v>846.39346485303463</v>
      </c>
      <c r="BD980" s="35">
        <f t="shared" si="374"/>
        <v>3375.7774118879101</v>
      </c>
      <c r="BE980" s="35">
        <f t="shared" si="369"/>
        <v>42292.100734482075</v>
      </c>
      <c r="BF980" s="35">
        <f t="shared" si="370"/>
        <v>45667.878146369985</v>
      </c>
      <c r="BG980" s="35">
        <f t="shared" si="371"/>
        <v>49043.655558257895</v>
      </c>
    </row>
    <row r="981" spans="25:59" x14ac:dyDescent="0.4">
      <c r="Y981" s="35">
        <f t="shared" si="372"/>
        <v>973500</v>
      </c>
      <c r="Z981" s="52">
        <f t="shared" si="375"/>
        <v>974</v>
      </c>
      <c r="AA981" s="35"/>
      <c r="AB981" s="35"/>
      <c r="AC981" s="35"/>
      <c r="AD981" s="35"/>
      <c r="AU981" s="52">
        <f t="shared" si="362"/>
        <v>974</v>
      </c>
      <c r="AV981" s="80">
        <f t="shared" si="363"/>
        <v>2026.1035838577789</v>
      </c>
      <c r="AW981" s="35">
        <f t="shared" si="373"/>
        <v>8080.963519395621</v>
      </c>
      <c r="AX981" s="35">
        <f t="shared" si="364"/>
        <v>101202.46074524213</v>
      </c>
      <c r="AY981" s="35">
        <f t="shared" si="365"/>
        <v>109283.42426463775</v>
      </c>
      <c r="AZ981" s="35">
        <f t="shared" si="366"/>
        <v>117364.38778403337</v>
      </c>
      <c r="BA981"/>
      <c r="BB981" s="52">
        <f t="shared" si="367"/>
        <v>974</v>
      </c>
      <c r="BC981" s="80">
        <f t="shared" si="368"/>
        <v>846.76273753047371</v>
      </c>
      <c r="BD981" s="35">
        <f t="shared" si="374"/>
        <v>3377.2502285093651</v>
      </c>
      <c r="BE981" s="35">
        <f t="shared" si="369"/>
        <v>42328.94103259097</v>
      </c>
      <c r="BF981" s="35">
        <f t="shared" si="370"/>
        <v>45706.191261100335</v>
      </c>
      <c r="BG981" s="35">
        <f t="shared" si="371"/>
        <v>49083.441489609701</v>
      </c>
    </row>
    <row r="982" spans="25:59" x14ac:dyDescent="0.4">
      <c r="Y982" s="35">
        <f t="shared" si="372"/>
        <v>974500</v>
      </c>
      <c r="Z982" s="52">
        <f t="shared" si="375"/>
        <v>975</v>
      </c>
      <c r="AA982" s="35"/>
      <c r="AB982" s="35"/>
      <c r="AC982" s="35"/>
      <c r="AD982" s="35"/>
      <c r="AU982" s="52">
        <f t="shared" si="362"/>
        <v>975</v>
      </c>
      <c r="AV982" s="80">
        <f t="shared" si="363"/>
        <v>2026.9878455351723</v>
      </c>
      <c r="AW982" s="35">
        <f t="shared" si="373"/>
        <v>8084.4903313580226</v>
      </c>
      <c r="AX982" s="35">
        <f t="shared" si="364"/>
        <v>101298.17760960765</v>
      </c>
      <c r="AY982" s="35">
        <f t="shared" si="365"/>
        <v>109382.66794096568</v>
      </c>
      <c r="AZ982" s="35">
        <f t="shared" si="366"/>
        <v>117467.15827232371</v>
      </c>
      <c r="BA982"/>
      <c r="BB982" s="52">
        <f t="shared" si="367"/>
        <v>975</v>
      </c>
      <c r="BC982" s="80">
        <f t="shared" si="368"/>
        <v>847.13229407467429</v>
      </c>
      <c r="BD982" s="35">
        <f t="shared" si="374"/>
        <v>3378.7241773122946</v>
      </c>
      <c r="BE982" s="35">
        <f t="shared" si="369"/>
        <v>42365.780198518391</v>
      </c>
      <c r="BF982" s="35">
        <f t="shared" si="370"/>
        <v>45744.504375830686</v>
      </c>
      <c r="BG982" s="35">
        <f t="shared" si="371"/>
        <v>49123.228553142981</v>
      </c>
    </row>
    <row r="983" spans="25:59" x14ac:dyDescent="0.4">
      <c r="Y983" s="35">
        <f t="shared" si="372"/>
        <v>975500</v>
      </c>
      <c r="Z983" s="52">
        <f t="shared" si="375"/>
        <v>976</v>
      </c>
      <c r="AA983" s="35"/>
      <c r="AB983" s="35"/>
      <c r="AC983" s="35"/>
      <c r="AD983" s="35"/>
      <c r="AU983" s="52">
        <f t="shared" si="362"/>
        <v>976</v>
      </c>
      <c r="AV983" s="80">
        <f t="shared" si="363"/>
        <v>2027.8727855502593</v>
      </c>
      <c r="AW983" s="35">
        <f t="shared" si="373"/>
        <v>8088.0198488198876</v>
      </c>
      <c r="AX983" s="35">
        <f t="shared" si="364"/>
        <v>101393.89176847372</v>
      </c>
      <c r="AY983" s="35">
        <f t="shared" si="365"/>
        <v>109481.91161729362</v>
      </c>
      <c r="AZ983" s="35">
        <f t="shared" si="366"/>
        <v>117569.93146611351</v>
      </c>
      <c r="BA983"/>
      <c r="BB983" s="52">
        <f t="shared" si="367"/>
        <v>976</v>
      </c>
      <c r="BC983" s="80">
        <f t="shared" si="368"/>
        <v>847.50213411429286</v>
      </c>
      <c r="BD983" s="35">
        <f t="shared" si="374"/>
        <v>3380.1992568156234</v>
      </c>
      <c r="BE983" s="35">
        <f t="shared" si="369"/>
        <v>42402.61823374543</v>
      </c>
      <c r="BF983" s="35">
        <f t="shared" si="370"/>
        <v>45782.81749056105</v>
      </c>
      <c r="BG983" s="35">
        <f t="shared" si="371"/>
        <v>49163.016747376671</v>
      </c>
    </row>
    <row r="984" spans="25:59" x14ac:dyDescent="0.4">
      <c r="Y984" s="35">
        <f t="shared" si="372"/>
        <v>976500</v>
      </c>
      <c r="Z984" s="52">
        <f t="shared" si="375"/>
        <v>977</v>
      </c>
      <c r="AA984" s="35"/>
      <c r="AB984" s="35"/>
      <c r="AC984" s="35"/>
      <c r="AD984" s="35"/>
      <c r="AU984" s="52">
        <f t="shared" si="362"/>
        <v>977</v>
      </c>
      <c r="AV984" s="80">
        <f t="shared" si="363"/>
        <v>2028.7584030153712</v>
      </c>
      <c r="AW984" s="35">
        <f t="shared" si="373"/>
        <v>8091.5520682408123</v>
      </c>
      <c r="AX984" s="35">
        <f t="shared" si="364"/>
        <v>101489.60322538074</v>
      </c>
      <c r="AY984" s="35">
        <f t="shared" si="365"/>
        <v>109581.15529362154</v>
      </c>
      <c r="AZ984" s="35">
        <f t="shared" si="366"/>
        <v>117672.70736186235</v>
      </c>
      <c r="BA984"/>
      <c r="BB984" s="52">
        <f t="shared" si="367"/>
        <v>977</v>
      </c>
      <c r="BC984" s="80">
        <f t="shared" si="368"/>
        <v>847.87225727834903</v>
      </c>
      <c r="BD984" s="35">
        <f t="shared" si="374"/>
        <v>3381.6754655397235</v>
      </c>
      <c r="BE984" s="35">
        <f t="shared" si="369"/>
        <v>42439.455139751677</v>
      </c>
      <c r="BF984" s="35">
        <f t="shared" si="370"/>
        <v>45821.130605291401</v>
      </c>
      <c r="BG984" s="35">
        <f t="shared" si="371"/>
        <v>49202.806070831124</v>
      </c>
    </row>
    <row r="985" spans="25:59" x14ac:dyDescent="0.4">
      <c r="Y985" s="35">
        <f t="shared" si="372"/>
        <v>977500</v>
      </c>
      <c r="Z985" s="52">
        <f t="shared" si="375"/>
        <v>978</v>
      </c>
      <c r="AA985" s="35"/>
      <c r="AB985" s="35"/>
      <c r="AC985" s="35"/>
      <c r="AD985" s="35"/>
      <c r="AU985" s="52">
        <f t="shared" si="362"/>
        <v>978</v>
      </c>
      <c r="AV985" s="80">
        <f t="shared" si="363"/>
        <v>2029.6446970437096</v>
      </c>
      <c r="AW985" s="35">
        <f t="shared" si="373"/>
        <v>8095.0869860838693</v>
      </c>
      <c r="AX985" s="35">
        <f t="shared" si="364"/>
        <v>101585.31198386561</v>
      </c>
      <c r="AY985" s="35">
        <f t="shared" si="365"/>
        <v>109680.39896994949</v>
      </c>
      <c r="AZ985" s="35">
        <f t="shared" si="366"/>
        <v>117775.48595603336</v>
      </c>
      <c r="BA985"/>
      <c r="BB985" s="52">
        <f t="shared" si="367"/>
        <v>978</v>
      </c>
      <c r="BC985" s="80">
        <f t="shared" si="368"/>
        <v>848.24266319622609</v>
      </c>
      <c r="BD985" s="35">
        <f t="shared" si="374"/>
        <v>3383.1528020064175</v>
      </c>
      <c r="BE985" s="35">
        <f t="shared" si="369"/>
        <v>42476.290918015351</v>
      </c>
      <c r="BF985" s="35">
        <f t="shared" si="370"/>
        <v>45859.443720021765</v>
      </c>
      <c r="BG985" s="35">
        <f t="shared" si="371"/>
        <v>49242.59652202818</v>
      </c>
    </row>
    <row r="986" spans="25:59" x14ac:dyDescent="0.4">
      <c r="Y986" s="35">
        <f t="shared" si="372"/>
        <v>978500</v>
      </c>
      <c r="Z986" s="52">
        <f t="shared" si="375"/>
        <v>979</v>
      </c>
      <c r="AA986" s="35"/>
      <c r="AB986" s="35"/>
      <c r="AC986" s="35"/>
      <c r="AD986" s="35"/>
      <c r="AU986" s="52">
        <f t="shared" si="362"/>
        <v>979</v>
      </c>
      <c r="AV986" s="80">
        <f t="shared" si="363"/>
        <v>2030.5316667493489</v>
      </c>
      <c r="AW986" s="35">
        <f t="shared" si="373"/>
        <v>8098.6245988156097</v>
      </c>
      <c r="AX986" s="35">
        <f t="shared" si="364"/>
        <v>101681.0180474618</v>
      </c>
      <c r="AY986" s="35">
        <f t="shared" si="365"/>
        <v>109779.64264627741</v>
      </c>
      <c r="AZ986" s="35">
        <f t="shared" si="366"/>
        <v>117878.26724509303</v>
      </c>
      <c r="BA986"/>
      <c r="BB986" s="52">
        <f t="shared" si="367"/>
        <v>979</v>
      </c>
      <c r="BC986" s="80">
        <f t="shared" si="368"/>
        <v>848.61335149767194</v>
      </c>
      <c r="BD986" s="35">
        <f t="shared" si="374"/>
        <v>3384.6312647389827</v>
      </c>
      <c r="BE986" s="35">
        <f t="shared" si="369"/>
        <v>42513.12557001313</v>
      </c>
      <c r="BF986" s="35">
        <f t="shared" si="370"/>
        <v>45897.756834752116</v>
      </c>
      <c r="BG986" s="35">
        <f t="shared" si="371"/>
        <v>49282.388099491101</v>
      </c>
    </row>
    <row r="987" spans="25:59" x14ac:dyDescent="0.4">
      <c r="Y987" s="35">
        <f t="shared" si="372"/>
        <v>979500</v>
      </c>
      <c r="Z987" s="52">
        <f t="shared" si="375"/>
        <v>980</v>
      </c>
      <c r="AA987" s="35"/>
      <c r="AB987" s="35"/>
      <c r="AC987" s="35"/>
      <c r="AD987" s="35"/>
      <c r="AU987" s="52">
        <f t="shared" si="362"/>
        <v>980</v>
      </c>
      <c r="AV987" s="80">
        <f t="shared" si="363"/>
        <v>2031.4193112472346</v>
      </c>
      <c r="AW987" s="35">
        <f t="shared" si="373"/>
        <v>8102.16490290606</v>
      </c>
      <c r="AX987" s="35">
        <f t="shared" si="364"/>
        <v>101776.72141969929</v>
      </c>
      <c r="AY987" s="35">
        <f t="shared" si="365"/>
        <v>109878.88632260535</v>
      </c>
      <c r="AZ987" s="35">
        <f t="shared" si="366"/>
        <v>117981.05122551142</v>
      </c>
      <c r="BA987"/>
      <c r="BB987" s="52">
        <f t="shared" si="367"/>
        <v>980</v>
      </c>
      <c r="BC987" s="80">
        <f t="shared" si="368"/>
        <v>848.98432181279895</v>
      </c>
      <c r="BD987" s="35">
        <f t="shared" si="374"/>
        <v>3386.1108522621498</v>
      </c>
      <c r="BE987" s="35">
        <f t="shared" si="369"/>
        <v>42549.959097220315</v>
      </c>
      <c r="BF987" s="35">
        <f t="shared" si="370"/>
        <v>45936.069949482466</v>
      </c>
      <c r="BG987" s="35">
        <f t="shared" si="371"/>
        <v>49322.180801744616</v>
      </c>
    </row>
    <row r="988" spans="25:59" x14ac:dyDescent="0.4">
      <c r="Y988" s="35">
        <f t="shared" si="372"/>
        <v>980500</v>
      </c>
      <c r="Z988" s="52">
        <f t="shared" si="375"/>
        <v>981</v>
      </c>
      <c r="AA988" s="35"/>
      <c r="AB988" s="35"/>
      <c r="AC988" s="35"/>
      <c r="AD988" s="35"/>
      <c r="AU988" s="52">
        <f t="shared" si="362"/>
        <v>981</v>
      </c>
      <c r="AV988" s="80">
        <f t="shared" si="363"/>
        <v>2032.3076296531863</v>
      </c>
      <c r="AW988" s="35">
        <f t="shared" si="373"/>
        <v>8105.7078948287308</v>
      </c>
      <c r="AX988" s="35">
        <f t="shared" si="364"/>
        <v>101872.42210410457</v>
      </c>
      <c r="AY988" s="35">
        <f t="shared" si="365"/>
        <v>109978.12999893329</v>
      </c>
      <c r="AZ988" s="35">
        <f t="shared" si="366"/>
        <v>118083.83789376201</v>
      </c>
      <c r="BA988"/>
      <c r="BB988" s="52">
        <f t="shared" si="367"/>
        <v>981</v>
      </c>
      <c r="BC988" s="80">
        <f t="shared" si="368"/>
        <v>849.35557377208431</v>
      </c>
      <c r="BD988" s="35">
        <f t="shared" si="374"/>
        <v>3387.5915631021048</v>
      </c>
      <c r="BE988" s="35">
        <f t="shared" si="369"/>
        <v>42586.791501110725</v>
      </c>
      <c r="BF988" s="35">
        <f t="shared" si="370"/>
        <v>45974.383064212831</v>
      </c>
      <c r="BG988" s="35">
        <f t="shared" si="371"/>
        <v>49361.974627314936</v>
      </c>
    </row>
    <row r="989" spans="25:59" x14ac:dyDescent="0.4">
      <c r="Y989" s="35">
        <f t="shared" si="372"/>
        <v>981500</v>
      </c>
      <c r="Z989" s="52">
        <f t="shared" si="375"/>
        <v>982</v>
      </c>
      <c r="AA989" s="35"/>
      <c r="AB989" s="35"/>
      <c r="AC989" s="35"/>
      <c r="AD989" s="35"/>
      <c r="AU989" s="52">
        <f t="shared" si="362"/>
        <v>982</v>
      </c>
      <c r="AV989" s="80">
        <f t="shared" si="363"/>
        <v>2033.196621083898</v>
      </c>
      <c r="AW989" s="35">
        <f t="shared" si="373"/>
        <v>8109.2535710606235</v>
      </c>
      <c r="AX989" s="35">
        <f t="shared" si="364"/>
        <v>101968.1201042006</v>
      </c>
      <c r="AY989" s="35">
        <f t="shared" si="365"/>
        <v>110077.37367526122</v>
      </c>
      <c r="AZ989" s="35">
        <f t="shared" si="366"/>
        <v>118186.62724632183</v>
      </c>
      <c r="BA989"/>
      <c r="BB989" s="52">
        <f t="shared" si="367"/>
        <v>982</v>
      </c>
      <c r="BC989" s="80">
        <f t="shared" si="368"/>
        <v>849.72710700637094</v>
      </c>
      <c r="BD989" s="35">
        <f t="shared" si="374"/>
        <v>3389.0733957864913</v>
      </c>
      <c r="BE989" s="35">
        <f t="shared" si="369"/>
        <v>42623.622783156687</v>
      </c>
      <c r="BF989" s="35">
        <f t="shared" si="370"/>
        <v>46012.696178943181</v>
      </c>
      <c r="BG989" s="35">
        <f t="shared" si="371"/>
        <v>49401.769574729675</v>
      </c>
    </row>
    <row r="990" spans="25:59" x14ac:dyDescent="0.4">
      <c r="Y990" s="35">
        <f t="shared" si="372"/>
        <v>982500</v>
      </c>
      <c r="Z990" s="52">
        <f t="shared" si="375"/>
        <v>983</v>
      </c>
      <c r="AA990" s="35"/>
      <c r="AB990" s="35"/>
      <c r="AC990" s="35"/>
      <c r="AD990" s="35"/>
      <c r="AU990" s="52">
        <f t="shared" si="362"/>
        <v>983</v>
      </c>
      <c r="AV990" s="80">
        <f t="shared" si="363"/>
        <v>2034.0862846569389</v>
      </c>
      <c r="AW990" s="35">
        <f t="shared" si="373"/>
        <v>8112.8019280822273</v>
      </c>
      <c r="AX990" s="35">
        <f t="shared" si="364"/>
        <v>102063.81542350692</v>
      </c>
      <c r="AY990" s="35">
        <f t="shared" si="365"/>
        <v>110176.61735158916</v>
      </c>
      <c r="AZ990" s="35">
        <f t="shared" si="366"/>
        <v>118289.41927967139</v>
      </c>
      <c r="BA990"/>
      <c r="BB990" s="52">
        <f t="shared" si="367"/>
        <v>983</v>
      </c>
      <c r="BC990" s="80">
        <f t="shared" si="368"/>
        <v>850.09892114686772</v>
      </c>
      <c r="BD990" s="35">
        <f t="shared" si="374"/>
        <v>3390.5563488444141</v>
      </c>
      <c r="BE990" s="35">
        <f t="shared" si="369"/>
        <v>42660.452944829129</v>
      </c>
      <c r="BF990" s="35">
        <f t="shared" si="370"/>
        <v>46051.009293673545</v>
      </c>
      <c r="BG990" s="35">
        <f t="shared" si="371"/>
        <v>49441.565642517962</v>
      </c>
    </row>
    <row r="991" spans="25:59" x14ac:dyDescent="0.4">
      <c r="Y991" s="35">
        <f t="shared" si="372"/>
        <v>983500</v>
      </c>
      <c r="Z991" s="52">
        <f t="shared" si="375"/>
        <v>984</v>
      </c>
      <c r="AA991" s="35"/>
      <c r="AB991" s="35"/>
      <c r="AC991" s="35"/>
      <c r="AD991" s="35"/>
      <c r="AU991" s="52">
        <f t="shared" si="362"/>
        <v>984</v>
      </c>
      <c r="AV991" s="80">
        <f t="shared" si="363"/>
        <v>2034.9766194907554</v>
      </c>
      <c r="AW991" s="35">
        <f t="shared" si="373"/>
        <v>8116.3529623775321</v>
      </c>
      <c r="AX991" s="35">
        <f t="shared" si="364"/>
        <v>102159.50806553956</v>
      </c>
      <c r="AY991" s="35">
        <f t="shared" si="365"/>
        <v>110275.86102791708</v>
      </c>
      <c r="AZ991" s="35">
        <f t="shared" si="366"/>
        <v>118392.21399029461</v>
      </c>
      <c r="BA991"/>
      <c r="BB991" s="52">
        <f t="shared" si="367"/>
        <v>984</v>
      </c>
      <c r="BC991" s="80">
        <f t="shared" si="368"/>
        <v>850.47101582514949</v>
      </c>
      <c r="BD991" s="35">
        <f t="shared" si="374"/>
        <v>3392.040420806436</v>
      </c>
      <c r="BE991" s="35">
        <f t="shared" si="369"/>
        <v>42697.28198759746</v>
      </c>
      <c r="BF991" s="35">
        <f t="shared" si="370"/>
        <v>46089.322408403896</v>
      </c>
      <c r="BG991" s="35">
        <f t="shared" si="371"/>
        <v>49481.362829210331</v>
      </c>
    </row>
    <row r="992" spans="25:59" x14ac:dyDescent="0.4">
      <c r="Y992" s="35">
        <f t="shared" si="372"/>
        <v>984500</v>
      </c>
      <c r="Z992" s="52">
        <f t="shared" si="375"/>
        <v>985</v>
      </c>
      <c r="AA992" s="35"/>
      <c r="AB992" s="35"/>
      <c r="AC992" s="35"/>
      <c r="AD992" s="35"/>
      <c r="AU992" s="52">
        <f t="shared" si="362"/>
        <v>985</v>
      </c>
      <c r="AV992" s="80">
        <f t="shared" si="363"/>
        <v>2035.867624704671</v>
      </c>
      <c r="AW992" s="35">
        <f t="shared" si="373"/>
        <v>8119.9066704340239</v>
      </c>
      <c r="AX992" s="35">
        <f t="shared" si="364"/>
        <v>102255.198033811</v>
      </c>
      <c r="AY992" s="35">
        <f t="shared" si="365"/>
        <v>110375.10470424502</v>
      </c>
      <c r="AZ992" s="35">
        <f t="shared" si="366"/>
        <v>118495.01137467904</v>
      </c>
      <c r="BA992"/>
      <c r="BB992" s="52">
        <f t="shared" si="367"/>
        <v>985</v>
      </c>
      <c r="BC992" s="80">
        <f t="shared" si="368"/>
        <v>850.8433906731583</v>
      </c>
      <c r="BD992" s="35">
        <f t="shared" si="374"/>
        <v>3393.5256102045864</v>
      </c>
      <c r="BE992" s="35">
        <f t="shared" si="369"/>
        <v>42734.109912929656</v>
      </c>
      <c r="BF992" s="35">
        <f t="shared" si="370"/>
        <v>46127.635523134246</v>
      </c>
      <c r="BG992" s="35">
        <f t="shared" si="371"/>
        <v>49521.161133338835</v>
      </c>
    </row>
    <row r="993" spans="25:59" x14ac:dyDescent="0.4">
      <c r="Y993" s="35">
        <f t="shared" si="372"/>
        <v>985500</v>
      </c>
      <c r="Z993" s="52">
        <f t="shared" si="375"/>
        <v>986</v>
      </c>
      <c r="AA993" s="35"/>
      <c r="AB993" s="35"/>
      <c r="AC993" s="35"/>
      <c r="AD993" s="35"/>
      <c r="AU993" s="52">
        <f t="shared" si="362"/>
        <v>986</v>
      </c>
      <c r="AV993" s="80">
        <f t="shared" si="363"/>
        <v>2036.7592994188878</v>
      </c>
      <c r="AW993" s="35">
        <f t="shared" si="373"/>
        <v>8123.4630487426957</v>
      </c>
      <c r="AX993" s="35">
        <f t="shared" si="364"/>
        <v>102350.88533183026</v>
      </c>
      <c r="AY993" s="35">
        <f t="shared" si="365"/>
        <v>110474.34838057295</v>
      </c>
      <c r="AZ993" s="35">
        <f t="shared" si="366"/>
        <v>118597.81142931564</v>
      </c>
      <c r="BA993"/>
      <c r="BB993" s="52">
        <f t="shared" si="367"/>
        <v>986</v>
      </c>
      <c r="BC993" s="80">
        <f t="shared" si="368"/>
        <v>851.21604532320305</v>
      </c>
      <c r="BD993" s="35">
        <f t="shared" si="374"/>
        <v>3395.011915572356</v>
      </c>
      <c r="BE993" s="35">
        <f t="shared" si="369"/>
        <v>42770.936722292252</v>
      </c>
      <c r="BF993" s="35">
        <f t="shared" si="370"/>
        <v>46165.948637864611</v>
      </c>
      <c r="BG993" s="35">
        <f t="shared" si="371"/>
        <v>49560.960553436969</v>
      </c>
    </row>
    <row r="994" spans="25:59" x14ac:dyDescent="0.4">
      <c r="Y994" s="35">
        <f t="shared" si="372"/>
        <v>986500</v>
      </c>
      <c r="Z994" s="52">
        <f t="shared" si="375"/>
        <v>987</v>
      </c>
      <c r="AA994" s="35"/>
      <c r="AB994" s="35"/>
      <c r="AC994" s="35"/>
      <c r="AD994" s="35"/>
      <c r="AU994" s="52">
        <f t="shared" si="362"/>
        <v>987</v>
      </c>
      <c r="AV994" s="80">
        <f t="shared" si="363"/>
        <v>2037.6516427544873</v>
      </c>
      <c r="AW994" s="35">
        <f t="shared" si="373"/>
        <v>8127.0220937980457</v>
      </c>
      <c r="AX994" s="35">
        <f t="shared" si="364"/>
        <v>102446.56996310284</v>
      </c>
      <c r="AY994" s="35">
        <f t="shared" si="365"/>
        <v>110573.59205690089</v>
      </c>
      <c r="AZ994" s="35">
        <f t="shared" si="366"/>
        <v>118700.61415069894</v>
      </c>
      <c r="BA994"/>
      <c r="BB994" s="52">
        <f t="shared" si="367"/>
        <v>987</v>
      </c>
      <c r="BC994" s="80">
        <f t="shared" si="368"/>
        <v>851.58897940796021</v>
      </c>
      <c r="BD994" s="35">
        <f t="shared" si="374"/>
        <v>3396.499335444702</v>
      </c>
      <c r="BE994" s="35">
        <f t="shared" si="369"/>
        <v>42807.762417150261</v>
      </c>
      <c r="BF994" s="35">
        <f t="shared" si="370"/>
        <v>46204.261752594961</v>
      </c>
      <c r="BG994" s="35">
        <f t="shared" si="371"/>
        <v>49600.761088039661</v>
      </c>
    </row>
    <row r="995" spans="25:59" x14ac:dyDescent="0.4">
      <c r="Y995" s="35">
        <f t="shared" si="372"/>
        <v>987500</v>
      </c>
      <c r="Z995" s="52">
        <f t="shared" si="375"/>
        <v>988</v>
      </c>
      <c r="AA995" s="35"/>
      <c r="AB995" s="35"/>
      <c r="AC995" s="35"/>
      <c r="AD995" s="35"/>
      <c r="AU995" s="52">
        <f t="shared" si="362"/>
        <v>988</v>
      </c>
      <c r="AV995" s="80">
        <f t="shared" si="363"/>
        <v>2038.544653833432</v>
      </c>
      <c r="AW995" s="35">
        <f t="shared" si="373"/>
        <v>8130.5838020980864</v>
      </c>
      <c r="AX995" s="35">
        <f t="shared" si="364"/>
        <v>102542.25193113073</v>
      </c>
      <c r="AY995" s="35">
        <f t="shared" si="365"/>
        <v>110672.83573322881</v>
      </c>
      <c r="AZ995" s="35">
        <f t="shared" si="366"/>
        <v>118803.4195353269</v>
      </c>
      <c r="BA995"/>
      <c r="BB995" s="52">
        <f t="shared" si="367"/>
        <v>988</v>
      </c>
      <c r="BC995" s="80">
        <f t="shared" si="368"/>
        <v>851.96219256047459</v>
      </c>
      <c r="BD995" s="35">
        <f t="shared" si="374"/>
        <v>3397.9878683580514</v>
      </c>
      <c r="BE995" s="35">
        <f t="shared" si="369"/>
        <v>42844.586998967272</v>
      </c>
      <c r="BF995" s="35">
        <f t="shared" si="370"/>
        <v>46242.574867325326</v>
      </c>
      <c r="BG995" s="35">
        <f t="shared" si="371"/>
        <v>49640.562735683379</v>
      </c>
    </row>
    <row r="996" spans="25:59" x14ac:dyDescent="0.4">
      <c r="Y996" s="35">
        <f t="shared" si="372"/>
        <v>988500</v>
      </c>
      <c r="Z996" s="52">
        <f t="shared" si="375"/>
        <v>989</v>
      </c>
      <c r="AA996" s="35"/>
      <c r="AB996" s="35"/>
      <c r="AC996" s="35"/>
      <c r="AD996" s="35"/>
      <c r="AU996" s="52">
        <f t="shared" si="362"/>
        <v>989</v>
      </c>
      <c r="AV996" s="80">
        <f t="shared" si="363"/>
        <v>2039.4383317785648</v>
      </c>
      <c r="AW996" s="35">
        <f t="shared" si="373"/>
        <v>8134.1481701443417</v>
      </c>
      <c r="AX996" s="35">
        <f t="shared" si="364"/>
        <v>102637.93123941241</v>
      </c>
      <c r="AY996" s="35">
        <f t="shared" si="365"/>
        <v>110772.07940955675</v>
      </c>
      <c r="AZ996" s="35">
        <f t="shared" si="366"/>
        <v>118906.2275797011</v>
      </c>
      <c r="BA996"/>
      <c r="BB996" s="52">
        <f t="shared" si="367"/>
        <v>989</v>
      </c>
      <c r="BC996" s="80">
        <f t="shared" si="368"/>
        <v>852.33568441415889</v>
      </c>
      <c r="BD996" s="35">
        <f t="shared" si="374"/>
        <v>3399.4775128502974</v>
      </c>
      <c r="BE996" s="35">
        <f t="shared" si="369"/>
        <v>42881.410469205381</v>
      </c>
      <c r="BF996" s="35">
        <f t="shared" si="370"/>
        <v>46280.887982055676</v>
      </c>
      <c r="BG996" s="35">
        <f t="shared" si="371"/>
        <v>49680.365494905971</v>
      </c>
    </row>
    <row r="997" spans="25:59" x14ac:dyDescent="0.4">
      <c r="Y997" s="35">
        <f t="shared" si="372"/>
        <v>989500</v>
      </c>
      <c r="Z997" s="52">
        <f t="shared" si="375"/>
        <v>990</v>
      </c>
      <c r="AA997" s="35"/>
      <c r="AB997" s="35"/>
      <c r="AC997" s="35"/>
      <c r="AD997" s="35"/>
      <c r="AU997" s="52">
        <f t="shared" si="362"/>
        <v>990</v>
      </c>
      <c r="AV997" s="80">
        <f t="shared" si="363"/>
        <v>2040.3326757136122</v>
      </c>
      <c r="AW997" s="35">
        <f t="shared" si="373"/>
        <v>8137.7151944418601</v>
      </c>
      <c r="AX997" s="35">
        <f t="shared" si="364"/>
        <v>102733.60789144282</v>
      </c>
      <c r="AY997" s="35">
        <f t="shared" si="365"/>
        <v>110871.32308588468</v>
      </c>
      <c r="AZ997" s="35">
        <f t="shared" si="366"/>
        <v>119009.03828032654</v>
      </c>
      <c r="BA997"/>
      <c r="BB997" s="52">
        <f t="shared" si="367"/>
        <v>990</v>
      </c>
      <c r="BC997" s="80">
        <f t="shared" si="368"/>
        <v>852.70945460279472</v>
      </c>
      <c r="BD997" s="35">
        <f t="shared" si="374"/>
        <v>3400.9682674608061</v>
      </c>
      <c r="BE997" s="35">
        <f t="shared" si="369"/>
        <v>42918.232829325221</v>
      </c>
      <c r="BF997" s="35">
        <f t="shared" si="370"/>
        <v>46319.201096786026</v>
      </c>
      <c r="BG997" s="35">
        <f t="shared" si="371"/>
        <v>49720.169364246831</v>
      </c>
    </row>
    <row r="998" spans="25:59" x14ac:dyDescent="0.4">
      <c r="Y998" s="35">
        <f t="shared" si="372"/>
        <v>990500</v>
      </c>
      <c r="Z998" s="52">
        <f t="shared" si="375"/>
        <v>991</v>
      </c>
      <c r="AA998" s="35"/>
      <c r="AB998" s="35"/>
      <c r="AC998" s="35"/>
      <c r="AD998" s="35"/>
      <c r="AU998" s="52">
        <f t="shared" si="362"/>
        <v>991</v>
      </c>
      <c r="AV998" s="80">
        <f t="shared" si="363"/>
        <v>2041.2276847631827</v>
      </c>
      <c r="AW998" s="35">
        <f t="shared" si="373"/>
        <v>8141.2848714992087</v>
      </c>
      <c r="AX998" s="35">
        <f t="shared" si="364"/>
        <v>102829.28189071341</v>
      </c>
      <c r="AY998" s="35">
        <f t="shared" si="365"/>
        <v>110970.56676221262</v>
      </c>
      <c r="AZ998" s="35">
        <f t="shared" si="366"/>
        <v>119111.85163371183</v>
      </c>
      <c r="BA998"/>
      <c r="BB998" s="52">
        <f t="shared" si="367"/>
        <v>991</v>
      </c>
      <c r="BC998" s="80">
        <f t="shared" si="368"/>
        <v>853.08350276053295</v>
      </c>
      <c r="BD998" s="35">
        <f t="shared" si="374"/>
        <v>3402.4601307304147</v>
      </c>
      <c r="BE998" s="35">
        <f t="shared" si="369"/>
        <v>42955.05408078598</v>
      </c>
      <c r="BF998" s="35">
        <f t="shared" si="370"/>
        <v>46357.514211516391</v>
      </c>
      <c r="BG998" s="35">
        <f t="shared" si="371"/>
        <v>49759.974342246802</v>
      </c>
    </row>
    <row r="999" spans="25:59" x14ac:dyDescent="0.4">
      <c r="Y999" s="35">
        <f t="shared" si="372"/>
        <v>991500</v>
      </c>
      <c r="Z999" s="52">
        <f t="shared" si="375"/>
        <v>992</v>
      </c>
      <c r="AA999" s="35"/>
      <c r="AB999" s="35"/>
      <c r="AC999" s="35"/>
      <c r="AD999" s="35"/>
      <c r="AU999" s="52">
        <f t="shared" si="362"/>
        <v>992</v>
      </c>
      <c r="AV999" s="80">
        <f t="shared" si="363"/>
        <v>2042.1233580527698</v>
      </c>
      <c r="AW999" s="35">
        <f t="shared" si="373"/>
        <v>8144.8571978284826</v>
      </c>
      <c r="AX999" s="35">
        <f t="shared" si="364"/>
        <v>102924.95324071207</v>
      </c>
      <c r="AY999" s="35">
        <f t="shared" si="365"/>
        <v>111069.81043854056</v>
      </c>
      <c r="AZ999" s="35">
        <f t="shared" si="366"/>
        <v>119214.66763636905</v>
      </c>
      <c r="BA999"/>
      <c r="BB999" s="52">
        <f t="shared" si="367"/>
        <v>992</v>
      </c>
      <c r="BC999" s="80">
        <f t="shared" si="368"/>
        <v>853.45782852189404</v>
      </c>
      <c r="BD999" s="35">
        <f t="shared" si="374"/>
        <v>3403.9531012014354</v>
      </c>
      <c r="BE999" s="35">
        <f t="shared" si="369"/>
        <v>42991.874225045307</v>
      </c>
      <c r="BF999" s="35">
        <f t="shared" si="370"/>
        <v>46395.827326246741</v>
      </c>
      <c r="BG999" s="35">
        <f t="shared" si="371"/>
        <v>49799.780427448175</v>
      </c>
    </row>
    <row r="1000" spans="25:59" x14ac:dyDescent="0.4">
      <c r="Y1000" s="35">
        <f t="shared" si="372"/>
        <v>992500</v>
      </c>
      <c r="Z1000" s="52">
        <f t="shared" si="375"/>
        <v>993</v>
      </c>
      <c r="AA1000" s="35"/>
      <c r="AB1000" s="35"/>
      <c r="AC1000" s="35"/>
      <c r="AD1000" s="35"/>
      <c r="AU1000" s="52">
        <f t="shared" si="362"/>
        <v>993</v>
      </c>
      <c r="AV1000" s="80">
        <f t="shared" si="363"/>
        <v>2043.019694708752</v>
      </c>
      <c r="AW1000" s="35">
        <f t="shared" si="373"/>
        <v>8148.4321699453067</v>
      </c>
      <c r="AX1000" s="35">
        <f t="shared" si="364"/>
        <v>103020.62194492319</v>
      </c>
      <c r="AY1000" s="35">
        <f t="shared" si="365"/>
        <v>111169.05411486849</v>
      </c>
      <c r="AZ1000" s="35">
        <f t="shared" si="366"/>
        <v>119317.48628481379</v>
      </c>
      <c r="BA1000"/>
      <c r="BB1000" s="52">
        <f t="shared" si="367"/>
        <v>993</v>
      </c>
      <c r="BC1000" s="80">
        <f t="shared" si="368"/>
        <v>853.83243152176794</v>
      </c>
      <c r="BD1000" s="35">
        <f t="shared" si="374"/>
        <v>3405.4471774176541</v>
      </c>
      <c r="BE1000" s="35">
        <f t="shared" si="369"/>
        <v>43028.693263559435</v>
      </c>
      <c r="BF1000" s="35">
        <f t="shared" si="370"/>
        <v>46434.140440977091</v>
      </c>
      <c r="BG1000" s="35">
        <f t="shared" si="371"/>
        <v>49839.587618394748</v>
      </c>
    </row>
    <row r="1001" spans="25:59" x14ac:dyDescent="0.4">
      <c r="Y1001" s="35">
        <f t="shared" si="372"/>
        <v>993500</v>
      </c>
      <c r="Z1001" s="52">
        <f t="shared" si="375"/>
        <v>994</v>
      </c>
      <c r="AA1001" s="35"/>
      <c r="AB1001" s="35"/>
      <c r="AC1001" s="35"/>
      <c r="AD1001" s="35"/>
      <c r="AU1001" s="52">
        <f t="shared" si="362"/>
        <v>994</v>
      </c>
      <c r="AV1001" s="80">
        <f t="shared" si="363"/>
        <v>2043.9166938583937</v>
      </c>
      <c r="AW1001" s="35">
        <f t="shared" si="373"/>
        <v>8152.0097843688409</v>
      </c>
      <c r="AX1001" s="35">
        <f t="shared" si="364"/>
        <v>103116.28800682758</v>
      </c>
      <c r="AY1001" s="35">
        <f t="shared" si="365"/>
        <v>111268.29779119643</v>
      </c>
      <c r="AZ1001" s="35">
        <f t="shared" si="366"/>
        <v>119420.30757556527</v>
      </c>
      <c r="BA1001"/>
      <c r="BB1001" s="52">
        <f t="shared" si="367"/>
        <v>994</v>
      </c>
      <c r="BC1001" s="80">
        <f t="shared" si="368"/>
        <v>854.20731139541522</v>
      </c>
      <c r="BD1001" s="35">
        <f t="shared" si="374"/>
        <v>3406.9423579243344</v>
      </c>
      <c r="BE1001" s="35">
        <f t="shared" si="369"/>
        <v>43065.511197783118</v>
      </c>
      <c r="BF1001" s="35">
        <f t="shared" si="370"/>
        <v>46472.453555707456</v>
      </c>
      <c r="BG1001" s="35">
        <f t="shared" si="371"/>
        <v>49879.395913631794</v>
      </c>
    </row>
    <row r="1002" spans="25:59" x14ac:dyDescent="0.4">
      <c r="Y1002" s="35">
        <f t="shared" si="372"/>
        <v>994500</v>
      </c>
      <c r="Z1002" s="52">
        <f t="shared" si="375"/>
        <v>995</v>
      </c>
      <c r="AA1002" s="35"/>
      <c r="AB1002" s="35"/>
      <c r="AC1002" s="35"/>
      <c r="AD1002" s="35"/>
      <c r="AU1002" s="52">
        <f t="shared" si="362"/>
        <v>995</v>
      </c>
      <c r="AV1002" s="80">
        <f t="shared" si="363"/>
        <v>2044.8143546298463</v>
      </c>
      <c r="AW1002" s="35">
        <f t="shared" si="373"/>
        <v>8155.5900376217805</v>
      </c>
      <c r="AX1002" s="35">
        <f t="shared" si="364"/>
        <v>103211.95142990258</v>
      </c>
      <c r="AY1002" s="35">
        <f t="shared" si="365"/>
        <v>111367.54146752435</v>
      </c>
      <c r="AZ1002" s="35">
        <f t="shared" si="366"/>
        <v>119523.13150514613</v>
      </c>
      <c r="BA1002"/>
      <c r="BB1002" s="52">
        <f t="shared" si="367"/>
        <v>995</v>
      </c>
      <c r="BC1002" s="80">
        <f t="shared" si="368"/>
        <v>854.58246777846739</v>
      </c>
      <c r="BD1002" s="35">
        <f t="shared" si="374"/>
        <v>3408.4386412682197</v>
      </c>
      <c r="BE1002" s="35">
        <f t="shared" si="369"/>
        <v>43102.328029169585</v>
      </c>
      <c r="BF1002" s="35">
        <f t="shared" si="370"/>
        <v>46510.766670437806</v>
      </c>
      <c r="BG1002" s="35">
        <f t="shared" si="371"/>
        <v>49919.205311706028</v>
      </c>
    </row>
    <row r="1003" spans="25:59" x14ac:dyDescent="0.4">
      <c r="Y1003" s="35">
        <f t="shared" si="372"/>
        <v>995500</v>
      </c>
      <c r="Z1003" s="52">
        <f t="shared" si="375"/>
        <v>996</v>
      </c>
      <c r="AA1003" s="35"/>
      <c r="AB1003" s="35"/>
      <c r="AC1003" s="35"/>
      <c r="AD1003" s="35"/>
      <c r="AU1003" s="52">
        <f t="shared" si="362"/>
        <v>996</v>
      </c>
      <c r="AV1003" s="80">
        <f t="shared" si="363"/>
        <v>2045.712676152149</v>
      </c>
      <c r="AW1003" s="35">
        <f t="shared" si="373"/>
        <v>8159.1729262303652</v>
      </c>
      <c r="AX1003" s="35">
        <f t="shared" si="364"/>
        <v>103307.61221762192</v>
      </c>
      <c r="AY1003" s="35">
        <f t="shared" si="365"/>
        <v>111466.78514385229</v>
      </c>
      <c r="AZ1003" s="35">
        <f t="shared" si="366"/>
        <v>119625.95807008266</v>
      </c>
      <c r="BA1003"/>
      <c r="BB1003" s="52">
        <f t="shared" si="367"/>
        <v>996</v>
      </c>
      <c r="BC1003" s="80">
        <f t="shared" si="368"/>
        <v>854.95790030692638</v>
      </c>
      <c r="BD1003" s="35">
        <f t="shared" si="374"/>
        <v>3409.936025997531</v>
      </c>
      <c r="BE1003" s="35">
        <f t="shared" si="369"/>
        <v>43139.143759170642</v>
      </c>
      <c r="BF1003" s="35">
        <f t="shared" si="370"/>
        <v>46549.079785168171</v>
      </c>
      <c r="BG1003" s="35">
        <f t="shared" si="371"/>
        <v>49959.0158111657</v>
      </c>
    </row>
    <row r="1004" spans="25:59" x14ac:dyDescent="0.4">
      <c r="Y1004" s="35">
        <f t="shared" si="372"/>
        <v>996500</v>
      </c>
      <c r="Z1004" s="52">
        <f t="shared" si="375"/>
        <v>997</v>
      </c>
      <c r="AA1004" s="35"/>
      <c r="AB1004" s="35"/>
      <c r="AC1004" s="35"/>
      <c r="AD1004" s="35"/>
      <c r="AU1004" s="52">
        <f t="shared" si="362"/>
        <v>997</v>
      </c>
      <c r="AV1004" s="80">
        <f t="shared" si="363"/>
        <v>2046.6116575552289</v>
      </c>
      <c r="AW1004" s="35">
        <f t="shared" si="373"/>
        <v>8162.7584467243723</v>
      </c>
      <c r="AX1004" s="35">
        <f t="shared" si="364"/>
        <v>103403.27037345585</v>
      </c>
      <c r="AY1004" s="35">
        <f t="shared" si="365"/>
        <v>111566.02882018022</v>
      </c>
      <c r="AZ1004" s="35">
        <f t="shared" si="366"/>
        <v>119728.78726690459</v>
      </c>
      <c r="BA1004"/>
      <c r="BB1004" s="52">
        <f t="shared" si="367"/>
        <v>997</v>
      </c>
      <c r="BC1004" s="80">
        <f t="shared" si="368"/>
        <v>855.33360861716562</v>
      </c>
      <c r="BD1004" s="35">
        <f t="shared" si="374"/>
        <v>3411.4345106619708</v>
      </c>
      <c r="BE1004" s="35">
        <f t="shared" si="369"/>
        <v>43175.958389236548</v>
      </c>
      <c r="BF1004" s="35">
        <f t="shared" si="370"/>
        <v>46587.392899898521</v>
      </c>
      <c r="BG1004" s="35">
        <f t="shared" si="371"/>
        <v>49998.827410560494</v>
      </c>
    </row>
    <row r="1005" spans="25:59" x14ac:dyDescent="0.4">
      <c r="Y1005" s="35">
        <f t="shared" si="372"/>
        <v>997500</v>
      </c>
      <c r="Z1005" s="52">
        <f t="shared" si="375"/>
        <v>998</v>
      </c>
      <c r="AA1005" s="35"/>
      <c r="AB1005" s="35"/>
      <c r="AC1005" s="35"/>
      <c r="AD1005" s="35"/>
      <c r="AU1005" s="52">
        <f t="shared" si="362"/>
        <v>998</v>
      </c>
      <c r="AV1005" s="80">
        <f t="shared" si="363"/>
        <v>2047.5112979699034</v>
      </c>
      <c r="AW1005" s="35">
        <f t="shared" si="373"/>
        <v>8166.3465956371319</v>
      </c>
      <c r="AX1005" s="35">
        <f t="shared" si="364"/>
        <v>103498.92590087102</v>
      </c>
      <c r="AY1005" s="35">
        <f t="shared" si="365"/>
        <v>111665.27249650816</v>
      </c>
      <c r="AZ1005" s="35">
        <f t="shared" si="366"/>
        <v>119831.61909214529</v>
      </c>
      <c r="BA1005"/>
      <c r="BB1005" s="52">
        <f t="shared" si="367"/>
        <v>998</v>
      </c>
      <c r="BC1005" s="80">
        <f t="shared" si="368"/>
        <v>855.70959234593056</v>
      </c>
      <c r="BD1005" s="35">
        <f t="shared" si="374"/>
        <v>3412.9340938127248</v>
      </c>
      <c r="BE1005" s="35">
        <f t="shared" si="369"/>
        <v>43212.771920816143</v>
      </c>
      <c r="BF1005" s="35">
        <f t="shared" si="370"/>
        <v>46625.706014628871</v>
      </c>
      <c r="BG1005" s="35">
        <f t="shared" si="371"/>
        <v>50038.640108441599</v>
      </c>
    </row>
    <row r="1006" spans="25:59" x14ac:dyDescent="0.4">
      <c r="Y1006" s="35">
        <f t="shared" si="372"/>
        <v>998500</v>
      </c>
      <c r="Z1006" s="52">
        <f t="shared" si="375"/>
        <v>999</v>
      </c>
      <c r="AA1006" s="35"/>
      <c r="AB1006" s="35"/>
      <c r="AC1006" s="35"/>
      <c r="AD1006" s="35"/>
      <c r="AU1006" s="52">
        <f t="shared" si="362"/>
        <v>999</v>
      </c>
      <c r="AV1006" s="80">
        <f t="shared" si="363"/>
        <v>2048.4115965278802</v>
      </c>
      <c r="AW1006" s="35">
        <f t="shared" si="373"/>
        <v>8169.9373695055265</v>
      </c>
      <c r="AX1006" s="35">
        <f t="shared" si="364"/>
        <v>103594.57880333056</v>
      </c>
      <c r="AY1006" s="35">
        <f t="shared" si="365"/>
        <v>111764.51617283608</v>
      </c>
      <c r="AZ1006" s="35">
        <f t="shared" si="366"/>
        <v>119934.45354234161</v>
      </c>
      <c r="BA1006"/>
      <c r="BB1006" s="52">
        <f t="shared" si="367"/>
        <v>999</v>
      </c>
      <c r="BC1006" s="80">
        <f t="shared" si="368"/>
        <v>856.0858511303386</v>
      </c>
      <c r="BD1006" s="35">
        <f t="shared" si="374"/>
        <v>3414.4347740024632</v>
      </c>
      <c r="BE1006" s="35">
        <f t="shared" si="369"/>
        <v>43249.584355356776</v>
      </c>
      <c r="BF1006" s="35">
        <f t="shared" si="370"/>
        <v>46664.019129359236</v>
      </c>
      <c r="BG1006" s="35">
        <f t="shared" si="371"/>
        <v>50078.453903361697</v>
      </c>
    </row>
    <row r="1007" spans="25:59" x14ac:dyDescent="0.4">
      <c r="Y1007" s="35">
        <f t="shared" si="372"/>
        <v>999500</v>
      </c>
      <c r="Z1007" s="52">
        <f t="shared" si="375"/>
        <v>1000</v>
      </c>
      <c r="AA1007" s="35"/>
      <c r="AB1007" s="35"/>
      <c r="AC1007" s="35"/>
      <c r="AD1007" s="35"/>
      <c r="AU1007" s="52">
        <f t="shared" si="362"/>
        <v>1000</v>
      </c>
      <c r="AV1007" s="80">
        <f t="shared" si="363"/>
        <v>2049.3125523617578</v>
      </c>
      <c r="AW1007" s="35">
        <f t="shared" si="373"/>
        <v>8173.5307648699863</v>
      </c>
      <c r="AX1007" s="35">
        <f t="shared" si="364"/>
        <v>103690.22908429404</v>
      </c>
      <c r="AY1007" s="35">
        <f t="shared" si="365"/>
        <v>111863.75984916402</v>
      </c>
      <c r="AZ1007" s="35">
        <f t="shared" si="366"/>
        <v>120037.29061403401</v>
      </c>
      <c r="BA1007"/>
      <c r="BB1007" s="52">
        <f t="shared" si="367"/>
        <v>1000</v>
      </c>
      <c r="BC1007" s="80">
        <f t="shared" si="368"/>
        <v>856.4623846078797</v>
      </c>
      <c r="BD1007" s="35">
        <f t="shared" si="374"/>
        <v>3415.9365497853419</v>
      </c>
      <c r="BE1007" s="35">
        <f t="shared" si="369"/>
        <v>43286.395694304243</v>
      </c>
      <c r="BF1007" s="35">
        <f t="shared" si="370"/>
        <v>46702.332244089586</v>
      </c>
      <c r="BG1007" s="35">
        <f t="shared" si="371"/>
        <v>50118.26879387493</v>
      </c>
    </row>
    <row r="1008" spans="25:59" x14ac:dyDescent="0.4">
      <c r="Y1008" s="35">
        <f t="shared" si="372"/>
        <v>1000500</v>
      </c>
      <c r="Z1008" s="52">
        <f t="shared" si="375"/>
        <v>1001</v>
      </c>
      <c r="AA1008" s="35"/>
      <c r="AB1008" s="35"/>
      <c r="AC1008" s="35"/>
      <c r="AD1008" s="35"/>
      <c r="AU1008" s="52">
        <f t="shared" si="362"/>
        <v>1001</v>
      </c>
      <c r="AV1008" s="80">
        <f t="shared" si="363"/>
        <v>2050.2141646050272</v>
      </c>
      <c r="AW1008" s="35">
        <f t="shared" si="373"/>
        <v>8177.1267782745081</v>
      </c>
      <c r="AX1008" s="35">
        <f t="shared" si="364"/>
        <v>103785.87674721744</v>
      </c>
      <c r="AY1008" s="35">
        <f t="shared" si="365"/>
        <v>111963.00352549195</v>
      </c>
      <c r="AZ1008" s="35">
        <f t="shared" si="366"/>
        <v>120140.13030376646</v>
      </c>
      <c r="BA1008"/>
      <c r="BB1008" s="52">
        <f t="shared" si="367"/>
        <v>1001</v>
      </c>
      <c r="BC1008" s="80">
        <f t="shared" si="368"/>
        <v>856.83919241641627</v>
      </c>
      <c r="BD1008" s="35">
        <f t="shared" si="374"/>
        <v>3417.4394197170013</v>
      </c>
      <c r="BE1008" s="35">
        <f t="shared" si="369"/>
        <v>43323.205939102947</v>
      </c>
      <c r="BF1008" s="35">
        <f t="shared" si="370"/>
        <v>46740.645358819951</v>
      </c>
      <c r="BG1008" s="35">
        <f t="shared" si="371"/>
        <v>50158.084778536955</v>
      </c>
    </row>
    <row r="1009" spans="25:30" x14ac:dyDescent="0.4">
      <c r="Y1009" s="35"/>
      <c r="AA1009" s="35"/>
      <c r="AB1009" s="35"/>
      <c r="AC1009" s="35"/>
      <c r="AD1009" s="35"/>
    </row>
    <row r="1010" spans="25:30" x14ac:dyDescent="0.4">
      <c r="Y1010" s="35"/>
      <c r="AA1010" s="35"/>
      <c r="AB1010" s="35"/>
      <c r="AC1010" s="35"/>
      <c r="AD1010" s="35"/>
    </row>
    <row r="1011" spans="25:30" x14ac:dyDescent="0.4">
      <c r="Y1011" s="35"/>
      <c r="AA1011" s="35"/>
      <c r="AB1011" s="35"/>
      <c r="AC1011" s="35"/>
      <c r="AD1011" s="35"/>
    </row>
    <row r="1012" spans="25:30" x14ac:dyDescent="0.4">
      <c r="Y1012" s="35"/>
      <c r="AA1012" s="35"/>
      <c r="AB1012" s="35"/>
      <c r="AC1012" s="35"/>
      <c r="AD1012" s="35"/>
    </row>
  </sheetData>
  <mergeCells count="5">
    <mergeCell ref="A1:J1"/>
    <mergeCell ref="BC5:BG5"/>
    <mergeCell ref="AV5:AZ5"/>
    <mergeCell ref="AA2:AI2"/>
    <mergeCell ref="AE5:AI5"/>
  </mergeCells>
  <phoneticPr fontId="2" type="noConversion"/>
  <pageMargins left="0.75" right="0.75" top="1" bottom="1" header="0.5" footer="0.5"/>
  <pageSetup orientation="landscape" horizontalDpi="0" verticalDpi="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51"/>
  </sheetPr>
  <dimension ref="A1:BG1012"/>
  <sheetViews>
    <sheetView workbookViewId="0">
      <selection activeCell="D3" sqref="D3"/>
    </sheetView>
  </sheetViews>
  <sheetFormatPr defaultColWidth="9.17578125" defaultRowHeight="12.7" x14ac:dyDescent="0.4"/>
  <cols>
    <col min="1" max="1" width="47.64453125" style="4" customWidth="1"/>
    <col min="2" max="10" width="9" style="4" customWidth="1"/>
    <col min="11" max="11" width="4.8203125" style="4" customWidth="1"/>
    <col min="12" max="12" width="36.17578125" customWidth="1"/>
    <col min="13" max="13" width="11.17578125" bestFit="1" customWidth="1"/>
    <col min="14" max="24" width="8.8203125"/>
    <col min="25" max="25" width="10.8203125" customWidth="1"/>
    <col min="26" max="26" width="5.46875" style="52" customWidth="1"/>
    <col min="27" max="30" width="8.8203125"/>
    <col min="31" max="31" width="9.17578125" style="52"/>
    <col min="32" max="32" width="4.8203125" style="35" customWidth="1"/>
    <col min="33" max="33" width="5.3515625" style="35" customWidth="1"/>
    <col min="34" max="35" width="9.17578125" style="35"/>
    <col min="36" max="36" width="9.17578125" style="4"/>
    <col min="37" max="37" width="15" style="4" customWidth="1"/>
    <col min="38" max="38" width="12.64453125" style="4" customWidth="1"/>
    <col min="39" max="50" width="9.17578125" style="4"/>
    <col min="51" max="51" width="10.46875" customWidth="1"/>
    <col min="52" max="57" width="9.17578125" style="4"/>
    <col min="59" max="16384" width="9.17578125" style="4"/>
  </cols>
  <sheetData>
    <row r="1" spans="1:59" ht="12" customHeight="1" x14ac:dyDescent="0.4">
      <c r="A1" s="206" t="s">
        <v>197</v>
      </c>
      <c r="B1" s="207"/>
      <c r="C1" s="207"/>
      <c r="D1" s="207"/>
      <c r="E1" s="207"/>
      <c r="F1" s="207"/>
      <c r="G1" s="207"/>
      <c r="H1" s="207"/>
      <c r="I1" s="207"/>
      <c r="J1" s="207"/>
      <c r="AK1" t="s">
        <v>341</v>
      </c>
      <c r="AU1" s="52"/>
      <c r="AV1" s="52"/>
      <c r="AW1" s="40">
        <f>Calculator!$F$40</f>
        <v>0.99990000000000001</v>
      </c>
      <c r="AX1" s="35"/>
      <c r="AY1" s="74">
        <f>AL24</f>
        <v>100.44958921043975</v>
      </c>
      <c r="AZ1" s="97" t="s">
        <v>353</v>
      </c>
      <c r="BA1"/>
      <c r="BB1" s="52"/>
      <c r="BC1" s="52"/>
      <c r="BD1" s="40">
        <f>AW1</f>
        <v>0.99990000000000001</v>
      </c>
      <c r="BE1" s="35"/>
      <c r="BF1" s="74">
        <f>AL47</f>
        <v>29.808782700314371</v>
      </c>
      <c r="BG1" s="97" t="s">
        <v>353</v>
      </c>
    </row>
    <row r="2" spans="1:59" x14ac:dyDescent="0.4">
      <c r="A2" s="3"/>
      <c r="AA2" s="204" t="s">
        <v>380</v>
      </c>
      <c r="AB2" s="204"/>
      <c r="AC2" s="204"/>
      <c r="AD2" s="204"/>
      <c r="AE2" s="204"/>
      <c r="AF2" s="204"/>
      <c r="AG2" s="204"/>
      <c r="AH2" s="204"/>
      <c r="AI2" s="204"/>
      <c r="AJ2"/>
      <c r="AK2"/>
      <c r="AU2" s="52"/>
      <c r="AV2" s="52"/>
      <c r="AW2" s="77">
        <f>1-AW1</f>
        <v>9.9999999999988987E-5</v>
      </c>
      <c r="AX2" s="35"/>
      <c r="AY2" s="74">
        <f>AL23</f>
        <v>12585.192374865419</v>
      </c>
      <c r="AZ2" s="97" t="s">
        <v>353</v>
      </c>
      <c r="BA2"/>
      <c r="BB2" s="52"/>
      <c r="BC2" s="52"/>
      <c r="BD2" s="77">
        <f>1-BD1</f>
        <v>9.9999999999988987E-5</v>
      </c>
      <c r="BE2" s="35"/>
      <c r="BF2" s="74">
        <f>AL46</f>
        <v>7631.3309189884076</v>
      </c>
      <c r="BG2" s="97" t="s">
        <v>353</v>
      </c>
    </row>
    <row r="3" spans="1:59" x14ac:dyDescent="0.4">
      <c r="A3" s="3"/>
      <c r="AE3" s="64">
        <f>AVERAGE(AE25:AE1008)</f>
        <v>128.19200000000001</v>
      </c>
      <c r="AF3" s="76" t="s">
        <v>355</v>
      </c>
      <c r="AK3"/>
      <c r="AU3" s="52"/>
      <c r="AV3" s="79" t="s">
        <v>358</v>
      </c>
      <c r="AW3" s="78">
        <f>_xlfn.T.INV.2T(AW$2,$AL$19)</f>
        <v>4.0056333256472998</v>
      </c>
      <c r="AX3" s="35"/>
      <c r="AY3" s="80"/>
      <c r="AZ3" s="35"/>
      <c r="BA3"/>
      <c r="BB3" s="52"/>
      <c r="BC3" s="79" t="s">
        <v>358</v>
      </c>
      <c r="BD3" s="78">
        <f>_xlfn.T.INV.2T(BD$2,$AL$19)</f>
        <v>4.0056333256472998</v>
      </c>
      <c r="BE3" s="35"/>
      <c r="BF3" s="80"/>
      <c r="BG3" s="35"/>
    </row>
    <row r="4" spans="1:59" x14ac:dyDescent="0.4">
      <c r="A4" s="3"/>
      <c r="AE4" s="64">
        <f>_xlfn.STDEV.S(AE25:AE1008)</f>
        <v>79.406741405532827</v>
      </c>
      <c r="AF4" s="76" t="s">
        <v>354</v>
      </c>
      <c r="AK4"/>
      <c r="AU4" s="52"/>
      <c r="AV4" s="35"/>
      <c r="AW4" s="35"/>
      <c r="AX4" s="35"/>
      <c r="AY4" s="80"/>
      <c r="AZ4" s="35"/>
      <c r="BA4"/>
      <c r="BB4" s="52"/>
      <c r="BC4" s="35"/>
      <c r="BD4" s="35"/>
      <c r="BE4" s="35"/>
      <c r="BF4" s="80"/>
      <c r="BG4" s="35"/>
    </row>
    <row r="5" spans="1:59" ht="34.5" customHeight="1" x14ac:dyDescent="0.4">
      <c r="A5" s="5" t="s">
        <v>12</v>
      </c>
      <c r="B5" s="32" t="s">
        <v>198</v>
      </c>
      <c r="C5" s="32" t="s">
        <v>185</v>
      </c>
      <c r="D5" s="32" t="s">
        <v>169</v>
      </c>
      <c r="E5" s="32" t="s">
        <v>170</v>
      </c>
      <c r="F5" s="32" t="s">
        <v>171</v>
      </c>
      <c r="G5" s="32" t="s">
        <v>172</v>
      </c>
      <c r="H5" s="32" t="s">
        <v>173</v>
      </c>
      <c r="I5" s="32" t="s">
        <v>189</v>
      </c>
      <c r="J5" s="32" t="s">
        <v>190</v>
      </c>
      <c r="M5" s="32" t="s">
        <v>188</v>
      </c>
      <c r="N5" s="32" t="s">
        <v>185</v>
      </c>
      <c r="O5" s="32" t="s">
        <v>169</v>
      </c>
      <c r="P5" s="32" t="s">
        <v>170</v>
      </c>
      <c r="Q5" s="32" t="s">
        <v>171</v>
      </c>
      <c r="R5" s="32" t="s">
        <v>172</v>
      </c>
      <c r="S5" s="32" t="s">
        <v>173</v>
      </c>
      <c r="T5" s="32" t="s">
        <v>189</v>
      </c>
      <c r="U5" s="32" t="s">
        <v>190</v>
      </c>
      <c r="AE5" s="205" t="s">
        <v>427</v>
      </c>
      <c r="AF5" s="205"/>
      <c r="AG5" s="205"/>
      <c r="AH5" s="205"/>
      <c r="AI5" s="205"/>
      <c r="AK5"/>
      <c r="AU5" s="52"/>
      <c r="AV5" s="203" t="s">
        <v>310</v>
      </c>
      <c r="AW5" s="203"/>
      <c r="AX5" s="203"/>
      <c r="AY5" s="203"/>
      <c r="AZ5" s="203"/>
      <c r="BA5"/>
      <c r="BB5" s="52"/>
      <c r="BC5" s="203" t="s">
        <v>362</v>
      </c>
      <c r="BD5" s="203"/>
      <c r="BE5" s="203"/>
      <c r="BF5" s="203"/>
      <c r="BG5" s="203"/>
    </row>
    <row r="6" spans="1:59" x14ac:dyDescent="0.4">
      <c r="A6" s="6" t="s">
        <v>174</v>
      </c>
      <c r="B6" s="7">
        <v>12949</v>
      </c>
      <c r="C6" s="7">
        <v>512</v>
      </c>
      <c r="D6" s="7">
        <v>869</v>
      </c>
      <c r="E6" s="7">
        <v>795</v>
      </c>
      <c r="F6" s="7">
        <v>912</v>
      </c>
      <c r="G6" s="7">
        <v>1678</v>
      </c>
      <c r="H6" s="7">
        <v>2379</v>
      </c>
      <c r="I6" s="7">
        <v>2756</v>
      </c>
      <c r="J6" s="7">
        <v>3050</v>
      </c>
      <c r="L6" s="6" t="s">
        <v>174</v>
      </c>
      <c r="M6" s="39">
        <f>B6</f>
        <v>12949</v>
      </c>
      <c r="N6" s="39">
        <f t="shared" ref="N6:U6" si="0">C6</f>
        <v>512</v>
      </c>
      <c r="O6" s="39">
        <f t="shared" si="0"/>
        <v>869</v>
      </c>
      <c r="P6" s="39">
        <f t="shared" si="0"/>
        <v>795</v>
      </c>
      <c r="Q6" s="39">
        <f t="shared" si="0"/>
        <v>912</v>
      </c>
      <c r="R6" s="39">
        <f t="shared" si="0"/>
        <v>1678</v>
      </c>
      <c r="S6" s="39">
        <f t="shared" si="0"/>
        <v>2379</v>
      </c>
      <c r="T6" s="39">
        <f t="shared" si="0"/>
        <v>2756</v>
      </c>
      <c r="U6" s="39">
        <f t="shared" si="0"/>
        <v>3050</v>
      </c>
      <c r="Y6" s="35"/>
      <c r="AA6" s="75">
        <f>AVERAGE(AA13:AA514)</f>
        <v>114965.66197183098</v>
      </c>
      <c r="AB6" s="75">
        <f>AVERAGE(AB13:AB514)</f>
        <v>84681.711267605628</v>
      </c>
      <c r="AC6" s="35"/>
      <c r="AD6" s="35"/>
      <c r="AE6" s="52" t="s">
        <v>322</v>
      </c>
      <c r="AH6" s="35" t="s">
        <v>323</v>
      </c>
      <c r="AI6" s="35" t="s">
        <v>323</v>
      </c>
      <c r="AK6" s="54" t="s">
        <v>310</v>
      </c>
      <c r="AU6" s="101">
        <f>'5 Schedule'!$K$2</f>
        <v>0.5</v>
      </c>
      <c r="AV6" s="102">
        <f>$AL$13*SQRT(1+(1/$AL$14)+(($AU6-$AE$3)^2)/(($AE$4^2)*$AL$20))</f>
        <v>1221.7366994932383</v>
      </c>
      <c r="AW6" s="103">
        <f>AW$3*AV6</f>
        <v>4893.8292386564563</v>
      </c>
      <c r="AX6" s="103">
        <f>AU6*AY1+AY2-AW6</f>
        <v>7741.5879308141821</v>
      </c>
      <c r="AY6" s="103">
        <f>AU6*AY1+AY2</f>
        <v>12635.417169470638</v>
      </c>
      <c r="AZ6" s="103">
        <f>($AY2+$AY1*$AU6)+$AW6</f>
        <v>17529.246408127095</v>
      </c>
      <c r="BA6"/>
      <c r="BB6" s="101">
        <f>AU6</f>
        <v>0.5</v>
      </c>
      <c r="BC6" s="102">
        <f>$AL$36*SQRT(1+(1/$AL$37)+(($BB6-$AE$3)^2)/(($AE$4^2)*$AL$43))</f>
        <v>700.76771817522524</v>
      </c>
      <c r="BD6" s="103">
        <f>BD$3*BC6</f>
        <v>2807.0185254604971</v>
      </c>
      <c r="BE6" s="103">
        <f>BB6*BF1+BF2-BD6</f>
        <v>4839.2167848780682</v>
      </c>
      <c r="BF6" s="103">
        <f>BB6*BF1+BF2</f>
        <v>7646.2353103385649</v>
      </c>
      <c r="BG6" s="103">
        <f>BB6*BF1+BF2+BD6</f>
        <v>10453.253835799062</v>
      </c>
    </row>
    <row r="7" spans="1:59" x14ac:dyDescent="0.4">
      <c r="A7" s="8" t="s">
        <v>27</v>
      </c>
      <c r="B7" s="7"/>
      <c r="C7" s="7"/>
      <c r="D7" s="7"/>
      <c r="E7" s="7"/>
      <c r="F7" s="7"/>
      <c r="G7" s="7"/>
      <c r="H7" s="7"/>
      <c r="I7" s="7"/>
      <c r="J7" s="7"/>
      <c r="V7" s="53"/>
      <c r="Y7" s="35" t="s">
        <v>7</v>
      </c>
      <c r="Z7" s="52" t="s">
        <v>377</v>
      </c>
      <c r="AA7" s="35" t="s">
        <v>295</v>
      </c>
      <c r="AB7" s="35" t="s">
        <v>296</v>
      </c>
      <c r="AC7" s="35" t="s">
        <v>310</v>
      </c>
      <c r="AD7" s="35" t="s">
        <v>313</v>
      </c>
      <c r="AH7" s="35" t="s">
        <v>310</v>
      </c>
      <c r="AI7" s="35" t="s">
        <v>313</v>
      </c>
      <c r="AK7" t="s">
        <v>326</v>
      </c>
      <c r="AL7"/>
      <c r="AM7"/>
      <c r="AN7"/>
      <c r="AO7"/>
      <c r="AP7"/>
      <c r="AQ7"/>
      <c r="AR7"/>
      <c r="AS7"/>
      <c r="AU7" s="81" t="s">
        <v>356</v>
      </c>
      <c r="AV7" s="82" t="s">
        <v>357</v>
      </c>
      <c r="AW7" s="83" t="s">
        <v>359</v>
      </c>
      <c r="AX7" s="84" t="s">
        <v>361</v>
      </c>
      <c r="AY7" s="35" t="s">
        <v>325</v>
      </c>
      <c r="AZ7" s="84" t="s">
        <v>360</v>
      </c>
      <c r="BA7"/>
      <c r="BB7" s="81" t="s">
        <v>356</v>
      </c>
      <c r="BC7" s="82" t="s">
        <v>357</v>
      </c>
      <c r="BD7" s="83" t="s">
        <v>359</v>
      </c>
      <c r="BE7" s="84" t="s">
        <v>361</v>
      </c>
      <c r="BF7" s="35" t="s">
        <v>324</v>
      </c>
      <c r="BG7" s="84" t="s">
        <v>360</v>
      </c>
    </row>
    <row r="8" spans="1:59" ht="13" thickBot="1" x14ac:dyDescent="0.45">
      <c r="A8" s="6" t="s">
        <v>28</v>
      </c>
      <c r="B8" s="9"/>
      <c r="C8" s="9"/>
      <c r="D8" s="9"/>
      <c r="E8" s="9"/>
      <c r="F8" s="9"/>
      <c r="G8" s="9"/>
      <c r="H8" s="9"/>
      <c r="I8" s="9"/>
      <c r="J8" s="9"/>
      <c r="L8" s="46" t="s">
        <v>240</v>
      </c>
      <c r="M8" s="35"/>
      <c r="N8" s="35">
        <f>15000/2</f>
        <v>7500</v>
      </c>
      <c r="O8" s="35">
        <f>(15000+29999)/2</f>
        <v>22499.5</v>
      </c>
      <c r="P8" s="35">
        <f>(30000+39999)/2</f>
        <v>34999.5</v>
      </c>
      <c r="Q8" s="35">
        <f>(40000+49999)/2</f>
        <v>44999.5</v>
      </c>
      <c r="R8" s="35">
        <f>(50000+69999)/2</f>
        <v>59999.5</v>
      </c>
      <c r="S8" s="35">
        <f>(70000+99999)/2</f>
        <v>84999.5</v>
      </c>
      <c r="T8" s="35">
        <f>(100000+149999)/2</f>
        <v>124999.5</v>
      </c>
      <c r="Y8" s="35">
        <v>500</v>
      </c>
      <c r="Z8" s="52">
        <v>1</v>
      </c>
      <c r="AA8" s="35"/>
      <c r="AB8" s="35"/>
      <c r="AC8" s="35"/>
      <c r="AD8" s="35"/>
      <c r="AE8" s="52">
        <f t="shared" ref="AE8:AI13" si="1">Z13</f>
        <v>6</v>
      </c>
      <c r="AF8" s="35">
        <f t="shared" si="1"/>
        <v>8286</v>
      </c>
      <c r="AG8" s="35">
        <f t="shared" si="1"/>
        <v>48864</v>
      </c>
      <c r="AH8" s="35">
        <f t="shared" si="1"/>
        <v>17528.5</v>
      </c>
      <c r="AI8" s="35">
        <f t="shared" si="1"/>
        <v>9001.4696969696943</v>
      </c>
      <c r="AK8"/>
      <c r="AL8"/>
      <c r="AM8"/>
      <c r="AN8"/>
      <c r="AO8"/>
      <c r="AP8"/>
      <c r="AQ8"/>
      <c r="AR8"/>
      <c r="AS8"/>
      <c r="AU8" s="52">
        <f t="shared" ref="AU8:AU71" si="2">Z8</f>
        <v>1</v>
      </c>
      <c r="AV8" s="80">
        <f t="shared" ref="AV8:AV71" si="3">$AL$13*SQRT(1+(1/$AL$14)+(($AU8-$AE$3)^2)/(($AE$4^2)*$AL$20))</f>
        <v>1221.6512998950573</v>
      </c>
      <c r="AW8" s="35">
        <f>AW$3*AV8</f>
        <v>4893.4871591799847</v>
      </c>
      <c r="AX8" s="35">
        <f t="shared" ref="AX8:AX71" si="4">AY8-AW8</f>
        <v>7792.1548048958748</v>
      </c>
      <c r="AY8" s="35">
        <f t="shared" ref="AY8:AY71" si="5">Z8*AY$1+AY$2</f>
        <v>12685.64196407586</v>
      </c>
      <c r="AZ8" s="35">
        <f t="shared" ref="AZ8:AZ71" si="6">AY8+AW8</f>
        <v>17579.129123255843</v>
      </c>
      <c r="BA8"/>
      <c r="BB8" s="52">
        <f t="shared" ref="BB8:BB71" si="7">AU8</f>
        <v>1</v>
      </c>
      <c r="BC8" s="80">
        <f t="shared" ref="BC8:BC71" si="8">$AL$36*SQRT(1+(1/$AL$37)+(($AU8-$AE$3)^2)/(($AE$4^2)*$AL$43))</f>
        <v>700.71873439535261</v>
      </c>
      <c r="BD8" s="35">
        <f>BD$3*BC8</f>
        <v>2806.8223143994232</v>
      </c>
      <c r="BE8" s="35">
        <f t="shared" ref="BE8:BE71" si="9">BF8-BD8</f>
        <v>4854.3173872892985</v>
      </c>
      <c r="BF8" s="35">
        <f t="shared" ref="BF8:BF71" si="10">Z8*BF$1+BF$2</f>
        <v>7661.1397016887222</v>
      </c>
      <c r="BG8" s="35">
        <f t="shared" ref="BG8:BG71" si="11">BF8+BD8</f>
        <v>10467.962016088146</v>
      </c>
    </row>
    <row r="9" spans="1:59" x14ac:dyDescent="0.4">
      <c r="A9" s="6" t="s">
        <v>27</v>
      </c>
      <c r="B9" s="9"/>
      <c r="C9" s="9"/>
      <c r="D9" s="9"/>
      <c r="E9" s="9"/>
      <c r="F9" s="9"/>
      <c r="G9" s="9"/>
      <c r="H9" s="9"/>
      <c r="I9" s="9"/>
      <c r="J9" s="9"/>
      <c r="Y9" s="35">
        <f t="shared" ref="Y9:Y72" si="12">Y8+1000</f>
        <v>1500</v>
      </c>
      <c r="Z9" s="52">
        <f>Z8+1</f>
        <v>2</v>
      </c>
      <c r="AA9" s="35"/>
      <c r="AB9" s="35"/>
      <c r="AC9" s="35"/>
      <c r="AD9" s="35"/>
      <c r="AE9" s="52">
        <f t="shared" si="1"/>
        <v>7</v>
      </c>
      <c r="AF9" s="35">
        <f t="shared" si="1"/>
        <v>8286</v>
      </c>
      <c r="AG9" s="35">
        <f t="shared" si="1"/>
        <v>48864</v>
      </c>
      <c r="AH9" s="35">
        <f t="shared" si="1"/>
        <v>17528.5</v>
      </c>
      <c r="AI9" s="35">
        <f t="shared" si="1"/>
        <v>9001.4696969696943</v>
      </c>
      <c r="AK9" s="114" t="s">
        <v>327</v>
      </c>
      <c r="AL9" s="114"/>
      <c r="AM9"/>
      <c r="AN9"/>
      <c r="AO9"/>
      <c r="AP9"/>
      <c r="AQ9"/>
      <c r="AR9"/>
      <c r="AS9"/>
      <c r="AU9" s="52">
        <f t="shared" si="2"/>
        <v>2</v>
      </c>
      <c r="AV9" s="80">
        <f t="shared" si="3"/>
        <v>1221.4814881202933</v>
      </c>
      <c r="AW9" s="35">
        <f t="shared" ref="AW9:AW72" si="13">AW$3*AV9</f>
        <v>4892.8069554759031</v>
      </c>
      <c r="AX9" s="35">
        <f t="shared" si="4"/>
        <v>7893.2845978103951</v>
      </c>
      <c r="AY9" s="35">
        <f t="shared" si="5"/>
        <v>12786.091553286298</v>
      </c>
      <c r="AZ9" s="35">
        <f t="shared" si="6"/>
        <v>17678.898508762202</v>
      </c>
      <c r="BA9"/>
      <c r="BB9" s="52">
        <f t="shared" si="7"/>
        <v>2</v>
      </c>
      <c r="BC9" s="80">
        <f t="shared" si="8"/>
        <v>700.62133320410578</v>
      </c>
      <c r="BD9" s="35">
        <f t="shared" ref="BD9:BD72" si="14">BD$3*BC9</f>
        <v>2806.4321609418071</v>
      </c>
      <c r="BE9" s="35">
        <f t="shared" si="9"/>
        <v>4884.5163234472293</v>
      </c>
      <c r="BF9" s="35">
        <f t="shared" si="10"/>
        <v>7690.9484843890359</v>
      </c>
      <c r="BG9" s="35">
        <f t="shared" si="11"/>
        <v>10497.380645330843</v>
      </c>
    </row>
    <row r="10" spans="1:59" s="21" customFormat="1" x14ac:dyDescent="0.4">
      <c r="A10" s="19" t="s">
        <v>29</v>
      </c>
      <c r="B10" s="20">
        <v>115989</v>
      </c>
      <c r="C10" s="20">
        <v>8286</v>
      </c>
      <c r="D10" s="20">
        <v>23681</v>
      </c>
      <c r="E10" s="20">
        <v>35382</v>
      </c>
      <c r="F10" s="20">
        <v>45134</v>
      </c>
      <c r="G10" s="20">
        <v>60424</v>
      </c>
      <c r="H10" s="20">
        <v>84388</v>
      </c>
      <c r="I10" s="20">
        <v>122392</v>
      </c>
      <c r="J10" s="20">
        <v>251980</v>
      </c>
      <c r="L10" s="19" t="s">
        <v>29</v>
      </c>
      <c r="M10" s="75">
        <f>B10</f>
        <v>115989</v>
      </c>
      <c r="N10" s="35">
        <f t="shared" ref="N10:U10" si="15">C10</f>
        <v>8286</v>
      </c>
      <c r="O10" s="35">
        <f t="shared" si="15"/>
        <v>23681</v>
      </c>
      <c r="P10" s="35">
        <f t="shared" si="15"/>
        <v>35382</v>
      </c>
      <c r="Q10" s="35">
        <f t="shared" si="15"/>
        <v>45134</v>
      </c>
      <c r="R10" s="35">
        <f t="shared" si="15"/>
        <v>60424</v>
      </c>
      <c r="S10" s="35">
        <f t="shared" si="15"/>
        <v>84388</v>
      </c>
      <c r="T10" s="35">
        <f t="shared" si="15"/>
        <v>122392</v>
      </c>
      <c r="U10" s="35">
        <f t="shared" si="15"/>
        <v>251980</v>
      </c>
      <c r="V10" s="55">
        <f>(U10/U11-150000)+U10</f>
        <v>359328.30716059869</v>
      </c>
      <c r="W10" s="49" t="s">
        <v>293</v>
      </c>
      <c r="X10" s="1"/>
      <c r="Y10" s="35">
        <f t="shared" si="12"/>
        <v>2500</v>
      </c>
      <c r="Z10" s="52">
        <f t="shared" ref="Z10:Z73" si="16">Z9+1</f>
        <v>3</v>
      </c>
      <c r="AA10" s="35"/>
      <c r="AB10" s="35"/>
      <c r="AC10" s="35"/>
      <c r="AD10" s="35"/>
      <c r="AE10" s="52">
        <f t="shared" si="1"/>
        <v>8</v>
      </c>
      <c r="AF10" s="35">
        <f t="shared" si="1"/>
        <v>8286</v>
      </c>
      <c r="AG10" s="35">
        <f t="shared" si="1"/>
        <v>48864</v>
      </c>
      <c r="AH10" s="35">
        <f t="shared" si="1"/>
        <v>17528.5</v>
      </c>
      <c r="AI10" s="35">
        <f t="shared" si="1"/>
        <v>9001.4696969696943</v>
      </c>
      <c r="AK10" t="s">
        <v>328</v>
      </c>
      <c r="AL10">
        <v>0.98964955202842519</v>
      </c>
      <c r="AM10"/>
      <c r="AN10"/>
      <c r="AO10"/>
      <c r="AP10"/>
      <c r="AQ10"/>
      <c r="AR10"/>
      <c r="AS10"/>
      <c r="AU10" s="52">
        <f t="shared" si="2"/>
        <v>3</v>
      </c>
      <c r="AV10" s="80">
        <f t="shared" si="3"/>
        <v>1221.3129933648563</v>
      </c>
      <c r="AW10" s="35">
        <f t="shared" si="13"/>
        <v>4892.1320272683279</v>
      </c>
      <c r="AX10" s="35">
        <f t="shared" si="4"/>
        <v>7994.4091152284109</v>
      </c>
      <c r="AY10" s="35">
        <f t="shared" si="5"/>
        <v>12886.541142496739</v>
      </c>
      <c r="AZ10" s="35">
        <f t="shared" si="6"/>
        <v>17778.673169765068</v>
      </c>
      <c r="BA10" s="1"/>
      <c r="BB10" s="52">
        <f t="shared" si="7"/>
        <v>3</v>
      </c>
      <c r="BC10" s="80">
        <f t="shared" si="8"/>
        <v>700.52468743309703</v>
      </c>
      <c r="BD10" s="35">
        <f t="shared" si="14"/>
        <v>2806.0450334206716</v>
      </c>
      <c r="BE10" s="35">
        <f t="shared" si="9"/>
        <v>4914.7122336686789</v>
      </c>
      <c r="BF10" s="35">
        <f t="shared" si="10"/>
        <v>7720.7572670893505</v>
      </c>
      <c r="BG10" s="35">
        <f t="shared" si="11"/>
        <v>10526.802300510022</v>
      </c>
    </row>
    <row r="11" spans="1:59" s="21" customFormat="1" x14ac:dyDescent="0.4">
      <c r="A11" s="19" t="s">
        <v>30</v>
      </c>
      <c r="B11" s="20">
        <v>110511</v>
      </c>
      <c r="C11" s="20">
        <v>16014</v>
      </c>
      <c r="D11" s="20">
        <v>35103</v>
      </c>
      <c r="E11" s="20">
        <v>48301</v>
      </c>
      <c r="F11" s="20">
        <v>55444</v>
      </c>
      <c r="G11" s="20">
        <v>68591</v>
      </c>
      <c r="H11" s="20">
        <v>88296</v>
      </c>
      <c r="I11" s="20">
        <v>119394</v>
      </c>
      <c r="J11" s="20">
        <v>212889</v>
      </c>
      <c r="L11" s="47" t="s">
        <v>241</v>
      </c>
      <c r="M11"/>
      <c r="N11" s="40">
        <f>N10/N8</f>
        <v>1.1048</v>
      </c>
      <c r="O11" s="51">
        <f t="shared" ref="O11:T11" si="17">O10/O8</f>
        <v>1.0525122780506233</v>
      </c>
      <c r="P11" s="51">
        <f t="shared" si="17"/>
        <v>1.0109287275532508</v>
      </c>
      <c r="Q11" s="51">
        <f t="shared" si="17"/>
        <v>1.0029889220991344</v>
      </c>
      <c r="R11" s="51">
        <f t="shared" si="17"/>
        <v>1.0070750589588247</v>
      </c>
      <c r="S11" s="51">
        <f t="shared" si="17"/>
        <v>0.99280584003435313</v>
      </c>
      <c r="T11" s="51">
        <f t="shared" si="17"/>
        <v>0.97913991655966626</v>
      </c>
      <c r="U11" s="63">
        <f>T11</f>
        <v>0.97913991655966626</v>
      </c>
      <c r="V11" s="1"/>
      <c r="W11" s="1"/>
      <c r="X11" s="1"/>
      <c r="Y11" s="35">
        <f t="shared" si="12"/>
        <v>3500</v>
      </c>
      <c r="Z11" s="52">
        <f t="shared" si="16"/>
        <v>4</v>
      </c>
      <c r="AA11" s="35"/>
      <c r="AB11" s="35"/>
      <c r="AC11" s="35"/>
      <c r="AD11" s="35"/>
      <c r="AE11" s="52">
        <f t="shared" si="1"/>
        <v>9</v>
      </c>
      <c r="AF11" s="35">
        <f t="shared" si="1"/>
        <v>8286</v>
      </c>
      <c r="AG11" s="35">
        <f t="shared" si="1"/>
        <v>48864</v>
      </c>
      <c r="AH11" s="35">
        <f t="shared" si="1"/>
        <v>17528.5</v>
      </c>
      <c r="AI11" s="35">
        <f t="shared" si="1"/>
        <v>9001.4696969696943</v>
      </c>
      <c r="AK11" t="s">
        <v>329</v>
      </c>
      <c r="AL11">
        <v>0.9794062358300627</v>
      </c>
      <c r="AM11"/>
      <c r="AN11"/>
      <c r="AO11"/>
      <c r="AP11"/>
      <c r="AQ11"/>
      <c r="AR11"/>
      <c r="AS11"/>
      <c r="AU11" s="52">
        <f t="shared" si="2"/>
        <v>4</v>
      </c>
      <c r="AV11" s="80">
        <f t="shared" si="3"/>
        <v>1221.1458161739154</v>
      </c>
      <c r="AW11" s="35">
        <f t="shared" si="13"/>
        <v>4891.4623767410067</v>
      </c>
      <c r="AX11" s="35">
        <f t="shared" si="4"/>
        <v>8095.5283549661708</v>
      </c>
      <c r="AY11" s="35">
        <f t="shared" si="5"/>
        <v>12986.990731707177</v>
      </c>
      <c r="AZ11" s="35">
        <f t="shared" si="6"/>
        <v>17878.453108448186</v>
      </c>
      <c r="BA11" s="1"/>
      <c r="BB11" s="52">
        <f t="shared" si="7"/>
        <v>4</v>
      </c>
      <c r="BC11" s="80">
        <f t="shared" si="8"/>
        <v>700.42879739502655</v>
      </c>
      <c r="BD11" s="35">
        <f t="shared" si="14"/>
        <v>2805.660933088579</v>
      </c>
      <c r="BE11" s="35">
        <f t="shared" si="9"/>
        <v>4944.9051167010857</v>
      </c>
      <c r="BF11" s="35">
        <f t="shared" si="10"/>
        <v>7750.5660497896652</v>
      </c>
      <c r="BG11" s="35">
        <f t="shared" si="11"/>
        <v>10556.226982878245</v>
      </c>
    </row>
    <row r="12" spans="1:59" s="21" customFormat="1" x14ac:dyDescent="0.4">
      <c r="A12" s="19" t="s">
        <v>27</v>
      </c>
      <c r="B12" s="20"/>
      <c r="C12" s="20"/>
      <c r="D12" s="20"/>
      <c r="E12" s="20"/>
      <c r="F12" s="20"/>
      <c r="G12" s="20"/>
      <c r="H12" s="20"/>
      <c r="I12" s="20"/>
      <c r="J12" s="20"/>
      <c r="L12" s="1"/>
      <c r="M12" s="1"/>
      <c r="N12" s="1"/>
      <c r="O12" s="1"/>
      <c r="P12" s="1"/>
      <c r="Q12" s="1"/>
      <c r="R12" s="1"/>
      <c r="S12" s="1"/>
      <c r="T12" s="1"/>
      <c r="U12" s="1"/>
      <c r="V12" s="1"/>
      <c r="W12" s="1"/>
      <c r="X12" s="1"/>
      <c r="Y12" s="35">
        <f t="shared" si="12"/>
        <v>4500</v>
      </c>
      <c r="Z12" s="52">
        <f t="shared" si="16"/>
        <v>5</v>
      </c>
      <c r="AE12" s="52">
        <f t="shared" si="1"/>
        <v>10</v>
      </c>
      <c r="AF12" s="35">
        <f t="shared" si="1"/>
        <v>8286</v>
      </c>
      <c r="AG12" s="35">
        <f t="shared" si="1"/>
        <v>48864</v>
      </c>
      <c r="AH12" s="35">
        <f t="shared" si="1"/>
        <v>17528.5</v>
      </c>
      <c r="AI12" s="35">
        <f t="shared" si="1"/>
        <v>9001.4696969696943</v>
      </c>
      <c r="AK12" t="s">
        <v>330</v>
      </c>
      <c r="AL12">
        <v>0.97925913751456317</v>
      </c>
      <c r="AM12"/>
      <c r="AN12"/>
      <c r="AO12"/>
      <c r="AP12"/>
      <c r="AQ12"/>
      <c r="AR12"/>
      <c r="AS12"/>
      <c r="AU12" s="52">
        <f t="shared" si="2"/>
        <v>5</v>
      </c>
      <c r="AV12" s="80">
        <f t="shared" si="3"/>
        <v>1220.9799570886764</v>
      </c>
      <c r="AW12" s="35">
        <f t="shared" si="13"/>
        <v>4890.798006061812</v>
      </c>
      <c r="AX12" s="35">
        <f t="shared" si="4"/>
        <v>8196.642314855806</v>
      </c>
      <c r="AY12" s="35">
        <f t="shared" si="5"/>
        <v>13087.440320917618</v>
      </c>
      <c r="AZ12" s="35">
        <f t="shared" si="6"/>
        <v>17978.23832697943</v>
      </c>
      <c r="BA12" s="1"/>
      <c r="BB12" s="52">
        <f t="shared" si="7"/>
        <v>5</v>
      </c>
      <c r="BC12" s="80">
        <f t="shared" si="8"/>
        <v>700.33366340032057</v>
      </c>
      <c r="BD12" s="35">
        <f t="shared" si="14"/>
        <v>2805.2798611889825</v>
      </c>
      <c r="BE12" s="35">
        <f t="shared" si="9"/>
        <v>4975.0949713009977</v>
      </c>
      <c r="BF12" s="35">
        <f t="shared" si="10"/>
        <v>7780.3748324899798</v>
      </c>
      <c r="BG12" s="35">
        <f t="shared" si="11"/>
        <v>10585.654693678962</v>
      </c>
    </row>
    <row r="13" spans="1:59" x14ac:dyDescent="0.4">
      <c r="A13" s="10" t="s">
        <v>13</v>
      </c>
      <c r="B13" s="12">
        <v>42.4</v>
      </c>
      <c r="C13" s="12">
        <v>42.9</v>
      </c>
      <c r="D13" s="12">
        <v>41.9</v>
      </c>
      <c r="E13" s="12">
        <v>41.5</v>
      </c>
      <c r="F13" s="12">
        <v>40</v>
      </c>
      <c r="G13" s="12">
        <v>40.1</v>
      </c>
      <c r="H13" s="12">
        <v>41</v>
      </c>
      <c r="I13" s="12">
        <v>42.9</v>
      </c>
      <c r="J13" s="12">
        <v>45.3</v>
      </c>
      <c r="Y13" s="35">
        <f t="shared" si="12"/>
        <v>5500</v>
      </c>
      <c r="Z13" s="52">
        <f t="shared" si="16"/>
        <v>6</v>
      </c>
      <c r="AA13" s="35">
        <f t="shared" ref="AA13:AA18" si="18">$N$10</f>
        <v>8286</v>
      </c>
      <c r="AB13" s="35">
        <f t="shared" ref="AB13:AB18" si="19">$N$50</f>
        <v>48864</v>
      </c>
      <c r="AC13" s="35">
        <f>N$207</f>
        <v>17528.5</v>
      </c>
      <c r="AD13" s="35">
        <f>N$206</f>
        <v>9001.4696969696943</v>
      </c>
      <c r="AE13" s="52">
        <f t="shared" si="1"/>
        <v>11</v>
      </c>
      <c r="AF13" s="35">
        <f t="shared" si="1"/>
        <v>8286</v>
      </c>
      <c r="AG13" s="35">
        <f t="shared" si="1"/>
        <v>48864</v>
      </c>
      <c r="AH13" s="35">
        <f t="shared" si="1"/>
        <v>17528.5</v>
      </c>
      <c r="AI13" s="35">
        <f t="shared" si="1"/>
        <v>9001.4696969696943</v>
      </c>
      <c r="AK13" t="s">
        <v>318</v>
      </c>
      <c r="AL13" s="54">
        <v>1206.5206888121895</v>
      </c>
      <c r="AM13"/>
      <c r="AN13"/>
      <c r="AO13"/>
      <c r="AP13"/>
      <c r="AQ13"/>
      <c r="AR13"/>
      <c r="AS13"/>
      <c r="AU13" s="52">
        <f t="shared" si="2"/>
        <v>6</v>
      </c>
      <c r="AV13" s="80">
        <f t="shared" si="3"/>
        <v>1220.8154166463692</v>
      </c>
      <c r="AW13" s="35">
        <f t="shared" si="13"/>
        <v>4890.1389173826892</v>
      </c>
      <c r="AX13" s="35">
        <f t="shared" si="4"/>
        <v>8297.7509927453684</v>
      </c>
      <c r="AY13" s="35">
        <f t="shared" si="5"/>
        <v>13187.889910128057</v>
      </c>
      <c r="AZ13" s="35">
        <f t="shared" si="6"/>
        <v>18078.028827510745</v>
      </c>
      <c r="BA13"/>
      <c r="BB13" s="52">
        <f t="shared" si="7"/>
        <v>6</v>
      </c>
      <c r="BC13" s="80">
        <f t="shared" si="8"/>
        <v>700.23928575712546</v>
      </c>
      <c r="BD13" s="35">
        <f t="shared" si="14"/>
        <v>2804.9018189562044</v>
      </c>
      <c r="BE13" s="35">
        <f t="shared" si="9"/>
        <v>5005.2817962340887</v>
      </c>
      <c r="BF13" s="35">
        <f t="shared" si="10"/>
        <v>7810.1836151902935</v>
      </c>
      <c r="BG13" s="35">
        <f t="shared" si="11"/>
        <v>10615.085434146498</v>
      </c>
    </row>
    <row r="14" spans="1:59" ht="13" thickBot="1" x14ac:dyDescent="0.45">
      <c r="A14" s="10" t="s">
        <v>27</v>
      </c>
      <c r="B14" s="9"/>
      <c r="C14" s="9"/>
      <c r="D14" s="9"/>
      <c r="E14" s="9"/>
      <c r="F14" s="9"/>
      <c r="G14" s="9"/>
      <c r="H14" s="9"/>
      <c r="I14" s="9"/>
      <c r="J14" s="9"/>
      <c r="Y14" s="35">
        <f t="shared" si="12"/>
        <v>6500</v>
      </c>
      <c r="Z14" s="52">
        <f t="shared" si="16"/>
        <v>7</v>
      </c>
      <c r="AA14" s="35">
        <f t="shared" si="18"/>
        <v>8286</v>
      </c>
      <c r="AB14" s="35">
        <f t="shared" si="19"/>
        <v>48864</v>
      </c>
      <c r="AC14" s="35">
        <f t="shared" ref="AC14:AC18" si="20">N$207</f>
        <v>17528.5</v>
      </c>
      <c r="AD14" s="35">
        <f t="shared" ref="AD14:AD18" si="21">N$206</f>
        <v>9001.4696969696943</v>
      </c>
      <c r="AE14" s="52">
        <f t="shared" ref="AE14:AE23" si="22">Z27</f>
        <v>20</v>
      </c>
      <c r="AF14" s="35">
        <f t="shared" ref="AF14:AF23" si="23">AA27</f>
        <v>23681</v>
      </c>
      <c r="AG14" s="35">
        <f t="shared" ref="AG14:AG23" si="24">AB27</f>
        <v>38328</v>
      </c>
      <c r="AH14" s="35">
        <f t="shared" ref="AH14:AH23" si="25">AC27</f>
        <v>14763</v>
      </c>
      <c r="AI14" s="35">
        <f t="shared" ref="AI14:AI23" si="26">AD27</f>
        <v>7226.9642857142853</v>
      </c>
      <c r="AK14" s="112" t="s">
        <v>331</v>
      </c>
      <c r="AL14" s="115">
        <v>142</v>
      </c>
      <c r="AM14"/>
      <c r="AN14"/>
      <c r="AO14"/>
      <c r="AP14"/>
      <c r="AQ14"/>
      <c r="AR14"/>
      <c r="AS14"/>
      <c r="AU14" s="52">
        <f t="shared" si="2"/>
        <v>7</v>
      </c>
      <c r="AV14" s="80">
        <f t="shared" si="3"/>
        <v>1220.6521953802417</v>
      </c>
      <c r="AW14" s="35">
        <f t="shared" si="13"/>
        <v>4889.4851128396349</v>
      </c>
      <c r="AX14" s="35">
        <f t="shared" si="4"/>
        <v>8398.8543864988624</v>
      </c>
      <c r="AY14" s="35">
        <f t="shared" si="5"/>
        <v>13288.339499338497</v>
      </c>
      <c r="AZ14" s="35">
        <f t="shared" si="6"/>
        <v>18177.824612178134</v>
      </c>
      <c r="BA14"/>
      <c r="BB14" s="52">
        <f t="shared" si="7"/>
        <v>7</v>
      </c>
      <c r="BC14" s="80">
        <f t="shared" si="8"/>
        <v>700.14566477130325</v>
      </c>
      <c r="BD14" s="35">
        <f t="shared" si="14"/>
        <v>2804.5268076154148</v>
      </c>
      <c r="BE14" s="35">
        <f t="shared" si="9"/>
        <v>5035.4655902751929</v>
      </c>
      <c r="BF14" s="35">
        <f t="shared" si="10"/>
        <v>7839.9923978906081</v>
      </c>
      <c r="BG14" s="35">
        <f t="shared" si="11"/>
        <v>10644.519205506023</v>
      </c>
    </row>
    <row r="15" spans="1:59" x14ac:dyDescent="0.4">
      <c r="A15" s="10" t="s">
        <v>31</v>
      </c>
      <c r="B15" s="9"/>
      <c r="C15" s="9"/>
      <c r="D15" s="9"/>
      <c r="E15" s="9"/>
      <c r="F15" s="9"/>
      <c r="G15" s="9"/>
      <c r="H15" s="9"/>
      <c r="I15" s="9"/>
      <c r="J15" s="9"/>
      <c r="Y15" s="35">
        <f t="shared" si="12"/>
        <v>7500</v>
      </c>
      <c r="Z15" s="52">
        <f t="shared" si="16"/>
        <v>8</v>
      </c>
      <c r="AA15" s="35">
        <f t="shared" si="18"/>
        <v>8286</v>
      </c>
      <c r="AB15" s="35">
        <f t="shared" si="19"/>
        <v>48864</v>
      </c>
      <c r="AC15" s="35">
        <f t="shared" si="20"/>
        <v>17528.5</v>
      </c>
      <c r="AD15" s="35">
        <f t="shared" si="21"/>
        <v>9001.4696969696943</v>
      </c>
      <c r="AE15" s="52">
        <f t="shared" si="22"/>
        <v>21</v>
      </c>
      <c r="AF15" s="35">
        <f t="shared" si="23"/>
        <v>23681</v>
      </c>
      <c r="AG15" s="35">
        <f t="shared" si="24"/>
        <v>38328</v>
      </c>
      <c r="AH15" s="35">
        <f t="shared" si="25"/>
        <v>14763</v>
      </c>
      <c r="AI15" s="35">
        <f t="shared" si="26"/>
        <v>7226.9642857142853</v>
      </c>
      <c r="AK15"/>
      <c r="AL15"/>
      <c r="AM15"/>
      <c r="AN15"/>
      <c r="AO15"/>
      <c r="AP15"/>
      <c r="AQ15"/>
      <c r="AR15"/>
      <c r="AS15"/>
      <c r="AU15" s="52">
        <f t="shared" si="2"/>
        <v>8</v>
      </c>
      <c r="AV15" s="80">
        <f t="shared" si="3"/>
        <v>1220.4902938195514</v>
      </c>
      <c r="AW15" s="35">
        <f t="shared" si="13"/>
        <v>4888.8365945526602</v>
      </c>
      <c r="AX15" s="35">
        <f t="shared" si="4"/>
        <v>8499.9524939962776</v>
      </c>
      <c r="AY15" s="35">
        <f t="shared" si="5"/>
        <v>13388.789088548938</v>
      </c>
      <c r="AZ15" s="35">
        <f t="shared" si="6"/>
        <v>18277.6256831016</v>
      </c>
      <c r="BA15"/>
      <c r="BB15" s="52">
        <f t="shared" si="7"/>
        <v>8</v>
      </c>
      <c r="BC15" s="80">
        <f t="shared" si="8"/>
        <v>700.05280074642701</v>
      </c>
      <c r="BD15" s="35">
        <f t="shared" si="14"/>
        <v>2804.1548283826169</v>
      </c>
      <c r="BE15" s="35">
        <f t="shared" si="9"/>
        <v>5065.6463522083059</v>
      </c>
      <c r="BF15" s="35">
        <f t="shared" si="10"/>
        <v>7869.8011805909227</v>
      </c>
      <c r="BG15" s="35">
        <f t="shared" si="11"/>
        <v>10673.956008973539</v>
      </c>
    </row>
    <row r="16" spans="1:59" s="21" customFormat="1" ht="13" thickBot="1" x14ac:dyDescent="0.45">
      <c r="A16" s="22" t="s">
        <v>32</v>
      </c>
      <c r="B16" s="23">
        <v>5.7</v>
      </c>
      <c r="C16" s="23">
        <v>5.5</v>
      </c>
      <c r="D16" s="23">
        <v>5.6</v>
      </c>
      <c r="E16" s="23">
        <v>5.6</v>
      </c>
      <c r="F16" s="23">
        <v>5.6</v>
      </c>
      <c r="G16" s="23">
        <v>5.7</v>
      </c>
      <c r="H16" s="23">
        <v>5.6</v>
      </c>
      <c r="I16" s="23">
        <v>5.7</v>
      </c>
      <c r="J16" s="23">
        <v>5.7</v>
      </c>
      <c r="L16" s="22" t="s">
        <v>32</v>
      </c>
      <c r="M16" s="36">
        <f>B16</f>
        <v>5.7</v>
      </c>
      <c r="N16" s="36">
        <f t="shared" ref="N16:U16" si="27">C16</f>
        <v>5.5</v>
      </c>
      <c r="O16" s="36">
        <f t="shared" si="27"/>
        <v>5.6</v>
      </c>
      <c r="P16" s="36">
        <f t="shared" si="27"/>
        <v>5.6</v>
      </c>
      <c r="Q16" s="36">
        <f t="shared" si="27"/>
        <v>5.6</v>
      </c>
      <c r="R16" s="36">
        <f t="shared" si="27"/>
        <v>5.7</v>
      </c>
      <c r="S16" s="36">
        <f t="shared" si="27"/>
        <v>5.6</v>
      </c>
      <c r="T16" s="36">
        <f t="shared" si="27"/>
        <v>5.7</v>
      </c>
      <c r="U16" s="36">
        <f t="shared" si="27"/>
        <v>5.7</v>
      </c>
      <c r="V16" s="1"/>
      <c r="W16" s="1"/>
      <c r="X16" s="1"/>
      <c r="Y16" s="35">
        <f t="shared" si="12"/>
        <v>8500</v>
      </c>
      <c r="Z16" s="52">
        <f t="shared" si="16"/>
        <v>9</v>
      </c>
      <c r="AA16" s="35">
        <f t="shared" si="18"/>
        <v>8286</v>
      </c>
      <c r="AB16" s="35">
        <f t="shared" si="19"/>
        <v>48864</v>
      </c>
      <c r="AC16" s="35">
        <f t="shared" si="20"/>
        <v>17528.5</v>
      </c>
      <c r="AD16" s="35">
        <f t="shared" si="21"/>
        <v>9001.4696969696943</v>
      </c>
      <c r="AE16" s="52">
        <f t="shared" si="22"/>
        <v>22</v>
      </c>
      <c r="AF16" s="35">
        <f t="shared" si="23"/>
        <v>23681</v>
      </c>
      <c r="AG16" s="35">
        <f t="shared" si="24"/>
        <v>38328</v>
      </c>
      <c r="AH16" s="35">
        <f t="shared" si="25"/>
        <v>14763</v>
      </c>
      <c r="AI16" s="35">
        <f t="shared" si="26"/>
        <v>7226.9642857142853</v>
      </c>
      <c r="AK16" t="s">
        <v>332</v>
      </c>
      <c r="AL16"/>
      <c r="AM16"/>
      <c r="AN16"/>
      <c r="AO16"/>
      <c r="AP16"/>
      <c r="AQ16"/>
      <c r="AR16"/>
      <c r="AS16"/>
      <c r="AU16" s="52">
        <f t="shared" si="2"/>
        <v>9</v>
      </c>
      <c r="AV16" s="80">
        <f t="shared" si="3"/>
        <v>1220.3297124895548</v>
      </c>
      <c r="AW16" s="35">
        <f t="shared" si="13"/>
        <v>4888.1933646257485</v>
      </c>
      <c r="AX16" s="35">
        <f t="shared" si="4"/>
        <v>8601.045313133629</v>
      </c>
      <c r="AY16" s="35">
        <f t="shared" si="5"/>
        <v>13489.238677759377</v>
      </c>
      <c r="AZ16" s="35">
        <f t="shared" si="6"/>
        <v>18377.432042385124</v>
      </c>
      <c r="BA16" s="1"/>
      <c r="BB16" s="52">
        <f t="shared" si="7"/>
        <v>9</v>
      </c>
      <c r="BC16" s="80">
        <f t="shared" si="8"/>
        <v>699.96069398377517</v>
      </c>
      <c r="BD16" s="35">
        <f t="shared" si="14"/>
        <v>2803.7858824646214</v>
      </c>
      <c r="BE16" s="35">
        <f t="shared" si="9"/>
        <v>5095.8240808266164</v>
      </c>
      <c r="BF16" s="35">
        <f t="shared" si="10"/>
        <v>7899.6099632912374</v>
      </c>
      <c r="BG16" s="35">
        <f t="shared" si="11"/>
        <v>10703.395845755858</v>
      </c>
    </row>
    <row r="17" spans="1:59" x14ac:dyDescent="0.4">
      <c r="A17" s="13" t="s">
        <v>14</v>
      </c>
      <c r="B17" s="12">
        <v>2.7</v>
      </c>
      <c r="C17" s="12">
        <v>3.1</v>
      </c>
      <c r="D17" s="12">
        <v>3.2</v>
      </c>
      <c r="E17" s="12">
        <v>2.9</v>
      </c>
      <c r="F17" s="12">
        <v>3.1</v>
      </c>
      <c r="G17" s="12">
        <v>2.9</v>
      </c>
      <c r="H17" s="12">
        <v>2.6</v>
      </c>
      <c r="I17" s="12">
        <v>2.5</v>
      </c>
      <c r="J17" s="12">
        <v>2.2999999999999998</v>
      </c>
      <c r="Y17" s="35">
        <f t="shared" si="12"/>
        <v>9500</v>
      </c>
      <c r="Z17" s="52">
        <f t="shared" si="16"/>
        <v>10</v>
      </c>
      <c r="AA17" s="35">
        <f t="shared" si="18"/>
        <v>8286</v>
      </c>
      <c r="AB17" s="35">
        <f t="shared" si="19"/>
        <v>48864</v>
      </c>
      <c r="AC17" s="35">
        <f t="shared" si="20"/>
        <v>17528.5</v>
      </c>
      <c r="AD17" s="35">
        <f t="shared" si="21"/>
        <v>9001.4696969696943</v>
      </c>
      <c r="AE17" s="52">
        <f t="shared" si="22"/>
        <v>23</v>
      </c>
      <c r="AF17" s="35">
        <f t="shared" si="23"/>
        <v>23681</v>
      </c>
      <c r="AG17" s="35">
        <f t="shared" si="24"/>
        <v>38328</v>
      </c>
      <c r="AH17" s="35">
        <f t="shared" si="25"/>
        <v>14763</v>
      </c>
      <c r="AI17" s="35">
        <f t="shared" si="26"/>
        <v>7226.9642857142853</v>
      </c>
      <c r="AK17" s="113"/>
      <c r="AL17" s="113" t="s">
        <v>334</v>
      </c>
      <c r="AM17" s="113" t="s">
        <v>335</v>
      </c>
      <c r="AN17" s="113" t="s">
        <v>336</v>
      </c>
      <c r="AO17" s="113" t="s">
        <v>321</v>
      </c>
      <c r="AP17" s="113" t="s">
        <v>337</v>
      </c>
      <c r="AQ17"/>
      <c r="AR17"/>
      <c r="AS17"/>
      <c r="AU17" s="52">
        <f t="shared" si="2"/>
        <v>10</v>
      </c>
      <c r="AV17" s="80">
        <f t="shared" si="3"/>
        <v>1220.1704519115024</v>
      </c>
      <c r="AW17" s="35">
        <f t="shared" si="13"/>
        <v>4887.5554251468402</v>
      </c>
      <c r="AX17" s="35">
        <f t="shared" si="4"/>
        <v>8702.1328418229768</v>
      </c>
      <c r="AY17" s="35">
        <f t="shared" si="5"/>
        <v>13589.688266969817</v>
      </c>
      <c r="AZ17" s="35">
        <f t="shared" si="6"/>
        <v>18477.243692116659</v>
      </c>
      <c r="BA17"/>
      <c r="BB17" s="52">
        <f t="shared" si="7"/>
        <v>10</v>
      </c>
      <c r="BC17" s="80">
        <f t="shared" si="8"/>
        <v>699.86934478232831</v>
      </c>
      <c r="BD17" s="35">
        <f t="shared" si="14"/>
        <v>2803.4199710590347</v>
      </c>
      <c r="BE17" s="35">
        <f t="shared" si="9"/>
        <v>5125.9987749325164</v>
      </c>
      <c r="BF17" s="35">
        <f t="shared" si="10"/>
        <v>7929.4187459915511</v>
      </c>
      <c r="BG17" s="35">
        <f t="shared" si="11"/>
        <v>10732.838717050585</v>
      </c>
    </row>
    <row r="18" spans="1:59" x14ac:dyDescent="0.4">
      <c r="A18" s="13" t="s">
        <v>33</v>
      </c>
      <c r="B18" s="12">
        <v>0.2</v>
      </c>
      <c r="C18" s="12">
        <v>0.1</v>
      </c>
      <c r="D18" s="12">
        <v>0.1</v>
      </c>
      <c r="E18" s="12">
        <v>0.2</v>
      </c>
      <c r="F18" s="12">
        <v>0.2</v>
      </c>
      <c r="G18" s="12">
        <v>0.2</v>
      </c>
      <c r="H18" s="12">
        <v>0.2</v>
      </c>
      <c r="I18" s="12">
        <v>0.2</v>
      </c>
      <c r="J18" s="12">
        <v>0.2</v>
      </c>
      <c r="Y18" s="35">
        <f t="shared" si="12"/>
        <v>10500</v>
      </c>
      <c r="Z18" s="52">
        <f t="shared" si="16"/>
        <v>11</v>
      </c>
      <c r="AA18" s="35">
        <f t="shared" si="18"/>
        <v>8286</v>
      </c>
      <c r="AB18" s="35">
        <f t="shared" si="19"/>
        <v>48864</v>
      </c>
      <c r="AC18" s="35">
        <f t="shared" si="20"/>
        <v>17528.5</v>
      </c>
      <c r="AD18" s="35">
        <f t="shared" si="21"/>
        <v>9001.4696969696943</v>
      </c>
      <c r="AE18" s="52">
        <f t="shared" si="22"/>
        <v>24</v>
      </c>
      <c r="AF18" s="35">
        <f t="shared" si="23"/>
        <v>23681</v>
      </c>
      <c r="AG18" s="35">
        <f t="shared" si="24"/>
        <v>38328</v>
      </c>
      <c r="AH18" s="35">
        <f t="shared" si="25"/>
        <v>14763</v>
      </c>
      <c r="AI18" s="35">
        <f t="shared" si="26"/>
        <v>7226.9642857142853</v>
      </c>
      <c r="AK18" t="s">
        <v>314</v>
      </c>
      <c r="AL18">
        <v>1</v>
      </c>
      <c r="AM18">
        <v>9692252330.5920124</v>
      </c>
      <c r="AN18">
        <v>9692252330.5920124</v>
      </c>
      <c r="AO18">
        <v>6658.1743815621257</v>
      </c>
      <c r="AP18">
        <v>6.2238091063699162E-120</v>
      </c>
      <c r="AQ18"/>
      <c r="AR18"/>
      <c r="AS18"/>
      <c r="AU18" s="52">
        <f t="shared" si="2"/>
        <v>11</v>
      </c>
      <c r="AV18" s="80">
        <f t="shared" si="3"/>
        <v>1220.0125126026264</v>
      </c>
      <c r="AW18" s="35">
        <f t="shared" si="13"/>
        <v>4886.9227781877771</v>
      </c>
      <c r="AX18" s="35">
        <f t="shared" si="4"/>
        <v>8803.2150779924777</v>
      </c>
      <c r="AY18" s="35">
        <f t="shared" si="5"/>
        <v>13690.137856180256</v>
      </c>
      <c r="AZ18" s="35">
        <f t="shared" si="6"/>
        <v>18577.060634368034</v>
      </c>
      <c r="BA18"/>
      <c r="BB18" s="52">
        <f t="shared" si="7"/>
        <v>11</v>
      </c>
      <c r="BC18" s="80">
        <f t="shared" si="8"/>
        <v>699.77875343876212</v>
      </c>
      <c r="BD18" s="35">
        <f t="shared" si="14"/>
        <v>2803.0570953542306</v>
      </c>
      <c r="BE18" s="35">
        <f t="shared" si="9"/>
        <v>5156.1704333376347</v>
      </c>
      <c r="BF18" s="35">
        <f t="shared" si="10"/>
        <v>7959.2275286918657</v>
      </c>
      <c r="BG18" s="35">
        <f t="shared" si="11"/>
        <v>10762.284624046097</v>
      </c>
    </row>
    <row r="19" spans="1:59" x14ac:dyDescent="0.4">
      <c r="A19" s="13" t="s">
        <v>15</v>
      </c>
      <c r="B19" s="12">
        <v>2.2999999999999998</v>
      </c>
      <c r="C19" s="12">
        <v>0.9</v>
      </c>
      <c r="D19" s="12">
        <v>1.2</v>
      </c>
      <c r="E19" s="12">
        <v>1.5</v>
      </c>
      <c r="F19" s="12">
        <v>1.7</v>
      </c>
      <c r="G19" s="12">
        <v>1.9</v>
      </c>
      <c r="H19" s="12">
        <v>2.4</v>
      </c>
      <c r="I19" s="12">
        <v>2.6</v>
      </c>
      <c r="J19" s="12">
        <v>2.9</v>
      </c>
      <c r="Y19" s="35">
        <f t="shared" si="12"/>
        <v>11500</v>
      </c>
      <c r="Z19" s="52">
        <f t="shared" si="16"/>
        <v>12</v>
      </c>
      <c r="AA19" s="35"/>
      <c r="AB19" s="35"/>
      <c r="AC19" s="35"/>
      <c r="AD19" s="35"/>
      <c r="AE19" s="52">
        <f t="shared" si="22"/>
        <v>25</v>
      </c>
      <c r="AF19" s="35">
        <f t="shared" si="23"/>
        <v>23681</v>
      </c>
      <c r="AG19" s="35">
        <f t="shared" si="24"/>
        <v>38328</v>
      </c>
      <c r="AH19" s="35">
        <f t="shared" si="25"/>
        <v>14763</v>
      </c>
      <c r="AI19" s="35">
        <f t="shared" si="26"/>
        <v>7226.9642857142853</v>
      </c>
      <c r="AK19" t="s">
        <v>333</v>
      </c>
      <c r="AL19" s="54">
        <v>140</v>
      </c>
      <c r="AM19">
        <v>203796904.15445763</v>
      </c>
      <c r="AN19">
        <v>1455692.1725318402</v>
      </c>
      <c r="AO19"/>
      <c r="AP19"/>
      <c r="AQ19"/>
      <c r="AR19"/>
      <c r="AS19"/>
      <c r="AU19" s="52">
        <f t="shared" si="2"/>
        <v>12</v>
      </c>
      <c r="AV19" s="80">
        <f t="shared" si="3"/>
        <v>1219.8558950761367</v>
      </c>
      <c r="AW19" s="35">
        <f t="shared" si="13"/>
        <v>4886.2954258042892</v>
      </c>
      <c r="AX19" s="35">
        <f t="shared" si="4"/>
        <v>8904.2920195864062</v>
      </c>
      <c r="AY19" s="35">
        <f t="shared" si="5"/>
        <v>13790.587445390696</v>
      </c>
      <c r="AZ19" s="35">
        <f t="shared" si="6"/>
        <v>18676.882871194986</v>
      </c>
      <c r="BA19"/>
      <c r="BB19" s="52">
        <f t="shared" si="7"/>
        <v>12</v>
      </c>
      <c r="BC19" s="80">
        <f t="shared" si="8"/>
        <v>699.68892024744514</v>
      </c>
      <c r="BD19" s="35">
        <f t="shared" si="14"/>
        <v>2802.6972565293422</v>
      </c>
      <c r="BE19" s="35">
        <f t="shared" si="9"/>
        <v>5186.3390548628377</v>
      </c>
      <c r="BF19" s="35">
        <f t="shared" si="10"/>
        <v>7989.0363113921803</v>
      </c>
      <c r="BG19" s="35">
        <f t="shared" si="11"/>
        <v>10791.733567921523</v>
      </c>
    </row>
    <row r="20" spans="1:59" s="21" customFormat="1" ht="13" thickBot="1" x14ac:dyDescent="0.45">
      <c r="A20" s="22" t="s">
        <v>9</v>
      </c>
      <c r="B20" s="23">
        <v>2.5</v>
      </c>
      <c r="C20" s="23">
        <v>1.5</v>
      </c>
      <c r="D20" s="23">
        <v>1.4</v>
      </c>
      <c r="E20" s="23">
        <v>2</v>
      </c>
      <c r="F20" s="23">
        <v>1.9</v>
      </c>
      <c r="G20" s="23">
        <v>2.1</v>
      </c>
      <c r="H20" s="23">
        <v>2.5</v>
      </c>
      <c r="I20" s="23">
        <v>2.8</v>
      </c>
      <c r="J20" s="23">
        <v>3.3</v>
      </c>
      <c r="L20" s="22" t="s">
        <v>9</v>
      </c>
      <c r="M20" s="36">
        <f>B20</f>
        <v>2.5</v>
      </c>
      <c r="N20" s="36">
        <f t="shared" ref="N20:U20" si="28">C20</f>
        <v>1.5</v>
      </c>
      <c r="O20" s="36">
        <f t="shared" si="28"/>
        <v>1.4</v>
      </c>
      <c r="P20" s="36">
        <f t="shared" si="28"/>
        <v>2</v>
      </c>
      <c r="Q20" s="36">
        <f t="shared" si="28"/>
        <v>1.9</v>
      </c>
      <c r="R20" s="36">
        <f t="shared" si="28"/>
        <v>2.1</v>
      </c>
      <c r="S20" s="36">
        <f t="shared" si="28"/>
        <v>2.5</v>
      </c>
      <c r="T20" s="36">
        <f t="shared" si="28"/>
        <v>2.8</v>
      </c>
      <c r="U20" s="36">
        <f t="shared" si="28"/>
        <v>3.3</v>
      </c>
      <c r="V20" s="1"/>
      <c r="W20" s="1"/>
      <c r="X20" s="1"/>
      <c r="Y20" s="35">
        <f t="shared" si="12"/>
        <v>12500</v>
      </c>
      <c r="Z20" s="52">
        <f t="shared" si="16"/>
        <v>13</v>
      </c>
      <c r="AA20" s="35"/>
      <c r="AB20" s="35"/>
      <c r="AC20" s="35"/>
      <c r="AD20" s="35"/>
      <c r="AE20" s="52">
        <f t="shared" si="22"/>
        <v>26</v>
      </c>
      <c r="AF20" s="35">
        <f t="shared" si="23"/>
        <v>23681</v>
      </c>
      <c r="AG20" s="35">
        <f t="shared" si="24"/>
        <v>38328</v>
      </c>
      <c r="AH20" s="35">
        <f t="shared" si="25"/>
        <v>14763</v>
      </c>
      <c r="AI20" s="35">
        <f t="shared" si="26"/>
        <v>7226.9642857142853</v>
      </c>
      <c r="AK20" s="112" t="s">
        <v>0</v>
      </c>
      <c r="AL20" s="115">
        <v>141</v>
      </c>
      <c r="AM20" s="112">
        <v>9896049234.7464695</v>
      </c>
      <c r="AN20" s="112"/>
      <c r="AO20" s="112"/>
      <c r="AP20" s="112"/>
      <c r="AQ20"/>
      <c r="AR20"/>
      <c r="AS20"/>
      <c r="AU20" s="52">
        <f t="shared" si="2"/>
        <v>13</v>
      </c>
      <c r="AV20" s="80">
        <f t="shared" si="3"/>
        <v>1219.7005998412092</v>
      </c>
      <c r="AW20" s="35">
        <f t="shared" si="13"/>
        <v>4885.6733700359491</v>
      </c>
      <c r="AX20" s="35">
        <f t="shared" si="4"/>
        <v>9005.3636645651859</v>
      </c>
      <c r="AY20" s="35">
        <f t="shared" si="5"/>
        <v>13891.037034601135</v>
      </c>
      <c r="AZ20" s="35">
        <f t="shared" si="6"/>
        <v>18776.710404637084</v>
      </c>
      <c r="BA20" s="1"/>
      <c r="BB20" s="52">
        <f t="shared" si="7"/>
        <v>13</v>
      </c>
      <c r="BC20" s="80">
        <f t="shared" si="8"/>
        <v>699.59984550043237</v>
      </c>
      <c r="BD20" s="35">
        <f t="shared" si="14"/>
        <v>2802.340455754234</v>
      </c>
      <c r="BE20" s="35">
        <f t="shared" si="9"/>
        <v>5216.5046383382596</v>
      </c>
      <c r="BF20" s="35">
        <f t="shared" si="10"/>
        <v>8018.845094092494</v>
      </c>
      <c r="BG20" s="35">
        <f t="shared" si="11"/>
        <v>10821.185549846728</v>
      </c>
    </row>
    <row r="21" spans="1:59" ht="13" thickBot="1" x14ac:dyDescent="0.45">
      <c r="A21" s="13" t="s">
        <v>27</v>
      </c>
      <c r="B21" s="9"/>
      <c r="C21" s="9"/>
      <c r="D21" s="9"/>
      <c r="E21" s="9"/>
      <c r="F21" s="9"/>
      <c r="G21" s="9"/>
      <c r="H21" s="9"/>
      <c r="I21" s="9"/>
      <c r="J21" s="9"/>
      <c r="L21" s="22"/>
      <c r="M21" s="51"/>
      <c r="N21" s="51"/>
      <c r="O21" s="51"/>
      <c r="P21" s="51"/>
      <c r="Q21" s="51"/>
      <c r="R21" s="51"/>
      <c r="S21" s="51"/>
      <c r="T21" s="51"/>
      <c r="U21" s="51"/>
      <c r="Y21" s="35">
        <f t="shared" si="12"/>
        <v>13500</v>
      </c>
      <c r="Z21" s="52">
        <f t="shared" si="16"/>
        <v>14</v>
      </c>
      <c r="AA21" s="35"/>
      <c r="AB21" s="35"/>
      <c r="AC21" s="35"/>
      <c r="AD21" s="35"/>
      <c r="AE21" s="52">
        <f t="shared" si="22"/>
        <v>27</v>
      </c>
      <c r="AF21" s="35">
        <f t="shared" si="23"/>
        <v>23681</v>
      </c>
      <c r="AG21" s="35">
        <f t="shared" si="24"/>
        <v>38328</v>
      </c>
      <c r="AH21" s="35">
        <f t="shared" si="25"/>
        <v>14763</v>
      </c>
      <c r="AI21" s="35">
        <f t="shared" si="26"/>
        <v>7226.9642857142853</v>
      </c>
      <c r="AK21"/>
      <c r="AL21"/>
      <c r="AM21"/>
      <c r="AN21"/>
      <c r="AO21"/>
      <c r="AP21"/>
      <c r="AQ21"/>
      <c r="AR21"/>
      <c r="AS21"/>
      <c r="AU21" s="52">
        <f t="shared" si="2"/>
        <v>14</v>
      </c>
      <c r="AV21" s="80">
        <f t="shared" si="3"/>
        <v>1219.54662740298</v>
      </c>
      <c r="AW21" s="35">
        <f t="shared" si="13"/>
        <v>4885.0566129061472</v>
      </c>
      <c r="AX21" s="35">
        <f t="shared" si="4"/>
        <v>9106.4300109054275</v>
      </c>
      <c r="AY21" s="35">
        <f t="shared" si="5"/>
        <v>13991.486623811576</v>
      </c>
      <c r="AZ21" s="35">
        <f t="shared" si="6"/>
        <v>18876.543236717724</v>
      </c>
      <c r="BA21"/>
      <c r="BB21" s="52">
        <f t="shared" si="7"/>
        <v>14</v>
      </c>
      <c r="BC21" s="80">
        <f t="shared" si="8"/>
        <v>699.5115294874613</v>
      </c>
      <c r="BD21" s="35">
        <f t="shared" si="14"/>
        <v>2801.9866941894888</v>
      </c>
      <c r="BE21" s="35">
        <f t="shared" si="9"/>
        <v>5246.6671826033198</v>
      </c>
      <c r="BF21" s="35">
        <f t="shared" si="10"/>
        <v>8048.6538767928087</v>
      </c>
      <c r="BG21" s="35">
        <f t="shared" si="11"/>
        <v>10850.640570982298</v>
      </c>
    </row>
    <row r="22" spans="1:59" x14ac:dyDescent="0.4">
      <c r="A22" s="6" t="s">
        <v>34</v>
      </c>
      <c r="B22" s="9"/>
      <c r="C22" s="9"/>
      <c r="D22" s="9"/>
      <c r="E22" s="9"/>
      <c r="F22" s="9"/>
      <c r="G22" s="9"/>
      <c r="H22" s="9"/>
      <c r="I22" s="9"/>
      <c r="J22" s="9"/>
      <c r="Y22" s="35">
        <f t="shared" si="12"/>
        <v>14500</v>
      </c>
      <c r="Z22" s="52">
        <f t="shared" si="16"/>
        <v>15</v>
      </c>
      <c r="AA22" s="35"/>
      <c r="AB22" s="35"/>
      <c r="AC22" s="35"/>
      <c r="AD22" s="35"/>
      <c r="AE22" s="52">
        <f t="shared" si="22"/>
        <v>28</v>
      </c>
      <c r="AF22" s="35">
        <f t="shared" si="23"/>
        <v>23681</v>
      </c>
      <c r="AG22" s="35">
        <f t="shared" si="24"/>
        <v>38328</v>
      </c>
      <c r="AH22" s="35">
        <f t="shared" si="25"/>
        <v>14763</v>
      </c>
      <c r="AI22" s="35">
        <f t="shared" si="26"/>
        <v>7226.9642857142853</v>
      </c>
      <c r="AK22" s="113"/>
      <c r="AL22" s="113" t="s">
        <v>317</v>
      </c>
      <c r="AM22" s="113" t="s">
        <v>318</v>
      </c>
      <c r="AN22" s="113" t="s">
        <v>319</v>
      </c>
      <c r="AO22" s="113" t="s">
        <v>338</v>
      </c>
      <c r="AP22" s="113" t="s">
        <v>339</v>
      </c>
      <c r="AQ22" s="113" t="s">
        <v>340</v>
      </c>
      <c r="AR22" s="113" t="s">
        <v>348</v>
      </c>
      <c r="AS22" s="113" t="s">
        <v>349</v>
      </c>
      <c r="AU22" s="52">
        <f t="shared" si="2"/>
        <v>15</v>
      </c>
      <c r="AV22" s="80">
        <f t="shared" si="3"/>
        <v>1219.3939782625362</v>
      </c>
      <c r="AW22" s="35">
        <f t="shared" si="13"/>
        <v>4884.4451564220535</v>
      </c>
      <c r="AX22" s="35">
        <f t="shared" si="4"/>
        <v>9207.4910565999598</v>
      </c>
      <c r="AY22" s="35">
        <f t="shared" si="5"/>
        <v>14091.936213022014</v>
      </c>
      <c r="AZ22" s="35">
        <f t="shared" si="6"/>
        <v>18976.381369444069</v>
      </c>
      <c r="BA22"/>
      <c r="BB22" s="52">
        <f t="shared" si="7"/>
        <v>15</v>
      </c>
      <c r="BC22" s="80">
        <f t="shared" si="8"/>
        <v>699.42397249594694</v>
      </c>
      <c r="BD22" s="35">
        <f t="shared" si="14"/>
        <v>2801.6359729863857</v>
      </c>
      <c r="BE22" s="35">
        <f t="shared" si="9"/>
        <v>5276.826686506738</v>
      </c>
      <c r="BF22" s="35">
        <f t="shared" si="10"/>
        <v>8078.4626594931233</v>
      </c>
      <c r="BG22" s="35">
        <f t="shared" si="11"/>
        <v>10880.098632479509</v>
      </c>
    </row>
    <row r="23" spans="1:59" x14ac:dyDescent="0.4">
      <c r="A23" s="6" t="s">
        <v>27</v>
      </c>
      <c r="B23" s="9"/>
      <c r="C23" s="9"/>
      <c r="D23" s="9"/>
      <c r="E23" s="9"/>
      <c r="F23" s="9"/>
      <c r="G23" s="9"/>
      <c r="H23" s="9"/>
      <c r="I23" s="9"/>
      <c r="J23" s="9"/>
      <c r="Y23" s="35">
        <f t="shared" si="12"/>
        <v>15500</v>
      </c>
      <c r="Z23" s="52">
        <f t="shared" si="16"/>
        <v>16</v>
      </c>
      <c r="AA23" s="35"/>
      <c r="AB23" s="35"/>
      <c r="AC23" s="35"/>
      <c r="AD23" s="35"/>
      <c r="AE23" s="72">
        <f t="shared" si="22"/>
        <v>29</v>
      </c>
      <c r="AF23" s="73">
        <f t="shared" si="23"/>
        <v>23681</v>
      </c>
      <c r="AG23" s="73">
        <f t="shared" si="24"/>
        <v>38328</v>
      </c>
      <c r="AH23" s="73">
        <f t="shared" si="25"/>
        <v>14763</v>
      </c>
      <c r="AI23" s="73">
        <f t="shared" si="26"/>
        <v>7226.9642857142853</v>
      </c>
      <c r="AK23" t="s">
        <v>320</v>
      </c>
      <c r="AL23" s="54">
        <v>12585.192374865419</v>
      </c>
      <c r="AM23">
        <v>174.20446750508967</v>
      </c>
      <c r="AN23">
        <v>72.243798078816326</v>
      </c>
      <c r="AO23">
        <v>1.0615057647190122E-112</v>
      </c>
      <c r="AP23">
        <v>12240.780784403596</v>
      </c>
      <c r="AQ23">
        <v>12929.603965327242</v>
      </c>
      <c r="AR23">
        <v>12240.780784403596</v>
      </c>
      <c r="AS23">
        <v>12929.603965327242</v>
      </c>
      <c r="AU23" s="52">
        <f t="shared" si="2"/>
        <v>16</v>
      </c>
      <c r="AV23" s="80">
        <f t="shared" si="3"/>
        <v>1219.2426529169086</v>
      </c>
      <c r="AW23" s="35">
        <f t="shared" si="13"/>
        <v>4883.839002574593</v>
      </c>
      <c r="AX23" s="35">
        <f t="shared" si="4"/>
        <v>9308.5467996578627</v>
      </c>
      <c r="AY23" s="35">
        <f t="shared" si="5"/>
        <v>14192.385802232455</v>
      </c>
      <c r="AZ23" s="35">
        <f t="shared" si="6"/>
        <v>19076.224804807047</v>
      </c>
      <c r="BA23"/>
      <c r="BB23" s="52">
        <f t="shared" si="7"/>
        <v>16</v>
      </c>
      <c r="BC23" s="80">
        <f t="shared" si="8"/>
        <v>699.33717481097813</v>
      </c>
      <c r="BD23" s="35">
        <f t="shared" si="14"/>
        <v>2801.2882932868852</v>
      </c>
      <c r="BE23" s="35">
        <f t="shared" si="9"/>
        <v>5306.9831489065527</v>
      </c>
      <c r="BF23" s="35">
        <f t="shared" si="10"/>
        <v>8108.2714421934379</v>
      </c>
      <c r="BG23" s="35">
        <f t="shared" si="11"/>
        <v>10909.559735480323</v>
      </c>
    </row>
    <row r="24" spans="1:59" ht="13" thickBot="1" x14ac:dyDescent="0.45">
      <c r="A24" s="10" t="s">
        <v>35</v>
      </c>
      <c r="B24" s="9"/>
      <c r="C24" s="9"/>
      <c r="D24" s="9"/>
      <c r="E24" s="9"/>
      <c r="F24" s="9"/>
      <c r="G24" s="9"/>
      <c r="H24" s="9"/>
      <c r="I24" s="9"/>
      <c r="J24" s="9"/>
      <c r="L24" s="66" t="s">
        <v>294</v>
      </c>
      <c r="N24">
        <v>15</v>
      </c>
      <c r="O24">
        <v>15</v>
      </c>
      <c r="P24">
        <v>10</v>
      </c>
      <c r="Q24">
        <v>10</v>
      </c>
      <c r="R24">
        <v>20</v>
      </c>
      <c r="S24">
        <v>30</v>
      </c>
      <c r="T24">
        <v>50</v>
      </c>
      <c r="Y24" s="35">
        <f t="shared" si="12"/>
        <v>16500</v>
      </c>
      <c r="Z24" s="52">
        <f t="shared" si="16"/>
        <v>17</v>
      </c>
      <c r="AA24" s="35"/>
      <c r="AB24" s="35"/>
      <c r="AC24" s="35"/>
      <c r="AD24" s="35"/>
      <c r="AE24" s="52">
        <f t="shared" ref="AE24:AE42" si="29">Z39</f>
        <v>32</v>
      </c>
      <c r="AF24" s="35">
        <f t="shared" ref="AF24:AF42" si="30">AA39</f>
        <v>35382</v>
      </c>
      <c r="AG24" s="35">
        <f t="shared" ref="AG24:AG42" si="31">AB39</f>
        <v>49399</v>
      </c>
      <c r="AH24" s="35">
        <f t="shared" ref="AH24:AH42" si="32">AC39</f>
        <v>15965</v>
      </c>
      <c r="AI24" s="35">
        <f t="shared" ref="AI24:AI42" si="33">AD39</f>
        <v>8790.6607142857138</v>
      </c>
      <c r="AK24" s="112" t="s">
        <v>350</v>
      </c>
      <c r="AL24" s="115">
        <v>100.44958921043975</v>
      </c>
      <c r="AM24" s="112">
        <v>1.23103551488679</v>
      </c>
      <c r="AN24" s="112">
        <v>81.59763710771368</v>
      </c>
      <c r="AO24" s="112">
        <v>6.223809106369209E-120</v>
      </c>
      <c r="AP24" s="112">
        <v>98.015765866702822</v>
      </c>
      <c r="AQ24" s="112">
        <v>102.88341255417669</v>
      </c>
      <c r="AR24" s="112">
        <v>98.015765866702822</v>
      </c>
      <c r="AS24" s="112">
        <v>102.88341255417669</v>
      </c>
      <c r="AU24" s="52">
        <f t="shared" si="2"/>
        <v>17</v>
      </c>
      <c r="AV24" s="80">
        <f t="shared" si="3"/>
        <v>1219.0926518590627</v>
      </c>
      <c r="AW24" s="35">
        <f t="shared" si="13"/>
        <v>4883.2381533384032</v>
      </c>
      <c r="AX24" s="35">
        <f t="shared" si="4"/>
        <v>9409.5972381044921</v>
      </c>
      <c r="AY24" s="35">
        <f t="shared" si="5"/>
        <v>14292.835391442895</v>
      </c>
      <c r="AZ24" s="35">
        <f t="shared" si="6"/>
        <v>19176.073544781299</v>
      </c>
      <c r="BA24"/>
      <c r="BB24" s="52">
        <f t="shared" si="7"/>
        <v>17</v>
      </c>
      <c r="BC24" s="80">
        <f t="shared" si="8"/>
        <v>699.25113671531142</v>
      </c>
      <c r="BD24" s="35">
        <f t="shared" si="14"/>
        <v>2800.9436562236074</v>
      </c>
      <c r="BE24" s="35">
        <f t="shared" si="9"/>
        <v>5337.1365686701447</v>
      </c>
      <c r="BF24" s="35">
        <f t="shared" si="10"/>
        <v>8138.0802248937516</v>
      </c>
      <c r="BG24" s="35">
        <f t="shared" si="11"/>
        <v>10939.023881117359</v>
      </c>
    </row>
    <row r="25" spans="1:59" ht="13" thickBot="1" x14ac:dyDescent="0.45">
      <c r="A25" s="13" t="s">
        <v>36</v>
      </c>
      <c r="B25" s="14">
        <v>45</v>
      </c>
      <c r="C25" s="14">
        <v>23</v>
      </c>
      <c r="D25" s="14">
        <v>34</v>
      </c>
      <c r="E25" s="14">
        <v>44</v>
      </c>
      <c r="F25" s="14">
        <v>30</v>
      </c>
      <c r="G25" s="14">
        <v>40</v>
      </c>
      <c r="H25" s="14">
        <v>46</v>
      </c>
      <c r="I25" s="14">
        <v>51</v>
      </c>
      <c r="J25" s="14">
        <v>52</v>
      </c>
      <c r="L25" s="66" t="s">
        <v>316</v>
      </c>
      <c r="M25" s="35"/>
      <c r="N25" s="53">
        <f t="shared" ref="N25:U25" si="34">N6/$M6*$V25</f>
        <v>14.194764074445903</v>
      </c>
      <c r="O25" s="53">
        <f t="shared" si="34"/>
        <v>24.09228511854197</v>
      </c>
      <c r="P25" s="53">
        <f t="shared" si="34"/>
        <v>22.040698123407214</v>
      </c>
      <c r="Q25" s="53">
        <f t="shared" si="34"/>
        <v>25.284423507606764</v>
      </c>
      <c r="R25" s="53">
        <f t="shared" si="34"/>
        <v>46.521121322109821</v>
      </c>
      <c r="S25" s="53">
        <f t="shared" si="34"/>
        <v>65.955749478724215</v>
      </c>
      <c r="T25" s="53">
        <f t="shared" si="34"/>
        <v>76.407753494478342</v>
      </c>
      <c r="U25" s="53">
        <f t="shared" si="34"/>
        <v>84.558653177851568</v>
      </c>
      <c r="V25" s="64">
        <f>VLOOKUP(V10,Y8:Z1008,2)</f>
        <v>359</v>
      </c>
      <c r="W25" s="54" t="s">
        <v>315</v>
      </c>
      <c r="Y25" s="35">
        <f t="shared" si="12"/>
        <v>17500</v>
      </c>
      <c r="Z25" s="52">
        <f t="shared" si="16"/>
        <v>18</v>
      </c>
      <c r="AA25" s="35"/>
      <c r="AB25" s="35"/>
      <c r="AC25" s="35"/>
      <c r="AD25" s="35"/>
      <c r="AE25" s="52">
        <f t="shared" si="29"/>
        <v>33</v>
      </c>
      <c r="AF25" s="35">
        <f t="shared" si="30"/>
        <v>35382</v>
      </c>
      <c r="AG25" s="35">
        <f t="shared" si="31"/>
        <v>49399</v>
      </c>
      <c r="AH25" s="35">
        <f t="shared" si="32"/>
        <v>15965</v>
      </c>
      <c r="AI25" s="35">
        <f t="shared" si="33"/>
        <v>8790.6607142857138</v>
      </c>
      <c r="AK25"/>
      <c r="AL25"/>
      <c r="AM25"/>
      <c r="AN25"/>
      <c r="AO25"/>
      <c r="AP25"/>
      <c r="AQ25"/>
      <c r="AR25"/>
      <c r="AS25"/>
      <c r="AU25" s="52">
        <f t="shared" si="2"/>
        <v>18</v>
      </c>
      <c r="AV25" s="80">
        <f t="shared" si="3"/>
        <v>1218.9439755778924</v>
      </c>
      <c r="AW25" s="35">
        <f t="shared" si="13"/>
        <v>4882.6426106718145</v>
      </c>
      <c r="AX25" s="35">
        <f t="shared" si="4"/>
        <v>9510.6423699815205</v>
      </c>
      <c r="AY25" s="35">
        <f t="shared" si="5"/>
        <v>14393.284980653334</v>
      </c>
      <c r="AZ25" s="35">
        <f t="shared" si="6"/>
        <v>19275.927591325148</v>
      </c>
      <c r="BA25"/>
      <c r="BB25" s="52">
        <f t="shared" si="7"/>
        <v>18</v>
      </c>
      <c r="BC25" s="80">
        <f t="shared" si="8"/>
        <v>699.16585848936813</v>
      </c>
      <c r="BD25" s="35">
        <f t="shared" si="14"/>
        <v>2800.6020629198169</v>
      </c>
      <c r="BE25" s="35">
        <f t="shared" si="9"/>
        <v>5367.2869446742498</v>
      </c>
      <c r="BF25" s="35">
        <f t="shared" si="10"/>
        <v>8167.8890075940662</v>
      </c>
      <c r="BG25" s="35">
        <f t="shared" si="11"/>
        <v>10968.491070513883</v>
      </c>
    </row>
    <row r="26" spans="1:59" ht="13" thickBot="1" x14ac:dyDescent="0.45">
      <c r="A26" s="13" t="s">
        <v>167</v>
      </c>
      <c r="B26" s="14">
        <v>55</v>
      </c>
      <c r="C26" s="14">
        <v>77</v>
      </c>
      <c r="D26" s="14">
        <v>66</v>
      </c>
      <c r="E26" s="14">
        <v>56</v>
      </c>
      <c r="F26" s="14">
        <v>70</v>
      </c>
      <c r="G26" s="14">
        <v>60</v>
      </c>
      <c r="H26" s="14">
        <v>54</v>
      </c>
      <c r="I26" s="14">
        <v>49</v>
      </c>
      <c r="J26" s="14">
        <v>48</v>
      </c>
      <c r="L26" s="49" t="s">
        <v>381</v>
      </c>
      <c r="N26" s="40">
        <f>N24/N25</f>
        <v>1.0567276723537604</v>
      </c>
      <c r="O26" s="40">
        <f t="shared" ref="O26:T26" si="35">O24/O25</f>
        <v>0.62260594734767016</v>
      </c>
      <c r="P26" s="51">
        <f t="shared" si="35"/>
        <v>0.45370613689318684</v>
      </c>
      <c r="Q26" s="51">
        <f t="shared" si="35"/>
        <v>0.39550041538386355</v>
      </c>
      <c r="R26" s="40">
        <f t="shared" si="35"/>
        <v>0.42991225128734628</v>
      </c>
      <c r="S26" s="40">
        <f t="shared" si="35"/>
        <v>0.45485041466593146</v>
      </c>
      <c r="T26" s="40">
        <f t="shared" si="35"/>
        <v>0.65438385128825027</v>
      </c>
      <c r="U26" s="40"/>
      <c r="V26" s="65">
        <f>MIN(N26:T26)</f>
        <v>0.39550041538386355</v>
      </c>
      <c r="Y26" s="35">
        <f t="shared" si="12"/>
        <v>18500</v>
      </c>
      <c r="Z26" s="52">
        <f t="shared" si="16"/>
        <v>19</v>
      </c>
      <c r="AE26" s="52">
        <f t="shared" si="29"/>
        <v>34</v>
      </c>
      <c r="AF26" s="35">
        <f t="shared" si="30"/>
        <v>35382</v>
      </c>
      <c r="AG26" s="35">
        <f t="shared" si="31"/>
        <v>49399</v>
      </c>
      <c r="AH26" s="35">
        <f t="shared" si="32"/>
        <v>15965</v>
      </c>
      <c r="AI26" s="35">
        <f t="shared" si="33"/>
        <v>8790.6607142857138</v>
      </c>
      <c r="AK26"/>
      <c r="AL26"/>
      <c r="AM26"/>
      <c r="AN26"/>
      <c r="AO26"/>
      <c r="AP26"/>
      <c r="AQ26"/>
      <c r="AR26"/>
      <c r="AS26"/>
      <c r="AU26" s="52">
        <f t="shared" si="2"/>
        <v>19</v>
      </c>
      <c r="AV26" s="80">
        <f t="shared" si="3"/>
        <v>1218.7966245582104</v>
      </c>
      <c r="AW26" s="35">
        <f t="shared" si="13"/>
        <v>4882.0523765168082</v>
      </c>
      <c r="AX26" s="35">
        <f t="shared" si="4"/>
        <v>9611.6821933469655</v>
      </c>
      <c r="AY26" s="35">
        <f t="shared" si="5"/>
        <v>14493.734569863775</v>
      </c>
      <c r="AZ26" s="35">
        <f t="shared" si="6"/>
        <v>19375.786946380584</v>
      </c>
      <c r="BA26"/>
      <c r="BB26" s="52">
        <f t="shared" si="7"/>
        <v>19</v>
      </c>
      <c r="BC26" s="80">
        <f t="shared" si="8"/>
        <v>699.08134041122889</v>
      </c>
      <c r="BD26" s="35">
        <f t="shared" si="14"/>
        <v>2800.263514489403</v>
      </c>
      <c r="BE26" s="35">
        <f t="shared" si="9"/>
        <v>5397.434275804977</v>
      </c>
      <c r="BF26" s="35">
        <f t="shared" si="10"/>
        <v>8197.69779029438</v>
      </c>
      <c r="BG26" s="35">
        <f t="shared" si="11"/>
        <v>10997.961304783783</v>
      </c>
    </row>
    <row r="27" spans="1:59" x14ac:dyDescent="0.4">
      <c r="A27" s="13" t="s">
        <v>27</v>
      </c>
      <c r="B27" s="14"/>
      <c r="C27" s="14"/>
      <c r="D27" s="14"/>
      <c r="E27" s="14"/>
      <c r="F27" s="14"/>
      <c r="G27" s="14"/>
      <c r="H27" s="14"/>
      <c r="I27" s="14"/>
      <c r="J27" s="14"/>
      <c r="L27" s="54" t="s">
        <v>428</v>
      </c>
      <c r="M27" s="35"/>
      <c r="N27" s="67">
        <f>N25*$V26</f>
        <v>5.6140350877192979</v>
      </c>
      <c r="O27" s="67">
        <f t="shared" ref="O27:T27" si="36">O25*$V26</f>
        <v>9.5285087719298236</v>
      </c>
      <c r="P27" s="67">
        <f t="shared" si="36"/>
        <v>8.7171052631578956</v>
      </c>
      <c r="Q27" s="67">
        <f t="shared" si="36"/>
        <v>10</v>
      </c>
      <c r="R27" s="67">
        <f t="shared" si="36"/>
        <v>18.399122807017545</v>
      </c>
      <c r="S27" s="67">
        <f t="shared" si="36"/>
        <v>26.085526315789469</v>
      </c>
      <c r="T27" s="67">
        <f t="shared" si="36"/>
        <v>30.219298245614034</v>
      </c>
      <c r="U27" s="67">
        <f>U25*$V26</f>
        <v>33.442982456140349</v>
      </c>
      <c r="Y27" s="35">
        <f t="shared" si="12"/>
        <v>19500</v>
      </c>
      <c r="Z27" s="52">
        <f t="shared" si="16"/>
        <v>20</v>
      </c>
      <c r="AA27" s="35">
        <f t="shared" ref="AA27:AA36" si="37">$O$10</f>
        <v>23681</v>
      </c>
      <c r="AB27" s="35">
        <f t="shared" ref="AB27:AB36" si="38">$O$50</f>
        <v>38328</v>
      </c>
      <c r="AC27" s="35">
        <f>O$207</f>
        <v>14763</v>
      </c>
      <c r="AD27" s="35">
        <f>O$206</f>
        <v>7226.9642857142853</v>
      </c>
      <c r="AE27" s="52">
        <f t="shared" si="29"/>
        <v>35</v>
      </c>
      <c r="AF27" s="35">
        <f t="shared" si="30"/>
        <v>35382</v>
      </c>
      <c r="AG27" s="35">
        <f t="shared" si="31"/>
        <v>49399</v>
      </c>
      <c r="AH27" s="35">
        <f t="shared" si="32"/>
        <v>15965</v>
      </c>
      <c r="AI27" s="35">
        <f t="shared" si="33"/>
        <v>8790.6607142857138</v>
      </c>
      <c r="AK27"/>
      <c r="AL27"/>
      <c r="AM27"/>
      <c r="AN27"/>
      <c r="AO27"/>
      <c r="AP27"/>
      <c r="AQ27"/>
      <c r="AR27"/>
      <c r="AS27"/>
      <c r="AU27" s="52">
        <f t="shared" si="2"/>
        <v>20</v>
      </c>
      <c r="AV27" s="80">
        <f t="shared" si="3"/>
        <v>1218.6505992807417</v>
      </c>
      <c r="AW27" s="35">
        <f t="shared" si="13"/>
        <v>4881.4674527989928</v>
      </c>
      <c r="AX27" s="35">
        <f t="shared" si="4"/>
        <v>9712.7167062752196</v>
      </c>
      <c r="AY27" s="35">
        <f t="shared" si="5"/>
        <v>14594.184159074213</v>
      </c>
      <c r="AZ27" s="35">
        <f t="shared" si="6"/>
        <v>19475.651611873207</v>
      </c>
      <c r="BA27"/>
      <c r="BB27" s="52">
        <f t="shared" si="7"/>
        <v>20</v>
      </c>
      <c r="BC27" s="80">
        <f t="shared" si="8"/>
        <v>698.99758275662953</v>
      </c>
      <c r="BD27" s="35">
        <f t="shared" si="14"/>
        <v>2799.9280120368617</v>
      </c>
      <c r="BE27" s="35">
        <f t="shared" si="9"/>
        <v>5427.5785609578325</v>
      </c>
      <c r="BF27" s="35">
        <f t="shared" si="10"/>
        <v>8227.5065729946946</v>
      </c>
      <c r="BG27" s="35">
        <f t="shared" si="11"/>
        <v>11027.434585031557</v>
      </c>
    </row>
    <row r="28" spans="1:59" x14ac:dyDescent="0.4">
      <c r="A28" s="10" t="s">
        <v>37</v>
      </c>
      <c r="B28" s="14"/>
      <c r="C28" s="14"/>
      <c r="D28" s="14"/>
      <c r="E28" s="14"/>
      <c r="F28" s="14"/>
      <c r="G28" s="14"/>
      <c r="H28" s="14"/>
      <c r="I28" s="14"/>
      <c r="J28" s="14"/>
      <c r="L28" s="54" t="s">
        <v>429</v>
      </c>
      <c r="Y28" s="35">
        <f t="shared" si="12"/>
        <v>20500</v>
      </c>
      <c r="Z28" s="52">
        <f t="shared" si="16"/>
        <v>21</v>
      </c>
      <c r="AA28" s="35">
        <f t="shared" si="37"/>
        <v>23681</v>
      </c>
      <c r="AB28" s="35">
        <f t="shared" si="38"/>
        <v>38328</v>
      </c>
      <c r="AC28" s="35">
        <f t="shared" ref="AC28:AC36" si="39">O$207</f>
        <v>14763</v>
      </c>
      <c r="AD28" s="35">
        <f t="shared" ref="AD28:AD36" si="40">O$206</f>
        <v>7226.9642857142853</v>
      </c>
      <c r="AE28" s="52">
        <f t="shared" si="29"/>
        <v>36</v>
      </c>
      <c r="AF28" s="35">
        <f t="shared" si="30"/>
        <v>35382</v>
      </c>
      <c r="AG28" s="35">
        <f t="shared" si="31"/>
        <v>49399</v>
      </c>
      <c r="AH28" s="35">
        <f t="shared" si="32"/>
        <v>15965</v>
      </c>
      <c r="AI28" s="35">
        <f t="shared" si="33"/>
        <v>8790.6607142857138</v>
      </c>
      <c r="AK28"/>
      <c r="AU28" s="52">
        <f t="shared" si="2"/>
        <v>21</v>
      </c>
      <c r="AV28" s="80">
        <f t="shared" si="3"/>
        <v>1218.5059002221165</v>
      </c>
      <c r="AW28" s="35">
        <f t="shared" si="13"/>
        <v>4880.8878414275732</v>
      </c>
      <c r="AX28" s="35">
        <f t="shared" si="4"/>
        <v>9813.7459068570806</v>
      </c>
      <c r="AY28" s="35">
        <f t="shared" si="5"/>
        <v>14694.633748284654</v>
      </c>
      <c r="AZ28" s="35">
        <f t="shared" si="6"/>
        <v>19575.521589712225</v>
      </c>
      <c r="BA28"/>
      <c r="BB28" s="52">
        <f t="shared" si="7"/>
        <v>21</v>
      </c>
      <c r="BC28" s="80">
        <f t="shared" si="8"/>
        <v>698.91458579895686</v>
      </c>
      <c r="BD28" s="35">
        <f t="shared" si="14"/>
        <v>2799.5955566572807</v>
      </c>
      <c r="BE28" s="35">
        <f t="shared" si="9"/>
        <v>5457.7197990377281</v>
      </c>
      <c r="BF28" s="35">
        <f t="shared" si="10"/>
        <v>8257.3153556950092</v>
      </c>
      <c r="BG28" s="35">
        <f t="shared" si="11"/>
        <v>11056.91091235229</v>
      </c>
    </row>
    <row r="29" spans="1:59" x14ac:dyDescent="0.4">
      <c r="A29" s="13" t="s">
        <v>38</v>
      </c>
      <c r="B29" s="14">
        <v>69</v>
      </c>
      <c r="C29" s="14">
        <v>44</v>
      </c>
      <c r="D29" s="14">
        <v>39</v>
      </c>
      <c r="E29" s="14">
        <v>44</v>
      </c>
      <c r="F29" s="14">
        <v>49</v>
      </c>
      <c r="G29" s="14">
        <v>54</v>
      </c>
      <c r="H29" s="14">
        <v>67</v>
      </c>
      <c r="I29" s="14">
        <v>81</v>
      </c>
      <c r="J29" s="14">
        <v>92</v>
      </c>
      <c r="Y29" s="35">
        <f t="shared" si="12"/>
        <v>21500</v>
      </c>
      <c r="Z29" s="52">
        <f t="shared" si="16"/>
        <v>22</v>
      </c>
      <c r="AA29" s="35">
        <f t="shared" si="37"/>
        <v>23681</v>
      </c>
      <c r="AB29" s="35">
        <f t="shared" si="38"/>
        <v>38328</v>
      </c>
      <c r="AC29" s="35">
        <f t="shared" si="39"/>
        <v>14763</v>
      </c>
      <c r="AD29" s="35">
        <f t="shared" si="40"/>
        <v>7226.9642857142853</v>
      </c>
      <c r="AE29" s="52">
        <f t="shared" si="29"/>
        <v>37</v>
      </c>
      <c r="AF29" s="35">
        <f t="shared" si="30"/>
        <v>35382</v>
      </c>
      <c r="AG29" s="35">
        <f t="shared" si="31"/>
        <v>49399</v>
      </c>
      <c r="AH29" s="35">
        <f t="shared" si="32"/>
        <v>15965</v>
      </c>
      <c r="AI29" s="35">
        <f t="shared" si="33"/>
        <v>8790.6607142857138</v>
      </c>
      <c r="AK29" s="54" t="s">
        <v>313</v>
      </c>
      <c r="AU29" s="52">
        <f t="shared" si="2"/>
        <v>22</v>
      </c>
      <c r="AV29" s="80">
        <f t="shared" si="3"/>
        <v>1218.3625278548593</v>
      </c>
      <c r="AW29" s="35">
        <f t="shared" si="13"/>
        <v>4880.3135442953107</v>
      </c>
      <c r="AX29" s="35">
        <f t="shared" si="4"/>
        <v>9914.7697931997827</v>
      </c>
      <c r="AY29" s="35">
        <f t="shared" si="5"/>
        <v>14795.083337495093</v>
      </c>
      <c r="AZ29" s="35">
        <f t="shared" si="6"/>
        <v>19675.396881790402</v>
      </c>
      <c r="BA29"/>
      <c r="BB29" s="52">
        <f t="shared" si="7"/>
        <v>22</v>
      </c>
      <c r="BC29" s="80">
        <f t="shared" si="8"/>
        <v>698.8323498092434</v>
      </c>
      <c r="BD29" s="35">
        <f t="shared" si="14"/>
        <v>2799.2661494363169</v>
      </c>
      <c r="BE29" s="35">
        <f t="shared" si="9"/>
        <v>5487.8579889590073</v>
      </c>
      <c r="BF29" s="35">
        <f t="shared" si="10"/>
        <v>8287.1241383953238</v>
      </c>
      <c r="BG29" s="35">
        <f t="shared" si="11"/>
        <v>11086.39028783164</v>
      </c>
    </row>
    <row r="30" spans="1:59" x14ac:dyDescent="0.4">
      <c r="A30" s="15" t="s">
        <v>39</v>
      </c>
      <c r="B30" s="14">
        <v>53</v>
      </c>
      <c r="C30" s="14">
        <v>31</v>
      </c>
      <c r="D30" s="14">
        <v>19</v>
      </c>
      <c r="E30" s="14">
        <v>22</v>
      </c>
      <c r="F30" s="14">
        <v>32</v>
      </c>
      <c r="G30" s="14">
        <v>35</v>
      </c>
      <c r="H30" s="14">
        <v>54</v>
      </c>
      <c r="I30" s="14">
        <v>67</v>
      </c>
      <c r="J30" s="14">
        <v>75</v>
      </c>
      <c r="Y30" s="35">
        <f t="shared" si="12"/>
        <v>22500</v>
      </c>
      <c r="Z30" s="52">
        <f t="shared" si="16"/>
        <v>23</v>
      </c>
      <c r="AA30" s="35">
        <f t="shared" si="37"/>
        <v>23681</v>
      </c>
      <c r="AB30" s="35">
        <f t="shared" si="38"/>
        <v>38328</v>
      </c>
      <c r="AC30" s="35">
        <f t="shared" si="39"/>
        <v>14763</v>
      </c>
      <c r="AD30" s="35">
        <f t="shared" si="40"/>
        <v>7226.9642857142853</v>
      </c>
      <c r="AE30" s="52">
        <f t="shared" si="29"/>
        <v>38</v>
      </c>
      <c r="AF30" s="35">
        <f t="shared" si="30"/>
        <v>35382</v>
      </c>
      <c r="AG30" s="35">
        <f t="shared" si="31"/>
        <v>49399</v>
      </c>
      <c r="AH30" s="35">
        <f t="shared" si="32"/>
        <v>15965</v>
      </c>
      <c r="AI30" s="35">
        <f t="shared" si="33"/>
        <v>8790.6607142857138</v>
      </c>
      <c r="AK30" t="s">
        <v>326</v>
      </c>
      <c r="AL30"/>
      <c r="AM30"/>
      <c r="AN30"/>
      <c r="AO30"/>
      <c r="AP30"/>
      <c r="AQ30"/>
      <c r="AR30"/>
      <c r="AS30"/>
      <c r="AU30" s="52">
        <f t="shared" si="2"/>
        <v>23</v>
      </c>
      <c r="AV30" s="80">
        <f t="shared" si="3"/>
        <v>1218.2204826473865</v>
      </c>
      <c r="AW30" s="35">
        <f t="shared" si="13"/>
        <v>4879.7445632785093</v>
      </c>
      <c r="AX30" s="35">
        <f t="shared" si="4"/>
        <v>10015.788363427024</v>
      </c>
      <c r="AY30" s="35">
        <f t="shared" si="5"/>
        <v>14895.532926705533</v>
      </c>
      <c r="AZ30" s="35">
        <f t="shared" si="6"/>
        <v>19775.277489984044</v>
      </c>
      <c r="BA30"/>
      <c r="BB30" s="52">
        <f t="shared" si="7"/>
        <v>23</v>
      </c>
      <c r="BC30" s="80">
        <f t="shared" si="8"/>
        <v>698.75087505616455</v>
      </c>
      <c r="BD30" s="35">
        <f t="shared" si="14"/>
        <v>2798.9397914501851</v>
      </c>
      <c r="BE30" s="35">
        <f t="shared" si="9"/>
        <v>5517.9931296454533</v>
      </c>
      <c r="BF30" s="35">
        <f t="shared" si="10"/>
        <v>8316.9329210956384</v>
      </c>
      <c r="BG30" s="35">
        <f t="shared" si="11"/>
        <v>11115.872712545824</v>
      </c>
    </row>
    <row r="31" spans="1:59" ht="13" thickBot="1" x14ac:dyDescent="0.45">
      <c r="A31" s="15" t="s">
        <v>40</v>
      </c>
      <c r="B31" s="14">
        <v>16</v>
      </c>
      <c r="C31" s="14">
        <v>13</v>
      </c>
      <c r="D31" s="14">
        <v>20</v>
      </c>
      <c r="E31" s="14">
        <v>22</v>
      </c>
      <c r="F31" s="14">
        <v>17</v>
      </c>
      <c r="G31" s="14">
        <v>19</v>
      </c>
      <c r="H31" s="14">
        <v>13</v>
      </c>
      <c r="I31" s="14">
        <v>13</v>
      </c>
      <c r="J31" s="14">
        <v>17</v>
      </c>
      <c r="Y31" s="35">
        <f t="shared" si="12"/>
        <v>23500</v>
      </c>
      <c r="Z31" s="52">
        <f t="shared" si="16"/>
        <v>24</v>
      </c>
      <c r="AA31" s="35">
        <f t="shared" si="37"/>
        <v>23681</v>
      </c>
      <c r="AB31" s="35">
        <f t="shared" si="38"/>
        <v>38328</v>
      </c>
      <c r="AC31" s="35">
        <f t="shared" si="39"/>
        <v>14763</v>
      </c>
      <c r="AD31" s="35">
        <f t="shared" si="40"/>
        <v>7226.9642857142853</v>
      </c>
      <c r="AE31" s="52">
        <f t="shared" si="29"/>
        <v>39</v>
      </c>
      <c r="AF31" s="35">
        <f t="shared" si="30"/>
        <v>35382</v>
      </c>
      <c r="AG31" s="35">
        <f t="shared" si="31"/>
        <v>49399</v>
      </c>
      <c r="AH31" s="35">
        <f t="shared" si="32"/>
        <v>15965</v>
      </c>
      <c r="AI31" s="35">
        <f t="shared" si="33"/>
        <v>8790.6607142857138</v>
      </c>
      <c r="AK31"/>
      <c r="AL31"/>
      <c r="AM31"/>
      <c r="AN31"/>
      <c r="AO31"/>
      <c r="AP31"/>
      <c r="AQ31"/>
      <c r="AR31"/>
      <c r="AS31"/>
      <c r="AU31" s="52">
        <f t="shared" si="2"/>
        <v>24</v>
      </c>
      <c r="AV31" s="80">
        <f t="shared" si="3"/>
        <v>1218.0797650639934</v>
      </c>
      <c r="AW31" s="35">
        <f t="shared" si="13"/>
        <v>4879.1809002369655</v>
      </c>
      <c r="AX31" s="35">
        <f t="shared" si="4"/>
        <v>10116.801615679007</v>
      </c>
      <c r="AY31" s="35">
        <f t="shared" si="5"/>
        <v>14995.982515915974</v>
      </c>
      <c r="AZ31" s="35">
        <f t="shared" si="6"/>
        <v>19875.16341615294</v>
      </c>
      <c r="BA31"/>
      <c r="BB31" s="52">
        <f t="shared" si="7"/>
        <v>24</v>
      </c>
      <c r="BC31" s="80">
        <f t="shared" si="8"/>
        <v>698.67016180603264</v>
      </c>
      <c r="BD31" s="35">
        <f t="shared" si="14"/>
        <v>2798.6164837656356</v>
      </c>
      <c r="BE31" s="35">
        <f t="shared" si="9"/>
        <v>5548.125220030317</v>
      </c>
      <c r="BF31" s="35">
        <f t="shared" si="10"/>
        <v>8346.7417037959531</v>
      </c>
      <c r="BG31" s="35">
        <f t="shared" si="11"/>
        <v>11145.358187561589</v>
      </c>
    </row>
    <row r="32" spans="1:59" x14ac:dyDescent="0.4">
      <c r="A32" s="13" t="s">
        <v>41</v>
      </c>
      <c r="B32" s="14">
        <v>31</v>
      </c>
      <c r="C32" s="14">
        <v>56</v>
      </c>
      <c r="D32" s="14">
        <v>61</v>
      </c>
      <c r="E32" s="14">
        <v>56</v>
      </c>
      <c r="F32" s="14">
        <v>51</v>
      </c>
      <c r="G32" s="14">
        <v>46</v>
      </c>
      <c r="H32" s="14">
        <v>33</v>
      </c>
      <c r="I32" s="14">
        <v>19</v>
      </c>
      <c r="J32" s="14">
        <v>8</v>
      </c>
      <c r="Y32" s="35">
        <f t="shared" si="12"/>
        <v>24500</v>
      </c>
      <c r="Z32" s="52">
        <f t="shared" si="16"/>
        <v>25</v>
      </c>
      <c r="AA32" s="35">
        <f t="shared" si="37"/>
        <v>23681</v>
      </c>
      <c r="AB32" s="35">
        <f t="shared" si="38"/>
        <v>38328</v>
      </c>
      <c r="AC32" s="35">
        <f t="shared" si="39"/>
        <v>14763</v>
      </c>
      <c r="AD32" s="35">
        <f t="shared" si="40"/>
        <v>7226.9642857142853</v>
      </c>
      <c r="AE32" s="52">
        <f t="shared" si="29"/>
        <v>40</v>
      </c>
      <c r="AF32" s="35">
        <f t="shared" si="30"/>
        <v>35382</v>
      </c>
      <c r="AG32" s="35">
        <f t="shared" si="31"/>
        <v>49399</v>
      </c>
      <c r="AH32" s="35">
        <f t="shared" si="32"/>
        <v>15965</v>
      </c>
      <c r="AI32" s="35">
        <f t="shared" si="33"/>
        <v>8790.6607142857138</v>
      </c>
      <c r="AK32" s="114" t="s">
        <v>327</v>
      </c>
      <c r="AL32" s="114"/>
      <c r="AM32"/>
      <c r="AN32"/>
      <c r="AO32"/>
      <c r="AP32"/>
      <c r="AQ32"/>
      <c r="AR32"/>
      <c r="AS32"/>
      <c r="AU32" s="52">
        <f t="shared" si="2"/>
        <v>25</v>
      </c>
      <c r="AV32" s="80">
        <f t="shared" si="3"/>
        <v>1217.9403755648507</v>
      </c>
      <c r="AW32" s="35">
        <f t="shared" si="13"/>
        <v>4878.6225570139541</v>
      </c>
      <c r="AX32" s="35">
        <f t="shared" si="4"/>
        <v>10217.809548112458</v>
      </c>
      <c r="AY32" s="35">
        <f t="shared" si="5"/>
        <v>15096.432105126412</v>
      </c>
      <c r="AZ32" s="35">
        <f t="shared" si="6"/>
        <v>19975.054662140366</v>
      </c>
      <c r="BA32"/>
      <c r="BB32" s="52">
        <f t="shared" si="7"/>
        <v>25</v>
      </c>
      <c r="BC32" s="80">
        <f t="shared" si="8"/>
        <v>698.59021032279384</v>
      </c>
      <c r="BD32" s="35">
        <f t="shared" si="14"/>
        <v>2798.2962274399392</v>
      </c>
      <c r="BE32" s="35">
        <f t="shared" si="9"/>
        <v>5578.254259056328</v>
      </c>
      <c r="BF32" s="35">
        <f t="shared" si="10"/>
        <v>8376.5504864962677</v>
      </c>
      <c r="BG32" s="35">
        <f t="shared" si="11"/>
        <v>11174.846713936207</v>
      </c>
    </row>
    <row r="33" spans="1:59" x14ac:dyDescent="0.4">
      <c r="A33" s="16" t="s">
        <v>27</v>
      </c>
      <c r="B33" s="14"/>
      <c r="C33" s="14"/>
      <c r="D33" s="14"/>
      <c r="E33" s="14"/>
      <c r="F33" s="14"/>
      <c r="G33" s="14"/>
      <c r="H33" s="14"/>
      <c r="I33" s="14"/>
      <c r="J33" s="14"/>
      <c r="Y33" s="35">
        <f t="shared" si="12"/>
        <v>25500</v>
      </c>
      <c r="Z33" s="52">
        <f t="shared" si="16"/>
        <v>26</v>
      </c>
      <c r="AA33" s="35">
        <f t="shared" si="37"/>
        <v>23681</v>
      </c>
      <c r="AB33" s="35">
        <f t="shared" si="38"/>
        <v>38328</v>
      </c>
      <c r="AC33" s="35">
        <f t="shared" si="39"/>
        <v>14763</v>
      </c>
      <c r="AD33" s="35">
        <f t="shared" si="40"/>
        <v>7226.9642857142853</v>
      </c>
      <c r="AE33" s="52">
        <f t="shared" si="29"/>
        <v>41</v>
      </c>
      <c r="AF33" s="35">
        <f t="shared" si="30"/>
        <v>45134</v>
      </c>
      <c r="AG33" s="35">
        <f t="shared" si="31"/>
        <v>53031</v>
      </c>
      <c r="AH33" s="35">
        <f t="shared" si="32"/>
        <v>17328</v>
      </c>
      <c r="AI33" s="35">
        <f t="shared" si="33"/>
        <v>8584.0169172932328</v>
      </c>
      <c r="AK33" t="s">
        <v>328</v>
      </c>
      <c r="AL33">
        <v>0.96289483758796734</v>
      </c>
      <c r="AM33"/>
      <c r="AN33"/>
      <c r="AO33"/>
      <c r="AP33"/>
      <c r="AQ33"/>
      <c r="AR33"/>
      <c r="AS33"/>
      <c r="AU33" s="52">
        <f t="shared" si="2"/>
        <v>26</v>
      </c>
      <c r="AV33" s="80">
        <f t="shared" si="3"/>
        <v>1217.8023146059957</v>
      </c>
      <c r="AW33" s="35">
        <f t="shared" si="13"/>
        <v>4878.0695354361933</v>
      </c>
      <c r="AX33" s="35">
        <f t="shared" si="4"/>
        <v>10318.812158900659</v>
      </c>
      <c r="AY33" s="35">
        <f t="shared" si="5"/>
        <v>15196.881694336853</v>
      </c>
      <c r="AZ33" s="35">
        <f t="shared" si="6"/>
        <v>20074.951229773047</v>
      </c>
      <c r="BA33"/>
      <c r="BB33" s="52">
        <f t="shared" si="7"/>
        <v>26</v>
      </c>
      <c r="BC33" s="80">
        <f t="shared" si="8"/>
        <v>698.51102086802337</v>
      </c>
      <c r="BD33" s="35">
        <f t="shared" si="14"/>
        <v>2797.9790235208707</v>
      </c>
      <c r="BE33" s="35">
        <f t="shared" si="9"/>
        <v>5608.3802456757094</v>
      </c>
      <c r="BF33" s="35">
        <f t="shared" si="10"/>
        <v>8406.3592691965805</v>
      </c>
      <c r="BG33" s="35">
        <f t="shared" si="11"/>
        <v>11204.338292717452</v>
      </c>
    </row>
    <row r="34" spans="1:59" x14ac:dyDescent="0.4">
      <c r="A34" s="10" t="s">
        <v>42</v>
      </c>
      <c r="B34" s="14"/>
      <c r="C34" s="14"/>
      <c r="D34" s="14"/>
      <c r="E34" s="14"/>
      <c r="F34" s="14"/>
      <c r="G34" s="14"/>
      <c r="H34" s="14"/>
      <c r="I34" s="14"/>
      <c r="J34" s="14"/>
      <c r="Y34" s="35">
        <f t="shared" si="12"/>
        <v>26500</v>
      </c>
      <c r="Z34" s="52">
        <f t="shared" si="16"/>
        <v>27</v>
      </c>
      <c r="AA34" s="35">
        <f t="shared" si="37"/>
        <v>23681</v>
      </c>
      <c r="AB34" s="35">
        <f t="shared" si="38"/>
        <v>38328</v>
      </c>
      <c r="AC34" s="35">
        <f t="shared" si="39"/>
        <v>14763</v>
      </c>
      <c r="AD34" s="35">
        <f t="shared" si="40"/>
        <v>7226.9642857142853</v>
      </c>
      <c r="AE34" s="52">
        <f t="shared" si="29"/>
        <v>42</v>
      </c>
      <c r="AF34" s="35">
        <f t="shared" si="30"/>
        <v>45134</v>
      </c>
      <c r="AG34" s="35">
        <f t="shared" si="31"/>
        <v>53031</v>
      </c>
      <c r="AH34" s="35">
        <f t="shared" si="32"/>
        <v>17328</v>
      </c>
      <c r="AI34" s="35">
        <f t="shared" si="33"/>
        <v>8584.0169172932328</v>
      </c>
      <c r="AK34" t="s">
        <v>329</v>
      </c>
      <c r="AL34">
        <v>0.92716646825355808</v>
      </c>
      <c r="AM34"/>
      <c r="AN34"/>
      <c r="AO34"/>
      <c r="AP34"/>
      <c r="AQ34"/>
      <c r="AR34"/>
      <c r="AS34"/>
      <c r="AU34" s="52">
        <f t="shared" si="2"/>
        <v>27</v>
      </c>
      <c r="AV34" s="80">
        <f t="shared" si="3"/>
        <v>1217.6655826393246</v>
      </c>
      <c r="AW34" s="35">
        <f t="shared" si="13"/>
        <v>4877.521837313815</v>
      </c>
      <c r="AX34" s="35">
        <f t="shared" si="4"/>
        <v>10419.809446233478</v>
      </c>
      <c r="AY34" s="35">
        <f t="shared" si="5"/>
        <v>15297.331283547293</v>
      </c>
      <c r="AZ34" s="35">
        <f t="shared" si="6"/>
        <v>20174.853120861109</v>
      </c>
      <c r="BA34"/>
      <c r="BB34" s="52">
        <f t="shared" si="7"/>
        <v>27</v>
      </c>
      <c r="BC34" s="80">
        <f t="shared" si="8"/>
        <v>698.43259370092153</v>
      </c>
      <c r="BD34" s="35">
        <f t="shared" si="14"/>
        <v>2797.6648730466918</v>
      </c>
      <c r="BE34" s="35">
        <f t="shared" si="9"/>
        <v>5638.5031788502038</v>
      </c>
      <c r="BF34" s="35">
        <f t="shared" si="10"/>
        <v>8436.1680518968951</v>
      </c>
      <c r="BG34" s="35">
        <f t="shared" si="11"/>
        <v>11233.832924943586</v>
      </c>
    </row>
    <row r="35" spans="1:59" x14ac:dyDescent="0.4">
      <c r="A35" s="13" t="s">
        <v>43</v>
      </c>
      <c r="B35" s="14">
        <v>13</v>
      </c>
      <c r="C35" s="14">
        <v>25</v>
      </c>
      <c r="D35" s="14">
        <v>25</v>
      </c>
      <c r="E35" s="14">
        <v>23</v>
      </c>
      <c r="F35" s="14">
        <v>23</v>
      </c>
      <c r="G35" s="14">
        <v>13</v>
      </c>
      <c r="H35" s="14">
        <v>10</v>
      </c>
      <c r="I35" s="14">
        <v>12</v>
      </c>
      <c r="J35" s="14">
        <v>7</v>
      </c>
      <c r="Y35" s="35">
        <f t="shared" si="12"/>
        <v>27500</v>
      </c>
      <c r="Z35" s="52">
        <f t="shared" si="16"/>
        <v>28</v>
      </c>
      <c r="AA35" s="35">
        <f t="shared" si="37"/>
        <v>23681</v>
      </c>
      <c r="AB35" s="35">
        <f t="shared" si="38"/>
        <v>38328</v>
      </c>
      <c r="AC35" s="35">
        <f t="shared" si="39"/>
        <v>14763</v>
      </c>
      <c r="AD35" s="35">
        <f t="shared" si="40"/>
        <v>7226.9642857142853</v>
      </c>
      <c r="AE35" s="52">
        <f t="shared" si="29"/>
        <v>43</v>
      </c>
      <c r="AF35" s="35">
        <f t="shared" si="30"/>
        <v>45134</v>
      </c>
      <c r="AG35" s="35">
        <f t="shared" si="31"/>
        <v>53031</v>
      </c>
      <c r="AH35" s="35">
        <f t="shared" si="32"/>
        <v>17328</v>
      </c>
      <c r="AI35" s="35">
        <f t="shared" si="33"/>
        <v>8584.0169172932328</v>
      </c>
      <c r="AK35" t="s">
        <v>330</v>
      </c>
      <c r="AL35">
        <v>0.9266462287410836</v>
      </c>
      <c r="AM35"/>
      <c r="AN35"/>
      <c r="AO35"/>
      <c r="AP35"/>
      <c r="AQ35"/>
      <c r="AR35"/>
      <c r="AS35"/>
      <c r="AU35" s="52">
        <f t="shared" si="2"/>
        <v>28</v>
      </c>
      <c r="AV35" s="80">
        <f t="shared" si="3"/>
        <v>1217.5301801125856</v>
      </c>
      <c r="AW35" s="35">
        <f t="shared" si="13"/>
        <v>4876.9794644403328</v>
      </c>
      <c r="AX35" s="35">
        <f t="shared" si="4"/>
        <v>10520.801408317398</v>
      </c>
      <c r="AY35" s="35">
        <f t="shared" si="5"/>
        <v>15397.780872757732</v>
      </c>
      <c r="AZ35" s="35">
        <f t="shared" si="6"/>
        <v>20274.760337198066</v>
      </c>
      <c r="BA35"/>
      <c r="BB35" s="52">
        <f t="shared" si="7"/>
        <v>28</v>
      </c>
      <c r="BC35" s="80">
        <f t="shared" si="8"/>
        <v>698.35492907830906</v>
      </c>
      <c r="BD35" s="35">
        <f t="shared" si="14"/>
        <v>2797.3537770461312</v>
      </c>
      <c r="BE35" s="35">
        <f t="shared" si="9"/>
        <v>5668.6230575510781</v>
      </c>
      <c r="BF35" s="35">
        <f t="shared" si="10"/>
        <v>8465.9768345972097</v>
      </c>
      <c r="BG35" s="35">
        <f t="shared" si="11"/>
        <v>11263.330611643341</v>
      </c>
    </row>
    <row r="36" spans="1:59" x14ac:dyDescent="0.4">
      <c r="A36" s="13" t="s">
        <v>175</v>
      </c>
      <c r="B36" s="14">
        <v>87</v>
      </c>
      <c r="C36" s="14">
        <v>75</v>
      </c>
      <c r="D36" s="14">
        <v>75</v>
      </c>
      <c r="E36" s="14">
        <v>77</v>
      </c>
      <c r="F36" s="14">
        <v>77</v>
      </c>
      <c r="G36" s="14">
        <v>87</v>
      </c>
      <c r="H36" s="14">
        <v>90</v>
      </c>
      <c r="I36" s="14">
        <v>88</v>
      </c>
      <c r="J36" s="14">
        <v>93</v>
      </c>
      <c r="Y36" s="35">
        <f t="shared" si="12"/>
        <v>28500</v>
      </c>
      <c r="Z36" s="52">
        <f t="shared" si="16"/>
        <v>29</v>
      </c>
      <c r="AA36" s="35">
        <f t="shared" si="37"/>
        <v>23681</v>
      </c>
      <c r="AB36" s="35">
        <f t="shared" si="38"/>
        <v>38328</v>
      </c>
      <c r="AC36" s="35">
        <f t="shared" si="39"/>
        <v>14763</v>
      </c>
      <c r="AD36" s="35">
        <f t="shared" si="40"/>
        <v>7226.9642857142853</v>
      </c>
      <c r="AE36" s="52">
        <f t="shared" si="29"/>
        <v>44</v>
      </c>
      <c r="AF36" s="35">
        <f t="shared" si="30"/>
        <v>45134</v>
      </c>
      <c r="AG36" s="35">
        <f t="shared" si="31"/>
        <v>53031</v>
      </c>
      <c r="AH36" s="35">
        <f t="shared" si="32"/>
        <v>17328</v>
      </c>
      <c r="AI36" s="35">
        <f t="shared" si="33"/>
        <v>8584.0169172932328</v>
      </c>
      <c r="AK36" t="s">
        <v>318</v>
      </c>
      <c r="AL36" s="54">
        <v>692.04006917433071</v>
      </c>
      <c r="AM36"/>
      <c r="AN36"/>
      <c r="AO36"/>
      <c r="AP36"/>
      <c r="AQ36"/>
      <c r="AR36"/>
      <c r="AS36"/>
      <c r="AU36" s="52">
        <f t="shared" si="2"/>
        <v>29</v>
      </c>
      <c r="AV36" s="80">
        <f t="shared" si="3"/>
        <v>1217.3961074693727</v>
      </c>
      <c r="AW36" s="35">
        <f t="shared" si="13"/>
        <v>4876.4424185926209</v>
      </c>
      <c r="AX36" s="35">
        <f t="shared" si="4"/>
        <v>10621.788043375549</v>
      </c>
      <c r="AY36" s="35">
        <f t="shared" si="5"/>
        <v>15498.230461968171</v>
      </c>
      <c r="AZ36" s="35">
        <f t="shared" si="6"/>
        <v>20374.672880560793</v>
      </c>
      <c r="BA36"/>
      <c r="BB36" s="52">
        <f t="shared" si="7"/>
        <v>29</v>
      </c>
      <c r="BC36" s="80">
        <f t="shared" si="8"/>
        <v>698.27802725462391</v>
      </c>
      <c r="BD36" s="35">
        <f t="shared" si="14"/>
        <v>2797.045736538375</v>
      </c>
      <c r="BE36" s="35">
        <f t="shared" si="9"/>
        <v>5698.7398807591489</v>
      </c>
      <c r="BF36" s="35">
        <f t="shared" si="10"/>
        <v>8495.7856172975244</v>
      </c>
      <c r="BG36" s="35">
        <f t="shared" si="11"/>
        <v>11292.8313538359</v>
      </c>
    </row>
    <row r="37" spans="1:59" ht="13" thickBot="1" x14ac:dyDescent="0.45">
      <c r="A37" s="16" t="s">
        <v>27</v>
      </c>
      <c r="B37" s="14"/>
      <c r="C37" s="14"/>
      <c r="D37" s="14"/>
      <c r="E37" s="14"/>
      <c r="F37" s="14"/>
      <c r="G37" s="14"/>
      <c r="H37" s="14"/>
      <c r="I37" s="14"/>
      <c r="J37" s="14"/>
      <c r="Y37" s="35">
        <f t="shared" si="12"/>
        <v>29500</v>
      </c>
      <c r="Z37" s="52">
        <f t="shared" si="16"/>
        <v>30</v>
      </c>
      <c r="AA37" s="35"/>
      <c r="AB37" s="35"/>
      <c r="AC37" s="35"/>
      <c r="AD37" s="35"/>
      <c r="AE37" s="52">
        <f t="shared" si="29"/>
        <v>45</v>
      </c>
      <c r="AF37" s="35">
        <f t="shared" si="30"/>
        <v>45134</v>
      </c>
      <c r="AG37" s="35">
        <f t="shared" si="31"/>
        <v>53031</v>
      </c>
      <c r="AH37" s="35">
        <f t="shared" si="32"/>
        <v>17328</v>
      </c>
      <c r="AI37" s="35">
        <f t="shared" si="33"/>
        <v>8584.0169172932328</v>
      </c>
      <c r="AK37" s="112" t="s">
        <v>331</v>
      </c>
      <c r="AL37" s="115">
        <v>142</v>
      </c>
      <c r="AM37"/>
      <c r="AN37"/>
      <c r="AO37"/>
      <c r="AP37"/>
      <c r="AQ37"/>
      <c r="AR37"/>
      <c r="AS37"/>
      <c r="AU37" s="52">
        <f t="shared" si="2"/>
        <v>30</v>
      </c>
      <c r="AV37" s="80">
        <f t="shared" si="3"/>
        <v>1217.2633651491155</v>
      </c>
      <c r="AW37" s="35">
        <f t="shared" si="13"/>
        <v>4875.9107015308755</v>
      </c>
      <c r="AX37" s="35">
        <f t="shared" si="4"/>
        <v>10722.769349647737</v>
      </c>
      <c r="AY37" s="35">
        <f t="shared" si="5"/>
        <v>15598.680051178611</v>
      </c>
      <c r="AZ37" s="35">
        <f t="shared" si="6"/>
        <v>20474.590752709486</v>
      </c>
      <c r="BA37"/>
      <c r="BB37" s="52">
        <f t="shared" si="7"/>
        <v>30</v>
      </c>
      <c r="BC37" s="80">
        <f t="shared" si="8"/>
        <v>698.20188848191572</v>
      </c>
      <c r="BD37" s="35">
        <f t="shared" si="14"/>
        <v>2796.7407525330414</v>
      </c>
      <c r="BE37" s="35">
        <f t="shared" si="9"/>
        <v>5728.8536474647972</v>
      </c>
      <c r="BF37" s="35">
        <f t="shared" si="10"/>
        <v>8525.594399997839</v>
      </c>
      <c r="BG37" s="35">
        <f t="shared" si="11"/>
        <v>11322.335152530881</v>
      </c>
    </row>
    <row r="38" spans="1:59" x14ac:dyDescent="0.4">
      <c r="A38" s="10" t="s">
        <v>44</v>
      </c>
      <c r="B38" s="14"/>
      <c r="C38" s="14"/>
      <c r="D38" s="14"/>
      <c r="E38" s="14"/>
      <c r="F38" s="14"/>
      <c r="G38" s="14"/>
      <c r="H38" s="14"/>
      <c r="I38" s="14"/>
      <c r="J38" s="14"/>
      <c r="Y38" s="35">
        <f t="shared" si="12"/>
        <v>30500</v>
      </c>
      <c r="Z38" s="52">
        <f t="shared" si="16"/>
        <v>31</v>
      </c>
      <c r="AE38" s="52">
        <f t="shared" si="29"/>
        <v>46</v>
      </c>
      <c r="AF38" s="35">
        <f t="shared" si="30"/>
        <v>45134</v>
      </c>
      <c r="AG38" s="35">
        <f t="shared" si="31"/>
        <v>53031</v>
      </c>
      <c r="AH38" s="35">
        <f t="shared" si="32"/>
        <v>17328</v>
      </c>
      <c r="AI38" s="35">
        <f t="shared" si="33"/>
        <v>8584.0169172932328</v>
      </c>
      <c r="AK38"/>
      <c r="AL38"/>
      <c r="AM38"/>
      <c r="AN38"/>
      <c r="AO38"/>
      <c r="AP38"/>
      <c r="AQ38"/>
      <c r="AR38"/>
      <c r="AS38"/>
      <c r="AU38" s="52">
        <f t="shared" si="2"/>
        <v>31</v>
      </c>
      <c r="AV38" s="80">
        <f t="shared" si="3"/>
        <v>1217.1319535870759</v>
      </c>
      <c r="AW38" s="35">
        <f t="shared" si="13"/>
        <v>4875.3843149985942</v>
      </c>
      <c r="AX38" s="35">
        <f t="shared" si="4"/>
        <v>10823.745325390457</v>
      </c>
      <c r="AY38" s="35">
        <f t="shared" si="5"/>
        <v>15699.129640389052</v>
      </c>
      <c r="AZ38" s="35">
        <f t="shared" si="6"/>
        <v>20574.513955387647</v>
      </c>
      <c r="BA38"/>
      <c r="BB38" s="52">
        <f t="shared" si="7"/>
        <v>31</v>
      </c>
      <c r="BC38" s="80">
        <f t="shared" si="8"/>
        <v>698.12651300984351</v>
      </c>
      <c r="BD38" s="35">
        <f t="shared" si="14"/>
        <v>2796.4388260301725</v>
      </c>
      <c r="BE38" s="35">
        <f t="shared" si="9"/>
        <v>5758.9643566679806</v>
      </c>
      <c r="BF38" s="35">
        <f t="shared" si="10"/>
        <v>8555.4031826981536</v>
      </c>
      <c r="BG38" s="35">
        <f t="shared" si="11"/>
        <v>11351.842008728327</v>
      </c>
    </row>
    <row r="39" spans="1:59" ht="13" thickBot="1" x14ac:dyDescent="0.45">
      <c r="A39" s="13" t="s">
        <v>45</v>
      </c>
      <c r="B39" s="14">
        <v>30</v>
      </c>
      <c r="C39" s="14">
        <v>34</v>
      </c>
      <c r="D39" s="14">
        <v>44</v>
      </c>
      <c r="E39" s="14">
        <v>35</v>
      </c>
      <c r="F39" s="14">
        <v>39</v>
      </c>
      <c r="G39" s="14">
        <v>39</v>
      </c>
      <c r="H39" s="14">
        <v>35</v>
      </c>
      <c r="I39" s="14">
        <v>27</v>
      </c>
      <c r="J39" s="14">
        <v>15</v>
      </c>
      <c r="Y39" s="35">
        <f t="shared" si="12"/>
        <v>31500</v>
      </c>
      <c r="Z39" s="52">
        <f t="shared" si="16"/>
        <v>32</v>
      </c>
      <c r="AA39" s="35">
        <f t="shared" ref="AA39:AA47" si="41">$P$10</f>
        <v>35382</v>
      </c>
      <c r="AB39" s="35">
        <f t="shared" ref="AB39:AB47" si="42">$P$50</f>
        <v>49399</v>
      </c>
      <c r="AC39" s="35">
        <f t="shared" ref="AC39:AC47" si="43">P$207</f>
        <v>15965</v>
      </c>
      <c r="AD39" s="35">
        <f t="shared" ref="AD39:AD47" si="44">P$206</f>
        <v>8790.6607142857138</v>
      </c>
      <c r="AE39" s="52">
        <f t="shared" si="29"/>
        <v>47</v>
      </c>
      <c r="AF39" s="35">
        <f t="shared" si="30"/>
        <v>45134</v>
      </c>
      <c r="AG39" s="35">
        <f t="shared" si="31"/>
        <v>53031</v>
      </c>
      <c r="AH39" s="35">
        <f t="shared" si="32"/>
        <v>17328</v>
      </c>
      <c r="AI39" s="35">
        <f t="shared" si="33"/>
        <v>8584.0169172932328</v>
      </c>
      <c r="AK39" t="s">
        <v>332</v>
      </c>
      <c r="AL39"/>
      <c r="AM39"/>
      <c r="AN39"/>
      <c r="AO39"/>
      <c r="AP39"/>
      <c r="AQ39"/>
      <c r="AR39"/>
      <c r="AS39"/>
      <c r="AU39" s="52">
        <f t="shared" si="2"/>
        <v>32</v>
      </c>
      <c r="AV39" s="80">
        <f t="shared" si="3"/>
        <v>1217.001873214339</v>
      </c>
      <c r="AW39" s="35">
        <f t="shared" si="13"/>
        <v>4874.8632607225463</v>
      </c>
      <c r="AX39" s="35">
        <f t="shared" si="4"/>
        <v>10924.715968876944</v>
      </c>
      <c r="AY39" s="35">
        <f t="shared" si="5"/>
        <v>15799.579229599491</v>
      </c>
      <c r="AZ39" s="35">
        <f t="shared" si="6"/>
        <v>20674.442490322035</v>
      </c>
      <c r="BA39"/>
      <c r="BB39" s="52">
        <f t="shared" si="7"/>
        <v>32</v>
      </c>
      <c r="BC39" s="80">
        <f t="shared" si="8"/>
        <v>698.05190108567024</v>
      </c>
      <c r="BD39" s="35">
        <f t="shared" si="14"/>
        <v>2796.1399580202133</v>
      </c>
      <c r="BE39" s="35">
        <f t="shared" si="9"/>
        <v>5789.072007378255</v>
      </c>
      <c r="BF39" s="35">
        <f t="shared" si="10"/>
        <v>8585.2119653984682</v>
      </c>
      <c r="BG39" s="35">
        <f t="shared" si="11"/>
        <v>11381.351923418682</v>
      </c>
    </row>
    <row r="40" spans="1:59" x14ac:dyDescent="0.4">
      <c r="A40" s="13" t="s">
        <v>46</v>
      </c>
      <c r="B40" s="14">
        <v>70</v>
      </c>
      <c r="C40" s="14">
        <v>66</v>
      </c>
      <c r="D40" s="14">
        <v>56</v>
      </c>
      <c r="E40" s="14">
        <v>65</v>
      </c>
      <c r="F40" s="14">
        <v>61</v>
      </c>
      <c r="G40" s="14">
        <v>61</v>
      </c>
      <c r="H40" s="14">
        <v>65</v>
      </c>
      <c r="I40" s="14">
        <v>73</v>
      </c>
      <c r="J40" s="14">
        <v>85</v>
      </c>
      <c r="Y40" s="35">
        <f t="shared" si="12"/>
        <v>32500</v>
      </c>
      <c r="Z40" s="52">
        <f t="shared" si="16"/>
        <v>33</v>
      </c>
      <c r="AA40" s="35">
        <f t="shared" si="41"/>
        <v>35382</v>
      </c>
      <c r="AB40" s="35">
        <f t="shared" si="42"/>
        <v>49399</v>
      </c>
      <c r="AC40" s="35">
        <f t="shared" si="43"/>
        <v>15965</v>
      </c>
      <c r="AD40" s="35">
        <f t="shared" si="44"/>
        <v>8790.6607142857138</v>
      </c>
      <c r="AE40" s="52">
        <f t="shared" si="29"/>
        <v>48</v>
      </c>
      <c r="AF40" s="35">
        <f t="shared" si="30"/>
        <v>45134</v>
      </c>
      <c r="AG40" s="35">
        <f t="shared" si="31"/>
        <v>53031</v>
      </c>
      <c r="AH40" s="35">
        <f t="shared" si="32"/>
        <v>17328</v>
      </c>
      <c r="AI40" s="35">
        <f t="shared" si="33"/>
        <v>8584.0169172932328</v>
      </c>
      <c r="AK40" s="113"/>
      <c r="AL40" s="113" t="s">
        <v>334</v>
      </c>
      <c r="AM40" s="113" t="s">
        <v>335</v>
      </c>
      <c r="AN40" s="113" t="s">
        <v>336</v>
      </c>
      <c r="AO40" s="113" t="s">
        <v>321</v>
      </c>
      <c r="AP40" s="113" t="s">
        <v>337</v>
      </c>
      <c r="AQ40"/>
      <c r="AR40"/>
      <c r="AS40"/>
      <c r="AU40" s="52">
        <f t="shared" si="2"/>
        <v>33</v>
      </c>
      <c r="AV40" s="80">
        <f t="shared" si="3"/>
        <v>1216.8731244578057</v>
      </c>
      <c r="AW40" s="35">
        <f t="shared" si="13"/>
        <v>4874.3475404127412</v>
      </c>
      <c r="AX40" s="35">
        <f t="shared" si="4"/>
        <v>11025.681278397191</v>
      </c>
      <c r="AY40" s="35">
        <f t="shared" si="5"/>
        <v>15900.028818809931</v>
      </c>
      <c r="AZ40" s="35">
        <f t="shared" si="6"/>
        <v>20774.376359222671</v>
      </c>
      <c r="BA40"/>
      <c r="BB40" s="52">
        <f t="shared" si="7"/>
        <v>33</v>
      </c>
      <c r="BC40" s="80">
        <f t="shared" si="8"/>
        <v>697.97805295425928</v>
      </c>
      <c r="BD40" s="35">
        <f t="shared" si="14"/>
        <v>2795.8441494839967</v>
      </c>
      <c r="BE40" s="35">
        <f t="shared" si="9"/>
        <v>5819.1765986147839</v>
      </c>
      <c r="BF40" s="35">
        <f t="shared" si="10"/>
        <v>8615.020748098781</v>
      </c>
      <c r="BG40" s="35">
        <f t="shared" si="11"/>
        <v>11410.864897582778</v>
      </c>
    </row>
    <row r="41" spans="1:59" x14ac:dyDescent="0.4">
      <c r="A41" s="13" t="s">
        <v>27</v>
      </c>
      <c r="B41" s="14"/>
      <c r="C41" s="14"/>
      <c r="D41" s="14"/>
      <c r="E41" s="14"/>
      <c r="F41" s="14"/>
      <c r="G41" s="14"/>
      <c r="H41" s="14"/>
      <c r="I41" s="14"/>
      <c r="J41" s="14"/>
      <c r="Y41" s="35">
        <f t="shared" si="12"/>
        <v>33500</v>
      </c>
      <c r="Z41" s="52">
        <f t="shared" si="16"/>
        <v>34</v>
      </c>
      <c r="AA41" s="35">
        <f t="shared" si="41"/>
        <v>35382</v>
      </c>
      <c r="AB41" s="35">
        <f t="shared" si="42"/>
        <v>49399</v>
      </c>
      <c r="AC41" s="35">
        <f t="shared" si="43"/>
        <v>15965</v>
      </c>
      <c r="AD41" s="35">
        <f t="shared" si="44"/>
        <v>8790.6607142857138</v>
      </c>
      <c r="AE41" s="52">
        <f t="shared" si="29"/>
        <v>49</v>
      </c>
      <c r="AF41" s="35">
        <f t="shared" si="30"/>
        <v>45134</v>
      </c>
      <c r="AG41" s="35">
        <f t="shared" si="31"/>
        <v>53031</v>
      </c>
      <c r="AH41" s="35">
        <f t="shared" si="32"/>
        <v>17328</v>
      </c>
      <c r="AI41" s="35">
        <f t="shared" si="33"/>
        <v>8584.0169172932328</v>
      </c>
      <c r="AK41" t="s">
        <v>314</v>
      </c>
      <c r="AL41">
        <v>1</v>
      </c>
      <c r="AM41">
        <v>853526214.74351871</v>
      </c>
      <c r="AN41">
        <v>853526214.74351871</v>
      </c>
      <c r="AO41">
        <v>1782.1915598901239</v>
      </c>
      <c r="AP41">
        <v>1.6124179233232654E-81</v>
      </c>
      <c r="AQ41"/>
      <c r="AR41"/>
      <c r="AS41"/>
      <c r="AU41" s="52">
        <f t="shared" si="2"/>
        <v>34</v>
      </c>
      <c r="AV41" s="80">
        <f t="shared" si="3"/>
        <v>1216.7457077401871</v>
      </c>
      <c r="AW41" s="35">
        <f t="shared" si="13"/>
        <v>4873.8371557624032</v>
      </c>
      <c r="AX41" s="35">
        <f t="shared" si="4"/>
        <v>11126.641252257969</v>
      </c>
      <c r="AY41" s="35">
        <f t="shared" si="5"/>
        <v>16000.478408020372</v>
      </c>
      <c r="AZ41" s="35">
        <f t="shared" si="6"/>
        <v>20874.315563782773</v>
      </c>
      <c r="BA41"/>
      <c r="BB41" s="52">
        <f t="shared" si="7"/>
        <v>34</v>
      </c>
      <c r="BC41" s="80">
        <f t="shared" si="8"/>
        <v>697.90496885807067</v>
      </c>
      <c r="BD41" s="35">
        <f t="shared" si="14"/>
        <v>2795.5514013927286</v>
      </c>
      <c r="BE41" s="35">
        <f t="shared" si="9"/>
        <v>5849.278129406367</v>
      </c>
      <c r="BF41" s="35">
        <f t="shared" si="10"/>
        <v>8644.8295307990957</v>
      </c>
      <c r="BG41" s="35">
        <f t="shared" si="11"/>
        <v>11440.380932191823</v>
      </c>
    </row>
    <row r="42" spans="1:59" x14ac:dyDescent="0.4">
      <c r="A42" s="10" t="s">
        <v>47</v>
      </c>
      <c r="B42" s="14"/>
      <c r="C42" s="14"/>
      <c r="D42" s="14"/>
      <c r="E42" s="14"/>
      <c r="F42" s="14"/>
      <c r="G42" s="14"/>
      <c r="H42" s="14"/>
      <c r="I42" s="14"/>
      <c r="J42" s="14"/>
      <c r="Y42" s="35">
        <f t="shared" si="12"/>
        <v>34500</v>
      </c>
      <c r="Z42" s="52">
        <f t="shared" si="16"/>
        <v>35</v>
      </c>
      <c r="AA42" s="35">
        <f t="shared" si="41"/>
        <v>35382</v>
      </c>
      <c r="AB42" s="35">
        <f t="shared" si="42"/>
        <v>49399</v>
      </c>
      <c r="AC42" s="35">
        <f t="shared" si="43"/>
        <v>15965</v>
      </c>
      <c r="AD42" s="35">
        <f t="shared" si="44"/>
        <v>8790.6607142857138</v>
      </c>
      <c r="AE42" s="52">
        <f t="shared" si="29"/>
        <v>50</v>
      </c>
      <c r="AF42" s="35">
        <f t="shared" si="30"/>
        <v>45134</v>
      </c>
      <c r="AG42" s="35">
        <f t="shared" si="31"/>
        <v>53031</v>
      </c>
      <c r="AH42" s="35">
        <f t="shared" si="32"/>
        <v>17328</v>
      </c>
      <c r="AI42" s="35">
        <f t="shared" si="33"/>
        <v>8584.0169172932328</v>
      </c>
      <c r="AK42" t="s">
        <v>333</v>
      </c>
      <c r="AL42" s="54">
        <v>140</v>
      </c>
      <c r="AM42">
        <v>67048724.027993754</v>
      </c>
      <c r="AN42">
        <v>478919.4573428125</v>
      </c>
      <c r="AO42"/>
      <c r="AP42"/>
      <c r="AQ42"/>
      <c r="AR42"/>
      <c r="AS42"/>
      <c r="AU42" s="52">
        <f t="shared" si="2"/>
        <v>35</v>
      </c>
      <c r="AV42" s="80">
        <f t="shared" si="3"/>
        <v>1216.6196234799972</v>
      </c>
      <c r="AW42" s="35">
        <f t="shared" si="13"/>
        <v>4873.3321084479467</v>
      </c>
      <c r="AX42" s="35">
        <f t="shared" si="4"/>
        <v>11227.595888782864</v>
      </c>
      <c r="AY42" s="35">
        <f t="shared" si="5"/>
        <v>16100.92799723081</v>
      </c>
      <c r="AZ42" s="35">
        <f t="shared" si="6"/>
        <v>20974.260105678757</v>
      </c>
      <c r="BA42"/>
      <c r="BB42" s="52">
        <f t="shared" si="7"/>
        <v>35</v>
      </c>
      <c r="BC42" s="80">
        <f t="shared" si="8"/>
        <v>697.8326490371569</v>
      </c>
      <c r="BD42" s="35">
        <f t="shared" si="14"/>
        <v>2795.2617147079718</v>
      </c>
      <c r="BE42" s="35">
        <f t="shared" si="9"/>
        <v>5879.3765987914385</v>
      </c>
      <c r="BF42" s="35">
        <f t="shared" si="10"/>
        <v>8674.6383134994103</v>
      </c>
      <c r="BG42" s="35">
        <f t="shared" si="11"/>
        <v>11469.900028207383</v>
      </c>
    </row>
    <row r="43" spans="1:59" ht="13" thickBot="1" x14ac:dyDescent="0.45">
      <c r="A43" s="13" t="s">
        <v>48</v>
      </c>
      <c r="B43" s="14">
        <v>6</v>
      </c>
      <c r="C43" s="14">
        <v>15</v>
      </c>
      <c r="D43" s="14">
        <v>12</v>
      </c>
      <c r="E43" s="14">
        <v>8</v>
      </c>
      <c r="F43" s="14">
        <v>6</v>
      </c>
      <c r="G43" s="14">
        <v>7</v>
      </c>
      <c r="H43" s="14">
        <v>6</v>
      </c>
      <c r="I43" s="14">
        <v>4</v>
      </c>
      <c r="J43" s="14">
        <v>3</v>
      </c>
      <c r="Y43" s="35">
        <f t="shared" si="12"/>
        <v>35500</v>
      </c>
      <c r="Z43" s="52">
        <f t="shared" si="16"/>
        <v>36</v>
      </c>
      <c r="AA43" s="35">
        <f t="shared" si="41"/>
        <v>35382</v>
      </c>
      <c r="AB43" s="35">
        <f t="shared" si="42"/>
        <v>49399</v>
      </c>
      <c r="AC43" s="35">
        <f t="shared" si="43"/>
        <v>15965</v>
      </c>
      <c r="AD43" s="35">
        <f t="shared" si="44"/>
        <v>8790.6607142857138</v>
      </c>
      <c r="AE43" s="52">
        <f t="shared" ref="AE43:AE60" si="45">Z59</f>
        <v>52</v>
      </c>
      <c r="AF43" s="35">
        <f t="shared" ref="AF43:AF60" si="46">AA59</f>
        <v>60424</v>
      </c>
      <c r="AG43" s="35">
        <f t="shared" ref="AG43:AG60" si="47">AB59</f>
        <v>57504</v>
      </c>
      <c r="AH43" s="35">
        <f t="shared" ref="AH43:AH60" si="48">AC59</f>
        <v>17937.5</v>
      </c>
      <c r="AI43" s="35">
        <f t="shared" ref="AI43:AI60" si="49">AD59</f>
        <v>8950.1704260651622</v>
      </c>
      <c r="AK43" s="112" t="s">
        <v>0</v>
      </c>
      <c r="AL43" s="115">
        <v>141</v>
      </c>
      <c r="AM43" s="112">
        <v>920574938.77151251</v>
      </c>
      <c r="AN43" s="112"/>
      <c r="AO43" s="112"/>
      <c r="AP43" s="112"/>
      <c r="AQ43"/>
      <c r="AR43"/>
      <c r="AS43"/>
      <c r="AU43" s="52">
        <f t="shared" si="2"/>
        <v>36</v>
      </c>
      <c r="AV43" s="80">
        <f t="shared" si="3"/>
        <v>1216.4948720915454</v>
      </c>
      <c r="AW43" s="35">
        <f t="shared" si="13"/>
        <v>4872.8324001289438</v>
      </c>
      <c r="AX43" s="35">
        <f t="shared" si="4"/>
        <v>11328.545186312305</v>
      </c>
      <c r="AY43" s="35">
        <f t="shared" si="5"/>
        <v>16201.377586441249</v>
      </c>
      <c r="AZ43" s="35">
        <f t="shared" si="6"/>
        <v>21074.209986570193</v>
      </c>
      <c r="BA43"/>
      <c r="BB43" s="52">
        <f t="shared" si="7"/>
        <v>36</v>
      </c>
      <c r="BC43" s="80">
        <f t="shared" si="8"/>
        <v>697.76109372915903</v>
      </c>
      <c r="BD43" s="35">
        <f t="shared" si="14"/>
        <v>2794.9750903816284</v>
      </c>
      <c r="BE43" s="35">
        <f t="shared" si="9"/>
        <v>5909.4720058180965</v>
      </c>
      <c r="BF43" s="35">
        <f t="shared" si="10"/>
        <v>8704.4470961997249</v>
      </c>
      <c r="BG43" s="35">
        <f t="shared" si="11"/>
        <v>11499.422186581352</v>
      </c>
    </row>
    <row r="44" spans="1:59" ht="13" thickBot="1" x14ac:dyDescent="0.45">
      <c r="A44" s="13" t="s">
        <v>49</v>
      </c>
      <c r="B44" s="14">
        <v>31</v>
      </c>
      <c r="C44" s="14">
        <v>52</v>
      </c>
      <c r="D44" s="14">
        <v>57</v>
      </c>
      <c r="E44" s="14">
        <v>52</v>
      </c>
      <c r="F44" s="14">
        <v>47</v>
      </c>
      <c r="G44" s="14">
        <v>41</v>
      </c>
      <c r="H44" s="14">
        <v>31</v>
      </c>
      <c r="I44" s="14">
        <v>22</v>
      </c>
      <c r="J44" s="14">
        <v>13</v>
      </c>
      <c r="Y44" s="35">
        <f t="shared" si="12"/>
        <v>36500</v>
      </c>
      <c r="Z44" s="52">
        <f t="shared" si="16"/>
        <v>37</v>
      </c>
      <c r="AA44" s="35">
        <f t="shared" si="41"/>
        <v>35382</v>
      </c>
      <c r="AB44" s="35">
        <f t="shared" si="42"/>
        <v>49399</v>
      </c>
      <c r="AC44" s="35">
        <f t="shared" si="43"/>
        <v>15965</v>
      </c>
      <c r="AD44" s="35">
        <f t="shared" si="44"/>
        <v>8790.6607142857138</v>
      </c>
      <c r="AE44" s="52">
        <f t="shared" si="45"/>
        <v>53</v>
      </c>
      <c r="AF44" s="35">
        <f t="shared" si="46"/>
        <v>60424</v>
      </c>
      <c r="AG44" s="35">
        <f t="shared" si="47"/>
        <v>57504</v>
      </c>
      <c r="AH44" s="35">
        <f t="shared" si="48"/>
        <v>17937.5</v>
      </c>
      <c r="AI44" s="35">
        <f t="shared" si="49"/>
        <v>8950.1704260651622</v>
      </c>
      <c r="AK44"/>
      <c r="AL44"/>
      <c r="AM44"/>
      <c r="AN44"/>
      <c r="AO44"/>
      <c r="AP44"/>
      <c r="AQ44"/>
      <c r="AR44"/>
      <c r="AS44"/>
      <c r="AU44" s="52">
        <f t="shared" si="2"/>
        <v>37</v>
      </c>
      <c r="AV44" s="80">
        <f t="shared" si="3"/>
        <v>1216.3714539849311</v>
      </c>
      <c r="AW44" s="35">
        <f t="shared" si="13"/>
        <v>4872.3380324481013</v>
      </c>
      <c r="AX44" s="35">
        <f t="shared" si="4"/>
        <v>11429.489143203587</v>
      </c>
      <c r="AY44" s="35">
        <f t="shared" si="5"/>
        <v>16301.82717565169</v>
      </c>
      <c r="AZ44" s="35">
        <f t="shared" si="6"/>
        <v>21174.165208099792</v>
      </c>
      <c r="BA44"/>
      <c r="BB44" s="52">
        <f t="shared" si="7"/>
        <v>37</v>
      </c>
      <c r="BC44" s="80">
        <f t="shared" si="8"/>
        <v>697.69030316930309</v>
      </c>
      <c r="BD44" s="35">
        <f t="shared" si="14"/>
        <v>2794.6915293559282</v>
      </c>
      <c r="BE44" s="35">
        <f t="shared" si="9"/>
        <v>5939.5643495441109</v>
      </c>
      <c r="BF44" s="35">
        <f t="shared" si="10"/>
        <v>8734.2558789000395</v>
      </c>
      <c r="BG44" s="35">
        <f t="shared" si="11"/>
        <v>11528.947408255968</v>
      </c>
    </row>
    <row r="45" spans="1:59" x14ac:dyDescent="0.4">
      <c r="A45" s="13" t="s">
        <v>50</v>
      </c>
      <c r="B45" s="14">
        <v>62</v>
      </c>
      <c r="C45" s="14">
        <v>33</v>
      </c>
      <c r="D45" s="14">
        <v>32</v>
      </c>
      <c r="E45" s="14">
        <v>37</v>
      </c>
      <c r="F45" s="14">
        <v>46</v>
      </c>
      <c r="G45" s="14">
        <v>50</v>
      </c>
      <c r="H45" s="14">
        <v>62</v>
      </c>
      <c r="I45" s="14">
        <v>73</v>
      </c>
      <c r="J45" s="14">
        <v>84</v>
      </c>
      <c r="Y45" s="35">
        <f t="shared" si="12"/>
        <v>37500</v>
      </c>
      <c r="Z45" s="52">
        <f t="shared" si="16"/>
        <v>38</v>
      </c>
      <c r="AA45" s="35">
        <f t="shared" si="41"/>
        <v>35382</v>
      </c>
      <c r="AB45" s="35">
        <f t="shared" si="42"/>
        <v>49399</v>
      </c>
      <c r="AC45" s="35">
        <f t="shared" si="43"/>
        <v>15965</v>
      </c>
      <c r="AD45" s="35">
        <f t="shared" si="44"/>
        <v>8790.6607142857138</v>
      </c>
      <c r="AE45" s="52">
        <f t="shared" si="45"/>
        <v>54</v>
      </c>
      <c r="AF45" s="35">
        <f t="shared" si="46"/>
        <v>60424</v>
      </c>
      <c r="AG45" s="35">
        <f t="shared" si="47"/>
        <v>57504</v>
      </c>
      <c r="AH45" s="35">
        <f t="shared" si="48"/>
        <v>17937.5</v>
      </c>
      <c r="AI45" s="35">
        <f t="shared" si="49"/>
        <v>8950.1704260651622</v>
      </c>
      <c r="AK45" s="113"/>
      <c r="AL45" s="113" t="s">
        <v>317</v>
      </c>
      <c r="AM45" s="113" t="s">
        <v>318</v>
      </c>
      <c r="AN45" s="113" t="s">
        <v>319</v>
      </c>
      <c r="AO45" s="113" t="s">
        <v>338</v>
      </c>
      <c r="AP45" s="113" t="s">
        <v>339</v>
      </c>
      <c r="AQ45" s="113" t="s">
        <v>340</v>
      </c>
      <c r="AR45" s="113" t="s">
        <v>348</v>
      </c>
      <c r="AS45" s="113" t="s">
        <v>349</v>
      </c>
      <c r="AU45" s="52">
        <f t="shared" si="2"/>
        <v>38</v>
      </c>
      <c r="AV45" s="80">
        <f t="shared" si="3"/>
        <v>1216.249369566036</v>
      </c>
      <c r="AW45" s="35">
        <f t="shared" si="13"/>
        <v>4871.8490070312328</v>
      </c>
      <c r="AX45" s="35">
        <f t="shared" si="4"/>
        <v>11530.427757830897</v>
      </c>
      <c r="AY45" s="35">
        <f t="shared" si="5"/>
        <v>16402.27676486213</v>
      </c>
      <c r="AZ45" s="35">
        <f t="shared" si="6"/>
        <v>21274.125771893363</v>
      </c>
      <c r="BA45"/>
      <c r="BB45" s="52">
        <f t="shared" si="7"/>
        <v>38</v>
      </c>
      <c r="BC45" s="80">
        <f t="shared" si="8"/>
        <v>697.6202775903962</v>
      </c>
      <c r="BD45" s="35">
        <f t="shared" si="14"/>
        <v>2794.411032563411</v>
      </c>
      <c r="BE45" s="35">
        <f t="shared" si="9"/>
        <v>5969.6536290369431</v>
      </c>
      <c r="BF45" s="35">
        <f t="shared" si="10"/>
        <v>8764.0646616003542</v>
      </c>
      <c r="BG45" s="35">
        <f t="shared" si="11"/>
        <v>11558.475694163764</v>
      </c>
    </row>
    <row r="46" spans="1:59" x14ac:dyDescent="0.4">
      <c r="A46" s="13" t="s">
        <v>51</v>
      </c>
      <c r="B46" s="14">
        <v>1</v>
      </c>
      <c r="C46" s="14" t="s">
        <v>2</v>
      </c>
      <c r="D46" s="14" t="s">
        <v>195</v>
      </c>
      <c r="E46" s="14">
        <v>4</v>
      </c>
      <c r="F46" s="14">
        <v>1</v>
      </c>
      <c r="G46" s="14">
        <v>1</v>
      </c>
      <c r="H46" s="14">
        <v>1</v>
      </c>
      <c r="I46" s="14" t="s">
        <v>2</v>
      </c>
      <c r="J46" s="14" t="s">
        <v>195</v>
      </c>
      <c r="Y46" s="35">
        <f t="shared" si="12"/>
        <v>38500</v>
      </c>
      <c r="Z46" s="52">
        <f t="shared" si="16"/>
        <v>39</v>
      </c>
      <c r="AA46" s="35">
        <f t="shared" si="41"/>
        <v>35382</v>
      </c>
      <c r="AB46" s="35">
        <f t="shared" si="42"/>
        <v>49399</v>
      </c>
      <c r="AC46" s="35">
        <f t="shared" si="43"/>
        <v>15965</v>
      </c>
      <c r="AD46" s="35">
        <f t="shared" si="44"/>
        <v>8790.6607142857138</v>
      </c>
      <c r="AE46" s="52">
        <f t="shared" si="45"/>
        <v>55</v>
      </c>
      <c r="AF46" s="35">
        <f t="shared" si="46"/>
        <v>60424</v>
      </c>
      <c r="AG46" s="35">
        <f t="shared" si="47"/>
        <v>57504</v>
      </c>
      <c r="AH46" s="35">
        <f t="shared" si="48"/>
        <v>17937.5</v>
      </c>
      <c r="AI46" s="35">
        <f t="shared" si="49"/>
        <v>8950.1704260651622</v>
      </c>
      <c r="AK46" t="s">
        <v>320</v>
      </c>
      <c r="AL46" s="54">
        <v>7631.3309189884076</v>
      </c>
      <c r="AM46">
        <v>99.920766266666064</v>
      </c>
      <c r="AN46">
        <v>76.373823021153584</v>
      </c>
      <c r="AO46">
        <v>5.3562792934967362E-116</v>
      </c>
      <c r="AP46">
        <v>7433.7821963699071</v>
      </c>
      <c r="AQ46">
        <v>7828.8796416069081</v>
      </c>
      <c r="AR46">
        <v>7433.7821963699071</v>
      </c>
      <c r="AS46">
        <v>7828.8796416069081</v>
      </c>
      <c r="AU46" s="52">
        <f t="shared" si="2"/>
        <v>39</v>
      </c>
      <c r="AV46" s="80">
        <f t="shared" si="3"/>
        <v>1216.1286192365176</v>
      </c>
      <c r="AW46" s="35">
        <f t="shared" si="13"/>
        <v>4871.3653254872306</v>
      </c>
      <c r="AX46" s="35">
        <f t="shared" si="4"/>
        <v>11631.361028585339</v>
      </c>
      <c r="AY46" s="35">
        <f t="shared" si="5"/>
        <v>16502.726354072569</v>
      </c>
      <c r="AZ46" s="35">
        <f t="shared" si="6"/>
        <v>21374.091679559799</v>
      </c>
      <c r="BA46"/>
      <c r="BB46" s="52">
        <f t="shared" si="7"/>
        <v>39</v>
      </c>
      <c r="BC46" s="80">
        <f t="shared" si="8"/>
        <v>697.55101722282222</v>
      </c>
      <c r="BD46" s="35">
        <f t="shared" si="14"/>
        <v>2794.1336009269103</v>
      </c>
      <c r="BE46" s="35">
        <f t="shared" si="9"/>
        <v>5999.739843373758</v>
      </c>
      <c r="BF46" s="35">
        <f t="shared" si="10"/>
        <v>8793.8734443006688</v>
      </c>
      <c r="BG46" s="35">
        <f t="shared" si="11"/>
        <v>11588.00704522758</v>
      </c>
    </row>
    <row r="47" spans="1:59" ht="13" thickBot="1" x14ac:dyDescent="0.45">
      <c r="A47" s="13" t="s">
        <v>27</v>
      </c>
      <c r="B47" s="14"/>
      <c r="C47" s="14"/>
      <c r="D47" s="14"/>
      <c r="E47" s="14"/>
      <c r="F47" s="14"/>
      <c r="G47" s="14"/>
      <c r="H47" s="14"/>
      <c r="I47" s="14"/>
      <c r="J47" s="14"/>
      <c r="Y47" s="35">
        <f t="shared" si="12"/>
        <v>39500</v>
      </c>
      <c r="Z47" s="52">
        <f t="shared" si="16"/>
        <v>40</v>
      </c>
      <c r="AA47" s="35">
        <f t="shared" si="41"/>
        <v>35382</v>
      </c>
      <c r="AB47" s="35">
        <f t="shared" si="42"/>
        <v>49399</v>
      </c>
      <c r="AC47" s="35">
        <f t="shared" si="43"/>
        <v>15965</v>
      </c>
      <c r="AD47" s="35">
        <f t="shared" si="44"/>
        <v>8790.6607142857138</v>
      </c>
      <c r="AE47" s="52">
        <f t="shared" si="45"/>
        <v>56</v>
      </c>
      <c r="AF47" s="35">
        <f t="shared" si="46"/>
        <v>60424</v>
      </c>
      <c r="AG47" s="35">
        <f t="shared" si="47"/>
        <v>57504</v>
      </c>
      <c r="AH47" s="35">
        <f t="shared" si="48"/>
        <v>17937.5</v>
      </c>
      <c r="AI47" s="35">
        <f t="shared" si="49"/>
        <v>8950.1704260651622</v>
      </c>
      <c r="AK47" s="112" t="s">
        <v>350</v>
      </c>
      <c r="AL47" s="115">
        <v>29.808782700314371</v>
      </c>
      <c r="AM47" s="112">
        <v>0.70610136301684689</v>
      </c>
      <c r="AN47" s="112">
        <v>42.216010705538267</v>
      </c>
      <c r="AO47" s="112">
        <v>1.6124179233234487E-81</v>
      </c>
      <c r="AP47" s="112">
        <v>28.412782374106964</v>
      </c>
      <c r="AQ47" s="112">
        <v>31.204783026521778</v>
      </c>
      <c r="AR47" s="112">
        <v>28.412782374106964</v>
      </c>
      <c r="AS47" s="112">
        <v>31.204783026521778</v>
      </c>
      <c r="AU47" s="52">
        <f t="shared" si="2"/>
        <v>40</v>
      </c>
      <c r="AV47" s="80">
        <f t="shared" si="3"/>
        <v>1216.0092033938033</v>
      </c>
      <c r="AW47" s="35">
        <f t="shared" si="13"/>
        <v>4870.8869894080444</v>
      </c>
      <c r="AX47" s="35">
        <f t="shared" si="4"/>
        <v>11732.288953874962</v>
      </c>
      <c r="AY47" s="35">
        <f t="shared" si="5"/>
        <v>16603.175943283008</v>
      </c>
      <c r="AZ47" s="35">
        <f t="shared" si="6"/>
        <v>21474.062932691053</v>
      </c>
      <c r="BA47"/>
      <c r="BB47" s="52">
        <f t="shared" si="7"/>
        <v>40</v>
      </c>
      <c r="BC47" s="80">
        <f t="shared" si="8"/>
        <v>697.48252229453897</v>
      </c>
      <c r="BD47" s="35">
        <f t="shared" si="14"/>
        <v>2793.8592353595409</v>
      </c>
      <c r="BE47" s="35">
        <f t="shared" si="9"/>
        <v>6029.8229916414421</v>
      </c>
      <c r="BF47" s="35">
        <f t="shared" si="10"/>
        <v>8823.6822270009834</v>
      </c>
      <c r="BG47" s="35">
        <f t="shared" si="11"/>
        <v>11617.541462360525</v>
      </c>
    </row>
    <row r="48" spans="1:59" x14ac:dyDescent="0.4">
      <c r="A48" s="10" t="s">
        <v>52</v>
      </c>
      <c r="B48" s="14">
        <v>96</v>
      </c>
      <c r="C48" s="14">
        <v>86</v>
      </c>
      <c r="D48" s="14">
        <v>81</v>
      </c>
      <c r="E48" s="14">
        <v>94</v>
      </c>
      <c r="F48" s="14">
        <v>94</v>
      </c>
      <c r="G48" s="14">
        <v>96</v>
      </c>
      <c r="H48" s="14">
        <v>98</v>
      </c>
      <c r="I48" s="14">
        <v>99</v>
      </c>
      <c r="J48" s="14">
        <v>98</v>
      </c>
      <c r="M48" s="35"/>
      <c r="N48" s="35"/>
      <c r="O48" s="35"/>
      <c r="P48" s="35"/>
      <c r="Q48" s="35"/>
      <c r="R48" s="35"/>
      <c r="S48" s="35"/>
      <c r="T48" s="35"/>
      <c r="U48" s="35"/>
      <c r="Y48" s="35">
        <f t="shared" si="12"/>
        <v>40500</v>
      </c>
      <c r="Z48" s="52">
        <f t="shared" si="16"/>
        <v>41</v>
      </c>
      <c r="AA48" s="35">
        <f t="shared" ref="AA48:AA57" si="50">$Q$10</f>
        <v>45134</v>
      </c>
      <c r="AB48" s="35">
        <f t="shared" ref="AB48:AB57" si="51">$Q$50</f>
        <v>53031</v>
      </c>
      <c r="AC48" s="35">
        <f>Q$207</f>
        <v>17328</v>
      </c>
      <c r="AD48" s="35">
        <f>Q$206</f>
        <v>8584.0169172932328</v>
      </c>
      <c r="AE48" s="52">
        <f t="shared" si="45"/>
        <v>57</v>
      </c>
      <c r="AF48" s="35">
        <f t="shared" si="46"/>
        <v>60424</v>
      </c>
      <c r="AG48" s="35">
        <f t="shared" si="47"/>
        <v>57504</v>
      </c>
      <c r="AH48" s="35">
        <f t="shared" si="48"/>
        <v>17937.5</v>
      </c>
      <c r="AI48" s="35">
        <f t="shared" si="49"/>
        <v>8950.1704260651622</v>
      </c>
      <c r="AK48"/>
      <c r="AL48"/>
      <c r="AM48"/>
      <c r="AN48"/>
      <c r="AO48"/>
      <c r="AP48"/>
      <c r="AQ48"/>
      <c r="AR48"/>
      <c r="AS48"/>
      <c r="AU48" s="52">
        <f t="shared" si="2"/>
        <v>41</v>
      </c>
      <c r="AV48" s="80">
        <f t="shared" si="3"/>
        <v>1215.8911224310834</v>
      </c>
      <c r="AW48" s="35">
        <f t="shared" si="13"/>
        <v>4870.4140003686489</v>
      </c>
      <c r="AX48" s="35">
        <f t="shared" si="4"/>
        <v>11833.211532124802</v>
      </c>
      <c r="AY48" s="35">
        <f t="shared" si="5"/>
        <v>16703.62553249345</v>
      </c>
      <c r="AZ48" s="35">
        <f t="shared" si="6"/>
        <v>21574.039532862098</v>
      </c>
      <c r="BA48"/>
      <c r="BB48" s="52">
        <f t="shared" si="7"/>
        <v>41</v>
      </c>
      <c r="BC48" s="80">
        <f t="shared" si="8"/>
        <v>697.41479303107371</v>
      </c>
      <c r="BD48" s="35">
        <f t="shared" si="14"/>
        <v>2793.587936764683</v>
      </c>
      <c r="BE48" s="35">
        <f t="shared" si="9"/>
        <v>6059.9030729366132</v>
      </c>
      <c r="BF48" s="35">
        <f t="shared" si="10"/>
        <v>8853.4910097012962</v>
      </c>
      <c r="BG48" s="35">
        <f t="shared" si="11"/>
        <v>11647.078946465979</v>
      </c>
    </row>
    <row r="49" spans="1:59" x14ac:dyDescent="0.4">
      <c r="A49" s="16" t="s">
        <v>27</v>
      </c>
      <c r="B49" s="9"/>
      <c r="C49" s="9"/>
      <c r="D49" s="9"/>
      <c r="E49" s="9"/>
      <c r="F49" s="9"/>
      <c r="G49" s="9"/>
      <c r="H49" s="9"/>
      <c r="I49" s="9"/>
      <c r="J49" s="9"/>
      <c r="M49" s="35"/>
      <c r="N49" s="35"/>
      <c r="O49" s="35">
        <f>O50-N50</f>
        <v>-10536</v>
      </c>
      <c r="P49" s="35">
        <f t="shared" ref="P49:U49" si="52">P50-O50</f>
        <v>11071</v>
      </c>
      <c r="Q49" s="35">
        <f t="shared" si="52"/>
        <v>3632</v>
      </c>
      <c r="R49" s="35">
        <f t="shared" si="52"/>
        <v>4473</v>
      </c>
      <c r="S49" s="35">
        <f t="shared" si="52"/>
        <v>13561</v>
      </c>
      <c r="T49" s="35">
        <f t="shared" si="52"/>
        <v>20442</v>
      </c>
      <c r="U49" s="35">
        <f t="shared" si="52"/>
        <v>52295</v>
      </c>
      <c r="Y49" s="35">
        <f t="shared" si="12"/>
        <v>41500</v>
      </c>
      <c r="Z49" s="52">
        <f t="shared" si="16"/>
        <v>42</v>
      </c>
      <c r="AA49" s="35">
        <f t="shared" si="50"/>
        <v>45134</v>
      </c>
      <c r="AB49" s="35">
        <f t="shared" si="51"/>
        <v>53031</v>
      </c>
      <c r="AC49" s="35">
        <f t="shared" ref="AC49:AC56" si="53">Q$207</f>
        <v>17328</v>
      </c>
      <c r="AD49" s="35">
        <f t="shared" ref="AD49:AD56" si="54">Q$206</f>
        <v>8584.0169172932328</v>
      </c>
      <c r="AE49" s="52">
        <f t="shared" si="45"/>
        <v>58</v>
      </c>
      <c r="AF49" s="35">
        <f t="shared" si="46"/>
        <v>60424</v>
      </c>
      <c r="AG49" s="35">
        <f t="shared" si="47"/>
        <v>57504</v>
      </c>
      <c r="AH49" s="35">
        <f t="shared" si="48"/>
        <v>17937.5</v>
      </c>
      <c r="AI49" s="35">
        <f t="shared" si="49"/>
        <v>8950.1704260651622</v>
      </c>
      <c r="AK49"/>
      <c r="AL49"/>
      <c r="AM49"/>
      <c r="AN49"/>
      <c r="AO49"/>
      <c r="AP49"/>
      <c r="AQ49"/>
      <c r="AR49"/>
      <c r="AS49"/>
      <c r="AU49" s="52">
        <f t="shared" si="2"/>
        <v>42</v>
      </c>
      <c r="AV49" s="80">
        <f t="shared" si="3"/>
        <v>1215.7743767373051</v>
      </c>
      <c r="AW49" s="35">
        <f t="shared" si="13"/>
        <v>4869.9463599270248</v>
      </c>
      <c r="AX49" s="35">
        <f t="shared" si="4"/>
        <v>11934.128761776865</v>
      </c>
      <c r="AY49" s="35">
        <f t="shared" si="5"/>
        <v>16804.075121703889</v>
      </c>
      <c r="AZ49" s="35">
        <f t="shared" si="6"/>
        <v>21674.021481630913</v>
      </c>
      <c r="BA49"/>
      <c r="BB49" s="52">
        <f t="shared" si="7"/>
        <v>42</v>
      </c>
      <c r="BC49" s="80">
        <f t="shared" si="8"/>
        <v>697.34782965552006</v>
      </c>
      <c r="BD49" s="35">
        <f t="shared" si="14"/>
        <v>2793.3197060359676</v>
      </c>
      <c r="BE49" s="35">
        <f t="shared" si="9"/>
        <v>6089.9800863656437</v>
      </c>
      <c r="BF49" s="35">
        <f t="shared" si="10"/>
        <v>8883.2997924016108</v>
      </c>
      <c r="BG49" s="35">
        <f t="shared" si="11"/>
        <v>11676.619498437578</v>
      </c>
    </row>
    <row r="50" spans="1:59" s="21" customFormat="1" x14ac:dyDescent="0.4">
      <c r="A50" s="8" t="s">
        <v>16</v>
      </c>
      <c r="B50" s="20">
        <v>84927</v>
      </c>
      <c r="C50" s="20">
        <v>48864</v>
      </c>
      <c r="D50" s="20">
        <v>38328</v>
      </c>
      <c r="E50" s="20">
        <v>49399</v>
      </c>
      <c r="F50" s="20">
        <v>53031</v>
      </c>
      <c r="G50" s="20">
        <v>57504</v>
      </c>
      <c r="H50" s="20">
        <v>71065</v>
      </c>
      <c r="I50" s="20">
        <v>91507</v>
      </c>
      <c r="J50" s="20">
        <v>143802</v>
      </c>
      <c r="L50" s="8" t="s">
        <v>16</v>
      </c>
      <c r="M50" s="75">
        <f>B50</f>
        <v>84927</v>
      </c>
      <c r="N50" s="35">
        <f t="shared" ref="N50:U50" si="55">C50</f>
        <v>48864</v>
      </c>
      <c r="O50" s="35">
        <f t="shared" si="55"/>
        <v>38328</v>
      </c>
      <c r="P50" s="35">
        <f t="shared" si="55"/>
        <v>49399</v>
      </c>
      <c r="Q50" s="35">
        <f t="shared" si="55"/>
        <v>53031</v>
      </c>
      <c r="R50" s="35">
        <f t="shared" si="55"/>
        <v>57504</v>
      </c>
      <c r="S50" s="35">
        <f t="shared" si="55"/>
        <v>71065</v>
      </c>
      <c r="T50" s="35">
        <f t="shared" si="55"/>
        <v>91507</v>
      </c>
      <c r="U50" s="35">
        <f t="shared" si="55"/>
        <v>143802</v>
      </c>
      <c r="V50" s="1"/>
      <c r="W50" s="1"/>
      <c r="X50" s="1"/>
      <c r="Y50" s="35">
        <f t="shared" si="12"/>
        <v>42500</v>
      </c>
      <c r="Z50" s="52">
        <f t="shared" si="16"/>
        <v>43</v>
      </c>
      <c r="AA50" s="35">
        <f t="shared" si="50"/>
        <v>45134</v>
      </c>
      <c r="AB50" s="35">
        <f t="shared" si="51"/>
        <v>53031</v>
      </c>
      <c r="AC50" s="35">
        <f t="shared" si="53"/>
        <v>17328</v>
      </c>
      <c r="AD50" s="35">
        <f t="shared" si="54"/>
        <v>8584.0169172932328</v>
      </c>
      <c r="AE50" s="52">
        <f t="shared" si="45"/>
        <v>59</v>
      </c>
      <c r="AF50" s="35">
        <f t="shared" si="46"/>
        <v>60424</v>
      </c>
      <c r="AG50" s="35">
        <f t="shared" si="47"/>
        <v>57504</v>
      </c>
      <c r="AH50" s="35">
        <f t="shared" si="48"/>
        <v>17937.5</v>
      </c>
      <c r="AI50" s="35">
        <f t="shared" si="49"/>
        <v>8950.1704260651622</v>
      </c>
      <c r="AK50"/>
      <c r="AL50"/>
      <c r="AM50"/>
      <c r="AN50"/>
      <c r="AO50"/>
      <c r="AP50"/>
      <c r="AQ50"/>
      <c r="AR50"/>
      <c r="AS50"/>
      <c r="AU50" s="52">
        <f t="shared" si="2"/>
        <v>43</v>
      </c>
      <c r="AV50" s="80">
        <f t="shared" si="3"/>
        <v>1215.6589666971652</v>
      </c>
      <c r="AW50" s="35">
        <f t="shared" si="13"/>
        <v>4869.4840696241254</v>
      </c>
      <c r="AX50" s="35">
        <f t="shared" si="4"/>
        <v>12035.040641290201</v>
      </c>
      <c r="AY50" s="35">
        <f t="shared" si="5"/>
        <v>16904.524710914327</v>
      </c>
      <c r="AZ50" s="35">
        <f t="shared" si="6"/>
        <v>21774.008780538454</v>
      </c>
      <c r="BA50" s="1"/>
      <c r="BB50" s="52">
        <f t="shared" si="7"/>
        <v>43</v>
      </c>
      <c r="BC50" s="80">
        <f t="shared" si="8"/>
        <v>697.28163238853369</v>
      </c>
      <c r="BD50" s="35">
        <f t="shared" si="14"/>
        <v>2793.05454405726</v>
      </c>
      <c r="BE50" s="35">
        <f t="shared" si="9"/>
        <v>6120.054031044665</v>
      </c>
      <c r="BF50" s="35">
        <f t="shared" si="10"/>
        <v>8913.1085751019255</v>
      </c>
      <c r="BG50" s="35">
        <f t="shared" si="11"/>
        <v>11706.163119159186</v>
      </c>
    </row>
    <row r="51" spans="1:59" x14ac:dyDescent="0.4">
      <c r="A51" s="8" t="s">
        <v>27</v>
      </c>
      <c r="B51" s="11"/>
      <c r="C51" s="11"/>
      <c r="D51" s="11"/>
      <c r="E51" s="11"/>
      <c r="F51" s="11"/>
      <c r="G51" s="11"/>
      <c r="H51" s="11"/>
      <c r="I51" s="11"/>
      <c r="J51" s="11"/>
      <c r="L51" s="48" t="s">
        <v>239</v>
      </c>
      <c r="M51" s="37">
        <f>M50/M10</f>
        <v>0.73219874298424847</v>
      </c>
      <c r="N51" s="37">
        <f t="shared" ref="N51:U51" si="56">N50/N10</f>
        <v>5.8971759594496742</v>
      </c>
      <c r="O51" s="37">
        <f t="shared" si="56"/>
        <v>1.6185127317258561</v>
      </c>
      <c r="P51" s="37">
        <f t="shared" si="56"/>
        <v>1.396161890226669</v>
      </c>
      <c r="Q51" s="37">
        <f t="shared" si="56"/>
        <v>1.1749678734435238</v>
      </c>
      <c r="R51" s="37">
        <f t="shared" si="56"/>
        <v>0.95167483119290353</v>
      </c>
      <c r="S51" s="37">
        <f t="shared" si="56"/>
        <v>0.84212210266862586</v>
      </c>
      <c r="T51" s="37">
        <f t="shared" si="56"/>
        <v>0.74765507549513044</v>
      </c>
      <c r="U51" s="37">
        <f t="shared" si="56"/>
        <v>0.57068814985316296</v>
      </c>
      <c r="V51" s="1"/>
      <c r="W51" s="1"/>
      <c r="X51" s="1"/>
      <c r="Y51" s="35">
        <f t="shared" si="12"/>
        <v>43500</v>
      </c>
      <c r="Z51" s="52">
        <f t="shared" si="16"/>
        <v>44</v>
      </c>
      <c r="AA51" s="35">
        <f t="shared" si="50"/>
        <v>45134</v>
      </c>
      <c r="AB51" s="35">
        <f t="shared" si="51"/>
        <v>53031</v>
      </c>
      <c r="AC51" s="35">
        <f t="shared" si="53"/>
        <v>17328</v>
      </c>
      <c r="AD51" s="35">
        <f t="shared" si="54"/>
        <v>8584.0169172932328</v>
      </c>
      <c r="AE51" s="52">
        <f t="shared" si="45"/>
        <v>60</v>
      </c>
      <c r="AF51" s="35">
        <f t="shared" si="46"/>
        <v>60424</v>
      </c>
      <c r="AG51" s="35">
        <f t="shared" si="47"/>
        <v>57504</v>
      </c>
      <c r="AH51" s="35">
        <f t="shared" si="48"/>
        <v>17937.5</v>
      </c>
      <c r="AI51" s="35">
        <f t="shared" si="49"/>
        <v>8950.1704260651622</v>
      </c>
      <c r="AU51" s="52">
        <f t="shared" si="2"/>
        <v>44</v>
      </c>
      <c r="AV51" s="80">
        <f t="shared" si="3"/>
        <v>1215.5448926911054</v>
      </c>
      <c r="AW51" s="35">
        <f t="shared" si="13"/>
        <v>4869.0271309838627</v>
      </c>
      <c r="AX51" s="35">
        <f t="shared" si="4"/>
        <v>12135.947169140907</v>
      </c>
      <c r="AY51" s="35">
        <f t="shared" si="5"/>
        <v>17004.97430012477</v>
      </c>
      <c r="AZ51" s="35">
        <f t="shared" si="6"/>
        <v>21874.001431108634</v>
      </c>
      <c r="BA51" s="1"/>
      <c r="BB51" s="52">
        <f t="shared" si="7"/>
        <v>44</v>
      </c>
      <c r="BC51" s="80">
        <f t="shared" si="8"/>
        <v>697.21620144832957</v>
      </c>
      <c r="BD51" s="35">
        <f t="shared" si="14"/>
        <v>2792.7924517026499</v>
      </c>
      <c r="BE51" s="35">
        <f t="shared" si="9"/>
        <v>6150.1249060995906</v>
      </c>
      <c r="BF51" s="35">
        <f t="shared" si="10"/>
        <v>8942.9173578022401</v>
      </c>
      <c r="BG51" s="35">
        <f t="shared" si="11"/>
        <v>11735.70980950489</v>
      </c>
    </row>
    <row r="52" spans="1:59" s="21" customFormat="1" x14ac:dyDescent="0.4">
      <c r="A52" s="19" t="s">
        <v>3</v>
      </c>
      <c r="B52" s="20">
        <v>11403</v>
      </c>
      <c r="C52" s="20">
        <v>11082</v>
      </c>
      <c r="D52" s="20">
        <v>6748</v>
      </c>
      <c r="E52" s="20">
        <v>8425</v>
      </c>
      <c r="F52" s="20">
        <v>7702</v>
      </c>
      <c r="G52" s="20">
        <v>8113</v>
      </c>
      <c r="H52" s="20">
        <v>10451</v>
      </c>
      <c r="I52" s="20">
        <v>12109</v>
      </c>
      <c r="J52" s="20">
        <v>17044</v>
      </c>
      <c r="L52" s="19" t="s">
        <v>3</v>
      </c>
      <c r="M52" s="35">
        <f>B52</f>
        <v>11403</v>
      </c>
      <c r="N52" s="35">
        <f t="shared" ref="N52:U52" si="57">C52</f>
        <v>11082</v>
      </c>
      <c r="O52" s="35">
        <f t="shared" si="57"/>
        <v>6748</v>
      </c>
      <c r="P52" s="35">
        <f t="shared" si="57"/>
        <v>8425</v>
      </c>
      <c r="Q52" s="35">
        <f t="shared" si="57"/>
        <v>7702</v>
      </c>
      <c r="R52" s="35">
        <f t="shared" si="57"/>
        <v>8113</v>
      </c>
      <c r="S52" s="35">
        <f t="shared" si="57"/>
        <v>10451</v>
      </c>
      <c r="T52" s="35">
        <f t="shared" si="57"/>
        <v>12109</v>
      </c>
      <c r="U52" s="35">
        <f t="shared" si="57"/>
        <v>17044</v>
      </c>
      <c r="V52" s="1"/>
      <c r="W52" s="1"/>
      <c r="X52" s="1"/>
      <c r="Y52" s="35">
        <f t="shared" si="12"/>
        <v>44500</v>
      </c>
      <c r="Z52" s="52">
        <f t="shared" si="16"/>
        <v>45</v>
      </c>
      <c r="AA52" s="35">
        <f t="shared" si="50"/>
        <v>45134</v>
      </c>
      <c r="AB52" s="35">
        <f t="shared" si="51"/>
        <v>53031</v>
      </c>
      <c r="AC52" s="35">
        <f t="shared" si="53"/>
        <v>17328</v>
      </c>
      <c r="AD52" s="35">
        <f t="shared" si="54"/>
        <v>8584.0169172932328</v>
      </c>
      <c r="AE52" s="52">
        <f t="shared" si="45"/>
        <v>61</v>
      </c>
      <c r="AF52" s="35">
        <f t="shared" si="46"/>
        <v>60424</v>
      </c>
      <c r="AG52" s="35">
        <f t="shared" si="47"/>
        <v>57504</v>
      </c>
      <c r="AH52" s="35">
        <f t="shared" si="48"/>
        <v>17937.5</v>
      </c>
      <c r="AI52" s="35">
        <f t="shared" si="49"/>
        <v>8950.1704260651622</v>
      </c>
      <c r="AU52" s="52">
        <f t="shared" si="2"/>
        <v>45</v>
      </c>
      <c r="AV52" s="80">
        <f t="shared" si="3"/>
        <v>1215.4321550953046</v>
      </c>
      <c r="AW52" s="35">
        <f t="shared" si="13"/>
        <v>4868.5755455130693</v>
      </c>
      <c r="AX52" s="35">
        <f t="shared" si="4"/>
        <v>12236.848343822139</v>
      </c>
      <c r="AY52" s="35">
        <f t="shared" si="5"/>
        <v>17105.423889335209</v>
      </c>
      <c r="AZ52" s="35">
        <f t="shared" si="6"/>
        <v>21973.99943484828</v>
      </c>
      <c r="BA52" s="1"/>
      <c r="BB52" s="52">
        <f t="shared" si="7"/>
        <v>45</v>
      </c>
      <c r="BC52" s="80">
        <f t="shared" si="8"/>
        <v>697.15153705067769</v>
      </c>
      <c r="BD52" s="35">
        <f t="shared" si="14"/>
        <v>2792.5334298364328</v>
      </c>
      <c r="BE52" s="35">
        <f t="shared" si="9"/>
        <v>6180.1927106661224</v>
      </c>
      <c r="BF52" s="35">
        <f t="shared" si="10"/>
        <v>8972.7261405025547</v>
      </c>
      <c r="BG52" s="35">
        <f t="shared" si="11"/>
        <v>11765.259570338987</v>
      </c>
    </row>
    <row r="53" spans="1:59" x14ac:dyDescent="0.4">
      <c r="A53" s="13" t="s">
        <v>53</v>
      </c>
      <c r="B53" s="11">
        <v>7732</v>
      </c>
      <c r="C53" s="11">
        <v>8274</v>
      </c>
      <c r="D53" s="11">
        <v>5093</v>
      </c>
      <c r="E53" s="11">
        <v>6434</v>
      </c>
      <c r="F53" s="11">
        <v>5302</v>
      </c>
      <c r="G53" s="11">
        <v>5571</v>
      </c>
      <c r="H53" s="11">
        <v>7353</v>
      </c>
      <c r="I53" s="11">
        <v>7906</v>
      </c>
      <c r="J53" s="11">
        <v>11072</v>
      </c>
      <c r="L53" s="57" t="s">
        <v>298</v>
      </c>
      <c r="M53" s="59">
        <f>M52/M16</f>
        <v>2000.5263157894735</v>
      </c>
      <c r="N53" s="59">
        <f t="shared" ref="N53:U53" si="58">N52/N16</f>
        <v>2014.909090909091</v>
      </c>
      <c r="O53" s="59">
        <f t="shared" si="58"/>
        <v>1205</v>
      </c>
      <c r="P53" s="59">
        <f t="shared" si="58"/>
        <v>1504.4642857142858</v>
      </c>
      <c r="Q53" s="59">
        <f t="shared" si="58"/>
        <v>1375.3571428571429</v>
      </c>
      <c r="R53" s="59">
        <f t="shared" si="58"/>
        <v>1423.3333333333333</v>
      </c>
      <c r="S53" s="59">
        <f t="shared" si="58"/>
        <v>1866.2500000000002</v>
      </c>
      <c r="T53" s="59">
        <f t="shared" si="58"/>
        <v>2124.3859649122805</v>
      </c>
      <c r="U53" s="59">
        <f t="shared" si="58"/>
        <v>2990.1754385964909</v>
      </c>
      <c r="Y53" s="35">
        <f t="shared" si="12"/>
        <v>45500</v>
      </c>
      <c r="Z53" s="52">
        <f t="shared" si="16"/>
        <v>46</v>
      </c>
      <c r="AA53" s="35">
        <f t="shared" si="50"/>
        <v>45134</v>
      </c>
      <c r="AB53" s="35">
        <f t="shared" si="51"/>
        <v>53031</v>
      </c>
      <c r="AC53" s="35">
        <f t="shared" si="53"/>
        <v>17328</v>
      </c>
      <c r="AD53" s="35">
        <f t="shared" si="54"/>
        <v>8584.0169172932328</v>
      </c>
      <c r="AE53" s="52">
        <f t="shared" si="45"/>
        <v>62</v>
      </c>
      <c r="AF53" s="35">
        <f t="shared" si="46"/>
        <v>60424</v>
      </c>
      <c r="AG53" s="35">
        <f t="shared" si="47"/>
        <v>57504</v>
      </c>
      <c r="AH53" s="35">
        <f t="shared" si="48"/>
        <v>17937.5</v>
      </c>
      <c r="AI53" s="35">
        <f t="shared" si="49"/>
        <v>8950.1704260651622</v>
      </c>
      <c r="AU53" s="52">
        <f t="shared" si="2"/>
        <v>46</v>
      </c>
      <c r="AV53" s="80">
        <f t="shared" si="3"/>
        <v>1215.3207542816738</v>
      </c>
      <c r="AW53" s="35">
        <f t="shared" si="13"/>
        <v>4868.1293147014858</v>
      </c>
      <c r="AX53" s="35">
        <f t="shared" si="4"/>
        <v>12337.744163844161</v>
      </c>
      <c r="AY53" s="35">
        <f t="shared" si="5"/>
        <v>17205.873478545647</v>
      </c>
      <c r="AZ53" s="35">
        <f t="shared" si="6"/>
        <v>22074.002793247135</v>
      </c>
      <c r="BA53"/>
      <c r="BB53" s="52">
        <f t="shared" si="7"/>
        <v>46</v>
      </c>
      <c r="BC53" s="80">
        <f t="shared" si="8"/>
        <v>697.08763940890003</v>
      </c>
      <c r="BD53" s="35">
        <f t="shared" si="14"/>
        <v>2792.277479313098</v>
      </c>
      <c r="BE53" s="35">
        <f t="shared" si="9"/>
        <v>6210.2574438897718</v>
      </c>
      <c r="BF53" s="35">
        <f t="shared" si="10"/>
        <v>9002.5349232028693</v>
      </c>
      <c r="BG53" s="35">
        <f t="shared" si="11"/>
        <v>11794.812402515967</v>
      </c>
    </row>
    <row r="54" spans="1:59" x14ac:dyDescent="0.4">
      <c r="A54" s="15" t="s">
        <v>54</v>
      </c>
      <c r="B54" s="11">
        <v>1049</v>
      </c>
      <c r="C54" s="11">
        <v>1091</v>
      </c>
      <c r="D54" s="11">
        <v>834</v>
      </c>
      <c r="E54" s="11">
        <v>707</v>
      </c>
      <c r="F54" s="11">
        <v>719</v>
      </c>
      <c r="G54" s="11">
        <v>697</v>
      </c>
      <c r="H54" s="11">
        <v>1027</v>
      </c>
      <c r="I54" s="11">
        <v>1048</v>
      </c>
      <c r="J54" s="11">
        <v>1556</v>
      </c>
      <c r="Y54" s="35">
        <f t="shared" si="12"/>
        <v>46500</v>
      </c>
      <c r="Z54" s="52">
        <f t="shared" si="16"/>
        <v>47</v>
      </c>
      <c r="AA54" s="35">
        <f t="shared" si="50"/>
        <v>45134</v>
      </c>
      <c r="AB54" s="35">
        <f t="shared" si="51"/>
        <v>53031</v>
      </c>
      <c r="AC54" s="35">
        <f t="shared" si="53"/>
        <v>17328</v>
      </c>
      <c r="AD54" s="35">
        <f t="shared" si="54"/>
        <v>8584.0169172932328</v>
      </c>
      <c r="AE54" s="52">
        <f t="shared" si="45"/>
        <v>63</v>
      </c>
      <c r="AF54" s="35">
        <f t="shared" si="46"/>
        <v>60424</v>
      </c>
      <c r="AG54" s="35">
        <f t="shared" si="47"/>
        <v>57504</v>
      </c>
      <c r="AH54" s="35">
        <f t="shared" si="48"/>
        <v>17937.5</v>
      </c>
      <c r="AI54" s="35">
        <f t="shared" si="49"/>
        <v>8950.1704260651622</v>
      </c>
      <c r="AU54" s="52">
        <f t="shared" si="2"/>
        <v>47</v>
      </c>
      <c r="AV54" s="80">
        <f t="shared" si="3"/>
        <v>1215.2106906178497</v>
      </c>
      <c r="AW54" s="35">
        <f t="shared" si="13"/>
        <v>4867.6884400217286</v>
      </c>
      <c r="AX54" s="35">
        <f t="shared" si="4"/>
        <v>12438.634627734358</v>
      </c>
      <c r="AY54" s="35">
        <f t="shared" si="5"/>
        <v>17306.323067756086</v>
      </c>
      <c r="AZ54" s="35">
        <f t="shared" si="6"/>
        <v>22174.011507777814</v>
      </c>
      <c r="BA54"/>
      <c r="BB54" s="52">
        <f t="shared" si="7"/>
        <v>47</v>
      </c>
      <c r="BC54" s="80">
        <f t="shared" si="8"/>
        <v>697.0245087338667</v>
      </c>
      <c r="BD54" s="35">
        <f t="shared" si="14"/>
        <v>2792.0246009773136</v>
      </c>
      <c r="BE54" s="35">
        <f t="shared" si="9"/>
        <v>6240.3191049258685</v>
      </c>
      <c r="BF54" s="35">
        <f t="shared" si="10"/>
        <v>9032.3437059031821</v>
      </c>
      <c r="BG54" s="35">
        <f t="shared" si="11"/>
        <v>11824.368306880497</v>
      </c>
    </row>
    <row r="55" spans="1:59" x14ac:dyDescent="0.4">
      <c r="A55" s="17" t="s">
        <v>55</v>
      </c>
      <c r="B55" s="11">
        <v>378</v>
      </c>
      <c r="C55" s="11">
        <v>362</v>
      </c>
      <c r="D55" s="11">
        <v>260</v>
      </c>
      <c r="E55" s="11">
        <v>253</v>
      </c>
      <c r="F55" s="11">
        <v>233</v>
      </c>
      <c r="G55" s="11">
        <v>243</v>
      </c>
      <c r="H55" s="11">
        <v>387</v>
      </c>
      <c r="I55" s="11">
        <v>339</v>
      </c>
      <c r="J55" s="11">
        <v>607</v>
      </c>
      <c r="Y55" s="35">
        <f t="shared" si="12"/>
        <v>47500</v>
      </c>
      <c r="Z55" s="52">
        <f t="shared" si="16"/>
        <v>48</v>
      </c>
      <c r="AA55" s="35">
        <f t="shared" si="50"/>
        <v>45134</v>
      </c>
      <c r="AB55" s="35">
        <f t="shared" si="51"/>
        <v>53031</v>
      </c>
      <c r="AC55" s="35">
        <f t="shared" si="53"/>
        <v>17328</v>
      </c>
      <c r="AD55" s="35">
        <f t="shared" si="54"/>
        <v>8584.0169172932328</v>
      </c>
      <c r="AE55" s="52">
        <f t="shared" si="45"/>
        <v>64</v>
      </c>
      <c r="AF55" s="35">
        <f t="shared" si="46"/>
        <v>60424</v>
      </c>
      <c r="AG55" s="35">
        <f t="shared" si="47"/>
        <v>57504</v>
      </c>
      <c r="AH55" s="35">
        <f t="shared" si="48"/>
        <v>17937.5</v>
      </c>
      <c r="AI55" s="35">
        <f t="shared" si="49"/>
        <v>8950.1704260651622</v>
      </c>
      <c r="AU55" s="52">
        <f t="shared" si="2"/>
        <v>48</v>
      </c>
      <c r="AV55" s="80">
        <f t="shared" si="3"/>
        <v>1215.1019644671883</v>
      </c>
      <c r="AW55" s="35">
        <f t="shared" si="13"/>
        <v>4867.2529229292704</v>
      </c>
      <c r="AX55" s="35">
        <f t="shared" si="4"/>
        <v>12539.519734037258</v>
      </c>
      <c r="AY55" s="35">
        <f t="shared" si="5"/>
        <v>17406.772656966528</v>
      </c>
      <c r="AZ55" s="35">
        <f t="shared" si="6"/>
        <v>22274.025579895799</v>
      </c>
      <c r="BA55"/>
      <c r="BB55" s="52">
        <f t="shared" si="7"/>
        <v>48</v>
      </c>
      <c r="BC55" s="80">
        <f t="shared" si="8"/>
        <v>696.96214523399271</v>
      </c>
      <c r="BD55" s="35">
        <f t="shared" si="14"/>
        <v>2791.7747956639146</v>
      </c>
      <c r="BE55" s="35">
        <f t="shared" si="9"/>
        <v>6270.3776929395826</v>
      </c>
      <c r="BF55" s="35">
        <f t="shared" si="10"/>
        <v>9062.1524886034967</v>
      </c>
      <c r="BG55" s="35">
        <f t="shared" si="11"/>
        <v>11853.927284267411</v>
      </c>
    </row>
    <row r="56" spans="1:59" x14ac:dyDescent="0.4">
      <c r="A56" s="17" t="s">
        <v>56</v>
      </c>
      <c r="B56" s="11">
        <v>672</v>
      </c>
      <c r="C56" s="11">
        <v>728</v>
      </c>
      <c r="D56" s="11">
        <v>574</v>
      </c>
      <c r="E56" s="11">
        <v>454</v>
      </c>
      <c r="F56" s="11">
        <v>486</v>
      </c>
      <c r="G56" s="11">
        <v>453</v>
      </c>
      <c r="H56" s="11">
        <v>640</v>
      </c>
      <c r="I56" s="11">
        <v>709</v>
      </c>
      <c r="J56" s="11">
        <v>949</v>
      </c>
      <c r="Y56" s="35">
        <f t="shared" si="12"/>
        <v>48500</v>
      </c>
      <c r="Z56" s="52">
        <f t="shared" si="16"/>
        <v>49</v>
      </c>
      <c r="AA56" s="35">
        <f t="shared" si="50"/>
        <v>45134</v>
      </c>
      <c r="AB56" s="35">
        <f t="shared" si="51"/>
        <v>53031</v>
      </c>
      <c r="AC56" s="35">
        <f t="shared" si="53"/>
        <v>17328</v>
      </c>
      <c r="AD56" s="35">
        <f t="shared" si="54"/>
        <v>8584.0169172932328</v>
      </c>
      <c r="AE56" s="52">
        <f t="shared" si="45"/>
        <v>65</v>
      </c>
      <c r="AF56" s="35">
        <f t="shared" si="46"/>
        <v>60424</v>
      </c>
      <c r="AG56" s="35">
        <f t="shared" si="47"/>
        <v>57504</v>
      </c>
      <c r="AH56" s="35">
        <f t="shared" si="48"/>
        <v>17937.5</v>
      </c>
      <c r="AI56" s="35">
        <f t="shared" si="49"/>
        <v>8950.1704260651622</v>
      </c>
      <c r="AU56" s="52">
        <f t="shared" si="2"/>
        <v>49</v>
      </c>
      <c r="AV56" s="80">
        <f t="shared" si="3"/>
        <v>1214.9945761887598</v>
      </c>
      <c r="AW56" s="35">
        <f t="shared" si="13"/>
        <v>4866.8227648624134</v>
      </c>
      <c r="AX56" s="35">
        <f t="shared" si="4"/>
        <v>12640.399481314555</v>
      </c>
      <c r="AY56" s="35">
        <f t="shared" si="5"/>
        <v>17507.222246176967</v>
      </c>
      <c r="AZ56" s="35">
        <f t="shared" si="6"/>
        <v>22374.045011039379</v>
      </c>
      <c r="BA56"/>
      <c r="BB56" s="52">
        <f t="shared" si="7"/>
        <v>49</v>
      </c>
      <c r="BC56" s="80">
        <f t="shared" si="8"/>
        <v>696.90054911523464</v>
      </c>
      <c r="BD56" s="35">
        <f t="shared" si="14"/>
        <v>2791.5280641978866</v>
      </c>
      <c r="BE56" s="35">
        <f t="shared" si="9"/>
        <v>6300.4332071059252</v>
      </c>
      <c r="BF56" s="35">
        <f t="shared" si="10"/>
        <v>9091.9612713038114</v>
      </c>
      <c r="BG56" s="35">
        <f t="shared" si="11"/>
        <v>11883.489335501697</v>
      </c>
    </row>
    <row r="57" spans="1:59" x14ac:dyDescent="0.4">
      <c r="A57" s="15" t="s">
        <v>57</v>
      </c>
      <c r="B57" s="11">
        <v>1746</v>
      </c>
      <c r="C57" s="11">
        <v>1972</v>
      </c>
      <c r="D57" s="11">
        <v>1203</v>
      </c>
      <c r="E57" s="11">
        <v>1579</v>
      </c>
      <c r="F57" s="11">
        <v>1247</v>
      </c>
      <c r="G57" s="11">
        <v>1404</v>
      </c>
      <c r="H57" s="11">
        <v>1663</v>
      </c>
      <c r="I57" s="11">
        <v>1657</v>
      </c>
      <c r="J57" s="11">
        <v>2435</v>
      </c>
      <c r="Y57" s="35">
        <f t="shared" si="12"/>
        <v>49500</v>
      </c>
      <c r="Z57" s="52">
        <f t="shared" si="16"/>
        <v>50</v>
      </c>
      <c r="AA57" s="35">
        <f t="shared" si="50"/>
        <v>45134</v>
      </c>
      <c r="AB57" s="35">
        <f t="shared" si="51"/>
        <v>53031</v>
      </c>
      <c r="AC57" s="35">
        <f t="shared" ref="AC57" si="59">Q$207</f>
        <v>17328</v>
      </c>
      <c r="AD57" s="35">
        <f t="shared" ref="AD57" si="60">Q$206</f>
        <v>8584.0169172932328</v>
      </c>
      <c r="AE57" s="52">
        <f t="shared" si="45"/>
        <v>66</v>
      </c>
      <c r="AF57" s="35">
        <f t="shared" si="46"/>
        <v>60424</v>
      </c>
      <c r="AG57" s="35">
        <f t="shared" si="47"/>
        <v>57504</v>
      </c>
      <c r="AH57" s="35">
        <f t="shared" si="48"/>
        <v>17937.5</v>
      </c>
      <c r="AI57" s="35">
        <f t="shared" si="49"/>
        <v>8950.1704260651622</v>
      </c>
      <c r="AU57" s="52">
        <f t="shared" si="2"/>
        <v>50</v>
      </c>
      <c r="AV57" s="80">
        <f t="shared" si="3"/>
        <v>1214.8885261373414</v>
      </c>
      <c r="AW57" s="35">
        <f t="shared" si="13"/>
        <v>4866.3979672422656</v>
      </c>
      <c r="AX57" s="35">
        <f t="shared" si="4"/>
        <v>12741.273868145141</v>
      </c>
      <c r="AY57" s="35">
        <f t="shared" si="5"/>
        <v>17607.671835387406</v>
      </c>
      <c r="AZ57" s="35">
        <f t="shared" si="6"/>
        <v>22474.06980262967</v>
      </c>
      <c r="BA57"/>
      <c r="BB57" s="52">
        <f t="shared" si="7"/>
        <v>50</v>
      </c>
      <c r="BC57" s="80">
        <f t="shared" si="8"/>
        <v>696.83972058108679</v>
      </c>
      <c r="BD57" s="35">
        <f t="shared" si="14"/>
        <v>2791.2844073943538</v>
      </c>
      <c r="BE57" s="35">
        <f t="shared" si="9"/>
        <v>6330.4856466097717</v>
      </c>
      <c r="BF57" s="35">
        <f t="shared" si="10"/>
        <v>9121.770054004126</v>
      </c>
      <c r="BG57" s="35">
        <f t="shared" si="11"/>
        <v>11913.05446139848</v>
      </c>
    </row>
    <row r="58" spans="1:59" x14ac:dyDescent="0.4">
      <c r="A58" s="17" t="s">
        <v>58</v>
      </c>
      <c r="B58" s="11">
        <v>478</v>
      </c>
      <c r="C58" s="11">
        <v>598</v>
      </c>
      <c r="D58" s="11">
        <v>244</v>
      </c>
      <c r="E58" s="11">
        <v>508</v>
      </c>
      <c r="F58" s="11">
        <v>415</v>
      </c>
      <c r="G58" s="11">
        <v>367</v>
      </c>
      <c r="H58" s="11">
        <v>513</v>
      </c>
      <c r="I58" s="11">
        <v>446</v>
      </c>
      <c r="J58" s="11">
        <v>604</v>
      </c>
      <c r="Y58" s="35">
        <f t="shared" si="12"/>
        <v>50500</v>
      </c>
      <c r="Z58" s="52">
        <f t="shared" si="16"/>
        <v>51</v>
      </c>
      <c r="AA58" s="35"/>
      <c r="AB58" s="35"/>
      <c r="AC58" s="35"/>
      <c r="AD58" s="35"/>
      <c r="AE58" s="52">
        <f t="shared" si="45"/>
        <v>67</v>
      </c>
      <c r="AF58" s="35">
        <f t="shared" si="46"/>
        <v>60424</v>
      </c>
      <c r="AG58" s="35">
        <f t="shared" si="47"/>
        <v>57504</v>
      </c>
      <c r="AH58" s="35">
        <f t="shared" si="48"/>
        <v>17937.5</v>
      </c>
      <c r="AI58" s="35">
        <f t="shared" si="49"/>
        <v>8950.1704260651622</v>
      </c>
      <c r="AU58" s="52">
        <f t="shared" si="2"/>
        <v>51</v>
      </c>
      <c r="AV58" s="80">
        <f t="shared" si="3"/>
        <v>1214.7838146634133</v>
      </c>
      <c r="AW58" s="35">
        <f t="shared" si="13"/>
        <v>4865.9785314727214</v>
      </c>
      <c r="AX58" s="35">
        <f t="shared" si="4"/>
        <v>12842.142893125127</v>
      </c>
      <c r="AY58" s="35">
        <f t="shared" si="5"/>
        <v>17708.121424597848</v>
      </c>
      <c r="AZ58" s="35">
        <f t="shared" si="6"/>
        <v>22574.099956070568</v>
      </c>
      <c r="BA58"/>
      <c r="BB58" s="52">
        <f t="shared" si="7"/>
        <v>51</v>
      </c>
      <c r="BC58" s="80">
        <f t="shared" si="8"/>
        <v>696.77965983257866</v>
      </c>
      <c r="BD58" s="35">
        <f t="shared" si="14"/>
        <v>2791.0438260585665</v>
      </c>
      <c r="BE58" s="35">
        <f t="shared" si="9"/>
        <v>6360.5350106458736</v>
      </c>
      <c r="BF58" s="35">
        <f t="shared" si="10"/>
        <v>9151.5788367044406</v>
      </c>
      <c r="BG58" s="35">
        <f t="shared" si="11"/>
        <v>11942.622662763008</v>
      </c>
    </row>
    <row r="59" spans="1:59" x14ac:dyDescent="0.4">
      <c r="A59" s="17" t="s">
        <v>59</v>
      </c>
      <c r="B59" s="11">
        <v>334</v>
      </c>
      <c r="C59" s="11">
        <v>432</v>
      </c>
      <c r="D59" s="11">
        <v>265</v>
      </c>
      <c r="E59" s="11">
        <v>194</v>
      </c>
      <c r="F59" s="11">
        <v>280</v>
      </c>
      <c r="G59" s="11">
        <v>300</v>
      </c>
      <c r="H59" s="11">
        <v>312</v>
      </c>
      <c r="I59" s="11">
        <v>331</v>
      </c>
      <c r="J59" s="11">
        <v>445</v>
      </c>
      <c r="Y59" s="35">
        <f t="shared" si="12"/>
        <v>51500</v>
      </c>
      <c r="Z59" s="52">
        <f t="shared" si="16"/>
        <v>52</v>
      </c>
      <c r="AA59" s="35">
        <f t="shared" ref="AA59:AA72" si="61">$R$10</f>
        <v>60424</v>
      </c>
      <c r="AB59" s="35">
        <f t="shared" ref="AB59:AB72" si="62">$R$50</f>
        <v>57504</v>
      </c>
      <c r="AC59" s="35">
        <f>R$207</f>
        <v>17937.5</v>
      </c>
      <c r="AD59" s="35">
        <f>R$206</f>
        <v>8950.1704260651622</v>
      </c>
      <c r="AE59" s="52">
        <f t="shared" si="45"/>
        <v>68</v>
      </c>
      <c r="AF59" s="35">
        <f t="shared" si="46"/>
        <v>60424</v>
      </c>
      <c r="AG59" s="35">
        <f t="shared" si="47"/>
        <v>57504</v>
      </c>
      <c r="AH59" s="35">
        <f t="shared" si="48"/>
        <v>17937.5</v>
      </c>
      <c r="AI59" s="35">
        <f t="shared" si="49"/>
        <v>8950.1704260651622</v>
      </c>
      <c r="AU59" s="52">
        <f t="shared" si="2"/>
        <v>52</v>
      </c>
      <c r="AV59" s="80">
        <f t="shared" si="3"/>
        <v>1214.6804421131515</v>
      </c>
      <c r="AW59" s="35">
        <f t="shared" si="13"/>
        <v>4865.5644589404355</v>
      </c>
      <c r="AX59" s="35">
        <f t="shared" si="4"/>
        <v>12943.00655486785</v>
      </c>
      <c r="AY59" s="35">
        <f t="shared" si="5"/>
        <v>17808.571013808287</v>
      </c>
      <c r="AZ59" s="35">
        <f t="shared" si="6"/>
        <v>22674.135472748723</v>
      </c>
      <c r="BA59"/>
      <c r="BB59" s="52">
        <f t="shared" si="7"/>
        <v>52</v>
      </c>
      <c r="BC59" s="80">
        <f t="shared" si="8"/>
        <v>696.72036706827112</v>
      </c>
      <c r="BD59" s="35">
        <f t="shared" si="14"/>
        <v>2790.8063209858865</v>
      </c>
      <c r="BE59" s="35">
        <f t="shared" si="9"/>
        <v>6390.5812984188688</v>
      </c>
      <c r="BF59" s="35">
        <f t="shared" si="10"/>
        <v>9181.3876194047552</v>
      </c>
      <c r="BG59" s="35">
        <f t="shared" si="11"/>
        <v>11972.193940390642</v>
      </c>
    </row>
    <row r="60" spans="1:59" x14ac:dyDescent="0.4">
      <c r="A60" s="17" t="s">
        <v>60</v>
      </c>
      <c r="B60" s="11">
        <v>230</v>
      </c>
      <c r="C60" s="11">
        <v>251</v>
      </c>
      <c r="D60" s="11">
        <v>242</v>
      </c>
      <c r="E60" s="11">
        <v>227</v>
      </c>
      <c r="F60" s="11">
        <v>125</v>
      </c>
      <c r="G60" s="11">
        <v>138</v>
      </c>
      <c r="H60" s="11">
        <v>212</v>
      </c>
      <c r="I60" s="11">
        <v>220</v>
      </c>
      <c r="J60" s="11">
        <v>339</v>
      </c>
      <c r="Y60" s="35">
        <f t="shared" si="12"/>
        <v>52500</v>
      </c>
      <c r="Z60" s="52">
        <f t="shared" si="16"/>
        <v>53</v>
      </c>
      <c r="AA60" s="35">
        <f t="shared" si="61"/>
        <v>60424</v>
      </c>
      <c r="AB60" s="35">
        <f t="shared" si="62"/>
        <v>57504</v>
      </c>
      <c r="AC60" s="35">
        <f>R$207</f>
        <v>17937.5</v>
      </c>
      <c r="AD60" s="35">
        <f>R$206</f>
        <v>8950.1704260651622</v>
      </c>
      <c r="AE60" s="52">
        <f t="shared" si="45"/>
        <v>69</v>
      </c>
      <c r="AF60" s="35">
        <f t="shared" si="46"/>
        <v>60424</v>
      </c>
      <c r="AG60" s="35">
        <f t="shared" si="47"/>
        <v>57504</v>
      </c>
      <c r="AH60" s="35">
        <f t="shared" si="48"/>
        <v>17937.5</v>
      </c>
      <c r="AI60" s="35">
        <f t="shared" si="49"/>
        <v>8950.1704260651622</v>
      </c>
      <c r="AU60" s="52">
        <f t="shared" si="2"/>
        <v>53</v>
      </c>
      <c r="AV60" s="80">
        <f t="shared" si="3"/>
        <v>1214.5784088284224</v>
      </c>
      <c r="AW60" s="35">
        <f t="shared" si="13"/>
        <v>4865.1557510147995</v>
      </c>
      <c r="AX60" s="35">
        <f t="shared" si="4"/>
        <v>13043.864852003926</v>
      </c>
      <c r="AY60" s="35">
        <f t="shared" si="5"/>
        <v>17909.020603018726</v>
      </c>
      <c r="AZ60" s="35">
        <f t="shared" si="6"/>
        <v>22774.176354033523</v>
      </c>
      <c r="BA60"/>
      <c r="BB60" s="52">
        <f t="shared" si="7"/>
        <v>53</v>
      </c>
      <c r="BC60" s="80">
        <f t="shared" si="8"/>
        <v>696.66184248425293</v>
      </c>
      <c r="BD60" s="35">
        <f t="shared" si="14"/>
        <v>2790.5718929617733</v>
      </c>
      <c r="BE60" s="35">
        <f t="shared" si="9"/>
        <v>6420.6245091432966</v>
      </c>
      <c r="BF60" s="35">
        <f t="shared" si="10"/>
        <v>9211.1964021050699</v>
      </c>
      <c r="BG60" s="35">
        <f t="shared" si="11"/>
        <v>12001.768295066842</v>
      </c>
    </row>
    <row r="61" spans="1:59" x14ac:dyDescent="0.4">
      <c r="A61" s="17" t="s">
        <v>61</v>
      </c>
      <c r="B61" s="11">
        <v>348</v>
      </c>
      <c r="C61" s="11">
        <v>405</v>
      </c>
      <c r="D61" s="11">
        <v>255</v>
      </c>
      <c r="E61" s="11">
        <v>295</v>
      </c>
      <c r="F61" s="11">
        <v>216</v>
      </c>
      <c r="G61" s="11">
        <v>314</v>
      </c>
      <c r="H61" s="11">
        <v>325</v>
      </c>
      <c r="I61" s="11">
        <v>297</v>
      </c>
      <c r="J61" s="11">
        <v>510</v>
      </c>
      <c r="Y61" s="35">
        <f t="shared" si="12"/>
        <v>53500</v>
      </c>
      <c r="Z61" s="52">
        <f t="shared" si="16"/>
        <v>54</v>
      </c>
      <c r="AA61" s="35">
        <f t="shared" si="61"/>
        <v>60424</v>
      </c>
      <c r="AB61" s="35">
        <f t="shared" si="62"/>
        <v>57504</v>
      </c>
      <c r="AC61" s="35">
        <f t="shared" ref="AC61:AC72" si="63">R$207</f>
        <v>17937.5</v>
      </c>
      <c r="AD61" s="35">
        <f t="shared" ref="AD61:AD72" si="64">R$206</f>
        <v>8950.1704260651622</v>
      </c>
      <c r="AE61" s="52">
        <f t="shared" ref="AE61:AE86" si="65">Z79</f>
        <v>72</v>
      </c>
      <c r="AF61" s="35">
        <f t="shared" ref="AF61:AF86" si="66">AA79</f>
        <v>84388</v>
      </c>
      <c r="AG61" s="35">
        <f t="shared" ref="AG61:AG86" si="67">AB79</f>
        <v>71065</v>
      </c>
      <c r="AH61" s="35">
        <f t="shared" ref="AH61:AH86" si="68">AC79</f>
        <v>20673.5</v>
      </c>
      <c r="AI61" s="35">
        <f t="shared" ref="AI61:AI86" si="69">AD79</f>
        <v>9948.7357142857145</v>
      </c>
      <c r="AU61" s="52">
        <f t="shared" si="2"/>
        <v>54</v>
      </c>
      <c r="AV61" s="80">
        <f t="shared" si="3"/>
        <v>1214.4777151467781</v>
      </c>
      <c r="AW61" s="35">
        <f t="shared" si="13"/>
        <v>4864.7524090479228</v>
      </c>
      <c r="AX61" s="35">
        <f t="shared" si="4"/>
        <v>13144.717783181241</v>
      </c>
      <c r="AY61" s="35">
        <f t="shared" si="5"/>
        <v>18009.470192229164</v>
      </c>
      <c r="AZ61" s="35">
        <f t="shared" si="6"/>
        <v>22874.222601277088</v>
      </c>
      <c r="BA61"/>
      <c r="BB61" s="52">
        <f t="shared" si="7"/>
        <v>54</v>
      </c>
      <c r="BC61" s="80">
        <f t="shared" si="8"/>
        <v>696.60408627413847</v>
      </c>
      <c r="BD61" s="35">
        <f t="shared" si="14"/>
        <v>2790.3405427617759</v>
      </c>
      <c r="BE61" s="35">
        <f t="shared" si="9"/>
        <v>6450.6646420436082</v>
      </c>
      <c r="BF61" s="35">
        <f t="shared" si="10"/>
        <v>9241.0051848053845</v>
      </c>
      <c r="BG61" s="35">
        <f t="shared" si="11"/>
        <v>12031.345727567161</v>
      </c>
    </row>
    <row r="62" spans="1:59" x14ac:dyDescent="0.4">
      <c r="A62" s="17" t="s">
        <v>62</v>
      </c>
      <c r="B62" s="11">
        <v>247</v>
      </c>
      <c r="C62" s="11">
        <v>164</v>
      </c>
      <c r="D62" s="11">
        <v>131</v>
      </c>
      <c r="E62" s="11">
        <v>218</v>
      </c>
      <c r="F62" s="11">
        <v>142</v>
      </c>
      <c r="G62" s="11">
        <v>207</v>
      </c>
      <c r="H62" s="11">
        <v>211</v>
      </c>
      <c r="I62" s="11">
        <v>263</v>
      </c>
      <c r="J62" s="11">
        <v>375</v>
      </c>
      <c r="Y62" s="35">
        <f t="shared" si="12"/>
        <v>54500</v>
      </c>
      <c r="Z62" s="52">
        <f t="shared" si="16"/>
        <v>55</v>
      </c>
      <c r="AA62" s="35">
        <f t="shared" si="61"/>
        <v>60424</v>
      </c>
      <c r="AB62" s="35">
        <f t="shared" si="62"/>
        <v>57504</v>
      </c>
      <c r="AC62" s="35">
        <f t="shared" si="63"/>
        <v>17937.5</v>
      </c>
      <c r="AD62" s="35">
        <f t="shared" si="64"/>
        <v>8950.1704260651622</v>
      </c>
      <c r="AE62" s="52">
        <f t="shared" si="65"/>
        <v>73</v>
      </c>
      <c r="AF62" s="35">
        <f t="shared" si="66"/>
        <v>84388</v>
      </c>
      <c r="AG62" s="35">
        <f t="shared" si="67"/>
        <v>71065</v>
      </c>
      <c r="AH62" s="35">
        <f t="shared" si="68"/>
        <v>20673.5</v>
      </c>
      <c r="AI62" s="35">
        <f t="shared" si="69"/>
        <v>9948.7357142857145</v>
      </c>
      <c r="AU62" s="52">
        <f t="shared" si="2"/>
        <v>55</v>
      </c>
      <c r="AV62" s="80">
        <f t="shared" si="3"/>
        <v>1214.3783614014492</v>
      </c>
      <c r="AW62" s="35">
        <f t="shared" si="13"/>
        <v>4864.3544343746053</v>
      </c>
      <c r="AX62" s="35">
        <f t="shared" si="4"/>
        <v>13245.565347065001</v>
      </c>
      <c r="AY62" s="35">
        <f t="shared" si="5"/>
        <v>18109.919781439607</v>
      </c>
      <c r="AZ62" s="35">
        <f t="shared" si="6"/>
        <v>22974.274215814214</v>
      </c>
      <c r="BA62"/>
      <c r="BB62" s="52">
        <f t="shared" si="7"/>
        <v>55</v>
      </c>
      <c r="BC62" s="80">
        <f t="shared" si="8"/>
        <v>696.54709862906304</v>
      </c>
      <c r="BD62" s="35">
        <f t="shared" si="14"/>
        <v>2790.1122711515113</v>
      </c>
      <c r="BE62" s="35">
        <f t="shared" si="9"/>
        <v>6480.7016963541864</v>
      </c>
      <c r="BF62" s="35">
        <f t="shared" si="10"/>
        <v>9270.8139675056973</v>
      </c>
      <c r="BG62" s="35">
        <f t="shared" si="11"/>
        <v>12060.926238657208</v>
      </c>
    </row>
    <row r="63" spans="1:59" x14ac:dyDescent="0.4">
      <c r="A63" s="17" t="s">
        <v>63</v>
      </c>
      <c r="B63" s="11">
        <v>108</v>
      </c>
      <c r="C63" s="11">
        <v>121</v>
      </c>
      <c r="D63" s="11">
        <v>65</v>
      </c>
      <c r="E63" s="11">
        <v>138</v>
      </c>
      <c r="F63" s="11">
        <v>70</v>
      </c>
      <c r="G63" s="11">
        <v>78</v>
      </c>
      <c r="H63" s="11">
        <v>89</v>
      </c>
      <c r="I63" s="11">
        <v>99</v>
      </c>
      <c r="J63" s="11">
        <v>163</v>
      </c>
      <c r="Y63" s="35">
        <f t="shared" si="12"/>
        <v>55500</v>
      </c>
      <c r="Z63" s="52">
        <f t="shared" si="16"/>
        <v>56</v>
      </c>
      <c r="AA63" s="35">
        <f t="shared" si="61"/>
        <v>60424</v>
      </c>
      <c r="AB63" s="35">
        <f t="shared" si="62"/>
        <v>57504</v>
      </c>
      <c r="AC63" s="35">
        <f t="shared" si="63"/>
        <v>17937.5</v>
      </c>
      <c r="AD63" s="35">
        <f t="shared" si="64"/>
        <v>8950.1704260651622</v>
      </c>
      <c r="AE63" s="52">
        <f t="shared" si="65"/>
        <v>74</v>
      </c>
      <c r="AF63" s="35">
        <f t="shared" si="66"/>
        <v>84388</v>
      </c>
      <c r="AG63" s="35">
        <f t="shared" si="67"/>
        <v>71065</v>
      </c>
      <c r="AH63" s="35">
        <f t="shared" si="68"/>
        <v>20673.5</v>
      </c>
      <c r="AI63" s="35">
        <f t="shared" si="69"/>
        <v>9948.7357142857145</v>
      </c>
      <c r="AU63" s="52">
        <f t="shared" si="2"/>
        <v>56</v>
      </c>
      <c r="AV63" s="80">
        <f t="shared" si="3"/>
        <v>1214.2803479213412</v>
      </c>
      <c r="AW63" s="35">
        <f t="shared" si="13"/>
        <v>4863.9618283123227</v>
      </c>
      <c r="AX63" s="35">
        <f t="shared" si="4"/>
        <v>13346.407542337722</v>
      </c>
      <c r="AY63" s="35">
        <f t="shared" si="5"/>
        <v>18210.369370650045</v>
      </c>
      <c r="AZ63" s="35">
        <f t="shared" si="6"/>
        <v>23074.331198962369</v>
      </c>
      <c r="BA63"/>
      <c r="BB63" s="52">
        <f t="shared" si="7"/>
        <v>56</v>
      </c>
      <c r="BC63" s="80">
        <f t="shared" si="8"/>
        <v>696.49087973768144</v>
      </c>
      <c r="BD63" s="35">
        <f t="shared" si="14"/>
        <v>2789.8870788866625</v>
      </c>
      <c r="BE63" s="35">
        <f t="shared" si="9"/>
        <v>6510.7356713193494</v>
      </c>
      <c r="BF63" s="35">
        <f t="shared" si="10"/>
        <v>9300.6227502060119</v>
      </c>
      <c r="BG63" s="35">
        <f t="shared" si="11"/>
        <v>12090.509829092674</v>
      </c>
    </row>
    <row r="64" spans="1:59" x14ac:dyDescent="0.4">
      <c r="A64" s="15" t="s">
        <v>64</v>
      </c>
      <c r="B64" s="11">
        <v>725</v>
      </c>
      <c r="C64" s="11">
        <v>743</v>
      </c>
      <c r="D64" s="11">
        <v>476</v>
      </c>
      <c r="E64" s="11">
        <v>574</v>
      </c>
      <c r="F64" s="11">
        <v>442</v>
      </c>
      <c r="G64" s="11">
        <v>554</v>
      </c>
      <c r="H64" s="11">
        <v>714</v>
      </c>
      <c r="I64" s="11">
        <v>725</v>
      </c>
      <c r="J64" s="11">
        <v>1042</v>
      </c>
      <c r="Y64" s="35">
        <f t="shared" si="12"/>
        <v>56500</v>
      </c>
      <c r="Z64" s="52">
        <f t="shared" si="16"/>
        <v>57</v>
      </c>
      <c r="AA64" s="35">
        <f t="shared" si="61"/>
        <v>60424</v>
      </c>
      <c r="AB64" s="35">
        <f t="shared" si="62"/>
        <v>57504</v>
      </c>
      <c r="AC64" s="35">
        <f t="shared" si="63"/>
        <v>17937.5</v>
      </c>
      <c r="AD64" s="35">
        <f t="shared" si="64"/>
        <v>8950.1704260651622</v>
      </c>
      <c r="AE64" s="52">
        <f t="shared" si="65"/>
        <v>75</v>
      </c>
      <c r="AF64" s="35">
        <f t="shared" si="66"/>
        <v>84388</v>
      </c>
      <c r="AG64" s="35">
        <f t="shared" si="67"/>
        <v>71065</v>
      </c>
      <c r="AH64" s="35">
        <f t="shared" si="68"/>
        <v>20673.5</v>
      </c>
      <c r="AI64" s="35">
        <f t="shared" si="69"/>
        <v>9948.7357142857145</v>
      </c>
      <c r="AU64" s="52">
        <f t="shared" si="2"/>
        <v>57</v>
      </c>
      <c r="AV64" s="80">
        <f t="shared" si="3"/>
        <v>1214.1836750310276</v>
      </c>
      <c r="AW64" s="35">
        <f t="shared" si="13"/>
        <v>4863.5745921611951</v>
      </c>
      <c r="AX64" s="35">
        <f t="shared" si="4"/>
        <v>13447.244367699288</v>
      </c>
      <c r="AY64" s="35">
        <f t="shared" si="5"/>
        <v>18310.818959860484</v>
      </c>
      <c r="AZ64" s="35">
        <f t="shared" si="6"/>
        <v>23174.39355202168</v>
      </c>
      <c r="BA64"/>
      <c r="BB64" s="52">
        <f t="shared" si="7"/>
        <v>57</v>
      </c>
      <c r="BC64" s="80">
        <f t="shared" si="8"/>
        <v>696.4354297861637</v>
      </c>
      <c r="BD64" s="35">
        <f t="shared" si="14"/>
        <v>2789.6649667129573</v>
      </c>
      <c r="BE64" s="35">
        <f t="shared" si="9"/>
        <v>6540.7665661933697</v>
      </c>
      <c r="BF64" s="35">
        <f t="shared" si="10"/>
        <v>9330.4315329063265</v>
      </c>
      <c r="BG64" s="35">
        <f t="shared" si="11"/>
        <v>12120.096499619283</v>
      </c>
    </row>
    <row r="65" spans="1:59" x14ac:dyDescent="0.4">
      <c r="A65" s="17" t="s">
        <v>65</v>
      </c>
      <c r="B65" s="11">
        <v>251</v>
      </c>
      <c r="C65" s="11">
        <v>286</v>
      </c>
      <c r="D65" s="11">
        <v>202</v>
      </c>
      <c r="E65" s="11">
        <v>237</v>
      </c>
      <c r="F65" s="11">
        <v>181</v>
      </c>
      <c r="G65" s="11">
        <v>209</v>
      </c>
      <c r="H65" s="11">
        <v>222</v>
      </c>
      <c r="I65" s="11">
        <v>236</v>
      </c>
      <c r="J65" s="11">
        <v>350</v>
      </c>
      <c r="Y65" s="35">
        <f t="shared" si="12"/>
        <v>57500</v>
      </c>
      <c r="Z65" s="52">
        <f t="shared" si="16"/>
        <v>58</v>
      </c>
      <c r="AA65" s="35">
        <f t="shared" si="61"/>
        <v>60424</v>
      </c>
      <c r="AB65" s="35">
        <f t="shared" si="62"/>
        <v>57504</v>
      </c>
      <c r="AC65" s="35">
        <f t="shared" si="63"/>
        <v>17937.5</v>
      </c>
      <c r="AD65" s="35">
        <f t="shared" si="64"/>
        <v>8950.1704260651622</v>
      </c>
      <c r="AE65" s="52">
        <f t="shared" si="65"/>
        <v>76</v>
      </c>
      <c r="AF65" s="35">
        <f t="shared" si="66"/>
        <v>84388</v>
      </c>
      <c r="AG65" s="35">
        <f t="shared" si="67"/>
        <v>71065</v>
      </c>
      <c r="AH65" s="35">
        <f t="shared" si="68"/>
        <v>20673.5</v>
      </c>
      <c r="AI65" s="35">
        <f t="shared" si="69"/>
        <v>9948.7357142857145</v>
      </c>
      <c r="AU65" s="52">
        <f t="shared" si="2"/>
        <v>58</v>
      </c>
      <c r="AV65" s="80">
        <f t="shared" si="3"/>
        <v>1214.0883430507458</v>
      </c>
      <c r="AW65" s="35">
        <f t="shared" si="13"/>
        <v>4863.1927272039784</v>
      </c>
      <c r="AX65" s="35">
        <f t="shared" si="4"/>
        <v>13548.075821866947</v>
      </c>
      <c r="AY65" s="35">
        <f t="shared" si="5"/>
        <v>18411.268549070926</v>
      </c>
      <c r="AZ65" s="35">
        <f t="shared" si="6"/>
        <v>23274.461276274906</v>
      </c>
      <c r="BA65"/>
      <c r="BB65" s="52">
        <f t="shared" si="7"/>
        <v>58</v>
      </c>
      <c r="BC65" s="80">
        <f t="shared" si="8"/>
        <v>696.38074895819238</v>
      </c>
      <c r="BD65" s="35">
        <f t="shared" si="14"/>
        <v>2789.4459353661614</v>
      </c>
      <c r="BE65" s="35">
        <f t="shared" si="9"/>
        <v>6570.7943802404798</v>
      </c>
      <c r="BF65" s="35">
        <f t="shared" si="10"/>
        <v>9360.2403156066412</v>
      </c>
      <c r="BG65" s="35">
        <f t="shared" si="11"/>
        <v>12149.686250972802</v>
      </c>
    </row>
    <row r="66" spans="1:59" x14ac:dyDescent="0.4">
      <c r="A66" s="17" t="s">
        <v>66</v>
      </c>
      <c r="B66" s="11">
        <v>474</v>
      </c>
      <c r="C66" s="11">
        <v>457</v>
      </c>
      <c r="D66" s="11">
        <v>274</v>
      </c>
      <c r="E66" s="11">
        <v>337</v>
      </c>
      <c r="F66" s="11">
        <v>261</v>
      </c>
      <c r="G66" s="11">
        <v>345</v>
      </c>
      <c r="H66" s="11">
        <v>493</v>
      </c>
      <c r="I66" s="11">
        <v>489</v>
      </c>
      <c r="J66" s="11">
        <v>692</v>
      </c>
      <c r="Y66" s="35">
        <f t="shared" si="12"/>
        <v>58500</v>
      </c>
      <c r="Z66" s="52">
        <f t="shared" si="16"/>
        <v>59</v>
      </c>
      <c r="AA66" s="35">
        <f t="shared" si="61"/>
        <v>60424</v>
      </c>
      <c r="AB66" s="35">
        <f t="shared" si="62"/>
        <v>57504</v>
      </c>
      <c r="AC66" s="35">
        <f t="shared" si="63"/>
        <v>17937.5</v>
      </c>
      <c r="AD66" s="35">
        <f t="shared" si="64"/>
        <v>8950.1704260651622</v>
      </c>
      <c r="AE66" s="52">
        <f t="shared" si="65"/>
        <v>77</v>
      </c>
      <c r="AF66" s="35">
        <f t="shared" si="66"/>
        <v>84388</v>
      </c>
      <c r="AG66" s="35">
        <f t="shared" si="67"/>
        <v>71065</v>
      </c>
      <c r="AH66" s="35">
        <f t="shared" si="68"/>
        <v>20673.5</v>
      </c>
      <c r="AI66" s="35">
        <f t="shared" si="69"/>
        <v>9948.7357142857145</v>
      </c>
      <c r="AU66" s="52">
        <f t="shared" si="2"/>
        <v>59</v>
      </c>
      <c r="AV66" s="80">
        <f t="shared" si="3"/>
        <v>1213.9943522963911</v>
      </c>
      <c r="AW66" s="35">
        <f t="shared" si="13"/>
        <v>4862.8162347060324</v>
      </c>
      <c r="AX66" s="35">
        <f t="shared" si="4"/>
        <v>13648.901903575334</v>
      </c>
      <c r="AY66" s="35">
        <f t="shared" si="5"/>
        <v>18511.718138281365</v>
      </c>
      <c r="AZ66" s="35">
        <f t="shared" si="6"/>
        <v>23374.534372987397</v>
      </c>
      <c r="BA66"/>
      <c r="BB66" s="52">
        <f t="shared" si="7"/>
        <v>59</v>
      </c>
      <c r="BC66" s="80">
        <f t="shared" si="8"/>
        <v>696.32683743495988</v>
      </c>
      <c r="BD66" s="35">
        <f t="shared" si="14"/>
        <v>2789.2299855720648</v>
      </c>
      <c r="BE66" s="35">
        <f t="shared" si="9"/>
        <v>6600.819112734891</v>
      </c>
      <c r="BF66" s="35">
        <f t="shared" si="10"/>
        <v>9390.0490983069558</v>
      </c>
      <c r="BG66" s="35">
        <f t="shared" si="11"/>
        <v>12179.279083879021</v>
      </c>
    </row>
    <row r="67" spans="1:59" x14ac:dyDescent="0.4">
      <c r="A67" s="15" t="s">
        <v>67</v>
      </c>
      <c r="B67" s="11">
        <v>1475</v>
      </c>
      <c r="C67" s="11">
        <v>1707</v>
      </c>
      <c r="D67" s="11">
        <v>992</v>
      </c>
      <c r="E67" s="11">
        <v>1287</v>
      </c>
      <c r="F67" s="11">
        <v>924</v>
      </c>
      <c r="G67" s="11">
        <v>1131</v>
      </c>
      <c r="H67" s="11">
        <v>1337</v>
      </c>
      <c r="I67" s="11">
        <v>1518</v>
      </c>
      <c r="J67" s="11">
        <v>2101</v>
      </c>
      <c r="Y67" s="35">
        <f t="shared" si="12"/>
        <v>59500</v>
      </c>
      <c r="Z67" s="52">
        <f t="shared" si="16"/>
        <v>60</v>
      </c>
      <c r="AA67" s="35">
        <f t="shared" si="61"/>
        <v>60424</v>
      </c>
      <c r="AB67" s="35">
        <f t="shared" si="62"/>
        <v>57504</v>
      </c>
      <c r="AC67" s="35">
        <f t="shared" si="63"/>
        <v>17937.5</v>
      </c>
      <c r="AD67" s="35">
        <f t="shared" si="64"/>
        <v>8950.1704260651622</v>
      </c>
      <c r="AE67" s="52">
        <f t="shared" si="65"/>
        <v>78</v>
      </c>
      <c r="AF67" s="35">
        <f t="shared" si="66"/>
        <v>84388</v>
      </c>
      <c r="AG67" s="35">
        <f t="shared" si="67"/>
        <v>71065</v>
      </c>
      <c r="AH67" s="35">
        <f t="shared" si="68"/>
        <v>20673.5</v>
      </c>
      <c r="AI67" s="35">
        <f t="shared" si="69"/>
        <v>9948.7357142857145</v>
      </c>
      <c r="AU67" s="52">
        <f t="shared" si="2"/>
        <v>60</v>
      </c>
      <c r="AV67" s="80">
        <f t="shared" si="3"/>
        <v>1213.9017030795108</v>
      </c>
      <c r="AW67" s="35">
        <f t="shared" si="13"/>
        <v>4862.4451159153014</v>
      </c>
      <c r="AX67" s="35">
        <f t="shared" si="4"/>
        <v>13749.722611576502</v>
      </c>
      <c r="AY67" s="35">
        <f t="shared" si="5"/>
        <v>18612.167727491804</v>
      </c>
      <c r="AZ67" s="35">
        <f t="shared" si="6"/>
        <v>23474.612843407107</v>
      </c>
      <c r="BA67"/>
      <c r="BB67" s="52">
        <f t="shared" si="7"/>
        <v>60</v>
      </c>
      <c r="BC67" s="80">
        <f t="shared" si="8"/>
        <v>696.2736953951644</v>
      </c>
      <c r="BD67" s="35">
        <f t="shared" si="14"/>
        <v>2789.0171180464672</v>
      </c>
      <c r="BE67" s="35">
        <f t="shared" si="9"/>
        <v>6630.8407629608027</v>
      </c>
      <c r="BF67" s="35">
        <f t="shared" si="10"/>
        <v>9419.8578810072704</v>
      </c>
      <c r="BG67" s="35">
        <f t="shared" si="11"/>
        <v>12208.874999053738</v>
      </c>
    </row>
    <row r="68" spans="1:59" x14ac:dyDescent="0.4">
      <c r="A68" s="17" t="s">
        <v>68</v>
      </c>
      <c r="B68" s="11">
        <v>539</v>
      </c>
      <c r="C68" s="11">
        <v>698</v>
      </c>
      <c r="D68" s="11">
        <v>371</v>
      </c>
      <c r="E68" s="11">
        <v>514</v>
      </c>
      <c r="F68" s="11">
        <v>334</v>
      </c>
      <c r="G68" s="11">
        <v>399</v>
      </c>
      <c r="H68" s="11">
        <v>440</v>
      </c>
      <c r="I68" s="11">
        <v>585</v>
      </c>
      <c r="J68" s="11">
        <v>765</v>
      </c>
      <c r="Y68" s="35">
        <f t="shared" si="12"/>
        <v>60500</v>
      </c>
      <c r="Z68" s="52">
        <f t="shared" si="16"/>
        <v>61</v>
      </c>
      <c r="AA68" s="35">
        <f t="shared" si="61"/>
        <v>60424</v>
      </c>
      <c r="AB68" s="35">
        <f t="shared" si="62"/>
        <v>57504</v>
      </c>
      <c r="AC68" s="35">
        <f t="shared" si="63"/>
        <v>17937.5</v>
      </c>
      <c r="AD68" s="35">
        <f t="shared" si="64"/>
        <v>8950.1704260651622</v>
      </c>
      <c r="AE68" s="52">
        <f t="shared" si="65"/>
        <v>79</v>
      </c>
      <c r="AF68" s="35">
        <f t="shared" si="66"/>
        <v>84388</v>
      </c>
      <c r="AG68" s="35">
        <f t="shared" si="67"/>
        <v>71065</v>
      </c>
      <c r="AH68" s="35">
        <f t="shared" si="68"/>
        <v>20673.5</v>
      </c>
      <c r="AI68" s="35">
        <f t="shared" si="69"/>
        <v>9948.7357142857145</v>
      </c>
      <c r="AU68" s="52">
        <f t="shared" si="2"/>
        <v>61</v>
      </c>
      <c r="AV68" s="80">
        <f t="shared" si="3"/>
        <v>1213.8103957073008</v>
      </c>
      <c r="AW68" s="35">
        <f t="shared" si="13"/>
        <v>4862.0793720623005</v>
      </c>
      <c r="AX68" s="35">
        <f t="shared" si="4"/>
        <v>13850.537944639942</v>
      </c>
      <c r="AY68" s="35">
        <f t="shared" si="5"/>
        <v>18712.617316702243</v>
      </c>
      <c r="AZ68" s="35">
        <f t="shared" si="6"/>
        <v>23574.696688764543</v>
      </c>
      <c r="BA68"/>
      <c r="BB68" s="52">
        <f t="shared" si="7"/>
        <v>61</v>
      </c>
      <c r="BC68" s="80">
        <f t="shared" si="8"/>
        <v>696.22132301500858</v>
      </c>
      <c r="BD68" s="35">
        <f t="shared" si="14"/>
        <v>2788.8073334951719</v>
      </c>
      <c r="BE68" s="35">
        <f t="shared" si="9"/>
        <v>6660.8593302124118</v>
      </c>
      <c r="BF68" s="35">
        <f t="shared" si="10"/>
        <v>9449.6666637075832</v>
      </c>
      <c r="BG68" s="35">
        <f t="shared" si="11"/>
        <v>12238.473997202755</v>
      </c>
    </row>
    <row r="69" spans="1:59" x14ac:dyDescent="0.4">
      <c r="A69" s="17" t="s">
        <v>69</v>
      </c>
      <c r="B69" s="11">
        <v>447</v>
      </c>
      <c r="C69" s="11">
        <v>460</v>
      </c>
      <c r="D69" s="11">
        <v>269</v>
      </c>
      <c r="E69" s="11">
        <v>355</v>
      </c>
      <c r="F69" s="11">
        <v>318</v>
      </c>
      <c r="G69" s="11">
        <v>353</v>
      </c>
      <c r="H69" s="11">
        <v>443</v>
      </c>
      <c r="I69" s="11">
        <v>433</v>
      </c>
      <c r="J69" s="11">
        <v>637</v>
      </c>
      <c r="Y69" s="35">
        <f t="shared" si="12"/>
        <v>61500</v>
      </c>
      <c r="Z69" s="52">
        <f t="shared" si="16"/>
        <v>62</v>
      </c>
      <c r="AA69" s="35">
        <f t="shared" si="61"/>
        <v>60424</v>
      </c>
      <c r="AB69" s="35">
        <f t="shared" si="62"/>
        <v>57504</v>
      </c>
      <c r="AC69" s="35">
        <f t="shared" si="63"/>
        <v>17937.5</v>
      </c>
      <c r="AD69" s="35">
        <f t="shared" si="64"/>
        <v>8950.1704260651622</v>
      </c>
      <c r="AE69" s="52">
        <f t="shared" si="65"/>
        <v>80</v>
      </c>
      <c r="AF69" s="35">
        <f t="shared" si="66"/>
        <v>84388</v>
      </c>
      <c r="AG69" s="35">
        <f t="shared" si="67"/>
        <v>71065</v>
      </c>
      <c r="AH69" s="35">
        <f t="shared" si="68"/>
        <v>20673.5</v>
      </c>
      <c r="AI69" s="35">
        <f t="shared" si="69"/>
        <v>9948.7357142857145</v>
      </c>
      <c r="AU69" s="52">
        <f t="shared" si="2"/>
        <v>62</v>
      </c>
      <c r="AV69" s="80">
        <f t="shared" si="3"/>
        <v>1213.7204304825987</v>
      </c>
      <c r="AW69" s="35">
        <f t="shared" si="13"/>
        <v>4861.719004360084</v>
      </c>
      <c r="AX69" s="35">
        <f t="shared" si="4"/>
        <v>13951.347901552601</v>
      </c>
      <c r="AY69" s="35">
        <f t="shared" si="5"/>
        <v>18813.066905912685</v>
      </c>
      <c r="AZ69" s="35">
        <f t="shared" si="6"/>
        <v>23674.785910272767</v>
      </c>
      <c r="BA69"/>
      <c r="BB69" s="52">
        <f t="shared" si="7"/>
        <v>62</v>
      </c>
      <c r="BC69" s="80">
        <f t="shared" si="8"/>
        <v>696.16972046819501</v>
      </c>
      <c r="BD69" s="35">
        <f t="shared" si="14"/>
        <v>2788.6006326139673</v>
      </c>
      <c r="BE69" s="35">
        <f t="shared" si="9"/>
        <v>6690.874813793931</v>
      </c>
      <c r="BF69" s="35">
        <f t="shared" si="10"/>
        <v>9479.4754464078978</v>
      </c>
      <c r="BG69" s="35">
        <f t="shared" si="11"/>
        <v>12268.076079021865</v>
      </c>
    </row>
    <row r="70" spans="1:59" x14ac:dyDescent="0.4">
      <c r="A70" s="17" t="s">
        <v>70</v>
      </c>
      <c r="B70" s="11">
        <v>192</v>
      </c>
      <c r="C70" s="11">
        <v>202</v>
      </c>
      <c r="D70" s="11">
        <v>149</v>
      </c>
      <c r="E70" s="11">
        <v>161</v>
      </c>
      <c r="F70" s="11">
        <v>100</v>
      </c>
      <c r="G70" s="11">
        <v>147</v>
      </c>
      <c r="H70" s="11">
        <v>163</v>
      </c>
      <c r="I70" s="11">
        <v>195</v>
      </c>
      <c r="J70" s="11">
        <v>291</v>
      </c>
      <c r="Y70" s="35">
        <f t="shared" si="12"/>
        <v>62500</v>
      </c>
      <c r="Z70" s="52">
        <f t="shared" si="16"/>
        <v>63</v>
      </c>
      <c r="AA70" s="35">
        <f t="shared" si="61"/>
        <v>60424</v>
      </c>
      <c r="AB70" s="35">
        <f t="shared" si="62"/>
        <v>57504</v>
      </c>
      <c r="AC70" s="35">
        <f t="shared" si="63"/>
        <v>17937.5</v>
      </c>
      <c r="AD70" s="35">
        <f t="shared" si="64"/>
        <v>8950.1704260651622</v>
      </c>
      <c r="AE70" s="52">
        <f t="shared" si="65"/>
        <v>81</v>
      </c>
      <c r="AF70" s="35">
        <f t="shared" si="66"/>
        <v>84388</v>
      </c>
      <c r="AG70" s="35">
        <f t="shared" si="67"/>
        <v>71065</v>
      </c>
      <c r="AH70" s="35">
        <f t="shared" si="68"/>
        <v>20673.5</v>
      </c>
      <c r="AI70" s="35">
        <f t="shared" si="69"/>
        <v>9948.7357142857145</v>
      </c>
      <c r="AU70" s="52">
        <f t="shared" si="2"/>
        <v>63</v>
      </c>
      <c r="AV70" s="80">
        <f t="shared" si="3"/>
        <v>1213.6318077038816</v>
      </c>
      <c r="AW70" s="35">
        <f t="shared" si="13"/>
        <v>4861.3640140042435</v>
      </c>
      <c r="AX70" s="35">
        <f t="shared" si="4"/>
        <v>14052.152481118879</v>
      </c>
      <c r="AY70" s="35">
        <f t="shared" si="5"/>
        <v>18913.516495123124</v>
      </c>
      <c r="AZ70" s="35">
        <f t="shared" si="6"/>
        <v>23774.880509127368</v>
      </c>
      <c r="BA70"/>
      <c r="BB70" s="52">
        <f t="shared" si="7"/>
        <v>63</v>
      </c>
      <c r="BC70" s="80">
        <f t="shared" si="8"/>
        <v>696.11888792592481</v>
      </c>
      <c r="BD70" s="35">
        <f t="shared" si="14"/>
        <v>2788.397016088622</v>
      </c>
      <c r="BE70" s="35">
        <f t="shared" si="9"/>
        <v>6720.8872130195905</v>
      </c>
      <c r="BF70" s="35">
        <f t="shared" si="10"/>
        <v>9509.2842291082125</v>
      </c>
      <c r="BG70" s="35">
        <f t="shared" si="11"/>
        <v>12297.681245196834</v>
      </c>
    </row>
    <row r="71" spans="1:59" x14ac:dyDescent="0.4">
      <c r="A71" s="17" t="s">
        <v>71</v>
      </c>
      <c r="B71" s="11">
        <v>297</v>
      </c>
      <c r="C71" s="11">
        <v>347</v>
      </c>
      <c r="D71" s="11">
        <v>202</v>
      </c>
      <c r="E71" s="11">
        <v>259</v>
      </c>
      <c r="F71" s="11">
        <v>171</v>
      </c>
      <c r="G71" s="11">
        <v>232</v>
      </c>
      <c r="H71" s="11">
        <v>291</v>
      </c>
      <c r="I71" s="11">
        <v>305</v>
      </c>
      <c r="J71" s="11">
        <v>409</v>
      </c>
      <c r="Y71" s="35">
        <f t="shared" si="12"/>
        <v>63500</v>
      </c>
      <c r="Z71" s="52">
        <f t="shared" si="16"/>
        <v>64</v>
      </c>
      <c r="AA71" s="35">
        <f t="shared" si="61"/>
        <v>60424</v>
      </c>
      <c r="AB71" s="35">
        <f t="shared" si="62"/>
        <v>57504</v>
      </c>
      <c r="AC71" s="35">
        <f t="shared" si="63"/>
        <v>17937.5</v>
      </c>
      <c r="AD71" s="35">
        <f t="shared" si="64"/>
        <v>8950.1704260651622</v>
      </c>
      <c r="AE71" s="52">
        <f t="shared" si="65"/>
        <v>82</v>
      </c>
      <c r="AF71" s="35">
        <f t="shared" si="66"/>
        <v>84388</v>
      </c>
      <c r="AG71" s="35">
        <f t="shared" si="67"/>
        <v>71065</v>
      </c>
      <c r="AH71" s="35">
        <f t="shared" si="68"/>
        <v>20673.5</v>
      </c>
      <c r="AI71" s="35">
        <f t="shared" si="69"/>
        <v>9948.7357142857145</v>
      </c>
      <c r="AU71" s="52">
        <f t="shared" si="2"/>
        <v>64</v>
      </c>
      <c r="AV71" s="80">
        <f t="shared" si="3"/>
        <v>1213.5445276652567</v>
      </c>
      <c r="AW71" s="35">
        <f t="shared" si="13"/>
        <v>4861.0144021728638</v>
      </c>
      <c r="AX71" s="35">
        <f t="shared" si="4"/>
        <v>14152.951682160699</v>
      </c>
      <c r="AY71" s="35">
        <f t="shared" si="5"/>
        <v>19013.966084333562</v>
      </c>
      <c r="AZ71" s="35">
        <f t="shared" si="6"/>
        <v>23874.980486506425</v>
      </c>
      <c r="BA71"/>
      <c r="BB71" s="52">
        <f t="shared" si="7"/>
        <v>64</v>
      </c>
      <c r="BC71" s="80">
        <f t="shared" si="8"/>
        <v>696.06882555689344</v>
      </c>
      <c r="BD71" s="35">
        <f t="shared" si="14"/>
        <v>2788.1964845948692</v>
      </c>
      <c r="BE71" s="35">
        <f t="shared" si="9"/>
        <v>6750.8965272136575</v>
      </c>
      <c r="BF71" s="35">
        <f t="shared" si="10"/>
        <v>9539.0930118085271</v>
      </c>
      <c r="BG71" s="35">
        <f t="shared" si="11"/>
        <v>12327.289496403397</v>
      </c>
    </row>
    <row r="72" spans="1:59" x14ac:dyDescent="0.4">
      <c r="A72" s="15" t="s">
        <v>72</v>
      </c>
      <c r="B72" s="11">
        <v>2738</v>
      </c>
      <c r="C72" s="11">
        <v>2762</v>
      </c>
      <c r="D72" s="11">
        <v>1589</v>
      </c>
      <c r="E72" s="11">
        <v>2287</v>
      </c>
      <c r="F72" s="11">
        <v>1971</v>
      </c>
      <c r="G72" s="11">
        <v>1786</v>
      </c>
      <c r="H72" s="11">
        <v>2612</v>
      </c>
      <c r="I72" s="11">
        <v>2959</v>
      </c>
      <c r="J72" s="11">
        <v>3938</v>
      </c>
      <c r="Y72" s="35">
        <f t="shared" si="12"/>
        <v>64500</v>
      </c>
      <c r="Z72" s="52">
        <f t="shared" si="16"/>
        <v>65</v>
      </c>
      <c r="AA72" s="35">
        <f t="shared" si="61"/>
        <v>60424</v>
      </c>
      <c r="AB72" s="35">
        <f t="shared" si="62"/>
        <v>57504</v>
      </c>
      <c r="AC72" s="35">
        <f t="shared" si="63"/>
        <v>17937.5</v>
      </c>
      <c r="AD72" s="35">
        <f t="shared" si="64"/>
        <v>8950.1704260651622</v>
      </c>
      <c r="AE72" s="52">
        <f t="shared" si="65"/>
        <v>83</v>
      </c>
      <c r="AF72" s="35">
        <f t="shared" si="66"/>
        <v>84388</v>
      </c>
      <c r="AG72" s="35">
        <f t="shared" si="67"/>
        <v>71065</v>
      </c>
      <c r="AH72" s="35">
        <f t="shared" si="68"/>
        <v>20673.5</v>
      </c>
      <c r="AI72" s="35">
        <f t="shared" si="69"/>
        <v>9948.7357142857145</v>
      </c>
      <c r="AU72" s="52">
        <f t="shared" ref="AU72:AU135" si="70">Z72</f>
        <v>65</v>
      </c>
      <c r="AV72" s="80">
        <f t="shared" ref="AV72:AV135" si="71">$AL$13*SQRT(1+(1/$AL$14)+(($AU72-$AE$3)^2)/(($AE$4^2)*$AL$20))</f>
        <v>1213.4585906564616</v>
      </c>
      <c r="AW72" s="35">
        <f t="shared" si="13"/>
        <v>4860.6701700265276</v>
      </c>
      <c r="AX72" s="35">
        <f t="shared" ref="AX72:AX135" si="72">AY72-AW72</f>
        <v>14253.745503517477</v>
      </c>
      <c r="AY72" s="35">
        <f t="shared" ref="AY72:AY135" si="73">Z72*AY$1+AY$2</f>
        <v>19114.415673544005</v>
      </c>
      <c r="AZ72" s="35">
        <f t="shared" ref="AZ72:AZ135" si="74">AY72+AW72</f>
        <v>23975.08584357053</v>
      </c>
      <c r="BA72"/>
      <c r="BB72" s="52">
        <f t="shared" ref="BB72:BB135" si="75">AU72</f>
        <v>65</v>
      </c>
      <c r="BC72" s="80">
        <f t="shared" ref="BC72:BC135" si="76">$AL$36*SQRT(1+(1/$AL$37)+(($AU72-$AE$3)^2)/(($AE$4^2)*$AL$43))</f>
        <v>696.01953352728901</v>
      </c>
      <c r="BD72" s="35">
        <f t="shared" si="14"/>
        <v>2787.9990387983971</v>
      </c>
      <c r="BE72" s="35">
        <f t="shared" ref="BE72:BE135" si="77">BF72-BD72</f>
        <v>6780.9027557104446</v>
      </c>
      <c r="BF72" s="35">
        <f t="shared" ref="BF72:BF135" si="78">Z72*BF$1+BF$2</f>
        <v>9568.9017945088417</v>
      </c>
      <c r="BG72" s="35">
        <f t="shared" ref="BG72:BG135" si="79">BF72+BD72</f>
        <v>12356.900833307238</v>
      </c>
    </row>
    <row r="73" spans="1:59" x14ac:dyDescent="0.4">
      <c r="A73" s="17" t="s">
        <v>73</v>
      </c>
      <c r="B73" s="11">
        <v>269</v>
      </c>
      <c r="C73" s="11">
        <v>278</v>
      </c>
      <c r="D73" s="11">
        <v>152</v>
      </c>
      <c r="E73" s="11">
        <v>186</v>
      </c>
      <c r="F73" s="11">
        <v>184</v>
      </c>
      <c r="G73" s="11">
        <v>161</v>
      </c>
      <c r="H73" s="11">
        <v>271</v>
      </c>
      <c r="I73" s="11">
        <v>288</v>
      </c>
      <c r="J73" s="11">
        <v>401</v>
      </c>
      <c r="Y73" s="35">
        <f t="shared" ref="Y73:Y136" si="80">Y72+1000</f>
        <v>65500</v>
      </c>
      <c r="Z73" s="52">
        <f t="shared" si="16"/>
        <v>66</v>
      </c>
      <c r="AA73" s="35">
        <f t="shared" ref="AA73:AA76" si="81">$R$10</f>
        <v>60424</v>
      </c>
      <c r="AB73" s="35">
        <f t="shared" ref="AB73:AB76" si="82">$R$50</f>
        <v>57504</v>
      </c>
      <c r="AC73" s="35">
        <f t="shared" ref="AC73:AC76" si="83">R$207</f>
        <v>17937.5</v>
      </c>
      <c r="AD73" s="35">
        <f t="shared" ref="AD73:AD76" si="84">R$206</f>
        <v>8950.1704260651622</v>
      </c>
      <c r="AE73" s="52">
        <f t="shared" si="65"/>
        <v>84</v>
      </c>
      <c r="AF73" s="35">
        <f t="shared" si="66"/>
        <v>84388</v>
      </c>
      <c r="AG73" s="35">
        <f t="shared" si="67"/>
        <v>71065</v>
      </c>
      <c r="AH73" s="35">
        <f t="shared" si="68"/>
        <v>20673.5</v>
      </c>
      <c r="AI73" s="35">
        <f t="shared" si="69"/>
        <v>9948.7357142857145</v>
      </c>
      <c r="AU73" s="52">
        <f t="shared" si="70"/>
        <v>66</v>
      </c>
      <c r="AV73" s="80">
        <f t="shared" si="71"/>
        <v>1213.3739969628555</v>
      </c>
      <c r="AW73" s="35">
        <f t="shared" ref="AW73:AW136" si="85">AW$3*AV73</f>
        <v>4860.3313187082795</v>
      </c>
      <c r="AX73" s="35">
        <f t="shared" si="72"/>
        <v>14354.533944046165</v>
      </c>
      <c r="AY73" s="35">
        <f t="shared" si="73"/>
        <v>19214.865262754443</v>
      </c>
      <c r="AZ73" s="35">
        <f t="shared" si="74"/>
        <v>24075.196581462722</v>
      </c>
      <c r="BA73"/>
      <c r="BB73" s="52">
        <f t="shared" si="75"/>
        <v>66</v>
      </c>
      <c r="BC73" s="80">
        <f t="shared" si="76"/>
        <v>695.97101200078907</v>
      </c>
      <c r="BD73" s="35">
        <f t="shared" ref="BD73:BD136" si="86">BD$3*BC73</f>
        <v>2787.8046793548374</v>
      </c>
      <c r="BE73" s="35">
        <f t="shared" si="77"/>
        <v>6810.9058978543189</v>
      </c>
      <c r="BF73" s="35">
        <f t="shared" si="78"/>
        <v>9598.7105772091563</v>
      </c>
      <c r="BG73" s="35">
        <f t="shared" si="79"/>
        <v>12386.515256563995</v>
      </c>
    </row>
    <row r="74" spans="1:59" x14ac:dyDescent="0.4">
      <c r="A74" s="17" t="s">
        <v>74</v>
      </c>
      <c r="B74" s="11">
        <v>212</v>
      </c>
      <c r="C74" s="11">
        <v>257</v>
      </c>
      <c r="D74" s="11">
        <v>122</v>
      </c>
      <c r="E74" s="11">
        <v>162</v>
      </c>
      <c r="F74" s="11">
        <v>158</v>
      </c>
      <c r="G74" s="11">
        <v>161</v>
      </c>
      <c r="H74" s="11">
        <v>219</v>
      </c>
      <c r="I74" s="11">
        <v>211</v>
      </c>
      <c r="J74" s="11">
        <v>290</v>
      </c>
      <c r="Y74" s="35">
        <f t="shared" si="80"/>
        <v>66500</v>
      </c>
      <c r="Z74" s="52">
        <f t="shared" ref="Z74:Z137" si="87">Z73+1</f>
        <v>67</v>
      </c>
      <c r="AA74" s="35">
        <f t="shared" si="81"/>
        <v>60424</v>
      </c>
      <c r="AB74" s="35">
        <f t="shared" si="82"/>
        <v>57504</v>
      </c>
      <c r="AC74" s="35">
        <f t="shared" si="83"/>
        <v>17937.5</v>
      </c>
      <c r="AD74" s="35">
        <f t="shared" si="84"/>
        <v>8950.1704260651622</v>
      </c>
      <c r="AE74" s="52">
        <f t="shared" si="65"/>
        <v>85</v>
      </c>
      <c r="AF74" s="35">
        <f t="shared" si="66"/>
        <v>84388</v>
      </c>
      <c r="AG74" s="35">
        <f t="shared" si="67"/>
        <v>71065</v>
      </c>
      <c r="AH74" s="35">
        <f t="shared" si="68"/>
        <v>20673.5</v>
      </c>
      <c r="AI74" s="35">
        <f t="shared" si="69"/>
        <v>9948.7357142857145</v>
      </c>
      <c r="AU74" s="52">
        <f t="shared" si="70"/>
        <v>67</v>
      </c>
      <c r="AV74" s="80">
        <f t="shared" si="71"/>
        <v>1213.2907468654162</v>
      </c>
      <c r="AW74" s="35">
        <f t="shared" si="85"/>
        <v>4859.9978493436129</v>
      </c>
      <c r="AX74" s="35">
        <f t="shared" si="72"/>
        <v>14455.317002621268</v>
      </c>
      <c r="AY74" s="35">
        <f t="shared" si="73"/>
        <v>19315.314851964882</v>
      </c>
      <c r="AZ74" s="35">
        <f t="shared" si="74"/>
        <v>24175.312701308496</v>
      </c>
      <c r="BA74"/>
      <c r="BB74" s="52">
        <f t="shared" si="75"/>
        <v>67</v>
      </c>
      <c r="BC74" s="80">
        <f t="shared" si="76"/>
        <v>695.92326113855779</v>
      </c>
      <c r="BD74" s="35">
        <f t="shared" si="86"/>
        <v>2787.6134069097557</v>
      </c>
      <c r="BE74" s="35">
        <f t="shared" si="77"/>
        <v>6840.9059529997157</v>
      </c>
      <c r="BF74" s="35">
        <f t="shared" si="78"/>
        <v>9628.5193599094709</v>
      </c>
      <c r="BG74" s="35">
        <f t="shared" si="79"/>
        <v>12416.132766819226</v>
      </c>
    </row>
    <row r="75" spans="1:59" x14ac:dyDescent="0.4">
      <c r="A75" s="17" t="s">
        <v>75</v>
      </c>
      <c r="B75" s="11">
        <v>1478</v>
      </c>
      <c r="C75" s="11">
        <v>1364</v>
      </c>
      <c r="D75" s="11">
        <v>810</v>
      </c>
      <c r="E75" s="11">
        <v>1391</v>
      </c>
      <c r="F75" s="11">
        <v>1060</v>
      </c>
      <c r="G75" s="11">
        <v>952</v>
      </c>
      <c r="H75" s="11">
        <v>1386</v>
      </c>
      <c r="I75" s="11">
        <v>1611</v>
      </c>
      <c r="J75" s="11">
        <v>2125</v>
      </c>
      <c r="Y75" s="35">
        <f t="shared" si="80"/>
        <v>67500</v>
      </c>
      <c r="Z75" s="52">
        <f t="shared" si="87"/>
        <v>68</v>
      </c>
      <c r="AA75" s="35">
        <f t="shared" si="81"/>
        <v>60424</v>
      </c>
      <c r="AB75" s="35">
        <f t="shared" si="82"/>
        <v>57504</v>
      </c>
      <c r="AC75" s="35">
        <f t="shared" si="83"/>
        <v>17937.5</v>
      </c>
      <c r="AD75" s="35">
        <f t="shared" si="84"/>
        <v>8950.1704260651622</v>
      </c>
      <c r="AE75" s="52">
        <f t="shared" si="65"/>
        <v>86</v>
      </c>
      <c r="AF75" s="35">
        <f t="shared" si="66"/>
        <v>84388</v>
      </c>
      <c r="AG75" s="35">
        <f t="shared" si="67"/>
        <v>71065</v>
      </c>
      <c r="AH75" s="35">
        <f t="shared" si="68"/>
        <v>20673.5</v>
      </c>
      <c r="AI75" s="35">
        <f t="shared" si="69"/>
        <v>9948.7357142857145</v>
      </c>
      <c r="AU75" s="52">
        <f t="shared" si="70"/>
        <v>68</v>
      </c>
      <c r="AV75" s="80">
        <f t="shared" si="71"/>
        <v>1213.2088406407354</v>
      </c>
      <c r="AW75" s="35">
        <f t="shared" si="85"/>
        <v>4859.6697630404542</v>
      </c>
      <c r="AX75" s="35">
        <f t="shared" si="72"/>
        <v>14556.094678134867</v>
      </c>
      <c r="AY75" s="35">
        <f t="shared" si="73"/>
        <v>19415.764441175321</v>
      </c>
      <c r="AZ75" s="35">
        <f t="shared" si="74"/>
        <v>24275.434204215773</v>
      </c>
      <c r="BA75"/>
      <c r="BB75" s="52">
        <f t="shared" si="75"/>
        <v>68</v>
      </c>
      <c r="BC75" s="80">
        <f t="shared" si="76"/>
        <v>695.87628109924356</v>
      </c>
      <c r="BD75" s="35">
        <f t="shared" si="86"/>
        <v>2787.4252220986382</v>
      </c>
      <c r="BE75" s="35">
        <f t="shared" si="77"/>
        <v>6870.9029205111474</v>
      </c>
      <c r="BF75" s="35">
        <f t="shared" si="78"/>
        <v>9658.3281426097856</v>
      </c>
      <c r="BG75" s="35">
        <f t="shared" si="79"/>
        <v>12445.753364708424</v>
      </c>
    </row>
    <row r="76" spans="1:59" x14ac:dyDescent="0.4">
      <c r="A76" s="17" t="s">
        <v>76</v>
      </c>
      <c r="B76" s="11">
        <v>692</v>
      </c>
      <c r="C76" s="11">
        <v>844</v>
      </c>
      <c r="D76" s="11">
        <v>475</v>
      </c>
      <c r="E76" s="11">
        <v>506</v>
      </c>
      <c r="F76" s="11">
        <v>527</v>
      </c>
      <c r="G76" s="11">
        <v>459</v>
      </c>
      <c r="H76" s="11">
        <v>684</v>
      </c>
      <c r="I76" s="11">
        <v>745</v>
      </c>
      <c r="J76" s="11">
        <v>949</v>
      </c>
      <c r="Y76" s="35">
        <f t="shared" si="80"/>
        <v>68500</v>
      </c>
      <c r="Z76" s="52">
        <f t="shared" si="87"/>
        <v>69</v>
      </c>
      <c r="AA76" s="35">
        <f t="shared" si="81"/>
        <v>60424</v>
      </c>
      <c r="AB76" s="35">
        <f t="shared" si="82"/>
        <v>57504</v>
      </c>
      <c r="AC76" s="35">
        <f t="shared" si="83"/>
        <v>17937.5</v>
      </c>
      <c r="AD76" s="35">
        <f t="shared" si="84"/>
        <v>8950.1704260651622</v>
      </c>
      <c r="AE76" s="52">
        <f t="shared" si="65"/>
        <v>87</v>
      </c>
      <c r="AF76" s="35">
        <f t="shared" si="66"/>
        <v>84388</v>
      </c>
      <c r="AG76" s="35">
        <f t="shared" si="67"/>
        <v>71065</v>
      </c>
      <c r="AH76" s="35">
        <f t="shared" si="68"/>
        <v>20673.5</v>
      </c>
      <c r="AI76" s="35">
        <f t="shared" si="69"/>
        <v>9948.7357142857145</v>
      </c>
      <c r="AU76" s="52">
        <f t="shared" si="70"/>
        <v>69</v>
      </c>
      <c r="AV76" s="80">
        <f t="shared" si="71"/>
        <v>1213.1282785610144</v>
      </c>
      <c r="AW76" s="35">
        <f t="shared" si="85"/>
        <v>4859.3470608891403</v>
      </c>
      <c r="AX76" s="35">
        <f t="shared" si="72"/>
        <v>14656.866969496623</v>
      </c>
      <c r="AY76" s="35">
        <f t="shared" si="73"/>
        <v>19516.214030385763</v>
      </c>
      <c r="AZ76" s="35">
        <f t="shared" si="74"/>
        <v>24375.561091274903</v>
      </c>
      <c r="BA76"/>
      <c r="BB76" s="52">
        <f t="shared" si="75"/>
        <v>69</v>
      </c>
      <c r="BC76" s="80">
        <f t="shared" si="76"/>
        <v>695.83007203897637</v>
      </c>
      <c r="BD76" s="35">
        <f t="shared" si="86"/>
        <v>2787.2401255468849</v>
      </c>
      <c r="BE76" s="35">
        <f t="shared" si="77"/>
        <v>6900.8967997632153</v>
      </c>
      <c r="BF76" s="35">
        <f t="shared" si="78"/>
        <v>9688.1369253101002</v>
      </c>
      <c r="BG76" s="35">
        <f t="shared" si="79"/>
        <v>12475.377050856985</v>
      </c>
    </row>
    <row r="77" spans="1:59" x14ac:dyDescent="0.4">
      <c r="A77" s="17" t="s">
        <v>176</v>
      </c>
      <c r="B77" s="11">
        <v>87</v>
      </c>
      <c r="C77" s="11">
        <v>19</v>
      </c>
      <c r="D77" s="11">
        <v>29</v>
      </c>
      <c r="E77" s="11">
        <v>41</v>
      </c>
      <c r="F77" s="11">
        <v>42</v>
      </c>
      <c r="G77" s="11">
        <v>53</v>
      </c>
      <c r="H77" s="11">
        <v>51</v>
      </c>
      <c r="I77" s="11">
        <v>104</v>
      </c>
      <c r="J77" s="11">
        <v>172</v>
      </c>
      <c r="Y77" s="35">
        <f t="shared" si="80"/>
        <v>69500</v>
      </c>
      <c r="Z77" s="52">
        <f t="shared" si="87"/>
        <v>70</v>
      </c>
      <c r="AE77" s="52">
        <f t="shared" si="65"/>
        <v>88</v>
      </c>
      <c r="AF77" s="35">
        <f t="shared" si="66"/>
        <v>84388</v>
      </c>
      <c r="AG77" s="35">
        <f t="shared" si="67"/>
        <v>71065</v>
      </c>
      <c r="AH77" s="35">
        <f t="shared" si="68"/>
        <v>20673.5</v>
      </c>
      <c r="AI77" s="35">
        <f t="shared" si="69"/>
        <v>9948.7357142857145</v>
      </c>
      <c r="AU77" s="52">
        <f t="shared" si="70"/>
        <v>70</v>
      </c>
      <c r="AV77" s="80">
        <f t="shared" si="71"/>
        <v>1213.0490608940588</v>
      </c>
      <c r="AW77" s="35">
        <f t="shared" si="85"/>
        <v>4859.0297439624028</v>
      </c>
      <c r="AX77" s="35">
        <f t="shared" si="72"/>
        <v>14757.633875633799</v>
      </c>
      <c r="AY77" s="35">
        <f t="shared" si="73"/>
        <v>19616.663619596202</v>
      </c>
      <c r="AZ77" s="35">
        <f t="shared" si="74"/>
        <v>24475.693363558603</v>
      </c>
      <c r="BA77"/>
      <c r="BB77" s="52">
        <f t="shared" si="75"/>
        <v>70</v>
      </c>
      <c r="BC77" s="80">
        <f t="shared" si="76"/>
        <v>695.78463411136499</v>
      </c>
      <c r="BD77" s="35">
        <f t="shared" si="86"/>
        <v>2787.0581178697967</v>
      </c>
      <c r="BE77" s="35">
        <f t="shared" si="77"/>
        <v>6930.8875901406163</v>
      </c>
      <c r="BF77" s="35">
        <f t="shared" si="78"/>
        <v>9717.945708010413</v>
      </c>
      <c r="BG77" s="35">
        <f t="shared" si="79"/>
        <v>12505.003825880209</v>
      </c>
    </row>
    <row r="78" spans="1:59" x14ac:dyDescent="0.4">
      <c r="A78" s="13" t="s">
        <v>77</v>
      </c>
      <c r="B78" s="11">
        <v>3671</v>
      </c>
      <c r="C78" s="11">
        <v>2808</v>
      </c>
      <c r="D78" s="11">
        <v>1655</v>
      </c>
      <c r="E78" s="11">
        <v>1990</v>
      </c>
      <c r="F78" s="11">
        <v>2400</v>
      </c>
      <c r="G78" s="11">
        <v>2542</v>
      </c>
      <c r="H78" s="11">
        <v>3098</v>
      </c>
      <c r="I78" s="11">
        <v>4203</v>
      </c>
      <c r="J78" s="11">
        <v>5972</v>
      </c>
      <c r="Y78" s="35">
        <f t="shared" si="80"/>
        <v>70500</v>
      </c>
      <c r="Z78" s="52">
        <f t="shared" si="87"/>
        <v>71</v>
      </c>
      <c r="AA78" s="35"/>
      <c r="AB78" s="35"/>
      <c r="AC78" s="35"/>
      <c r="AD78" s="35"/>
      <c r="AE78" s="52">
        <f t="shared" si="65"/>
        <v>89</v>
      </c>
      <c r="AF78" s="35">
        <f t="shared" si="66"/>
        <v>84388</v>
      </c>
      <c r="AG78" s="35">
        <f t="shared" si="67"/>
        <v>71065</v>
      </c>
      <c r="AH78" s="35">
        <f t="shared" si="68"/>
        <v>20673.5</v>
      </c>
      <c r="AI78" s="35">
        <f t="shared" si="69"/>
        <v>9948.7357142857145</v>
      </c>
      <c r="AU78" s="52">
        <f t="shared" si="70"/>
        <v>71</v>
      </c>
      <c r="AV78" s="80">
        <f t="shared" si="71"/>
        <v>1212.9711879032736</v>
      </c>
      <c r="AW78" s="35">
        <f t="shared" si="85"/>
        <v>4858.7178133153457</v>
      </c>
      <c r="AX78" s="35">
        <f t="shared" si="72"/>
        <v>14858.395395491294</v>
      </c>
      <c r="AY78" s="35">
        <f t="shared" si="73"/>
        <v>19717.113208806641</v>
      </c>
      <c r="AZ78" s="35">
        <f t="shared" si="74"/>
        <v>24575.831022121987</v>
      </c>
      <c r="BA78"/>
      <c r="BB78" s="52">
        <f t="shared" si="75"/>
        <v>71</v>
      </c>
      <c r="BC78" s="80">
        <f t="shared" si="76"/>
        <v>695.73996746749435</v>
      </c>
      <c r="BD78" s="35">
        <f t="shared" si="86"/>
        <v>2786.8791996725636</v>
      </c>
      <c r="BE78" s="35">
        <f t="shared" si="77"/>
        <v>6960.8752910381645</v>
      </c>
      <c r="BF78" s="35">
        <f t="shared" si="78"/>
        <v>9747.7544907107276</v>
      </c>
      <c r="BG78" s="35">
        <f t="shared" si="79"/>
        <v>12534.633690383291</v>
      </c>
    </row>
    <row r="79" spans="1:59" x14ac:dyDescent="0.4">
      <c r="A79" s="13" t="s">
        <v>27</v>
      </c>
      <c r="B79" s="11"/>
      <c r="C79" s="11"/>
      <c r="D79" s="11"/>
      <c r="E79" s="11"/>
      <c r="F79" s="11"/>
      <c r="G79" s="11"/>
      <c r="H79" s="11"/>
      <c r="I79" s="11"/>
      <c r="J79" s="11"/>
      <c r="Y79" s="35">
        <f t="shared" si="80"/>
        <v>71500</v>
      </c>
      <c r="Z79" s="52">
        <f t="shared" si="87"/>
        <v>72</v>
      </c>
      <c r="AA79" s="35">
        <f t="shared" ref="AA79:AA81" si="88">$S$10</f>
        <v>84388</v>
      </c>
      <c r="AB79" s="35">
        <f t="shared" ref="AB79:AB81" si="89">$S$50</f>
        <v>71065</v>
      </c>
      <c r="AC79" s="35">
        <f t="shared" ref="AC79" si="90">S$207</f>
        <v>20673.5</v>
      </c>
      <c r="AD79" s="35">
        <f t="shared" ref="AD79" si="91">S$206</f>
        <v>9948.7357142857145</v>
      </c>
      <c r="AE79" s="52">
        <f t="shared" si="65"/>
        <v>90</v>
      </c>
      <c r="AF79" s="35">
        <f t="shared" si="66"/>
        <v>84388</v>
      </c>
      <c r="AG79" s="35">
        <f t="shared" si="67"/>
        <v>71065</v>
      </c>
      <c r="AH79" s="35">
        <f t="shared" si="68"/>
        <v>20673.5</v>
      </c>
      <c r="AI79" s="35">
        <f t="shared" si="69"/>
        <v>9948.7357142857145</v>
      </c>
      <c r="AU79" s="52">
        <f t="shared" si="70"/>
        <v>72</v>
      </c>
      <c r="AV79" s="80">
        <f t="shared" si="71"/>
        <v>1212.8946598476616</v>
      </c>
      <c r="AW79" s="35">
        <f t="shared" si="85"/>
        <v>4858.4112699854395</v>
      </c>
      <c r="AX79" s="35">
        <f t="shared" si="72"/>
        <v>14959.151528031643</v>
      </c>
      <c r="AY79" s="35">
        <f t="shared" si="73"/>
        <v>19817.562798017083</v>
      </c>
      <c r="AZ79" s="35">
        <f t="shared" si="74"/>
        <v>24675.974068002521</v>
      </c>
      <c r="BA79"/>
      <c r="BB79" s="52">
        <f t="shared" si="75"/>
        <v>72</v>
      </c>
      <c r="BC79" s="80">
        <f t="shared" si="76"/>
        <v>695.69607225592392</v>
      </c>
      <c r="BD79" s="35">
        <f t="shared" si="86"/>
        <v>2786.7033715502607</v>
      </c>
      <c r="BE79" s="35">
        <f t="shared" si="77"/>
        <v>6990.859901860782</v>
      </c>
      <c r="BF79" s="35">
        <f t="shared" si="78"/>
        <v>9777.5632734110422</v>
      </c>
      <c r="BG79" s="35">
        <f t="shared" si="79"/>
        <v>12564.266644961303</v>
      </c>
    </row>
    <row r="80" spans="1:59" s="21" customFormat="1" x14ac:dyDescent="0.4">
      <c r="A80" s="19" t="s">
        <v>78</v>
      </c>
      <c r="B80" s="20">
        <v>375</v>
      </c>
      <c r="C80" s="20">
        <v>161</v>
      </c>
      <c r="D80" s="20">
        <v>103</v>
      </c>
      <c r="E80" s="20">
        <v>176</v>
      </c>
      <c r="F80" s="20">
        <v>203</v>
      </c>
      <c r="G80" s="20">
        <v>126</v>
      </c>
      <c r="H80" s="20">
        <v>237</v>
      </c>
      <c r="I80" s="20">
        <v>343</v>
      </c>
      <c r="J80" s="20">
        <v>894</v>
      </c>
      <c r="L80" s="19" t="s">
        <v>78</v>
      </c>
      <c r="M80" s="35">
        <f>B80</f>
        <v>375</v>
      </c>
      <c r="N80" s="35">
        <f t="shared" ref="N80:U80" si="92">C80</f>
        <v>161</v>
      </c>
      <c r="O80" s="35">
        <f t="shared" si="92"/>
        <v>103</v>
      </c>
      <c r="P80" s="35">
        <f t="shared" si="92"/>
        <v>176</v>
      </c>
      <c r="Q80" s="35">
        <f t="shared" si="92"/>
        <v>203</v>
      </c>
      <c r="R80" s="35">
        <f t="shared" si="92"/>
        <v>126</v>
      </c>
      <c r="S80" s="35">
        <f t="shared" si="92"/>
        <v>237</v>
      </c>
      <c r="T80" s="35">
        <f t="shared" si="92"/>
        <v>343</v>
      </c>
      <c r="U80" s="35">
        <f t="shared" si="92"/>
        <v>894</v>
      </c>
      <c r="V80" s="1"/>
      <c r="W80" s="1"/>
      <c r="X80" s="1"/>
      <c r="Y80" s="35">
        <f t="shared" si="80"/>
        <v>72500</v>
      </c>
      <c r="Z80" s="52">
        <f t="shared" si="87"/>
        <v>73</v>
      </c>
      <c r="AA80" s="35">
        <f t="shared" si="88"/>
        <v>84388</v>
      </c>
      <c r="AB80" s="35">
        <f t="shared" si="89"/>
        <v>71065</v>
      </c>
      <c r="AC80" s="35">
        <f t="shared" ref="AC80:AC81" si="93">S$207</f>
        <v>20673.5</v>
      </c>
      <c r="AD80" s="35">
        <f t="shared" ref="AD80:AD81" si="94">S$206</f>
        <v>9948.7357142857145</v>
      </c>
      <c r="AE80" s="52">
        <f t="shared" si="65"/>
        <v>91</v>
      </c>
      <c r="AF80" s="35">
        <f t="shared" si="66"/>
        <v>84388</v>
      </c>
      <c r="AG80" s="35">
        <f t="shared" si="67"/>
        <v>71065</v>
      </c>
      <c r="AH80" s="35">
        <f t="shared" si="68"/>
        <v>20673.5</v>
      </c>
      <c r="AI80" s="35">
        <f t="shared" si="69"/>
        <v>9948.7357142857145</v>
      </c>
      <c r="AU80" s="52">
        <f t="shared" si="70"/>
        <v>73</v>
      </c>
      <c r="AV80" s="80">
        <f t="shared" si="71"/>
        <v>1212.8194769818158</v>
      </c>
      <c r="AW80" s="35">
        <f t="shared" si="85"/>
        <v>4858.1101149924898</v>
      </c>
      <c r="AX80" s="35">
        <f t="shared" si="72"/>
        <v>15059.902272235031</v>
      </c>
      <c r="AY80" s="35">
        <f t="shared" si="73"/>
        <v>19918.012387227522</v>
      </c>
      <c r="AZ80" s="35">
        <f t="shared" si="74"/>
        <v>24776.122502220012</v>
      </c>
      <c r="BA80" s="1"/>
      <c r="BB80" s="52">
        <f t="shared" si="75"/>
        <v>73</v>
      </c>
      <c r="BC80" s="80">
        <f t="shared" si="76"/>
        <v>695.65294862268411</v>
      </c>
      <c r="BD80" s="35">
        <f t="shared" si="86"/>
        <v>2786.5306340878324</v>
      </c>
      <c r="BE80" s="35">
        <f t="shared" si="77"/>
        <v>7020.8414220235245</v>
      </c>
      <c r="BF80" s="35">
        <f t="shared" si="78"/>
        <v>9807.3720561113569</v>
      </c>
      <c r="BG80" s="35">
        <f t="shared" si="79"/>
        <v>12593.902690199189</v>
      </c>
    </row>
    <row r="81" spans="1:59" x14ac:dyDescent="0.4">
      <c r="A81" s="10" t="s">
        <v>27</v>
      </c>
      <c r="B81" s="11"/>
      <c r="C81" s="11"/>
      <c r="D81" s="11"/>
      <c r="E81" s="11"/>
      <c r="F81" s="11"/>
      <c r="G81" s="11"/>
      <c r="H81" s="11"/>
      <c r="I81" s="11"/>
      <c r="J81" s="11"/>
      <c r="L81" s="57" t="s">
        <v>297</v>
      </c>
      <c r="M81" s="59">
        <f>M80/2</f>
        <v>187.5</v>
      </c>
      <c r="N81" s="59">
        <f t="shared" ref="N81:U81" si="95">N80/2</f>
        <v>80.5</v>
      </c>
      <c r="O81" s="59">
        <f t="shared" si="95"/>
        <v>51.5</v>
      </c>
      <c r="P81" s="59">
        <f t="shared" si="95"/>
        <v>88</v>
      </c>
      <c r="Q81" s="59">
        <f t="shared" si="95"/>
        <v>101.5</v>
      </c>
      <c r="R81" s="59">
        <f t="shared" si="95"/>
        <v>63</v>
      </c>
      <c r="S81" s="59">
        <f t="shared" si="95"/>
        <v>118.5</v>
      </c>
      <c r="T81" s="59">
        <f t="shared" si="95"/>
        <v>171.5</v>
      </c>
      <c r="U81" s="59">
        <f t="shared" si="95"/>
        <v>447</v>
      </c>
      <c r="V81" s="1"/>
      <c r="W81" s="1"/>
      <c r="X81" s="1"/>
      <c r="Y81" s="35">
        <f t="shared" si="80"/>
        <v>73500</v>
      </c>
      <c r="Z81" s="52">
        <f t="shared" si="87"/>
        <v>74</v>
      </c>
      <c r="AA81" s="35">
        <f t="shared" si="88"/>
        <v>84388</v>
      </c>
      <c r="AB81" s="35">
        <f t="shared" si="89"/>
        <v>71065</v>
      </c>
      <c r="AC81" s="35">
        <f t="shared" si="93"/>
        <v>20673.5</v>
      </c>
      <c r="AD81" s="35">
        <f t="shared" si="94"/>
        <v>9948.7357142857145</v>
      </c>
      <c r="AE81" s="52">
        <f t="shared" si="65"/>
        <v>92</v>
      </c>
      <c r="AF81" s="35">
        <f t="shared" si="66"/>
        <v>84388</v>
      </c>
      <c r="AG81" s="35">
        <f t="shared" si="67"/>
        <v>71065</v>
      </c>
      <c r="AH81" s="35">
        <f t="shared" si="68"/>
        <v>20673.5</v>
      </c>
      <c r="AI81" s="35">
        <f t="shared" si="69"/>
        <v>9948.7357142857145</v>
      </c>
      <c r="AU81" s="52">
        <f t="shared" si="70"/>
        <v>74</v>
      </c>
      <c r="AV81" s="80">
        <f t="shared" si="71"/>
        <v>1212.7456395559173</v>
      </c>
      <c r="AW81" s="35">
        <f t="shared" si="85"/>
        <v>4857.8143493386306</v>
      </c>
      <c r="AX81" s="35">
        <f t="shared" si="72"/>
        <v>15160.64762709933</v>
      </c>
      <c r="AY81" s="35">
        <f t="shared" si="73"/>
        <v>20018.46197643796</v>
      </c>
      <c r="AZ81" s="35">
        <f t="shared" si="74"/>
        <v>24876.276325776591</v>
      </c>
      <c r="BA81" s="1"/>
      <c r="BB81" s="52">
        <f t="shared" si="75"/>
        <v>74</v>
      </c>
      <c r="BC81" s="80">
        <f t="shared" si="76"/>
        <v>695.6105967112743</v>
      </c>
      <c r="BD81" s="35">
        <f t="shared" si="86"/>
        <v>2786.3609878600842</v>
      </c>
      <c r="BE81" s="35">
        <f t="shared" si="77"/>
        <v>7050.8198509515878</v>
      </c>
      <c r="BF81" s="35">
        <f t="shared" si="78"/>
        <v>9837.1808388116715</v>
      </c>
      <c r="BG81" s="35">
        <f t="shared" si="79"/>
        <v>12623.541826671755</v>
      </c>
    </row>
    <row r="82" spans="1:59" x14ac:dyDescent="0.4">
      <c r="A82" s="10" t="s">
        <v>79</v>
      </c>
      <c r="B82" s="11">
        <v>27725</v>
      </c>
      <c r="C82" s="11">
        <v>20392</v>
      </c>
      <c r="D82" s="11">
        <v>17299</v>
      </c>
      <c r="E82" s="11">
        <v>18577</v>
      </c>
      <c r="F82" s="11">
        <v>20020</v>
      </c>
      <c r="G82" s="11">
        <v>20932</v>
      </c>
      <c r="H82" s="11">
        <v>24108</v>
      </c>
      <c r="I82" s="11">
        <v>28142</v>
      </c>
      <c r="J82" s="11">
        <v>42925</v>
      </c>
      <c r="L82" s="10" t="s">
        <v>79</v>
      </c>
      <c r="M82" s="35">
        <f>B82</f>
        <v>27725</v>
      </c>
      <c r="N82" s="35">
        <f t="shared" ref="N82:U82" si="96">C82</f>
        <v>20392</v>
      </c>
      <c r="O82" s="35">
        <f t="shared" si="96"/>
        <v>17299</v>
      </c>
      <c r="P82" s="35">
        <f t="shared" si="96"/>
        <v>18577</v>
      </c>
      <c r="Q82" s="35">
        <f t="shared" si="96"/>
        <v>20020</v>
      </c>
      <c r="R82" s="35">
        <f t="shared" si="96"/>
        <v>20932</v>
      </c>
      <c r="S82" s="35">
        <f t="shared" si="96"/>
        <v>24108</v>
      </c>
      <c r="T82" s="35">
        <f t="shared" si="96"/>
        <v>28142</v>
      </c>
      <c r="U82" s="35">
        <f t="shared" si="96"/>
        <v>42925</v>
      </c>
      <c r="Y82" s="35">
        <f t="shared" si="80"/>
        <v>74500</v>
      </c>
      <c r="Z82" s="52">
        <f t="shared" si="87"/>
        <v>75</v>
      </c>
      <c r="AA82" s="35">
        <f t="shared" ref="AA82:AA96" si="97">$S$10</f>
        <v>84388</v>
      </c>
      <c r="AB82" s="35">
        <f t="shared" ref="AB82:AB96" si="98">$S$50</f>
        <v>71065</v>
      </c>
      <c r="AC82" s="35">
        <f>S$207</f>
        <v>20673.5</v>
      </c>
      <c r="AD82" s="35">
        <f>S$206</f>
        <v>9948.7357142857145</v>
      </c>
      <c r="AE82" s="52">
        <f t="shared" si="65"/>
        <v>93</v>
      </c>
      <c r="AF82" s="35">
        <f t="shared" si="66"/>
        <v>84388</v>
      </c>
      <c r="AG82" s="35">
        <f t="shared" si="67"/>
        <v>71065</v>
      </c>
      <c r="AH82" s="35">
        <f t="shared" si="68"/>
        <v>20673.5</v>
      </c>
      <c r="AI82" s="35">
        <f t="shared" si="69"/>
        <v>9948.7357142857145</v>
      </c>
      <c r="AU82" s="52">
        <f t="shared" si="70"/>
        <v>75</v>
      </c>
      <c r="AV82" s="80">
        <f t="shared" si="71"/>
        <v>1212.6731478157294</v>
      </c>
      <c r="AW82" s="35">
        <f t="shared" si="85"/>
        <v>4857.5239740082998</v>
      </c>
      <c r="AX82" s="35">
        <f t="shared" si="72"/>
        <v>15261.387591640099</v>
      </c>
      <c r="AY82" s="35">
        <f t="shared" si="73"/>
        <v>20118.911565648399</v>
      </c>
      <c r="AZ82" s="35">
        <f t="shared" si="74"/>
        <v>24976.435539656697</v>
      </c>
      <c r="BA82"/>
      <c r="BB82" s="52">
        <f t="shared" si="75"/>
        <v>75</v>
      </c>
      <c r="BC82" s="80">
        <f t="shared" si="76"/>
        <v>695.56901666266072</v>
      </c>
      <c r="BD82" s="35">
        <f t="shared" si="86"/>
        <v>2786.1944334316759</v>
      </c>
      <c r="BE82" s="35">
        <f t="shared" si="77"/>
        <v>7080.7951880803084</v>
      </c>
      <c r="BF82" s="35">
        <f t="shared" si="78"/>
        <v>9866.9896215119843</v>
      </c>
      <c r="BG82" s="35">
        <f t="shared" si="79"/>
        <v>12653.18405494366</v>
      </c>
    </row>
    <row r="83" spans="1:59" x14ac:dyDescent="0.4">
      <c r="A83" s="13" t="s">
        <v>80</v>
      </c>
      <c r="B83" s="11">
        <v>15549</v>
      </c>
      <c r="C83" s="11">
        <v>10859</v>
      </c>
      <c r="D83" s="11">
        <v>9489</v>
      </c>
      <c r="E83" s="11">
        <v>10624</v>
      </c>
      <c r="F83" s="11">
        <v>10927</v>
      </c>
      <c r="G83" s="11">
        <v>11625</v>
      </c>
      <c r="H83" s="11">
        <v>13282</v>
      </c>
      <c r="I83" s="11">
        <v>15720</v>
      </c>
      <c r="J83" s="11">
        <v>24503</v>
      </c>
      <c r="L83" s="56" t="s">
        <v>389</v>
      </c>
      <c r="M83" s="60">
        <f>M82-M90/2-M101/2</f>
        <v>24220</v>
      </c>
      <c r="N83" s="60">
        <f t="shared" ref="N83:U83" si="99">N82-N90/2-N101/2</f>
        <v>17528.5</v>
      </c>
      <c r="O83" s="60">
        <f t="shared" si="99"/>
        <v>14763</v>
      </c>
      <c r="P83" s="60">
        <f t="shared" si="99"/>
        <v>15965</v>
      </c>
      <c r="Q83" s="60">
        <f t="shared" si="99"/>
        <v>17328</v>
      </c>
      <c r="R83" s="60">
        <f t="shared" si="99"/>
        <v>17937.5</v>
      </c>
      <c r="S83" s="60">
        <f t="shared" si="99"/>
        <v>20673.5</v>
      </c>
      <c r="T83" s="60">
        <f t="shared" si="99"/>
        <v>24444</v>
      </c>
      <c r="U83" s="60">
        <f t="shared" si="99"/>
        <v>38369</v>
      </c>
      <c r="Y83" s="35">
        <f t="shared" si="80"/>
        <v>75500</v>
      </c>
      <c r="Z83" s="52">
        <f t="shared" si="87"/>
        <v>76</v>
      </c>
      <c r="AA83" s="35">
        <f t="shared" si="97"/>
        <v>84388</v>
      </c>
      <c r="AB83" s="35">
        <f t="shared" si="98"/>
        <v>71065</v>
      </c>
      <c r="AC83" s="35">
        <f t="shared" ref="AC83:AC96" si="100">S$207</f>
        <v>20673.5</v>
      </c>
      <c r="AD83" s="35">
        <f t="shared" ref="AD83:AD96" si="101">S$206</f>
        <v>9948.7357142857145</v>
      </c>
      <c r="AE83" s="52">
        <f t="shared" si="65"/>
        <v>94</v>
      </c>
      <c r="AF83" s="35">
        <f t="shared" si="66"/>
        <v>84388</v>
      </c>
      <c r="AG83" s="35">
        <f t="shared" si="67"/>
        <v>71065</v>
      </c>
      <c r="AH83" s="35">
        <f t="shared" si="68"/>
        <v>20673.5</v>
      </c>
      <c r="AI83" s="35">
        <f t="shared" si="69"/>
        <v>9948.7357142857145</v>
      </c>
      <c r="AU83" s="52">
        <f t="shared" si="70"/>
        <v>76</v>
      </c>
      <c r="AV83" s="80">
        <f t="shared" si="71"/>
        <v>1212.602002002596</v>
      </c>
      <c r="AW83" s="35">
        <f t="shared" si="85"/>
        <v>4857.2389899682321</v>
      </c>
      <c r="AX83" s="35">
        <f t="shared" si="72"/>
        <v>15362.12216489061</v>
      </c>
      <c r="AY83" s="35">
        <f t="shared" si="73"/>
        <v>20219.361154858841</v>
      </c>
      <c r="AZ83" s="35">
        <f t="shared" si="74"/>
        <v>25076.600144827073</v>
      </c>
      <c r="BA83"/>
      <c r="BB83" s="52">
        <f t="shared" si="75"/>
        <v>76</v>
      </c>
      <c r="BC83" s="80">
        <f t="shared" si="76"/>
        <v>695.52820861527391</v>
      </c>
      <c r="BD83" s="35">
        <f t="shared" si="86"/>
        <v>2786.0309713571087</v>
      </c>
      <c r="BE83" s="35">
        <f t="shared" si="77"/>
        <v>7110.7674328551902</v>
      </c>
      <c r="BF83" s="35">
        <f t="shared" si="78"/>
        <v>9896.7984042122989</v>
      </c>
      <c r="BG83" s="35">
        <f t="shared" si="79"/>
        <v>12682.829375569407</v>
      </c>
    </row>
    <row r="84" spans="1:59" x14ac:dyDescent="0.4">
      <c r="A84" s="15" t="s">
        <v>81</v>
      </c>
      <c r="B84" s="11">
        <v>9802</v>
      </c>
      <c r="C84" s="11">
        <v>3523</v>
      </c>
      <c r="D84" s="11">
        <v>2381</v>
      </c>
      <c r="E84" s="11">
        <v>2977</v>
      </c>
      <c r="F84" s="11">
        <v>4466</v>
      </c>
      <c r="G84" s="11">
        <v>4850</v>
      </c>
      <c r="H84" s="11">
        <v>7624</v>
      </c>
      <c r="I84" s="11">
        <v>11391</v>
      </c>
      <c r="J84" s="11">
        <v>19330</v>
      </c>
      <c r="L84" s="10"/>
      <c r="Y84" s="35">
        <f t="shared" si="80"/>
        <v>76500</v>
      </c>
      <c r="Z84" s="52">
        <f t="shared" si="87"/>
        <v>77</v>
      </c>
      <c r="AA84" s="35">
        <f t="shared" si="97"/>
        <v>84388</v>
      </c>
      <c r="AB84" s="35">
        <f t="shared" si="98"/>
        <v>71065</v>
      </c>
      <c r="AC84" s="35">
        <f t="shared" si="100"/>
        <v>20673.5</v>
      </c>
      <c r="AD84" s="35">
        <f t="shared" si="101"/>
        <v>9948.7357142857145</v>
      </c>
      <c r="AE84" s="52">
        <f t="shared" si="65"/>
        <v>95</v>
      </c>
      <c r="AF84" s="35">
        <f t="shared" si="66"/>
        <v>84388</v>
      </c>
      <c r="AG84" s="35">
        <f t="shared" si="67"/>
        <v>71065</v>
      </c>
      <c r="AH84" s="35">
        <f t="shared" si="68"/>
        <v>20673.5</v>
      </c>
      <c r="AI84" s="35">
        <f t="shared" si="69"/>
        <v>9948.7357142857145</v>
      </c>
      <c r="AU84" s="52">
        <f t="shared" si="70"/>
        <v>77</v>
      </c>
      <c r="AV84" s="80">
        <f t="shared" si="71"/>
        <v>1212.5322023534352</v>
      </c>
      <c r="AW84" s="35">
        <f t="shared" si="85"/>
        <v>4856.9593981674352</v>
      </c>
      <c r="AX84" s="35">
        <f t="shared" si="72"/>
        <v>15462.851345901845</v>
      </c>
      <c r="AY84" s="35">
        <f t="shared" si="73"/>
        <v>20319.81074406928</v>
      </c>
      <c r="AZ84" s="35">
        <f t="shared" si="74"/>
        <v>25176.770142236717</v>
      </c>
      <c r="BA84"/>
      <c r="BB84" s="52">
        <f t="shared" si="75"/>
        <v>77</v>
      </c>
      <c r="BC84" s="80">
        <f t="shared" si="76"/>
        <v>695.48817270500604</v>
      </c>
      <c r="BD84" s="35">
        <f t="shared" si="86"/>
        <v>2785.870602180717</v>
      </c>
      <c r="BE84" s="35">
        <f t="shared" si="77"/>
        <v>7140.7365847318961</v>
      </c>
      <c r="BF84" s="35">
        <f t="shared" si="78"/>
        <v>9926.6071869126135</v>
      </c>
      <c r="BG84" s="35">
        <f t="shared" si="79"/>
        <v>12712.477789093331</v>
      </c>
    </row>
    <row r="85" spans="1:59" x14ac:dyDescent="0.4">
      <c r="A85" s="17" t="s">
        <v>82</v>
      </c>
      <c r="B85" s="11">
        <v>4652</v>
      </c>
      <c r="C85" s="11">
        <v>1644</v>
      </c>
      <c r="D85" s="11">
        <v>1157</v>
      </c>
      <c r="E85" s="11">
        <v>1386</v>
      </c>
      <c r="F85" s="11">
        <v>1802</v>
      </c>
      <c r="G85" s="11">
        <v>2058</v>
      </c>
      <c r="H85" s="11">
        <v>3831</v>
      </c>
      <c r="I85" s="11">
        <v>5307</v>
      </c>
      <c r="J85" s="11">
        <v>9332</v>
      </c>
      <c r="Y85" s="35">
        <f t="shared" si="80"/>
        <v>77500</v>
      </c>
      <c r="Z85" s="52">
        <f t="shared" si="87"/>
        <v>78</v>
      </c>
      <c r="AA85" s="35">
        <f t="shared" si="97"/>
        <v>84388</v>
      </c>
      <c r="AB85" s="35">
        <f t="shared" si="98"/>
        <v>71065</v>
      </c>
      <c r="AC85" s="35">
        <f t="shared" si="100"/>
        <v>20673.5</v>
      </c>
      <c r="AD85" s="35">
        <f t="shared" si="101"/>
        <v>9948.7357142857145</v>
      </c>
      <c r="AE85" s="52">
        <f t="shared" si="65"/>
        <v>96</v>
      </c>
      <c r="AF85" s="35">
        <f t="shared" si="66"/>
        <v>84388</v>
      </c>
      <c r="AG85" s="35">
        <f t="shared" si="67"/>
        <v>71065</v>
      </c>
      <c r="AH85" s="35">
        <f t="shared" si="68"/>
        <v>20673.5</v>
      </c>
      <c r="AI85" s="35">
        <f t="shared" si="69"/>
        <v>9948.7357142857145</v>
      </c>
      <c r="AU85" s="52">
        <f t="shared" si="70"/>
        <v>78</v>
      </c>
      <c r="AV85" s="80">
        <f t="shared" si="71"/>
        <v>1212.463749100737</v>
      </c>
      <c r="AW85" s="35">
        <f t="shared" si="85"/>
        <v>4856.6851995371781</v>
      </c>
      <c r="AX85" s="35">
        <f t="shared" si="72"/>
        <v>15563.575133742541</v>
      </c>
      <c r="AY85" s="35">
        <f t="shared" si="73"/>
        <v>20420.260333279719</v>
      </c>
      <c r="AZ85" s="35">
        <f t="shared" si="74"/>
        <v>25276.945532816899</v>
      </c>
      <c r="BA85"/>
      <c r="BB85" s="52">
        <f t="shared" si="75"/>
        <v>78</v>
      </c>
      <c r="BC85" s="80">
        <f t="shared" si="76"/>
        <v>695.44890906520948</v>
      </c>
      <c r="BD85" s="35">
        <f t="shared" si="86"/>
        <v>2785.7133264366616</v>
      </c>
      <c r="BE85" s="35">
        <f t="shared" si="77"/>
        <v>7170.7026431762661</v>
      </c>
      <c r="BF85" s="35">
        <f t="shared" si="78"/>
        <v>9956.4159696129282</v>
      </c>
      <c r="BG85" s="35">
        <f t="shared" si="79"/>
        <v>12742.12929604959</v>
      </c>
    </row>
    <row r="86" spans="1:59" x14ac:dyDescent="0.4">
      <c r="A86" s="17" t="s">
        <v>83</v>
      </c>
      <c r="B86" s="11">
        <v>2787</v>
      </c>
      <c r="C86" s="11">
        <v>947</v>
      </c>
      <c r="D86" s="11">
        <v>734</v>
      </c>
      <c r="E86" s="11">
        <v>1092</v>
      </c>
      <c r="F86" s="11">
        <v>1181</v>
      </c>
      <c r="G86" s="11">
        <v>1298</v>
      </c>
      <c r="H86" s="11">
        <v>2056</v>
      </c>
      <c r="I86" s="11">
        <v>2845</v>
      </c>
      <c r="J86" s="11">
        <v>5942</v>
      </c>
      <c r="Y86" s="35">
        <f t="shared" si="80"/>
        <v>78500</v>
      </c>
      <c r="Z86" s="52">
        <f t="shared" si="87"/>
        <v>79</v>
      </c>
      <c r="AA86" s="35">
        <f t="shared" si="97"/>
        <v>84388</v>
      </c>
      <c r="AB86" s="35">
        <f t="shared" si="98"/>
        <v>71065</v>
      </c>
      <c r="AC86" s="35">
        <f t="shared" si="100"/>
        <v>20673.5</v>
      </c>
      <c r="AD86" s="35">
        <f t="shared" si="101"/>
        <v>9948.7357142857145</v>
      </c>
      <c r="AE86" s="52">
        <f t="shared" si="65"/>
        <v>97</v>
      </c>
      <c r="AF86" s="35">
        <f t="shared" si="66"/>
        <v>84388</v>
      </c>
      <c r="AG86" s="35">
        <f t="shared" si="67"/>
        <v>71065</v>
      </c>
      <c r="AH86" s="35">
        <f t="shared" si="68"/>
        <v>20673.5</v>
      </c>
      <c r="AI86" s="35">
        <f t="shared" si="69"/>
        <v>9948.7357142857145</v>
      </c>
      <c r="AU86" s="52">
        <f t="shared" si="70"/>
        <v>79</v>
      </c>
      <c r="AV86" s="80">
        <f t="shared" si="71"/>
        <v>1212.3966424725581</v>
      </c>
      <c r="AW86" s="35">
        <f t="shared" si="85"/>
        <v>4856.4163949909735</v>
      </c>
      <c r="AX86" s="35">
        <f t="shared" si="72"/>
        <v>15664.293527499187</v>
      </c>
      <c r="AY86" s="35">
        <f t="shared" si="73"/>
        <v>20520.709922490161</v>
      </c>
      <c r="AZ86" s="35">
        <f t="shared" si="74"/>
        <v>25377.126317481136</v>
      </c>
      <c r="BA86"/>
      <c r="BB86" s="52">
        <f t="shared" si="75"/>
        <v>79</v>
      </c>
      <c r="BC86" s="80">
        <f t="shared" si="76"/>
        <v>695.41041782669402</v>
      </c>
      <c r="BD86" s="35">
        <f t="shared" si="86"/>
        <v>2785.5591446489188</v>
      </c>
      <c r="BE86" s="35">
        <f t="shared" si="77"/>
        <v>7200.6656076643239</v>
      </c>
      <c r="BF86" s="35">
        <f t="shared" si="78"/>
        <v>9986.2247523132428</v>
      </c>
      <c r="BG86" s="35">
        <f t="shared" si="79"/>
        <v>12771.783896962163</v>
      </c>
    </row>
    <row r="87" spans="1:59" x14ac:dyDescent="0.4">
      <c r="A87" s="17" t="s">
        <v>177</v>
      </c>
      <c r="B87" s="11">
        <v>2362</v>
      </c>
      <c r="C87" s="11">
        <v>932</v>
      </c>
      <c r="D87" s="11">
        <v>491</v>
      </c>
      <c r="E87" s="11">
        <v>500</v>
      </c>
      <c r="F87" s="11">
        <v>1482</v>
      </c>
      <c r="G87" s="11">
        <v>1494</v>
      </c>
      <c r="H87" s="11">
        <v>1737</v>
      </c>
      <c r="I87" s="11">
        <v>3240</v>
      </c>
      <c r="J87" s="11">
        <v>4056</v>
      </c>
      <c r="Y87" s="35">
        <f t="shared" si="80"/>
        <v>79500</v>
      </c>
      <c r="Z87" s="52">
        <f t="shared" si="87"/>
        <v>80</v>
      </c>
      <c r="AA87" s="35">
        <f t="shared" si="97"/>
        <v>84388</v>
      </c>
      <c r="AB87" s="35">
        <f t="shared" si="98"/>
        <v>71065</v>
      </c>
      <c r="AC87" s="35">
        <f t="shared" si="100"/>
        <v>20673.5</v>
      </c>
      <c r="AD87" s="35">
        <f t="shared" si="101"/>
        <v>9948.7357142857145</v>
      </c>
      <c r="AE87" s="52">
        <f t="shared" ref="AE87:AE116" si="102">Z115</f>
        <v>108</v>
      </c>
      <c r="AF87" s="35">
        <f t="shared" ref="AF87:AF116" si="103">AA115</f>
        <v>122392</v>
      </c>
      <c r="AG87" s="35">
        <f t="shared" ref="AG87:AG116" si="104">AB115</f>
        <v>91507</v>
      </c>
      <c r="AH87" s="35">
        <f t="shared" ref="AH87:AH116" si="105">AC115</f>
        <v>24444</v>
      </c>
      <c r="AI87" s="35">
        <f t="shared" ref="AI87:AI116" si="106">AD115</f>
        <v>12297.545112781956</v>
      </c>
      <c r="AU87" s="52">
        <f t="shared" si="70"/>
        <v>80</v>
      </c>
      <c r="AV87" s="80">
        <f t="shared" si="71"/>
        <v>1212.3308826925197</v>
      </c>
      <c r="AW87" s="35">
        <f t="shared" si="85"/>
        <v>4856.1529854245646</v>
      </c>
      <c r="AX87" s="35">
        <f t="shared" si="72"/>
        <v>15765.006526276036</v>
      </c>
      <c r="AY87" s="35">
        <f t="shared" si="73"/>
        <v>20621.1595117006</v>
      </c>
      <c r="AZ87" s="35">
        <f t="shared" si="74"/>
        <v>25477.312497125164</v>
      </c>
      <c r="BA87"/>
      <c r="BB87" s="52">
        <f t="shared" si="75"/>
        <v>80</v>
      </c>
      <c r="BC87" s="80">
        <f t="shared" si="76"/>
        <v>695.37269911772478</v>
      </c>
      <c r="BD87" s="35">
        <f t="shared" si="86"/>
        <v>2785.4080573312713</v>
      </c>
      <c r="BE87" s="35">
        <f t="shared" si="77"/>
        <v>7230.6254776822861</v>
      </c>
      <c r="BF87" s="35">
        <f t="shared" si="78"/>
        <v>10016.033535013557</v>
      </c>
      <c r="BG87" s="35">
        <f t="shared" si="79"/>
        <v>12801.441592344829</v>
      </c>
    </row>
    <row r="88" spans="1:59" x14ac:dyDescent="0.4">
      <c r="A88" s="15" t="s">
        <v>84</v>
      </c>
      <c r="B88" s="11">
        <v>4657</v>
      </c>
      <c r="C88" s="11">
        <v>6691</v>
      </c>
      <c r="D88" s="11">
        <v>6988</v>
      </c>
      <c r="E88" s="11">
        <v>7264</v>
      </c>
      <c r="F88" s="11">
        <v>6283</v>
      </c>
      <c r="G88" s="11">
        <v>6569</v>
      </c>
      <c r="H88" s="11">
        <v>5142</v>
      </c>
      <c r="I88" s="11">
        <v>3602</v>
      </c>
      <c r="J88" s="11">
        <v>2009</v>
      </c>
      <c r="Y88" s="35">
        <f t="shared" si="80"/>
        <v>80500</v>
      </c>
      <c r="Z88" s="52">
        <f t="shared" si="87"/>
        <v>81</v>
      </c>
      <c r="AA88" s="35">
        <f t="shared" si="97"/>
        <v>84388</v>
      </c>
      <c r="AB88" s="35">
        <f t="shared" si="98"/>
        <v>71065</v>
      </c>
      <c r="AC88" s="35">
        <f t="shared" si="100"/>
        <v>20673.5</v>
      </c>
      <c r="AD88" s="35">
        <f t="shared" si="101"/>
        <v>9948.7357142857145</v>
      </c>
      <c r="AE88" s="52">
        <f t="shared" si="102"/>
        <v>109</v>
      </c>
      <c r="AF88" s="35">
        <f t="shared" si="103"/>
        <v>122392</v>
      </c>
      <c r="AG88" s="35">
        <f t="shared" si="104"/>
        <v>91507</v>
      </c>
      <c r="AH88" s="35">
        <f t="shared" si="105"/>
        <v>24444</v>
      </c>
      <c r="AI88" s="35">
        <f t="shared" si="106"/>
        <v>12297.545112781956</v>
      </c>
      <c r="AU88" s="52">
        <f t="shared" si="70"/>
        <v>81</v>
      </c>
      <c r="AV88" s="80">
        <f t="shared" si="71"/>
        <v>1212.266469979802</v>
      </c>
      <c r="AW88" s="35">
        <f t="shared" si="85"/>
        <v>4855.8949717159066</v>
      </c>
      <c r="AX88" s="35">
        <f t="shared" si="72"/>
        <v>15865.714129195132</v>
      </c>
      <c r="AY88" s="35">
        <f t="shared" si="73"/>
        <v>20721.609100911039</v>
      </c>
      <c r="AZ88" s="35">
        <f t="shared" si="74"/>
        <v>25577.504072626944</v>
      </c>
      <c r="BA88"/>
      <c r="BB88" s="52">
        <f t="shared" si="75"/>
        <v>81</v>
      </c>
      <c r="BC88" s="80">
        <f t="shared" si="76"/>
        <v>695.33575306401997</v>
      </c>
      <c r="BD88" s="35">
        <f t="shared" si="86"/>
        <v>2785.2600649872998</v>
      </c>
      <c r="BE88" s="35">
        <f t="shared" si="77"/>
        <v>7260.5822527265718</v>
      </c>
      <c r="BF88" s="35">
        <f t="shared" si="78"/>
        <v>10045.842317713872</v>
      </c>
      <c r="BG88" s="35">
        <f t="shared" si="79"/>
        <v>12831.102382701172</v>
      </c>
    </row>
    <row r="89" spans="1:59" x14ac:dyDescent="0.4">
      <c r="A89" s="15" t="s">
        <v>85</v>
      </c>
      <c r="B89" s="11">
        <v>1091</v>
      </c>
      <c r="C89" s="11">
        <v>645</v>
      </c>
      <c r="D89" s="11">
        <v>119</v>
      </c>
      <c r="E89" s="11">
        <v>383</v>
      </c>
      <c r="F89" s="11">
        <v>178</v>
      </c>
      <c r="G89" s="11">
        <v>206</v>
      </c>
      <c r="H89" s="11">
        <v>516</v>
      </c>
      <c r="I89" s="11">
        <v>727</v>
      </c>
      <c r="J89" s="11">
        <v>3164</v>
      </c>
      <c r="Y89" s="35">
        <f t="shared" si="80"/>
        <v>81500</v>
      </c>
      <c r="Z89" s="52">
        <f t="shared" si="87"/>
        <v>82</v>
      </c>
      <c r="AA89" s="35">
        <f t="shared" si="97"/>
        <v>84388</v>
      </c>
      <c r="AB89" s="35">
        <f t="shared" si="98"/>
        <v>71065</v>
      </c>
      <c r="AC89" s="35">
        <f t="shared" si="100"/>
        <v>20673.5</v>
      </c>
      <c r="AD89" s="35">
        <f t="shared" si="101"/>
        <v>9948.7357142857145</v>
      </c>
      <c r="AE89" s="52">
        <f t="shared" si="102"/>
        <v>110</v>
      </c>
      <c r="AF89" s="35">
        <f t="shared" si="103"/>
        <v>122392</v>
      </c>
      <c r="AG89" s="35">
        <f t="shared" si="104"/>
        <v>91507</v>
      </c>
      <c r="AH89" s="35">
        <f t="shared" si="105"/>
        <v>24444</v>
      </c>
      <c r="AI89" s="35">
        <f t="shared" si="106"/>
        <v>12297.545112781956</v>
      </c>
      <c r="AU89" s="52">
        <f t="shared" si="70"/>
        <v>82</v>
      </c>
      <c r="AV89" s="80">
        <f t="shared" si="71"/>
        <v>1212.2034045491421</v>
      </c>
      <c r="AW89" s="35">
        <f t="shared" si="85"/>
        <v>4855.6423547251588</v>
      </c>
      <c r="AX89" s="35">
        <f t="shared" si="72"/>
        <v>15966.416335396319</v>
      </c>
      <c r="AY89" s="35">
        <f t="shared" si="73"/>
        <v>20822.058690121477</v>
      </c>
      <c r="AZ89" s="35">
        <f t="shared" si="74"/>
        <v>25677.701044846635</v>
      </c>
      <c r="BA89"/>
      <c r="BB89" s="52">
        <f t="shared" si="75"/>
        <v>82</v>
      </c>
      <c r="BC89" s="80">
        <f t="shared" si="76"/>
        <v>695.29957978874904</v>
      </c>
      <c r="BD89" s="35">
        <f t="shared" si="86"/>
        <v>2785.115168110377</v>
      </c>
      <c r="BE89" s="35">
        <f t="shared" si="77"/>
        <v>7290.5359323038101</v>
      </c>
      <c r="BF89" s="35">
        <f t="shared" si="78"/>
        <v>10075.651100414187</v>
      </c>
      <c r="BG89" s="35">
        <f t="shared" si="79"/>
        <v>12860.766268524563</v>
      </c>
    </row>
    <row r="90" spans="1:59" s="21" customFormat="1" x14ac:dyDescent="0.4">
      <c r="A90" s="22" t="s">
        <v>86</v>
      </c>
      <c r="B90" s="20">
        <v>5830</v>
      </c>
      <c r="C90" s="20">
        <v>4612</v>
      </c>
      <c r="D90" s="20">
        <v>4390</v>
      </c>
      <c r="E90" s="20">
        <v>4473</v>
      </c>
      <c r="F90" s="20">
        <v>4866</v>
      </c>
      <c r="G90" s="20">
        <v>5173</v>
      </c>
      <c r="H90" s="20">
        <v>5766</v>
      </c>
      <c r="I90" s="20">
        <v>6197</v>
      </c>
      <c r="J90" s="20">
        <v>7167</v>
      </c>
      <c r="L90" s="22" t="s">
        <v>86</v>
      </c>
      <c r="M90" s="35">
        <f>B90</f>
        <v>5830</v>
      </c>
      <c r="N90" s="35">
        <f t="shared" ref="N90:U90" si="107">C90</f>
        <v>4612</v>
      </c>
      <c r="O90" s="35">
        <f t="shared" si="107"/>
        <v>4390</v>
      </c>
      <c r="P90" s="35">
        <f t="shared" si="107"/>
        <v>4473</v>
      </c>
      <c r="Q90" s="35">
        <f t="shared" si="107"/>
        <v>4866</v>
      </c>
      <c r="R90" s="35">
        <f t="shared" si="107"/>
        <v>5173</v>
      </c>
      <c r="S90" s="35">
        <f t="shared" si="107"/>
        <v>5766</v>
      </c>
      <c r="T90" s="35">
        <f t="shared" si="107"/>
        <v>6197</v>
      </c>
      <c r="U90" s="35">
        <f t="shared" si="107"/>
        <v>7167</v>
      </c>
      <c r="V90" s="1"/>
      <c r="W90" s="1"/>
      <c r="X90" s="1"/>
      <c r="Y90" s="35">
        <f t="shared" si="80"/>
        <v>82500</v>
      </c>
      <c r="Z90" s="52">
        <f t="shared" si="87"/>
        <v>83</v>
      </c>
      <c r="AA90" s="35">
        <f t="shared" si="97"/>
        <v>84388</v>
      </c>
      <c r="AB90" s="35">
        <f t="shared" si="98"/>
        <v>71065</v>
      </c>
      <c r="AC90" s="35">
        <f t="shared" si="100"/>
        <v>20673.5</v>
      </c>
      <c r="AD90" s="35">
        <f t="shared" si="101"/>
        <v>9948.7357142857145</v>
      </c>
      <c r="AE90" s="52">
        <f t="shared" si="102"/>
        <v>111</v>
      </c>
      <c r="AF90" s="35">
        <f t="shared" si="103"/>
        <v>122392</v>
      </c>
      <c r="AG90" s="35">
        <f t="shared" si="104"/>
        <v>91507</v>
      </c>
      <c r="AH90" s="35">
        <f t="shared" si="105"/>
        <v>24444</v>
      </c>
      <c r="AI90" s="35">
        <f t="shared" si="106"/>
        <v>12297.545112781956</v>
      </c>
      <c r="AU90" s="52">
        <f t="shared" si="70"/>
        <v>83</v>
      </c>
      <c r="AV90" s="80">
        <f t="shared" si="71"/>
        <v>1212.1416866108291</v>
      </c>
      <c r="AW90" s="35">
        <f t="shared" si="85"/>
        <v>4855.3951352946624</v>
      </c>
      <c r="AX90" s="35">
        <f t="shared" si="72"/>
        <v>16067.113144037254</v>
      </c>
      <c r="AY90" s="35">
        <f t="shared" si="73"/>
        <v>20922.508279331916</v>
      </c>
      <c r="AZ90" s="35">
        <f t="shared" si="74"/>
        <v>25777.903414626577</v>
      </c>
      <c r="BA90" s="1"/>
      <c r="BB90" s="52">
        <f t="shared" si="75"/>
        <v>83</v>
      </c>
      <c r="BC90" s="80">
        <f t="shared" si="76"/>
        <v>695.26417941253055</v>
      </c>
      <c r="BD90" s="35">
        <f t="shared" si="86"/>
        <v>2784.9733671836557</v>
      </c>
      <c r="BE90" s="35">
        <f t="shared" si="77"/>
        <v>7320.4865159308456</v>
      </c>
      <c r="BF90" s="35">
        <f t="shared" si="78"/>
        <v>10105.459883114501</v>
      </c>
      <c r="BG90" s="35">
        <f t="shared" si="79"/>
        <v>12890.433250298156</v>
      </c>
    </row>
    <row r="91" spans="1:59" x14ac:dyDescent="0.4">
      <c r="A91" s="15" t="s">
        <v>87</v>
      </c>
      <c r="B91" s="11">
        <v>572</v>
      </c>
      <c r="C91" s="11">
        <v>427</v>
      </c>
      <c r="D91" s="11">
        <v>479</v>
      </c>
      <c r="E91" s="11">
        <v>400</v>
      </c>
      <c r="F91" s="11">
        <v>378</v>
      </c>
      <c r="G91" s="11">
        <v>489</v>
      </c>
      <c r="H91" s="11">
        <v>454</v>
      </c>
      <c r="I91" s="11">
        <v>583</v>
      </c>
      <c r="J91" s="11">
        <v>853</v>
      </c>
      <c r="L91" s="58" t="s">
        <v>299</v>
      </c>
      <c r="M91" s="59">
        <f>M90/2/M16</f>
        <v>511.40350877192981</v>
      </c>
      <c r="N91" s="59">
        <f t="shared" ref="N91:U91" si="108">N90/2/N16</f>
        <v>419.27272727272725</v>
      </c>
      <c r="O91" s="59">
        <f t="shared" si="108"/>
        <v>391.96428571428572</v>
      </c>
      <c r="P91" s="59">
        <f t="shared" si="108"/>
        <v>399.375</v>
      </c>
      <c r="Q91" s="59">
        <f t="shared" si="108"/>
        <v>434.46428571428572</v>
      </c>
      <c r="R91" s="59">
        <f t="shared" si="108"/>
        <v>453.77192982456137</v>
      </c>
      <c r="S91" s="59">
        <f t="shared" si="108"/>
        <v>514.82142857142856</v>
      </c>
      <c r="T91" s="59">
        <f t="shared" si="108"/>
        <v>543.59649122807014</v>
      </c>
      <c r="U91" s="59">
        <f t="shared" si="108"/>
        <v>628.68421052631572</v>
      </c>
      <c r="Y91" s="35">
        <f t="shared" si="80"/>
        <v>83500</v>
      </c>
      <c r="Z91" s="52">
        <f t="shared" si="87"/>
        <v>84</v>
      </c>
      <c r="AA91" s="35">
        <f t="shared" si="97"/>
        <v>84388</v>
      </c>
      <c r="AB91" s="35">
        <f t="shared" si="98"/>
        <v>71065</v>
      </c>
      <c r="AC91" s="35">
        <f t="shared" si="100"/>
        <v>20673.5</v>
      </c>
      <c r="AD91" s="35">
        <f t="shared" si="101"/>
        <v>9948.7357142857145</v>
      </c>
      <c r="AE91" s="52">
        <f t="shared" si="102"/>
        <v>112</v>
      </c>
      <c r="AF91" s="35">
        <f t="shared" si="103"/>
        <v>122392</v>
      </c>
      <c r="AG91" s="35">
        <f t="shared" si="104"/>
        <v>91507</v>
      </c>
      <c r="AH91" s="35">
        <f t="shared" si="105"/>
        <v>24444</v>
      </c>
      <c r="AI91" s="35">
        <f t="shared" si="106"/>
        <v>12297.545112781956</v>
      </c>
      <c r="AU91" s="52">
        <f t="shared" si="70"/>
        <v>84</v>
      </c>
      <c r="AV91" s="80">
        <f t="shared" si="71"/>
        <v>1212.0813163707026</v>
      </c>
      <c r="AW91" s="35">
        <f t="shared" si="85"/>
        <v>4855.1533142489343</v>
      </c>
      <c r="AX91" s="35">
        <f t="shared" si="72"/>
        <v>16167.804554293423</v>
      </c>
      <c r="AY91" s="35">
        <f t="shared" si="73"/>
        <v>21022.957868542358</v>
      </c>
      <c r="AZ91" s="35">
        <f t="shared" si="74"/>
        <v>25878.111182791294</v>
      </c>
      <c r="BA91"/>
      <c r="BB91" s="52">
        <f t="shared" si="75"/>
        <v>84</v>
      </c>
      <c r="BC91" s="80">
        <f t="shared" si="76"/>
        <v>695.22955205343044</v>
      </c>
      <c r="BD91" s="35">
        <f t="shared" si="86"/>
        <v>2784.8346626800649</v>
      </c>
      <c r="BE91" s="35">
        <f t="shared" si="77"/>
        <v>7350.4340031347492</v>
      </c>
      <c r="BF91" s="35">
        <f t="shared" si="78"/>
        <v>10135.268665814814</v>
      </c>
      <c r="BG91" s="35">
        <f t="shared" si="79"/>
        <v>12920.103328494879</v>
      </c>
    </row>
    <row r="92" spans="1:59" x14ac:dyDescent="0.4">
      <c r="A92" s="15" t="s">
        <v>88</v>
      </c>
      <c r="B92" s="11">
        <v>2074</v>
      </c>
      <c r="C92" s="11">
        <v>1916</v>
      </c>
      <c r="D92" s="11">
        <v>1801</v>
      </c>
      <c r="E92" s="11">
        <v>1768</v>
      </c>
      <c r="F92" s="11">
        <v>2019</v>
      </c>
      <c r="G92" s="11">
        <v>1922</v>
      </c>
      <c r="H92" s="11">
        <v>2035</v>
      </c>
      <c r="I92" s="11">
        <v>2102</v>
      </c>
      <c r="J92" s="11">
        <v>2362</v>
      </c>
      <c r="Y92" s="35">
        <f t="shared" si="80"/>
        <v>84500</v>
      </c>
      <c r="Z92" s="52">
        <f t="shared" si="87"/>
        <v>85</v>
      </c>
      <c r="AA92" s="35">
        <f t="shared" si="97"/>
        <v>84388</v>
      </c>
      <c r="AB92" s="35">
        <f t="shared" si="98"/>
        <v>71065</v>
      </c>
      <c r="AC92" s="35">
        <f t="shared" si="100"/>
        <v>20673.5</v>
      </c>
      <c r="AD92" s="35">
        <f t="shared" si="101"/>
        <v>9948.7357142857145</v>
      </c>
      <c r="AE92" s="52">
        <f t="shared" si="102"/>
        <v>113</v>
      </c>
      <c r="AF92" s="35">
        <f t="shared" si="103"/>
        <v>122392</v>
      </c>
      <c r="AG92" s="35">
        <f t="shared" si="104"/>
        <v>91507</v>
      </c>
      <c r="AH92" s="35">
        <f t="shared" si="105"/>
        <v>24444</v>
      </c>
      <c r="AI92" s="35">
        <f t="shared" si="106"/>
        <v>12297.545112781956</v>
      </c>
      <c r="AU92" s="52">
        <f t="shared" si="70"/>
        <v>85</v>
      </c>
      <c r="AV92" s="80">
        <f t="shared" si="71"/>
        <v>1212.0222940301467</v>
      </c>
      <c r="AW92" s="35">
        <f t="shared" si="85"/>
        <v>4854.9168923946454</v>
      </c>
      <c r="AX92" s="35">
        <f t="shared" si="72"/>
        <v>16268.490565358152</v>
      </c>
      <c r="AY92" s="35">
        <f t="shared" si="73"/>
        <v>21123.407457752797</v>
      </c>
      <c r="AZ92" s="35">
        <f t="shared" si="74"/>
        <v>25978.324350147443</v>
      </c>
      <c r="BA92"/>
      <c r="BB92" s="52">
        <f t="shared" si="75"/>
        <v>85</v>
      </c>
      <c r="BC92" s="80">
        <f t="shared" si="76"/>
        <v>695.1956978269593</v>
      </c>
      <c r="BD92" s="35">
        <f t="shared" si="86"/>
        <v>2784.6990550622982</v>
      </c>
      <c r="BE92" s="35">
        <f t="shared" si="77"/>
        <v>7380.378393452831</v>
      </c>
      <c r="BF92" s="35">
        <f t="shared" si="78"/>
        <v>10165.077448515129</v>
      </c>
      <c r="BG92" s="35">
        <f t="shared" si="79"/>
        <v>12949.776503577426</v>
      </c>
    </row>
    <row r="93" spans="1:59" x14ac:dyDescent="0.4">
      <c r="A93" s="15" t="s">
        <v>89</v>
      </c>
      <c r="B93" s="11">
        <v>127</v>
      </c>
      <c r="C93" s="11">
        <v>16</v>
      </c>
      <c r="D93" s="11">
        <v>72</v>
      </c>
      <c r="E93" s="11">
        <v>81</v>
      </c>
      <c r="F93" s="11">
        <v>30</v>
      </c>
      <c r="G93" s="11">
        <v>54</v>
      </c>
      <c r="H93" s="11">
        <v>157</v>
      </c>
      <c r="I93" s="11">
        <v>170</v>
      </c>
      <c r="J93" s="11">
        <v>181</v>
      </c>
      <c r="Y93" s="35">
        <f t="shared" si="80"/>
        <v>85500</v>
      </c>
      <c r="Z93" s="52">
        <f t="shared" si="87"/>
        <v>86</v>
      </c>
      <c r="AA93" s="35">
        <f t="shared" si="97"/>
        <v>84388</v>
      </c>
      <c r="AB93" s="35">
        <f t="shared" si="98"/>
        <v>71065</v>
      </c>
      <c r="AC93" s="35">
        <f t="shared" si="100"/>
        <v>20673.5</v>
      </c>
      <c r="AD93" s="35">
        <f t="shared" si="101"/>
        <v>9948.7357142857145</v>
      </c>
      <c r="AE93" s="52">
        <f t="shared" si="102"/>
        <v>114</v>
      </c>
      <c r="AF93" s="35">
        <f t="shared" si="103"/>
        <v>122392</v>
      </c>
      <c r="AG93" s="35">
        <f t="shared" si="104"/>
        <v>91507</v>
      </c>
      <c r="AH93" s="35">
        <f t="shared" si="105"/>
        <v>24444</v>
      </c>
      <c r="AI93" s="35">
        <f t="shared" si="106"/>
        <v>12297.545112781956</v>
      </c>
      <c r="AU93" s="52">
        <f t="shared" si="70"/>
        <v>86</v>
      </c>
      <c r="AV93" s="80">
        <f t="shared" si="71"/>
        <v>1211.9646197860884</v>
      </c>
      <c r="AW93" s="35">
        <f t="shared" si="85"/>
        <v>4854.6858705206141</v>
      </c>
      <c r="AX93" s="35">
        <f t="shared" si="72"/>
        <v>16369.171176442625</v>
      </c>
      <c r="AY93" s="35">
        <f t="shared" si="73"/>
        <v>21223.85704696324</v>
      </c>
      <c r="AZ93" s="35">
        <f t="shared" si="74"/>
        <v>26078.542917483854</v>
      </c>
      <c r="BA93"/>
      <c r="BB93" s="52">
        <f t="shared" si="75"/>
        <v>86</v>
      </c>
      <c r="BC93" s="80">
        <f t="shared" si="76"/>
        <v>695.16261684607127</v>
      </c>
      <c r="BD93" s="35">
        <f t="shared" si="86"/>
        <v>2784.5665447828083</v>
      </c>
      <c r="BE93" s="35">
        <f t="shared" si="77"/>
        <v>7410.3196864326346</v>
      </c>
      <c r="BF93" s="35">
        <f t="shared" si="78"/>
        <v>10194.886231215443</v>
      </c>
      <c r="BG93" s="35">
        <f t="shared" si="79"/>
        <v>12979.452775998252</v>
      </c>
    </row>
    <row r="94" spans="1:59" x14ac:dyDescent="0.4">
      <c r="A94" s="15" t="s">
        <v>90</v>
      </c>
      <c r="B94" s="11">
        <v>2077</v>
      </c>
      <c r="C94" s="11">
        <v>1493</v>
      </c>
      <c r="D94" s="11">
        <v>1374</v>
      </c>
      <c r="E94" s="11">
        <v>1552</v>
      </c>
      <c r="F94" s="11">
        <v>1719</v>
      </c>
      <c r="G94" s="11">
        <v>1872</v>
      </c>
      <c r="H94" s="11">
        <v>2111</v>
      </c>
      <c r="I94" s="11">
        <v>2254</v>
      </c>
      <c r="J94" s="11">
        <v>2544</v>
      </c>
      <c r="Y94" s="35">
        <f t="shared" si="80"/>
        <v>86500</v>
      </c>
      <c r="Z94" s="52">
        <f t="shared" si="87"/>
        <v>87</v>
      </c>
      <c r="AA94" s="35">
        <f t="shared" si="97"/>
        <v>84388</v>
      </c>
      <c r="AB94" s="35">
        <f t="shared" si="98"/>
        <v>71065</v>
      </c>
      <c r="AC94" s="35">
        <f t="shared" si="100"/>
        <v>20673.5</v>
      </c>
      <c r="AD94" s="35">
        <f t="shared" si="101"/>
        <v>9948.7357142857145</v>
      </c>
      <c r="AE94" s="52">
        <f t="shared" si="102"/>
        <v>115</v>
      </c>
      <c r="AF94" s="35">
        <f t="shared" si="103"/>
        <v>122392</v>
      </c>
      <c r="AG94" s="35">
        <f t="shared" si="104"/>
        <v>91507</v>
      </c>
      <c r="AH94" s="35">
        <f t="shared" si="105"/>
        <v>24444</v>
      </c>
      <c r="AI94" s="35">
        <f t="shared" si="106"/>
        <v>12297.545112781956</v>
      </c>
      <c r="AU94" s="52">
        <f t="shared" si="70"/>
        <v>87</v>
      </c>
      <c r="AV94" s="80">
        <f t="shared" si="71"/>
        <v>1211.9082938309939</v>
      </c>
      <c r="AW94" s="35">
        <f t="shared" si="85"/>
        <v>4854.4602493977891</v>
      </c>
      <c r="AX94" s="35">
        <f t="shared" si="72"/>
        <v>16469.846386775891</v>
      </c>
      <c r="AY94" s="35">
        <f t="shared" si="73"/>
        <v>21324.306636173678</v>
      </c>
      <c r="AZ94" s="35">
        <f t="shared" si="74"/>
        <v>26178.766885571466</v>
      </c>
      <c r="BA94"/>
      <c r="BB94" s="52">
        <f t="shared" si="75"/>
        <v>87</v>
      </c>
      <c r="BC94" s="80">
        <f t="shared" si="76"/>
        <v>695.1303092211615</v>
      </c>
      <c r="BD94" s="35">
        <f t="shared" si="86"/>
        <v>2784.4371322837969</v>
      </c>
      <c r="BE94" s="35">
        <f t="shared" si="77"/>
        <v>7440.257881631961</v>
      </c>
      <c r="BF94" s="35">
        <f t="shared" si="78"/>
        <v>10224.695013915758</v>
      </c>
      <c r="BG94" s="35">
        <f t="shared" si="79"/>
        <v>13009.132146199554</v>
      </c>
    </row>
    <row r="95" spans="1:59" x14ac:dyDescent="0.4">
      <c r="A95" s="28" t="s">
        <v>22</v>
      </c>
      <c r="B95" s="11">
        <v>129</v>
      </c>
      <c r="C95" s="11">
        <v>141</v>
      </c>
      <c r="D95" s="11">
        <v>103</v>
      </c>
      <c r="E95" s="11">
        <v>71</v>
      </c>
      <c r="F95" s="11">
        <v>90</v>
      </c>
      <c r="G95" s="11">
        <v>79</v>
      </c>
      <c r="H95" s="11">
        <v>127</v>
      </c>
      <c r="I95" s="11">
        <v>137</v>
      </c>
      <c r="J95" s="11">
        <v>184</v>
      </c>
      <c r="Y95" s="35">
        <f t="shared" si="80"/>
        <v>87500</v>
      </c>
      <c r="Z95" s="52">
        <f t="shared" si="87"/>
        <v>88</v>
      </c>
      <c r="AA95" s="35">
        <f t="shared" si="97"/>
        <v>84388</v>
      </c>
      <c r="AB95" s="35">
        <f t="shared" si="98"/>
        <v>71065</v>
      </c>
      <c r="AC95" s="35">
        <f t="shared" si="100"/>
        <v>20673.5</v>
      </c>
      <c r="AD95" s="35">
        <f t="shared" si="101"/>
        <v>9948.7357142857145</v>
      </c>
      <c r="AE95" s="52">
        <f t="shared" si="102"/>
        <v>116</v>
      </c>
      <c r="AF95" s="35">
        <f t="shared" si="103"/>
        <v>122392</v>
      </c>
      <c r="AG95" s="35">
        <f t="shared" si="104"/>
        <v>91507</v>
      </c>
      <c r="AH95" s="35">
        <f t="shared" si="105"/>
        <v>24444</v>
      </c>
      <c r="AI95" s="35">
        <f t="shared" si="106"/>
        <v>12297.545112781956</v>
      </c>
      <c r="AU95" s="52">
        <f t="shared" si="70"/>
        <v>88</v>
      </c>
      <c r="AV95" s="80">
        <f t="shared" si="71"/>
        <v>1211.8533163528655</v>
      </c>
      <c r="AW95" s="35">
        <f t="shared" si="85"/>
        <v>4854.2400297792374</v>
      </c>
      <c r="AX95" s="35">
        <f t="shared" si="72"/>
        <v>16570.51619560488</v>
      </c>
      <c r="AY95" s="35">
        <f t="shared" si="73"/>
        <v>21424.756225384117</v>
      </c>
      <c r="AZ95" s="35">
        <f t="shared" si="74"/>
        <v>26278.996255163354</v>
      </c>
      <c r="BA95"/>
      <c r="BB95" s="52">
        <f t="shared" si="75"/>
        <v>88</v>
      </c>
      <c r="BC95" s="80">
        <f t="shared" si="76"/>
        <v>695.09877506006524</v>
      </c>
      <c r="BD95" s="35">
        <f t="shared" si="86"/>
        <v>2784.3108179972137</v>
      </c>
      <c r="BE95" s="35">
        <f t="shared" si="77"/>
        <v>7470.1929786188593</v>
      </c>
      <c r="BF95" s="35">
        <f t="shared" si="78"/>
        <v>10254.503796616073</v>
      </c>
      <c r="BG95" s="35">
        <f t="shared" si="79"/>
        <v>13038.814614613286</v>
      </c>
    </row>
    <row r="96" spans="1:59" x14ac:dyDescent="0.4">
      <c r="A96" s="28" t="s">
        <v>23</v>
      </c>
      <c r="B96" s="11">
        <v>1947</v>
      </c>
      <c r="C96" s="11">
        <v>1352</v>
      </c>
      <c r="D96" s="11">
        <v>1270</v>
      </c>
      <c r="E96" s="11">
        <v>1481</v>
      </c>
      <c r="F96" s="11">
        <v>1629</v>
      </c>
      <c r="G96" s="11">
        <v>1793</v>
      </c>
      <c r="H96" s="11">
        <v>1984</v>
      </c>
      <c r="I96" s="11">
        <v>2117</v>
      </c>
      <c r="J96" s="11">
        <v>2360</v>
      </c>
      <c r="Y96" s="35">
        <f t="shared" si="80"/>
        <v>88500</v>
      </c>
      <c r="Z96" s="52">
        <f t="shared" si="87"/>
        <v>89</v>
      </c>
      <c r="AA96" s="35">
        <f t="shared" si="97"/>
        <v>84388</v>
      </c>
      <c r="AB96" s="35">
        <f t="shared" si="98"/>
        <v>71065</v>
      </c>
      <c r="AC96" s="35">
        <f t="shared" si="100"/>
        <v>20673.5</v>
      </c>
      <c r="AD96" s="35">
        <f t="shared" si="101"/>
        <v>9948.7357142857145</v>
      </c>
      <c r="AE96" s="52">
        <f t="shared" si="102"/>
        <v>117</v>
      </c>
      <c r="AF96" s="35">
        <f t="shared" si="103"/>
        <v>122392</v>
      </c>
      <c r="AG96" s="35">
        <f t="shared" si="104"/>
        <v>91507</v>
      </c>
      <c r="AH96" s="35">
        <f t="shared" si="105"/>
        <v>24444</v>
      </c>
      <c r="AI96" s="35">
        <f t="shared" si="106"/>
        <v>12297.545112781956</v>
      </c>
      <c r="AU96" s="52">
        <f t="shared" si="70"/>
        <v>89</v>
      </c>
      <c r="AV96" s="80">
        <f t="shared" si="71"/>
        <v>1211.7996875352378</v>
      </c>
      <c r="AW96" s="35">
        <f t="shared" si="85"/>
        <v>4854.0252124001336</v>
      </c>
      <c r="AX96" s="35">
        <f t="shared" si="72"/>
        <v>16671.180602194421</v>
      </c>
      <c r="AY96" s="35">
        <f t="shared" si="73"/>
        <v>21525.205814594556</v>
      </c>
      <c r="AZ96" s="35">
        <f t="shared" si="74"/>
        <v>26379.23102699469</v>
      </c>
      <c r="BA96"/>
      <c r="BB96" s="52">
        <f t="shared" si="75"/>
        <v>89</v>
      </c>
      <c r="BC96" s="80">
        <f t="shared" si="76"/>
        <v>695.0680144680548</v>
      </c>
      <c r="BD96" s="35">
        <f t="shared" si="86"/>
        <v>2784.1876023447398</v>
      </c>
      <c r="BE96" s="35">
        <f t="shared" si="77"/>
        <v>7500.1249769716469</v>
      </c>
      <c r="BF96" s="35">
        <f t="shared" si="78"/>
        <v>10284.312579316387</v>
      </c>
      <c r="BG96" s="35">
        <f t="shared" si="79"/>
        <v>13068.500181661127</v>
      </c>
    </row>
    <row r="97" spans="1:59" x14ac:dyDescent="0.4">
      <c r="A97" s="15" t="s">
        <v>91</v>
      </c>
      <c r="B97" s="11">
        <v>981</v>
      </c>
      <c r="C97" s="11">
        <v>761</v>
      </c>
      <c r="D97" s="11">
        <v>665</v>
      </c>
      <c r="E97" s="11">
        <v>671</v>
      </c>
      <c r="F97" s="11">
        <v>720</v>
      </c>
      <c r="G97" s="11">
        <v>836</v>
      </c>
      <c r="H97" s="11">
        <v>1009</v>
      </c>
      <c r="I97" s="11">
        <v>1088</v>
      </c>
      <c r="J97" s="11">
        <v>1226</v>
      </c>
      <c r="Y97" s="35">
        <f t="shared" si="80"/>
        <v>89500</v>
      </c>
      <c r="Z97" s="52">
        <f t="shared" si="87"/>
        <v>90</v>
      </c>
      <c r="AA97" s="35">
        <f t="shared" ref="AA97:AA104" si="109">$S$10</f>
        <v>84388</v>
      </c>
      <c r="AB97" s="35">
        <f t="shared" ref="AB97:AB104" si="110">$S$50</f>
        <v>71065</v>
      </c>
      <c r="AC97" s="35">
        <f t="shared" ref="AC97:AC104" si="111">S$207</f>
        <v>20673.5</v>
      </c>
      <c r="AD97" s="35">
        <f t="shared" ref="AD97:AD104" si="112">S$206</f>
        <v>9948.7357142857145</v>
      </c>
      <c r="AE97" s="52">
        <f t="shared" si="102"/>
        <v>118</v>
      </c>
      <c r="AF97" s="35">
        <f t="shared" si="103"/>
        <v>122392</v>
      </c>
      <c r="AG97" s="35">
        <f t="shared" si="104"/>
        <v>91507</v>
      </c>
      <c r="AH97" s="35">
        <f t="shared" si="105"/>
        <v>24444</v>
      </c>
      <c r="AI97" s="35">
        <f t="shared" si="106"/>
        <v>12297.545112781956</v>
      </c>
      <c r="AU97" s="52">
        <f t="shared" si="70"/>
        <v>90</v>
      </c>
      <c r="AV97" s="80">
        <f t="shared" si="71"/>
        <v>1211.7474075571756</v>
      </c>
      <c r="AW97" s="35">
        <f t="shared" si="85"/>
        <v>4853.8157979777434</v>
      </c>
      <c r="AX97" s="35">
        <f t="shared" si="72"/>
        <v>16771.839605827252</v>
      </c>
      <c r="AY97" s="35">
        <f t="shared" si="73"/>
        <v>21625.655403804994</v>
      </c>
      <c r="AZ97" s="35">
        <f t="shared" si="74"/>
        <v>26479.471201782737</v>
      </c>
      <c r="BA97"/>
      <c r="BB97" s="52">
        <f t="shared" si="75"/>
        <v>90</v>
      </c>
      <c r="BC97" s="80">
        <f t="shared" si="76"/>
        <v>695.03802754783862</v>
      </c>
      <c r="BD97" s="35">
        <f t="shared" si="86"/>
        <v>2784.0674857377885</v>
      </c>
      <c r="BE97" s="35">
        <f t="shared" si="77"/>
        <v>7530.053876278911</v>
      </c>
      <c r="BF97" s="35">
        <f t="shared" si="78"/>
        <v>10314.1213620167</v>
      </c>
      <c r="BG97" s="35">
        <f t="shared" si="79"/>
        <v>13098.188847754489</v>
      </c>
    </row>
    <row r="98" spans="1:59" x14ac:dyDescent="0.4">
      <c r="A98" s="13" t="s">
        <v>92</v>
      </c>
      <c r="B98" s="11">
        <v>1833</v>
      </c>
      <c r="C98" s="11">
        <v>945</v>
      </c>
      <c r="D98" s="11">
        <v>987</v>
      </c>
      <c r="E98" s="11">
        <v>1035</v>
      </c>
      <c r="F98" s="11">
        <v>1034</v>
      </c>
      <c r="G98" s="11">
        <v>1101</v>
      </c>
      <c r="H98" s="11">
        <v>1385</v>
      </c>
      <c r="I98" s="11">
        <v>1755</v>
      </c>
      <c r="J98" s="11">
        <v>3491</v>
      </c>
      <c r="Y98" s="35">
        <f t="shared" si="80"/>
        <v>90500</v>
      </c>
      <c r="Z98" s="52">
        <f t="shared" si="87"/>
        <v>91</v>
      </c>
      <c r="AA98" s="35">
        <f t="shared" si="109"/>
        <v>84388</v>
      </c>
      <c r="AB98" s="35">
        <f t="shared" si="110"/>
        <v>71065</v>
      </c>
      <c r="AC98" s="35">
        <f t="shared" si="111"/>
        <v>20673.5</v>
      </c>
      <c r="AD98" s="35">
        <f t="shared" si="112"/>
        <v>9948.7357142857145</v>
      </c>
      <c r="AE98" s="52">
        <f t="shared" si="102"/>
        <v>119</v>
      </c>
      <c r="AF98" s="35">
        <f t="shared" si="103"/>
        <v>122392</v>
      </c>
      <c r="AG98" s="35">
        <f t="shared" si="104"/>
        <v>91507</v>
      </c>
      <c r="AH98" s="35">
        <f t="shared" si="105"/>
        <v>24444</v>
      </c>
      <c r="AI98" s="35">
        <f t="shared" si="106"/>
        <v>12297.545112781956</v>
      </c>
      <c r="AU98" s="52">
        <f t="shared" si="70"/>
        <v>91</v>
      </c>
      <c r="AV98" s="80">
        <f t="shared" si="71"/>
        <v>1211.6964765932707</v>
      </c>
      <c r="AW98" s="35">
        <f t="shared" si="85"/>
        <v>4853.6117872114182</v>
      </c>
      <c r="AX98" s="35">
        <f t="shared" si="72"/>
        <v>16872.493205804018</v>
      </c>
      <c r="AY98" s="35">
        <f t="shared" si="73"/>
        <v>21726.104993015437</v>
      </c>
      <c r="AZ98" s="35">
        <f t="shared" si="74"/>
        <v>26579.716780226856</v>
      </c>
      <c r="BA98"/>
      <c r="BB98" s="52">
        <f t="shared" si="75"/>
        <v>91</v>
      </c>
      <c r="BC98" s="80">
        <f t="shared" si="76"/>
        <v>695.0088143995597</v>
      </c>
      <c r="BD98" s="35">
        <f t="shared" si="86"/>
        <v>2783.950468577495</v>
      </c>
      <c r="BE98" s="35">
        <f t="shared" si="77"/>
        <v>7559.9796761395191</v>
      </c>
      <c r="BF98" s="35">
        <f t="shared" si="78"/>
        <v>10343.930144717015</v>
      </c>
      <c r="BG98" s="35">
        <f t="shared" si="79"/>
        <v>13127.88061329451</v>
      </c>
    </row>
    <row r="99" spans="1:59" x14ac:dyDescent="0.4">
      <c r="A99" s="15" t="s">
        <v>93</v>
      </c>
      <c r="B99" s="11">
        <v>627</v>
      </c>
      <c r="C99" s="11">
        <v>171</v>
      </c>
      <c r="D99" s="11">
        <v>281</v>
      </c>
      <c r="E99" s="11">
        <v>133</v>
      </c>
      <c r="F99" s="11">
        <v>264</v>
      </c>
      <c r="G99" s="11">
        <v>299</v>
      </c>
      <c r="H99" s="11">
        <v>347</v>
      </c>
      <c r="I99" s="11">
        <v>598</v>
      </c>
      <c r="J99" s="11">
        <v>1464</v>
      </c>
      <c r="Y99" s="35">
        <f t="shared" si="80"/>
        <v>91500</v>
      </c>
      <c r="Z99" s="52">
        <f t="shared" si="87"/>
        <v>92</v>
      </c>
      <c r="AA99" s="35">
        <f t="shared" si="109"/>
        <v>84388</v>
      </c>
      <c r="AB99" s="35">
        <f t="shared" si="110"/>
        <v>71065</v>
      </c>
      <c r="AC99" s="35">
        <f t="shared" si="111"/>
        <v>20673.5</v>
      </c>
      <c r="AD99" s="35">
        <f t="shared" si="112"/>
        <v>9948.7357142857145</v>
      </c>
      <c r="AE99" s="52">
        <f t="shared" si="102"/>
        <v>120</v>
      </c>
      <c r="AF99" s="35">
        <f t="shared" si="103"/>
        <v>122392</v>
      </c>
      <c r="AG99" s="35">
        <f t="shared" si="104"/>
        <v>91507</v>
      </c>
      <c r="AH99" s="35">
        <f t="shared" si="105"/>
        <v>24444</v>
      </c>
      <c r="AI99" s="35">
        <f t="shared" si="106"/>
        <v>12297.545112781956</v>
      </c>
      <c r="AU99" s="52">
        <f t="shared" si="70"/>
        <v>92</v>
      </c>
      <c r="AV99" s="80">
        <f t="shared" si="71"/>
        <v>1211.6468948136383</v>
      </c>
      <c r="AW99" s="35">
        <f t="shared" si="85"/>
        <v>4853.4131807825779</v>
      </c>
      <c r="AX99" s="35">
        <f t="shared" si="72"/>
        <v>16973.141401443296</v>
      </c>
      <c r="AY99" s="35">
        <f t="shared" si="73"/>
        <v>21826.554582225875</v>
      </c>
      <c r="AZ99" s="35">
        <f t="shared" si="74"/>
        <v>26679.967763008455</v>
      </c>
      <c r="BA99"/>
      <c r="BB99" s="52">
        <f t="shared" si="75"/>
        <v>92</v>
      </c>
      <c r="BC99" s="80">
        <f t="shared" si="76"/>
        <v>694.98037512079316</v>
      </c>
      <c r="BD99" s="35">
        <f t="shared" si="86"/>
        <v>2783.8365512547107</v>
      </c>
      <c r="BE99" s="35">
        <f t="shared" si="77"/>
        <v>7589.9023761626186</v>
      </c>
      <c r="BF99" s="35">
        <f t="shared" si="78"/>
        <v>10373.738927417329</v>
      </c>
      <c r="BG99" s="35">
        <f t="shared" si="79"/>
        <v>13157.575478672039</v>
      </c>
    </row>
    <row r="100" spans="1:59" x14ac:dyDescent="0.4">
      <c r="A100" s="15" t="s">
        <v>94</v>
      </c>
      <c r="B100" s="11">
        <v>1206</v>
      </c>
      <c r="C100" s="11">
        <v>774</v>
      </c>
      <c r="D100" s="11">
        <v>706</v>
      </c>
      <c r="E100" s="11">
        <v>902</v>
      </c>
      <c r="F100" s="11">
        <v>770</v>
      </c>
      <c r="G100" s="11">
        <v>802</v>
      </c>
      <c r="H100" s="11">
        <v>1038</v>
      </c>
      <c r="I100" s="11">
        <v>1157</v>
      </c>
      <c r="J100" s="11">
        <v>2027</v>
      </c>
      <c r="Y100" s="35">
        <f t="shared" si="80"/>
        <v>92500</v>
      </c>
      <c r="Z100" s="52">
        <f t="shared" si="87"/>
        <v>93</v>
      </c>
      <c r="AA100" s="35">
        <f t="shared" si="109"/>
        <v>84388</v>
      </c>
      <c r="AB100" s="35">
        <f t="shared" si="110"/>
        <v>71065</v>
      </c>
      <c r="AC100" s="35">
        <f t="shared" si="111"/>
        <v>20673.5</v>
      </c>
      <c r="AD100" s="35">
        <f t="shared" si="112"/>
        <v>9948.7357142857145</v>
      </c>
      <c r="AE100" s="52">
        <f t="shared" si="102"/>
        <v>121</v>
      </c>
      <c r="AF100" s="35">
        <f t="shared" si="103"/>
        <v>122392</v>
      </c>
      <c r="AG100" s="35">
        <f t="shared" si="104"/>
        <v>91507</v>
      </c>
      <c r="AH100" s="35">
        <f t="shared" si="105"/>
        <v>24444</v>
      </c>
      <c r="AI100" s="35">
        <f t="shared" si="106"/>
        <v>12297.545112781956</v>
      </c>
      <c r="AU100" s="52">
        <f t="shared" si="70"/>
        <v>93</v>
      </c>
      <c r="AV100" s="80">
        <f t="shared" si="71"/>
        <v>1211.5986623839149</v>
      </c>
      <c r="AW100" s="35">
        <f t="shared" si="85"/>
        <v>4853.2199793547006</v>
      </c>
      <c r="AX100" s="35">
        <f t="shared" si="72"/>
        <v>17073.784192081617</v>
      </c>
      <c r="AY100" s="35">
        <f t="shared" si="73"/>
        <v>21927.004171436318</v>
      </c>
      <c r="AZ100" s="35">
        <f t="shared" si="74"/>
        <v>26780.224150791018</v>
      </c>
      <c r="BA100"/>
      <c r="BB100" s="52">
        <f t="shared" si="75"/>
        <v>93</v>
      </c>
      <c r="BC100" s="80">
        <f t="shared" si="76"/>
        <v>694.95270980654561</v>
      </c>
      <c r="BD100" s="35">
        <f t="shared" si="86"/>
        <v>2783.7257341499962</v>
      </c>
      <c r="BE100" s="35">
        <f t="shared" si="77"/>
        <v>7619.8219759676476</v>
      </c>
      <c r="BF100" s="35">
        <f t="shared" si="78"/>
        <v>10403.547710117644</v>
      </c>
      <c r="BG100" s="35">
        <f t="shared" si="79"/>
        <v>13187.273444267641</v>
      </c>
    </row>
    <row r="101" spans="1:59" s="21" customFormat="1" x14ac:dyDescent="0.4">
      <c r="A101" s="22" t="s">
        <v>95</v>
      </c>
      <c r="B101" s="20">
        <v>1180</v>
      </c>
      <c r="C101" s="20">
        <v>1115</v>
      </c>
      <c r="D101" s="20">
        <v>682</v>
      </c>
      <c r="E101" s="20">
        <v>751</v>
      </c>
      <c r="F101" s="20">
        <v>518</v>
      </c>
      <c r="G101" s="20">
        <v>816</v>
      </c>
      <c r="H101" s="20">
        <v>1103</v>
      </c>
      <c r="I101" s="20">
        <v>1199</v>
      </c>
      <c r="J101" s="20">
        <v>1945</v>
      </c>
      <c r="L101" s="22" t="s">
        <v>95</v>
      </c>
      <c r="M101" s="35">
        <f>B101</f>
        <v>1180</v>
      </c>
      <c r="N101" s="35">
        <f t="shared" ref="N101:U101" si="113">C101</f>
        <v>1115</v>
      </c>
      <c r="O101" s="35">
        <f t="shared" si="113"/>
        <v>682</v>
      </c>
      <c r="P101" s="35">
        <f t="shared" si="113"/>
        <v>751</v>
      </c>
      <c r="Q101" s="35">
        <f t="shared" si="113"/>
        <v>518</v>
      </c>
      <c r="R101" s="35">
        <f t="shared" si="113"/>
        <v>816</v>
      </c>
      <c r="S101" s="35">
        <f t="shared" si="113"/>
        <v>1103</v>
      </c>
      <c r="T101" s="35">
        <f t="shared" si="113"/>
        <v>1199</v>
      </c>
      <c r="U101" s="35">
        <f t="shared" si="113"/>
        <v>1945</v>
      </c>
      <c r="V101" s="1"/>
      <c r="W101" s="1"/>
      <c r="X101" s="1"/>
      <c r="Y101" s="35">
        <f t="shared" si="80"/>
        <v>93500</v>
      </c>
      <c r="Z101" s="52">
        <f t="shared" si="87"/>
        <v>94</v>
      </c>
      <c r="AA101" s="35">
        <f t="shared" si="109"/>
        <v>84388</v>
      </c>
      <c r="AB101" s="35">
        <f t="shared" si="110"/>
        <v>71065</v>
      </c>
      <c r="AC101" s="35">
        <f t="shared" si="111"/>
        <v>20673.5</v>
      </c>
      <c r="AD101" s="35">
        <f t="shared" si="112"/>
        <v>9948.7357142857145</v>
      </c>
      <c r="AE101" s="52">
        <f t="shared" si="102"/>
        <v>122</v>
      </c>
      <c r="AF101" s="35">
        <f t="shared" si="103"/>
        <v>122392</v>
      </c>
      <c r="AG101" s="35">
        <f t="shared" si="104"/>
        <v>91507</v>
      </c>
      <c r="AH101" s="35">
        <f t="shared" si="105"/>
        <v>24444</v>
      </c>
      <c r="AI101" s="35">
        <f t="shared" si="106"/>
        <v>12297.545112781956</v>
      </c>
      <c r="AU101" s="52">
        <f t="shared" si="70"/>
        <v>94</v>
      </c>
      <c r="AV101" s="80">
        <f t="shared" si="71"/>
        <v>1211.5517794652551</v>
      </c>
      <c r="AW101" s="35">
        <f t="shared" si="85"/>
        <v>4853.0321835733139</v>
      </c>
      <c r="AX101" s="35">
        <f t="shared" si="72"/>
        <v>17174.421577073444</v>
      </c>
      <c r="AY101" s="35">
        <f t="shared" si="73"/>
        <v>22027.453760646757</v>
      </c>
      <c r="AZ101" s="35">
        <f t="shared" si="74"/>
        <v>26880.485944220069</v>
      </c>
      <c r="BA101" s="1"/>
      <c r="BB101" s="52">
        <f t="shared" si="75"/>
        <v>94</v>
      </c>
      <c r="BC101" s="80">
        <f t="shared" si="76"/>
        <v>694.92581854925231</v>
      </c>
      <c r="BD101" s="35">
        <f t="shared" si="86"/>
        <v>2783.6180176336134</v>
      </c>
      <c r="BE101" s="35">
        <f t="shared" si="77"/>
        <v>7649.7384751843456</v>
      </c>
      <c r="BF101" s="35">
        <f t="shared" si="78"/>
        <v>10433.356492817958</v>
      </c>
      <c r="BG101" s="35">
        <f t="shared" si="79"/>
        <v>13216.974510451571</v>
      </c>
    </row>
    <row r="102" spans="1:59" x14ac:dyDescent="0.4">
      <c r="A102" s="15" t="s">
        <v>96</v>
      </c>
      <c r="B102" s="11">
        <v>259</v>
      </c>
      <c r="C102" s="11">
        <v>403</v>
      </c>
      <c r="D102" s="11">
        <v>173</v>
      </c>
      <c r="E102" s="11">
        <v>286</v>
      </c>
      <c r="F102" s="11">
        <v>212</v>
      </c>
      <c r="G102" s="11">
        <v>222</v>
      </c>
      <c r="H102" s="11">
        <v>308</v>
      </c>
      <c r="I102" s="11">
        <v>247</v>
      </c>
      <c r="J102" s="11">
        <v>263</v>
      </c>
      <c r="Y102" s="35">
        <f t="shared" si="80"/>
        <v>94500</v>
      </c>
      <c r="Z102" s="52">
        <f t="shared" si="87"/>
        <v>95</v>
      </c>
      <c r="AA102" s="35">
        <f t="shared" si="109"/>
        <v>84388</v>
      </c>
      <c r="AB102" s="35">
        <f t="shared" si="110"/>
        <v>71065</v>
      </c>
      <c r="AC102" s="35">
        <f t="shared" si="111"/>
        <v>20673.5</v>
      </c>
      <c r="AD102" s="35">
        <f t="shared" si="112"/>
        <v>9948.7357142857145</v>
      </c>
      <c r="AE102" s="52">
        <f t="shared" si="102"/>
        <v>123</v>
      </c>
      <c r="AF102" s="35">
        <f t="shared" si="103"/>
        <v>122392</v>
      </c>
      <c r="AG102" s="35">
        <f t="shared" si="104"/>
        <v>91507</v>
      </c>
      <c r="AH102" s="35">
        <f t="shared" si="105"/>
        <v>24444</v>
      </c>
      <c r="AI102" s="35">
        <f t="shared" si="106"/>
        <v>12297.545112781956</v>
      </c>
      <c r="AU102" s="52">
        <f t="shared" si="70"/>
        <v>95</v>
      </c>
      <c r="AV102" s="80">
        <f t="shared" si="71"/>
        <v>1211.5062462143292</v>
      </c>
      <c r="AW102" s="35">
        <f t="shared" si="85"/>
        <v>4852.8497940659799</v>
      </c>
      <c r="AX102" s="35">
        <f t="shared" si="72"/>
        <v>17275.053555791215</v>
      </c>
      <c r="AY102" s="35">
        <f t="shared" si="73"/>
        <v>22127.903349857195</v>
      </c>
      <c r="AZ102" s="35">
        <f t="shared" si="74"/>
        <v>26980.753143923175</v>
      </c>
      <c r="BA102"/>
      <c r="BB102" s="52">
        <f t="shared" si="75"/>
        <v>95</v>
      </c>
      <c r="BC102" s="80">
        <f t="shared" si="76"/>
        <v>694.89970143877702</v>
      </c>
      <c r="BD102" s="35">
        <f t="shared" si="86"/>
        <v>2783.5134020655241</v>
      </c>
      <c r="BE102" s="35">
        <f t="shared" si="77"/>
        <v>7679.651873452749</v>
      </c>
      <c r="BF102" s="35">
        <f t="shared" si="78"/>
        <v>10463.165275518273</v>
      </c>
      <c r="BG102" s="35">
        <f t="shared" si="79"/>
        <v>13246.678677583797</v>
      </c>
    </row>
    <row r="103" spans="1:59" x14ac:dyDescent="0.4">
      <c r="A103" s="15" t="s">
        <v>97</v>
      </c>
      <c r="B103" s="11">
        <v>804</v>
      </c>
      <c r="C103" s="11">
        <v>703</v>
      </c>
      <c r="D103" s="11">
        <v>493</v>
      </c>
      <c r="E103" s="11">
        <v>409</v>
      </c>
      <c r="F103" s="11">
        <v>272</v>
      </c>
      <c r="G103" s="11">
        <v>545</v>
      </c>
      <c r="H103" s="11">
        <v>718</v>
      </c>
      <c r="I103" s="11">
        <v>803</v>
      </c>
      <c r="J103" s="11">
        <v>1432</v>
      </c>
      <c r="Y103" s="35">
        <f t="shared" si="80"/>
        <v>95500</v>
      </c>
      <c r="Z103" s="52">
        <f t="shared" si="87"/>
        <v>96</v>
      </c>
      <c r="AA103" s="35">
        <f t="shared" si="109"/>
        <v>84388</v>
      </c>
      <c r="AB103" s="35">
        <f t="shared" si="110"/>
        <v>71065</v>
      </c>
      <c r="AC103" s="35">
        <f t="shared" si="111"/>
        <v>20673.5</v>
      </c>
      <c r="AD103" s="35">
        <f t="shared" si="112"/>
        <v>9948.7357142857145</v>
      </c>
      <c r="AE103" s="52">
        <f t="shared" si="102"/>
        <v>124</v>
      </c>
      <c r="AF103" s="35">
        <f t="shared" si="103"/>
        <v>122392</v>
      </c>
      <c r="AG103" s="35">
        <f t="shared" si="104"/>
        <v>91507</v>
      </c>
      <c r="AH103" s="35">
        <f t="shared" si="105"/>
        <v>24444</v>
      </c>
      <c r="AI103" s="35">
        <f t="shared" si="106"/>
        <v>12297.545112781956</v>
      </c>
      <c r="AU103" s="52">
        <f t="shared" si="70"/>
        <v>96</v>
      </c>
      <c r="AV103" s="80">
        <f t="shared" si="71"/>
        <v>1211.4620627833203</v>
      </c>
      <c r="AW103" s="35">
        <f t="shared" si="85"/>
        <v>4852.6728114422895</v>
      </c>
      <c r="AX103" s="35">
        <f t="shared" si="72"/>
        <v>17375.680127625346</v>
      </c>
      <c r="AY103" s="35">
        <f t="shared" si="73"/>
        <v>22228.352939067634</v>
      </c>
      <c r="AZ103" s="35">
        <f t="shared" si="74"/>
        <v>27081.025750509922</v>
      </c>
      <c r="BA103"/>
      <c r="BB103" s="52">
        <f t="shared" si="75"/>
        <v>96</v>
      </c>
      <c r="BC103" s="80">
        <f t="shared" si="76"/>
        <v>694.87435856240927</v>
      </c>
      <c r="BD103" s="35">
        <f t="shared" si="86"/>
        <v>2783.4118877953779</v>
      </c>
      <c r="BE103" s="35">
        <f t="shared" si="77"/>
        <v>7709.5621704232099</v>
      </c>
      <c r="BF103" s="35">
        <f t="shared" si="78"/>
        <v>10492.974058218588</v>
      </c>
      <c r="BG103" s="35">
        <f t="shared" si="79"/>
        <v>13276.385946013965</v>
      </c>
    </row>
    <row r="104" spans="1:59" x14ac:dyDescent="0.4">
      <c r="A104" s="15" t="s">
        <v>98</v>
      </c>
      <c r="B104" s="11">
        <v>116</v>
      </c>
      <c r="C104" s="11">
        <v>9</v>
      </c>
      <c r="D104" s="11">
        <v>16</v>
      </c>
      <c r="E104" s="11">
        <v>57</v>
      </c>
      <c r="F104" s="11">
        <v>34</v>
      </c>
      <c r="G104" s="11">
        <v>49</v>
      </c>
      <c r="H104" s="11">
        <v>77</v>
      </c>
      <c r="I104" s="11">
        <v>148</v>
      </c>
      <c r="J104" s="11">
        <v>251</v>
      </c>
      <c r="Y104" s="35">
        <f t="shared" si="80"/>
        <v>96500</v>
      </c>
      <c r="Z104" s="52">
        <f t="shared" si="87"/>
        <v>97</v>
      </c>
      <c r="AA104" s="35">
        <f t="shared" si="109"/>
        <v>84388</v>
      </c>
      <c r="AB104" s="35">
        <f t="shared" si="110"/>
        <v>71065</v>
      </c>
      <c r="AC104" s="35">
        <f t="shared" si="111"/>
        <v>20673.5</v>
      </c>
      <c r="AD104" s="35">
        <f t="shared" si="112"/>
        <v>9948.7357142857145</v>
      </c>
      <c r="AE104" s="52">
        <f t="shared" si="102"/>
        <v>125</v>
      </c>
      <c r="AF104" s="35">
        <f t="shared" si="103"/>
        <v>122392</v>
      </c>
      <c r="AG104" s="35">
        <f t="shared" si="104"/>
        <v>91507</v>
      </c>
      <c r="AH104" s="35">
        <f t="shared" si="105"/>
        <v>24444</v>
      </c>
      <c r="AI104" s="35">
        <f t="shared" si="106"/>
        <v>12297.545112781956</v>
      </c>
      <c r="AU104" s="52">
        <f t="shared" si="70"/>
        <v>97</v>
      </c>
      <c r="AV104" s="80">
        <f t="shared" si="71"/>
        <v>1211.4192293199226</v>
      </c>
      <c r="AW104" s="35">
        <f t="shared" si="85"/>
        <v>4852.5012362938505</v>
      </c>
      <c r="AX104" s="35">
        <f t="shared" si="72"/>
        <v>17476.301291984222</v>
      </c>
      <c r="AY104" s="35">
        <f t="shared" si="73"/>
        <v>22328.802528278073</v>
      </c>
      <c r="AZ104" s="35">
        <f t="shared" si="74"/>
        <v>27181.303764571923</v>
      </c>
      <c r="BA104"/>
      <c r="BB104" s="52">
        <f t="shared" si="75"/>
        <v>97</v>
      </c>
      <c r="BC104" s="80">
        <f t="shared" si="76"/>
        <v>694.84979000486385</v>
      </c>
      <c r="BD104" s="35">
        <f t="shared" si="86"/>
        <v>2783.3134751625107</v>
      </c>
      <c r="BE104" s="35">
        <f t="shared" si="77"/>
        <v>7739.4693657563912</v>
      </c>
      <c r="BF104" s="35">
        <f t="shared" si="78"/>
        <v>10522.782840918902</v>
      </c>
      <c r="BG104" s="35">
        <f t="shared" si="79"/>
        <v>13306.096316081414</v>
      </c>
    </row>
    <row r="105" spans="1:59" x14ac:dyDescent="0.4">
      <c r="A105" s="13" t="s">
        <v>99</v>
      </c>
      <c r="B105" s="11">
        <v>3333</v>
      </c>
      <c r="C105" s="11">
        <v>2860</v>
      </c>
      <c r="D105" s="11">
        <v>1751</v>
      </c>
      <c r="E105" s="11">
        <v>1692</v>
      </c>
      <c r="F105" s="11">
        <v>2675</v>
      </c>
      <c r="G105" s="11">
        <v>2218</v>
      </c>
      <c r="H105" s="11">
        <v>2572</v>
      </c>
      <c r="I105" s="11">
        <v>3271</v>
      </c>
      <c r="J105" s="11">
        <v>5819</v>
      </c>
      <c r="Y105" s="35">
        <f t="shared" si="80"/>
        <v>97500</v>
      </c>
      <c r="Z105" s="52">
        <f t="shared" si="87"/>
        <v>98</v>
      </c>
      <c r="AE105" s="52">
        <f t="shared" si="102"/>
        <v>126</v>
      </c>
      <c r="AF105" s="35">
        <f t="shared" si="103"/>
        <v>122392</v>
      </c>
      <c r="AG105" s="35">
        <f t="shared" si="104"/>
        <v>91507</v>
      </c>
      <c r="AH105" s="35">
        <f t="shared" si="105"/>
        <v>24444</v>
      </c>
      <c r="AI105" s="35">
        <f t="shared" si="106"/>
        <v>12297.545112781956</v>
      </c>
      <c r="AU105" s="52">
        <f t="shared" si="70"/>
        <v>98</v>
      </c>
      <c r="AV105" s="80">
        <f t="shared" si="71"/>
        <v>1211.3777459673374</v>
      </c>
      <c r="AW105" s="35">
        <f t="shared" si="85"/>
        <v>4852.335069194276</v>
      </c>
      <c r="AX105" s="35">
        <f t="shared" si="72"/>
        <v>17576.917048294239</v>
      </c>
      <c r="AY105" s="35">
        <f t="shared" si="73"/>
        <v>22429.252117488515</v>
      </c>
      <c r="AZ105" s="35">
        <f t="shared" si="74"/>
        <v>27281.587186682791</v>
      </c>
      <c r="BA105"/>
      <c r="BB105" s="52">
        <f t="shared" si="75"/>
        <v>98</v>
      </c>
      <c r="BC105" s="80">
        <f t="shared" si="76"/>
        <v>694.82599584827892</v>
      </c>
      <c r="BD105" s="35">
        <f t="shared" si="86"/>
        <v>2783.2181644959383</v>
      </c>
      <c r="BE105" s="35">
        <f t="shared" si="77"/>
        <v>7769.3734591232787</v>
      </c>
      <c r="BF105" s="35">
        <f t="shared" si="78"/>
        <v>10552.591623619217</v>
      </c>
      <c r="BG105" s="35">
        <f t="shared" si="79"/>
        <v>13335.809788115155</v>
      </c>
    </row>
    <row r="106" spans="1:59" x14ac:dyDescent="0.4">
      <c r="A106" s="15" t="s">
        <v>100</v>
      </c>
      <c r="B106" s="11">
        <v>140</v>
      </c>
      <c r="C106" s="11">
        <v>281</v>
      </c>
      <c r="D106" s="11">
        <v>91</v>
      </c>
      <c r="E106" s="11">
        <v>128</v>
      </c>
      <c r="F106" s="11">
        <v>82</v>
      </c>
      <c r="G106" s="11">
        <v>128</v>
      </c>
      <c r="H106" s="11">
        <v>113</v>
      </c>
      <c r="I106" s="11">
        <v>149</v>
      </c>
      <c r="J106" s="11">
        <v>180</v>
      </c>
      <c r="Y106" s="35">
        <f t="shared" si="80"/>
        <v>98500</v>
      </c>
      <c r="Z106" s="52">
        <f t="shared" si="87"/>
        <v>99</v>
      </c>
      <c r="AE106" s="52">
        <f t="shared" si="102"/>
        <v>127</v>
      </c>
      <c r="AF106" s="35">
        <f t="shared" si="103"/>
        <v>122392</v>
      </c>
      <c r="AG106" s="35">
        <f t="shared" si="104"/>
        <v>91507</v>
      </c>
      <c r="AH106" s="35">
        <f t="shared" si="105"/>
        <v>24444</v>
      </c>
      <c r="AI106" s="35">
        <f t="shared" si="106"/>
        <v>12297.545112781956</v>
      </c>
      <c r="AU106" s="52">
        <f t="shared" si="70"/>
        <v>99</v>
      </c>
      <c r="AV106" s="80">
        <f t="shared" si="71"/>
        <v>1211.3376128642722</v>
      </c>
      <c r="AW106" s="35">
        <f t="shared" si="85"/>
        <v>4852.1743106991762</v>
      </c>
      <c r="AX106" s="35">
        <f t="shared" si="72"/>
        <v>17677.527395999779</v>
      </c>
      <c r="AY106" s="35">
        <f t="shared" si="73"/>
        <v>22529.701706698954</v>
      </c>
      <c r="AZ106" s="35">
        <f t="shared" si="74"/>
        <v>27381.876017398128</v>
      </c>
      <c r="BA106"/>
      <c r="BB106" s="52">
        <f t="shared" si="75"/>
        <v>99</v>
      </c>
      <c r="BC106" s="80">
        <f t="shared" si="76"/>
        <v>694.80297617221447</v>
      </c>
      <c r="BD106" s="35">
        <f t="shared" si="86"/>
        <v>2783.1259561143493</v>
      </c>
      <c r="BE106" s="35">
        <f t="shared" si="77"/>
        <v>7799.274450205181</v>
      </c>
      <c r="BF106" s="35">
        <f t="shared" si="78"/>
        <v>10582.40040631953</v>
      </c>
      <c r="BG106" s="35">
        <f t="shared" si="79"/>
        <v>13365.526362433879</v>
      </c>
    </row>
    <row r="107" spans="1:59" x14ac:dyDescent="0.4">
      <c r="A107" s="15" t="s">
        <v>101</v>
      </c>
      <c r="B107" s="11">
        <v>897</v>
      </c>
      <c r="C107" s="11">
        <v>724</v>
      </c>
      <c r="D107" s="11">
        <v>546</v>
      </c>
      <c r="E107" s="11">
        <v>341</v>
      </c>
      <c r="F107" s="11">
        <v>662</v>
      </c>
      <c r="G107" s="11">
        <v>594</v>
      </c>
      <c r="H107" s="11">
        <v>703</v>
      </c>
      <c r="I107" s="11">
        <v>713</v>
      </c>
      <c r="J107" s="11">
        <v>1725</v>
      </c>
      <c r="Y107" s="35">
        <f t="shared" si="80"/>
        <v>99500</v>
      </c>
      <c r="Z107" s="52">
        <f t="shared" si="87"/>
        <v>100</v>
      </c>
      <c r="AA107" s="35"/>
      <c r="AB107" s="35"/>
      <c r="AC107" s="35"/>
      <c r="AD107" s="35"/>
      <c r="AE107" s="52">
        <f t="shared" si="102"/>
        <v>128</v>
      </c>
      <c r="AF107" s="35">
        <f t="shared" si="103"/>
        <v>122392</v>
      </c>
      <c r="AG107" s="35">
        <f t="shared" si="104"/>
        <v>91507</v>
      </c>
      <c r="AH107" s="35">
        <f t="shared" si="105"/>
        <v>24444</v>
      </c>
      <c r="AI107" s="35">
        <f t="shared" si="106"/>
        <v>12297.545112781956</v>
      </c>
      <c r="AU107" s="52">
        <f t="shared" si="70"/>
        <v>100</v>
      </c>
      <c r="AV107" s="80">
        <f t="shared" si="71"/>
        <v>1211.2988301449375</v>
      </c>
      <c r="AW107" s="35">
        <f t="shared" si="85"/>
        <v>4852.0189613461498</v>
      </c>
      <c r="AX107" s="35">
        <f t="shared" si="72"/>
        <v>17778.132334563248</v>
      </c>
      <c r="AY107" s="35">
        <f t="shared" si="73"/>
        <v>22630.151295909396</v>
      </c>
      <c r="AZ107" s="35">
        <f t="shared" si="74"/>
        <v>27482.170257255544</v>
      </c>
      <c r="BA107"/>
      <c r="BB107" s="52">
        <f t="shared" si="75"/>
        <v>100</v>
      </c>
      <c r="BC107" s="80">
        <f t="shared" si="76"/>
        <v>694.78073105365161</v>
      </c>
      <c r="BD107" s="35">
        <f t="shared" si="86"/>
        <v>2783.0368503261006</v>
      </c>
      <c r="BE107" s="35">
        <f t="shared" si="77"/>
        <v>7829.1723386937438</v>
      </c>
      <c r="BF107" s="35">
        <f t="shared" si="78"/>
        <v>10612.209189019844</v>
      </c>
      <c r="BG107" s="35">
        <f t="shared" si="79"/>
        <v>13395.246039345944</v>
      </c>
    </row>
    <row r="108" spans="1:59" x14ac:dyDescent="0.4">
      <c r="A108" s="15" t="s">
        <v>102</v>
      </c>
      <c r="B108" s="11">
        <v>48</v>
      </c>
      <c r="C108" s="11">
        <v>20</v>
      </c>
      <c r="D108" s="11">
        <v>10</v>
      </c>
      <c r="E108" s="11">
        <v>18</v>
      </c>
      <c r="F108" s="11">
        <v>13</v>
      </c>
      <c r="G108" s="11">
        <v>37</v>
      </c>
      <c r="H108" s="11">
        <v>24</v>
      </c>
      <c r="I108" s="11">
        <v>15</v>
      </c>
      <c r="J108" s="11">
        <v>137</v>
      </c>
      <c r="Y108" s="35">
        <f t="shared" si="80"/>
        <v>100500</v>
      </c>
      <c r="Z108" s="52">
        <f t="shared" si="87"/>
        <v>101</v>
      </c>
      <c r="AA108" s="35"/>
      <c r="AB108" s="35"/>
      <c r="AC108" s="35"/>
      <c r="AD108" s="35"/>
      <c r="AE108" s="52">
        <f t="shared" si="102"/>
        <v>129</v>
      </c>
      <c r="AF108" s="35">
        <f t="shared" si="103"/>
        <v>122392</v>
      </c>
      <c r="AG108" s="35">
        <f t="shared" si="104"/>
        <v>91507</v>
      </c>
      <c r="AH108" s="35">
        <f t="shared" si="105"/>
        <v>24444</v>
      </c>
      <c r="AI108" s="35">
        <f t="shared" si="106"/>
        <v>12297.545112781956</v>
      </c>
      <c r="AU108" s="52">
        <f t="shared" si="70"/>
        <v>101</v>
      </c>
      <c r="AV108" s="80">
        <f t="shared" si="71"/>
        <v>1211.2613979390451</v>
      </c>
      <c r="AW108" s="35">
        <f t="shared" si="85"/>
        <v>4851.8690216547748</v>
      </c>
      <c r="AX108" s="35">
        <f t="shared" si="72"/>
        <v>17878.731863465058</v>
      </c>
      <c r="AY108" s="35">
        <f t="shared" si="73"/>
        <v>22730.600885119835</v>
      </c>
      <c r="AZ108" s="35">
        <f t="shared" si="74"/>
        <v>27582.469906774611</v>
      </c>
      <c r="BA108"/>
      <c r="BB108" s="52">
        <f t="shared" si="75"/>
        <v>101</v>
      </c>
      <c r="BC108" s="80">
        <f t="shared" si="76"/>
        <v>694.75926056699075</v>
      </c>
      <c r="BD108" s="35">
        <f t="shared" si="86"/>
        <v>2782.9508474292143</v>
      </c>
      <c r="BE108" s="35">
        <f t="shared" si="77"/>
        <v>7859.0671242909448</v>
      </c>
      <c r="BF108" s="35">
        <f t="shared" si="78"/>
        <v>10642.017971720159</v>
      </c>
      <c r="BG108" s="35">
        <f t="shared" si="79"/>
        <v>13424.968819149373</v>
      </c>
    </row>
    <row r="109" spans="1:59" x14ac:dyDescent="0.4">
      <c r="A109" s="15" t="s">
        <v>103</v>
      </c>
      <c r="B109" s="11">
        <v>640</v>
      </c>
      <c r="C109" s="11">
        <v>925</v>
      </c>
      <c r="D109" s="11">
        <v>236</v>
      </c>
      <c r="E109" s="11">
        <v>443</v>
      </c>
      <c r="F109" s="11">
        <v>528</v>
      </c>
      <c r="G109" s="11">
        <v>479</v>
      </c>
      <c r="H109" s="11">
        <v>510</v>
      </c>
      <c r="I109" s="11">
        <v>679</v>
      </c>
      <c r="J109" s="11">
        <v>948</v>
      </c>
      <c r="Y109" s="35">
        <f t="shared" si="80"/>
        <v>101500</v>
      </c>
      <c r="Z109" s="52">
        <f t="shared" si="87"/>
        <v>102</v>
      </c>
      <c r="AA109" s="35"/>
      <c r="AB109" s="35"/>
      <c r="AC109" s="35"/>
      <c r="AD109" s="35"/>
      <c r="AE109" s="52">
        <f t="shared" si="102"/>
        <v>130</v>
      </c>
      <c r="AF109" s="35">
        <f t="shared" si="103"/>
        <v>122392</v>
      </c>
      <c r="AG109" s="35">
        <f t="shared" si="104"/>
        <v>91507</v>
      </c>
      <c r="AH109" s="35">
        <f t="shared" si="105"/>
        <v>24444</v>
      </c>
      <c r="AI109" s="35">
        <f t="shared" si="106"/>
        <v>12297.545112781956</v>
      </c>
      <c r="AU109" s="52">
        <f t="shared" si="70"/>
        <v>102</v>
      </c>
      <c r="AV109" s="80">
        <f t="shared" si="71"/>
        <v>1211.2253163718051</v>
      </c>
      <c r="AW109" s="35">
        <f t="shared" si="85"/>
        <v>4851.7244921265965</v>
      </c>
      <c r="AX109" s="35">
        <f t="shared" si="72"/>
        <v>17979.325982203678</v>
      </c>
      <c r="AY109" s="35">
        <f t="shared" si="73"/>
        <v>22831.050474330274</v>
      </c>
      <c r="AZ109" s="35">
        <f t="shared" si="74"/>
        <v>27682.774966456869</v>
      </c>
      <c r="BA109"/>
      <c r="BB109" s="52">
        <f t="shared" si="75"/>
        <v>102</v>
      </c>
      <c r="BC109" s="80">
        <f t="shared" si="76"/>
        <v>694.73856478405048</v>
      </c>
      <c r="BD109" s="35">
        <f t="shared" si="86"/>
        <v>2782.8679477113683</v>
      </c>
      <c r="BE109" s="35">
        <f t="shared" si="77"/>
        <v>7888.9588067091054</v>
      </c>
      <c r="BF109" s="35">
        <f t="shared" si="78"/>
        <v>10671.826754420474</v>
      </c>
      <c r="BG109" s="35">
        <f t="shared" si="79"/>
        <v>13454.694702131841</v>
      </c>
    </row>
    <row r="110" spans="1:59" x14ac:dyDescent="0.4">
      <c r="A110" s="15" t="s">
        <v>158</v>
      </c>
      <c r="B110" s="11">
        <v>196</v>
      </c>
      <c r="C110" s="11">
        <v>143</v>
      </c>
      <c r="D110" s="11">
        <v>159</v>
      </c>
      <c r="E110" s="11">
        <v>67</v>
      </c>
      <c r="F110" s="11">
        <v>143</v>
      </c>
      <c r="G110" s="11">
        <v>131</v>
      </c>
      <c r="H110" s="11">
        <v>192</v>
      </c>
      <c r="I110" s="11">
        <v>184</v>
      </c>
      <c r="J110" s="11">
        <v>324</v>
      </c>
      <c r="Y110" s="35">
        <f t="shared" si="80"/>
        <v>102500</v>
      </c>
      <c r="Z110" s="52">
        <f t="shared" si="87"/>
        <v>103</v>
      </c>
      <c r="AA110" s="35"/>
      <c r="AB110" s="35"/>
      <c r="AC110" s="35"/>
      <c r="AD110" s="35"/>
      <c r="AE110" s="52">
        <f t="shared" si="102"/>
        <v>131</v>
      </c>
      <c r="AF110" s="35">
        <f t="shared" si="103"/>
        <v>122392</v>
      </c>
      <c r="AG110" s="35">
        <f t="shared" si="104"/>
        <v>91507</v>
      </c>
      <c r="AH110" s="35">
        <f t="shared" si="105"/>
        <v>24444</v>
      </c>
      <c r="AI110" s="35">
        <f t="shared" si="106"/>
        <v>12297.545112781956</v>
      </c>
      <c r="AU110" s="52">
        <f t="shared" si="70"/>
        <v>103</v>
      </c>
      <c r="AV110" s="80">
        <f t="shared" si="71"/>
        <v>1211.190585563925</v>
      </c>
      <c r="AW110" s="35">
        <f t="shared" si="85"/>
        <v>4851.5853732451251</v>
      </c>
      <c r="AX110" s="35">
        <f t="shared" si="72"/>
        <v>18079.914690295587</v>
      </c>
      <c r="AY110" s="35">
        <f t="shared" si="73"/>
        <v>22931.500063540712</v>
      </c>
      <c r="AZ110" s="35">
        <f t="shared" si="74"/>
        <v>27783.085436785837</v>
      </c>
      <c r="BA110"/>
      <c r="BB110" s="52">
        <f t="shared" si="75"/>
        <v>103</v>
      </c>
      <c r="BC110" s="80">
        <f t="shared" si="76"/>
        <v>694.71864377406644</v>
      </c>
      <c r="BD110" s="35">
        <f t="shared" si="86"/>
        <v>2782.7881514498954</v>
      </c>
      <c r="BE110" s="35">
        <f t="shared" si="77"/>
        <v>7918.8473856708933</v>
      </c>
      <c r="BF110" s="35">
        <f t="shared" si="78"/>
        <v>10701.635537120788</v>
      </c>
      <c r="BG110" s="35">
        <f t="shared" si="79"/>
        <v>13484.423688570683</v>
      </c>
    </row>
    <row r="111" spans="1:59" x14ac:dyDescent="0.4">
      <c r="A111" s="15" t="s">
        <v>104</v>
      </c>
      <c r="B111" s="11">
        <v>1412</v>
      </c>
      <c r="C111" s="11">
        <v>767</v>
      </c>
      <c r="D111" s="11">
        <v>709</v>
      </c>
      <c r="E111" s="11">
        <v>694</v>
      </c>
      <c r="F111" s="11">
        <v>1247</v>
      </c>
      <c r="G111" s="11">
        <v>849</v>
      </c>
      <c r="H111" s="11">
        <v>1031</v>
      </c>
      <c r="I111" s="11">
        <v>1532</v>
      </c>
      <c r="J111" s="11">
        <v>2505</v>
      </c>
      <c r="Y111" s="35">
        <f t="shared" si="80"/>
        <v>103500</v>
      </c>
      <c r="Z111" s="52">
        <f t="shared" si="87"/>
        <v>104</v>
      </c>
      <c r="AA111" s="35"/>
      <c r="AB111" s="35"/>
      <c r="AC111" s="35"/>
      <c r="AD111" s="35"/>
      <c r="AE111" s="52">
        <f t="shared" si="102"/>
        <v>132</v>
      </c>
      <c r="AF111" s="35">
        <f t="shared" si="103"/>
        <v>122392</v>
      </c>
      <c r="AG111" s="35">
        <f t="shared" si="104"/>
        <v>91507</v>
      </c>
      <c r="AH111" s="35">
        <f t="shared" si="105"/>
        <v>24444</v>
      </c>
      <c r="AI111" s="35">
        <f t="shared" si="106"/>
        <v>12297.545112781956</v>
      </c>
      <c r="AU111" s="52">
        <f t="shared" si="70"/>
        <v>104</v>
      </c>
      <c r="AV111" s="80">
        <f t="shared" si="71"/>
        <v>1211.1572056316068</v>
      </c>
      <c r="AW111" s="35">
        <f t="shared" si="85"/>
        <v>4851.4516654758236</v>
      </c>
      <c r="AX111" s="35">
        <f t="shared" si="72"/>
        <v>18180.497987275328</v>
      </c>
      <c r="AY111" s="35">
        <f t="shared" si="73"/>
        <v>23031.949652751151</v>
      </c>
      <c r="AZ111" s="35">
        <f t="shared" si="74"/>
        <v>27883.401318226974</v>
      </c>
      <c r="BA111"/>
      <c r="BB111" s="52">
        <f t="shared" si="75"/>
        <v>104</v>
      </c>
      <c r="BC111" s="80">
        <f t="shared" si="76"/>
        <v>694.69949760369013</v>
      </c>
      <c r="BD111" s="35">
        <f t="shared" si="86"/>
        <v>2782.7114589117778</v>
      </c>
      <c r="BE111" s="35">
        <f t="shared" si="77"/>
        <v>7948.7328609093238</v>
      </c>
      <c r="BF111" s="35">
        <f t="shared" si="78"/>
        <v>10731.444319821101</v>
      </c>
      <c r="BG111" s="35">
        <f t="shared" si="79"/>
        <v>13514.155778732878</v>
      </c>
    </row>
    <row r="112" spans="1:59" x14ac:dyDescent="0.4">
      <c r="A112" s="16" t="s">
        <v>27</v>
      </c>
      <c r="B112" s="11"/>
      <c r="C112" s="11"/>
      <c r="D112" s="11"/>
      <c r="E112" s="11"/>
      <c r="F112" s="11"/>
      <c r="G112" s="11"/>
      <c r="H112" s="11"/>
      <c r="I112" s="11"/>
      <c r="J112" s="11"/>
      <c r="L112" s="1"/>
      <c r="Y112" s="35">
        <f t="shared" si="80"/>
        <v>104500</v>
      </c>
      <c r="Z112" s="52">
        <f t="shared" si="87"/>
        <v>105</v>
      </c>
      <c r="AA112" s="35"/>
      <c r="AB112" s="35"/>
      <c r="AC112" s="35"/>
      <c r="AD112" s="35"/>
      <c r="AE112" s="52">
        <f t="shared" si="102"/>
        <v>133</v>
      </c>
      <c r="AF112" s="35">
        <f t="shared" si="103"/>
        <v>122392</v>
      </c>
      <c r="AG112" s="35">
        <f t="shared" si="104"/>
        <v>91507</v>
      </c>
      <c r="AH112" s="35">
        <f t="shared" si="105"/>
        <v>24444</v>
      </c>
      <c r="AI112" s="35">
        <f t="shared" si="106"/>
        <v>12297.545112781956</v>
      </c>
      <c r="AU112" s="52">
        <f t="shared" si="70"/>
        <v>105</v>
      </c>
      <c r="AV112" s="80">
        <f t="shared" si="71"/>
        <v>1211.1251766865453</v>
      </c>
      <c r="AW112" s="35">
        <f t="shared" si="85"/>
        <v>4851.3233692660997</v>
      </c>
      <c r="AX112" s="35">
        <f t="shared" si="72"/>
        <v>18281.075872695495</v>
      </c>
      <c r="AY112" s="35">
        <f t="shared" si="73"/>
        <v>23132.399241961593</v>
      </c>
      <c r="AZ112" s="35">
        <f t="shared" si="74"/>
        <v>27983.722611227691</v>
      </c>
      <c r="BA112"/>
      <c r="BB112" s="52">
        <f t="shared" si="75"/>
        <v>105</v>
      </c>
      <c r="BC112" s="80">
        <f t="shared" si="76"/>
        <v>694.68112633698786</v>
      </c>
      <c r="BD112" s="35">
        <f t="shared" si="86"/>
        <v>2782.6378703536407</v>
      </c>
      <c r="BE112" s="35">
        <f t="shared" si="77"/>
        <v>7978.6152321677746</v>
      </c>
      <c r="BF112" s="35">
        <f t="shared" si="78"/>
        <v>10761.253102521416</v>
      </c>
      <c r="BG112" s="35">
        <f t="shared" si="79"/>
        <v>13543.890972875057</v>
      </c>
    </row>
    <row r="113" spans="1:59" x14ac:dyDescent="0.4">
      <c r="A113" s="10" t="s">
        <v>105</v>
      </c>
      <c r="B113" s="11">
        <v>2811</v>
      </c>
      <c r="C113" s="11">
        <v>2907</v>
      </c>
      <c r="D113" s="11">
        <v>1465</v>
      </c>
      <c r="E113" s="11">
        <v>1648</v>
      </c>
      <c r="F113" s="11">
        <v>3327</v>
      </c>
      <c r="G113" s="11">
        <v>2919</v>
      </c>
      <c r="H113" s="11">
        <v>2369</v>
      </c>
      <c r="I113" s="11">
        <v>2450</v>
      </c>
      <c r="J113" s="11">
        <v>4000</v>
      </c>
      <c r="L113" s="19" t="s">
        <v>105</v>
      </c>
      <c r="M113" s="35">
        <f>B113</f>
        <v>2811</v>
      </c>
      <c r="N113" s="35">
        <f t="shared" ref="N113:U113" si="114">C113</f>
        <v>2907</v>
      </c>
      <c r="O113" s="35">
        <f t="shared" si="114"/>
        <v>1465</v>
      </c>
      <c r="P113" s="35">
        <f t="shared" si="114"/>
        <v>1648</v>
      </c>
      <c r="Q113" s="35">
        <f t="shared" si="114"/>
        <v>3327</v>
      </c>
      <c r="R113" s="35">
        <f t="shared" si="114"/>
        <v>2919</v>
      </c>
      <c r="S113" s="35">
        <f t="shared" si="114"/>
        <v>2369</v>
      </c>
      <c r="T113" s="35">
        <f t="shared" si="114"/>
        <v>2450</v>
      </c>
      <c r="U113" s="35">
        <f t="shared" si="114"/>
        <v>4000</v>
      </c>
      <c r="Y113" s="35">
        <f t="shared" si="80"/>
        <v>105500</v>
      </c>
      <c r="Z113" s="52">
        <f t="shared" si="87"/>
        <v>106</v>
      </c>
      <c r="AE113" s="52">
        <f t="shared" si="102"/>
        <v>134</v>
      </c>
      <c r="AF113" s="35">
        <f t="shared" si="103"/>
        <v>122392</v>
      </c>
      <c r="AG113" s="35">
        <f t="shared" si="104"/>
        <v>91507</v>
      </c>
      <c r="AH113" s="35">
        <f t="shared" si="105"/>
        <v>24444</v>
      </c>
      <c r="AI113" s="35">
        <f t="shared" si="106"/>
        <v>12297.545112781956</v>
      </c>
      <c r="AU113" s="52">
        <f t="shared" si="70"/>
        <v>106</v>
      </c>
      <c r="AV113" s="80">
        <f t="shared" si="71"/>
        <v>1211.0944988359263</v>
      </c>
      <c r="AW113" s="35">
        <f t="shared" si="85"/>
        <v>4851.2004850453013</v>
      </c>
      <c r="AX113" s="35">
        <f t="shared" si="72"/>
        <v>18381.648346126731</v>
      </c>
      <c r="AY113" s="35">
        <f t="shared" si="73"/>
        <v>23232.848831172032</v>
      </c>
      <c r="AZ113" s="35">
        <f t="shared" si="74"/>
        <v>28084.049316217333</v>
      </c>
      <c r="BA113"/>
      <c r="BB113" s="52">
        <f t="shared" si="75"/>
        <v>106</v>
      </c>
      <c r="BC113" s="80">
        <f t="shared" si="76"/>
        <v>694.66353003543963</v>
      </c>
      <c r="BD113" s="35">
        <f t="shared" si="86"/>
        <v>2782.5673860217512</v>
      </c>
      <c r="BE113" s="35">
        <f t="shared" si="77"/>
        <v>8008.4944991999791</v>
      </c>
      <c r="BF113" s="35">
        <f t="shared" si="78"/>
        <v>10791.06188522173</v>
      </c>
      <c r="BG113" s="35">
        <f t="shared" si="79"/>
        <v>13573.629271243481</v>
      </c>
    </row>
    <row r="114" spans="1:59" x14ac:dyDescent="0.4">
      <c r="A114" s="13" t="s">
        <v>106</v>
      </c>
      <c r="B114" s="11">
        <v>743</v>
      </c>
      <c r="C114" s="11">
        <v>468</v>
      </c>
      <c r="D114" s="11">
        <v>279</v>
      </c>
      <c r="E114" s="11">
        <v>442</v>
      </c>
      <c r="F114" s="11">
        <v>618</v>
      </c>
      <c r="G114" s="11">
        <v>638</v>
      </c>
      <c r="H114" s="11">
        <v>883</v>
      </c>
      <c r="I114" s="11">
        <v>735</v>
      </c>
      <c r="J114" s="11">
        <v>998</v>
      </c>
      <c r="L114" s="1"/>
      <c r="Y114" s="35">
        <f t="shared" si="80"/>
        <v>106500</v>
      </c>
      <c r="Z114" s="52">
        <f t="shared" si="87"/>
        <v>107</v>
      </c>
      <c r="AE114" s="52">
        <f t="shared" si="102"/>
        <v>135</v>
      </c>
      <c r="AF114" s="35">
        <f t="shared" si="103"/>
        <v>122392</v>
      </c>
      <c r="AG114" s="35">
        <f t="shared" si="104"/>
        <v>91507</v>
      </c>
      <c r="AH114" s="35">
        <f t="shared" si="105"/>
        <v>24444</v>
      </c>
      <c r="AI114" s="35">
        <f t="shared" si="106"/>
        <v>12297.545112781956</v>
      </c>
      <c r="AU114" s="52">
        <f t="shared" si="70"/>
        <v>107</v>
      </c>
      <c r="AV114" s="80">
        <f t="shared" si="71"/>
        <v>1211.0651721824242</v>
      </c>
      <c r="AW114" s="35">
        <f t="shared" si="85"/>
        <v>4851.0830132247038</v>
      </c>
      <c r="AX114" s="35">
        <f t="shared" si="72"/>
        <v>18482.215407157772</v>
      </c>
      <c r="AY114" s="35">
        <f t="shared" si="73"/>
        <v>23333.298420382474</v>
      </c>
      <c r="AZ114" s="35">
        <f t="shared" si="74"/>
        <v>28184.381433607177</v>
      </c>
      <c r="BA114"/>
      <c r="BB114" s="52">
        <f t="shared" si="75"/>
        <v>107</v>
      </c>
      <c r="BC114" s="80">
        <f t="shared" si="76"/>
        <v>694.64670875793786</v>
      </c>
      <c r="BD114" s="35">
        <f t="shared" si="86"/>
        <v>2782.50000615201</v>
      </c>
      <c r="BE114" s="35">
        <f t="shared" si="77"/>
        <v>8038.3706617700354</v>
      </c>
      <c r="BF114" s="35">
        <f t="shared" si="78"/>
        <v>10820.870667922045</v>
      </c>
      <c r="BG114" s="35">
        <f t="shared" si="79"/>
        <v>13603.370674074054</v>
      </c>
    </row>
    <row r="115" spans="1:59" s="21" customFormat="1" x14ac:dyDescent="0.4">
      <c r="A115" s="24" t="s">
        <v>107</v>
      </c>
      <c r="B115" s="20">
        <v>426</v>
      </c>
      <c r="C115" s="20">
        <v>300</v>
      </c>
      <c r="D115" s="20">
        <v>101</v>
      </c>
      <c r="E115" s="20">
        <v>237</v>
      </c>
      <c r="F115" s="20">
        <v>340</v>
      </c>
      <c r="G115" s="20">
        <v>258</v>
      </c>
      <c r="H115" s="20">
        <v>497</v>
      </c>
      <c r="I115" s="20">
        <v>468</v>
      </c>
      <c r="J115" s="20">
        <v>629</v>
      </c>
      <c r="L115" s="1"/>
      <c r="M115"/>
      <c r="N115"/>
      <c r="O115"/>
      <c r="P115"/>
      <c r="Q115"/>
      <c r="R115"/>
      <c r="S115"/>
      <c r="T115"/>
      <c r="U115"/>
      <c r="V115"/>
      <c r="W115"/>
      <c r="X115"/>
      <c r="Y115" s="35">
        <f t="shared" si="80"/>
        <v>107500</v>
      </c>
      <c r="Z115" s="52">
        <f t="shared" si="87"/>
        <v>108</v>
      </c>
      <c r="AA115" s="35">
        <f t="shared" ref="AA115:AA123" si="115">$T$10</f>
        <v>122392</v>
      </c>
      <c r="AB115" s="35">
        <f t="shared" ref="AB115:AB123" si="116">$T$50</f>
        <v>91507</v>
      </c>
      <c r="AC115" s="35">
        <f t="shared" ref="AC115:AC123" si="117">T$207</f>
        <v>24444</v>
      </c>
      <c r="AD115" s="35">
        <f t="shared" ref="AD115:AD123" si="118">T$206</f>
        <v>12297.545112781956</v>
      </c>
      <c r="AE115" s="52">
        <f t="shared" si="102"/>
        <v>136</v>
      </c>
      <c r="AF115" s="35">
        <f t="shared" si="103"/>
        <v>122392</v>
      </c>
      <c r="AG115" s="35">
        <f t="shared" si="104"/>
        <v>91507</v>
      </c>
      <c r="AH115" s="35">
        <f t="shared" si="105"/>
        <v>24444</v>
      </c>
      <c r="AI115" s="35">
        <f t="shared" si="106"/>
        <v>12297.545112781956</v>
      </c>
      <c r="AU115" s="52">
        <f t="shared" si="70"/>
        <v>108</v>
      </c>
      <c r="AV115" s="80">
        <f t="shared" si="71"/>
        <v>1211.0371968242023</v>
      </c>
      <c r="AW115" s="35">
        <f t="shared" si="85"/>
        <v>4850.9709541975126</v>
      </c>
      <c r="AX115" s="35">
        <f t="shared" si="72"/>
        <v>18582.7770553954</v>
      </c>
      <c r="AY115" s="35">
        <f t="shared" si="73"/>
        <v>23433.748009592913</v>
      </c>
      <c r="AZ115" s="35">
        <f t="shared" si="74"/>
        <v>28284.718963790427</v>
      </c>
      <c r="BA115"/>
      <c r="BB115" s="52">
        <f t="shared" si="75"/>
        <v>108</v>
      </c>
      <c r="BC115" s="80">
        <f t="shared" si="76"/>
        <v>694.63066256078719</v>
      </c>
      <c r="BD115" s="35">
        <f t="shared" si="86"/>
        <v>2782.4357309699531</v>
      </c>
      <c r="BE115" s="35">
        <f t="shared" si="77"/>
        <v>8068.2437196524061</v>
      </c>
      <c r="BF115" s="35">
        <f t="shared" si="78"/>
        <v>10850.67945062236</v>
      </c>
      <c r="BG115" s="35">
        <f t="shared" si="79"/>
        <v>13633.115181592313</v>
      </c>
    </row>
    <row r="116" spans="1:59" x14ac:dyDescent="0.4">
      <c r="A116" s="15" t="s">
        <v>108</v>
      </c>
      <c r="B116" s="11">
        <v>317</v>
      </c>
      <c r="C116" s="11">
        <v>168</v>
      </c>
      <c r="D116" s="11">
        <v>178</v>
      </c>
      <c r="E116" s="11">
        <v>205</v>
      </c>
      <c r="F116" s="11">
        <v>279</v>
      </c>
      <c r="G116" s="11">
        <v>380</v>
      </c>
      <c r="H116" s="11">
        <v>386</v>
      </c>
      <c r="I116" s="11">
        <v>267</v>
      </c>
      <c r="J116" s="11">
        <v>368</v>
      </c>
      <c r="L116" s="24" t="s">
        <v>108</v>
      </c>
      <c r="M116" s="35">
        <f>B116</f>
        <v>317</v>
      </c>
      <c r="N116" s="35">
        <f t="shared" ref="N116:U116" si="119">C116</f>
        <v>168</v>
      </c>
      <c r="O116" s="35">
        <f t="shared" si="119"/>
        <v>178</v>
      </c>
      <c r="P116" s="35">
        <f t="shared" si="119"/>
        <v>205</v>
      </c>
      <c r="Q116" s="35">
        <f t="shared" si="119"/>
        <v>279</v>
      </c>
      <c r="R116" s="35">
        <f t="shared" si="119"/>
        <v>380</v>
      </c>
      <c r="S116" s="35">
        <f t="shared" si="119"/>
        <v>386</v>
      </c>
      <c r="T116" s="35">
        <f t="shared" si="119"/>
        <v>267</v>
      </c>
      <c r="U116" s="35">
        <f t="shared" si="119"/>
        <v>368</v>
      </c>
      <c r="Y116" s="35">
        <f t="shared" si="80"/>
        <v>108500</v>
      </c>
      <c r="Z116" s="52">
        <f t="shared" si="87"/>
        <v>109</v>
      </c>
      <c r="AA116" s="35">
        <f t="shared" si="115"/>
        <v>122392</v>
      </c>
      <c r="AB116" s="35">
        <f t="shared" si="116"/>
        <v>91507</v>
      </c>
      <c r="AC116" s="35">
        <f t="shared" si="117"/>
        <v>24444</v>
      </c>
      <c r="AD116" s="35">
        <f t="shared" si="118"/>
        <v>12297.545112781956</v>
      </c>
      <c r="AE116" s="52">
        <f t="shared" si="102"/>
        <v>137</v>
      </c>
      <c r="AF116" s="35">
        <f t="shared" si="103"/>
        <v>122392</v>
      </c>
      <c r="AG116" s="35">
        <f t="shared" si="104"/>
        <v>91507</v>
      </c>
      <c r="AH116" s="35">
        <f t="shared" si="105"/>
        <v>24444</v>
      </c>
      <c r="AI116" s="35">
        <f t="shared" si="106"/>
        <v>12297.545112781956</v>
      </c>
      <c r="AU116" s="52">
        <f t="shared" si="70"/>
        <v>109</v>
      </c>
      <c r="AV116" s="80">
        <f t="shared" si="71"/>
        <v>1211.0105728549081</v>
      </c>
      <c r="AW116" s="35">
        <f t="shared" si="85"/>
        <v>4850.864308338847</v>
      </c>
      <c r="AX116" s="35">
        <f t="shared" si="72"/>
        <v>18683.333290464507</v>
      </c>
      <c r="AY116" s="35">
        <f t="shared" si="73"/>
        <v>23534.197598803352</v>
      </c>
      <c r="AZ116" s="35">
        <f t="shared" si="74"/>
        <v>28385.061907142197</v>
      </c>
      <c r="BA116"/>
      <c r="BB116" s="52">
        <f t="shared" si="75"/>
        <v>109</v>
      </c>
      <c r="BC116" s="80">
        <f t="shared" si="76"/>
        <v>694.61539149770226</v>
      </c>
      <c r="BD116" s="35">
        <f t="shared" si="86"/>
        <v>2782.3745606907423</v>
      </c>
      <c r="BE116" s="35">
        <f t="shared" si="77"/>
        <v>8098.1136726319319</v>
      </c>
      <c r="BF116" s="35">
        <f t="shared" si="78"/>
        <v>10880.488233322674</v>
      </c>
      <c r="BG116" s="35">
        <f t="shared" si="79"/>
        <v>13662.862794013417</v>
      </c>
    </row>
    <row r="117" spans="1:59" x14ac:dyDescent="0.4">
      <c r="A117" s="13" t="s">
        <v>109</v>
      </c>
      <c r="B117" s="11">
        <v>1029</v>
      </c>
      <c r="C117" s="11">
        <v>1414</v>
      </c>
      <c r="D117" s="11">
        <v>558</v>
      </c>
      <c r="E117" s="11">
        <v>567</v>
      </c>
      <c r="F117" s="11">
        <v>697</v>
      </c>
      <c r="G117" s="11">
        <v>1280</v>
      </c>
      <c r="H117" s="11">
        <v>742</v>
      </c>
      <c r="I117" s="11">
        <v>786</v>
      </c>
      <c r="J117" s="11">
        <v>1657</v>
      </c>
      <c r="L117" s="1"/>
      <c r="Y117" s="35">
        <f t="shared" si="80"/>
        <v>109500</v>
      </c>
      <c r="Z117" s="52">
        <f t="shared" si="87"/>
        <v>110</v>
      </c>
      <c r="AA117" s="35">
        <f t="shared" si="115"/>
        <v>122392</v>
      </c>
      <c r="AB117" s="35">
        <f t="shared" si="116"/>
        <v>91507</v>
      </c>
      <c r="AC117" s="35">
        <f t="shared" si="117"/>
        <v>24444</v>
      </c>
      <c r="AD117" s="35">
        <f t="shared" si="118"/>
        <v>12297.545112781956</v>
      </c>
      <c r="AE117" s="52">
        <f t="shared" ref="AE117:AE149" si="120">Z243</f>
        <v>236</v>
      </c>
      <c r="AF117" s="35">
        <f t="shared" ref="AF117:AF149" si="121">AA243</f>
        <v>251980</v>
      </c>
      <c r="AG117" s="35">
        <f t="shared" ref="AG117:AG149" si="122">AB243</f>
        <v>143802</v>
      </c>
      <c r="AH117" s="35">
        <f t="shared" ref="AH117:AH149" si="123">AC243</f>
        <v>38369</v>
      </c>
      <c r="AI117" s="35">
        <f t="shared" ref="AI117:AI149" si="124">AD243</f>
        <v>14883.366028708133</v>
      </c>
      <c r="AU117" s="52">
        <f t="shared" si="70"/>
        <v>110</v>
      </c>
      <c r="AV117" s="80">
        <f t="shared" si="71"/>
        <v>1210.985300363674</v>
      </c>
      <c r="AW117" s="35">
        <f t="shared" si="85"/>
        <v>4850.7630760057382</v>
      </c>
      <c r="AX117" s="35">
        <f t="shared" si="72"/>
        <v>18783.884112008054</v>
      </c>
      <c r="AY117" s="35">
        <f t="shared" si="73"/>
        <v>23634.647188013791</v>
      </c>
      <c r="AZ117" s="35">
        <f t="shared" si="74"/>
        <v>28485.410264019527</v>
      </c>
      <c r="BA117"/>
      <c r="BB117" s="52">
        <f t="shared" si="75"/>
        <v>110</v>
      </c>
      <c r="BC117" s="80">
        <f t="shared" si="76"/>
        <v>694.60089561980806</v>
      </c>
      <c r="BD117" s="35">
        <f t="shared" si="86"/>
        <v>2782.3164955191646</v>
      </c>
      <c r="BE117" s="35">
        <f t="shared" si="77"/>
        <v>8127.9805205038247</v>
      </c>
      <c r="BF117" s="35">
        <f t="shared" si="78"/>
        <v>10910.297016022989</v>
      </c>
      <c r="BG117" s="35">
        <f t="shared" si="79"/>
        <v>13692.613511542153</v>
      </c>
    </row>
    <row r="118" spans="1:59" s="21" customFormat="1" x14ac:dyDescent="0.4">
      <c r="A118" s="24" t="s">
        <v>110</v>
      </c>
      <c r="B118" s="20">
        <v>668</v>
      </c>
      <c r="C118" s="20">
        <v>1078</v>
      </c>
      <c r="D118" s="20">
        <v>454</v>
      </c>
      <c r="E118" s="20">
        <v>350</v>
      </c>
      <c r="F118" s="20">
        <v>319</v>
      </c>
      <c r="G118" s="20">
        <v>705</v>
      </c>
      <c r="H118" s="20">
        <v>459</v>
      </c>
      <c r="I118" s="20">
        <v>480</v>
      </c>
      <c r="J118" s="20">
        <v>1198</v>
      </c>
      <c r="L118" s="1"/>
      <c r="M118"/>
      <c r="N118"/>
      <c r="O118"/>
      <c r="P118"/>
      <c r="Q118"/>
      <c r="R118"/>
      <c r="S118"/>
      <c r="T118"/>
      <c r="U118"/>
      <c r="V118"/>
      <c r="W118"/>
      <c r="X118"/>
      <c r="Y118" s="35">
        <f t="shared" si="80"/>
        <v>110500</v>
      </c>
      <c r="Z118" s="52">
        <f t="shared" si="87"/>
        <v>111</v>
      </c>
      <c r="AA118" s="35">
        <f t="shared" si="115"/>
        <v>122392</v>
      </c>
      <c r="AB118" s="35">
        <f t="shared" si="116"/>
        <v>91507</v>
      </c>
      <c r="AC118" s="35">
        <f t="shared" si="117"/>
        <v>24444</v>
      </c>
      <c r="AD118" s="35">
        <f t="shared" si="118"/>
        <v>12297.545112781956</v>
      </c>
      <c r="AE118" s="52">
        <f t="shared" si="120"/>
        <v>237</v>
      </c>
      <c r="AF118" s="35">
        <f t="shared" si="121"/>
        <v>251980</v>
      </c>
      <c r="AG118" s="35">
        <f t="shared" si="122"/>
        <v>143802</v>
      </c>
      <c r="AH118" s="35">
        <f t="shared" si="123"/>
        <v>38369</v>
      </c>
      <c r="AI118" s="35">
        <f t="shared" si="124"/>
        <v>14883.366028708133</v>
      </c>
      <c r="AU118" s="52">
        <f t="shared" si="70"/>
        <v>111</v>
      </c>
      <c r="AV118" s="80">
        <f t="shared" si="71"/>
        <v>1210.9613794351155</v>
      </c>
      <c r="AW118" s="35">
        <f t="shared" si="85"/>
        <v>4850.6672575371231</v>
      </c>
      <c r="AX118" s="35">
        <f t="shared" si="72"/>
        <v>18884.429519687106</v>
      </c>
      <c r="AY118" s="35">
        <f t="shared" si="73"/>
        <v>23735.096777224229</v>
      </c>
      <c r="AZ118" s="35">
        <f t="shared" si="74"/>
        <v>28585.764034761352</v>
      </c>
      <c r="BA118"/>
      <c r="BB118" s="52">
        <f t="shared" si="75"/>
        <v>111</v>
      </c>
      <c r="BC118" s="80">
        <f t="shared" si="76"/>
        <v>694.58717497563862</v>
      </c>
      <c r="BD118" s="35">
        <f t="shared" si="86"/>
        <v>2782.2615356496303</v>
      </c>
      <c r="BE118" s="35">
        <f t="shared" si="77"/>
        <v>8157.8442630736736</v>
      </c>
      <c r="BF118" s="35">
        <f t="shared" si="78"/>
        <v>10940.105798723303</v>
      </c>
      <c r="BG118" s="35">
        <f t="shared" si="79"/>
        <v>13722.367334372933</v>
      </c>
    </row>
    <row r="119" spans="1:59" x14ac:dyDescent="0.4">
      <c r="A119" s="15" t="s">
        <v>111</v>
      </c>
      <c r="B119" s="11">
        <v>361</v>
      </c>
      <c r="C119" s="11">
        <v>336</v>
      </c>
      <c r="D119" s="11">
        <v>104</v>
      </c>
      <c r="E119" s="11">
        <v>217</v>
      </c>
      <c r="F119" s="11">
        <v>378</v>
      </c>
      <c r="G119" s="11">
        <v>575</v>
      </c>
      <c r="H119" s="11">
        <v>283</v>
      </c>
      <c r="I119" s="11">
        <v>306</v>
      </c>
      <c r="J119" s="11">
        <v>459</v>
      </c>
      <c r="L119" s="24" t="s">
        <v>111</v>
      </c>
      <c r="M119" s="35">
        <f t="shared" ref="M119:U121" si="125">B119</f>
        <v>361</v>
      </c>
      <c r="N119" s="35">
        <f t="shared" si="125"/>
        <v>336</v>
      </c>
      <c r="O119" s="35">
        <f t="shared" si="125"/>
        <v>104</v>
      </c>
      <c r="P119" s="35">
        <f t="shared" si="125"/>
        <v>217</v>
      </c>
      <c r="Q119" s="35">
        <f t="shared" si="125"/>
        <v>378</v>
      </c>
      <c r="R119" s="35">
        <f t="shared" si="125"/>
        <v>575</v>
      </c>
      <c r="S119" s="35">
        <f t="shared" si="125"/>
        <v>283</v>
      </c>
      <c r="T119" s="35">
        <f t="shared" si="125"/>
        <v>306</v>
      </c>
      <c r="U119" s="35">
        <f t="shared" si="125"/>
        <v>459</v>
      </c>
      <c r="Y119" s="35">
        <f t="shared" si="80"/>
        <v>111500</v>
      </c>
      <c r="Z119" s="52">
        <f t="shared" si="87"/>
        <v>112</v>
      </c>
      <c r="AA119" s="35">
        <f t="shared" si="115"/>
        <v>122392</v>
      </c>
      <c r="AB119" s="35">
        <f t="shared" si="116"/>
        <v>91507</v>
      </c>
      <c r="AC119" s="35">
        <f t="shared" si="117"/>
        <v>24444</v>
      </c>
      <c r="AD119" s="35">
        <f t="shared" si="118"/>
        <v>12297.545112781956</v>
      </c>
      <c r="AE119" s="52">
        <f t="shared" si="120"/>
        <v>238</v>
      </c>
      <c r="AF119" s="35">
        <f t="shared" si="121"/>
        <v>251980</v>
      </c>
      <c r="AG119" s="35">
        <f t="shared" si="122"/>
        <v>143802</v>
      </c>
      <c r="AH119" s="35">
        <f t="shared" si="123"/>
        <v>38369</v>
      </c>
      <c r="AI119" s="35">
        <f t="shared" si="124"/>
        <v>14883.366028708133</v>
      </c>
      <c r="AU119" s="52">
        <f t="shared" si="70"/>
        <v>112</v>
      </c>
      <c r="AV119" s="80">
        <f t="shared" si="71"/>
        <v>1210.9388101493289</v>
      </c>
      <c r="AW119" s="35">
        <f t="shared" si="85"/>
        <v>4850.5768532538405</v>
      </c>
      <c r="AX119" s="35">
        <f t="shared" si="72"/>
        <v>18984.969513180833</v>
      </c>
      <c r="AY119" s="35">
        <f t="shared" si="73"/>
        <v>23835.546366434672</v>
      </c>
      <c r="AZ119" s="35">
        <f t="shared" si="74"/>
        <v>28686.12321968851</v>
      </c>
      <c r="BA119"/>
      <c r="BB119" s="52">
        <f t="shared" si="75"/>
        <v>112</v>
      </c>
      <c r="BC119" s="80">
        <f t="shared" si="76"/>
        <v>694.57422961113559</v>
      </c>
      <c r="BD119" s="35">
        <f t="shared" si="86"/>
        <v>2782.2096812661644</v>
      </c>
      <c r="BE119" s="35">
        <f t="shared" si="77"/>
        <v>8187.7049001574542</v>
      </c>
      <c r="BF119" s="35">
        <f t="shared" si="78"/>
        <v>10969.914581423618</v>
      </c>
      <c r="BG119" s="35">
        <f t="shared" si="79"/>
        <v>13752.124262689782</v>
      </c>
    </row>
    <row r="120" spans="1:59" x14ac:dyDescent="0.4">
      <c r="A120" s="13" t="s">
        <v>112</v>
      </c>
      <c r="B120" s="11">
        <v>191</v>
      </c>
      <c r="C120" s="11">
        <v>137</v>
      </c>
      <c r="D120" s="11">
        <v>120</v>
      </c>
      <c r="E120" s="11">
        <v>190</v>
      </c>
      <c r="F120" s="11">
        <v>457</v>
      </c>
      <c r="G120" s="11">
        <v>269</v>
      </c>
      <c r="H120" s="11">
        <v>160</v>
      </c>
      <c r="I120" s="11">
        <v>135</v>
      </c>
      <c r="J120" s="11">
        <v>163</v>
      </c>
      <c r="L120" s="22" t="s">
        <v>112</v>
      </c>
      <c r="M120" s="35">
        <f t="shared" si="125"/>
        <v>191</v>
      </c>
      <c r="N120" s="35">
        <f t="shared" si="125"/>
        <v>137</v>
      </c>
      <c r="O120" s="35">
        <f t="shared" si="125"/>
        <v>120</v>
      </c>
      <c r="P120" s="35">
        <f t="shared" si="125"/>
        <v>190</v>
      </c>
      <c r="Q120" s="35">
        <f t="shared" si="125"/>
        <v>457</v>
      </c>
      <c r="R120" s="35">
        <f t="shared" si="125"/>
        <v>269</v>
      </c>
      <c r="S120" s="35">
        <f t="shared" si="125"/>
        <v>160</v>
      </c>
      <c r="T120" s="35">
        <f t="shared" si="125"/>
        <v>135</v>
      </c>
      <c r="U120" s="35">
        <f t="shared" si="125"/>
        <v>163</v>
      </c>
      <c r="Y120" s="35">
        <f t="shared" si="80"/>
        <v>112500</v>
      </c>
      <c r="Z120" s="52">
        <f t="shared" si="87"/>
        <v>113</v>
      </c>
      <c r="AA120" s="35">
        <f t="shared" si="115"/>
        <v>122392</v>
      </c>
      <c r="AB120" s="35">
        <f t="shared" si="116"/>
        <v>91507</v>
      </c>
      <c r="AC120" s="35">
        <f t="shared" si="117"/>
        <v>24444</v>
      </c>
      <c r="AD120" s="35">
        <f t="shared" si="118"/>
        <v>12297.545112781956</v>
      </c>
      <c r="AE120" s="52">
        <f t="shared" si="120"/>
        <v>239</v>
      </c>
      <c r="AF120" s="35">
        <f t="shared" si="121"/>
        <v>251980</v>
      </c>
      <c r="AG120" s="35">
        <f t="shared" si="122"/>
        <v>143802</v>
      </c>
      <c r="AH120" s="35">
        <f t="shared" si="123"/>
        <v>38369</v>
      </c>
      <c r="AI120" s="35">
        <f t="shared" si="124"/>
        <v>14883.366028708133</v>
      </c>
      <c r="AU120" s="52">
        <f t="shared" si="70"/>
        <v>113</v>
      </c>
      <c r="AV120" s="80">
        <f t="shared" si="71"/>
        <v>1210.9175925818904</v>
      </c>
      <c r="AW120" s="35">
        <f t="shared" si="85"/>
        <v>4850.4918634586193</v>
      </c>
      <c r="AX120" s="35">
        <f t="shared" si="72"/>
        <v>19085.504092186493</v>
      </c>
      <c r="AY120" s="35">
        <f t="shared" si="73"/>
        <v>23935.99595564511</v>
      </c>
      <c r="AZ120" s="35">
        <f t="shared" si="74"/>
        <v>28786.487819103728</v>
      </c>
      <c r="BA120"/>
      <c r="BB120" s="52">
        <f t="shared" si="75"/>
        <v>113</v>
      </c>
      <c r="BC120" s="80">
        <f t="shared" si="76"/>
        <v>694.56205956964857</v>
      </c>
      <c r="BD120" s="35">
        <f t="shared" si="86"/>
        <v>2782.1609325424092</v>
      </c>
      <c r="BE120" s="35">
        <f t="shared" si="77"/>
        <v>8217.5624315815221</v>
      </c>
      <c r="BF120" s="35">
        <f t="shared" si="78"/>
        <v>10999.723364123931</v>
      </c>
      <c r="BG120" s="35">
        <f t="shared" si="79"/>
        <v>13781.88429666634</v>
      </c>
    </row>
    <row r="121" spans="1:59" s="21" customFormat="1" x14ac:dyDescent="0.4">
      <c r="A121" s="22" t="s">
        <v>10</v>
      </c>
      <c r="B121" s="20">
        <v>603</v>
      </c>
      <c r="C121" s="20">
        <v>557</v>
      </c>
      <c r="D121" s="20">
        <v>363</v>
      </c>
      <c r="E121" s="20">
        <v>284</v>
      </c>
      <c r="F121" s="20">
        <v>1279</v>
      </c>
      <c r="G121" s="20">
        <v>560</v>
      </c>
      <c r="H121" s="20">
        <v>397</v>
      </c>
      <c r="I121" s="20">
        <v>468</v>
      </c>
      <c r="J121" s="20">
        <v>897</v>
      </c>
      <c r="L121" s="22" t="s">
        <v>10</v>
      </c>
      <c r="M121" s="35">
        <f t="shared" si="125"/>
        <v>603</v>
      </c>
      <c r="N121" s="35">
        <f t="shared" si="125"/>
        <v>557</v>
      </c>
      <c r="O121" s="35">
        <f t="shared" si="125"/>
        <v>363</v>
      </c>
      <c r="P121" s="35">
        <f t="shared" si="125"/>
        <v>284</v>
      </c>
      <c r="Q121" s="35">
        <f t="shared" si="125"/>
        <v>1279</v>
      </c>
      <c r="R121" s="35">
        <f t="shared" si="125"/>
        <v>560</v>
      </c>
      <c r="S121" s="35">
        <f t="shared" si="125"/>
        <v>397</v>
      </c>
      <c r="T121" s="35">
        <f t="shared" si="125"/>
        <v>468</v>
      </c>
      <c r="U121" s="35">
        <f t="shared" si="125"/>
        <v>897</v>
      </c>
      <c r="V121"/>
      <c r="W121"/>
      <c r="X121"/>
      <c r="Y121" s="35">
        <f t="shared" si="80"/>
        <v>113500</v>
      </c>
      <c r="Z121" s="52">
        <f t="shared" si="87"/>
        <v>114</v>
      </c>
      <c r="AA121" s="35">
        <f t="shared" si="115"/>
        <v>122392</v>
      </c>
      <c r="AB121" s="35">
        <f t="shared" si="116"/>
        <v>91507</v>
      </c>
      <c r="AC121" s="35">
        <f t="shared" si="117"/>
        <v>24444</v>
      </c>
      <c r="AD121" s="35">
        <f t="shared" si="118"/>
        <v>12297.545112781956</v>
      </c>
      <c r="AE121" s="52">
        <f t="shared" si="120"/>
        <v>240</v>
      </c>
      <c r="AF121" s="35">
        <f t="shared" si="121"/>
        <v>251980</v>
      </c>
      <c r="AG121" s="35">
        <f t="shared" si="122"/>
        <v>143802</v>
      </c>
      <c r="AH121" s="35">
        <f t="shared" si="123"/>
        <v>38369</v>
      </c>
      <c r="AI121" s="35">
        <f t="shared" si="124"/>
        <v>14883.366028708133</v>
      </c>
      <c r="AU121" s="52">
        <f t="shared" si="70"/>
        <v>114</v>
      </c>
      <c r="AV121" s="80">
        <f t="shared" si="71"/>
        <v>1210.8977268038554</v>
      </c>
      <c r="AW121" s="35">
        <f t="shared" si="85"/>
        <v>4850.4122884360831</v>
      </c>
      <c r="AX121" s="35">
        <f t="shared" si="72"/>
        <v>19186.033256419469</v>
      </c>
      <c r="AY121" s="35">
        <f t="shared" si="73"/>
        <v>24036.445544855553</v>
      </c>
      <c r="AZ121" s="35">
        <f t="shared" si="74"/>
        <v>28886.857833291637</v>
      </c>
      <c r="BA121"/>
      <c r="BB121" s="52">
        <f t="shared" si="75"/>
        <v>114</v>
      </c>
      <c r="BC121" s="80">
        <f t="shared" si="76"/>
        <v>694.55066489193359</v>
      </c>
      <c r="BD121" s="35">
        <f t="shared" si="86"/>
        <v>2782.1152896416193</v>
      </c>
      <c r="BE121" s="35">
        <f t="shared" si="77"/>
        <v>8247.4168571826267</v>
      </c>
      <c r="BF121" s="35">
        <f t="shared" si="78"/>
        <v>11029.532146824246</v>
      </c>
      <c r="BG121" s="35">
        <f t="shared" si="79"/>
        <v>13811.647436465864</v>
      </c>
    </row>
    <row r="122" spans="1:59" s="21" customFormat="1" x14ac:dyDescent="0.4">
      <c r="A122" s="22" t="s">
        <v>113</v>
      </c>
      <c r="B122" s="20">
        <v>245</v>
      </c>
      <c r="C122" s="20">
        <v>330</v>
      </c>
      <c r="D122" s="20">
        <v>145</v>
      </c>
      <c r="E122" s="20">
        <v>166</v>
      </c>
      <c r="F122" s="20">
        <v>276</v>
      </c>
      <c r="G122" s="20">
        <v>173</v>
      </c>
      <c r="H122" s="20">
        <v>187</v>
      </c>
      <c r="I122" s="20">
        <v>325</v>
      </c>
      <c r="J122" s="20">
        <v>286</v>
      </c>
      <c r="L122" s="50" t="s">
        <v>300</v>
      </c>
      <c r="M122" s="35">
        <f>M121/M16</f>
        <v>105.78947368421052</v>
      </c>
      <c r="N122" s="35">
        <f t="shared" ref="N122:U122" si="126">N121/N16</f>
        <v>101.27272727272727</v>
      </c>
      <c r="O122" s="35">
        <f t="shared" si="126"/>
        <v>64.821428571428569</v>
      </c>
      <c r="P122" s="35">
        <f t="shared" si="126"/>
        <v>50.714285714285715</v>
      </c>
      <c r="Q122" s="35">
        <f t="shared" si="126"/>
        <v>228.39285714285717</v>
      </c>
      <c r="R122" s="35">
        <f t="shared" si="126"/>
        <v>98.245614035087712</v>
      </c>
      <c r="S122" s="35">
        <f t="shared" si="126"/>
        <v>70.892857142857153</v>
      </c>
      <c r="T122" s="35">
        <f t="shared" si="126"/>
        <v>82.10526315789474</v>
      </c>
      <c r="U122" s="35">
        <f t="shared" si="126"/>
        <v>157.36842105263156</v>
      </c>
      <c r="V122"/>
      <c r="W122"/>
      <c r="X122"/>
      <c r="Y122" s="35">
        <f t="shared" si="80"/>
        <v>114500</v>
      </c>
      <c r="Z122" s="52">
        <f t="shared" si="87"/>
        <v>115</v>
      </c>
      <c r="AA122" s="35">
        <f t="shared" si="115"/>
        <v>122392</v>
      </c>
      <c r="AB122" s="35">
        <f t="shared" si="116"/>
        <v>91507</v>
      </c>
      <c r="AC122" s="35">
        <f t="shared" si="117"/>
        <v>24444</v>
      </c>
      <c r="AD122" s="35">
        <f t="shared" si="118"/>
        <v>12297.545112781956</v>
      </c>
      <c r="AE122" s="52">
        <f t="shared" si="120"/>
        <v>241</v>
      </c>
      <c r="AF122" s="35">
        <f t="shared" si="121"/>
        <v>251980</v>
      </c>
      <c r="AG122" s="35">
        <f t="shared" si="122"/>
        <v>143802</v>
      </c>
      <c r="AH122" s="35">
        <f t="shared" si="123"/>
        <v>38369</v>
      </c>
      <c r="AI122" s="35">
        <f t="shared" si="124"/>
        <v>14883.366028708133</v>
      </c>
      <c r="AU122" s="52">
        <f t="shared" si="70"/>
        <v>115</v>
      </c>
      <c r="AV122" s="80">
        <f t="shared" si="71"/>
        <v>1210.8792128817565</v>
      </c>
      <c r="AW122" s="35">
        <f t="shared" si="85"/>
        <v>4850.338128452735</v>
      </c>
      <c r="AX122" s="35">
        <f t="shared" si="72"/>
        <v>19286.557005613256</v>
      </c>
      <c r="AY122" s="35">
        <f t="shared" si="73"/>
        <v>24136.895134065991</v>
      </c>
      <c r="AZ122" s="35">
        <f t="shared" si="74"/>
        <v>28987.233262518726</v>
      </c>
      <c r="BA122"/>
      <c r="BB122" s="52">
        <f t="shared" si="75"/>
        <v>115</v>
      </c>
      <c r="BC122" s="80">
        <f t="shared" si="76"/>
        <v>694.5400456161525</v>
      </c>
      <c r="BD122" s="35">
        <f t="shared" si="86"/>
        <v>2782.0727527166564</v>
      </c>
      <c r="BE122" s="35">
        <f t="shared" si="77"/>
        <v>8277.2681768079037</v>
      </c>
      <c r="BF122" s="35">
        <f t="shared" si="78"/>
        <v>11059.34092952456</v>
      </c>
      <c r="BG122" s="35">
        <f t="shared" si="79"/>
        <v>13841.413682241217</v>
      </c>
    </row>
    <row r="123" spans="1:59" x14ac:dyDescent="0.4">
      <c r="A123" s="16" t="s">
        <v>27</v>
      </c>
      <c r="B123" s="11"/>
      <c r="C123" s="11"/>
      <c r="D123" s="11"/>
      <c r="E123" s="11"/>
      <c r="F123" s="11"/>
      <c r="G123" s="11"/>
      <c r="H123" s="11"/>
      <c r="I123" s="11"/>
      <c r="J123" s="11"/>
      <c r="L123" s="57" t="s">
        <v>301</v>
      </c>
      <c r="M123" s="59">
        <f>(M113-M116-M119-M120-M121)/2+M122</f>
        <v>775.28947368421052</v>
      </c>
      <c r="N123" s="59">
        <f t="shared" ref="N123:U123" si="127">(N113-N116-N119-N120-N121)/2+N122</f>
        <v>955.77272727272725</v>
      </c>
      <c r="O123" s="59">
        <f t="shared" si="127"/>
        <v>414.82142857142856</v>
      </c>
      <c r="P123" s="59">
        <f t="shared" si="127"/>
        <v>426.71428571428572</v>
      </c>
      <c r="Q123" s="59">
        <f t="shared" si="127"/>
        <v>695.39285714285711</v>
      </c>
      <c r="R123" s="59">
        <f t="shared" si="127"/>
        <v>665.74561403508767</v>
      </c>
      <c r="S123" s="59">
        <f t="shared" si="127"/>
        <v>642.39285714285711</v>
      </c>
      <c r="T123" s="59">
        <f t="shared" si="127"/>
        <v>719.1052631578948</v>
      </c>
      <c r="U123" s="59">
        <f t="shared" si="127"/>
        <v>1213.8684210526317</v>
      </c>
      <c r="V123" s="1"/>
      <c r="W123" s="1"/>
      <c r="X123" s="1"/>
      <c r="Y123" s="35">
        <f t="shared" si="80"/>
        <v>115500</v>
      </c>
      <c r="Z123" s="52">
        <f t="shared" si="87"/>
        <v>116</v>
      </c>
      <c r="AA123" s="35">
        <f t="shared" si="115"/>
        <v>122392</v>
      </c>
      <c r="AB123" s="35">
        <f t="shared" si="116"/>
        <v>91507</v>
      </c>
      <c r="AC123" s="35">
        <f t="shared" si="117"/>
        <v>24444</v>
      </c>
      <c r="AD123" s="35">
        <f t="shared" si="118"/>
        <v>12297.545112781956</v>
      </c>
      <c r="AE123" s="52">
        <f t="shared" si="120"/>
        <v>242</v>
      </c>
      <c r="AF123" s="35">
        <f t="shared" si="121"/>
        <v>251980</v>
      </c>
      <c r="AG123" s="35">
        <f t="shared" si="122"/>
        <v>143802</v>
      </c>
      <c r="AH123" s="35">
        <f t="shared" si="123"/>
        <v>38369</v>
      </c>
      <c r="AI123" s="35">
        <f t="shared" si="124"/>
        <v>14883.366028708133</v>
      </c>
      <c r="AU123" s="52">
        <f t="shared" si="70"/>
        <v>116</v>
      </c>
      <c r="AV123" s="80">
        <f t="shared" si="71"/>
        <v>1210.862050877603</v>
      </c>
      <c r="AW123" s="35">
        <f t="shared" si="85"/>
        <v>4850.2693837569632</v>
      </c>
      <c r="AX123" s="35">
        <f t="shared" si="72"/>
        <v>19387.075339519466</v>
      </c>
      <c r="AY123" s="35">
        <f t="shared" si="73"/>
        <v>24237.34472327643</v>
      </c>
      <c r="AZ123" s="35">
        <f t="shared" si="74"/>
        <v>29087.614107033394</v>
      </c>
      <c r="BA123" s="1"/>
      <c r="BB123" s="52">
        <f t="shared" si="75"/>
        <v>116</v>
      </c>
      <c r="BC123" s="80">
        <f t="shared" si="76"/>
        <v>694.530201777873</v>
      </c>
      <c r="BD123" s="35">
        <f t="shared" si="86"/>
        <v>2782.0333219099916</v>
      </c>
      <c r="BE123" s="35">
        <f t="shared" si="77"/>
        <v>8307.1163903148827</v>
      </c>
      <c r="BF123" s="35">
        <f t="shared" si="78"/>
        <v>11089.149712224875</v>
      </c>
      <c r="BG123" s="35">
        <f t="shared" si="79"/>
        <v>13871.183034134867</v>
      </c>
    </row>
    <row r="124" spans="1:59" s="21" customFormat="1" x14ac:dyDescent="0.4">
      <c r="A124" s="19" t="s">
        <v>8</v>
      </c>
      <c r="B124" s="20">
        <v>15234</v>
      </c>
      <c r="C124" s="20">
        <v>7581</v>
      </c>
      <c r="D124" s="20">
        <v>6424</v>
      </c>
      <c r="E124" s="20">
        <v>11223</v>
      </c>
      <c r="F124" s="20">
        <v>9303</v>
      </c>
      <c r="G124" s="20">
        <v>10967</v>
      </c>
      <c r="H124" s="20">
        <v>13541</v>
      </c>
      <c r="I124" s="20">
        <v>18982</v>
      </c>
      <c r="J124" s="20">
        <v>22153</v>
      </c>
      <c r="L124" s="19" t="s">
        <v>8</v>
      </c>
      <c r="M124" s="35">
        <f>B124</f>
        <v>15234</v>
      </c>
      <c r="N124" s="35">
        <f t="shared" ref="N124:U124" si="128">C124</f>
        <v>7581</v>
      </c>
      <c r="O124" s="35">
        <f t="shared" si="128"/>
        <v>6424</v>
      </c>
      <c r="P124" s="35">
        <f t="shared" si="128"/>
        <v>11223</v>
      </c>
      <c r="Q124" s="35">
        <f t="shared" si="128"/>
        <v>9303</v>
      </c>
      <c r="R124" s="35">
        <f t="shared" si="128"/>
        <v>10967</v>
      </c>
      <c r="S124" s="35">
        <f t="shared" si="128"/>
        <v>13541</v>
      </c>
      <c r="T124" s="35">
        <f t="shared" si="128"/>
        <v>18982</v>
      </c>
      <c r="U124" s="35">
        <f t="shared" si="128"/>
        <v>22153</v>
      </c>
      <c r="V124" s="1"/>
      <c r="W124" s="1"/>
      <c r="X124" s="1"/>
      <c r="Y124" s="35">
        <f t="shared" si="80"/>
        <v>116500</v>
      </c>
      <c r="Z124" s="52">
        <f t="shared" si="87"/>
        <v>117</v>
      </c>
      <c r="AA124" s="35">
        <f t="shared" ref="AA124:AA137" si="129">$T$10</f>
        <v>122392</v>
      </c>
      <c r="AB124" s="35">
        <f t="shared" ref="AB124:AB137" si="130">$T$50</f>
        <v>91507</v>
      </c>
      <c r="AC124" s="35">
        <f>T$207</f>
        <v>24444</v>
      </c>
      <c r="AD124" s="35">
        <f>T$206</f>
        <v>12297.545112781956</v>
      </c>
      <c r="AE124" s="52">
        <f t="shared" si="120"/>
        <v>243</v>
      </c>
      <c r="AF124" s="35">
        <f t="shared" si="121"/>
        <v>251980</v>
      </c>
      <c r="AG124" s="35">
        <f t="shared" si="122"/>
        <v>143802</v>
      </c>
      <c r="AH124" s="35">
        <f t="shared" si="123"/>
        <v>38369</v>
      </c>
      <c r="AI124" s="35">
        <f t="shared" si="124"/>
        <v>14883.366028708133</v>
      </c>
      <c r="AU124" s="52">
        <f t="shared" si="70"/>
        <v>117</v>
      </c>
      <c r="AV124" s="80">
        <f t="shared" si="71"/>
        <v>1210.8462408488788</v>
      </c>
      <c r="AW124" s="35">
        <f t="shared" si="85"/>
        <v>4850.2060545790255</v>
      </c>
      <c r="AX124" s="35">
        <f t="shared" si="72"/>
        <v>19487.588257907842</v>
      </c>
      <c r="AY124" s="35">
        <f t="shared" si="73"/>
        <v>24337.794312486869</v>
      </c>
      <c r="AZ124" s="35">
        <f t="shared" si="74"/>
        <v>29188.000367065895</v>
      </c>
      <c r="BA124" s="1"/>
      <c r="BB124" s="52">
        <f t="shared" si="75"/>
        <v>117</v>
      </c>
      <c r="BC124" s="80">
        <f t="shared" si="76"/>
        <v>694.5211334100668</v>
      </c>
      <c r="BD124" s="35">
        <f t="shared" si="86"/>
        <v>2781.9969973536977</v>
      </c>
      <c r="BE124" s="35">
        <f t="shared" si="77"/>
        <v>8336.9614975714921</v>
      </c>
      <c r="BF124" s="35">
        <f t="shared" si="78"/>
        <v>11118.958494925189</v>
      </c>
      <c r="BG124" s="35">
        <f t="shared" si="79"/>
        <v>13900.955492278887</v>
      </c>
    </row>
    <row r="125" spans="1:59" x14ac:dyDescent="0.4">
      <c r="A125" s="13" t="s">
        <v>114</v>
      </c>
      <c r="B125" s="11">
        <v>6916</v>
      </c>
      <c r="C125" s="11">
        <v>1967</v>
      </c>
      <c r="D125" s="11">
        <v>2272</v>
      </c>
      <c r="E125" s="11">
        <v>5168</v>
      </c>
      <c r="F125" s="11">
        <v>3388</v>
      </c>
      <c r="G125" s="11">
        <v>4123</v>
      </c>
      <c r="H125" s="11">
        <v>5371</v>
      </c>
      <c r="I125" s="11">
        <v>9816</v>
      </c>
      <c r="J125" s="11">
        <v>10700</v>
      </c>
      <c r="L125" s="57" t="s">
        <v>291</v>
      </c>
      <c r="M125" s="59">
        <f>(M124-M135)/M20</f>
        <v>5888.8</v>
      </c>
      <c r="N125" s="59">
        <f t="shared" ref="N125:U125" si="131">(N124-N135)/N20</f>
        <v>4761.333333333333</v>
      </c>
      <c r="O125" s="59">
        <f t="shared" si="131"/>
        <v>4470.7142857142862</v>
      </c>
      <c r="P125" s="59">
        <f t="shared" si="131"/>
        <v>5473.5</v>
      </c>
      <c r="Q125" s="59">
        <f t="shared" si="131"/>
        <v>4821.0526315789475</v>
      </c>
      <c r="R125" s="59">
        <f t="shared" si="131"/>
        <v>5125.7142857142853</v>
      </c>
      <c r="S125" s="59">
        <f t="shared" si="131"/>
        <v>5261.2</v>
      </c>
      <c r="T125" s="59">
        <f t="shared" si="131"/>
        <v>6586.0714285714294</v>
      </c>
      <c r="U125" s="59">
        <f t="shared" si="131"/>
        <v>6394.848484848485</v>
      </c>
      <c r="Y125" s="35">
        <f t="shared" si="80"/>
        <v>117500</v>
      </c>
      <c r="Z125" s="52">
        <f t="shared" si="87"/>
        <v>118</v>
      </c>
      <c r="AA125" s="35">
        <f t="shared" si="129"/>
        <v>122392</v>
      </c>
      <c r="AB125" s="35">
        <f t="shared" si="130"/>
        <v>91507</v>
      </c>
      <c r="AC125" s="35">
        <f t="shared" ref="AC125:AC137" si="132">T$207</f>
        <v>24444</v>
      </c>
      <c r="AD125" s="35">
        <f t="shared" ref="AD125:AD137" si="133">T$206</f>
        <v>12297.545112781956</v>
      </c>
      <c r="AE125" s="52">
        <f t="shared" si="120"/>
        <v>244</v>
      </c>
      <c r="AF125" s="35">
        <f t="shared" si="121"/>
        <v>251980</v>
      </c>
      <c r="AG125" s="35">
        <f t="shared" si="122"/>
        <v>143802</v>
      </c>
      <c r="AH125" s="35">
        <f t="shared" si="123"/>
        <v>38369</v>
      </c>
      <c r="AI125" s="35">
        <f t="shared" si="124"/>
        <v>14883.366028708133</v>
      </c>
      <c r="AU125" s="52">
        <f t="shared" si="70"/>
        <v>118</v>
      </c>
      <c r="AV125" s="80">
        <f t="shared" si="71"/>
        <v>1210.8317828485435</v>
      </c>
      <c r="AW125" s="35">
        <f t="shared" si="85"/>
        <v>4850.1481411310606</v>
      </c>
      <c r="AX125" s="35">
        <f t="shared" si="72"/>
        <v>19588.095760566248</v>
      </c>
      <c r="AY125" s="35">
        <f t="shared" si="73"/>
        <v>24438.243901697308</v>
      </c>
      <c r="AZ125" s="35">
        <f t="shared" si="74"/>
        <v>29288.392042828367</v>
      </c>
      <c r="BA125"/>
      <c r="BB125" s="52">
        <f t="shared" si="75"/>
        <v>118</v>
      </c>
      <c r="BC125" s="80">
        <f t="shared" si="76"/>
        <v>694.51284054311066</v>
      </c>
      <c r="BD125" s="35">
        <f t="shared" si="86"/>
        <v>2781.9637791694531</v>
      </c>
      <c r="BE125" s="35">
        <f t="shared" si="77"/>
        <v>8366.8034984560509</v>
      </c>
      <c r="BF125" s="35">
        <f t="shared" si="78"/>
        <v>11148.767277625504</v>
      </c>
      <c r="BG125" s="35">
        <f t="shared" si="79"/>
        <v>13930.731056794957</v>
      </c>
    </row>
    <row r="126" spans="1:59" x14ac:dyDescent="0.4">
      <c r="A126" s="15" t="s">
        <v>115</v>
      </c>
      <c r="B126" s="11">
        <v>2311</v>
      </c>
      <c r="C126" s="11" t="s">
        <v>195</v>
      </c>
      <c r="D126" s="11" t="s">
        <v>195</v>
      </c>
      <c r="E126" s="11">
        <v>1996</v>
      </c>
      <c r="F126" s="11">
        <v>409</v>
      </c>
      <c r="G126" s="11">
        <v>691</v>
      </c>
      <c r="H126" s="11">
        <v>2151</v>
      </c>
      <c r="I126" s="11">
        <v>3048</v>
      </c>
      <c r="J126" s="11">
        <v>4358</v>
      </c>
      <c r="Y126" s="35">
        <f t="shared" si="80"/>
        <v>118500</v>
      </c>
      <c r="Z126" s="52">
        <f t="shared" si="87"/>
        <v>119</v>
      </c>
      <c r="AA126" s="35">
        <f t="shared" si="129"/>
        <v>122392</v>
      </c>
      <c r="AB126" s="35">
        <f t="shared" si="130"/>
        <v>91507</v>
      </c>
      <c r="AC126" s="35">
        <f t="shared" si="132"/>
        <v>24444</v>
      </c>
      <c r="AD126" s="35">
        <f t="shared" si="133"/>
        <v>12297.545112781956</v>
      </c>
      <c r="AE126" s="52">
        <f t="shared" si="120"/>
        <v>245</v>
      </c>
      <c r="AF126" s="35">
        <f t="shared" si="121"/>
        <v>251980</v>
      </c>
      <c r="AG126" s="35">
        <f t="shared" si="122"/>
        <v>143802</v>
      </c>
      <c r="AH126" s="35">
        <f t="shared" si="123"/>
        <v>38369</v>
      </c>
      <c r="AI126" s="35">
        <f t="shared" si="124"/>
        <v>14883.366028708133</v>
      </c>
      <c r="AU126" s="52">
        <f t="shared" si="70"/>
        <v>119</v>
      </c>
      <c r="AV126" s="80">
        <f t="shared" si="71"/>
        <v>1210.818676925029</v>
      </c>
      <c r="AW126" s="35">
        <f t="shared" si="85"/>
        <v>4850.0956436070674</v>
      </c>
      <c r="AX126" s="35">
        <f t="shared" si="72"/>
        <v>19688.597847300683</v>
      </c>
      <c r="AY126" s="35">
        <f t="shared" si="73"/>
        <v>24538.69349090775</v>
      </c>
      <c r="AZ126" s="35">
        <f t="shared" si="74"/>
        <v>29388.789134514816</v>
      </c>
      <c r="BA126"/>
      <c r="BB126" s="52">
        <f t="shared" si="75"/>
        <v>119</v>
      </c>
      <c r="BC126" s="80">
        <f t="shared" si="76"/>
        <v>694.5053232047843</v>
      </c>
      <c r="BD126" s="35">
        <f t="shared" si="86"/>
        <v>2781.9336674685328</v>
      </c>
      <c r="BE126" s="35">
        <f t="shared" si="77"/>
        <v>8396.642392857284</v>
      </c>
      <c r="BF126" s="35">
        <f t="shared" si="78"/>
        <v>11178.576060325817</v>
      </c>
      <c r="BG126" s="35">
        <f t="shared" si="79"/>
        <v>13960.50972779435</v>
      </c>
    </row>
    <row r="127" spans="1:59" x14ac:dyDescent="0.4">
      <c r="A127" s="15" t="s">
        <v>116</v>
      </c>
      <c r="B127" s="11">
        <v>4532</v>
      </c>
      <c r="C127" s="11">
        <v>1967</v>
      </c>
      <c r="D127" s="11">
        <v>2272</v>
      </c>
      <c r="E127" s="11">
        <v>3172</v>
      </c>
      <c r="F127" s="11">
        <v>2761</v>
      </c>
      <c r="G127" s="11">
        <v>3427</v>
      </c>
      <c r="H127" s="11">
        <v>3151</v>
      </c>
      <c r="I127" s="11">
        <v>6690</v>
      </c>
      <c r="J127" s="11">
        <v>6225</v>
      </c>
      <c r="Y127" s="35">
        <f t="shared" si="80"/>
        <v>119500</v>
      </c>
      <c r="Z127" s="52">
        <f t="shared" si="87"/>
        <v>120</v>
      </c>
      <c r="AA127" s="35">
        <f t="shared" si="129"/>
        <v>122392</v>
      </c>
      <c r="AB127" s="35">
        <f t="shared" si="130"/>
        <v>91507</v>
      </c>
      <c r="AC127" s="35">
        <f t="shared" si="132"/>
        <v>24444</v>
      </c>
      <c r="AD127" s="35">
        <f t="shared" si="133"/>
        <v>12297.545112781956</v>
      </c>
      <c r="AE127" s="52">
        <f t="shared" si="120"/>
        <v>246</v>
      </c>
      <c r="AF127" s="35">
        <f t="shared" si="121"/>
        <v>251980</v>
      </c>
      <c r="AG127" s="35">
        <f t="shared" si="122"/>
        <v>143802</v>
      </c>
      <c r="AH127" s="35">
        <f t="shared" si="123"/>
        <v>38369</v>
      </c>
      <c r="AI127" s="35">
        <f t="shared" si="124"/>
        <v>14883.366028708133</v>
      </c>
      <c r="AU127" s="52">
        <f t="shared" si="70"/>
        <v>120</v>
      </c>
      <c r="AV127" s="80">
        <f t="shared" si="71"/>
        <v>1210.8069231222407</v>
      </c>
      <c r="AW127" s="35">
        <f t="shared" si="85"/>
        <v>4850.0485621829157</v>
      </c>
      <c r="AX127" s="35">
        <f t="shared" si="72"/>
        <v>19789.094517935271</v>
      </c>
      <c r="AY127" s="35">
        <f t="shared" si="73"/>
        <v>24639.143080118189</v>
      </c>
      <c r="AZ127" s="35">
        <f t="shared" si="74"/>
        <v>29489.191642301106</v>
      </c>
      <c r="BA127"/>
      <c r="BB127" s="52">
        <f t="shared" si="75"/>
        <v>120</v>
      </c>
      <c r="BC127" s="80">
        <f t="shared" si="76"/>
        <v>694.49858142027119</v>
      </c>
      <c r="BD127" s="35">
        <f t="shared" si="86"/>
        <v>2781.9066623518129</v>
      </c>
      <c r="BE127" s="35">
        <f t="shared" si="77"/>
        <v>8426.4781806743194</v>
      </c>
      <c r="BF127" s="35">
        <f t="shared" si="78"/>
        <v>11208.384843026131</v>
      </c>
      <c r="BG127" s="35">
        <f t="shared" si="79"/>
        <v>13990.291505377943</v>
      </c>
    </row>
    <row r="128" spans="1:59" x14ac:dyDescent="0.4">
      <c r="A128" s="15" t="s">
        <v>117</v>
      </c>
      <c r="B128" s="11">
        <v>73</v>
      </c>
      <c r="C128" s="11" t="s">
        <v>195</v>
      </c>
      <c r="D128" s="11" t="s">
        <v>195</v>
      </c>
      <c r="E128" s="11" t="s">
        <v>195</v>
      </c>
      <c r="F128" s="11">
        <v>218</v>
      </c>
      <c r="G128" s="11">
        <v>6</v>
      </c>
      <c r="H128" s="11">
        <v>69</v>
      </c>
      <c r="I128" s="11">
        <v>78</v>
      </c>
      <c r="J128" s="11">
        <v>117</v>
      </c>
      <c r="Y128" s="35">
        <f t="shared" si="80"/>
        <v>120500</v>
      </c>
      <c r="Z128" s="52">
        <f t="shared" si="87"/>
        <v>121</v>
      </c>
      <c r="AA128" s="35">
        <f t="shared" si="129"/>
        <v>122392</v>
      </c>
      <c r="AB128" s="35">
        <f t="shared" si="130"/>
        <v>91507</v>
      </c>
      <c r="AC128" s="35">
        <f t="shared" si="132"/>
        <v>24444</v>
      </c>
      <c r="AD128" s="35">
        <f t="shared" si="133"/>
        <v>12297.545112781956</v>
      </c>
      <c r="AE128" s="52">
        <f t="shared" si="120"/>
        <v>247</v>
      </c>
      <c r="AF128" s="35">
        <f t="shared" si="121"/>
        <v>251980</v>
      </c>
      <c r="AG128" s="35">
        <f t="shared" si="122"/>
        <v>143802</v>
      </c>
      <c r="AH128" s="35">
        <f t="shared" si="123"/>
        <v>38369</v>
      </c>
      <c r="AI128" s="35">
        <f t="shared" si="124"/>
        <v>14883.366028708133</v>
      </c>
      <c r="AU128" s="52">
        <f t="shared" si="70"/>
        <v>121</v>
      </c>
      <c r="AV128" s="80">
        <f t="shared" si="71"/>
        <v>1210.7965214795556</v>
      </c>
      <c r="AW128" s="35">
        <f t="shared" si="85"/>
        <v>4850.0068970163347</v>
      </c>
      <c r="AX128" s="35">
        <f t="shared" si="72"/>
        <v>19889.585772312297</v>
      </c>
      <c r="AY128" s="35">
        <f t="shared" si="73"/>
        <v>24739.592669328631</v>
      </c>
      <c r="AZ128" s="35">
        <f t="shared" si="74"/>
        <v>29589.599566344965</v>
      </c>
      <c r="BA128"/>
      <c r="BB128" s="52">
        <f t="shared" si="75"/>
        <v>121</v>
      </c>
      <c r="BC128" s="80">
        <f t="shared" si="76"/>
        <v>694.49261521215703</v>
      </c>
      <c r="BD128" s="35">
        <f t="shared" si="86"/>
        <v>2781.8827639097631</v>
      </c>
      <c r="BE128" s="35">
        <f t="shared" si="77"/>
        <v>8456.3108618166825</v>
      </c>
      <c r="BF128" s="35">
        <f t="shared" si="78"/>
        <v>11238.193625726446</v>
      </c>
      <c r="BG128" s="35">
        <f t="shared" si="79"/>
        <v>14020.07638963621</v>
      </c>
    </row>
    <row r="129" spans="1:59" x14ac:dyDescent="0.4">
      <c r="A129" s="13" t="s">
        <v>178</v>
      </c>
      <c r="B129" s="11">
        <v>2993</v>
      </c>
      <c r="C129" s="11">
        <v>2481</v>
      </c>
      <c r="D129" s="11">
        <v>1779</v>
      </c>
      <c r="E129" s="11">
        <v>2516</v>
      </c>
      <c r="F129" s="11">
        <v>2448</v>
      </c>
      <c r="G129" s="11">
        <v>2763</v>
      </c>
      <c r="H129" s="11">
        <v>2951</v>
      </c>
      <c r="I129" s="11">
        <v>3275</v>
      </c>
      <c r="J129" s="11">
        <v>3616</v>
      </c>
      <c r="Y129" s="35">
        <f t="shared" si="80"/>
        <v>121500</v>
      </c>
      <c r="Z129" s="52">
        <f t="shared" si="87"/>
        <v>122</v>
      </c>
      <c r="AA129" s="35">
        <f t="shared" si="129"/>
        <v>122392</v>
      </c>
      <c r="AB129" s="35">
        <f t="shared" si="130"/>
        <v>91507</v>
      </c>
      <c r="AC129" s="35">
        <f t="shared" si="132"/>
        <v>24444</v>
      </c>
      <c r="AD129" s="35">
        <f t="shared" si="133"/>
        <v>12297.545112781956</v>
      </c>
      <c r="AE129" s="52">
        <f t="shared" si="120"/>
        <v>248</v>
      </c>
      <c r="AF129" s="35">
        <f t="shared" si="121"/>
        <v>251980</v>
      </c>
      <c r="AG129" s="35">
        <f t="shared" si="122"/>
        <v>143802</v>
      </c>
      <c r="AH129" s="35">
        <f t="shared" si="123"/>
        <v>38369</v>
      </c>
      <c r="AI129" s="35">
        <f t="shared" si="124"/>
        <v>14883.366028708133</v>
      </c>
      <c r="AU129" s="52">
        <f t="shared" si="70"/>
        <v>122</v>
      </c>
      <c r="AV129" s="80">
        <f t="shared" si="71"/>
        <v>1210.7874720318223</v>
      </c>
      <c r="AW129" s="35">
        <f t="shared" si="85"/>
        <v>4849.9706482469155</v>
      </c>
      <c r="AX129" s="35">
        <f t="shared" si="72"/>
        <v>19990.071610292154</v>
      </c>
      <c r="AY129" s="35">
        <f t="shared" si="73"/>
        <v>24840.04225853907</v>
      </c>
      <c r="AZ129" s="35">
        <f t="shared" si="74"/>
        <v>29690.012906785985</v>
      </c>
      <c r="BA129"/>
      <c r="BB129" s="52">
        <f t="shared" si="75"/>
        <v>122</v>
      </c>
      <c r="BC129" s="80">
        <f t="shared" si="76"/>
        <v>694.48742460043081</v>
      </c>
      <c r="BD129" s="35">
        <f t="shared" si="86"/>
        <v>2781.8619722224521</v>
      </c>
      <c r="BE129" s="35">
        <f t="shared" si="77"/>
        <v>8486.1404362043086</v>
      </c>
      <c r="BF129" s="35">
        <f t="shared" si="78"/>
        <v>11268.002408426761</v>
      </c>
      <c r="BG129" s="35">
        <f t="shared" si="79"/>
        <v>14049.864380649213</v>
      </c>
    </row>
    <row r="130" spans="1:59" x14ac:dyDescent="0.4">
      <c r="A130" s="13" t="s">
        <v>118</v>
      </c>
      <c r="B130" s="11">
        <v>4814</v>
      </c>
      <c r="C130" s="11">
        <v>2694</v>
      </c>
      <c r="D130" s="11">
        <v>2209</v>
      </c>
      <c r="E130" s="11">
        <v>3263</v>
      </c>
      <c r="F130" s="11">
        <v>3325</v>
      </c>
      <c r="G130" s="11">
        <v>3878</v>
      </c>
      <c r="H130" s="11">
        <v>4831</v>
      </c>
      <c r="I130" s="11">
        <v>5349</v>
      </c>
      <c r="J130" s="11">
        <v>6787</v>
      </c>
      <c r="Y130" s="35">
        <f t="shared" si="80"/>
        <v>122500</v>
      </c>
      <c r="Z130" s="52">
        <f t="shared" si="87"/>
        <v>123</v>
      </c>
      <c r="AA130" s="35">
        <f t="shared" si="129"/>
        <v>122392</v>
      </c>
      <c r="AB130" s="35">
        <f t="shared" si="130"/>
        <v>91507</v>
      </c>
      <c r="AC130" s="35">
        <f t="shared" si="132"/>
        <v>24444</v>
      </c>
      <c r="AD130" s="35">
        <f t="shared" si="133"/>
        <v>12297.545112781956</v>
      </c>
      <c r="AE130" s="52">
        <f t="shared" si="120"/>
        <v>249</v>
      </c>
      <c r="AF130" s="35">
        <f t="shared" si="121"/>
        <v>251980</v>
      </c>
      <c r="AG130" s="35">
        <f t="shared" si="122"/>
        <v>143802</v>
      </c>
      <c r="AH130" s="35">
        <f t="shared" si="123"/>
        <v>38369</v>
      </c>
      <c r="AI130" s="35">
        <f t="shared" si="124"/>
        <v>14883.366028708133</v>
      </c>
      <c r="AU130" s="52">
        <f t="shared" si="70"/>
        <v>123</v>
      </c>
      <c r="AV130" s="80">
        <f t="shared" si="71"/>
        <v>1210.7797748093599</v>
      </c>
      <c r="AW130" s="35">
        <f t="shared" si="85"/>
        <v>4849.9398159961047</v>
      </c>
      <c r="AX130" s="35">
        <f t="shared" si="72"/>
        <v>20090.552031753403</v>
      </c>
      <c r="AY130" s="35">
        <f t="shared" si="73"/>
        <v>24940.491847749508</v>
      </c>
      <c r="AZ130" s="35">
        <f t="shared" si="74"/>
        <v>29790.431663745614</v>
      </c>
      <c r="BA130"/>
      <c r="BB130" s="52">
        <f t="shared" si="75"/>
        <v>123</v>
      </c>
      <c r="BC130" s="80">
        <f t="shared" si="76"/>
        <v>694.48300960248287</v>
      </c>
      <c r="BD130" s="35">
        <f t="shared" si="86"/>
        <v>2781.8442873595391</v>
      </c>
      <c r="BE130" s="35">
        <f t="shared" si="77"/>
        <v>8515.9669037675358</v>
      </c>
      <c r="BF130" s="35">
        <f t="shared" si="78"/>
        <v>11297.811191127075</v>
      </c>
      <c r="BG130" s="35">
        <f t="shared" si="79"/>
        <v>14079.655478486615</v>
      </c>
    </row>
    <row r="131" spans="1:59" x14ac:dyDescent="0.4">
      <c r="A131" s="15" t="s">
        <v>119</v>
      </c>
      <c r="B131" s="11">
        <v>410</v>
      </c>
      <c r="C131" s="11">
        <v>238</v>
      </c>
      <c r="D131" s="11">
        <v>146</v>
      </c>
      <c r="E131" s="11">
        <v>164</v>
      </c>
      <c r="F131" s="11">
        <v>180</v>
      </c>
      <c r="G131" s="11">
        <v>284</v>
      </c>
      <c r="H131" s="11">
        <v>359</v>
      </c>
      <c r="I131" s="11">
        <v>530</v>
      </c>
      <c r="J131" s="11">
        <v>649</v>
      </c>
      <c r="Y131" s="35">
        <f t="shared" si="80"/>
        <v>123500</v>
      </c>
      <c r="Z131" s="52">
        <f t="shared" si="87"/>
        <v>124</v>
      </c>
      <c r="AA131" s="35">
        <f t="shared" si="129"/>
        <v>122392</v>
      </c>
      <c r="AB131" s="35">
        <f t="shared" si="130"/>
        <v>91507</v>
      </c>
      <c r="AC131" s="35">
        <f t="shared" si="132"/>
        <v>24444</v>
      </c>
      <c r="AD131" s="35">
        <f t="shared" si="133"/>
        <v>12297.545112781956</v>
      </c>
      <c r="AE131" s="52">
        <f t="shared" si="120"/>
        <v>250</v>
      </c>
      <c r="AF131" s="35">
        <f t="shared" si="121"/>
        <v>251980</v>
      </c>
      <c r="AG131" s="35">
        <f t="shared" si="122"/>
        <v>143802</v>
      </c>
      <c r="AH131" s="35">
        <f t="shared" si="123"/>
        <v>38369</v>
      </c>
      <c r="AI131" s="35">
        <f t="shared" si="124"/>
        <v>14883.366028708133</v>
      </c>
      <c r="AU131" s="52">
        <f t="shared" si="70"/>
        <v>124</v>
      </c>
      <c r="AV131" s="80">
        <f t="shared" si="71"/>
        <v>1210.7734298379578</v>
      </c>
      <c r="AW131" s="35">
        <f t="shared" si="85"/>
        <v>4849.9144003672063</v>
      </c>
      <c r="AX131" s="35">
        <f t="shared" si="72"/>
        <v>20191.027036592743</v>
      </c>
      <c r="AY131" s="35">
        <f t="shared" si="73"/>
        <v>25040.941436959947</v>
      </c>
      <c r="AZ131" s="35">
        <f t="shared" si="74"/>
        <v>29890.855837327152</v>
      </c>
      <c r="BA131"/>
      <c r="BB131" s="52">
        <f t="shared" si="75"/>
        <v>124</v>
      </c>
      <c r="BC131" s="80">
        <f t="shared" si="76"/>
        <v>694.47937023310544</v>
      </c>
      <c r="BD131" s="35">
        <f t="shared" si="86"/>
        <v>2781.8297093802767</v>
      </c>
      <c r="BE131" s="35">
        <f t="shared" si="77"/>
        <v>8545.7902644471142</v>
      </c>
      <c r="BF131" s="35">
        <f t="shared" si="78"/>
        <v>11327.61997382739</v>
      </c>
      <c r="BG131" s="35">
        <f t="shared" si="79"/>
        <v>14109.449683207666</v>
      </c>
    </row>
    <row r="132" spans="1:59" x14ac:dyDescent="0.4">
      <c r="A132" s="15" t="s">
        <v>120</v>
      </c>
      <c r="B132" s="11">
        <v>1243</v>
      </c>
      <c r="C132" s="11">
        <v>660</v>
      </c>
      <c r="D132" s="11">
        <v>509</v>
      </c>
      <c r="E132" s="11">
        <v>1048</v>
      </c>
      <c r="F132" s="11">
        <v>877</v>
      </c>
      <c r="G132" s="11">
        <v>1103</v>
      </c>
      <c r="H132" s="11">
        <v>1276</v>
      </c>
      <c r="I132" s="11">
        <v>1460</v>
      </c>
      <c r="J132" s="11">
        <v>1576</v>
      </c>
      <c r="Y132" s="35">
        <f t="shared" si="80"/>
        <v>124500</v>
      </c>
      <c r="Z132" s="52">
        <f t="shared" si="87"/>
        <v>125</v>
      </c>
      <c r="AA132" s="35">
        <f t="shared" si="129"/>
        <v>122392</v>
      </c>
      <c r="AB132" s="35">
        <f t="shared" si="130"/>
        <v>91507</v>
      </c>
      <c r="AC132" s="35">
        <f t="shared" si="132"/>
        <v>24444</v>
      </c>
      <c r="AD132" s="35">
        <f t="shared" si="133"/>
        <v>12297.545112781956</v>
      </c>
      <c r="AE132" s="52">
        <f t="shared" si="120"/>
        <v>251</v>
      </c>
      <c r="AF132" s="35">
        <f t="shared" si="121"/>
        <v>251980</v>
      </c>
      <c r="AG132" s="35">
        <f t="shared" si="122"/>
        <v>143802</v>
      </c>
      <c r="AH132" s="35">
        <f t="shared" si="123"/>
        <v>38369</v>
      </c>
      <c r="AI132" s="35">
        <f t="shared" si="124"/>
        <v>14883.366028708133</v>
      </c>
      <c r="AU132" s="52">
        <f t="shared" si="70"/>
        <v>125</v>
      </c>
      <c r="AV132" s="80">
        <f t="shared" si="71"/>
        <v>1210.7684371388752</v>
      </c>
      <c r="AW132" s="35">
        <f t="shared" si="85"/>
        <v>4849.8944014453764</v>
      </c>
      <c r="AX132" s="35">
        <f t="shared" si="72"/>
        <v>20291.496624725009</v>
      </c>
      <c r="AY132" s="35">
        <f t="shared" si="73"/>
        <v>25141.391026170386</v>
      </c>
      <c r="AZ132" s="35">
        <f t="shared" si="74"/>
        <v>29991.285427615763</v>
      </c>
      <c r="BA132"/>
      <c r="BB132" s="52">
        <f t="shared" si="75"/>
        <v>125</v>
      </c>
      <c r="BC132" s="80">
        <f t="shared" si="76"/>
        <v>694.47650650449259</v>
      </c>
      <c r="BD132" s="35">
        <f t="shared" si="86"/>
        <v>2781.8182383335093</v>
      </c>
      <c r="BE132" s="35">
        <f t="shared" si="77"/>
        <v>8575.6105181941948</v>
      </c>
      <c r="BF132" s="35">
        <f t="shared" si="78"/>
        <v>11357.428756527705</v>
      </c>
      <c r="BG132" s="35">
        <f t="shared" si="79"/>
        <v>14139.246994861214</v>
      </c>
    </row>
    <row r="133" spans="1:59" x14ac:dyDescent="0.4">
      <c r="A133" s="15" t="s">
        <v>122</v>
      </c>
      <c r="B133" s="11">
        <v>900</v>
      </c>
      <c r="C133" s="11">
        <v>268</v>
      </c>
      <c r="D133" s="11">
        <v>344</v>
      </c>
      <c r="E133" s="11">
        <v>491</v>
      </c>
      <c r="F133" s="11">
        <v>471</v>
      </c>
      <c r="G133" s="11">
        <v>432</v>
      </c>
      <c r="H133" s="11">
        <v>885</v>
      </c>
      <c r="I133" s="11">
        <v>844</v>
      </c>
      <c r="J133" s="11">
        <v>1719</v>
      </c>
      <c r="Y133" s="35">
        <f t="shared" si="80"/>
        <v>125500</v>
      </c>
      <c r="Z133" s="52">
        <f t="shared" si="87"/>
        <v>126</v>
      </c>
      <c r="AA133" s="35">
        <f t="shared" si="129"/>
        <v>122392</v>
      </c>
      <c r="AB133" s="35">
        <f t="shared" si="130"/>
        <v>91507</v>
      </c>
      <c r="AC133" s="35">
        <f t="shared" si="132"/>
        <v>24444</v>
      </c>
      <c r="AD133" s="35">
        <f t="shared" si="133"/>
        <v>12297.545112781956</v>
      </c>
      <c r="AE133" s="52">
        <f t="shared" si="120"/>
        <v>252</v>
      </c>
      <c r="AF133" s="35">
        <f t="shared" si="121"/>
        <v>251980</v>
      </c>
      <c r="AG133" s="35">
        <f t="shared" si="122"/>
        <v>143802</v>
      </c>
      <c r="AH133" s="35">
        <f t="shared" si="123"/>
        <v>38369</v>
      </c>
      <c r="AI133" s="35">
        <f t="shared" si="124"/>
        <v>14883.366028708133</v>
      </c>
      <c r="AU133" s="52">
        <f t="shared" si="70"/>
        <v>126</v>
      </c>
      <c r="AV133" s="80">
        <f t="shared" si="71"/>
        <v>1210.7647967288408</v>
      </c>
      <c r="AW133" s="35">
        <f t="shared" si="85"/>
        <v>4849.8798192976237</v>
      </c>
      <c r="AX133" s="35">
        <f t="shared" si="72"/>
        <v>20391.960796083204</v>
      </c>
      <c r="AY133" s="35">
        <f t="shared" si="73"/>
        <v>25241.840615380828</v>
      </c>
      <c r="AZ133" s="35">
        <f t="shared" si="74"/>
        <v>30091.720434678453</v>
      </c>
      <c r="BA133"/>
      <c r="BB133" s="52">
        <f t="shared" si="75"/>
        <v>126</v>
      </c>
      <c r="BC133" s="80">
        <f t="shared" si="76"/>
        <v>694.47441842623971</v>
      </c>
      <c r="BD133" s="35">
        <f t="shared" si="86"/>
        <v>2781.8098742576731</v>
      </c>
      <c r="BE133" s="35">
        <f t="shared" si="77"/>
        <v>8605.4276649703461</v>
      </c>
      <c r="BF133" s="35">
        <f t="shared" si="78"/>
        <v>11387.237539228019</v>
      </c>
      <c r="BG133" s="35">
        <f t="shared" si="79"/>
        <v>14169.047413485692</v>
      </c>
    </row>
    <row r="134" spans="1:59" x14ac:dyDescent="0.4">
      <c r="A134" s="15" t="s">
        <v>121</v>
      </c>
      <c r="B134" s="11">
        <v>2260</v>
      </c>
      <c r="C134" s="11">
        <v>1528</v>
      </c>
      <c r="D134" s="11">
        <v>1210</v>
      </c>
      <c r="E134" s="11">
        <v>1561</v>
      </c>
      <c r="F134" s="11">
        <v>1797</v>
      </c>
      <c r="G134" s="11">
        <v>2058</v>
      </c>
      <c r="H134" s="11">
        <v>2312</v>
      </c>
      <c r="I134" s="11">
        <v>2515</v>
      </c>
      <c r="J134" s="11">
        <v>2843</v>
      </c>
      <c r="Y134" s="35">
        <f t="shared" si="80"/>
        <v>126500</v>
      </c>
      <c r="Z134" s="52">
        <f t="shared" si="87"/>
        <v>127</v>
      </c>
      <c r="AA134" s="35">
        <f t="shared" si="129"/>
        <v>122392</v>
      </c>
      <c r="AB134" s="35">
        <f t="shared" si="130"/>
        <v>91507</v>
      </c>
      <c r="AC134" s="35">
        <f t="shared" si="132"/>
        <v>24444</v>
      </c>
      <c r="AD134" s="35">
        <f t="shared" si="133"/>
        <v>12297.545112781956</v>
      </c>
      <c r="AE134" s="52">
        <f t="shared" si="120"/>
        <v>253</v>
      </c>
      <c r="AF134" s="35">
        <f t="shared" si="121"/>
        <v>251980</v>
      </c>
      <c r="AG134" s="35">
        <f t="shared" si="122"/>
        <v>143802</v>
      </c>
      <c r="AH134" s="35">
        <f t="shared" si="123"/>
        <v>38369</v>
      </c>
      <c r="AI134" s="35">
        <f t="shared" si="124"/>
        <v>14883.366028708133</v>
      </c>
      <c r="AU134" s="52">
        <f t="shared" si="70"/>
        <v>127</v>
      </c>
      <c r="AV134" s="80">
        <f t="shared" si="71"/>
        <v>1210.7625086200521</v>
      </c>
      <c r="AW134" s="35">
        <f t="shared" si="85"/>
        <v>4849.8706539728073</v>
      </c>
      <c r="AX134" s="35">
        <f t="shared" si="72"/>
        <v>20492.419550618459</v>
      </c>
      <c r="AY134" s="35">
        <f t="shared" si="73"/>
        <v>25342.290204591267</v>
      </c>
      <c r="AZ134" s="35">
        <f t="shared" si="74"/>
        <v>30192.160858564075</v>
      </c>
      <c r="BA134"/>
      <c r="BB134" s="52">
        <f t="shared" si="75"/>
        <v>127</v>
      </c>
      <c r="BC134" s="80">
        <f t="shared" si="76"/>
        <v>694.47310600534297</v>
      </c>
      <c r="BD134" s="35">
        <f t="shared" si="86"/>
        <v>2781.8046171807919</v>
      </c>
      <c r="BE134" s="35">
        <f t="shared" si="77"/>
        <v>8635.2417047475428</v>
      </c>
      <c r="BF134" s="35">
        <f t="shared" si="78"/>
        <v>11417.046321928334</v>
      </c>
      <c r="BG134" s="35">
        <f t="shared" si="79"/>
        <v>14198.850939109125</v>
      </c>
    </row>
    <row r="135" spans="1:59" s="21" customFormat="1" x14ac:dyDescent="0.4">
      <c r="A135" s="22" t="s">
        <v>123</v>
      </c>
      <c r="B135" s="20">
        <v>512</v>
      </c>
      <c r="C135" s="20">
        <v>439</v>
      </c>
      <c r="D135" s="20">
        <v>165</v>
      </c>
      <c r="E135" s="20">
        <v>276</v>
      </c>
      <c r="F135" s="20">
        <v>143</v>
      </c>
      <c r="G135" s="20">
        <v>203</v>
      </c>
      <c r="H135" s="20">
        <v>388</v>
      </c>
      <c r="I135" s="20">
        <v>541</v>
      </c>
      <c r="J135" s="20">
        <v>1050</v>
      </c>
      <c r="L135" s="22" t="s">
        <v>123</v>
      </c>
      <c r="M135" s="35">
        <f>B135</f>
        <v>512</v>
      </c>
      <c r="N135" s="35">
        <f t="shared" ref="N135:U135" si="134">C135</f>
        <v>439</v>
      </c>
      <c r="O135" s="35">
        <f t="shared" si="134"/>
        <v>165</v>
      </c>
      <c r="P135" s="35">
        <f t="shared" si="134"/>
        <v>276</v>
      </c>
      <c r="Q135" s="35">
        <f t="shared" si="134"/>
        <v>143</v>
      </c>
      <c r="R135" s="35">
        <f t="shared" si="134"/>
        <v>203</v>
      </c>
      <c r="S135" s="35">
        <f t="shared" si="134"/>
        <v>388</v>
      </c>
      <c r="T135" s="35">
        <f t="shared" si="134"/>
        <v>541</v>
      </c>
      <c r="U135" s="35">
        <f t="shared" si="134"/>
        <v>1050</v>
      </c>
      <c r="V135" s="1"/>
      <c r="W135" s="1"/>
      <c r="X135" s="1"/>
      <c r="Y135" s="35">
        <f t="shared" si="80"/>
        <v>127500</v>
      </c>
      <c r="Z135" s="52">
        <f t="shared" si="87"/>
        <v>128</v>
      </c>
      <c r="AA135" s="35">
        <f t="shared" si="129"/>
        <v>122392</v>
      </c>
      <c r="AB135" s="35">
        <f t="shared" si="130"/>
        <v>91507</v>
      </c>
      <c r="AC135" s="35">
        <f t="shared" si="132"/>
        <v>24444</v>
      </c>
      <c r="AD135" s="35">
        <f t="shared" si="133"/>
        <v>12297.545112781956</v>
      </c>
      <c r="AE135" s="52">
        <f t="shared" si="120"/>
        <v>254</v>
      </c>
      <c r="AF135" s="35">
        <f t="shared" si="121"/>
        <v>251980</v>
      </c>
      <c r="AG135" s="35">
        <f t="shared" si="122"/>
        <v>143802</v>
      </c>
      <c r="AH135" s="35">
        <f t="shared" si="123"/>
        <v>38369</v>
      </c>
      <c r="AI135" s="35">
        <f t="shared" si="124"/>
        <v>14883.366028708133</v>
      </c>
      <c r="AU135" s="52">
        <f t="shared" si="70"/>
        <v>128</v>
      </c>
      <c r="AV135" s="80">
        <f t="shared" si="71"/>
        <v>1210.7615728201768</v>
      </c>
      <c r="AW135" s="35">
        <f t="shared" si="85"/>
        <v>4849.8669055016398</v>
      </c>
      <c r="AX135" s="35">
        <f t="shared" si="72"/>
        <v>20592.872888300069</v>
      </c>
      <c r="AY135" s="35">
        <f t="shared" si="73"/>
        <v>25442.739793801709</v>
      </c>
      <c r="AZ135" s="35">
        <f t="shared" si="74"/>
        <v>30292.606699303349</v>
      </c>
      <c r="BA135" s="1"/>
      <c r="BB135" s="52">
        <f t="shared" si="75"/>
        <v>128</v>
      </c>
      <c r="BC135" s="80">
        <f t="shared" si="76"/>
        <v>694.47256924620035</v>
      </c>
      <c r="BD135" s="35">
        <f t="shared" si="86"/>
        <v>2781.8024671204821</v>
      </c>
      <c r="BE135" s="35">
        <f t="shared" si="77"/>
        <v>8665.0526375081645</v>
      </c>
      <c r="BF135" s="35">
        <f t="shared" si="78"/>
        <v>11446.855104628647</v>
      </c>
      <c r="BG135" s="35">
        <f t="shared" si="79"/>
        <v>14228.657571749129</v>
      </c>
    </row>
    <row r="136" spans="1:59" x14ac:dyDescent="0.4">
      <c r="A136" s="16" t="s">
        <v>27</v>
      </c>
      <c r="B136" s="11"/>
      <c r="C136" s="11"/>
      <c r="D136" s="11"/>
      <c r="E136" s="11"/>
      <c r="F136" s="11"/>
      <c r="G136" s="11"/>
      <c r="H136" s="11"/>
      <c r="I136" s="11"/>
      <c r="J136" s="11"/>
      <c r="L136" s="50" t="s">
        <v>292</v>
      </c>
      <c r="M136" s="35">
        <f>M135/M16</f>
        <v>89.824561403508767</v>
      </c>
      <c r="N136" s="35">
        <f t="shared" ref="N136:U136" si="135">N135/N16</f>
        <v>79.818181818181813</v>
      </c>
      <c r="O136" s="35">
        <f t="shared" si="135"/>
        <v>29.464285714285715</v>
      </c>
      <c r="P136" s="35">
        <f t="shared" si="135"/>
        <v>49.285714285714292</v>
      </c>
      <c r="Q136" s="35">
        <f t="shared" si="135"/>
        <v>25.535714285714288</v>
      </c>
      <c r="R136" s="35">
        <f t="shared" si="135"/>
        <v>35.614035087719294</v>
      </c>
      <c r="S136" s="35">
        <f t="shared" si="135"/>
        <v>69.285714285714292</v>
      </c>
      <c r="T136" s="35">
        <f t="shared" si="135"/>
        <v>94.912280701754383</v>
      </c>
      <c r="U136" s="35">
        <f t="shared" si="135"/>
        <v>184.21052631578948</v>
      </c>
      <c r="V136" s="1"/>
      <c r="W136" s="1"/>
      <c r="X136" s="1"/>
      <c r="Y136" s="35">
        <f t="shared" si="80"/>
        <v>128500</v>
      </c>
      <c r="Z136" s="52">
        <f t="shared" si="87"/>
        <v>129</v>
      </c>
      <c r="AA136" s="35">
        <f t="shared" si="129"/>
        <v>122392</v>
      </c>
      <c r="AB136" s="35">
        <f t="shared" si="130"/>
        <v>91507</v>
      </c>
      <c r="AC136" s="35">
        <f t="shared" si="132"/>
        <v>24444</v>
      </c>
      <c r="AD136" s="35">
        <f t="shared" si="133"/>
        <v>12297.545112781956</v>
      </c>
      <c r="AE136" s="52">
        <f t="shared" si="120"/>
        <v>255</v>
      </c>
      <c r="AF136" s="35">
        <f t="shared" si="121"/>
        <v>251980</v>
      </c>
      <c r="AG136" s="35">
        <f t="shared" si="122"/>
        <v>143802</v>
      </c>
      <c r="AH136" s="35">
        <f t="shared" si="123"/>
        <v>38369</v>
      </c>
      <c r="AI136" s="35">
        <f t="shared" si="124"/>
        <v>14883.366028708133</v>
      </c>
      <c r="AU136" s="52">
        <f t="shared" ref="AU136:AU199" si="136">Z136</f>
        <v>129</v>
      </c>
      <c r="AV136" s="80">
        <f t="shared" ref="AV136:AV199" si="137">$AL$13*SQRT(1+(1/$AL$14)+(($AU136-$AE$3)^2)/(($AE$4^2)*$AL$20))</f>
        <v>1210.7619893323497</v>
      </c>
      <c r="AW136" s="35">
        <f t="shared" si="85"/>
        <v>4849.8685738966806</v>
      </c>
      <c r="AX136" s="35">
        <f t="shared" ref="AX136:AX199" si="138">AY136-AW136</f>
        <v>20693.320809115467</v>
      </c>
      <c r="AY136" s="35">
        <f t="shared" ref="AY136:AY199" si="139">Z136*AY$1+AY$2</f>
        <v>25543.189383012148</v>
      </c>
      <c r="AZ136" s="35">
        <f t="shared" ref="AZ136:AZ199" si="140">AY136+AW136</f>
        <v>30393.05795690883</v>
      </c>
      <c r="BA136" s="1"/>
      <c r="BB136" s="52">
        <f t="shared" ref="BB136:BB199" si="141">AU136</f>
        <v>129</v>
      </c>
      <c r="BC136" s="80">
        <f t="shared" ref="BC136:BC199" si="142">$AL$36*SQRT(1+(1/$AL$37)+(($AU136-$AE$3)^2)/(($AE$4^2)*$AL$43))</f>
        <v>694.47280815060992</v>
      </c>
      <c r="BD136" s="35">
        <f t="shared" si="86"/>
        <v>2781.803424083947</v>
      </c>
      <c r="BE136" s="35">
        <f t="shared" ref="BE136:BE199" si="143">BF136-BD136</f>
        <v>8694.8604632450151</v>
      </c>
      <c r="BF136" s="35">
        <f t="shared" ref="BF136:BF199" si="144">Z136*BF$1+BF$2</f>
        <v>11476.663887328961</v>
      </c>
      <c r="BG136" s="35">
        <f t="shared" ref="BG136:BG199" si="145">BF136+BD136</f>
        <v>14258.467311412907</v>
      </c>
    </row>
    <row r="137" spans="1:59" s="21" customFormat="1" x14ac:dyDescent="0.4">
      <c r="A137" s="19" t="s">
        <v>124</v>
      </c>
      <c r="B137" s="20">
        <v>5486</v>
      </c>
      <c r="C137" s="20">
        <v>1578</v>
      </c>
      <c r="D137" s="20">
        <v>1099</v>
      </c>
      <c r="E137" s="20">
        <v>2421</v>
      </c>
      <c r="F137" s="20">
        <v>3409</v>
      </c>
      <c r="G137" s="20">
        <v>3577</v>
      </c>
      <c r="H137" s="20">
        <v>4817</v>
      </c>
      <c r="I137" s="20">
        <v>6585</v>
      </c>
      <c r="J137" s="20">
        <v>9395</v>
      </c>
      <c r="L137" s="19" t="s">
        <v>124</v>
      </c>
      <c r="M137" s="35">
        <f>B137</f>
        <v>5486</v>
      </c>
      <c r="N137" s="35">
        <f t="shared" ref="N137:U137" si="146">C137</f>
        <v>1578</v>
      </c>
      <c r="O137" s="35">
        <f t="shared" si="146"/>
        <v>1099</v>
      </c>
      <c r="P137" s="35">
        <f t="shared" si="146"/>
        <v>2421</v>
      </c>
      <c r="Q137" s="35">
        <f t="shared" si="146"/>
        <v>3409</v>
      </c>
      <c r="R137" s="35">
        <f t="shared" si="146"/>
        <v>3577</v>
      </c>
      <c r="S137" s="35">
        <f t="shared" si="146"/>
        <v>4817</v>
      </c>
      <c r="T137" s="35">
        <f t="shared" si="146"/>
        <v>6585</v>
      </c>
      <c r="U137" s="35">
        <f t="shared" si="146"/>
        <v>9395</v>
      </c>
      <c r="V137" s="1"/>
      <c r="W137" s="1"/>
      <c r="X137" s="1"/>
      <c r="Y137" s="35">
        <f t="shared" ref="Y137:Y200" si="147">Y136+1000</f>
        <v>129500</v>
      </c>
      <c r="Z137" s="52">
        <f t="shared" si="87"/>
        <v>130</v>
      </c>
      <c r="AA137" s="35">
        <f t="shared" si="129"/>
        <v>122392</v>
      </c>
      <c r="AB137" s="35">
        <f t="shared" si="130"/>
        <v>91507</v>
      </c>
      <c r="AC137" s="35">
        <f t="shared" si="132"/>
        <v>24444</v>
      </c>
      <c r="AD137" s="35">
        <f t="shared" si="133"/>
        <v>12297.545112781956</v>
      </c>
      <c r="AE137" s="52">
        <f t="shared" si="120"/>
        <v>256</v>
      </c>
      <c r="AF137" s="35">
        <f t="shared" si="121"/>
        <v>251980</v>
      </c>
      <c r="AG137" s="35">
        <f t="shared" si="122"/>
        <v>143802</v>
      </c>
      <c r="AH137" s="35">
        <f t="shared" si="123"/>
        <v>38369</v>
      </c>
      <c r="AI137" s="35">
        <f t="shared" si="124"/>
        <v>14883.366028708133</v>
      </c>
      <c r="AU137" s="52">
        <f t="shared" si="136"/>
        <v>130</v>
      </c>
      <c r="AV137" s="80">
        <f t="shared" si="137"/>
        <v>1210.7637581551751</v>
      </c>
      <c r="AW137" s="35">
        <f t="shared" ref="AW137:AW200" si="148">AW$3*AV137</f>
        <v>4849.875659152337</v>
      </c>
      <c r="AX137" s="35">
        <f t="shared" si="138"/>
        <v>20793.763313070249</v>
      </c>
      <c r="AY137" s="35">
        <f t="shared" si="139"/>
        <v>25643.638972222587</v>
      </c>
      <c r="AZ137" s="35">
        <f t="shared" si="140"/>
        <v>30493.514631374925</v>
      </c>
      <c r="BA137" s="1"/>
      <c r="BB137" s="52">
        <f t="shared" si="141"/>
        <v>130</v>
      </c>
      <c r="BC137" s="80">
        <f t="shared" si="142"/>
        <v>694.47382271777144</v>
      </c>
      <c r="BD137" s="35">
        <f t="shared" ref="BD137:BD200" si="149">BD$3*BC137</f>
        <v>2781.8074880679801</v>
      </c>
      <c r="BE137" s="35">
        <f t="shared" si="143"/>
        <v>8724.6651819612962</v>
      </c>
      <c r="BF137" s="35">
        <f t="shared" si="144"/>
        <v>11506.472670029276</v>
      </c>
      <c r="BG137" s="35">
        <f t="shared" si="145"/>
        <v>14288.280158097255</v>
      </c>
    </row>
    <row r="138" spans="1:59" x14ac:dyDescent="0.4">
      <c r="A138" s="13" t="s">
        <v>125</v>
      </c>
      <c r="B138" s="11">
        <v>3630</v>
      </c>
      <c r="C138" s="11">
        <v>1022</v>
      </c>
      <c r="D138" s="11">
        <v>644</v>
      </c>
      <c r="E138" s="11">
        <v>1663</v>
      </c>
      <c r="F138" s="11">
        <v>2308</v>
      </c>
      <c r="G138" s="11">
        <v>2477</v>
      </c>
      <c r="H138" s="11">
        <v>3185</v>
      </c>
      <c r="I138" s="11">
        <v>4574</v>
      </c>
      <c r="J138" s="11">
        <v>5956</v>
      </c>
      <c r="L138" s="57" t="s">
        <v>302</v>
      </c>
      <c r="M138" s="59">
        <f>M137/M$16</f>
        <v>962.45614035087715</v>
      </c>
      <c r="N138" s="59">
        <f t="shared" ref="N138:U138" si="150">N137/N$16</f>
        <v>286.90909090909093</v>
      </c>
      <c r="O138" s="59">
        <f t="shared" si="150"/>
        <v>196.25</v>
      </c>
      <c r="P138" s="59">
        <f t="shared" si="150"/>
        <v>432.32142857142861</v>
      </c>
      <c r="Q138" s="59">
        <f t="shared" si="150"/>
        <v>608.75</v>
      </c>
      <c r="R138" s="59">
        <f t="shared" si="150"/>
        <v>627.54385964912274</v>
      </c>
      <c r="S138" s="59">
        <f t="shared" si="150"/>
        <v>860.17857142857144</v>
      </c>
      <c r="T138" s="59">
        <f t="shared" si="150"/>
        <v>1155.2631578947369</v>
      </c>
      <c r="U138" s="59">
        <f t="shared" si="150"/>
        <v>1648.2456140350876</v>
      </c>
      <c r="Y138" s="35">
        <f t="shared" si="147"/>
        <v>130500</v>
      </c>
      <c r="Z138" s="52">
        <f t="shared" ref="Z138:Z201" si="151">Z137+1</f>
        <v>131</v>
      </c>
      <c r="AA138" s="35">
        <f t="shared" ref="AA138:AA144" si="152">$T$10</f>
        <v>122392</v>
      </c>
      <c r="AB138" s="35">
        <f t="shared" ref="AB138:AB144" si="153">$T$50</f>
        <v>91507</v>
      </c>
      <c r="AC138" s="35">
        <f t="shared" ref="AC138:AC144" si="154">T$207</f>
        <v>24444</v>
      </c>
      <c r="AD138" s="35">
        <f t="shared" ref="AD138:AD144" si="155">T$206</f>
        <v>12297.545112781956</v>
      </c>
      <c r="AE138" s="52">
        <f t="shared" si="120"/>
        <v>257</v>
      </c>
      <c r="AF138" s="35">
        <f t="shared" si="121"/>
        <v>251980</v>
      </c>
      <c r="AG138" s="35">
        <f t="shared" si="122"/>
        <v>143802</v>
      </c>
      <c r="AH138" s="35">
        <f t="shared" si="123"/>
        <v>38369</v>
      </c>
      <c r="AI138" s="35">
        <f t="shared" si="124"/>
        <v>14883.366028708133</v>
      </c>
      <c r="AU138" s="52">
        <f t="shared" si="136"/>
        <v>131</v>
      </c>
      <c r="AV138" s="80">
        <f t="shared" si="137"/>
        <v>1210.7668792827262</v>
      </c>
      <c r="AW138" s="35">
        <f t="shared" si="148"/>
        <v>4849.8881612448695</v>
      </c>
      <c r="AX138" s="35">
        <f t="shared" si="138"/>
        <v>20894.200400188158</v>
      </c>
      <c r="AY138" s="35">
        <f t="shared" si="139"/>
        <v>25744.088561433025</v>
      </c>
      <c r="AZ138" s="35">
        <f t="shared" si="140"/>
        <v>30593.976722677893</v>
      </c>
      <c r="BA138"/>
      <c r="BB138" s="52">
        <f t="shared" si="141"/>
        <v>131</v>
      </c>
      <c r="BC138" s="80">
        <f t="shared" si="142"/>
        <v>694.4756129442851</v>
      </c>
      <c r="BD138" s="35">
        <f t="shared" si="149"/>
        <v>2781.8146590589636</v>
      </c>
      <c r="BE138" s="35">
        <f t="shared" si="143"/>
        <v>8754.4667936706264</v>
      </c>
      <c r="BF138" s="35">
        <f t="shared" si="144"/>
        <v>11536.28145272959</v>
      </c>
      <c r="BG138" s="35">
        <f t="shared" si="145"/>
        <v>14318.096111788554</v>
      </c>
    </row>
    <row r="139" spans="1:59" x14ac:dyDescent="0.4">
      <c r="A139" s="13" t="s">
        <v>126</v>
      </c>
      <c r="B139" s="11">
        <v>1240</v>
      </c>
      <c r="C139" s="11">
        <v>301</v>
      </c>
      <c r="D139" s="11">
        <v>273</v>
      </c>
      <c r="E139" s="11">
        <v>343</v>
      </c>
      <c r="F139" s="11">
        <v>740</v>
      </c>
      <c r="G139" s="11">
        <v>634</v>
      </c>
      <c r="H139" s="11">
        <v>1130</v>
      </c>
      <c r="I139" s="11">
        <v>1447</v>
      </c>
      <c r="J139" s="11">
        <v>2289</v>
      </c>
      <c r="Y139" s="35">
        <f t="shared" si="147"/>
        <v>131500</v>
      </c>
      <c r="Z139" s="52">
        <f t="shared" si="151"/>
        <v>132</v>
      </c>
      <c r="AA139" s="35">
        <f t="shared" si="152"/>
        <v>122392</v>
      </c>
      <c r="AB139" s="35">
        <f t="shared" si="153"/>
        <v>91507</v>
      </c>
      <c r="AC139" s="35">
        <f t="shared" si="154"/>
        <v>24444</v>
      </c>
      <c r="AD139" s="35">
        <f t="shared" si="155"/>
        <v>12297.545112781956</v>
      </c>
      <c r="AE139" s="52">
        <f t="shared" si="120"/>
        <v>258</v>
      </c>
      <c r="AF139" s="35">
        <f t="shared" si="121"/>
        <v>251980</v>
      </c>
      <c r="AG139" s="35">
        <f t="shared" si="122"/>
        <v>143802</v>
      </c>
      <c r="AH139" s="35">
        <f t="shared" si="123"/>
        <v>38369</v>
      </c>
      <c r="AI139" s="35">
        <f t="shared" si="124"/>
        <v>14883.366028708133</v>
      </c>
      <c r="AU139" s="52">
        <f t="shared" si="136"/>
        <v>132</v>
      </c>
      <c r="AV139" s="80">
        <f t="shared" si="137"/>
        <v>1210.7713527045455</v>
      </c>
      <c r="AW139" s="35">
        <f t="shared" si="148"/>
        <v>4849.9060801323885</v>
      </c>
      <c r="AX139" s="35">
        <f t="shared" si="138"/>
        <v>20994.632070511077</v>
      </c>
      <c r="AY139" s="35">
        <f t="shared" si="139"/>
        <v>25844.538150643464</v>
      </c>
      <c r="AZ139" s="35">
        <f t="shared" si="140"/>
        <v>30694.444230775851</v>
      </c>
      <c r="BA139"/>
      <c r="BB139" s="52">
        <f t="shared" si="141"/>
        <v>132</v>
      </c>
      <c r="BC139" s="80">
        <f t="shared" si="142"/>
        <v>694.47817882415279</v>
      </c>
      <c r="BD139" s="35">
        <f t="shared" si="149"/>
        <v>2781.8249370328713</v>
      </c>
      <c r="BE139" s="35">
        <f t="shared" si="143"/>
        <v>8784.2652983970329</v>
      </c>
      <c r="BF139" s="35">
        <f t="shared" si="144"/>
        <v>11566.090235429905</v>
      </c>
      <c r="BG139" s="35">
        <f t="shared" si="145"/>
        <v>14347.915172462777</v>
      </c>
    </row>
    <row r="140" spans="1:59" x14ac:dyDescent="0.4">
      <c r="A140" s="13" t="s">
        <v>127</v>
      </c>
      <c r="B140" s="11">
        <v>429</v>
      </c>
      <c r="C140" s="11">
        <v>190</v>
      </c>
      <c r="D140" s="11">
        <v>143</v>
      </c>
      <c r="E140" s="11">
        <v>312</v>
      </c>
      <c r="F140" s="11">
        <v>257</v>
      </c>
      <c r="G140" s="11">
        <v>349</v>
      </c>
      <c r="H140" s="11">
        <v>308</v>
      </c>
      <c r="I140" s="11">
        <v>396</v>
      </c>
      <c r="J140" s="11">
        <v>806</v>
      </c>
      <c r="Y140" s="35">
        <f t="shared" si="147"/>
        <v>132500</v>
      </c>
      <c r="Z140" s="52">
        <f t="shared" si="151"/>
        <v>133</v>
      </c>
      <c r="AA140" s="35">
        <f t="shared" si="152"/>
        <v>122392</v>
      </c>
      <c r="AB140" s="35">
        <f t="shared" si="153"/>
        <v>91507</v>
      </c>
      <c r="AC140" s="35">
        <f t="shared" si="154"/>
        <v>24444</v>
      </c>
      <c r="AD140" s="35">
        <f t="shared" si="155"/>
        <v>12297.545112781956</v>
      </c>
      <c r="AE140" s="52">
        <f t="shared" si="120"/>
        <v>259</v>
      </c>
      <c r="AF140" s="35">
        <f t="shared" si="121"/>
        <v>251980</v>
      </c>
      <c r="AG140" s="35">
        <f t="shared" si="122"/>
        <v>143802</v>
      </c>
      <c r="AH140" s="35">
        <f t="shared" si="123"/>
        <v>38369</v>
      </c>
      <c r="AI140" s="35">
        <f t="shared" si="124"/>
        <v>14883.366028708133</v>
      </c>
      <c r="AU140" s="52">
        <f t="shared" si="136"/>
        <v>133</v>
      </c>
      <c r="AV140" s="80">
        <f t="shared" si="137"/>
        <v>1210.7771784056442</v>
      </c>
      <c r="AW140" s="35">
        <f t="shared" si="148"/>
        <v>4849.9294157548547</v>
      </c>
      <c r="AX140" s="35">
        <f t="shared" si="138"/>
        <v>21095.058324099053</v>
      </c>
      <c r="AY140" s="35">
        <f t="shared" si="139"/>
        <v>25944.987739853907</v>
      </c>
      <c r="AZ140" s="35">
        <f t="shared" si="140"/>
        <v>30794.91715560876</v>
      </c>
      <c r="BA140"/>
      <c r="BB140" s="52">
        <f t="shared" si="141"/>
        <v>133</v>
      </c>
      <c r="BC140" s="80">
        <f t="shared" si="142"/>
        <v>694.48152034877705</v>
      </c>
      <c r="BD140" s="35">
        <f t="shared" si="149"/>
        <v>2781.8383219552647</v>
      </c>
      <c r="BE140" s="35">
        <f t="shared" si="143"/>
        <v>8814.0606961749527</v>
      </c>
      <c r="BF140" s="35">
        <f t="shared" si="144"/>
        <v>11595.899018130218</v>
      </c>
      <c r="BG140" s="35">
        <f t="shared" si="145"/>
        <v>14377.737340085483</v>
      </c>
    </row>
    <row r="141" spans="1:59" x14ac:dyDescent="0.4">
      <c r="A141" s="13" t="s">
        <v>128</v>
      </c>
      <c r="B141" s="11">
        <v>186</v>
      </c>
      <c r="C141" s="11">
        <v>65</v>
      </c>
      <c r="D141" s="11">
        <v>39</v>
      </c>
      <c r="E141" s="11">
        <v>103</v>
      </c>
      <c r="F141" s="11">
        <v>105</v>
      </c>
      <c r="G141" s="11">
        <v>117</v>
      </c>
      <c r="H141" s="11">
        <v>193</v>
      </c>
      <c r="I141" s="11">
        <v>169</v>
      </c>
      <c r="J141" s="11">
        <v>344</v>
      </c>
      <c r="Y141" s="35">
        <f t="shared" si="147"/>
        <v>133500</v>
      </c>
      <c r="Z141" s="52">
        <f t="shared" si="151"/>
        <v>134</v>
      </c>
      <c r="AA141" s="35">
        <f t="shared" si="152"/>
        <v>122392</v>
      </c>
      <c r="AB141" s="35">
        <f t="shared" si="153"/>
        <v>91507</v>
      </c>
      <c r="AC141" s="35">
        <f t="shared" si="154"/>
        <v>24444</v>
      </c>
      <c r="AD141" s="35">
        <f t="shared" si="155"/>
        <v>12297.545112781956</v>
      </c>
      <c r="AE141" s="52">
        <f t="shared" si="120"/>
        <v>260</v>
      </c>
      <c r="AF141" s="35">
        <f t="shared" si="121"/>
        <v>251980</v>
      </c>
      <c r="AG141" s="35">
        <f t="shared" si="122"/>
        <v>143802</v>
      </c>
      <c r="AH141" s="35">
        <f t="shared" si="123"/>
        <v>38369</v>
      </c>
      <c r="AI141" s="35">
        <f t="shared" si="124"/>
        <v>14883.366028708133</v>
      </c>
      <c r="AU141" s="52">
        <f t="shared" si="136"/>
        <v>134</v>
      </c>
      <c r="AV141" s="80">
        <f t="shared" si="137"/>
        <v>1210.7843563665026</v>
      </c>
      <c r="AW141" s="35">
        <f t="shared" si="148"/>
        <v>4849.9581680340789</v>
      </c>
      <c r="AX141" s="35">
        <f t="shared" si="138"/>
        <v>21195.479161030267</v>
      </c>
      <c r="AY141" s="35">
        <f t="shared" si="139"/>
        <v>26045.437329064345</v>
      </c>
      <c r="AZ141" s="35">
        <f t="shared" si="140"/>
        <v>30895.395497098423</v>
      </c>
      <c r="BA141"/>
      <c r="BB141" s="52">
        <f t="shared" si="141"/>
        <v>134</v>
      </c>
      <c r="BC141" s="80">
        <f t="shared" si="142"/>
        <v>694.48563750696167</v>
      </c>
      <c r="BD141" s="35">
        <f t="shared" si="149"/>
        <v>2781.8548137812959</v>
      </c>
      <c r="BE141" s="35">
        <f t="shared" si="143"/>
        <v>8843.8529870492366</v>
      </c>
      <c r="BF141" s="35">
        <f t="shared" si="144"/>
        <v>11625.707800830533</v>
      </c>
      <c r="BG141" s="35">
        <f t="shared" si="145"/>
        <v>14407.562614611828</v>
      </c>
    </row>
    <row r="142" spans="1:59" x14ac:dyDescent="0.4">
      <c r="A142" s="16" t="s">
        <v>27</v>
      </c>
      <c r="B142" s="11"/>
      <c r="C142" s="11"/>
      <c r="D142" s="11"/>
      <c r="E142" s="11"/>
      <c r="F142" s="11"/>
      <c r="G142" s="11"/>
      <c r="H142" s="11"/>
      <c r="I142" s="11"/>
      <c r="J142" s="11"/>
      <c r="Y142" s="35">
        <f t="shared" si="147"/>
        <v>134500</v>
      </c>
      <c r="Z142" s="52">
        <f t="shared" si="151"/>
        <v>135</v>
      </c>
      <c r="AA142" s="35">
        <f t="shared" si="152"/>
        <v>122392</v>
      </c>
      <c r="AB142" s="35">
        <f t="shared" si="153"/>
        <v>91507</v>
      </c>
      <c r="AC142" s="35">
        <f t="shared" si="154"/>
        <v>24444</v>
      </c>
      <c r="AD142" s="35">
        <f t="shared" si="155"/>
        <v>12297.545112781956</v>
      </c>
      <c r="AE142" s="52">
        <f t="shared" si="120"/>
        <v>261</v>
      </c>
      <c r="AF142" s="35">
        <f t="shared" si="121"/>
        <v>251980</v>
      </c>
      <c r="AG142" s="35">
        <f t="shared" si="122"/>
        <v>143802</v>
      </c>
      <c r="AH142" s="35">
        <f t="shared" si="123"/>
        <v>38369</v>
      </c>
      <c r="AI142" s="35">
        <f t="shared" si="124"/>
        <v>14883.366028708133</v>
      </c>
      <c r="AU142" s="52">
        <f t="shared" si="136"/>
        <v>135</v>
      </c>
      <c r="AV142" s="80">
        <f t="shared" si="137"/>
        <v>1210.7928865630706</v>
      </c>
      <c r="AW142" s="35">
        <f t="shared" si="148"/>
        <v>4849.9923368737263</v>
      </c>
      <c r="AX142" s="35">
        <f t="shared" si="138"/>
        <v>21295.894581401062</v>
      </c>
      <c r="AY142" s="35">
        <f t="shared" si="139"/>
        <v>26145.886918274788</v>
      </c>
      <c r="AZ142" s="35">
        <f t="shared" si="140"/>
        <v>30995.879255148513</v>
      </c>
      <c r="BA142"/>
      <c r="BB142" s="52">
        <f t="shared" si="141"/>
        <v>135</v>
      </c>
      <c r="BC142" s="80">
        <f t="shared" si="142"/>
        <v>694.4905302849121</v>
      </c>
      <c r="BD142" s="35">
        <f t="shared" si="149"/>
        <v>2781.8744124557093</v>
      </c>
      <c r="BE142" s="35">
        <f t="shared" si="143"/>
        <v>8873.6421710751383</v>
      </c>
      <c r="BF142" s="35">
        <f t="shared" si="144"/>
        <v>11655.516583530847</v>
      </c>
      <c r="BG142" s="35">
        <f t="shared" si="145"/>
        <v>14437.390995986556</v>
      </c>
    </row>
    <row r="143" spans="1:59" s="21" customFormat="1" x14ac:dyDescent="0.4">
      <c r="A143" s="19" t="s">
        <v>4</v>
      </c>
      <c r="B143" s="20">
        <v>3899</v>
      </c>
      <c r="C143" s="20">
        <v>1892</v>
      </c>
      <c r="D143" s="20">
        <v>1265</v>
      </c>
      <c r="E143" s="20">
        <v>2195</v>
      </c>
      <c r="F143" s="20">
        <v>1901</v>
      </c>
      <c r="G143" s="20">
        <v>1987</v>
      </c>
      <c r="H143" s="20">
        <v>3235</v>
      </c>
      <c r="I143" s="20">
        <v>3945</v>
      </c>
      <c r="J143" s="20">
        <v>7583</v>
      </c>
      <c r="L143" s="19" t="s">
        <v>4</v>
      </c>
      <c r="M143" s="35">
        <f>B143</f>
        <v>3899</v>
      </c>
      <c r="N143" s="35">
        <f t="shared" ref="N143:U143" si="156">C143</f>
        <v>1892</v>
      </c>
      <c r="O143" s="35">
        <f t="shared" si="156"/>
        <v>1265</v>
      </c>
      <c r="P143" s="35">
        <f t="shared" si="156"/>
        <v>2195</v>
      </c>
      <c r="Q143" s="35">
        <f t="shared" si="156"/>
        <v>1901</v>
      </c>
      <c r="R143" s="35">
        <f t="shared" si="156"/>
        <v>1987</v>
      </c>
      <c r="S143" s="35">
        <f t="shared" si="156"/>
        <v>3235</v>
      </c>
      <c r="T143" s="35">
        <f t="shared" si="156"/>
        <v>3945</v>
      </c>
      <c r="U143" s="35">
        <f t="shared" si="156"/>
        <v>7583</v>
      </c>
      <c r="V143" s="1"/>
      <c r="W143" s="1"/>
      <c r="X143" s="1"/>
      <c r="Y143" s="35">
        <f t="shared" si="147"/>
        <v>135500</v>
      </c>
      <c r="Z143" s="52">
        <f t="shared" si="151"/>
        <v>136</v>
      </c>
      <c r="AA143" s="35">
        <f t="shared" si="152"/>
        <v>122392</v>
      </c>
      <c r="AB143" s="35">
        <f t="shared" si="153"/>
        <v>91507</v>
      </c>
      <c r="AC143" s="35">
        <f t="shared" si="154"/>
        <v>24444</v>
      </c>
      <c r="AD143" s="35">
        <f t="shared" si="155"/>
        <v>12297.545112781956</v>
      </c>
      <c r="AE143" s="52">
        <f t="shared" si="120"/>
        <v>262</v>
      </c>
      <c r="AF143" s="35">
        <f t="shared" si="121"/>
        <v>251980</v>
      </c>
      <c r="AG143" s="35">
        <f t="shared" si="122"/>
        <v>143802</v>
      </c>
      <c r="AH143" s="35">
        <f t="shared" si="123"/>
        <v>38369</v>
      </c>
      <c r="AI143" s="35">
        <f t="shared" si="124"/>
        <v>14883.366028708133</v>
      </c>
      <c r="AU143" s="52">
        <f t="shared" si="136"/>
        <v>136</v>
      </c>
      <c r="AV143" s="80">
        <f t="shared" si="137"/>
        <v>1210.8027689667686</v>
      </c>
      <c r="AW143" s="35">
        <f t="shared" si="148"/>
        <v>4850.0319221593163</v>
      </c>
      <c r="AX143" s="35">
        <f t="shared" si="138"/>
        <v>21396.30458532591</v>
      </c>
      <c r="AY143" s="35">
        <f t="shared" si="139"/>
        <v>26246.336507485226</v>
      </c>
      <c r="AZ143" s="35">
        <f t="shared" si="140"/>
        <v>31096.368429644543</v>
      </c>
      <c r="BA143" s="1"/>
      <c r="BB143" s="52">
        <f t="shared" si="141"/>
        <v>136</v>
      </c>
      <c r="BC143" s="80">
        <f t="shared" si="142"/>
        <v>694.4961986662355</v>
      </c>
      <c r="BD143" s="35">
        <f t="shared" si="149"/>
        <v>2781.8971179128407</v>
      </c>
      <c r="BE143" s="35">
        <f t="shared" si="143"/>
        <v>8903.4282483183215</v>
      </c>
      <c r="BF143" s="35">
        <f t="shared" si="144"/>
        <v>11685.325366231162</v>
      </c>
      <c r="BG143" s="35">
        <f t="shared" si="145"/>
        <v>14467.222484144002</v>
      </c>
    </row>
    <row r="144" spans="1:59" x14ac:dyDescent="0.4">
      <c r="A144" s="13" t="s">
        <v>129</v>
      </c>
      <c r="B144" s="11">
        <v>758</v>
      </c>
      <c r="C144" s="11">
        <v>104</v>
      </c>
      <c r="D144" s="11">
        <v>66</v>
      </c>
      <c r="E144" s="11">
        <v>394</v>
      </c>
      <c r="F144" s="11">
        <v>246</v>
      </c>
      <c r="G144" s="11">
        <v>213</v>
      </c>
      <c r="H144" s="11">
        <v>421</v>
      </c>
      <c r="I144" s="11">
        <v>789</v>
      </c>
      <c r="J144" s="11">
        <v>1855</v>
      </c>
      <c r="L144" s="57" t="s">
        <v>303</v>
      </c>
      <c r="M144" s="59">
        <f>M143/M$16</f>
        <v>684.03508771929819</v>
      </c>
      <c r="N144" s="59">
        <f t="shared" ref="N144:U144" si="157">N143/N$16</f>
        <v>344</v>
      </c>
      <c r="O144" s="59">
        <f t="shared" si="157"/>
        <v>225.89285714285717</v>
      </c>
      <c r="P144" s="59">
        <f t="shared" si="157"/>
        <v>391.96428571428572</v>
      </c>
      <c r="Q144" s="59">
        <f t="shared" si="157"/>
        <v>339.46428571428572</v>
      </c>
      <c r="R144" s="59">
        <f t="shared" si="157"/>
        <v>348.59649122807019</v>
      </c>
      <c r="S144" s="59">
        <f t="shared" si="157"/>
        <v>577.67857142857144</v>
      </c>
      <c r="T144" s="59">
        <f t="shared" si="157"/>
        <v>692.10526315789468</v>
      </c>
      <c r="U144" s="59">
        <f t="shared" si="157"/>
        <v>1330.3508771929824</v>
      </c>
      <c r="Y144" s="35">
        <f t="shared" si="147"/>
        <v>136500</v>
      </c>
      <c r="Z144" s="52">
        <f t="shared" si="151"/>
        <v>137</v>
      </c>
      <c r="AA144" s="35">
        <f t="shared" si="152"/>
        <v>122392</v>
      </c>
      <c r="AB144" s="35">
        <f t="shared" si="153"/>
        <v>91507</v>
      </c>
      <c r="AC144" s="35">
        <f t="shared" si="154"/>
        <v>24444</v>
      </c>
      <c r="AD144" s="35">
        <f t="shared" si="155"/>
        <v>12297.545112781956</v>
      </c>
      <c r="AE144" s="52">
        <f t="shared" si="120"/>
        <v>263</v>
      </c>
      <c r="AF144" s="35">
        <f t="shared" si="121"/>
        <v>251980</v>
      </c>
      <c r="AG144" s="35">
        <f t="shared" si="122"/>
        <v>143802</v>
      </c>
      <c r="AH144" s="35">
        <f t="shared" si="123"/>
        <v>38369</v>
      </c>
      <c r="AI144" s="35">
        <f t="shared" si="124"/>
        <v>14883.366028708133</v>
      </c>
      <c r="AU144" s="52">
        <f t="shared" si="136"/>
        <v>137</v>
      </c>
      <c r="AV144" s="80">
        <f t="shared" si="137"/>
        <v>1210.8140035444874</v>
      </c>
      <c r="AW144" s="35">
        <f t="shared" si="148"/>
        <v>4850.0769237582263</v>
      </c>
      <c r="AX144" s="35">
        <f t="shared" si="138"/>
        <v>21496.709172937437</v>
      </c>
      <c r="AY144" s="35">
        <f t="shared" si="139"/>
        <v>26346.786096695665</v>
      </c>
      <c r="AZ144" s="35">
        <f t="shared" si="140"/>
        <v>31196.863020453893</v>
      </c>
      <c r="BA144"/>
      <c r="BB144" s="52">
        <f t="shared" si="141"/>
        <v>137</v>
      </c>
      <c r="BC144" s="80">
        <f t="shared" si="142"/>
        <v>694.50264263194106</v>
      </c>
      <c r="BD144" s="35">
        <f t="shared" si="149"/>
        <v>2781.9229300766201</v>
      </c>
      <c r="BE144" s="35">
        <f t="shared" si="143"/>
        <v>8933.2112188548563</v>
      </c>
      <c r="BF144" s="35">
        <f t="shared" si="144"/>
        <v>11715.134148931476</v>
      </c>
      <c r="BG144" s="35">
        <f t="shared" si="145"/>
        <v>14497.057079008096</v>
      </c>
    </row>
    <row r="145" spans="1:59" x14ac:dyDescent="0.4">
      <c r="A145" s="13" t="s">
        <v>130</v>
      </c>
      <c r="B145" s="11">
        <v>1123</v>
      </c>
      <c r="C145" s="11">
        <v>668</v>
      </c>
      <c r="D145" s="11">
        <v>767</v>
      </c>
      <c r="E145" s="11">
        <v>837</v>
      </c>
      <c r="F145" s="11">
        <v>875</v>
      </c>
      <c r="G145" s="11">
        <v>771</v>
      </c>
      <c r="H145" s="11">
        <v>976</v>
      </c>
      <c r="I145" s="11">
        <v>1170</v>
      </c>
      <c r="J145" s="11">
        <v>1719</v>
      </c>
      <c r="Y145" s="35">
        <f t="shared" si="147"/>
        <v>137500</v>
      </c>
      <c r="Z145" s="52">
        <f t="shared" si="151"/>
        <v>138</v>
      </c>
      <c r="AA145" s="35"/>
      <c r="AB145" s="35"/>
      <c r="AC145" s="35"/>
      <c r="AD145" s="35"/>
      <c r="AE145" s="52">
        <f t="shared" si="120"/>
        <v>264</v>
      </c>
      <c r="AF145" s="35">
        <f t="shared" si="121"/>
        <v>251980</v>
      </c>
      <c r="AG145" s="35">
        <f t="shared" si="122"/>
        <v>143802</v>
      </c>
      <c r="AH145" s="35">
        <f t="shared" si="123"/>
        <v>38369</v>
      </c>
      <c r="AI145" s="35">
        <f t="shared" si="124"/>
        <v>14883.366028708133</v>
      </c>
      <c r="AU145" s="52">
        <f t="shared" si="136"/>
        <v>138</v>
      </c>
      <c r="AV145" s="80">
        <f t="shared" si="137"/>
        <v>1210.8265902585886</v>
      </c>
      <c r="AW145" s="35">
        <f t="shared" si="148"/>
        <v>4850.1273415196902</v>
      </c>
      <c r="AX145" s="35">
        <f t="shared" si="138"/>
        <v>21597.108344386412</v>
      </c>
      <c r="AY145" s="35">
        <f t="shared" si="139"/>
        <v>26447.235685906104</v>
      </c>
      <c r="AZ145" s="35">
        <f t="shared" si="140"/>
        <v>31297.363027425796</v>
      </c>
      <c r="BA145"/>
      <c r="BB145" s="52">
        <f t="shared" si="141"/>
        <v>138</v>
      </c>
      <c r="BC145" s="80">
        <f t="shared" si="142"/>
        <v>694.50986216043987</v>
      </c>
      <c r="BD145" s="35">
        <f t="shared" si="149"/>
        <v>2781.9518488605704</v>
      </c>
      <c r="BE145" s="35">
        <f t="shared" si="143"/>
        <v>8962.991082771221</v>
      </c>
      <c r="BF145" s="35">
        <f t="shared" si="144"/>
        <v>11744.942931631791</v>
      </c>
      <c r="BG145" s="35">
        <f t="shared" si="145"/>
        <v>14526.894780492361</v>
      </c>
    </row>
    <row r="146" spans="1:59" x14ac:dyDescent="0.4">
      <c r="A146" s="13" t="s">
        <v>131</v>
      </c>
      <c r="B146" s="11">
        <v>1132</v>
      </c>
      <c r="C146" s="11">
        <v>643</v>
      </c>
      <c r="D146" s="11">
        <v>280</v>
      </c>
      <c r="E146" s="11">
        <v>727</v>
      </c>
      <c r="F146" s="11">
        <v>684</v>
      </c>
      <c r="G146" s="11">
        <v>684</v>
      </c>
      <c r="H146" s="11">
        <v>1188</v>
      </c>
      <c r="I146" s="11">
        <v>986</v>
      </c>
      <c r="J146" s="11">
        <v>2037</v>
      </c>
      <c r="Y146" s="35">
        <f t="shared" si="147"/>
        <v>138500</v>
      </c>
      <c r="Z146" s="52">
        <f t="shared" si="151"/>
        <v>139</v>
      </c>
      <c r="AA146" s="35"/>
      <c r="AB146" s="35"/>
      <c r="AC146" s="35"/>
      <c r="AD146" s="35"/>
      <c r="AE146" s="52">
        <f t="shared" si="120"/>
        <v>265</v>
      </c>
      <c r="AF146" s="35">
        <f t="shared" si="121"/>
        <v>251980</v>
      </c>
      <c r="AG146" s="35">
        <f t="shared" si="122"/>
        <v>143802</v>
      </c>
      <c r="AH146" s="35">
        <f t="shared" si="123"/>
        <v>38369</v>
      </c>
      <c r="AI146" s="35">
        <f t="shared" si="124"/>
        <v>14883.366028708133</v>
      </c>
      <c r="AU146" s="52">
        <f t="shared" si="136"/>
        <v>139</v>
      </c>
      <c r="AV146" s="80">
        <f t="shared" si="137"/>
        <v>1210.8405290669059</v>
      </c>
      <c r="AW146" s="35">
        <f t="shared" si="148"/>
        <v>4850.1831752748067</v>
      </c>
      <c r="AX146" s="35">
        <f t="shared" si="138"/>
        <v>21697.502099841735</v>
      </c>
      <c r="AY146" s="35">
        <f t="shared" si="139"/>
        <v>26547.685275116542</v>
      </c>
      <c r="AZ146" s="35">
        <f t="shared" si="140"/>
        <v>31397.86845039135</v>
      </c>
      <c r="BA146"/>
      <c r="BB146" s="52">
        <f t="shared" si="141"/>
        <v>139</v>
      </c>
      <c r="BC146" s="80">
        <f t="shared" si="142"/>
        <v>694.51785722754607</v>
      </c>
      <c r="BD146" s="35">
        <f t="shared" si="149"/>
        <v>2781.9838741678118</v>
      </c>
      <c r="BE146" s="35">
        <f t="shared" si="143"/>
        <v>8992.7678401642934</v>
      </c>
      <c r="BF146" s="35">
        <f t="shared" si="144"/>
        <v>11774.751714332106</v>
      </c>
      <c r="BG146" s="35">
        <f t="shared" si="145"/>
        <v>14556.735588499918</v>
      </c>
    </row>
    <row r="147" spans="1:59" x14ac:dyDescent="0.4">
      <c r="A147" s="29" t="s">
        <v>24</v>
      </c>
      <c r="B147" s="11">
        <v>787</v>
      </c>
      <c r="C147" s="11">
        <v>281</v>
      </c>
      <c r="D147" s="11">
        <v>175</v>
      </c>
      <c r="E147" s="11">
        <v>484</v>
      </c>
      <c r="F147" s="11">
        <v>613</v>
      </c>
      <c r="G147" s="11">
        <v>438</v>
      </c>
      <c r="H147" s="11">
        <v>897</v>
      </c>
      <c r="I147" s="11">
        <v>625</v>
      </c>
      <c r="J147" s="11">
        <v>1423</v>
      </c>
      <c r="Y147" s="35">
        <f t="shared" si="147"/>
        <v>139500</v>
      </c>
      <c r="Z147" s="52">
        <f t="shared" si="151"/>
        <v>140</v>
      </c>
      <c r="AA147" s="35"/>
      <c r="AB147" s="35"/>
      <c r="AC147" s="35"/>
      <c r="AD147" s="35"/>
      <c r="AE147" s="52">
        <f t="shared" si="120"/>
        <v>266</v>
      </c>
      <c r="AF147" s="35">
        <f t="shared" si="121"/>
        <v>251980</v>
      </c>
      <c r="AG147" s="35">
        <f t="shared" si="122"/>
        <v>143802</v>
      </c>
      <c r="AH147" s="35">
        <f t="shared" si="123"/>
        <v>38369</v>
      </c>
      <c r="AI147" s="35">
        <f t="shared" si="124"/>
        <v>14883.366028708133</v>
      </c>
      <c r="AU147" s="52">
        <f t="shared" si="136"/>
        <v>140</v>
      </c>
      <c r="AV147" s="80">
        <f t="shared" si="137"/>
        <v>1210.8558199227455</v>
      </c>
      <c r="AW147" s="35">
        <f t="shared" si="148"/>
        <v>4850.2444248365346</v>
      </c>
      <c r="AX147" s="35">
        <f t="shared" si="138"/>
        <v>21797.890439490449</v>
      </c>
      <c r="AY147" s="35">
        <f t="shared" si="139"/>
        <v>26648.134864326985</v>
      </c>
      <c r="AZ147" s="35">
        <f t="shared" si="140"/>
        <v>31498.37928916352</v>
      </c>
      <c r="BA147"/>
      <c r="BB147" s="52">
        <f t="shared" si="141"/>
        <v>140</v>
      </c>
      <c r="BC147" s="80">
        <f t="shared" si="142"/>
        <v>694.52662780647699</v>
      </c>
      <c r="BD147" s="35">
        <f t="shared" si="149"/>
        <v>2782.019005891063</v>
      </c>
      <c r="BE147" s="35">
        <f t="shared" si="143"/>
        <v>9022.5414911413573</v>
      </c>
      <c r="BF147" s="35">
        <f t="shared" si="144"/>
        <v>11804.56049703242</v>
      </c>
      <c r="BG147" s="35">
        <f t="shared" si="145"/>
        <v>14586.579502923483</v>
      </c>
    </row>
    <row r="148" spans="1:59" x14ac:dyDescent="0.4">
      <c r="A148" s="29" t="s">
        <v>25</v>
      </c>
      <c r="B148" s="11">
        <v>345</v>
      </c>
      <c r="C148" s="11">
        <v>363</v>
      </c>
      <c r="D148" s="11">
        <v>105</v>
      </c>
      <c r="E148" s="11">
        <v>244</v>
      </c>
      <c r="F148" s="11">
        <v>71</v>
      </c>
      <c r="G148" s="11">
        <v>246</v>
      </c>
      <c r="H148" s="11">
        <v>291</v>
      </c>
      <c r="I148" s="11">
        <v>361</v>
      </c>
      <c r="J148" s="11">
        <v>614</v>
      </c>
      <c r="Y148" s="35">
        <f t="shared" si="147"/>
        <v>140500</v>
      </c>
      <c r="Z148" s="52">
        <f t="shared" si="151"/>
        <v>141</v>
      </c>
      <c r="AA148" s="35"/>
      <c r="AB148" s="35"/>
      <c r="AC148" s="35"/>
      <c r="AD148" s="35"/>
      <c r="AE148" s="52">
        <f t="shared" si="120"/>
        <v>267</v>
      </c>
      <c r="AF148" s="35">
        <f t="shared" si="121"/>
        <v>251980</v>
      </c>
      <c r="AG148" s="35">
        <f t="shared" si="122"/>
        <v>143802</v>
      </c>
      <c r="AH148" s="35">
        <f t="shared" si="123"/>
        <v>38369</v>
      </c>
      <c r="AI148" s="35">
        <f t="shared" si="124"/>
        <v>14883.366028708133</v>
      </c>
      <c r="AU148" s="52">
        <f t="shared" si="136"/>
        <v>141</v>
      </c>
      <c r="AV148" s="80">
        <f t="shared" si="137"/>
        <v>1210.8724627748859</v>
      </c>
      <c r="AW148" s="35">
        <f t="shared" si="148"/>
        <v>4850.3110899997027</v>
      </c>
      <c r="AX148" s="35">
        <f t="shared" si="138"/>
        <v>21898.273363537723</v>
      </c>
      <c r="AY148" s="35">
        <f t="shared" si="139"/>
        <v>26748.584453537424</v>
      </c>
      <c r="AZ148" s="35">
        <f t="shared" si="140"/>
        <v>31598.895543537124</v>
      </c>
      <c r="BA148"/>
      <c r="BB148" s="52">
        <f t="shared" si="141"/>
        <v>141</v>
      </c>
      <c r="BC148" s="80">
        <f t="shared" si="142"/>
        <v>694.53617386785265</v>
      </c>
      <c r="BD148" s="35">
        <f t="shared" si="149"/>
        <v>2782.0572439126377</v>
      </c>
      <c r="BE148" s="35">
        <f t="shared" si="143"/>
        <v>9052.3120358200977</v>
      </c>
      <c r="BF148" s="35">
        <f t="shared" si="144"/>
        <v>11834.369279732735</v>
      </c>
      <c r="BG148" s="35">
        <f t="shared" si="145"/>
        <v>14616.426523645372</v>
      </c>
    </row>
    <row r="149" spans="1:59" x14ac:dyDescent="0.4">
      <c r="A149" s="13" t="s">
        <v>26</v>
      </c>
      <c r="B149" s="11">
        <v>887</v>
      </c>
      <c r="C149" s="11">
        <v>477</v>
      </c>
      <c r="D149" s="11">
        <v>151</v>
      </c>
      <c r="E149" s="11">
        <v>237</v>
      </c>
      <c r="F149" s="11">
        <v>95</v>
      </c>
      <c r="G149" s="11">
        <v>320</v>
      </c>
      <c r="H149" s="11">
        <v>651</v>
      </c>
      <c r="I149" s="11">
        <v>999</v>
      </c>
      <c r="J149" s="11">
        <v>1972</v>
      </c>
      <c r="Y149" s="35">
        <f t="shared" si="147"/>
        <v>141500</v>
      </c>
      <c r="Z149" s="52">
        <f t="shared" si="151"/>
        <v>142</v>
      </c>
      <c r="AA149" s="35"/>
      <c r="AB149" s="35"/>
      <c r="AC149" s="35"/>
      <c r="AD149" s="35"/>
      <c r="AE149" s="52">
        <f t="shared" si="120"/>
        <v>268</v>
      </c>
      <c r="AF149" s="35">
        <f t="shared" si="121"/>
        <v>251980</v>
      </c>
      <c r="AG149" s="35">
        <f t="shared" si="122"/>
        <v>143802</v>
      </c>
      <c r="AH149" s="35">
        <f t="shared" si="123"/>
        <v>38369</v>
      </c>
      <c r="AI149" s="35">
        <f t="shared" si="124"/>
        <v>14883.366028708133</v>
      </c>
      <c r="AU149" s="52">
        <f t="shared" si="136"/>
        <v>142</v>
      </c>
      <c r="AV149" s="80">
        <f t="shared" si="137"/>
        <v>1210.8904575675808</v>
      </c>
      <c r="AW149" s="35">
        <f t="shared" si="148"/>
        <v>4850.3831705410093</v>
      </c>
      <c r="AX149" s="35">
        <f t="shared" si="138"/>
        <v>21998.650872206857</v>
      </c>
      <c r="AY149" s="35">
        <f t="shared" si="139"/>
        <v>26849.034042747866</v>
      </c>
      <c r="AZ149" s="35">
        <f t="shared" si="140"/>
        <v>31699.417213288874</v>
      </c>
      <c r="BA149"/>
      <c r="BB149" s="52">
        <f t="shared" si="141"/>
        <v>142</v>
      </c>
      <c r="BC149" s="80">
        <f t="shared" si="142"/>
        <v>694.54649537969817</v>
      </c>
      <c r="BD149" s="35">
        <f t="shared" si="149"/>
        <v>2782.0985881044571</v>
      </c>
      <c r="BE149" s="35">
        <f t="shared" si="143"/>
        <v>9082.0794743285915</v>
      </c>
      <c r="BF149" s="35">
        <f t="shared" si="144"/>
        <v>11864.178062433049</v>
      </c>
      <c r="BG149" s="35">
        <f t="shared" si="145"/>
        <v>14646.276650537508</v>
      </c>
    </row>
    <row r="150" spans="1:59" x14ac:dyDescent="0.4">
      <c r="A150" s="16" t="s">
        <v>27</v>
      </c>
      <c r="B150" s="11"/>
      <c r="C150" s="11"/>
      <c r="D150" s="11"/>
      <c r="E150" s="11"/>
      <c r="F150" s="11"/>
      <c r="G150" s="11"/>
      <c r="H150" s="11"/>
      <c r="I150" s="11"/>
      <c r="J150" s="11"/>
      <c r="Y150" s="35">
        <f t="shared" si="147"/>
        <v>142500</v>
      </c>
      <c r="Z150" s="52">
        <f t="shared" si="151"/>
        <v>143</v>
      </c>
      <c r="AA150" s="35"/>
      <c r="AB150" s="35"/>
      <c r="AC150" s="35"/>
      <c r="AD150" s="35"/>
      <c r="AU150" s="52">
        <f t="shared" si="136"/>
        <v>143</v>
      </c>
      <c r="AV150" s="80">
        <f t="shared" si="137"/>
        <v>1210.9098042405587</v>
      </c>
      <c r="AW150" s="35">
        <f t="shared" si="148"/>
        <v>4850.4606662190299</v>
      </c>
      <c r="AX150" s="35">
        <f t="shared" si="138"/>
        <v>22099.022965739274</v>
      </c>
      <c r="AY150" s="35">
        <f t="shared" si="139"/>
        <v>26949.483631958305</v>
      </c>
      <c r="AZ150" s="35">
        <f t="shared" si="140"/>
        <v>31799.944298177335</v>
      </c>
      <c r="BA150"/>
      <c r="BB150" s="52">
        <f t="shared" si="141"/>
        <v>143</v>
      </c>
      <c r="BC150" s="80">
        <f t="shared" si="142"/>
        <v>694.55759230744252</v>
      </c>
      <c r="BD150" s="35">
        <f t="shared" si="149"/>
        <v>2782.1430383280422</v>
      </c>
      <c r="BE150" s="35">
        <f t="shared" si="143"/>
        <v>9111.8438068053201</v>
      </c>
      <c r="BF150" s="35">
        <f t="shared" si="144"/>
        <v>11893.986845133362</v>
      </c>
      <c r="BG150" s="35">
        <f t="shared" si="145"/>
        <v>14676.129883461404</v>
      </c>
    </row>
    <row r="151" spans="1:59" s="21" customFormat="1" x14ac:dyDescent="0.4">
      <c r="A151" s="19" t="s">
        <v>132</v>
      </c>
      <c r="B151" s="20">
        <v>887</v>
      </c>
      <c r="C151" s="20">
        <v>871</v>
      </c>
      <c r="D151" s="20">
        <v>415</v>
      </c>
      <c r="E151" s="20">
        <v>520</v>
      </c>
      <c r="F151" s="20">
        <v>752</v>
      </c>
      <c r="G151" s="20">
        <v>499</v>
      </c>
      <c r="H151" s="20">
        <v>794</v>
      </c>
      <c r="I151" s="20">
        <v>896</v>
      </c>
      <c r="J151" s="20">
        <v>1473</v>
      </c>
      <c r="L151" s="19" t="s">
        <v>132</v>
      </c>
      <c r="M151" s="35">
        <f>B151</f>
        <v>887</v>
      </c>
      <c r="N151" s="35">
        <f t="shared" ref="N151:U151" si="158">C151</f>
        <v>871</v>
      </c>
      <c r="O151" s="35">
        <f t="shared" si="158"/>
        <v>415</v>
      </c>
      <c r="P151" s="35">
        <f t="shared" si="158"/>
        <v>520</v>
      </c>
      <c r="Q151" s="35">
        <f t="shared" si="158"/>
        <v>752</v>
      </c>
      <c r="R151" s="35">
        <f t="shared" si="158"/>
        <v>499</v>
      </c>
      <c r="S151" s="35">
        <f t="shared" si="158"/>
        <v>794</v>
      </c>
      <c r="T151" s="35">
        <f t="shared" si="158"/>
        <v>896</v>
      </c>
      <c r="U151" s="35">
        <f t="shared" si="158"/>
        <v>1473</v>
      </c>
      <c r="V151" s="1"/>
      <c r="W151" s="1"/>
      <c r="X151" s="1"/>
      <c r="Y151" s="35">
        <f t="shared" si="147"/>
        <v>143500</v>
      </c>
      <c r="Z151" s="52">
        <f t="shared" si="151"/>
        <v>144</v>
      </c>
      <c r="AA151" s="35"/>
      <c r="AB151" s="35"/>
      <c r="AC151" s="35"/>
      <c r="AD151" s="35"/>
      <c r="AE151" s="52"/>
      <c r="AF151" s="35"/>
      <c r="AG151" s="35"/>
      <c r="AH151" s="35"/>
      <c r="AI151" s="35"/>
      <c r="AU151" s="52">
        <f t="shared" si="136"/>
        <v>144</v>
      </c>
      <c r="AV151" s="80">
        <f t="shared" si="137"/>
        <v>1210.9305027290236</v>
      </c>
      <c r="AW151" s="35">
        <f t="shared" si="148"/>
        <v>4850.5435767742156</v>
      </c>
      <c r="AX151" s="35">
        <f t="shared" si="138"/>
        <v>22199.389644394527</v>
      </c>
      <c r="AY151" s="35">
        <f t="shared" si="139"/>
        <v>27049.933221168743</v>
      </c>
      <c r="AZ151" s="35">
        <f t="shared" si="140"/>
        <v>31900.47679794296</v>
      </c>
      <c r="BA151" s="1"/>
      <c r="BB151" s="52">
        <f t="shared" si="141"/>
        <v>144</v>
      </c>
      <c r="BC151" s="80">
        <f t="shared" si="142"/>
        <v>694.56946461391999</v>
      </c>
      <c r="BD151" s="35">
        <f t="shared" si="149"/>
        <v>2782.1905944345208</v>
      </c>
      <c r="BE151" s="35">
        <f t="shared" si="143"/>
        <v>9141.6050333991552</v>
      </c>
      <c r="BF151" s="35">
        <f t="shared" si="144"/>
        <v>11923.795627833677</v>
      </c>
      <c r="BG151" s="35">
        <f t="shared" si="145"/>
        <v>14705.986222268199</v>
      </c>
    </row>
    <row r="152" spans="1:59" x14ac:dyDescent="0.4">
      <c r="A152" s="16" t="s">
        <v>27</v>
      </c>
      <c r="B152" s="11"/>
      <c r="C152" s="11"/>
      <c r="D152" s="11"/>
      <c r="E152" s="11"/>
      <c r="F152" s="11"/>
      <c r="G152" s="11"/>
      <c r="H152" s="11"/>
      <c r="I152" s="11"/>
      <c r="J152" s="11"/>
      <c r="L152" s="57" t="s">
        <v>304</v>
      </c>
      <c r="M152" s="59">
        <f>M151/M$16</f>
        <v>155.61403508771929</v>
      </c>
      <c r="N152" s="59">
        <f t="shared" ref="N152:U152" si="159">N151/N$16</f>
        <v>158.36363636363637</v>
      </c>
      <c r="O152" s="59">
        <f t="shared" si="159"/>
        <v>74.107142857142861</v>
      </c>
      <c r="P152" s="59">
        <f t="shared" si="159"/>
        <v>92.857142857142861</v>
      </c>
      <c r="Q152" s="59">
        <f t="shared" si="159"/>
        <v>134.28571428571431</v>
      </c>
      <c r="R152" s="59">
        <f t="shared" si="159"/>
        <v>87.543859649122808</v>
      </c>
      <c r="S152" s="59">
        <f t="shared" si="159"/>
        <v>141.78571428571431</v>
      </c>
      <c r="T152" s="59">
        <f t="shared" si="159"/>
        <v>157.19298245614036</v>
      </c>
      <c r="U152" s="59">
        <f t="shared" si="159"/>
        <v>258.42105263157896</v>
      </c>
      <c r="V152" s="1"/>
      <c r="W152" s="1"/>
      <c r="X152" s="1"/>
      <c r="Y152" s="35">
        <f t="shared" si="147"/>
        <v>144500</v>
      </c>
      <c r="Z152" s="52">
        <f t="shared" si="151"/>
        <v>145</v>
      </c>
      <c r="AA152" s="35"/>
      <c r="AB152" s="35"/>
      <c r="AC152" s="35"/>
      <c r="AD152" s="35"/>
      <c r="AU152" s="52">
        <f t="shared" si="136"/>
        <v>145</v>
      </c>
      <c r="AV152" s="80">
        <f t="shared" si="137"/>
        <v>1210.9525529636562</v>
      </c>
      <c r="AW152" s="35">
        <f t="shared" si="148"/>
        <v>4850.6319019288985</v>
      </c>
      <c r="AX152" s="35">
        <f t="shared" si="138"/>
        <v>22299.750908450282</v>
      </c>
      <c r="AY152" s="35">
        <f t="shared" si="139"/>
        <v>27150.382810379182</v>
      </c>
      <c r="AZ152" s="35">
        <f t="shared" si="140"/>
        <v>32001.014712308082</v>
      </c>
      <c r="BA152" s="1"/>
      <c r="BB152" s="52">
        <f t="shared" si="141"/>
        <v>145</v>
      </c>
      <c r="BC152" s="80">
        <f t="shared" si="142"/>
        <v>694.58211225937032</v>
      </c>
      <c r="BD152" s="35">
        <f t="shared" si="149"/>
        <v>2782.2412562646277</v>
      </c>
      <c r="BE152" s="35">
        <f t="shared" si="143"/>
        <v>9171.3631542693638</v>
      </c>
      <c r="BF152" s="35">
        <f t="shared" si="144"/>
        <v>11953.604410533992</v>
      </c>
      <c r="BG152" s="35">
        <f t="shared" si="145"/>
        <v>14735.845666798619</v>
      </c>
    </row>
    <row r="153" spans="1:59" s="21" customFormat="1" x14ac:dyDescent="0.4">
      <c r="A153" s="19" t="s">
        <v>5</v>
      </c>
      <c r="B153" s="20">
        <v>110</v>
      </c>
      <c r="C153" s="20">
        <v>35</v>
      </c>
      <c r="D153" s="20">
        <v>40</v>
      </c>
      <c r="E153" s="20">
        <v>42</v>
      </c>
      <c r="F153" s="20">
        <v>63</v>
      </c>
      <c r="G153" s="20">
        <v>56</v>
      </c>
      <c r="H153" s="20">
        <v>79</v>
      </c>
      <c r="I153" s="20">
        <v>107</v>
      </c>
      <c r="J153" s="20">
        <v>231</v>
      </c>
      <c r="L153" s="19" t="s">
        <v>5</v>
      </c>
      <c r="M153" s="35">
        <f>B153</f>
        <v>110</v>
      </c>
      <c r="N153" s="35">
        <f t="shared" ref="N153:U153" si="160">C153</f>
        <v>35</v>
      </c>
      <c r="O153" s="35">
        <f t="shared" si="160"/>
        <v>40</v>
      </c>
      <c r="P153" s="35">
        <f t="shared" si="160"/>
        <v>42</v>
      </c>
      <c r="Q153" s="35">
        <f t="shared" si="160"/>
        <v>63</v>
      </c>
      <c r="R153" s="35">
        <f t="shared" si="160"/>
        <v>56</v>
      </c>
      <c r="S153" s="35">
        <f t="shared" si="160"/>
        <v>79</v>
      </c>
      <c r="T153" s="35">
        <f t="shared" si="160"/>
        <v>107</v>
      </c>
      <c r="U153" s="35">
        <f t="shared" si="160"/>
        <v>231</v>
      </c>
      <c r="V153" s="1"/>
      <c r="W153" s="1"/>
      <c r="X153" s="1"/>
      <c r="Y153" s="35">
        <f t="shared" si="147"/>
        <v>145500</v>
      </c>
      <c r="Z153" s="52">
        <f t="shared" si="151"/>
        <v>146</v>
      </c>
      <c r="AA153" s="35"/>
      <c r="AB153" s="35"/>
      <c r="AC153" s="35"/>
      <c r="AD153" s="35"/>
      <c r="AE153" s="52"/>
      <c r="AF153" s="35"/>
      <c r="AG153" s="35"/>
      <c r="AH153" s="35"/>
      <c r="AI153" s="35"/>
      <c r="AU153" s="52">
        <f t="shared" si="136"/>
        <v>146</v>
      </c>
      <c r="AV153" s="80">
        <f t="shared" si="137"/>
        <v>1210.975954870617</v>
      </c>
      <c r="AW153" s="35">
        <f t="shared" si="148"/>
        <v>4850.7256413873038</v>
      </c>
      <c r="AX153" s="35">
        <f t="shared" si="138"/>
        <v>22400.106758202317</v>
      </c>
      <c r="AY153" s="35">
        <f t="shared" si="139"/>
        <v>27250.832399589621</v>
      </c>
      <c r="AZ153" s="35">
        <f t="shared" si="140"/>
        <v>32101.558040976925</v>
      </c>
      <c r="BA153" s="1"/>
      <c r="BB153" s="52">
        <f t="shared" si="141"/>
        <v>146</v>
      </c>
      <c r="BC153" s="80">
        <f t="shared" si="142"/>
        <v>694.59553520144004</v>
      </c>
      <c r="BD153" s="35">
        <f t="shared" si="149"/>
        <v>2782.2950236487104</v>
      </c>
      <c r="BE153" s="35">
        <f t="shared" si="143"/>
        <v>9201.1181695855958</v>
      </c>
      <c r="BF153" s="35">
        <f t="shared" si="144"/>
        <v>11983.413193234306</v>
      </c>
      <c r="BG153" s="35">
        <f t="shared" si="145"/>
        <v>14765.708216883017</v>
      </c>
    </row>
    <row r="154" spans="1:59" x14ac:dyDescent="0.4">
      <c r="A154" s="16" t="s">
        <v>27</v>
      </c>
      <c r="B154" s="11"/>
      <c r="C154" s="11"/>
      <c r="D154" s="11"/>
      <c r="E154" s="11"/>
      <c r="F154" s="11"/>
      <c r="G154" s="11"/>
      <c r="H154" s="11"/>
      <c r="I154" s="11"/>
      <c r="J154" s="11"/>
      <c r="L154" s="57" t="s">
        <v>305</v>
      </c>
      <c r="M154" s="59">
        <f>M153/M$16</f>
        <v>19.298245614035086</v>
      </c>
      <c r="N154" s="59">
        <f t="shared" ref="N154:U154" si="161">N153/N$16</f>
        <v>6.3636363636363633</v>
      </c>
      <c r="O154" s="59">
        <f t="shared" si="161"/>
        <v>7.1428571428571432</v>
      </c>
      <c r="P154" s="59">
        <f t="shared" si="161"/>
        <v>7.5000000000000009</v>
      </c>
      <c r="Q154" s="59">
        <f t="shared" si="161"/>
        <v>11.25</v>
      </c>
      <c r="R154" s="59">
        <f t="shared" si="161"/>
        <v>9.8245614035087723</v>
      </c>
      <c r="S154" s="59">
        <f t="shared" si="161"/>
        <v>14.107142857142858</v>
      </c>
      <c r="T154" s="59">
        <f t="shared" si="161"/>
        <v>18.771929824561404</v>
      </c>
      <c r="U154" s="59">
        <f t="shared" si="161"/>
        <v>40.526315789473685</v>
      </c>
      <c r="V154" s="1"/>
      <c r="W154" s="1"/>
      <c r="X154" s="1"/>
      <c r="Y154" s="35">
        <f t="shared" si="147"/>
        <v>146500</v>
      </c>
      <c r="Z154" s="52">
        <f t="shared" si="151"/>
        <v>147</v>
      </c>
      <c r="AA154" s="35"/>
      <c r="AB154" s="35"/>
      <c r="AC154" s="35"/>
      <c r="AD154" s="35"/>
      <c r="AU154" s="52">
        <f t="shared" si="136"/>
        <v>147</v>
      </c>
      <c r="AV154" s="80">
        <f t="shared" si="137"/>
        <v>1211.0007083715445</v>
      </c>
      <c r="AW154" s="35">
        <f t="shared" si="148"/>
        <v>4850.8247948355456</v>
      </c>
      <c r="AX154" s="35">
        <f t="shared" si="138"/>
        <v>22500.457193964518</v>
      </c>
      <c r="AY154" s="35">
        <f t="shared" si="139"/>
        <v>27351.281988800063</v>
      </c>
      <c r="AZ154" s="35">
        <f t="shared" si="140"/>
        <v>32202.106783635609</v>
      </c>
      <c r="BA154" s="1"/>
      <c r="BB154" s="52">
        <f t="shared" si="141"/>
        <v>147</v>
      </c>
      <c r="BC154" s="80">
        <f t="shared" si="142"/>
        <v>694.60973339518273</v>
      </c>
      <c r="BD154" s="35">
        <f t="shared" si="149"/>
        <v>2782.3518964067302</v>
      </c>
      <c r="BE154" s="35">
        <f t="shared" si="143"/>
        <v>9230.8700795278892</v>
      </c>
      <c r="BF154" s="35">
        <f t="shared" si="144"/>
        <v>12013.221975934619</v>
      </c>
      <c r="BG154" s="35">
        <f t="shared" si="145"/>
        <v>14795.573872341349</v>
      </c>
    </row>
    <row r="155" spans="1:59" s="21" customFormat="1" x14ac:dyDescent="0.4">
      <c r="A155" s="19" t="s">
        <v>6</v>
      </c>
      <c r="B155" s="20">
        <v>1835</v>
      </c>
      <c r="C155" s="20">
        <v>623</v>
      </c>
      <c r="D155" s="20">
        <v>469</v>
      </c>
      <c r="E155" s="20">
        <v>127</v>
      </c>
      <c r="F155" s="20">
        <v>318</v>
      </c>
      <c r="G155" s="20">
        <v>669</v>
      </c>
      <c r="H155" s="20">
        <v>986</v>
      </c>
      <c r="I155" s="20">
        <v>1766</v>
      </c>
      <c r="J155" s="20">
        <v>4690</v>
      </c>
      <c r="L155" s="19" t="s">
        <v>6</v>
      </c>
      <c r="M155" s="35">
        <f>B155</f>
        <v>1835</v>
      </c>
      <c r="N155" s="35">
        <f t="shared" ref="N155:U155" si="162">C155</f>
        <v>623</v>
      </c>
      <c r="O155" s="35">
        <f t="shared" si="162"/>
        <v>469</v>
      </c>
      <c r="P155" s="35">
        <f t="shared" si="162"/>
        <v>127</v>
      </c>
      <c r="Q155" s="35">
        <f t="shared" si="162"/>
        <v>318</v>
      </c>
      <c r="R155" s="35">
        <f t="shared" si="162"/>
        <v>669</v>
      </c>
      <c r="S155" s="35">
        <f t="shared" si="162"/>
        <v>986</v>
      </c>
      <c r="T155" s="35">
        <f t="shared" si="162"/>
        <v>1766</v>
      </c>
      <c r="U155" s="35">
        <f t="shared" si="162"/>
        <v>4690</v>
      </c>
      <c r="V155" s="1"/>
      <c r="W155" s="1"/>
      <c r="X155" s="1"/>
      <c r="Y155" s="35">
        <f t="shared" si="147"/>
        <v>147500</v>
      </c>
      <c r="Z155" s="52">
        <f t="shared" si="151"/>
        <v>148</v>
      </c>
      <c r="AA155" s="35"/>
      <c r="AB155" s="35"/>
      <c r="AC155" s="35"/>
      <c r="AD155" s="35"/>
      <c r="AE155" s="52"/>
      <c r="AF155" s="35"/>
      <c r="AG155" s="35"/>
      <c r="AH155" s="35"/>
      <c r="AI155" s="35"/>
      <c r="AU155" s="52">
        <f t="shared" si="136"/>
        <v>148</v>
      </c>
      <c r="AV155" s="80">
        <f t="shared" si="137"/>
        <v>1211.0268133835593</v>
      </c>
      <c r="AW155" s="35">
        <f t="shared" si="148"/>
        <v>4850.9293619416385</v>
      </c>
      <c r="AX155" s="35">
        <f t="shared" si="138"/>
        <v>22600.802216068863</v>
      </c>
      <c r="AY155" s="35">
        <f t="shared" si="139"/>
        <v>27451.731578010502</v>
      </c>
      <c r="AZ155" s="35">
        <f t="shared" si="140"/>
        <v>32302.66093995214</v>
      </c>
      <c r="BA155" s="1"/>
      <c r="BB155" s="52">
        <f t="shared" si="141"/>
        <v>148</v>
      </c>
      <c r="BC155" s="80">
        <f t="shared" si="142"/>
        <v>694.62470679305977</v>
      </c>
      <c r="BD155" s="35">
        <f t="shared" si="149"/>
        <v>2782.4118743482645</v>
      </c>
      <c r="BE155" s="35">
        <f t="shared" si="143"/>
        <v>9260.6188842866686</v>
      </c>
      <c r="BF155" s="35">
        <f t="shared" si="144"/>
        <v>12043.030758634934</v>
      </c>
      <c r="BG155" s="35">
        <f t="shared" si="145"/>
        <v>14825.442632983199</v>
      </c>
    </row>
    <row r="156" spans="1:59" x14ac:dyDescent="0.4">
      <c r="A156" s="16" t="s">
        <v>27</v>
      </c>
      <c r="B156" s="11"/>
      <c r="C156" s="11"/>
      <c r="D156" s="11"/>
      <c r="E156" s="11"/>
      <c r="F156" s="11"/>
      <c r="G156" s="11"/>
      <c r="H156" s="11"/>
      <c r="I156" s="11"/>
      <c r="J156" s="11"/>
      <c r="L156" s="19"/>
      <c r="V156" s="1"/>
      <c r="W156" s="1"/>
      <c r="X156" s="1"/>
      <c r="Y156" s="35">
        <f t="shared" si="147"/>
        <v>148500</v>
      </c>
      <c r="Z156" s="52">
        <f t="shared" si="151"/>
        <v>149</v>
      </c>
      <c r="AA156" s="35"/>
      <c r="AB156" s="35"/>
      <c r="AC156" s="35"/>
      <c r="AD156" s="35"/>
      <c r="AU156" s="52">
        <f t="shared" si="136"/>
        <v>149</v>
      </c>
      <c r="AV156" s="80">
        <f t="shared" si="137"/>
        <v>1211.0542698192623</v>
      </c>
      <c r="AW156" s="35">
        <f t="shared" si="148"/>
        <v>4851.0393423554942</v>
      </c>
      <c r="AX156" s="35">
        <f t="shared" si="138"/>
        <v>22701.141824865452</v>
      </c>
      <c r="AY156" s="35">
        <f t="shared" si="139"/>
        <v>27552.181167220944</v>
      </c>
      <c r="AZ156" s="35">
        <f t="shared" si="140"/>
        <v>32403.220509576437</v>
      </c>
      <c r="BA156" s="1"/>
      <c r="BB156" s="52">
        <f t="shared" si="141"/>
        <v>149</v>
      </c>
      <c r="BC156" s="80">
        <f t="shared" si="142"/>
        <v>694.64045534494085</v>
      </c>
      <c r="BD156" s="35">
        <f t="shared" si="149"/>
        <v>2782.47495727251</v>
      </c>
      <c r="BE156" s="35">
        <f t="shared" si="143"/>
        <v>9290.3645840627378</v>
      </c>
      <c r="BF156" s="35">
        <f t="shared" si="144"/>
        <v>12072.839541335248</v>
      </c>
      <c r="BG156" s="35">
        <f t="shared" si="145"/>
        <v>14855.314498607759</v>
      </c>
    </row>
    <row r="157" spans="1:59" s="21" customFormat="1" x14ac:dyDescent="0.4">
      <c r="A157" s="19" t="s">
        <v>133</v>
      </c>
      <c r="B157" s="20">
        <v>415</v>
      </c>
      <c r="C157" s="20">
        <v>354</v>
      </c>
      <c r="D157" s="20">
        <v>495</v>
      </c>
      <c r="E157" s="20">
        <v>445</v>
      </c>
      <c r="F157" s="20">
        <v>416</v>
      </c>
      <c r="G157" s="20">
        <v>579</v>
      </c>
      <c r="H157" s="20">
        <v>410</v>
      </c>
      <c r="I157" s="20">
        <v>418</v>
      </c>
      <c r="J157" s="20">
        <v>306</v>
      </c>
      <c r="L157" s="19" t="s">
        <v>133</v>
      </c>
      <c r="M157" s="35">
        <f>B157</f>
        <v>415</v>
      </c>
      <c r="N157" s="35">
        <f t="shared" ref="N157:U157" si="163">C157</f>
        <v>354</v>
      </c>
      <c r="O157" s="35">
        <f t="shared" si="163"/>
        <v>495</v>
      </c>
      <c r="P157" s="35">
        <f t="shared" si="163"/>
        <v>445</v>
      </c>
      <c r="Q157" s="35">
        <f t="shared" si="163"/>
        <v>416</v>
      </c>
      <c r="R157" s="35">
        <f t="shared" si="163"/>
        <v>579</v>
      </c>
      <c r="S157" s="35">
        <f t="shared" si="163"/>
        <v>410</v>
      </c>
      <c r="T157" s="35">
        <f t="shared" si="163"/>
        <v>418</v>
      </c>
      <c r="U157" s="35">
        <f t="shared" si="163"/>
        <v>306</v>
      </c>
      <c r="V157" s="1"/>
      <c r="W157" s="1"/>
      <c r="X157" s="1"/>
      <c r="Y157" s="35">
        <f t="shared" si="147"/>
        <v>149500</v>
      </c>
      <c r="Z157" s="52">
        <f t="shared" si="151"/>
        <v>150</v>
      </c>
      <c r="AA157" s="35"/>
      <c r="AB157" s="35"/>
      <c r="AC157" s="35"/>
      <c r="AD157" s="35"/>
      <c r="AE157" s="52"/>
      <c r="AF157" s="35"/>
      <c r="AG157" s="35"/>
      <c r="AH157" s="35"/>
      <c r="AI157" s="35"/>
      <c r="AU157" s="52">
        <f t="shared" si="136"/>
        <v>150</v>
      </c>
      <c r="AV157" s="80">
        <f t="shared" si="137"/>
        <v>1211.0830775867405</v>
      </c>
      <c r="AW157" s="35">
        <f t="shared" si="148"/>
        <v>4851.1547357089421</v>
      </c>
      <c r="AX157" s="35">
        <f t="shared" si="138"/>
        <v>22801.476020722439</v>
      </c>
      <c r="AY157" s="35">
        <f t="shared" si="139"/>
        <v>27652.630756431383</v>
      </c>
      <c r="AZ157" s="35">
        <f t="shared" si="140"/>
        <v>32503.785492140327</v>
      </c>
      <c r="BA157" s="1"/>
      <c r="BB157" s="52">
        <f t="shared" si="141"/>
        <v>150</v>
      </c>
      <c r="BC157" s="80">
        <f t="shared" si="142"/>
        <v>694.65697899810573</v>
      </c>
      <c r="BD157" s="35">
        <f t="shared" si="149"/>
        <v>2782.5411449682888</v>
      </c>
      <c r="BE157" s="35">
        <f t="shared" si="143"/>
        <v>9320.107179067274</v>
      </c>
      <c r="BF157" s="35">
        <f t="shared" si="144"/>
        <v>12102.648324035563</v>
      </c>
      <c r="BG157" s="35">
        <f t="shared" si="145"/>
        <v>14885.189469003852</v>
      </c>
    </row>
    <row r="158" spans="1:59" x14ac:dyDescent="0.4">
      <c r="A158" s="16" t="s">
        <v>27</v>
      </c>
      <c r="B158" s="11"/>
      <c r="C158" s="11"/>
      <c r="D158" s="11"/>
      <c r="E158" s="11"/>
      <c r="F158" s="11"/>
      <c r="G158" s="11"/>
      <c r="H158" s="11"/>
      <c r="I158" s="11"/>
      <c r="J158" s="11"/>
      <c r="L158" s="57" t="s">
        <v>307</v>
      </c>
      <c r="M158" s="59">
        <f>M157/2</f>
        <v>207.5</v>
      </c>
      <c r="N158" s="59">
        <f t="shared" ref="N158:U158" si="164">N157/2</f>
        <v>177</v>
      </c>
      <c r="O158" s="59">
        <f t="shared" si="164"/>
        <v>247.5</v>
      </c>
      <c r="P158" s="59">
        <f t="shared" si="164"/>
        <v>222.5</v>
      </c>
      <c r="Q158" s="59">
        <f t="shared" si="164"/>
        <v>208</v>
      </c>
      <c r="R158" s="59">
        <f t="shared" si="164"/>
        <v>289.5</v>
      </c>
      <c r="S158" s="59">
        <f t="shared" si="164"/>
        <v>205</v>
      </c>
      <c r="T158" s="59">
        <f t="shared" si="164"/>
        <v>209</v>
      </c>
      <c r="U158" s="59">
        <f t="shared" si="164"/>
        <v>153</v>
      </c>
      <c r="V158" s="1"/>
      <c r="W158" s="1"/>
      <c r="X158" s="1"/>
      <c r="Y158" s="35">
        <f t="shared" si="147"/>
        <v>150500</v>
      </c>
      <c r="Z158" s="52">
        <f t="shared" si="151"/>
        <v>151</v>
      </c>
      <c r="AA158" s="35"/>
      <c r="AB158" s="35"/>
      <c r="AC158" s="35"/>
      <c r="AD158" s="35"/>
      <c r="AU158" s="52">
        <f t="shared" si="136"/>
        <v>151</v>
      </c>
      <c r="AV158" s="80">
        <f t="shared" si="137"/>
        <v>1211.1132365895639</v>
      </c>
      <c r="AW158" s="35">
        <f t="shared" si="148"/>
        <v>4851.2755416157197</v>
      </c>
      <c r="AX158" s="35">
        <f t="shared" si="138"/>
        <v>22901.804804026102</v>
      </c>
      <c r="AY158" s="35">
        <f t="shared" si="139"/>
        <v>27753.080345641822</v>
      </c>
      <c r="AZ158" s="35">
        <f t="shared" si="140"/>
        <v>32604.355887257541</v>
      </c>
      <c r="BA158" s="1"/>
      <c r="BB158" s="52">
        <f t="shared" si="141"/>
        <v>151</v>
      </c>
      <c r="BC158" s="80">
        <f t="shared" si="142"/>
        <v>694.67427769724429</v>
      </c>
      <c r="BD158" s="35">
        <f t="shared" si="149"/>
        <v>2782.6104372140485</v>
      </c>
      <c r="BE158" s="35">
        <f t="shared" si="143"/>
        <v>9349.8466695218285</v>
      </c>
      <c r="BF158" s="35">
        <f t="shared" si="144"/>
        <v>12132.457106735877</v>
      </c>
      <c r="BG158" s="35">
        <f t="shared" si="145"/>
        <v>14915.067543949926</v>
      </c>
    </row>
    <row r="159" spans="1:59" s="21" customFormat="1" x14ac:dyDescent="0.4">
      <c r="A159" s="19" t="s">
        <v>134</v>
      </c>
      <c r="B159" s="20">
        <v>1195</v>
      </c>
      <c r="C159" s="20">
        <v>278</v>
      </c>
      <c r="D159" s="20">
        <v>529</v>
      </c>
      <c r="E159" s="20">
        <v>400</v>
      </c>
      <c r="F159" s="20">
        <v>501</v>
      </c>
      <c r="G159" s="20">
        <v>668</v>
      </c>
      <c r="H159" s="20">
        <v>854</v>
      </c>
      <c r="I159" s="20">
        <v>1614</v>
      </c>
      <c r="J159" s="20">
        <v>2158</v>
      </c>
      <c r="L159" s="19" t="s">
        <v>134</v>
      </c>
      <c r="M159" s="35">
        <f>B159</f>
        <v>1195</v>
      </c>
      <c r="N159" s="35">
        <f t="shared" ref="N159:U159" si="165">C159</f>
        <v>278</v>
      </c>
      <c r="O159" s="35">
        <f t="shared" si="165"/>
        <v>529</v>
      </c>
      <c r="P159" s="35">
        <f t="shared" si="165"/>
        <v>400</v>
      </c>
      <c r="Q159" s="35">
        <f t="shared" si="165"/>
        <v>501</v>
      </c>
      <c r="R159" s="35">
        <f t="shared" si="165"/>
        <v>668</v>
      </c>
      <c r="S159" s="35">
        <f t="shared" si="165"/>
        <v>854</v>
      </c>
      <c r="T159" s="35">
        <f t="shared" si="165"/>
        <v>1614</v>
      </c>
      <c r="U159" s="35">
        <f t="shared" si="165"/>
        <v>2158</v>
      </c>
      <c r="V159" s="1"/>
      <c r="W159" s="1"/>
      <c r="X159" s="1"/>
      <c r="Y159" s="35">
        <f t="shared" si="147"/>
        <v>151500</v>
      </c>
      <c r="Z159" s="52">
        <f t="shared" si="151"/>
        <v>152</v>
      </c>
      <c r="AA159" s="35"/>
      <c r="AB159" s="35"/>
      <c r="AC159" s="35"/>
      <c r="AD159" s="35"/>
      <c r="AE159" s="52"/>
      <c r="AF159" s="35"/>
      <c r="AG159" s="35"/>
      <c r="AH159" s="35"/>
      <c r="AI159" s="35"/>
      <c r="AU159" s="52">
        <f t="shared" si="136"/>
        <v>152</v>
      </c>
      <c r="AV159" s="80">
        <f t="shared" si="137"/>
        <v>1211.1447467267908</v>
      </c>
      <c r="AW159" s="35">
        <f t="shared" si="148"/>
        <v>4851.4017596714921</v>
      </c>
      <c r="AX159" s="35">
        <f t="shared" si="138"/>
        <v>23002.128175180769</v>
      </c>
      <c r="AY159" s="35">
        <f t="shared" si="139"/>
        <v>27853.52993485226</v>
      </c>
      <c r="AZ159" s="35">
        <f t="shared" si="140"/>
        <v>32704.931694523752</v>
      </c>
      <c r="BA159" s="1"/>
      <c r="BB159" s="52">
        <f t="shared" si="141"/>
        <v>152</v>
      </c>
      <c r="BC159" s="80">
        <f t="shared" si="142"/>
        <v>694.69235138445765</v>
      </c>
      <c r="BD159" s="35">
        <f t="shared" si="149"/>
        <v>2782.6828337778675</v>
      </c>
      <c r="BE159" s="35">
        <f t="shared" si="143"/>
        <v>9379.5830556583242</v>
      </c>
      <c r="BF159" s="35">
        <f t="shared" si="144"/>
        <v>12162.265889436192</v>
      </c>
      <c r="BG159" s="35">
        <f t="shared" si="145"/>
        <v>14944.94872321406</v>
      </c>
    </row>
    <row r="160" spans="1:59" x14ac:dyDescent="0.4">
      <c r="A160" s="16" t="s">
        <v>27</v>
      </c>
      <c r="B160" s="11"/>
      <c r="C160" s="11"/>
      <c r="D160" s="11"/>
      <c r="E160" s="11"/>
      <c r="F160" s="11"/>
      <c r="G160" s="11"/>
      <c r="H160" s="11"/>
      <c r="I160" s="11"/>
      <c r="J160" s="11"/>
      <c r="L160" s="57" t="s">
        <v>308</v>
      </c>
      <c r="M160" s="59">
        <f>M159/M$16</f>
        <v>209.64912280701753</v>
      </c>
      <c r="N160" s="59">
        <f t="shared" ref="N160:U160" si="166">N159/N$16</f>
        <v>50.545454545454547</v>
      </c>
      <c r="O160" s="59">
        <f t="shared" si="166"/>
        <v>94.464285714285722</v>
      </c>
      <c r="P160" s="59">
        <f t="shared" si="166"/>
        <v>71.428571428571431</v>
      </c>
      <c r="Q160" s="59">
        <f t="shared" si="166"/>
        <v>89.464285714285722</v>
      </c>
      <c r="R160" s="59">
        <f t="shared" si="166"/>
        <v>117.19298245614034</v>
      </c>
      <c r="S160" s="59">
        <f t="shared" si="166"/>
        <v>152.5</v>
      </c>
      <c r="T160" s="59">
        <f t="shared" si="166"/>
        <v>283.15789473684208</v>
      </c>
      <c r="U160" s="59">
        <f t="shared" si="166"/>
        <v>378.59649122807014</v>
      </c>
      <c r="V160" s="1"/>
      <c r="W160" s="1"/>
      <c r="X160" s="1"/>
      <c r="Y160" s="35">
        <f t="shared" si="147"/>
        <v>152500</v>
      </c>
      <c r="Z160" s="52">
        <f t="shared" si="151"/>
        <v>153</v>
      </c>
      <c r="AA160" s="35"/>
      <c r="AB160" s="35"/>
      <c r="AC160" s="35"/>
      <c r="AD160" s="35"/>
      <c r="AU160" s="52">
        <f t="shared" si="136"/>
        <v>153</v>
      </c>
      <c r="AV160" s="80">
        <f t="shared" si="137"/>
        <v>1211.1776078929665</v>
      </c>
      <c r="AW160" s="35">
        <f t="shared" si="148"/>
        <v>4851.5333894538444</v>
      </c>
      <c r="AX160" s="35">
        <f t="shared" si="138"/>
        <v>23102.446134608854</v>
      </c>
      <c r="AY160" s="35">
        <f t="shared" si="139"/>
        <v>27953.979524062699</v>
      </c>
      <c r="AZ160" s="35">
        <f t="shared" si="140"/>
        <v>32805.512913516541</v>
      </c>
      <c r="BA160" s="1"/>
      <c r="BB160" s="52">
        <f t="shared" si="141"/>
        <v>153</v>
      </c>
      <c r="BC160" s="80">
        <f t="shared" si="142"/>
        <v>694.71119999925918</v>
      </c>
      <c r="BD160" s="35">
        <f t="shared" si="149"/>
        <v>2782.7583344174591</v>
      </c>
      <c r="BE160" s="35">
        <f t="shared" si="143"/>
        <v>9409.3163377190467</v>
      </c>
      <c r="BF160" s="35">
        <f t="shared" si="144"/>
        <v>12192.074672136507</v>
      </c>
      <c r="BG160" s="35">
        <f t="shared" si="145"/>
        <v>14974.833006553967</v>
      </c>
    </row>
    <row r="161" spans="1:59" s="21" customFormat="1" x14ac:dyDescent="0.4">
      <c r="A161" s="19" t="s">
        <v>135</v>
      </c>
      <c r="B161" s="20">
        <v>2965</v>
      </c>
      <c r="C161" s="20">
        <v>510</v>
      </c>
      <c r="D161" s="20">
        <v>469</v>
      </c>
      <c r="E161" s="20">
        <v>709</v>
      </c>
      <c r="F161" s="20">
        <v>1135</v>
      </c>
      <c r="G161" s="20">
        <v>1077</v>
      </c>
      <c r="H161" s="20">
        <v>1601</v>
      </c>
      <c r="I161" s="20">
        <v>2113</v>
      </c>
      <c r="J161" s="20">
        <v>8096</v>
      </c>
      <c r="L161" s="19" t="s">
        <v>135</v>
      </c>
      <c r="M161" s="35">
        <f>B161</f>
        <v>2965</v>
      </c>
      <c r="N161" s="35">
        <f t="shared" ref="N161:U161" si="167">C161</f>
        <v>510</v>
      </c>
      <c r="O161" s="35">
        <f t="shared" si="167"/>
        <v>469</v>
      </c>
      <c r="P161" s="35">
        <f t="shared" si="167"/>
        <v>709</v>
      </c>
      <c r="Q161" s="35">
        <f t="shared" si="167"/>
        <v>1135</v>
      </c>
      <c r="R161" s="35">
        <f t="shared" si="167"/>
        <v>1077</v>
      </c>
      <c r="S161" s="35">
        <f t="shared" si="167"/>
        <v>1601</v>
      </c>
      <c r="T161" s="35">
        <f t="shared" si="167"/>
        <v>2113</v>
      </c>
      <c r="U161" s="35">
        <f t="shared" si="167"/>
        <v>8096</v>
      </c>
      <c r="V161" s="1"/>
      <c r="W161" s="1"/>
      <c r="X161" s="1"/>
      <c r="Y161" s="35">
        <f t="shared" si="147"/>
        <v>153500</v>
      </c>
      <c r="Z161" s="52">
        <f t="shared" si="151"/>
        <v>154</v>
      </c>
      <c r="AA161" s="35"/>
      <c r="AB161" s="35"/>
      <c r="AC161" s="35"/>
      <c r="AD161" s="35"/>
      <c r="AE161" s="52"/>
      <c r="AF161" s="35"/>
      <c r="AG161" s="35"/>
      <c r="AH161" s="35"/>
      <c r="AI161" s="35"/>
      <c r="AU161" s="52">
        <f t="shared" si="136"/>
        <v>154</v>
      </c>
      <c r="AV161" s="80">
        <f t="shared" si="137"/>
        <v>1211.2118199781285</v>
      </c>
      <c r="AW161" s="35">
        <f t="shared" si="148"/>
        <v>4851.6704305223093</v>
      </c>
      <c r="AX161" s="35">
        <f t="shared" si="138"/>
        <v>23202.758682750831</v>
      </c>
      <c r="AY161" s="35">
        <f t="shared" si="139"/>
        <v>28054.429113273141</v>
      </c>
      <c r="AZ161" s="35">
        <f t="shared" si="140"/>
        <v>32906.099543795448</v>
      </c>
      <c r="BA161" s="1"/>
      <c r="BB161" s="52">
        <f t="shared" si="141"/>
        <v>154</v>
      </c>
      <c r="BC161" s="80">
        <f t="shared" si="142"/>
        <v>694.73082347857587</v>
      </c>
      <c r="BD161" s="35">
        <f t="shared" si="149"/>
        <v>2782.8369388801752</v>
      </c>
      <c r="BE161" s="35">
        <f t="shared" si="143"/>
        <v>9439.0465159566465</v>
      </c>
      <c r="BF161" s="35">
        <f t="shared" si="144"/>
        <v>12221.883454836821</v>
      </c>
      <c r="BG161" s="35">
        <f t="shared" si="145"/>
        <v>15004.720393716996</v>
      </c>
    </row>
    <row r="162" spans="1:59" x14ac:dyDescent="0.4">
      <c r="A162" s="16" t="s">
        <v>27</v>
      </c>
      <c r="B162" s="11"/>
      <c r="C162" s="11"/>
      <c r="D162" s="11"/>
      <c r="E162" s="11"/>
      <c r="F162" s="11"/>
      <c r="G162" s="11"/>
      <c r="H162" s="11"/>
      <c r="I162" s="11"/>
      <c r="J162" s="11"/>
      <c r="L162" s="1"/>
      <c r="V162" s="1"/>
      <c r="W162" s="1"/>
      <c r="X162" s="1"/>
      <c r="Y162" s="35">
        <f t="shared" si="147"/>
        <v>154500</v>
      </c>
      <c r="Z162" s="52">
        <f t="shared" si="151"/>
        <v>155</v>
      </c>
      <c r="AA162" s="35"/>
      <c r="AB162" s="35"/>
      <c r="AC162" s="35"/>
      <c r="AD162" s="35"/>
      <c r="AU162" s="52">
        <f t="shared" si="136"/>
        <v>155</v>
      </c>
      <c r="AV162" s="80">
        <f t="shared" si="137"/>
        <v>1211.2473828678048</v>
      </c>
      <c r="AW162" s="35">
        <f t="shared" si="148"/>
        <v>4851.8128824183532</v>
      </c>
      <c r="AX162" s="35">
        <f t="shared" si="138"/>
        <v>23303.065820065225</v>
      </c>
      <c r="AY162" s="35">
        <f t="shared" si="139"/>
        <v>28154.87870248358</v>
      </c>
      <c r="AZ162" s="35">
        <f t="shared" si="140"/>
        <v>33006.691584901935</v>
      </c>
      <c r="BA162" s="1"/>
      <c r="BB162" s="52">
        <f t="shared" si="141"/>
        <v>155</v>
      </c>
      <c r="BC162" s="80">
        <f t="shared" si="142"/>
        <v>694.75122175674869</v>
      </c>
      <c r="BD162" s="35">
        <f t="shared" si="149"/>
        <v>2782.9186469030101</v>
      </c>
      <c r="BE162" s="35">
        <f t="shared" si="143"/>
        <v>9468.7735906341259</v>
      </c>
      <c r="BF162" s="35">
        <f t="shared" si="144"/>
        <v>12251.692237537136</v>
      </c>
      <c r="BG162" s="35">
        <f t="shared" si="145"/>
        <v>15034.610884440146</v>
      </c>
    </row>
    <row r="163" spans="1:59" x14ac:dyDescent="0.4">
      <c r="A163" s="10" t="s">
        <v>136</v>
      </c>
      <c r="B163" s="11">
        <v>10587</v>
      </c>
      <c r="C163" s="11">
        <v>601</v>
      </c>
      <c r="D163" s="11">
        <v>1508</v>
      </c>
      <c r="E163" s="11">
        <v>2492</v>
      </c>
      <c r="F163" s="11">
        <v>3982</v>
      </c>
      <c r="G163" s="11">
        <v>5336</v>
      </c>
      <c r="H163" s="11">
        <v>7582</v>
      </c>
      <c r="I163" s="11">
        <v>12038</v>
      </c>
      <c r="J163" s="11">
        <v>22855</v>
      </c>
      <c r="L163" s="2"/>
      <c r="V163" s="2"/>
      <c r="W163" s="2"/>
      <c r="X163" s="2"/>
      <c r="Y163" s="35">
        <f t="shared" si="147"/>
        <v>155500</v>
      </c>
      <c r="Z163" s="52">
        <f t="shared" si="151"/>
        <v>156</v>
      </c>
      <c r="AA163" s="35"/>
      <c r="AB163" s="35"/>
      <c r="AC163" s="35"/>
      <c r="AD163" s="35"/>
      <c r="AU163" s="52">
        <f t="shared" si="136"/>
        <v>156</v>
      </c>
      <c r="AV163" s="80">
        <f t="shared" si="137"/>
        <v>1211.2842964430176</v>
      </c>
      <c r="AW163" s="35">
        <f t="shared" si="148"/>
        <v>4851.9607446653945</v>
      </c>
      <c r="AX163" s="35">
        <f t="shared" si="138"/>
        <v>23403.367547028629</v>
      </c>
      <c r="AY163" s="35">
        <f t="shared" si="139"/>
        <v>28255.328291694022</v>
      </c>
      <c r="AZ163" s="35">
        <f t="shared" si="140"/>
        <v>33107.28903635942</v>
      </c>
      <c r="BA163" s="2"/>
      <c r="BB163" s="52">
        <f t="shared" si="141"/>
        <v>156</v>
      </c>
      <c r="BC163" s="80">
        <f t="shared" si="142"/>
        <v>694.77239476553393</v>
      </c>
      <c r="BD163" s="35">
        <f t="shared" si="149"/>
        <v>2783.0034582126045</v>
      </c>
      <c r="BE163" s="35">
        <f t="shared" si="143"/>
        <v>9498.497562024846</v>
      </c>
      <c r="BF163" s="35">
        <f t="shared" si="144"/>
        <v>12281.501020237451</v>
      </c>
      <c r="BG163" s="35">
        <f t="shared" si="145"/>
        <v>15064.504478450055</v>
      </c>
    </row>
    <row r="164" spans="1:59" s="21" customFormat="1" x14ac:dyDescent="0.4">
      <c r="A164" s="22" t="s">
        <v>137</v>
      </c>
      <c r="B164" s="20">
        <v>611</v>
      </c>
      <c r="C164" s="20">
        <v>181</v>
      </c>
      <c r="D164" s="20">
        <v>147</v>
      </c>
      <c r="E164" s="20">
        <v>144</v>
      </c>
      <c r="F164" s="20">
        <v>209</v>
      </c>
      <c r="G164" s="20">
        <v>174</v>
      </c>
      <c r="H164" s="20">
        <v>344</v>
      </c>
      <c r="I164" s="20">
        <v>659</v>
      </c>
      <c r="J164" s="20">
        <v>1460</v>
      </c>
      <c r="L164" s="22" t="s">
        <v>137</v>
      </c>
      <c r="M164" s="35">
        <f>B164</f>
        <v>611</v>
      </c>
      <c r="N164" s="35">
        <f t="shared" ref="N164:U164" si="168">C164</f>
        <v>181</v>
      </c>
      <c r="O164" s="35">
        <f t="shared" si="168"/>
        <v>147</v>
      </c>
      <c r="P164" s="35">
        <f t="shared" si="168"/>
        <v>144</v>
      </c>
      <c r="Q164" s="35">
        <f t="shared" si="168"/>
        <v>209</v>
      </c>
      <c r="R164" s="35">
        <f t="shared" si="168"/>
        <v>174</v>
      </c>
      <c r="S164" s="35">
        <f t="shared" si="168"/>
        <v>344</v>
      </c>
      <c r="T164" s="35">
        <f t="shared" si="168"/>
        <v>659</v>
      </c>
      <c r="U164" s="35">
        <f t="shared" si="168"/>
        <v>1460</v>
      </c>
      <c r="V164" s="1"/>
      <c r="W164" s="1"/>
      <c r="X164" s="1"/>
      <c r="Y164" s="35">
        <f t="shared" si="147"/>
        <v>156500</v>
      </c>
      <c r="Z164" s="52">
        <f t="shared" si="151"/>
        <v>157</v>
      </c>
      <c r="AA164" s="35"/>
      <c r="AB164" s="35"/>
      <c r="AC164" s="35"/>
      <c r="AD164" s="35"/>
      <c r="AE164" s="52"/>
      <c r="AF164" s="35"/>
      <c r="AG164" s="35"/>
      <c r="AH164" s="35"/>
      <c r="AI164" s="35"/>
      <c r="AU164" s="52">
        <f t="shared" si="136"/>
        <v>157</v>
      </c>
      <c r="AV164" s="80">
        <f t="shared" si="137"/>
        <v>1211.3225605802866</v>
      </c>
      <c r="AW164" s="35">
        <f t="shared" si="148"/>
        <v>4852.1140167688163</v>
      </c>
      <c r="AX164" s="35">
        <f t="shared" si="138"/>
        <v>23503.663864135644</v>
      </c>
      <c r="AY164" s="35">
        <f t="shared" si="139"/>
        <v>28355.777880904461</v>
      </c>
      <c r="AZ164" s="35">
        <f t="shared" si="140"/>
        <v>33207.891897673275</v>
      </c>
      <c r="BA164" s="1"/>
      <c r="BB164" s="52">
        <f t="shared" si="141"/>
        <v>157</v>
      </c>
      <c r="BC164" s="80">
        <f t="shared" si="142"/>
        <v>694.79434243410515</v>
      </c>
      <c r="BD164" s="35">
        <f t="shared" si="149"/>
        <v>2783.0913725252535</v>
      </c>
      <c r="BE164" s="35">
        <f t="shared" si="143"/>
        <v>9528.2184304125094</v>
      </c>
      <c r="BF164" s="35">
        <f t="shared" si="144"/>
        <v>12311.309802937763</v>
      </c>
      <c r="BG164" s="35">
        <f t="shared" si="145"/>
        <v>15094.401175463017</v>
      </c>
    </row>
    <row r="165" spans="1:59" s="21" customFormat="1" x14ac:dyDescent="0.4">
      <c r="A165" s="22" t="s">
        <v>138</v>
      </c>
      <c r="B165" s="20">
        <v>9976</v>
      </c>
      <c r="C165" s="20">
        <v>420</v>
      </c>
      <c r="D165" s="20">
        <v>1361</v>
      </c>
      <c r="E165" s="20">
        <v>2349</v>
      </c>
      <c r="F165" s="20">
        <v>3773</v>
      </c>
      <c r="G165" s="20">
        <v>5161</v>
      </c>
      <c r="H165" s="20">
        <v>7237</v>
      </c>
      <c r="I165" s="20">
        <v>11378</v>
      </c>
      <c r="J165" s="20">
        <v>21395</v>
      </c>
      <c r="L165" s="58" t="s">
        <v>309</v>
      </c>
      <c r="M165" s="59">
        <f>M164/2</f>
        <v>305.5</v>
      </c>
      <c r="N165" s="59">
        <f t="shared" ref="N165:U165" si="169">N164/2</f>
        <v>90.5</v>
      </c>
      <c r="O165" s="59">
        <f t="shared" si="169"/>
        <v>73.5</v>
      </c>
      <c r="P165" s="59">
        <f t="shared" si="169"/>
        <v>72</v>
      </c>
      <c r="Q165" s="59">
        <f t="shared" si="169"/>
        <v>104.5</v>
      </c>
      <c r="R165" s="59">
        <f t="shared" si="169"/>
        <v>87</v>
      </c>
      <c r="S165" s="59">
        <f t="shared" si="169"/>
        <v>172</v>
      </c>
      <c r="T165" s="59">
        <f t="shared" si="169"/>
        <v>329.5</v>
      </c>
      <c r="U165" s="59">
        <f t="shared" si="169"/>
        <v>730</v>
      </c>
      <c r="V165" s="1"/>
      <c r="W165" s="1"/>
      <c r="X165" s="1"/>
      <c r="Y165" s="35">
        <f t="shared" si="147"/>
        <v>157500</v>
      </c>
      <c r="Z165" s="52">
        <f t="shared" si="151"/>
        <v>158</v>
      </c>
      <c r="AA165" s="35"/>
      <c r="AB165" s="35"/>
      <c r="AC165" s="35"/>
      <c r="AD165" s="35"/>
      <c r="AE165" s="52"/>
      <c r="AF165" s="35"/>
      <c r="AG165" s="35"/>
      <c r="AH165" s="35"/>
      <c r="AI165" s="35"/>
      <c r="AU165" s="52">
        <f t="shared" si="136"/>
        <v>158</v>
      </c>
      <c r="AV165" s="80">
        <f t="shared" si="137"/>
        <v>1211.3621751516271</v>
      </c>
      <c r="AW165" s="35">
        <f t="shared" si="148"/>
        <v>4852.2726982159584</v>
      </c>
      <c r="AX165" s="35">
        <f t="shared" si="138"/>
        <v>23603.954771898942</v>
      </c>
      <c r="AY165" s="35">
        <f t="shared" si="139"/>
        <v>28456.2274701149</v>
      </c>
      <c r="AZ165" s="35">
        <f t="shared" si="140"/>
        <v>33308.500168330858</v>
      </c>
      <c r="BA165" s="1"/>
      <c r="BB165" s="52">
        <f t="shared" si="141"/>
        <v>158</v>
      </c>
      <c r="BC165" s="80">
        <f t="shared" si="142"/>
        <v>694.81706468905293</v>
      </c>
      <c r="BD165" s="35">
        <f t="shared" si="149"/>
        <v>2783.1823895469061</v>
      </c>
      <c r="BE165" s="35">
        <f t="shared" si="143"/>
        <v>9557.936196091172</v>
      </c>
      <c r="BF165" s="35">
        <f t="shared" si="144"/>
        <v>12341.118585638078</v>
      </c>
      <c r="BG165" s="35">
        <f t="shared" si="145"/>
        <v>15124.300975184984</v>
      </c>
    </row>
    <row r="166" spans="1:59" x14ac:dyDescent="0.4">
      <c r="A166" s="16" t="s">
        <v>27</v>
      </c>
      <c r="B166" s="11"/>
      <c r="C166" s="11"/>
      <c r="D166" s="11"/>
      <c r="E166" s="11"/>
      <c r="F166" s="11"/>
      <c r="G166" s="11"/>
      <c r="H166" s="11"/>
      <c r="I166" s="11"/>
      <c r="J166" s="11"/>
      <c r="L166" s="1"/>
      <c r="V166" s="1"/>
      <c r="W166" s="1"/>
      <c r="X166" s="1"/>
      <c r="Y166" s="35">
        <f t="shared" si="147"/>
        <v>158500</v>
      </c>
      <c r="Z166" s="52">
        <f t="shared" si="151"/>
        <v>159</v>
      </c>
      <c r="AA166" s="35"/>
      <c r="AB166" s="35"/>
      <c r="AC166" s="35"/>
      <c r="AD166" s="35"/>
      <c r="AU166" s="52">
        <f t="shared" si="136"/>
        <v>159</v>
      </c>
      <c r="AV166" s="80">
        <f t="shared" si="137"/>
        <v>1211.4031400245565</v>
      </c>
      <c r="AW166" s="35">
        <f t="shared" si="148"/>
        <v>4852.4367884761459</v>
      </c>
      <c r="AX166" s="35">
        <f t="shared" si="138"/>
        <v>23704.240270849194</v>
      </c>
      <c r="AY166" s="35">
        <f t="shared" si="139"/>
        <v>28556.677059325339</v>
      </c>
      <c r="AZ166" s="35">
        <f t="shared" si="140"/>
        <v>33409.113847801484</v>
      </c>
      <c r="BA166" s="1"/>
      <c r="BB166" s="52">
        <f t="shared" si="141"/>
        <v>159</v>
      </c>
      <c r="BC166" s="80">
        <f t="shared" si="142"/>
        <v>694.84056145438706</v>
      </c>
      <c r="BD166" s="35">
        <f t="shared" si="149"/>
        <v>2783.2765089731733</v>
      </c>
      <c r="BE166" s="35">
        <f t="shared" si="143"/>
        <v>9587.6508593652197</v>
      </c>
      <c r="BF166" s="35">
        <f t="shared" si="144"/>
        <v>12370.927368338393</v>
      </c>
      <c r="BG166" s="35">
        <f t="shared" si="145"/>
        <v>15154.203877311566</v>
      </c>
    </row>
    <row r="167" spans="1:59" x14ac:dyDescent="0.4">
      <c r="A167" s="6" t="s">
        <v>139</v>
      </c>
      <c r="B167" s="11"/>
      <c r="C167" s="11"/>
      <c r="D167" s="11"/>
      <c r="E167" s="11"/>
      <c r="F167" s="11"/>
      <c r="G167" s="11"/>
      <c r="H167" s="11"/>
      <c r="I167" s="11"/>
      <c r="J167" s="11"/>
      <c r="Y167" s="35">
        <f t="shared" si="147"/>
        <v>159500</v>
      </c>
      <c r="Z167" s="52">
        <f t="shared" si="151"/>
        <v>160</v>
      </c>
      <c r="AA167" s="35"/>
      <c r="AB167" s="35"/>
      <c r="AC167" s="35"/>
      <c r="AD167" s="35"/>
      <c r="AU167" s="52">
        <f t="shared" si="136"/>
        <v>160</v>
      </c>
      <c r="AV167" s="80">
        <f t="shared" si="137"/>
        <v>1211.4454550620937</v>
      </c>
      <c r="AW167" s="35">
        <f t="shared" si="148"/>
        <v>4852.6062870006808</v>
      </c>
      <c r="AX167" s="35">
        <f t="shared" si="138"/>
        <v>23804.520361535098</v>
      </c>
      <c r="AY167" s="35">
        <f t="shared" si="139"/>
        <v>28657.126648535777</v>
      </c>
      <c r="AZ167" s="35">
        <f t="shared" si="140"/>
        <v>33509.732935536456</v>
      </c>
      <c r="BA167"/>
      <c r="BB167" s="52">
        <f t="shared" si="141"/>
        <v>160</v>
      </c>
      <c r="BC167" s="80">
        <f t="shared" si="142"/>
        <v>694.86483265153754</v>
      </c>
      <c r="BD167" s="35">
        <f t="shared" si="149"/>
        <v>2783.373730489333</v>
      </c>
      <c r="BE167" s="35">
        <f t="shared" si="143"/>
        <v>9617.3624205493743</v>
      </c>
      <c r="BF167" s="35">
        <f t="shared" si="144"/>
        <v>12400.736151038707</v>
      </c>
      <c r="BG167" s="35">
        <f t="shared" si="145"/>
        <v>15184.10988152804</v>
      </c>
    </row>
    <row r="168" spans="1:59" x14ac:dyDescent="0.4">
      <c r="A168" s="6" t="s">
        <v>27</v>
      </c>
      <c r="B168" s="11"/>
      <c r="C168" s="11"/>
      <c r="D168" s="11"/>
      <c r="E168" s="11"/>
      <c r="F168" s="11"/>
      <c r="G168" s="11"/>
      <c r="H168" s="11"/>
      <c r="I168" s="11"/>
      <c r="J168" s="11"/>
      <c r="Y168" s="35">
        <f t="shared" si="147"/>
        <v>160500</v>
      </c>
      <c r="Z168" s="52">
        <f t="shared" si="151"/>
        <v>161</v>
      </c>
      <c r="AA168" s="35"/>
      <c r="AB168" s="35"/>
      <c r="AC168" s="35"/>
      <c r="AD168" s="35"/>
      <c r="AU168" s="52">
        <f t="shared" si="136"/>
        <v>161</v>
      </c>
      <c r="AV168" s="80">
        <f t="shared" si="137"/>
        <v>1211.4891201227629</v>
      </c>
      <c r="AW168" s="35">
        <f t="shared" si="148"/>
        <v>4852.7811932228633</v>
      </c>
      <c r="AX168" s="35">
        <f t="shared" si="138"/>
        <v>23904.795044523358</v>
      </c>
      <c r="AY168" s="35">
        <f t="shared" si="139"/>
        <v>28757.57623774622</v>
      </c>
      <c r="AZ168" s="35">
        <f t="shared" si="140"/>
        <v>33610.357430969081</v>
      </c>
      <c r="BA168"/>
      <c r="BB168" s="52">
        <f t="shared" si="141"/>
        <v>161</v>
      </c>
      <c r="BC168" s="80">
        <f t="shared" si="142"/>
        <v>694.8898781993563</v>
      </c>
      <c r="BD168" s="35">
        <f t="shared" si="149"/>
        <v>2783.4740537703346</v>
      </c>
      <c r="BE168" s="35">
        <f t="shared" si="143"/>
        <v>9647.0708799686854</v>
      </c>
      <c r="BF168" s="35">
        <f t="shared" si="144"/>
        <v>12430.54493373902</v>
      </c>
      <c r="BG168" s="35">
        <f t="shared" si="145"/>
        <v>15214.018987509355</v>
      </c>
    </row>
    <row r="169" spans="1:59" x14ac:dyDescent="0.4">
      <c r="A169" s="10" t="s">
        <v>29</v>
      </c>
      <c r="B169" s="11">
        <v>115989</v>
      </c>
      <c r="C169" s="11">
        <v>8286</v>
      </c>
      <c r="D169" s="11">
        <v>23681</v>
      </c>
      <c r="E169" s="11">
        <v>35382</v>
      </c>
      <c r="F169" s="11">
        <v>45134</v>
      </c>
      <c r="G169" s="11">
        <v>60424</v>
      </c>
      <c r="H169" s="11">
        <v>84388</v>
      </c>
      <c r="I169" s="11">
        <v>122392</v>
      </c>
      <c r="J169" s="11">
        <v>251980</v>
      </c>
      <c r="Y169" s="35">
        <f t="shared" si="147"/>
        <v>161500</v>
      </c>
      <c r="Z169" s="52">
        <f t="shared" si="151"/>
        <v>162</v>
      </c>
      <c r="AA169" s="35"/>
      <c r="AB169" s="35"/>
      <c r="AC169" s="35"/>
      <c r="AD169" s="35"/>
      <c r="AU169" s="52">
        <f t="shared" si="136"/>
        <v>162</v>
      </c>
      <c r="AV169" s="80">
        <f t="shared" si="137"/>
        <v>1211.5341350605947</v>
      </c>
      <c r="AW169" s="35">
        <f t="shared" si="148"/>
        <v>4852.9615065579947</v>
      </c>
      <c r="AX169" s="35">
        <f t="shared" si="138"/>
        <v>24005.064320398662</v>
      </c>
      <c r="AY169" s="35">
        <f t="shared" si="139"/>
        <v>28858.025826956658</v>
      </c>
      <c r="AZ169" s="35">
        <f t="shared" si="140"/>
        <v>33710.987333514655</v>
      </c>
      <c r="BA169"/>
      <c r="BB169" s="52">
        <f t="shared" si="141"/>
        <v>162</v>
      </c>
      <c r="BC169" s="80">
        <f t="shared" si="142"/>
        <v>694.91569801411777</v>
      </c>
      <c r="BD169" s="35">
        <f t="shared" si="149"/>
        <v>2783.5774784808054</v>
      </c>
      <c r="BE169" s="35">
        <f t="shared" si="143"/>
        <v>9676.7762379585292</v>
      </c>
      <c r="BF169" s="35">
        <f t="shared" si="144"/>
        <v>12460.353716439335</v>
      </c>
      <c r="BG169" s="35">
        <f t="shared" si="145"/>
        <v>15243.93119492014</v>
      </c>
    </row>
    <row r="170" spans="1:59" x14ac:dyDescent="0.4">
      <c r="A170" s="13" t="s">
        <v>140</v>
      </c>
      <c r="B170" s="11">
        <v>97807</v>
      </c>
      <c r="C170" s="11">
        <v>3623</v>
      </c>
      <c r="D170" s="11">
        <v>14408</v>
      </c>
      <c r="E170" s="11">
        <v>25530</v>
      </c>
      <c r="F170" s="11">
        <v>34894</v>
      </c>
      <c r="G170" s="11">
        <v>50572</v>
      </c>
      <c r="H170" s="11">
        <v>73336</v>
      </c>
      <c r="I170" s="11">
        <v>107213</v>
      </c>
      <c r="J170" s="11">
        <v>211590</v>
      </c>
      <c r="Y170" s="35">
        <f t="shared" si="147"/>
        <v>162500</v>
      </c>
      <c r="Z170" s="52">
        <f t="shared" si="151"/>
        <v>163</v>
      </c>
      <c r="AA170" s="35"/>
      <c r="AB170" s="35"/>
      <c r="AC170" s="35"/>
      <c r="AD170" s="35"/>
      <c r="AU170" s="52">
        <f t="shared" si="136"/>
        <v>163</v>
      </c>
      <c r="AV170" s="80">
        <f t="shared" si="137"/>
        <v>1211.5804997251298</v>
      </c>
      <c r="AW170" s="35">
        <f t="shared" si="148"/>
        <v>4853.1472264033891</v>
      </c>
      <c r="AX170" s="35">
        <f t="shared" si="138"/>
        <v>24105.328189763713</v>
      </c>
      <c r="AY170" s="35">
        <f t="shared" si="139"/>
        <v>28958.475416167101</v>
      </c>
      <c r="AZ170" s="35">
        <f t="shared" si="140"/>
        <v>33811.622642570488</v>
      </c>
      <c r="BA170"/>
      <c r="BB170" s="52">
        <f t="shared" si="141"/>
        <v>163</v>
      </c>
      <c r="BC170" s="80">
        <f t="shared" si="142"/>
        <v>694.94229200952088</v>
      </c>
      <c r="BD170" s="35">
        <f t="shared" si="149"/>
        <v>2783.6840042750541</v>
      </c>
      <c r="BE170" s="35">
        <f t="shared" si="143"/>
        <v>9706.4784948645956</v>
      </c>
      <c r="BF170" s="35">
        <f t="shared" si="144"/>
        <v>12490.162499139649</v>
      </c>
      <c r="BG170" s="35">
        <f t="shared" si="145"/>
        <v>15273.846503414703</v>
      </c>
    </row>
    <row r="171" spans="1:59" x14ac:dyDescent="0.4">
      <c r="A171" s="13" t="s">
        <v>141</v>
      </c>
      <c r="B171" s="11">
        <v>10633</v>
      </c>
      <c r="C171" s="11">
        <v>409</v>
      </c>
      <c r="D171" s="11">
        <v>1502</v>
      </c>
      <c r="E171" s="11">
        <v>2167</v>
      </c>
      <c r="F171" s="11">
        <v>3241</v>
      </c>
      <c r="G171" s="11">
        <v>3944</v>
      </c>
      <c r="H171" s="11">
        <v>5751</v>
      </c>
      <c r="I171" s="11">
        <v>8467</v>
      </c>
      <c r="J171" s="11">
        <v>28811</v>
      </c>
      <c r="M171" s="35"/>
      <c r="Y171" s="35">
        <f t="shared" si="147"/>
        <v>163500</v>
      </c>
      <c r="Z171" s="52">
        <f t="shared" si="151"/>
        <v>164</v>
      </c>
      <c r="AA171" s="35"/>
      <c r="AB171" s="35"/>
      <c r="AC171" s="35"/>
      <c r="AD171" s="35"/>
      <c r="AU171" s="52">
        <f t="shared" si="136"/>
        <v>164</v>
      </c>
      <c r="AV171" s="80">
        <f t="shared" si="137"/>
        <v>1211.6282139614204</v>
      </c>
      <c r="AW171" s="35">
        <f t="shared" si="148"/>
        <v>4853.338352138383</v>
      </c>
      <c r="AX171" s="35">
        <f t="shared" si="138"/>
        <v>24205.586653239156</v>
      </c>
      <c r="AY171" s="35">
        <f t="shared" si="139"/>
        <v>29058.925005377539</v>
      </c>
      <c r="AZ171" s="35">
        <f t="shared" si="140"/>
        <v>33912.26335751592</v>
      </c>
      <c r="BA171"/>
      <c r="BB171" s="52">
        <f t="shared" si="141"/>
        <v>164</v>
      </c>
      <c r="BC171" s="80">
        <f t="shared" si="142"/>
        <v>694.9696600966904</v>
      </c>
      <c r="BD171" s="35">
        <f t="shared" si="149"/>
        <v>2783.7936307970795</v>
      </c>
      <c r="BE171" s="35">
        <f t="shared" si="143"/>
        <v>9736.1776510428845</v>
      </c>
      <c r="BF171" s="35">
        <f t="shared" si="144"/>
        <v>12519.971281839964</v>
      </c>
      <c r="BG171" s="35">
        <f t="shared" si="145"/>
        <v>15303.764912637043</v>
      </c>
    </row>
    <row r="172" spans="1:59" s="21" customFormat="1" x14ac:dyDescent="0.4">
      <c r="A172" s="22" t="s">
        <v>142</v>
      </c>
      <c r="B172" s="20">
        <v>3373</v>
      </c>
      <c r="C172" s="20">
        <v>756</v>
      </c>
      <c r="D172" s="20">
        <v>2780</v>
      </c>
      <c r="E172" s="20">
        <v>3687</v>
      </c>
      <c r="F172" s="20">
        <v>2605</v>
      </c>
      <c r="G172" s="20">
        <v>3216</v>
      </c>
      <c r="H172" s="20">
        <v>2222</v>
      </c>
      <c r="I172" s="20">
        <v>3139</v>
      </c>
      <c r="J172" s="20">
        <v>5327</v>
      </c>
      <c r="L172" s="13"/>
      <c r="M172" s="35"/>
      <c r="N172" s="35"/>
      <c r="O172" s="35"/>
      <c r="P172" s="35"/>
      <c r="Q172" s="35"/>
      <c r="R172" s="35"/>
      <c r="S172" s="35"/>
      <c r="T172" s="35"/>
      <c r="U172" s="35"/>
      <c r="V172" s="35"/>
      <c r="W172"/>
      <c r="X172"/>
      <c r="Y172" s="35">
        <f t="shared" si="147"/>
        <v>164500</v>
      </c>
      <c r="Z172" s="52">
        <f t="shared" si="151"/>
        <v>165</v>
      </c>
      <c r="AA172" s="35"/>
      <c r="AB172" s="35"/>
      <c r="AC172" s="35"/>
      <c r="AD172" s="35"/>
      <c r="AE172" s="52"/>
      <c r="AF172" s="35"/>
      <c r="AG172" s="35"/>
      <c r="AH172" s="35"/>
      <c r="AI172" s="35"/>
      <c r="AU172" s="52">
        <f t="shared" si="136"/>
        <v>165</v>
      </c>
      <c r="AV172" s="80">
        <f t="shared" si="137"/>
        <v>1211.6772776100333</v>
      </c>
      <c r="AW172" s="35">
        <f t="shared" si="148"/>
        <v>4853.5348831243446</v>
      </c>
      <c r="AX172" s="35">
        <f t="shared" si="138"/>
        <v>24305.839711463632</v>
      </c>
      <c r="AY172" s="35">
        <f t="shared" si="139"/>
        <v>29159.374594587978</v>
      </c>
      <c r="AZ172" s="35">
        <f t="shared" si="140"/>
        <v>34012.909477712325</v>
      </c>
      <c r="BA172"/>
      <c r="BB172" s="52">
        <f t="shared" si="141"/>
        <v>165</v>
      </c>
      <c r="BC172" s="80">
        <f t="shared" si="142"/>
        <v>694.99780218417789</v>
      </c>
      <c r="BD172" s="35">
        <f t="shared" si="149"/>
        <v>2783.9063576805725</v>
      </c>
      <c r="BE172" s="35">
        <f t="shared" si="143"/>
        <v>9765.8737068597056</v>
      </c>
      <c r="BF172" s="35">
        <f t="shared" si="144"/>
        <v>12549.780064540279</v>
      </c>
      <c r="BG172" s="35">
        <f t="shared" si="145"/>
        <v>15333.686422220851</v>
      </c>
    </row>
    <row r="173" spans="1:59" x14ac:dyDescent="0.4">
      <c r="A173" s="13" t="s">
        <v>179</v>
      </c>
      <c r="B173" s="11">
        <v>1392</v>
      </c>
      <c r="C173" s="11">
        <v>66</v>
      </c>
      <c r="D173" s="11">
        <v>9</v>
      </c>
      <c r="E173" s="11">
        <v>124</v>
      </c>
      <c r="F173" s="11">
        <v>430</v>
      </c>
      <c r="G173" s="11">
        <v>102</v>
      </c>
      <c r="H173" s="11">
        <v>571</v>
      </c>
      <c r="I173" s="11">
        <v>831</v>
      </c>
      <c r="J173" s="11">
        <v>4485</v>
      </c>
      <c r="M173" s="35"/>
      <c r="Y173" s="35">
        <f t="shared" si="147"/>
        <v>165500</v>
      </c>
      <c r="Z173" s="52">
        <f t="shared" si="151"/>
        <v>166</v>
      </c>
      <c r="AA173" s="35"/>
      <c r="AB173" s="35"/>
      <c r="AC173" s="35"/>
      <c r="AD173" s="35"/>
      <c r="AU173" s="52">
        <f t="shared" si="136"/>
        <v>166</v>
      </c>
      <c r="AV173" s="80">
        <f t="shared" si="137"/>
        <v>1211.7276905070532</v>
      </c>
      <c r="AW173" s="35">
        <f t="shared" si="148"/>
        <v>4853.7368187046895</v>
      </c>
      <c r="AX173" s="35">
        <f t="shared" si="138"/>
        <v>24406.087365093728</v>
      </c>
      <c r="AY173" s="35">
        <f t="shared" si="139"/>
        <v>29259.824183798417</v>
      </c>
      <c r="AZ173" s="35">
        <f t="shared" si="140"/>
        <v>34113.561002503106</v>
      </c>
      <c r="BA173"/>
      <c r="BB173" s="52">
        <f t="shared" si="141"/>
        <v>166</v>
      </c>
      <c r="BC173" s="80">
        <f t="shared" si="142"/>
        <v>695.02671817796431</v>
      </c>
      <c r="BD173" s="35">
        <f t="shared" si="149"/>
        <v>2784.0221845489277</v>
      </c>
      <c r="BE173" s="35">
        <f t="shared" si="143"/>
        <v>9795.5666626916645</v>
      </c>
      <c r="BF173" s="35">
        <f t="shared" si="144"/>
        <v>12579.588847240593</v>
      </c>
      <c r="BG173" s="35">
        <f t="shared" si="145"/>
        <v>15363.611031789522</v>
      </c>
    </row>
    <row r="174" spans="1:59" x14ac:dyDescent="0.4">
      <c r="A174" s="13" t="s">
        <v>180</v>
      </c>
      <c r="B174" s="11">
        <v>1295</v>
      </c>
      <c r="C174" s="11">
        <v>2695</v>
      </c>
      <c r="D174" s="11">
        <v>3720</v>
      </c>
      <c r="E174" s="11">
        <v>2223</v>
      </c>
      <c r="F174" s="11">
        <v>2683</v>
      </c>
      <c r="G174" s="11">
        <v>1668</v>
      </c>
      <c r="H174" s="11">
        <v>900</v>
      </c>
      <c r="I174" s="11">
        <v>806</v>
      </c>
      <c r="J174" s="11">
        <v>256</v>
      </c>
      <c r="Y174" s="35">
        <f t="shared" si="147"/>
        <v>166500</v>
      </c>
      <c r="Z174" s="52">
        <f t="shared" si="151"/>
        <v>167</v>
      </c>
      <c r="AA174" s="35"/>
      <c r="AB174" s="35"/>
      <c r="AC174" s="35"/>
      <c r="AD174" s="35"/>
      <c r="AU174" s="52">
        <f t="shared" si="136"/>
        <v>167</v>
      </c>
      <c r="AV174" s="80">
        <f t="shared" si="137"/>
        <v>1211.779452484084</v>
      </c>
      <c r="AW174" s="35">
        <f t="shared" si="148"/>
        <v>4853.9441582048858</v>
      </c>
      <c r="AX174" s="35">
        <f t="shared" si="138"/>
        <v>24506.329614803974</v>
      </c>
      <c r="AY174" s="35">
        <f t="shared" si="139"/>
        <v>29360.273773008859</v>
      </c>
      <c r="AZ174" s="35">
        <f t="shared" si="140"/>
        <v>34214.217931213745</v>
      </c>
      <c r="BA174"/>
      <c r="BB174" s="52">
        <f t="shared" si="141"/>
        <v>167</v>
      </c>
      <c r="BC174" s="80">
        <f t="shared" si="142"/>
        <v>695.05640798146067</v>
      </c>
      <c r="BD174" s="35">
        <f t="shared" si="149"/>
        <v>2784.1411110152449</v>
      </c>
      <c r="BE174" s="35">
        <f t="shared" si="143"/>
        <v>9825.2565189256638</v>
      </c>
      <c r="BF174" s="35">
        <f t="shared" si="144"/>
        <v>12609.397629940908</v>
      </c>
      <c r="BG174" s="35">
        <f t="shared" si="145"/>
        <v>15393.538740956152</v>
      </c>
    </row>
    <row r="175" spans="1:59" x14ac:dyDescent="0.4">
      <c r="A175" s="13" t="s">
        <v>143</v>
      </c>
      <c r="B175" s="11">
        <v>1152</v>
      </c>
      <c r="C175" s="11">
        <v>479</v>
      </c>
      <c r="D175" s="11">
        <v>898</v>
      </c>
      <c r="E175" s="11">
        <v>1114</v>
      </c>
      <c r="F175" s="11">
        <v>955</v>
      </c>
      <c r="G175" s="11">
        <v>830</v>
      </c>
      <c r="H175" s="11">
        <v>1399</v>
      </c>
      <c r="I175" s="11">
        <v>1630</v>
      </c>
      <c r="J175" s="11">
        <v>958</v>
      </c>
      <c r="Y175" s="35">
        <f t="shared" si="147"/>
        <v>167500</v>
      </c>
      <c r="Z175" s="52">
        <f t="shared" si="151"/>
        <v>168</v>
      </c>
      <c r="AA175" s="35"/>
      <c r="AB175" s="35"/>
      <c r="AC175" s="35"/>
      <c r="AD175" s="35"/>
      <c r="AU175" s="52">
        <f t="shared" si="136"/>
        <v>168</v>
      </c>
      <c r="AV175" s="80">
        <f t="shared" si="137"/>
        <v>1211.8325633682527</v>
      </c>
      <c r="AW175" s="35">
        <f t="shared" si="148"/>
        <v>4854.1569009324667</v>
      </c>
      <c r="AX175" s="35">
        <f t="shared" si="138"/>
        <v>24606.566461286831</v>
      </c>
      <c r="AY175" s="35">
        <f t="shared" si="139"/>
        <v>29460.723362219298</v>
      </c>
      <c r="AZ175" s="35">
        <f t="shared" si="140"/>
        <v>34314.880263151761</v>
      </c>
      <c r="BA175"/>
      <c r="BB175" s="52">
        <f t="shared" si="141"/>
        <v>168</v>
      </c>
      <c r="BC175" s="80">
        <f t="shared" si="142"/>
        <v>695.08687149550963</v>
      </c>
      <c r="BD175" s="35">
        <f t="shared" si="149"/>
        <v>2784.2631366823357</v>
      </c>
      <c r="BE175" s="35">
        <f t="shared" si="143"/>
        <v>9854.9432759588872</v>
      </c>
      <c r="BF175" s="35">
        <f t="shared" si="144"/>
        <v>12639.206412641222</v>
      </c>
      <c r="BG175" s="35">
        <f t="shared" si="145"/>
        <v>15423.469549323558</v>
      </c>
    </row>
    <row r="176" spans="1:59" x14ac:dyDescent="0.4">
      <c r="A176" s="13" t="s">
        <v>144</v>
      </c>
      <c r="B176" s="11">
        <v>336</v>
      </c>
      <c r="C176" s="11">
        <v>259</v>
      </c>
      <c r="D176" s="11">
        <v>363</v>
      </c>
      <c r="E176" s="11">
        <v>537</v>
      </c>
      <c r="F176" s="11">
        <v>326</v>
      </c>
      <c r="G176" s="11">
        <v>92</v>
      </c>
      <c r="H176" s="11">
        <v>209</v>
      </c>
      <c r="I176" s="11">
        <v>305</v>
      </c>
      <c r="J176" s="11">
        <v>553</v>
      </c>
      <c r="Y176" s="35">
        <f t="shared" si="147"/>
        <v>168500</v>
      </c>
      <c r="Z176" s="52">
        <f t="shared" si="151"/>
        <v>169</v>
      </c>
      <c r="AA176" s="35"/>
      <c r="AB176" s="35"/>
      <c r="AC176" s="35"/>
      <c r="AD176" s="35"/>
      <c r="AU176" s="52">
        <f t="shared" si="136"/>
        <v>169</v>
      </c>
      <c r="AV176" s="80">
        <f t="shared" si="137"/>
        <v>1211.8870229822121</v>
      </c>
      <c r="AW176" s="35">
        <f t="shared" si="148"/>
        <v>4854.3750461770442</v>
      </c>
      <c r="AX176" s="35">
        <f t="shared" si="138"/>
        <v>24706.797905252693</v>
      </c>
      <c r="AY176" s="35">
        <f t="shared" si="139"/>
        <v>29561.172951429737</v>
      </c>
      <c r="AZ176" s="35">
        <f t="shared" si="140"/>
        <v>34415.54799760678</v>
      </c>
      <c r="BA176"/>
      <c r="BB176" s="52">
        <f t="shared" si="141"/>
        <v>169</v>
      </c>
      <c r="BC176" s="80">
        <f t="shared" si="142"/>
        <v>695.11810861838796</v>
      </c>
      <c r="BD176" s="35">
        <f t="shared" si="149"/>
        <v>2784.3882611427343</v>
      </c>
      <c r="BE176" s="35">
        <f t="shared" si="143"/>
        <v>9884.6269341988027</v>
      </c>
      <c r="BF176" s="35">
        <f t="shared" si="144"/>
        <v>12669.015195341537</v>
      </c>
      <c r="BG176" s="35">
        <f t="shared" si="145"/>
        <v>15453.403456484271</v>
      </c>
    </row>
    <row r="177" spans="1:59" x14ac:dyDescent="0.4">
      <c r="A177" s="13" t="s">
        <v>27</v>
      </c>
      <c r="B177" s="11"/>
      <c r="C177" s="11"/>
      <c r="D177" s="11"/>
      <c r="E177" s="11"/>
      <c r="F177" s="11"/>
      <c r="G177" s="11"/>
      <c r="H177" s="11"/>
      <c r="I177" s="11"/>
      <c r="J177" s="11"/>
      <c r="Y177" s="35">
        <f t="shared" si="147"/>
        <v>169500</v>
      </c>
      <c r="Z177" s="52">
        <f t="shared" si="151"/>
        <v>170</v>
      </c>
      <c r="AA177" s="35"/>
      <c r="AB177" s="35"/>
      <c r="AC177" s="35"/>
      <c r="AD177" s="35"/>
      <c r="AU177" s="52">
        <f t="shared" si="136"/>
        <v>170</v>
      </c>
      <c r="AV177" s="80">
        <f t="shared" si="137"/>
        <v>1211.9428311441436</v>
      </c>
      <c r="AW177" s="35">
        <f t="shared" si="148"/>
        <v>4854.5985932103195</v>
      </c>
      <c r="AX177" s="35">
        <f t="shared" si="138"/>
        <v>24807.023947429858</v>
      </c>
      <c r="AY177" s="35">
        <f t="shared" si="139"/>
        <v>29661.622540640175</v>
      </c>
      <c r="AZ177" s="35">
        <f t="shared" si="140"/>
        <v>34516.221133850493</v>
      </c>
      <c r="BA177"/>
      <c r="BB177" s="52">
        <f t="shared" si="141"/>
        <v>170</v>
      </c>
      <c r="BC177" s="80">
        <f t="shared" si="142"/>
        <v>695.15011924580745</v>
      </c>
      <c r="BD177" s="35">
        <f t="shared" si="149"/>
        <v>2784.5164839787008</v>
      </c>
      <c r="BE177" s="35">
        <f t="shared" si="143"/>
        <v>9914.3074940631504</v>
      </c>
      <c r="BF177" s="35">
        <f t="shared" si="144"/>
        <v>12698.823978041852</v>
      </c>
      <c r="BG177" s="35">
        <f t="shared" si="145"/>
        <v>15483.340462020553</v>
      </c>
    </row>
    <row r="178" spans="1:59" x14ac:dyDescent="0.4">
      <c r="A178" s="16" t="s">
        <v>145</v>
      </c>
      <c r="B178" s="11">
        <v>5478</v>
      </c>
      <c r="C178" s="11">
        <v>-7728</v>
      </c>
      <c r="D178" s="11">
        <v>-11423</v>
      </c>
      <c r="E178" s="11">
        <v>-12919</v>
      </c>
      <c r="F178" s="11">
        <v>-10310</v>
      </c>
      <c r="G178" s="11">
        <v>-8166</v>
      </c>
      <c r="H178" s="11">
        <v>-3908</v>
      </c>
      <c r="I178" s="11">
        <v>2998</v>
      </c>
      <c r="J178" s="11">
        <v>39092</v>
      </c>
      <c r="Y178" s="35">
        <f t="shared" si="147"/>
        <v>170500</v>
      </c>
      <c r="Z178" s="52">
        <f t="shared" si="151"/>
        <v>171</v>
      </c>
      <c r="AA178" s="35"/>
      <c r="AB178" s="35"/>
      <c r="AC178" s="35"/>
      <c r="AD178" s="35"/>
      <c r="AU178" s="52">
        <f t="shared" si="136"/>
        <v>171</v>
      </c>
      <c r="AV178" s="80">
        <f t="shared" si="137"/>
        <v>1211.9999876677596</v>
      </c>
      <c r="AW178" s="35">
        <f t="shared" si="148"/>
        <v>4854.8275412860939</v>
      </c>
      <c r="AX178" s="35">
        <f t="shared" si="138"/>
        <v>24907.244588564525</v>
      </c>
      <c r="AY178" s="35">
        <f t="shared" si="139"/>
        <v>29762.072129850618</v>
      </c>
      <c r="AZ178" s="35">
        <f t="shared" si="140"/>
        <v>34616.899671136714</v>
      </c>
      <c r="BA178"/>
      <c r="BB178" s="52">
        <f t="shared" si="141"/>
        <v>171</v>
      </c>
      <c r="BC178" s="80">
        <f t="shared" si="142"/>
        <v>695.18290327091677</v>
      </c>
      <c r="BD178" s="35">
        <f t="shared" si="149"/>
        <v>2784.6478047622277</v>
      </c>
      <c r="BE178" s="35">
        <f t="shared" si="143"/>
        <v>9943.9849559799386</v>
      </c>
      <c r="BF178" s="35">
        <f t="shared" si="144"/>
        <v>12728.632760742166</v>
      </c>
      <c r="BG178" s="35">
        <f t="shared" si="145"/>
        <v>15513.280565504394</v>
      </c>
    </row>
    <row r="179" spans="1:59" x14ac:dyDescent="0.4">
      <c r="A179" s="10" t="s">
        <v>146</v>
      </c>
      <c r="B179" s="11">
        <v>6386</v>
      </c>
      <c r="C179" s="11">
        <v>-3821</v>
      </c>
      <c r="D179" s="11">
        <v>-7790</v>
      </c>
      <c r="E179" s="11">
        <v>-8051</v>
      </c>
      <c r="F179" s="11">
        <v>-6811</v>
      </c>
      <c r="G179" s="11">
        <v>-4338</v>
      </c>
      <c r="H179" s="11">
        <v>-799</v>
      </c>
      <c r="I179" s="11">
        <v>4595</v>
      </c>
      <c r="J179" s="11">
        <v>32966</v>
      </c>
      <c r="Y179" s="35">
        <f t="shared" si="147"/>
        <v>171500</v>
      </c>
      <c r="Z179" s="52">
        <f t="shared" si="151"/>
        <v>172</v>
      </c>
      <c r="AA179" s="35"/>
      <c r="AB179" s="35"/>
      <c r="AC179" s="35"/>
      <c r="AD179" s="35"/>
      <c r="AU179" s="52">
        <f t="shared" si="136"/>
        <v>172</v>
      </c>
      <c r="AV179" s="80">
        <f t="shared" si="137"/>
        <v>1212.058492362308</v>
      </c>
      <c r="AW179" s="35">
        <f t="shared" si="148"/>
        <v>4855.0618896402839</v>
      </c>
      <c r="AX179" s="35">
        <f t="shared" si="138"/>
        <v>25007.459829420772</v>
      </c>
      <c r="AY179" s="35">
        <f t="shared" si="139"/>
        <v>29862.521719061057</v>
      </c>
      <c r="AZ179" s="35">
        <f t="shared" si="140"/>
        <v>34717.583608701338</v>
      </c>
      <c r="BA179"/>
      <c r="BB179" s="52">
        <f t="shared" si="141"/>
        <v>172</v>
      </c>
      <c r="BC179" s="80">
        <f t="shared" si="142"/>
        <v>695.21646058430383</v>
      </c>
      <c r="BD179" s="35">
        <f t="shared" si="149"/>
        <v>2784.7822230550501</v>
      </c>
      <c r="BE179" s="35">
        <f t="shared" si="143"/>
        <v>9973.659320387429</v>
      </c>
      <c r="BF179" s="35">
        <f t="shared" si="144"/>
        <v>12758.441543442479</v>
      </c>
      <c r="BG179" s="35">
        <f t="shared" si="145"/>
        <v>15543.223766497529</v>
      </c>
    </row>
    <row r="180" spans="1:59" x14ac:dyDescent="0.4">
      <c r="A180" s="13" t="s">
        <v>147</v>
      </c>
      <c r="B180" s="11">
        <v>3226</v>
      </c>
      <c r="C180" s="11">
        <v>-246</v>
      </c>
      <c r="D180" s="11">
        <v>-360</v>
      </c>
      <c r="E180" s="11">
        <v>-172</v>
      </c>
      <c r="F180" s="11">
        <v>197</v>
      </c>
      <c r="G180" s="11">
        <v>686</v>
      </c>
      <c r="H180" s="11">
        <v>1562</v>
      </c>
      <c r="I180" s="11">
        <v>2964</v>
      </c>
      <c r="J180" s="11">
        <v>9555</v>
      </c>
      <c r="Y180" s="35">
        <f t="shared" si="147"/>
        <v>172500</v>
      </c>
      <c r="Z180" s="52">
        <f t="shared" si="151"/>
        <v>173</v>
      </c>
      <c r="AA180" s="35"/>
      <c r="AB180" s="35"/>
      <c r="AC180" s="35"/>
      <c r="AD180" s="35"/>
      <c r="AU180" s="52">
        <f t="shared" si="136"/>
        <v>173</v>
      </c>
      <c r="AV180" s="80">
        <f t="shared" si="137"/>
        <v>1212.1183450325743</v>
      </c>
      <c r="AW180" s="35">
        <f t="shared" si="148"/>
        <v>4855.3016374909321</v>
      </c>
      <c r="AX180" s="35">
        <f t="shared" si="138"/>
        <v>25107.669670780564</v>
      </c>
      <c r="AY180" s="35">
        <f t="shared" si="139"/>
        <v>29962.971308271495</v>
      </c>
      <c r="AZ180" s="35">
        <f t="shared" si="140"/>
        <v>34818.27294576243</v>
      </c>
      <c r="BA180"/>
      <c r="BB180" s="52">
        <f t="shared" si="141"/>
        <v>173</v>
      </c>
      <c r="BC180" s="80">
        <f t="shared" si="142"/>
        <v>695.25079107399654</v>
      </c>
      <c r="BD180" s="35">
        <f t="shared" si="149"/>
        <v>2784.9197384086488</v>
      </c>
      <c r="BE180" s="35">
        <f t="shared" si="143"/>
        <v>10003.330587734145</v>
      </c>
      <c r="BF180" s="35">
        <f t="shared" si="144"/>
        <v>12788.250326142794</v>
      </c>
      <c r="BG180" s="35">
        <f t="shared" si="145"/>
        <v>15573.170064551443</v>
      </c>
    </row>
    <row r="181" spans="1:59" x14ac:dyDescent="0.4">
      <c r="A181" s="13" t="s">
        <v>148</v>
      </c>
      <c r="B181" s="11">
        <v>51</v>
      </c>
      <c r="C181" s="11">
        <v>15</v>
      </c>
      <c r="D181" s="11">
        <v>32</v>
      </c>
      <c r="E181" s="11">
        <v>51</v>
      </c>
      <c r="F181" s="11">
        <v>58</v>
      </c>
      <c r="G181" s="11">
        <v>26</v>
      </c>
      <c r="H181" s="11">
        <v>65</v>
      </c>
      <c r="I181" s="11">
        <v>42</v>
      </c>
      <c r="J181" s="11">
        <v>72</v>
      </c>
      <c r="Y181" s="35">
        <f t="shared" si="147"/>
        <v>173500</v>
      </c>
      <c r="Z181" s="52">
        <f t="shared" si="151"/>
        <v>174</v>
      </c>
      <c r="AA181" s="35"/>
      <c r="AB181" s="35"/>
      <c r="AC181" s="35"/>
      <c r="AD181" s="35"/>
      <c r="AU181" s="52">
        <f t="shared" si="136"/>
        <v>174</v>
      </c>
      <c r="AV181" s="80">
        <f t="shared" si="137"/>
        <v>1212.1795454788858</v>
      </c>
      <c r="AW181" s="35">
        <f t="shared" si="148"/>
        <v>4855.5467840382216</v>
      </c>
      <c r="AX181" s="35">
        <f t="shared" si="138"/>
        <v>25207.874113443715</v>
      </c>
      <c r="AY181" s="35">
        <f t="shared" si="139"/>
        <v>30063.420897481938</v>
      </c>
      <c r="AZ181" s="35">
        <f t="shared" si="140"/>
        <v>34918.96768152016</v>
      </c>
      <c r="BA181"/>
      <c r="BB181" s="52">
        <f t="shared" si="141"/>
        <v>174</v>
      </c>
      <c r="BC181" s="80">
        <f t="shared" si="142"/>
        <v>695.28589462546609</v>
      </c>
      <c r="BD181" s="35">
        <f t="shared" si="149"/>
        <v>2785.0603503642637</v>
      </c>
      <c r="BE181" s="35">
        <f t="shared" si="143"/>
        <v>10032.998758478845</v>
      </c>
      <c r="BF181" s="35">
        <f t="shared" si="144"/>
        <v>12818.059108843108</v>
      </c>
      <c r="BG181" s="35">
        <f t="shared" si="145"/>
        <v>15603.119459207372</v>
      </c>
    </row>
    <row r="182" spans="1:59" x14ac:dyDescent="0.4">
      <c r="A182" s="13" t="s">
        <v>27</v>
      </c>
      <c r="B182" s="11"/>
      <c r="C182" s="11"/>
      <c r="D182" s="11"/>
      <c r="E182" s="11"/>
      <c r="F182" s="11"/>
      <c r="G182" s="11"/>
      <c r="H182" s="11"/>
      <c r="I182" s="11"/>
      <c r="J182" s="11"/>
      <c r="Y182" s="35">
        <f t="shared" si="147"/>
        <v>174500</v>
      </c>
      <c r="Z182" s="52">
        <f t="shared" si="151"/>
        <v>175</v>
      </c>
      <c r="AA182" s="35"/>
      <c r="AB182" s="35"/>
      <c r="AC182" s="35"/>
      <c r="AD182" s="35"/>
      <c r="AU182" s="52">
        <f t="shared" si="136"/>
        <v>175</v>
      </c>
      <c r="AV182" s="80">
        <f t="shared" si="137"/>
        <v>1212.242093497113</v>
      </c>
      <c r="AW182" s="35">
        <f t="shared" si="148"/>
        <v>4855.7973284644859</v>
      </c>
      <c r="AX182" s="35">
        <f t="shared" si="138"/>
        <v>25308.07315822789</v>
      </c>
      <c r="AY182" s="35">
        <f t="shared" si="139"/>
        <v>30163.870486692376</v>
      </c>
      <c r="AZ182" s="35">
        <f t="shared" si="140"/>
        <v>35019.667815156863</v>
      </c>
      <c r="BA182"/>
      <c r="BB182" s="52">
        <f t="shared" si="141"/>
        <v>175</v>
      </c>
      <c r="BC182" s="80">
        <f t="shared" si="142"/>
        <v>695.32177112162742</v>
      </c>
      <c r="BD182" s="35">
        <f t="shared" si="149"/>
        <v>2785.204058452895</v>
      </c>
      <c r="BE182" s="35">
        <f t="shared" si="143"/>
        <v>10062.663833090526</v>
      </c>
      <c r="BF182" s="35">
        <f t="shared" si="144"/>
        <v>12847.867891543421</v>
      </c>
      <c r="BG182" s="35">
        <f t="shared" si="145"/>
        <v>15633.071949996316</v>
      </c>
    </row>
    <row r="183" spans="1:59" x14ac:dyDescent="0.4">
      <c r="A183" s="16" t="s">
        <v>30</v>
      </c>
      <c r="B183" s="11">
        <v>110511</v>
      </c>
      <c r="C183" s="11">
        <v>16014</v>
      </c>
      <c r="D183" s="11">
        <v>35103</v>
      </c>
      <c r="E183" s="11">
        <v>48301</v>
      </c>
      <c r="F183" s="11">
        <v>55444</v>
      </c>
      <c r="G183" s="11">
        <v>68591</v>
      </c>
      <c r="H183" s="11">
        <v>88296</v>
      </c>
      <c r="I183" s="11">
        <v>119394</v>
      </c>
      <c r="J183" s="11">
        <v>212889</v>
      </c>
      <c r="Y183" s="35">
        <f t="shared" si="147"/>
        <v>175500</v>
      </c>
      <c r="Z183" s="52">
        <f t="shared" si="151"/>
        <v>176</v>
      </c>
      <c r="AA183" s="35"/>
      <c r="AB183" s="35"/>
      <c r="AC183" s="35"/>
      <c r="AD183" s="35"/>
      <c r="AU183" s="52">
        <f t="shared" si="136"/>
        <v>176</v>
      </c>
      <c r="AV183" s="80">
        <f t="shared" si="137"/>
        <v>1212.3059888786752</v>
      </c>
      <c r="AW183" s="35">
        <f t="shared" si="148"/>
        <v>4856.0532699342257</v>
      </c>
      <c r="AX183" s="35">
        <f t="shared" si="138"/>
        <v>25408.266805968589</v>
      </c>
      <c r="AY183" s="35">
        <f t="shared" si="139"/>
        <v>30264.320075902815</v>
      </c>
      <c r="AZ183" s="35">
        <f t="shared" si="140"/>
        <v>35120.373345837041</v>
      </c>
      <c r="BA183"/>
      <c r="BB183" s="52">
        <f t="shared" si="141"/>
        <v>176</v>
      </c>
      <c r="BC183" s="80">
        <f t="shared" si="142"/>
        <v>695.35842044284198</v>
      </c>
      <c r="BD183" s="35">
        <f t="shared" si="149"/>
        <v>2785.3508621953142</v>
      </c>
      <c r="BE183" s="35">
        <f t="shared" si="143"/>
        <v>10092.325812048421</v>
      </c>
      <c r="BF183" s="35">
        <f t="shared" si="144"/>
        <v>12877.676674243736</v>
      </c>
      <c r="BG183" s="35">
        <f t="shared" si="145"/>
        <v>15663.027536439051</v>
      </c>
    </row>
    <row r="184" spans="1:59" x14ac:dyDescent="0.4">
      <c r="A184" s="10" t="s">
        <v>27</v>
      </c>
      <c r="B184" s="11"/>
      <c r="C184" s="11"/>
      <c r="D184" s="11"/>
      <c r="E184" s="11"/>
      <c r="F184" s="11"/>
      <c r="G184" s="11"/>
      <c r="H184" s="11"/>
      <c r="I184" s="11"/>
      <c r="J184" s="11"/>
      <c r="Y184" s="35">
        <f t="shared" si="147"/>
        <v>176500</v>
      </c>
      <c r="Z184" s="52">
        <f t="shared" si="151"/>
        <v>177</v>
      </c>
      <c r="AA184" s="35"/>
      <c r="AB184" s="35"/>
      <c r="AC184" s="35"/>
      <c r="AD184" s="35"/>
      <c r="AU184" s="52">
        <f t="shared" si="136"/>
        <v>177</v>
      </c>
      <c r="AV184" s="80">
        <f t="shared" si="137"/>
        <v>1212.371231410543</v>
      </c>
      <c r="AW184" s="35">
        <f t="shared" si="148"/>
        <v>4856.3146075941258</v>
      </c>
      <c r="AX184" s="35">
        <f t="shared" si="138"/>
        <v>25508.455057519128</v>
      </c>
      <c r="AY184" s="35">
        <f t="shared" si="139"/>
        <v>30364.769665113254</v>
      </c>
      <c r="AZ184" s="35">
        <f t="shared" si="140"/>
        <v>35221.084272707376</v>
      </c>
      <c r="BA184"/>
      <c r="BB184" s="52">
        <f t="shared" si="141"/>
        <v>177</v>
      </c>
      <c r="BC184" s="80">
        <f t="shared" si="142"/>
        <v>695.3958424669197</v>
      </c>
      <c r="BD184" s="35">
        <f t="shared" si="149"/>
        <v>2785.5007611020733</v>
      </c>
      <c r="BE184" s="35">
        <f t="shared" si="143"/>
        <v>10121.984695841977</v>
      </c>
      <c r="BF184" s="35">
        <f t="shared" si="144"/>
        <v>12907.48545694405</v>
      </c>
      <c r="BG184" s="35">
        <f t="shared" si="145"/>
        <v>15692.986218046124</v>
      </c>
    </row>
    <row r="185" spans="1:59" x14ac:dyDescent="0.4">
      <c r="A185" s="16" t="s">
        <v>149</v>
      </c>
      <c r="B185" s="11"/>
      <c r="C185" s="11"/>
      <c r="D185" s="11"/>
      <c r="E185" s="11"/>
      <c r="F185" s="11"/>
      <c r="G185" s="11"/>
      <c r="H185" s="11"/>
      <c r="I185" s="11"/>
      <c r="J185" s="11"/>
      <c r="Y185" s="35">
        <f t="shared" si="147"/>
        <v>177500</v>
      </c>
      <c r="Z185" s="52">
        <f t="shared" si="151"/>
        <v>178</v>
      </c>
      <c r="AA185" s="35"/>
      <c r="AB185" s="35"/>
      <c r="AC185" s="35"/>
      <c r="AD185" s="35"/>
      <c r="AU185" s="52">
        <f t="shared" si="136"/>
        <v>178</v>
      </c>
      <c r="AV185" s="80">
        <f t="shared" si="137"/>
        <v>1212.4378208752421</v>
      </c>
      <c r="AW185" s="35">
        <f t="shared" si="148"/>
        <v>4856.5813405730614</v>
      </c>
      <c r="AX185" s="35">
        <f t="shared" si="138"/>
        <v>25608.637913750634</v>
      </c>
      <c r="AY185" s="35">
        <f t="shared" si="139"/>
        <v>30465.219254323696</v>
      </c>
      <c r="AZ185" s="35">
        <f t="shared" si="140"/>
        <v>35321.800594896755</v>
      </c>
      <c r="BA185"/>
      <c r="BB185" s="52">
        <f t="shared" si="141"/>
        <v>178</v>
      </c>
      <c r="BC185" s="80">
        <f t="shared" si="142"/>
        <v>695.43403706912079</v>
      </c>
      <c r="BD185" s="35">
        <f t="shared" si="149"/>
        <v>2785.6537546735099</v>
      </c>
      <c r="BE185" s="35">
        <f t="shared" si="143"/>
        <v>10151.640484970856</v>
      </c>
      <c r="BF185" s="35">
        <f t="shared" si="144"/>
        <v>12937.294239644365</v>
      </c>
      <c r="BG185" s="35">
        <f t="shared" si="145"/>
        <v>15722.947994317874</v>
      </c>
    </row>
    <row r="186" spans="1:59" x14ac:dyDescent="0.4">
      <c r="A186" s="6" t="s">
        <v>27</v>
      </c>
      <c r="B186" s="11"/>
      <c r="C186" s="11"/>
      <c r="D186" s="11"/>
      <c r="E186" s="11"/>
      <c r="F186" s="11"/>
      <c r="G186" s="11"/>
      <c r="H186" s="11"/>
      <c r="I186" s="11"/>
      <c r="J186" s="11"/>
      <c r="Y186" s="35">
        <f t="shared" si="147"/>
        <v>178500</v>
      </c>
      <c r="Z186" s="52">
        <f t="shared" si="151"/>
        <v>179</v>
      </c>
      <c r="AA186" s="35"/>
      <c r="AB186" s="35"/>
      <c r="AC186" s="35"/>
      <c r="AD186" s="35"/>
      <c r="AU186" s="52">
        <f t="shared" si="136"/>
        <v>179</v>
      </c>
      <c r="AV186" s="80">
        <f t="shared" si="137"/>
        <v>1212.5057570508557</v>
      </c>
      <c r="AW186" s="35">
        <f t="shared" si="148"/>
        <v>4856.8534679821159</v>
      </c>
      <c r="AX186" s="35">
        <f t="shared" si="138"/>
        <v>25708.815375552018</v>
      </c>
      <c r="AY186" s="35">
        <f t="shared" si="139"/>
        <v>30565.668843534135</v>
      </c>
      <c r="AZ186" s="35">
        <f t="shared" si="140"/>
        <v>35422.522311516252</v>
      </c>
      <c r="BA186"/>
      <c r="BB186" s="52">
        <f t="shared" si="141"/>
        <v>179</v>
      </c>
      <c r="BC186" s="80">
        <f t="shared" si="142"/>
        <v>695.47300412215759</v>
      </c>
      <c r="BD186" s="35">
        <f t="shared" si="149"/>
        <v>2785.8098423997562</v>
      </c>
      <c r="BE186" s="35">
        <f t="shared" si="143"/>
        <v>10181.293179944923</v>
      </c>
      <c r="BF186" s="35">
        <f t="shared" si="144"/>
        <v>12967.10302234468</v>
      </c>
      <c r="BG186" s="35">
        <f t="shared" si="145"/>
        <v>15752.912864744436</v>
      </c>
    </row>
    <row r="187" spans="1:59" x14ac:dyDescent="0.4">
      <c r="A187" s="10" t="s">
        <v>150</v>
      </c>
      <c r="B187" s="11">
        <v>-8165</v>
      </c>
      <c r="C187" s="11">
        <v>-4904</v>
      </c>
      <c r="D187" s="11">
        <v>806</v>
      </c>
      <c r="E187" s="11">
        <v>-2795</v>
      </c>
      <c r="F187" s="11">
        <v>-4248</v>
      </c>
      <c r="G187" s="11">
        <v>-1387</v>
      </c>
      <c r="H187" s="11">
        <v>-15594</v>
      </c>
      <c r="I187" s="11">
        <v>-14479</v>
      </c>
      <c r="J187" s="11">
        <v>-6067</v>
      </c>
      <c r="Y187" s="35">
        <f t="shared" si="147"/>
        <v>179500</v>
      </c>
      <c r="Z187" s="52">
        <f t="shared" si="151"/>
        <v>180</v>
      </c>
      <c r="AA187" s="35"/>
      <c r="AB187" s="35"/>
      <c r="AC187" s="35"/>
      <c r="AD187" s="35"/>
      <c r="AU187" s="52">
        <f t="shared" si="136"/>
        <v>180</v>
      </c>
      <c r="AV187" s="80">
        <f t="shared" si="137"/>
        <v>1212.5750397110298</v>
      </c>
      <c r="AW187" s="35">
        <f t="shared" si="148"/>
        <v>4857.1309889145987</v>
      </c>
      <c r="AX187" s="35">
        <f t="shared" si="138"/>
        <v>25808.987443829974</v>
      </c>
      <c r="AY187" s="35">
        <f t="shared" si="139"/>
        <v>30666.118432744574</v>
      </c>
      <c r="AZ187" s="35">
        <f t="shared" si="140"/>
        <v>35523.249421659173</v>
      </c>
      <c r="BA187"/>
      <c r="BB187" s="52">
        <f t="shared" si="141"/>
        <v>180</v>
      </c>
      <c r="BC187" s="80">
        <f t="shared" si="142"/>
        <v>695.51274349619757</v>
      </c>
      <c r="BD187" s="35">
        <f t="shared" si="149"/>
        <v>2785.969023760751</v>
      </c>
      <c r="BE187" s="35">
        <f t="shared" si="143"/>
        <v>10210.942781284244</v>
      </c>
      <c r="BF187" s="35">
        <f t="shared" si="144"/>
        <v>12996.911805044994</v>
      </c>
      <c r="BG187" s="35">
        <f t="shared" si="145"/>
        <v>15782.880828805744</v>
      </c>
    </row>
    <row r="188" spans="1:59" x14ac:dyDescent="0.4">
      <c r="A188" s="13" t="s">
        <v>151</v>
      </c>
      <c r="B188" s="11">
        <v>29177</v>
      </c>
      <c r="C188" s="11">
        <v>2484</v>
      </c>
      <c r="D188" s="11">
        <v>4855</v>
      </c>
      <c r="E188" s="11">
        <v>4826</v>
      </c>
      <c r="F188" s="11">
        <v>1860</v>
      </c>
      <c r="G188" s="11">
        <v>19220</v>
      </c>
      <c r="H188" s="11">
        <v>4128</v>
      </c>
      <c r="I188" s="11">
        <v>37604</v>
      </c>
      <c r="J188" s="11">
        <v>72496</v>
      </c>
      <c r="Y188" s="35">
        <f t="shared" si="147"/>
        <v>180500</v>
      </c>
      <c r="Z188" s="52">
        <f t="shared" si="151"/>
        <v>181</v>
      </c>
      <c r="AA188" s="35"/>
      <c r="AB188" s="35"/>
      <c r="AC188" s="35"/>
      <c r="AD188" s="35"/>
      <c r="AU188" s="52">
        <f t="shared" si="136"/>
        <v>181</v>
      </c>
      <c r="AV188" s="80">
        <f t="shared" si="137"/>
        <v>1212.6456686249771</v>
      </c>
      <c r="AW188" s="35">
        <f t="shared" si="148"/>
        <v>4857.413902446061</v>
      </c>
      <c r="AX188" s="35">
        <f t="shared" si="138"/>
        <v>25909.154119508956</v>
      </c>
      <c r="AY188" s="35">
        <f t="shared" si="139"/>
        <v>30766.568021955016</v>
      </c>
      <c r="AZ188" s="35">
        <f t="shared" si="140"/>
        <v>35623.98192440108</v>
      </c>
      <c r="BA188"/>
      <c r="BB188" s="52">
        <f t="shared" si="141"/>
        <v>181</v>
      </c>
      <c r="BC188" s="80">
        <f t="shared" si="142"/>
        <v>695.55325505886447</v>
      </c>
      <c r="BD188" s="35">
        <f t="shared" si="149"/>
        <v>2786.1312982262439</v>
      </c>
      <c r="BE188" s="35">
        <f t="shared" si="143"/>
        <v>10240.589289519065</v>
      </c>
      <c r="BF188" s="35">
        <f t="shared" si="144"/>
        <v>13026.720587745309</v>
      </c>
      <c r="BG188" s="35">
        <f t="shared" si="145"/>
        <v>15812.851885971553</v>
      </c>
    </row>
    <row r="189" spans="1:59" x14ac:dyDescent="0.4">
      <c r="A189" s="13" t="s">
        <v>152</v>
      </c>
      <c r="B189" s="11">
        <v>37342</v>
      </c>
      <c r="C189" s="11">
        <v>7388</v>
      </c>
      <c r="D189" s="11">
        <v>4049</v>
      </c>
      <c r="E189" s="11">
        <v>7621</v>
      </c>
      <c r="F189" s="11">
        <v>6108</v>
      </c>
      <c r="G189" s="11">
        <v>20607</v>
      </c>
      <c r="H189" s="11">
        <v>19722</v>
      </c>
      <c r="I189" s="11">
        <v>52083</v>
      </c>
      <c r="J189" s="11">
        <v>78563</v>
      </c>
      <c r="Y189" s="35">
        <f t="shared" si="147"/>
        <v>181500</v>
      </c>
      <c r="Z189" s="52">
        <f t="shared" si="151"/>
        <v>182</v>
      </c>
      <c r="AA189" s="35"/>
      <c r="AB189" s="35"/>
      <c r="AC189" s="35"/>
      <c r="AD189" s="35"/>
      <c r="AU189" s="52">
        <f t="shared" si="136"/>
        <v>182</v>
      </c>
      <c r="AV189" s="80">
        <f t="shared" si="137"/>
        <v>1212.7176435574788</v>
      </c>
      <c r="AW189" s="35">
        <f t="shared" si="148"/>
        <v>4857.702207634301</v>
      </c>
      <c r="AX189" s="35">
        <f t="shared" si="138"/>
        <v>26009.315403531153</v>
      </c>
      <c r="AY189" s="35">
        <f t="shared" si="139"/>
        <v>30867.017611165455</v>
      </c>
      <c r="AZ189" s="35">
        <f t="shared" si="140"/>
        <v>35724.719818799756</v>
      </c>
      <c r="BA189"/>
      <c r="BB189" s="52">
        <f t="shared" si="141"/>
        <v>182</v>
      </c>
      <c r="BC189" s="80">
        <f t="shared" si="142"/>
        <v>695.59453867524098</v>
      </c>
      <c r="BD189" s="35">
        <f t="shared" si="149"/>
        <v>2786.2966652558048</v>
      </c>
      <c r="BE189" s="35">
        <f t="shared" si="143"/>
        <v>10270.232705189819</v>
      </c>
      <c r="BF189" s="35">
        <f t="shared" si="144"/>
        <v>13056.529370445623</v>
      </c>
      <c r="BG189" s="35">
        <f t="shared" si="145"/>
        <v>15842.826035701428</v>
      </c>
    </row>
    <row r="190" spans="1:59" x14ac:dyDescent="0.4">
      <c r="A190" s="16" t="s">
        <v>27</v>
      </c>
      <c r="B190" s="11"/>
      <c r="C190" s="11"/>
      <c r="D190" s="11"/>
      <c r="E190" s="11"/>
      <c r="F190" s="11"/>
      <c r="G190" s="11"/>
      <c r="H190" s="11"/>
      <c r="I190" s="11"/>
      <c r="J190" s="11"/>
      <c r="Y190" s="35">
        <f t="shared" si="147"/>
        <v>182500</v>
      </c>
      <c r="Z190" s="52">
        <f t="shared" si="151"/>
        <v>183</v>
      </c>
      <c r="AA190" s="35"/>
      <c r="AB190" s="35"/>
      <c r="AC190" s="35"/>
      <c r="AD190" s="35"/>
      <c r="AU190" s="52">
        <f t="shared" si="136"/>
        <v>183</v>
      </c>
      <c r="AV190" s="80">
        <f t="shared" si="137"/>
        <v>1212.7909642688905</v>
      </c>
      <c r="AW190" s="35">
        <f t="shared" si="148"/>
        <v>4857.9959035193915</v>
      </c>
      <c r="AX190" s="35">
        <f t="shared" si="138"/>
        <v>26109.4712968565</v>
      </c>
      <c r="AY190" s="35">
        <f t="shared" si="139"/>
        <v>30967.467200375893</v>
      </c>
      <c r="AZ190" s="35">
        <f t="shared" si="140"/>
        <v>35825.463103895287</v>
      </c>
      <c r="BA190"/>
      <c r="BB190" s="52">
        <f t="shared" si="141"/>
        <v>183</v>
      </c>
      <c r="BC190" s="80">
        <f t="shared" si="142"/>
        <v>695.63659420787121</v>
      </c>
      <c r="BD190" s="35">
        <f t="shared" si="149"/>
        <v>2786.4651242988361</v>
      </c>
      <c r="BE190" s="35">
        <f t="shared" si="143"/>
        <v>10299.873028847102</v>
      </c>
      <c r="BF190" s="35">
        <f t="shared" si="144"/>
        <v>13086.338153145938</v>
      </c>
      <c r="BG190" s="35">
        <f t="shared" si="145"/>
        <v>15872.803277444775</v>
      </c>
    </row>
    <row r="191" spans="1:59" x14ac:dyDescent="0.4">
      <c r="A191" s="10" t="s">
        <v>153</v>
      </c>
      <c r="B191" s="11"/>
      <c r="C191" s="11"/>
      <c r="D191" s="11"/>
      <c r="E191" s="11"/>
      <c r="F191" s="11"/>
      <c r="G191" s="11"/>
      <c r="H191" s="11"/>
      <c r="I191" s="11"/>
      <c r="J191" s="11"/>
      <c r="Y191" s="35">
        <f t="shared" si="147"/>
        <v>183500</v>
      </c>
      <c r="Z191" s="52">
        <f t="shared" si="151"/>
        <v>184</v>
      </c>
      <c r="AA191" s="35"/>
      <c r="AB191" s="35"/>
      <c r="AC191" s="35"/>
      <c r="AD191" s="35"/>
      <c r="AU191" s="52">
        <f t="shared" si="136"/>
        <v>184</v>
      </c>
      <c r="AV191" s="80">
        <f t="shared" si="137"/>
        <v>1212.8656305151451</v>
      </c>
      <c r="AW191" s="35">
        <f t="shared" si="148"/>
        <v>4858.2949891236894</v>
      </c>
      <c r="AX191" s="35">
        <f t="shared" si="138"/>
        <v>26209.621800462643</v>
      </c>
      <c r="AY191" s="35">
        <f t="shared" si="139"/>
        <v>31067.916789586332</v>
      </c>
      <c r="AZ191" s="35">
        <f t="shared" si="140"/>
        <v>35926.211778710021</v>
      </c>
      <c r="BA191"/>
      <c r="BB191" s="52">
        <f t="shared" si="141"/>
        <v>184</v>
      </c>
      <c r="BC191" s="80">
        <f t="shared" si="142"/>
        <v>695.67942151676198</v>
      </c>
      <c r="BD191" s="35">
        <f t="shared" si="149"/>
        <v>2786.6366747945772</v>
      </c>
      <c r="BE191" s="35">
        <f t="shared" si="143"/>
        <v>10329.510261051675</v>
      </c>
      <c r="BF191" s="35">
        <f t="shared" si="144"/>
        <v>13116.146935846253</v>
      </c>
      <c r="BG191" s="35">
        <f t="shared" si="145"/>
        <v>15902.78361064083</v>
      </c>
    </row>
    <row r="192" spans="1:59" x14ac:dyDescent="0.4">
      <c r="A192" s="13" t="s">
        <v>154</v>
      </c>
      <c r="B192" s="11">
        <v>250</v>
      </c>
      <c r="C192" s="11">
        <v>94</v>
      </c>
      <c r="D192" s="11">
        <v>35</v>
      </c>
      <c r="E192" s="11">
        <v>115</v>
      </c>
      <c r="F192" s="11">
        <v>71</v>
      </c>
      <c r="G192" s="11">
        <v>202</v>
      </c>
      <c r="H192" s="11">
        <v>46</v>
      </c>
      <c r="I192" s="11">
        <v>731</v>
      </c>
      <c r="J192" s="11">
        <v>179</v>
      </c>
      <c r="Y192" s="35">
        <f t="shared" si="147"/>
        <v>184500</v>
      </c>
      <c r="Z192" s="52">
        <f t="shared" si="151"/>
        <v>185</v>
      </c>
      <c r="AA192" s="35"/>
      <c r="AB192" s="35"/>
      <c r="AC192" s="35"/>
      <c r="AD192" s="35"/>
      <c r="AU192" s="52">
        <f t="shared" si="136"/>
        <v>185</v>
      </c>
      <c r="AV192" s="80">
        <f t="shared" si="137"/>
        <v>1212.9416420477573</v>
      </c>
      <c r="AW192" s="35">
        <f t="shared" si="148"/>
        <v>4858.5994634518547</v>
      </c>
      <c r="AX192" s="35">
        <f t="shared" si="138"/>
        <v>26309.766915344921</v>
      </c>
      <c r="AY192" s="35">
        <f t="shared" si="139"/>
        <v>31168.366378796774</v>
      </c>
      <c r="AZ192" s="35">
        <f t="shared" si="140"/>
        <v>36026.965842248632</v>
      </c>
      <c r="BA192"/>
      <c r="BB192" s="52">
        <f t="shared" si="141"/>
        <v>185</v>
      </c>
      <c r="BC192" s="80">
        <f t="shared" si="142"/>
        <v>695.7230204593867</v>
      </c>
      <c r="BD192" s="35">
        <f t="shared" si="149"/>
        <v>2786.8113161721176</v>
      </c>
      <c r="BE192" s="35">
        <f t="shared" si="143"/>
        <v>10359.14440237445</v>
      </c>
      <c r="BF192" s="35">
        <f t="shared" si="144"/>
        <v>13145.955718546567</v>
      </c>
      <c r="BG192" s="35">
        <f t="shared" si="145"/>
        <v>15932.767034718685</v>
      </c>
    </row>
    <row r="193" spans="1:59" x14ac:dyDescent="0.4">
      <c r="A193" s="13" t="s">
        <v>155</v>
      </c>
      <c r="B193" s="11">
        <v>-3415</v>
      </c>
      <c r="C193" s="11">
        <v>-1686</v>
      </c>
      <c r="D193" s="11">
        <v>-1256</v>
      </c>
      <c r="E193" s="11">
        <v>-1250</v>
      </c>
      <c r="F193" s="11">
        <v>-1258</v>
      </c>
      <c r="G193" s="11">
        <v>-1579</v>
      </c>
      <c r="H193" s="11">
        <v>-2624</v>
      </c>
      <c r="I193" s="11">
        <v>-3787</v>
      </c>
      <c r="J193" s="11">
        <v>-6820</v>
      </c>
      <c r="Y193" s="35">
        <f t="shared" si="147"/>
        <v>185500</v>
      </c>
      <c r="Z193" s="52">
        <f t="shared" si="151"/>
        <v>186</v>
      </c>
      <c r="AA193" s="35"/>
      <c r="AB193" s="35"/>
      <c r="AC193" s="35"/>
      <c r="AD193" s="35"/>
      <c r="AU193" s="52">
        <f t="shared" si="136"/>
        <v>186</v>
      </c>
      <c r="AV193" s="80">
        <f t="shared" si="137"/>
        <v>1213.0189986138282</v>
      </c>
      <c r="AW193" s="35">
        <f t="shared" si="148"/>
        <v>4858.9093254908657</v>
      </c>
      <c r="AX193" s="35">
        <f t="shared" si="138"/>
        <v>26409.906642516347</v>
      </c>
      <c r="AY193" s="35">
        <f t="shared" si="139"/>
        <v>31268.815968007213</v>
      </c>
      <c r="AZ193" s="35">
        <f t="shared" si="140"/>
        <v>36127.725293498079</v>
      </c>
      <c r="BA193"/>
      <c r="BB193" s="52">
        <f t="shared" si="141"/>
        <v>186</v>
      </c>
      <c r="BC193" s="80">
        <f t="shared" si="142"/>
        <v>695.76739089068656</v>
      </c>
      <c r="BD193" s="35">
        <f t="shared" si="149"/>
        <v>2786.9890478504058</v>
      </c>
      <c r="BE193" s="35">
        <f t="shared" si="143"/>
        <v>10388.775453396474</v>
      </c>
      <c r="BF193" s="35">
        <f t="shared" si="144"/>
        <v>13175.76450124688</v>
      </c>
      <c r="BG193" s="35">
        <f t="shared" si="145"/>
        <v>15962.753549097286</v>
      </c>
    </row>
    <row r="194" spans="1:59" x14ac:dyDescent="0.4">
      <c r="A194" s="13" t="s">
        <v>156</v>
      </c>
      <c r="B194" s="11">
        <v>283142</v>
      </c>
      <c r="C194" s="11">
        <v>109831</v>
      </c>
      <c r="D194" s="11">
        <v>83436</v>
      </c>
      <c r="E194" s="11">
        <v>96370</v>
      </c>
      <c r="F194" s="11">
        <v>106788</v>
      </c>
      <c r="G194" s="11">
        <v>129663</v>
      </c>
      <c r="H194" s="11">
        <v>204028</v>
      </c>
      <c r="I194" s="11">
        <v>286405</v>
      </c>
      <c r="J194" s="11">
        <v>613715</v>
      </c>
      <c r="Y194" s="35">
        <f t="shared" si="147"/>
        <v>186500</v>
      </c>
      <c r="Z194" s="52">
        <f t="shared" si="151"/>
        <v>187</v>
      </c>
      <c r="AA194" s="35"/>
      <c r="AB194" s="35"/>
      <c r="AC194" s="35"/>
      <c r="AD194" s="35"/>
      <c r="AU194" s="52">
        <f t="shared" si="136"/>
        <v>187</v>
      </c>
      <c r="AV194" s="80">
        <f t="shared" si="137"/>
        <v>1213.0976999560476</v>
      </c>
      <c r="AW194" s="35">
        <f t="shared" si="148"/>
        <v>4859.2245742100331</v>
      </c>
      <c r="AX194" s="35">
        <f t="shared" si="138"/>
        <v>26510.040983007617</v>
      </c>
      <c r="AY194" s="35">
        <f t="shared" si="139"/>
        <v>31369.265557217652</v>
      </c>
      <c r="AZ194" s="35">
        <f t="shared" si="140"/>
        <v>36228.490131427687</v>
      </c>
      <c r="BA194"/>
      <c r="BB194" s="52">
        <f t="shared" si="141"/>
        <v>187</v>
      </c>
      <c r="BC194" s="80">
        <f t="shared" si="142"/>
        <v>695.81253266307272</v>
      </c>
      <c r="BD194" s="35">
        <f t="shared" si="149"/>
        <v>2787.1698692382543</v>
      </c>
      <c r="BE194" s="35">
        <f t="shared" si="143"/>
        <v>10418.403414708941</v>
      </c>
      <c r="BF194" s="35">
        <f t="shared" si="144"/>
        <v>13205.573283947195</v>
      </c>
      <c r="BG194" s="35">
        <f t="shared" si="145"/>
        <v>15992.743153185449</v>
      </c>
    </row>
    <row r="195" spans="1:59" x14ac:dyDescent="0.4">
      <c r="A195" s="13" t="s">
        <v>157</v>
      </c>
      <c r="B195" s="11">
        <v>1401</v>
      </c>
      <c r="C195" s="11">
        <v>580</v>
      </c>
      <c r="D195" s="11">
        <v>489</v>
      </c>
      <c r="E195" s="11">
        <v>613</v>
      </c>
      <c r="F195" s="11">
        <v>675</v>
      </c>
      <c r="G195" s="11">
        <v>768</v>
      </c>
      <c r="H195" s="11">
        <v>1133</v>
      </c>
      <c r="I195" s="11">
        <v>1563</v>
      </c>
      <c r="J195" s="11">
        <v>2632</v>
      </c>
      <c r="Y195" s="35">
        <f t="shared" si="147"/>
        <v>187500</v>
      </c>
      <c r="Z195" s="52">
        <f t="shared" si="151"/>
        <v>188</v>
      </c>
      <c r="AA195" s="35"/>
      <c r="AB195" s="35"/>
      <c r="AC195" s="35"/>
      <c r="AD195" s="35"/>
      <c r="AU195" s="52">
        <f t="shared" si="136"/>
        <v>188</v>
      </c>
      <c r="AV195" s="80">
        <f t="shared" si="137"/>
        <v>1213.1777458127008</v>
      </c>
      <c r="AW195" s="35">
        <f t="shared" si="148"/>
        <v>4859.5452085610232</v>
      </c>
      <c r="AX195" s="35">
        <f t="shared" si="138"/>
        <v>26610.169937867071</v>
      </c>
      <c r="AY195" s="35">
        <f t="shared" si="139"/>
        <v>31469.715146428094</v>
      </c>
      <c r="AZ195" s="35">
        <f t="shared" si="140"/>
        <v>36329.260354989121</v>
      </c>
      <c r="BA195"/>
      <c r="BB195" s="52">
        <f t="shared" si="141"/>
        <v>188</v>
      </c>
      <c r="BC195" s="80">
        <f t="shared" si="142"/>
        <v>695.85844562643013</v>
      </c>
      <c r="BD195" s="35">
        <f t="shared" si="149"/>
        <v>2787.3537797343579</v>
      </c>
      <c r="BE195" s="35">
        <f t="shared" si="143"/>
        <v>10448.028286913152</v>
      </c>
      <c r="BF195" s="35">
        <f t="shared" si="144"/>
        <v>13235.382066647509</v>
      </c>
      <c r="BG195" s="35">
        <f t="shared" si="145"/>
        <v>16022.735846381867</v>
      </c>
    </row>
    <row r="196" spans="1:59" x14ac:dyDescent="0.4">
      <c r="A196" s="16"/>
      <c r="B196" s="11"/>
      <c r="C196" s="11"/>
      <c r="D196" s="11"/>
      <c r="E196" s="11"/>
      <c r="F196" s="11"/>
      <c r="G196" s="11"/>
      <c r="H196" s="11"/>
      <c r="I196" s="11"/>
      <c r="J196" s="11"/>
      <c r="Y196" s="35">
        <f t="shared" si="147"/>
        <v>188500</v>
      </c>
      <c r="Z196" s="52">
        <f t="shared" si="151"/>
        <v>189</v>
      </c>
      <c r="AA196" s="35"/>
      <c r="AB196" s="35"/>
      <c r="AC196" s="35"/>
      <c r="AD196" s="35"/>
      <c r="AU196" s="52">
        <f t="shared" si="136"/>
        <v>189</v>
      </c>
      <c r="AV196" s="80">
        <f t="shared" si="137"/>
        <v>1213.2591359176708</v>
      </c>
      <c r="AW196" s="35">
        <f t="shared" si="148"/>
        <v>4859.8712274778691</v>
      </c>
      <c r="AX196" s="35">
        <f t="shared" si="138"/>
        <v>26710.293508160663</v>
      </c>
      <c r="AY196" s="35">
        <f t="shared" si="139"/>
        <v>31570.164735638533</v>
      </c>
      <c r="AZ196" s="35">
        <f t="shared" si="140"/>
        <v>36430.035963116403</v>
      </c>
      <c r="BA196"/>
      <c r="BB196" s="52">
        <f t="shared" si="141"/>
        <v>189</v>
      </c>
      <c r="BC196" s="80">
        <f t="shared" si="142"/>
        <v>695.90512962811863</v>
      </c>
      <c r="BD196" s="35">
        <f t="shared" si="149"/>
        <v>2787.5407787272961</v>
      </c>
      <c r="BE196" s="35">
        <f t="shared" si="143"/>
        <v>10477.650070620528</v>
      </c>
      <c r="BF196" s="35">
        <f t="shared" si="144"/>
        <v>13265.190849347824</v>
      </c>
      <c r="BG196" s="35">
        <f t="shared" si="145"/>
        <v>16052.73162807512</v>
      </c>
    </row>
    <row r="197" spans="1:59" s="21" customFormat="1" x14ac:dyDescent="0.4">
      <c r="A197" s="19" t="s">
        <v>181</v>
      </c>
      <c r="B197" s="20"/>
      <c r="C197" s="20"/>
      <c r="D197" s="20"/>
      <c r="E197" s="20"/>
      <c r="F197" s="20"/>
      <c r="G197" s="20"/>
      <c r="H197" s="20"/>
      <c r="I197" s="20"/>
      <c r="J197" s="20"/>
      <c r="L197" s="1"/>
      <c r="M197"/>
      <c r="N197"/>
      <c r="O197"/>
      <c r="P197"/>
      <c r="Q197"/>
      <c r="R197"/>
      <c r="S197"/>
      <c r="T197"/>
      <c r="U197"/>
      <c r="V197" s="1"/>
      <c r="W197" s="1"/>
      <c r="X197" s="1"/>
      <c r="Y197" s="35">
        <f t="shared" si="147"/>
        <v>189500</v>
      </c>
      <c r="Z197" s="52">
        <f t="shared" si="151"/>
        <v>190</v>
      </c>
      <c r="AA197" s="35"/>
      <c r="AB197" s="35"/>
      <c r="AC197" s="35"/>
      <c r="AD197" s="35"/>
      <c r="AE197" s="52"/>
      <c r="AF197" s="35"/>
      <c r="AG197" s="35"/>
      <c r="AH197" s="35"/>
      <c r="AI197" s="35"/>
      <c r="AU197" s="52">
        <f t="shared" si="136"/>
        <v>190</v>
      </c>
      <c r="AV197" s="80">
        <f t="shared" si="137"/>
        <v>1213.3418700004445</v>
      </c>
      <c r="AW197" s="35">
        <f t="shared" si="148"/>
        <v>4860.2026298769943</v>
      </c>
      <c r="AX197" s="35">
        <f t="shared" si="138"/>
        <v>26810.411694971976</v>
      </c>
      <c r="AY197" s="35">
        <f t="shared" si="139"/>
        <v>31670.614324848972</v>
      </c>
      <c r="AZ197" s="35">
        <f t="shared" si="140"/>
        <v>36530.816954725968</v>
      </c>
      <c r="BA197" s="1"/>
      <c r="BB197" s="52">
        <f t="shared" si="141"/>
        <v>190</v>
      </c>
      <c r="BC197" s="80">
        <f t="shared" si="142"/>
        <v>695.95258451297605</v>
      </c>
      <c r="BD197" s="35">
        <f t="shared" si="149"/>
        <v>2787.7308655955458</v>
      </c>
      <c r="BE197" s="35">
        <f t="shared" si="143"/>
        <v>10507.268766452591</v>
      </c>
      <c r="BF197" s="35">
        <f t="shared" si="144"/>
        <v>13294.999632048137</v>
      </c>
      <c r="BG197" s="35">
        <f t="shared" si="145"/>
        <v>16082.730497643683</v>
      </c>
    </row>
    <row r="198" spans="1:59" x14ac:dyDescent="0.4">
      <c r="A198" s="13" t="s">
        <v>199</v>
      </c>
      <c r="B198" s="11"/>
      <c r="C198" s="11"/>
      <c r="D198" s="11"/>
      <c r="E198" s="11"/>
      <c r="F198" s="11"/>
      <c r="G198" s="11"/>
      <c r="H198" s="11"/>
      <c r="I198" s="11"/>
      <c r="J198" s="11"/>
      <c r="Y198" s="35">
        <f t="shared" si="147"/>
        <v>190500</v>
      </c>
      <c r="Z198" s="52">
        <f t="shared" si="151"/>
        <v>191</v>
      </c>
      <c r="AA198" s="35"/>
      <c r="AB198" s="35"/>
      <c r="AC198" s="35"/>
      <c r="AD198" s="35"/>
      <c r="AU198" s="52">
        <f t="shared" si="136"/>
        <v>191</v>
      </c>
      <c r="AV198" s="80">
        <f t="shared" si="137"/>
        <v>1213.4259477861156</v>
      </c>
      <c r="AW198" s="35">
        <f t="shared" si="148"/>
        <v>4860.5394146572244</v>
      </c>
      <c r="AX198" s="35">
        <f t="shared" si="138"/>
        <v>26910.524499402185</v>
      </c>
      <c r="AY198" s="35">
        <f t="shared" si="139"/>
        <v>31771.06391405941</v>
      </c>
      <c r="AZ198" s="35">
        <f t="shared" si="140"/>
        <v>36631.603328716636</v>
      </c>
      <c r="BA198"/>
      <c r="BB198" s="52">
        <f t="shared" si="141"/>
        <v>191</v>
      </c>
      <c r="BC198" s="80">
        <f t="shared" si="142"/>
        <v>696.000810123321</v>
      </c>
      <c r="BD198" s="35">
        <f t="shared" si="149"/>
        <v>2787.9240397074932</v>
      </c>
      <c r="BE198" s="35">
        <f t="shared" si="143"/>
        <v>10536.884375040958</v>
      </c>
      <c r="BF198" s="35">
        <f t="shared" si="144"/>
        <v>13324.808414748451</v>
      </c>
      <c r="BG198" s="35">
        <f t="shared" si="145"/>
        <v>16112.732454455945</v>
      </c>
    </row>
    <row r="199" spans="1:59" x14ac:dyDescent="0.4">
      <c r="A199" s="13" t="s">
        <v>200</v>
      </c>
      <c r="B199" s="11"/>
      <c r="C199" s="11"/>
      <c r="D199" s="11"/>
      <c r="E199" s="11"/>
      <c r="F199" s="11"/>
      <c r="G199" s="11"/>
      <c r="H199" s="11"/>
      <c r="I199" s="11"/>
      <c r="J199" s="11"/>
      <c r="Y199" s="35">
        <f t="shared" si="147"/>
        <v>191500</v>
      </c>
      <c r="Z199" s="52">
        <f t="shared" si="151"/>
        <v>192</v>
      </c>
      <c r="AA199" s="35"/>
      <c r="AB199" s="35"/>
      <c r="AC199" s="35"/>
      <c r="AD199" s="35"/>
      <c r="AU199" s="52">
        <f t="shared" si="136"/>
        <v>192</v>
      </c>
      <c r="AV199" s="80">
        <f t="shared" si="137"/>
        <v>1213.5113689953891</v>
      </c>
      <c r="AW199" s="35">
        <f t="shared" si="148"/>
        <v>4860.8815806998082</v>
      </c>
      <c r="AX199" s="35">
        <f t="shared" si="138"/>
        <v>27010.631922570043</v>
      </c>
      <c r="AY199" s="35">
        <f t="shared" si="139"/>
        <v>31871.513503269853</v>
      </c>
      <c r="AZ199" s="35">
        <f t="shared" si="140"/>
        <v>36732.395083969663</v>
      </c>
      <c r="BA199"/>
      <c r="BB199" s="52">
        <f t="shared" si="141"/>
        <v>192</v>
      </c>
      <c r="BC199" s="80">
        <f t="shared" si="142"/>
        <v>696.04980629895465</v>
      </c>
      <c r="BD199" s="35">
        <f t="shared" si="149"/>
        <v>2788.1203004214403</v>
      </c>
      <c r="BE199" s="35">
        <f t="shared" si="143"/>
        <v>10566.496897027326</v>
      </c>
      <c r="BF199" s="35">
        <f t="shared" si="144"/>
        <v>13354.617197448766</v>
      </c>
      <c r="BG199" s="35">
        <f t="shared" si="145"/>
        <v>16142.737497870206</v>
      </c>
    </row>
    <row r="200" spans="1:59" x14ac:dyDescent="0.4">
      <c r="A200" s="13" t="s">
        <v>196</v>
      </c>
      <c r="B200" s="11"/>
      <c r="C200" s="11"/>
      <c r="D200" s="11"/>
      <c r="E200" s="11"/>
      <c r="F200" s="11"/>
      <c r="G200" s="11"/>
      <c r="H200" s="11"/>
      <c r="I200" s="11"/>
      <c r="J200" s="11"/>
      <c r="Y200" s="35">
        <f t="shared" si="147"/>
        <v>192500</v>
      </c>
      <c r="Z200" s="52">
        <f t="shared" si="151"/>
        <v>193</v>
      </c>
      <c r="AA200" s="35"/>
      <c r="AB200" s="35"/>
      <c r="AC200" s="35"/>
      <c r="AD200" s="35"/>
      <c r="AU200" s="52">
        <f t="shared" ref="AU200:AU263" si="170">Z200</f>
        <v>193</v>
      </c>
      <c r="AV200" s="80">
        <f t="shared" ref="AV200:AV263" si="171">$AL$13*SQRT(1+(1/$AL$14)+(($AU200-$AE$3)^2)/(($AE$4^2)*$AL$20))</f>
        <v>1213.5981333445882</v>
      </c>
      <c r="AW200" s="35">
        <f t="shared" si="148"/>
        <v>4861.2291268684376</v>
      </c>
      <c r="AX200" s="35">
        <f t="shared" ref="AX200:AX263" si="172">AY200-AW200</f>
        <v>27110.733965611853</v>
      </c>
      <c r="AY200" s="35">
        <f t="shared" ref="AY200:AY263" si="173">Z200*AY$1+AY$2</f>
        <v>31971.963092480291</v>
      </c>
      <c r="AZ200" s="35">
        <f t="shared" ref="AZ200:AZ263" si="174">AY200+AW200</f>
        <v>36833.192219348726</v>
      </c>
      <c r="BA200"/>
      <c r="BB200" s="52">
        <f t="shared" ref="BB200:BB263" si="175">AU200</f>
        <v>193</v>
      </c>
      <c r="BC200" s="80">
        <f t="shared" ref="BC200:BC263" si="176">$AL$36*SQRT(1+(1/$AL$37)+(($AU200-$AE$3)^2)/(($AE$4^2)*$AL$43))</f>
        <v>696.09957287716452</v>
      </c>
      <c r="BD200" s="35">
        <f t="shared" si="149"/>
        <v>2788.3196470856215</v>
      </c>
      <c r="BE200" s="35">
        <f t="shared" ref="BE200:BE263" si="177">BF200-BD200</f>
        <v>10596.106333063459</v>
      </c>
      <c r="BF200" s="35">
        <f t="shared" ref="BF200:BF263" si="178">Z200*BF$1+BF$2</f>
        <v>13384.425980149081</v>
      </c>
      <c r="BG200" s="35">
        <f t="shared" ref="BG200:BG263" si="179">BF200+BD200</f>
        <v>16172.745627234703</v>
      </c>
    </row>
    <row r="201" spans="1:59" x14ac:dyDescent="0.4">
      <c r="A201" s="15" t="s">
        <v>183</v>
      </c>
      <c r="B201" s="11"/>
      <c r="C201" s="11"/>
      <c r="D201" s="11"/>
      <c r="E201" s="11"/>
      <c r="F201" s="11"/>
      <c r="G201" s="11"/>
      <c r="H201" s="11"/>
      <c r="I201" s="11"/>
      <c r="J201" s="11"/>
      <c r="Y201" s="35">
        <f t="shared" ref="Y201:Y264" si="180">Y200+1000</f>
        <v>193500</v>
      </c>
      <c r="Z201" s="52">
        <f t="shared" si="151"/>
        <v>194</v>
      </c>
      <c r="AA201" s="35"/>
      <c r="AB201" s="35"/>
      <c r="AC201" s="35"/>
      <c r="AD201" s="35"/>
      <c r="AU201" s="52">
        <f t="shared" si="170"/>
        <v>194</v>
      </c>
      <c r="AV201" s="80">
        <f t="shared" si="171"/>
        <v>1213.6862405456561</v>
      </c>
      <c r="AW201" s="35">
        <f t="shared" ref="AW201:AW264" si="181">AW$3*AV201</f>
        <v>4861.5820520092648</v>
      </c>
      <c r="AX201" s="35">
        <f t="shared" si="172"/>
        <v>27210.830629681466</v>
      </c>
      <c r="AY201" s="35">
        <f t="shared" si="173"/>
        <v>32072.41268169073</v>
      </c>
      <c r="AZ201" s="35">
        <f t="shared" si="174"/>
        <v>36933.994733699998</v>
      </c>
      <c r="BA201"/>
      <c r="BB201" s="52">
        <f t="shared" si="175"/>
        <v>194</v>
      </c>
      <c r="BC201" s="80">
        <f t="shared" si="176"/>
        <v>696.15010969272623</v>
      </c>
      <c r="BD201" s="35">
        <f t="shared" ref="BD201:BD264" si="182">BD$3*BC201</f>
        <v>2788.5220790382077</v>
      </c>
      <c r="BE201" s="35">
        <f t="shared" si="177"/>
        <v>10625.712683811187</v>
      </c>
      <c r="BF201" s="35">
        <f t="shared" si="178"/>
        <v>13414.234762849395</v>
      </c>
      <c r="BG201" s="35">
        <f t="shared" si="179"/>
        <v>16202.756841887604</v>
      </c>
    </row>
    <row r="202" spans="1:59" x14ac:dyDescent="0.4">
      <c r="A202" s="15"/>
      <c r="B202" s="11"/>
      <c r="C202" s="11"/>
      <c r="D202" s="11"/>
      <c r="E202" s="11"/>
      <c r="F202" s="11"/>
      <c r="G202" s="11"/>
      <c r="H202" s="11"/>
      <c r="I202" s="11"/>
      <c r="J202" s="11"/>
      <c r="Y202" s="35">
        <f t="shared" si="180"/>
        <v>194500</v>
      </c>
      <c r="Z202" s="52">
        <f t="shared" ref="Z202:Z265" si="183">Z201+1</f>
        <v>195</v>
      </c>
      <c r="AA202" s="35"/>
      <c r="AB202" s="35"/>
      <c r="AC202" s="35"/>
      <c r="AD202" s="35"/>
      <c r="AU202" s="52">
        <f t="shared" si="170"/>
        <v>195</v>
      </c>
      <c r="AV202" s="80">
        <f t="shared" si="171"/>
        <v>1213.7756903061631</v>
      </c>
      <c r="AW202" s="35">
        <f t="shared" si="181"/>
        <v>4861.9403549509234</v>
      </c>
      <c r="AX202" s="35">
        <f t="shared" si="172"/>
        <v>27310.92191595025</v>
      </c>
      <c r="AY202" s="35">
        <f t="shared" si="173"/>
        <v>32172.862270901172</v>
      </c>
      <c r="AZ202" s="35">
        <f t="shared" si="174"/>
        <v>37034.802625852099</v>
      </c>
      <c r="BA202"/>
      <c r="BB202" s="52">
        <f t="shared" si="175"/>
        <v>195</v>
      </c>
      <c r="BC202" s="80">
        <f t="shared" si="176"/>
        <v>696.2014165779068</v>
      </c>
      <c r="BD202" s="35">
        <f t="shared" si="182"/>
        <v>2788.7275956073217</v>
      </c>
      <c r="BE202" s="35">
        <f t="shared" si="177"/>
        <v>10655.315949942389</v>
      </c>
      <c r="BF202" s="35">
        <f t="shared" si="178"/>
        <v>13444.04354554971</v>
      </c>
      <c r="BG202" s="35">
        <f t="shared" si="179"/>
        <v>16232.771141157031</v>
      </c>
    </row>
    <row r="203" spans="1:59" x14ac:dyDescent="0.4">
      <c r="A203" s="15"/>
      <c r="B203" s="11"/>
      <c r="C203" s="11"/>
      <c r="D203" s="11"/>
      <c r="E203" s="11"/>
      <c r="F203" s="11"/>
      <c r="G203" s="11"/>
      <c r="H203" s="11"/>
      <c r="I203" s="11"/>
      <c r="J203" s="11"/>
      <c r="Y203" s="35">
        <f t="shared" si="180"/>
        <v>195500</v>
      </c>
      <c r="Z203" s="52">
        <f t="shared" si="183"/>
        <v>196</v>
      </c>
      <c r="AA203" s="35"/>
      <c r="AB203" s="35"/>
      <c r="AC203" s="35"/>
      <c r="AD203" s="35"/>
      <c r="AU203" s="52">
        <f t="shared" si="170"/>
        <v>196</v>
      </c>
      <c r="AV203" s="80">
        <f t="shared" si="171"/>
        <v>1213.8664823293093</v>
      </c>
      <c r="AW203" s="35">
        <f t="shared" si="181"/>
        <v>4862.3040345045401</v>
      </c>
      <c r="AX203" s="35">
        <f t="shared" si="172"/>
        <v>27411.00782560707</v>
      </c>
      <c r="AY203" s="35">
        <f t="shared" si="173"/>
        <v>32273.311860111611</v>
      </c>
      <c r="AZ203" s="35">
        <f t="shared" si="174"/>
        <v>37135.615894616152</v>
      </c>
      <c r="BA203"/>
      <c r="BB203" s="52">
        <f t="shared" si="175"/>
        <v>196</v>
      </c>
      <c r="BC203" s="80">
        <f t="shared" si="176"/>
        <v>696.25349336246688</v>
      </c>
      <c r="BD203" s="35">
        <f t="shared" si="182"/>
        <v>2788.9361961110485</v>
      </c>
      <c r="BE203" s="35">
        <f t="shared" si="177"/>
        <v>10684.916132138977</v>
      </c>
      <c r="BF203" s="35">
        <f t="shared" si="178"/>
        <v>13473.852328250025</v>
      </c>
      <c r="BG203" s="35">
        <f t="shared" si="179"/>
        <v>16262.788524361073</v>
      </c>
    </row>
    <row r="204" spans="1:59" x14ac:dyDescent="0.4">
      <c r="A204" s="17"/>
      <c r="B204" s="11"/>
      <c r="C204" s="11"/>
      <c r="D204" s="11"/>
      <c r="E204" s="11"/>
      <c r="F204" s="11"/>
      <c r="G204" s="11"/>
      <c r="H204" s="11"/>
      <c r="I204" s="11"/>
      <c r="J204" s="11"/>
      <c r="L204" s="8"/>
      <c r="M204" s="35"/>
      <c r="N204" s="35"/>
      <c r="O204" s="35"/>
      <c r="P204" s="35"/>
      <c r="Q204" s="35"/>
      <c r="R204" s="35"/>
      <c r="S204" s="35"/>
      <c r="T204" s="35"/>
      <c r="U204" s="35"/>
      <c r="Y204" s="35">
        <f t="shared" si="180"/>
        <v>196500</v>
      </c>
      <c r="Z204" s="52">
        <f t="shared" si="183"/>
        <v>197</v>
      </c>
      <c r="AA204" s="35"/>
      <c r="AB204" s="35"/>
      <c r="AC204" s="35"/>
      <c r="AD204" s="35"/>
      <c r="AU204" s="52">
        <f t="shared" si="170"/>
        <v>197</v>
      </c>
      <c r="AV204" s="80">
        <f t="shared" si="171"/>
        <v>1213.9586163139315</v>
      </c>
      <c r="AW204" s="35">
        <f t="shared" si="181"/>
        <v>4862.6730894637676</v>
      </c>
      <c r="AX204" s="35">
        <f t="shared" si="172"/>
        <v>27511.08835985828</v>
      </c>
      <c r="AY204" s="35">
        <f t="shared" si="173"/>
        <v>32373.76144932205</v>
      </c>
      <c r="AZ204" s="35">
        <f t="shared" si="174"/>
        <v>37236.434538785819</v>
      </c>
      <c r="BA204"/>
      <c r="BB204" s="52">
        <f t="shared" si="175"/>
        <v>197</v>
      </c>
      <c r="BC204" s="80">
        <f t="shared" si="176"/>
        <v>696.30633987366423</v>
      </c>
      <c r="BD204" s="35">
        <f t="shared" si="182"/>
        <v>2789.1478798574449</v>
      </c>
      <c r="BE204" s="35">
        <f t="shared" si="177"/>
        <v>10714.513231092895</v>
      </c>
      <c r="BF204" s="35">
        <f t="shared" si="178"/>
        <v>13503.661110950339</v>
      </c>
      <c r="BG204" s="35">
        <f t="shared" si="179"/>
        <v>16292.808990807784</v>
      </c>
    </row>
    <row r="205" spans="1:59" x14ac:dyDescent="0.4">
      <c r="A205" s="17" t="s">
        <v>184</v>
      </c>
      <c r="B205" s="11"/>
      <c r="C205" s="11"/>
      <c r="D205" s="11"/>
      <c r="E205" s="11"/>
      <c r="F205" s="11"/>
      <c r="G205" s="11"/>
      <c r="H205" s="11"/>
      <c r="I205" s="11"/>
      <c r="J205" s="11"/>
      <c r="Y205" s="35">
        <f t="shared" si="180"/>
        <v>197500</v>
      </c>
      <c r="Z205" s="52">
        <f t="shared" si="183"/>
        <v>198</v>
      </c>
      <c r="AA205" s="35"/>
      <c r="AB205" s="35"/>
      <c r="AC205" s="35"/>
      <c r="AD205" s="35"/>
      <c r="AU205" s="52">
        <f t="shared" si="170"/>
        <v>198</v>
      </c>
      <c r="AV205" s="80">
        <f t="shared" si="171"/>
        <v>1214.0520919545063</v>
      </c>
      <c r="AW205" s="35">
        <f t="shared" si="181"/>
        <v>4863.0475186047906</v>
      </c>
      <c r="AX205" s="35">
        <f t="shared" si="172"/>
        <v>27611.163519927697</v>
      </c>
      <c r="AY205" s="35">
        <f t="shared" si="173"/>
        <v>32474.211038532489</v>
      </c>
      <c r="AZ205" s="35">
        <f t="shared" si="174"/>
        <v>37337.258557137277</v>
      </c>
      <c r="BA205"/>
      <c r="BB205" s="52">
        <f t="shared" si="175"/>
        <v>198</v>
      </c>
      <c r="BC205" s="80">
        <f t="shared" si="176"/>
        <v>696.35995593625591</v>
      </c>
      <c r="BD205" s="35">
        <f t="shared" si="182"/>
        <v>2789.3626461445519</v>
      </c>
      <c r="BE205" s="35">
        <f t="shared" si="177"/>
        <v>10744.107247506101</v>
      </c>
      <c r="BF205" s="35">
        <f t="shared" si="178"/>
        <v>13533.469893650654</v>
      </c>
      <c r="BG205" s="35">
        <f t="shared" si="179"/>
        <v>16322.832539795207</v>
      </c>
    </row>
    <row r="206" spans="1:59" x14ac:dyDescent="0.4">
      <c r="L206" s="61" t="s">
        <v>311</v>
      </c>
      <c r="M206" s="59">
        <f>SUM(M53,M81,M91,M123,M125,M138,M152,M154,M158,M160,M165)</f>
        <v>11223.536842105263</v>
      </c>
      <c r="N206" s="59">
        <f t="shared" ref="N206:U206" si="184">SUM(N53,N81,N91,N123,N125,N138,N152,N154,N158,N160,N165)</f>
        <v>9001.4696969696943</v>
      </c>
      <c r="O206" s="59">
        <f t="shared" si="184"/>
        <v>7226.9642857142853</v>
      </c>
      <c r="P206" s="59">
        <f t="shared" si="184"/>
        <v>8790.6607142857138</v>
      </c>
      <c r="Q206" s="59">
        <f t="shared" si="184"/>
        <v>8584.0169172932328</v>
      </c>
      <c r="R206" s="59">
        <f t="shared" si="184"/>
        <v>8950.1704260651622</v>
      </c>
      <c r="S206" s="59">
        <f t="shared" si="184"/>
        <v>9948.7357142857145</v>
      </c>
      <c r="T206" s="59">
        <f t="shared" si="184"/>
        <v>12297.545112781956</v>
      </c>
      <c r="U206" s="59">
        <f t="shared" si="184"/>
        <v>14883.366028708133</v>
      </c>
      <c r="Y206" s="35">
        <f t="shared" si="180"/>
        <v>198500</v>
      </c>
      <c r="Z206" s="52">
        <f t="shared" si="183"/>
        <v>199</v>
      </c>
      <c r="AA206" s="35"/>
      <c r="AB206" s="35"/>
      <c r="AC206" s="35"/>
      <c r="AD206" s="35"/>
      <c r="AU206" s="52">
        <f t="shared" si="170"/>
        <v>199</v>
      </c>
      <c r="AV206" s="80">
        <f t="shared" si="171"/>
        <v>1214.1469089411564</v>
      </c>
      <c r="AW206" s="35">
        <f t="shared" si="181"/>
        <v>4863.4273206863536</v>
      </c>
      <c r="AX206" s="35">
        <f t="shared" si="172"/>
        <v>27711.233307056576</v>
      </c>
      <c r="AY206" s="35">
        <f t="shared" si="173"/>
        <v>32574.660627742931</v>
      </c>
      <c r="AZ206" s="35">
        <f t="shared" si="174"/>
        <v>37438.087948429282</v>
      </c>
      <c r="BA206"/>
      <c r="BB206" s="52">
        <f t="shared" si="175"/>
        <v>199</v>
      </c>
      <c r="BC206" s="80">
        <f t="shared" si="176"/>
        <v>696.41434137250144</v>
      </c>
      <c r="BD206" s="35">
        <f t="shared" si="182"/>
        <v>2789.5804942604068</v>
      </c>
      <c r="BE206" s="35">
        <f t="shared" si="177"/>
        <v>10773.698182090562</v>
      </c>
      <c r="BF206" s="35">
        <f t="shared" si="178"/>
        <v>13563.278676350968</v>
      </c>
      <c r="BG206" s="35">
        <f t="shared" si="179"/>
        <v>16352.859170611375</v>
      </c>
    </row>
    <row r="207" spans="1:59" x14ac:dyDescent="0.4">
      <c r="L207" s="62" t="s">
        <v>312</v>
      </c>
      <c r="M207" s="60">
        <f>M83</f>
        <v>24220</v>
      </c>
      <c r="N207" s="60">
        <f t="shared" ref="N207:U207" si="185">N83</f>
        <v>17528.5</v>
      </c>
      <c r="O207" s="60">
        <f t="shared" si="185"/>
        <v>14763</v>
      </c>
      <c r="P207" s="60">
        <f t="shared" si="185"/>
        <v>15965</v>
      </c>
      <c r="Q207" s="60">
        <f t="shared" si="185"/>
        <v>17328</v>
      </c>
      <c r="R207" s="60">
        <f t="shared" si="185"/>
        <v>17937.5</v>
      </c>
      <c r="S207" s="60">
        <f t="shared" si="185"/>
        <v>20673.5</v>
      </c>
      <c r="T207" s="60">
        <f t="shared" si="185"/>
        <v>24444</v>
      </c>
      <c r="U207" s="60">
        <f t="shared" si="185"/>
        <v>38369</v>
      </c>
      <c r="Y207" s="35">
        <f t="shared" si="180"/>
        <v>199500</v>
      </c>
      <c r="Z207" s="52">
        <f t="shared" si="183"/>
        <v>200</v>
      </c>
      <c r="AA207" s="35"/>
      <c r="AB207" s="35"/>
      <c r="AC207" s="35"/>
      <c r="AD207" s="35"/>
      <c r="AU207" s="52">
        <f t="shared" si="170"/>
        <v>200</v>
      </c>
      <c r="AV207" s="80">
        <f t="shared" si="171"/>
        <v>1214.2430669596561</v>
      </c>
      <c r="AW207" s="35">
        <f t="shared" si="181"/>
        <v>4863.812494449784</v>
      </c>
      <c r="AX207" s="35">
        <f t="shared" si="172"/>
        <v>27811.297722503587</v>
      </c>
      <c r="AY207" s="35">
        <f t="shared" si="173"/>
        <v>32675.11021695337</v>
      </c>
      <c r="AZ207" s="35">
        <f t="shared" si="174"/>
        <v>37538.922711403153</v>
      </c>
      <c r="BA207"/>
      <c r="BB207" s="52">
        <f t="shared" si="175"/>
        <v>200</v>
      </c>
      <c r="BC207" s="80">
        <f t="shared" si="176"/>
        <v>696.46949600216601</v>
      </c>
      <c r="BD207" s="35">
        <f t="shared" si="182"/>
        <v>2789.8014234830548</v>
      </c>
      <c r="BE207" s="35">
        <f t="shared" si="177"/>
        <v>10803.286035568228</v>
      </c>
      <c r="BF207" s="35">
        <f t="shared" si="178"/>
        <v>13593.087459051283</v>
      </c>
      <c r="BG207" s="35">
        <f t="shared" si="179"/>
        <v>16382.888882534338</v>
      </c>
    </row>
    <row r="208" spans="1:59" x14ac:dyDescent="0.4">
      <c r="M208" s="35"/>
      <c r="N208" s="35"/>
      <c r="O208" s="35"/>
      <c r="P208" s="35"/>
      <c r="Q208" s="35"/>
      <c r="R208" s="35"/>
      <c r="S208" s="35"/>
      <c r="T208" s="35"/>
      <c r="U208" s="35"/>
      <c r="Y208" s="35">
        <f t="shared" si="180"/>
        <v>200500</v>
      </c>
      <c r="Z208" s="52">
        <f t="shared" si="183"/>
        <v>201</v>
      </c>
      <c r="AA208" s="35"/>
      <c r="AB208" s="35"/>
      <c r="AC208" s="35"/>
      <c r="AD208" s="35"/>
      <c r="AU208" s="52">
        <f t="shared" si="170"/>
        <v>201</v>
      </c>
      <c r="AV208" s="80">
        <f t="shared" si="171"/>
        <v>1214.3405656914342</v>
      </c>
      <c r="AW208" s="35">
        <f t="shared" si="181"/>
        <v>4864.2030386190027</v>
      </c>
      <c r="AX208" s="35">
        <f t="shared" si="172"/>
        <v>27911.356767544807</v>
      </c>
      <c r="AY208" s="35">
        <f t="shared" si="173"/>
        <v>32775.559806163808</v>
      </c>
      <c r="AZ208" s="35">
        <f t="shared" si="174"/>
        <v>37639.76284478281</v>
      </c>
      <c r="BA208"/>
      <c r="BB208" s="52">
        <f t="shared" si="175"/>
        <v>201</v>
      </c>
      <c r="BC208" s="80">
        <f t="shared" si="176"/>
        <v>696.52541964252282</v>
      </c>
      <c r="BD208" s="35">
        <f t="shared" si="182"/>
        <v>2790.0254330805597</v>
      </c>
      <c r="BE208" s="35">
        <f t="shared" si="177"/>
        <v>10832.870808671036</v>
      </c>
      <c r="BF208" s="35">
        <f t="shared" si="178"/>
        <v>13622.896241751596</v>
      </c>
      <c r="BG208" s="35">
        <f t="shared" si="179"/>
        <v>16412.921674832156</v>
      </c>
    </row>
    <row r="209" spans="12:59" x14ac:dyDescent="0.4">
      <c r="L209" s="22" t="s">
        <v>138</v>
      </c>
      <c r="M209" s="20">
        <v>7131</v>
      </c>
      <c r="N209" s="20">
        <v>338</v>
      </c>
      <c r="O209" s="20">
        <v>779</v>
      </c>
      <c r="P209" s="20">
        <v>1286</v>
      </c>
      <c r="Q209" s="20">
        <v>2135</v>
      </c>
      <c r="R209" s="20">
        <v>3599</v>
      </c>
      <c r="S209" s="20">
        <v>6351</v>
      </c>
      <c r="T209" s="20">
        <v>10903</v>
      </c>
      <c r="U209" s="20">
        <v>22490</v>
      </c>
      <c r="Y209" s="35">
        <f t="shared" si="180"/>
        <v>201500</v>
      </c>
      <c r="Z209" s="52">
        <f t="shared" si="183"/>
        <v>202</v>
      </c>
      <c r="AA209" s="35"/>
      <c r="AB209" s="35"/>
      <c r="AC209" s="35"/>
      <c r="AD209" s="35"/>
      <c r="AU209" s="52">
        <f t="shared" si="170"/>
        <v>202</v>
      </c>
      <c r="AV209" s="80">
        <f t="shared" si="171"/>
        <v>1214.4394048135823</v>
      </c>
      <c r="AW209" s="35">
        <f t="shared" si="181"/>
        <v>4864.598951900557</v>
      </c>
      <c r="AX209" s="35">
        <f t="shared" si="172"/>
        <v>28011.410443473691</v>
      </c>
      <c r="AY209" s="35">
        <f t="shared" si="173"/>
        <v>32876.009395374247</v>
      </c>
      <c r="AZ209" s="35">
        <f t="shared" si="174"/>
        <v>37740.608347274807</v>
      </c>
      <c r="BA209"/>
      <c r="BB209" s="52">
        <f t="shared" si="175"/>
        <v>202</v>
      </c>
      <c r="BC209" s="80">
        <f t="shared" si="176"/>
        <v>696.5821121083568</v>
      </c>
      <c r="BD209" s="35">
        <f t="shared" si="182"/>
        <v>2790.2525223110174</v>
      </c>
      <c r="BE209" s="35">
        <f t="shared" si="177"/>
        <v>10862.452502140894</v>
      </c>
      <c r="BF209" s="35">
        <f t="shared" si="178"/>
        <v>13652.705024451911</v>
      </c>
      <c r="BG209" s="35">
        <f t="shared" si="179"/>
        <v>16442.957546762929</v>
      </c>
    </row>
    <row r="210" spans="12:59" x14ac:dyDescent="0.4">
      <c r="M210" s="35"/>
      <c r="N210" s="35"/>
      <c r="O210" s="35"/>
      <c r="P210" s="35"/>
      <c r="Q210" s="35"/>
      <c r="R210" s="35"/>
      <c r="S210" s="35"/>
      <c r="T210" s="35"/>
      <c r="U210" s="35"/>
      <c r="Y210" s="35">
        <f t="shared" si="180"/>
        <v>202500</v>
      </c>
      <c r="Z210" s="52">
        <f t="shared" si="183"/>
        <v>203</v>
      </c>
      <c r="AA210" s="35"/>
      <c r="AB210" s="35"/>
      <c r="AC210" s="35"/>
      <c r="AD210" s="35"/>
      <c r="AU210" s="52">
        <f t="shared" si="170"/>
        <v>203</v>
      </c>
      <c r="AV210" s="80">
        <f t="shared" si="171"/>
        <v>1214.5395839988576</v>
      </c>
      <c r="AW210" s="35">
        <f t="shared" si="181"/>
        <v>4865.0002329836316</v>
      </c>
      <c r="AX210" s="35">
        <f t="shared" si="172"/>
        <v>28111.458751601062</v>
      </c>
      <c r="AY210" s="35">
        <f t="shared" si="173"/>
        <v>32976.458984584693</v>
      </c>
      <c r="AZ210" s="35">
        <f t="shared" si="174"/>
        <v>37841.459217568321</v>
      </c>
      <c r="BA210"/>
      <c r="BB210" s="52">
        <f t="shared" si="175"/>
        <v>203</v>
      </c>
      <c r="BC210" s="80">
        <f t="shared" si="176"/>
        <v>696.6395732119671</v>
      </c>
      <c r="BD210" s="35">
        <f t="shared" si="182"/>
        <v>2790.4826904225674</v>
      </c>
      <c r="BE210" s="35">
        <f t="shared" si="177"/>
        <v>10892.031116729657</v>
      </c>
      <c r="BF210" s="35">
        <f t="shared" si="178"/>
        <v>13682.513807152225</v>
      </c>
      <c r="BG210" s="35">
        <f t="shared" si="179"/>
        <v>16472.996497574793</v>
      </c>
    </row>
    <row r="211" spans="12:59" x14ac:dyDescent="0.4">
      <c r="L211" s="19" t="s">
        <v>135</v>
      </c>
      <c r="M211" s="20">
        <v>3146</v>
      </c>
      <c r="N211" s="20">
        <v>976</v>
      </c>
      <c r="O211" s="20">
        <v>983</v>
      </c>
      <c r="P211" s="20">
        <v>1824</v>
      </c>
      <c r="Q211" s="20">
        <v>2123</v>
      </c>
      <c r="R211" s="20">
        <v>2482</v>
      </c>
      <c r="S211" s="20">
        <v>3039</v>
      </c>
      <c r="T211" s="20">
        <v>3257</v>
      </c>
      <c r="U211" s="20">
        <v>7948</v>
      </c>
      <c r="Y211" s="35">
        <f t="shared" si="180"/>
        <v>203500</v>
      </c>
      <c r="Z211" s="52">
        <f t="shared" si="183"/>
        <v>204</v>
      </c>
      <c r="AA211" s="35"/>
      <c r="AB211" s="35"/>
      <c r="AC211" s="35"/>
      <c r="AD211" s="35"/>
      <c r="AU211" s="52">
        <f t="shared" si="170"/>
        <v>204</v>
      </c>
      <c r="AV211" s="80">
        <f t="shared" si="171"/>
        <v>1214.6411029156893</v>
      </c>
      <c r="AW211" s="35">
        <f t="shared" si="181"/>
        <v>4865.4068805400766</v>
      </c>
      <c r="AX211" s="35">
        <f t="shared" si="172"/>
        <v>28211.50169325505</v>
      </c>
      <c r="AY211" s="35">
        <f t="shared" si="173"/>
        <v>33076.908573795125</v>
      </c>
      <c r="AZ211" s="35">
        <f t="shared" si="174"/>
        <v>37942.315454335199</v>
      </c>
      <c r="BA211"/>
      <c r="BB211" s="52">
        <f t="shared" si="175"/>
        <v>204</v>
      </c>
      <c r="BC211" s="80">
        <f t="shared" si="176"/>
        <v>696.69780276317022</v>
      </c>
      <c r="BD211" s="35">
        <f t="shared" si="182"/>
        <v>2790.7159366534042</v>
      </c>
      <c r="BE211" s="35">
        <f t="shared" si="177"/>
        <v>10921.606653199135</v>
      </c>
      <c r="BF211" s="35">
        <f t="shared" si="178"/>
        <v>13712.322589852538</v>
      </c>
      <c r="BG211" s="35">
        <f t="shared" si="179"/>
        <v>16503.038526505941</v>
      </c>
    </row>
    <row r="212" spans="12:59" x14ac:dyDescent="0.4">
      <c r="M212" s="35"/>
      <c r="N212" s="35"/>
      <c r="O212" s="35"/>
      <c r="P212" s="35"/>
      <c r="Q212" s="35"/>
      <c r="R212" s="35"/>
      <c r="S212" s="35"/>
      <c r="T212" s="35"/>
      <c r="U212" s="35"/>
      <c r="Y212" s="35">
        <f t="shared" si="180"/>
        <v>204500</v>
      </c>
      <c r="Z212" s="52">
        <f t="shared" si="183"/>
        <v>205</v>
      </c>
      <c r="AA212" s="35"/>
      <c r="AB212" s="35"/>
      <c r="AC212" s="35"/>
      <c r="AD212" s="35"/>
      <c r="AU212" s="52">
        <f t="shared" si="170"/>
        <v>205</v>
      </c>
      <c r="AV212" s="80">
        <f t="shared" si="171"/>
        <v>1214.7439612281846</v>
      </c>
      <c r="AW212" s="35">
        <f t="shared" si="181"/>
        <v>4865.8188932244275</v>
      </c>
      <c r="AX212" s="35">
        <f t="shared" si="172"/>
        <v>28311.539269781144</v>
      </c>
      <c r="AY212" s="35">
        <f t="shared" si="173"/>
        <v>33177.358163005571</v>
      </c>
      <c r="AZ212" s="35">
        <f t="shared" si="174"/>
        <v>38043.177056230001</v>
      </c>
      <c r="BA212"/>
      <c r="BB212" s="52">
        <f t="shared" si="175"/>
        <v>205</v>
      </c>
      <c r="BC212" s="80">
        <f t="shared" si="176"/>
        <v>696.75680056930344</v>
      </c>
      <c r="BD212" s="35">
        <f t="shared" si="182"/>
        <v>2790.9522602317916</v>
      </c>
      <c r="BE212" s="35">
        <f t="shared" si="177"/>
        <v>10951.179112321061</v>
      </c>
      <c r="BF212" s="35">
        <f t="shared" si="178"/>
        <v>13742.131372552853</v>
      </c>
      <c r="BG212" s="35">
        <f t="shared" si="179"/>
        <v>16533.083632784645</v>
      </c>
    </row>
    <row r="213" spans="12:59" x14ac:dyDescent="0.4">
      <c r="M213" s="35"/>
      <c r="N213" s="35"/>
      <c r="O213" s="35"/>
      <c r="P213" s="35"/>
      <c r="Q213" s="35"/>
      <c r="R213" s="35"/>
      <c r="S213" s="35"/>
      <c r="T213" s="35"/>
      <c r="U213" s="35"/>
      <c r="Y213" s="35">
        <f t="shared" si="180"/>
        <v>205500</v>
      </c>
      <c r="Z213" s="52">
        <f t="shared" si="183"/>
        <v>206</v>
      </c>
      <c r="AA213" s="35"/>
      <c r="AB213" s="35"/>
      <c r="AC213" s="35"/>
      <c r="AD213" s="35"/>
      <c r="AU213" s="52">
        <f t="shared" si="170"/>
        <v>206</v>
      </c>
      <c r="AV213" s="80">
        <f t="shared" si="171"/>
        <v>1214.8481585961329</v>
      </c>
      <c r="AW213" s="35">
        <f t="shared" si="181"/>
        <v>4866.2362696739256</v>
      </c>
      <c r="AX213" s="35">
        <f t="shared" si="172"/>
        <v>28411.571482542084</v>
      </c>
      <c r="AY213" s="35">
        <f t="shared" si="173"/>
        <v>33277.807752216009</v>
      </c>
      <c r="AZ213" s="35">
        <f t="shared" si="174"/>
        <v>38144.044021889931</v>
      </c>
      <c r="BA213"/>
      <c r="BB213" s="52">
        <f t="shared" si="175"/>
        <v>206</v>
      </c>
      <c r="BC213" s="80">
        <f t="shared" si="176"/>
        <v>696.81656643522797</v>
      </c>
      <c r="BD213" s="35">
        <f t="shared" si="182"/>
        <v>2791.1916603760747</v>
      </c>
      <c r="BE213" s="35">
        <f t="shared" si="177"/>
        <v>10980.748494877093</v>
      </c>
      <c r="BF213" s="35">
        <f t="shared" si="178"/>
        <v>13771.940155253167</v>
      </c>
      <c r="BG213" s="35">
        <f t="shared" si="179"/>
        <v>16563.13181562924</v>
      </c>
    </row>
    <row r="214" spans="12:59" x14ac:dyDescent="0.4">
      <c r="M214" s="35"/>
      <c r="N214" s="35"/>
      <c r="O214" s="35"/>
      <c r="P214" s="35"/>
      <c r="Q214" s="35"/>
      <c r="R214" s="35"/>
      <c r="S214" s="35"/>
      <c r="T214" s="35"/>
      <c r="U214" s="35"/>
      <c r="Y214" s="35">
        <f t="shared" si="180"/>
        <v>206500</v>
      </c>
      <c r="Z214" s="52">
        <f t="shared" si="183"/>
        <v>207</v>
      </c>
      <c r="AA214" s="35"/>
      <c r="AB214" s="35"/>
      <c r="AC214" s="35"/>
      <c r="AD214" s="35"/>
      <c r="AU214" s="52">
        <f t="shared" si="170"/>
        <v>207</v>
      </c>
      <c r="AV214" s="80">
        <f t="shared" si="171"/>
        <v>1214.9536946750122</v>
      </c>
      <c r="AW214" s="35">
        <f t="shared" si="181"/>
        <v>4866.6590085085436</v>
      </c>
      <c r="AX214" s="35">
        <f t="shared" si="172"/>
        <v>28511.598332917903</v>
      </c>
      <c r="AY214" s="35">
        <f t="shared" si="173"/>
        <v>33378.257341426448</v>
      </c>
      <c r="AZ214" s="35">
        <f t="shared" si="174"/>
        <v>38244.916349934989</v>
      </c>
      <c r="BA214"/>
      <c r="BB214" s="52">
        <f t="shared" si="175"/>
        <v>207</v>
      </c>
      <c r="BC214" s="80">
        <f t="shared" si="176"/>
        <v>696.87710016333165</v>
      </c>
      <c r="BD214" s="35">
        <f t="shared" si="182"/>
        <v>2791.4341362946925</v>
      </c>
      <c r="BE214" s="35">
        <f t="shared" si="177"/>
        <v>11010.314801658789</v>
      </c>
      <c r="BF214" s="35">
        <f t="shared" si="178"/>
        <v>13801.748937953482</v>
      </c>
      <c r="BG214" s="35">
        <f t="shared" si="179"/>
        <v>16593.183074248176</v>
      </c>
    </row>
    <row r="215" spans="12:59" x14ac:dyDescent="0.4">
      <c r="M215" s="35"/>
      <c r="N215" s="35"/>
      <c r="O215" s="35"/>
      <c r="P215" s="35"/>
      <c r="Q215" s="35"/>
      <c r="R215" s="35"/>
      <c r="S215" s="35"/>
      <c r="T215" s="35"/>
      <c r="U215" s="35"/>
      <c r="Y215" s="35">
        <f t="shared" si="180"/>
        <v>207500</v>
      </c>
      <c r="Z215" s="52">
        <f t="shared" si="183"/>
        <v>208</v>
      </c>
      <c r="AA215" s="35"/>
      <c r="AB215" s="35"/>
      <c r="AC215" s="35"/>
      <c r="AD215" s="35"/>
      <c r="AU215" s="52">
        <f t="shared" si="170"/>
        <v>208</v>
      </c>
      <c r="AV215" s="80">
        <f t="shared" si="171"/>
        <v>1215.0605691159944</v>
      </c>
      <c r="AW215" s="35">
        <f t="shared" si="181"/>
        <v>4867.0871083310012</v>
      </c>
      <c r="AX215" s="35">
        <f t="shared" si="172"/>
        <v>28611.619822305885</v>
      </c>
      <c r="AY215" s="35">
        <f t="shared" si="173"/>
        <v>33478.706930636887</v>
      </c>
      <c r="AZ215" s="35">
        <f t="shared" si="174"/>
        <v>38345.794038967884</v>
      </c>
      <c r="BA215"/>
      <c r="BB215" s="52">
        <f t="shared" si="175"/>
        <v>208</v>
      </c>
      <c r="BC215" s="80">
        <f t="shared" si="176"/>
        <v>696.93840155353257</v>
      </c>
      <c r="BD215" s="35">
        <f t="shared" si="182"/>
        <v>2791.6796871861898</v>
      </c>
      <c r="BE215" s="35">
        <f t="shared" si="177"/>
        <v>11039.878033467607</v>
      </c>
      <c r="BF215" s="35">
        <f t="shared" si="178"/>
        <v>13831.557720653796</v>
      </c>
      <c r="BG215" s="35">
        <f t="shared" si="179"/>
        <v>16623.237407839988</v>
      </c>
    </row>
    <row r="216" spans="12:59" x14ac:dyDescent="0.4">
      <c r="M216" s="35"/>
      <c r="N216" s="35"/>
      <c r="O216" s="35"/>
      <c r="P216" s="35"/>
      <c r="Q216" s="35"/>
      <c r="R216" s="35"/>
      <c r="S216" s="35"/>
      <c r="T216" s="35"/>
      <c r="U216" s="35"/>
      <c r="Y216" s="35">
        <f t="shared" si="180"/>
        <v>208500</v>
      </c>
      <c r="Z216" s="52">
        <f t="shared" si="183"/>
        <v>209</v>
      </c>
      <c r="AA216" s="35"/>
      <c r="AB216" s="35"/>
      <c r="AC216" s="35"/>
      <c r="AD216" s="35"/>
      <c r="AU216" s="52">
        <f t="shared" si="170"/>
        <v>209</v>
      </c>
      <c r="AV216" s="80">
        <f t="shared" si="171"/>
        <v>1215.1687815659525</v>
      </c>
      <c r="AW216" s="35">
        <f t="shared" si="181"/>
        <v>4867.5205677268032</v>
      </c>
      <c r="AX216" s="35">
        <f t="shared" si="172"/>
        <v>28711.635952120523</v>
      </c>
      <c r="AY216" s="35">
        <f t="shared" si="173"/>
        <v>33579.156519847325</v>
      </c>
      <c r="AZ216" s="35">
        <f t="shared" si="174"/>
        <v>38446.677087574128</v>
      </c>
      <c r="BA216"/>
      <c r="BB216" s="52">
        <f t="shared" si="175"/>
        <v>209</v>
      </c>
      <c r="BC216" s="80">
        <f t="shared" si="176"/>
        <v>697.00047040328286</v>
      </c>
      <c r="BD216" s="35">
        <f t="shared" si="182"/>
        <v>2791.9283122392344</v>
      </c>
      <c r="BE216" s="35">
        <f t="shared" si="177"/>
        <v>11069.438191114878</v>
      </c>
      <c r="BF216" s="35">
        <f t="shared" si="178"/>
        <v>13861.366503354111</v>
      </c>
      <c r="BG216" s="35">
        <f t="shared" si="179"/>
        <v>16653.294815593345</v>
      </c>
    </row>
    <row r="217" spans="12:59" x14ac:dyDescent="0.4">
      <c r="Y217" s="35">
        <f t="shared" si="180"/>
        <v>209500</v>
      </c>
      <c r="Z217" s="52">
        <f t="shared" si="183"/>
        <v>210</v>
      </c>
      <c r="AA217" s="35"/>
      <c r="AB217" s="35"/>
      <c r="AC217" s="35"/>
      <c r="AD217" s="35"/>
      <c r="AU217" s="52">
        <f t="shared" si="170"/>
        <v>210</v>
      </c>
      <c r="AV217" s="80">
        <f t="shared" si="171"/>
        <v>1215.2783316674634</v>
      </c>
      <c r="AW217" s="35">
        <f t="shared" si="181"/>
        <v>4867.9593852642438</v>
      </c>
      <c r="AX217" s="35">
        <f t="shared" si="172"/>
        <v>28811.646723793529</v>
      </c>
      <c r="AY217" s="35">
        <f t="shared" si="173"/>
        <v>33679.606109057771</v>
      </c>
      <c r="AZ217" s="35">
        <f t="shared" si="174"/>
        <v>38547.565494322014</v>
      </c>
      <c r="BA217"/>
      <c r="BB217" s="52">
        <f t="shared" si="175"/>
        <v>210</v>
      </c>
      <c r="BC217" s="80">
        <f t="shared" si="176"/>
        <v>697.0633065075707</v>
      </c>
      <c r="BD217" s="35">
        <f t="shared" si="182"/>
        <v>2792.1800106326236</v>
      </c>
      <c r="BE217" s="35">
        <f t="shared" si="177"/>
        <v>11098.995275421803</v>
      </c>
      <c r="BF217" s="35">
        <f t="shared" si="178"/>
        <v>13891.175286054426</v>
      </c>
      <c r="BG217" s="35">
        <f t="shared" si="179"/>
        <v>16683.355296687048</v>
      </c>
    </row>
    <row r="218" spans="12:59" x14ac:dyDescent="0.4">
      <c r="Y218" s="35">
        <f t="shared" si="180"/>
        <v>210500</v>
      </c>
      <c r="Z218" s="52">
        <f t="shared" si="183"/>
        <v>211</v>
      </c>
      <c r="AA218" s="35"/>
      <c r="AB218" s="35"/>
      <c r="AC218" s="35"/>
      <c r="AD218" s="35"/>
      <c r="AU218" s="52">
        <f t="shared" si="170"/>
        <v>211</v>
      </c>
      <c r="AV218" s="80">
        <f t="shared" si="171"/>
        <v>1215.3892190588158</v>
      </c>
      <c r="AW218" s="35">
        <f t="shared" si="181"/>
        <v>4868.4035594944389</v>
      </c>
      <c r="AX218" s="35">
        <f t="shared" si="172"/>
        <v>28911.652138773763</v>
      </c>
      <c r="AY218" s="35">
        <f t="shared" si="173"/>
        <v>33780.055698268203</v>
      </c>
      <c r="AZ218" s="35">
        <f t="shared" si="174"/>
        <v>38648.459257762639</v>
      </c>
      <c r="BA218"/>
      <c r="BB218" s="52">
        <f t="shared" si="175"/>
        <v>211</v>
      </c>
      <c r="BC218" s="80">
        <f t="shared" si="176"/>
        <v>697.12690965892455</v>
      </c>
      <c r="BD218" s="35">
        <f t="shared" si="182"/>
        <v>2792.4347815353026</v>
      </c>
      <c r="BE218" s="35">
        <f t="shared" si="177"/>
        <v>11128.549287219437</v>
      </c>
      <c r="BF218" s="35">
        <f t="shared" si="178"/>
        <v>13920.98406875474</v>
      </c>
      <c r="BG218" s="35">
        <f t="shared" si="179"/>
        <v>16713.418850290043</v>
      </c>
    </row>
    <row r="219" spans="12:59" x14ac:dyDescent="0.4">
      <c r="Y219" s="35">
        <f t="shared" si="180"/>
        <v>211500</v>
      </c>
      <c r="Z219" s="52">
        <f t="shared" si="183"/>
        <v>212</v>
      </c>
      <c r="AA219" s="35"/>
      <c r="AB219" s="35"/>
      <c r="AC219" s="35"/>
      <c r="AD219" s="35"/>
      <c r="AU219" s="52">
        <f t="shared" si="170"/>
        <v>212</v>
      </c>
      <c r="AV219" s="80">
        <f t="shared" si="171"/>
        <v>1215.5014433740168</v>
      </c>
      <c r="AW219" s="35">
        <f t="shared" si="181"/>
        <v>4868.8530889513559</v>
      </c>
      <c r="AX219" s="35">
        <f t="shared" si="172"/>
        <v>29011.652198527292</v>
      </c>
      <c r="AY219" s="35">
        <f t="shared" si="173"/>
        <v>33880.505287478649</v>
      </c>
      <c r="AZ219" s="35">
        <f t="shared" si="174"/>
        <v>38749.358376430006</v>
      </c>
      <c r="BA219"/>
      <c r="BB219" s="52">
        <f t="shared" si="175"/>
        <v>212</v>
      </c>
      <c r="BC219" s="80">
        <f t="shared" si="176"/>
        <v>697.1912796474171</v>
      </c>
      <c r="BD219" s="35">
        <f t="shared" si="182"/>
        <v>2792.6926241063798</v>
      </c>
      <c r="BE219" s="35">
        <f t="shared" si="177"/>
        <v>11158.100227348676</v>
      </c>
      <c r="BF219" s="35">
        <f t="shared" si="178"/>
        <v>13950.792851455055</v>
      </c>
      <c r="BG219" s="35">
        <f t="shared" si="179"/>
        <v>16743.485475561436</v>
      </c>
    </row>
    <row r="220" spans="12:59" x14ac:dyDescent="0.4">
      <c r="Y220" s="35">
        <f t="shared" si="180"/>
        <v>212500</v>
      </c>
      <c r="Z220" s="52">
        <f t="shared" si="183"/>
        <v>213</v>
      </c>
      <c r="AA220" s="35"/>
      <c r="AB220" s="35"/>
      <c r="AC220" s="35"/>
      <c r="AD220" s="35"/>
      <c r="AU220" s="52">
        <f t="shared" si="170"/>
        <v>213</v>
      </c>
      <c r="AV220" s="80">
        <f t="shared" si="171"/>
        <v>1215.6150042427962</v>
      </c>
      <c r="AW220" s="35">
        <f t="shared" si="181"/>
        <v>4869.3079721518279</v>
      </c>
      <c r="AX220" s="35">
        <f t="shared" si="172"/>
        <v>29111.646904537258</v>
      </c>
      <c r="AY220" s="35">
        <f t="shared" si="173"/>
        <v>33980.954876689088</v>
      </c>
      <c r="AZ220" s="35">
        <f t="shared" si="174"/>
        <v>38850.262848840917</v>
      </c>
      <c r="BA220"/>
      <c r="BB220" s="52">
        <f t="shared" si="175"/>
        <v>213</v>
      </c>
      <c r="BC220" s="80">
        <f t="shared" si="176"/>
        <v>697.25641626066727</v>
      </c>
      <c r="BD220" s="35">
        <f t="shared" si="182"/>
        <v>2792.9535374951347</v>
      </c>
      <c r="BE220" s="35">
        <f t="shared" si="177"/>
        <v>11187.648096660236</v>
      </c>
      <c r="BF220" s="35">
        <f t="shared" si="178"/>
        <v>13980.60163415537</v>
      </c>
      <c r="BG220" s="35">
        <f t="shared" si="179"/>
        <v>16773.555171650503</v>
      </c>
    </row>
    <row r="221" spans="12:59" x14ac:dyDescent="0.4">
      <c r="Y221" s="35">
        <f t="shared" si="180"/>
        <v>213500</v>
      </c>
      <c r="Z221" s="52">
        <f t="shared" si="183"/>
        <v>214</v>
      </c>
      <c r="AA221" s="35"/>
      <c r="AB221" s="35"/>
      <c r="AC221" s="35"/>
      <c r="AD221" s="35"/>
      <c r="AU221" s="52">
        <f t="shared" si="170"/>
        <v>214</v>
      </c>
      <c r="AV221" s="80">
        <f t="shared" si="171"/>
        <v>1215.7299012906124</v>
      </c>
      <c r="AW221" s="35">
        <f t="shared" si="181"/>
        <v>4869.768207595579</v>
      </c>
      <c r="AX221" s="35">
        <f t="shared" si="172"/>
        <v>29211.636258303948</v>
      </c>
      <c r="AY221" s="35">
        <f t="shared" si="173"/>
        <v>34081.404465899526</v>
      </c>
      <c r="AZ221" s="35">
        <f t="shared" si="174"/>
        <v>38951.172673495108</v>
      </c>
      <c r="BA221"/>
      <c r="BB221" s="52">
        <f t="shared" si="175"/>
        <v>214</v>
      </c>
      <c r="BC221" s="80">
        <f t="shared" si="176"/>
        <v>697.32231928384454</v>
      </c>
      <c r="BD221" s="35">
        <f t="shared" si="182"/>
        <v>2793.2175208410345</v>
      </c>
      <c r="BE221" s="35">
        <f t="shared" si="177"/>
        <v>11217.192896014651</v>
      </c>
      <c r="BF221" s="35">
        <f t="shared" si="178"/>
        <v>14010.410416855684</v>
      </c>
      <c r="BG221" s="35">
        <f t="shared" si="179"/>
        <v>16803.627937696718</v>
      </c>
    </row>
    <row r="222" spans="12:59" x14ac:dyDescent="0.4">
      <c r="Y222" s="35">
        <f t="shared" si="180"/>
        <v>214500</v>
      </c>
      <c r="Z222" s="52">
        <f t="shared" si="183"/>
        <v>215</v>
      </c>
      <c r="AA222" s="35"/>
      <c r="AB222" s="35"/>
      <c r="AC222" s="35"/>
      <c r="AD222" s="35"/>
      <c r="AU222" s="52">
        <f t="shared" si="170"/>
        <v>215</v>
      </c>
      <c r="AV222" s="80">
        <f t="shared" si="171"/>
        <v>1215.8461341386605</v>
      </c>
      <c r="AW222" s="35">
        <f t="shared" si="181"/>
        <v>4870.2337937652555</v>
      </c>
      <c r="AX222" s="35">
        <f t="shared" si="172"/>
        <v>29311.620261344709</v>
      </c>
      <c r="AY222" s="35">
        <f t="shared" si="173"/>
        <v>34181.854055109965</v>
      </c>
      <c r="AZ222" s="35">
        <f t="shared" si="174"/>
        <v>39052.087848875221</v>
      </c>
      <c r="BA222"/>
      <c r="BB222" s="52">
        <f t="shared" si="175"/>
        <v>215</v>
      </c>
      <c r="BC222" s="80">
        <f t="shared" si="176"/>
        <v>697.38898849967268</v>
      </c>
      <c r="BD222" s="35">
        <f t="shared" si="182"/>
        <v>2793.4845732737504</v>
      </c>
      <c r="BE222" s="35">
        <f t="shared" si="177"/>
        <v>11246.734626282247</v>
      </c>
      <c r="BF222" s="35">
        <f t="shared" si="178"/>
        <v>14040.219199555997</v>
      </c>
      <c r="BG222" s="35">
        <f t="shared" si="179"/>
        <v>16833.703772829747</v>
      </c>
    </row>
    <row r="223" spans="12:59" x14ac:dyDescent="0.4">
      <c r="Y223" s="35">
        <f t="shared" si="180"/>
        <v>215500</v>
      </c>
      <c r="Z223" s="52">
        <f t="shared" si="183"/>
        <v>216</v>
      </c>
      <c r="AA223" s="35"/>
      <c r="AB223" s="35"/>
      <c r="AC223" s="35"/>
      <c r="AD223" s="35"/>
      <c r="AU223" s="52">
        <f t="shared" si="170"/>
        <v>216</v>
      </c>
      <c r="AV223" s="80">
        <f t="shared" si="171"/>
        <v>1215.9637024038766</v>
      </c>
      <c r="AW223" s="35">
        <f t="shared" si="181"/>
        <v>4870.7047291264435</v>
      </c>
      <c r="AX223" s="35">
        <f t="shared" si="172"/>
        <v>29411.598915193961</v>
      </c>
      <c r="AY223" s="35">
        <f t="shared" si="173"/>
        <v>34282.303644320404</v>
      </c>
      <c r="AZ223" s="35">
        <f t="shared" si="174"/>
        <v>39153.00837344685</v>
      </c>
      <c r="BA223"/>
      <c r="BB223" s="52">
        <f t="shared" si="175"/>
        <v>216</v>
      </c>
      <c r="BC223" s="80">
        <f t="shared" si="176"/>
        <v>697.45642368843266</v>
      </c>
      <c r="BD223" s="35">
        <f t="shared" si="182"/>
        <v>2793.7546939131689</v>
      </c>
      <c r="BE223" s="35">
        <f t="shared" si="177"/>
        <v>11276.273288343142</v>
      </c>
      <c r="BF223" s="35">
        <f t="shared" si="178"/>
        <v>14070.027982256312</v>
      </c>
      <c r="BG223" s="35">
        <f t="shared" si="179"/>
        <v>16863.782676169481</v>
      </c>
    </row>
    <row r="224" spans="12:59" x14ac:dyDescent="0.4">
      <c r="Y224" s="35">
        <f t="shared" si="180"/>
        <v>216500</v>
      </c>
      <c r="Z224" s="52">
        <f t="shared" si="183"/>
        <v>217</v>
      </c>
      <c r="AA224" s="35"/>
      <c r="AB224" s="35"/>
      <c r="AC224" s="35"/>
      <c r="AD224" s="35"/>
      <c r="AU224" s="52">
        <f t="shared" si="170"/>
        <v>217</v>
      </c>
      <c r="AV224" s="80">
        <f t="shared" si="171"/>
        <v>1216.0826056989449</v>
      </c>
      <c r="AW224" s="35">
        <f t="shared" si="181"/>
        <v>4871.1810121276985</v>
      </c>
      <c r="AX224" s="35">
        <f t="shared" si="172"/>
        <v>29511.572221403152</v>
      </c>
      <c r="AY224" s="35">
        <f t="shared" si="173"/>
        <v>34382.75323353085</v>
      </c>
      <c r="AZ224" s="35">
        <f t="shared" si="174"/>
        <v>39253.934245658551</v>
      </c>
      <c r="BA224"/>
      <c r="BB224" s="52">
        <f t="shared" si="175"/>
        <v>217</v>
      </c>
      <c r="BC224" s="80">
        <f t="shared" si="176"/>
        <v>697.52462462796666</v>
      </c>
      <c r="BD224" s="35">
        <f t="shared" si="182"/>
        <v>2794.0278818694064</v>
      </c>
      <c r="BE224" s="35">
        <f t="shared" si="177"/>
        <v>11305.80888308722</v>
      </c>
      <c r="BF224" s="35">
        <f t="shared" si="178"/>
        <v>14099.836764956626</v>
      </c>
      <c r="BG224" s="35">
        <f t="shared" si="179"/>
        <v>16893.864646826034</v>
      </c>
    </row>
    <row r="225" spans="25:59" x14ac:dyDescent="0.4">
      <c r="Y225" s="35">
        <f t="shared" si="180"/>
        <v>217500</v>
      </c>
      <c r="Z225" s="52">
        <f t="shared" si="183"/>
        <v>218</v>
      </c>
      <c r="AA225" s="35"/>
      <c r="AB225" s="35"/>
      <c r="AC225" s="35"/>
      <c r="AD225" s="35"/>
      <c r="AU225" s="52">
        <f t="shared" si="170"/>
        <v>218</v>
      </c>
      <c r="AV225" s="80">
        <f t="shared" si="171"/>
        <v>1216.2028436323039</v>
      </c>
      <c r="AW225" s="35">
        <f t="shared" si="181"/>
        <v>4871.6626412005689</v>
      </c>
      <c r="AX225" s="35">
        <f t="shared" si="172"/>
        <v>29611.540181540713</v>
      </c>
      <c r="AY225" s="35">
        <f t="shared" si="173"/>
        <v>34483.202822741281</v>
      </c>
      <c r="AZ225" s="35">
        <f t="shared" si="174"/>
        <v>39354.865463941853</v>
      </c>
      <c r="BA225"/>
      <c r="BB225" s="52">
        <f t="shared" si="175"/>
        <v>218</v>
      </c>
      <c r="BC225" s="80">
        <f t="shared" si="176"/>
        <v>697.59359109368143</v>
      </c>
      <c r="BD225" s="35">
        <f t="shared" si="182"/>
        <v>2794.3041362428257</v>
      </c>
      <c r="BE225" s="35">
        <f t="shared" si="177"/>
        <v>11335.341411414116</v>
      </c>
      <c r="BF225" s="35">
        <f t="shared" si="178"/>
        <v>14129.645547656941</v>
      </c>
      <c r="BG225" s="35">
        <f t="shared" si="179"/>
        <v>16923.949683899766</v>
      </c>
    </row>
    <row r="226" spans="25:59" x14ac:dyDescent="0.4">
      <c r="Y226" s="35">
        <f t="shared" si="180"/>
        <v>218500</v>
      </c>
      <c r="Z226" s="52">
        <f t="shared" si="183"/>
        <v>219</v>
      </c>
      <c r="AA226" s="35"/>
      <c r="AB226" s="35"/>
      <c r="AC226" s="35"/>
      <c r="AD226" s="35"/>
      <c r="AU226" s="52">
        <f t="shared" si="170"/>
        <v>219</v>
      </c>
      <c r="AV226" s="80">
        <f t="shared" si="171"/>
        <v>1216.3244158081529</v>
      </c>
      <c r="AW226" s="35">
        <f t="shared" si="181"/>
        <v>4872.1496147596208</v>
      </c>
      <c r="AX226" s="35">
        <f t="shared" si="172"/>
        <v>29711.502797192108</v>
      </c>
      <c r="AY226" s="35">
        <f t="shared" si="173"/>
        <v>34583.652411951727</v>
      </c>
      <c r="AZ226" s="35">
        <f t="shared" si="174"/>
        <v>39455.802026711346</v>
      </c>
      <c r="BA226"/>
      <c r="BB226" s="52">
        <f t="shared" si="175"/>
        <v>219</v>
      </c>
      <c r="BC226" s="80">
        <f t="shared" si="176"/>
        <v>697.66332285855231</v>
      </c>
      <c r="BD226" s="35">
        <f t="shared" si="182"/>
        <v>2794.5834561240486</v>
      </c>
      <c r="BE226" s="35">
        <f t="shared" si="177"/>
        <v>11364.870874233206</v>
      </c>
      <c r="BF226" s="35">
        <f t="shared" si="178"/>
        <v>14159.454330357254</v>
      </c>
      <c r="BG226" s="35">
        <f t="shared" si="179"/>
        <v>16954.037786481302</v>
      </c>
    </row>
    <row r="227" spans="25:59" x14ac:dyDescent="0.4">
      <c r="Y227" s="35">
        <f t="shared" si="180"/>
        <v>219500</v>
      </c>
      <c r="Z227" s="52">
        <f t="shared" si="183"/>
        <v>220</v>
      </c>
      <c r="AA227" s="35"/>
      <c r="AB227" s="35"/>
      <c r="AC227" s="35"/>
      <c r="AD227" s="35"/>
      <c r="AU227" s="52">
        <f t="shared" si="170"/>
        <v>220</v>
      </c>
      <c r="AV227" s="80">
        <f t="shared" si="171"/>
        <v>1216.447321826457</v>
      </c>
      <c r="AW227" s="35">
        <f t="shared" si="181"/>
        <v>4872.6419312024618</v>
      </c>
      <c r="AX227" s="35">
        <f t="shared" si="172"/>
        <v>29811.460069959703</v>
      </c>
      <c r="AY227" s="35">
        <f t="shared" si="173"/>
        <v>34684.102001162166</v>
      </c>
      <c r="AZ227" s="35">
        <f t="shared" si="174"/>
        <v>39556.743932364625</v>
      </c>
      <c r="BA227"/>
      <c r="BB227" s="52">
        <f t="shared" si="175"/>
        <v>220</v>
      </c>
      <c r="BC227" s="80">
        <f t="shared" si="176"/>
        <v>697.73381969312629</v>
      </c>
      <c r="BD227" s="35">
        <f t="shared" si="182"/>
        <v>2794.8658405939709</v>
      </c>
      <c r="BE227" s="35">
        <f t="shared" si="177"/>
        <v>11394.397272463597</v>
      </c>
      <c r="BF227" s="35">
        <f t="shared" si="178"/>
        <v>14189.263113057568</v>
      </c>
      <c r="BG227" s="35">
        <f t="shared" si="179"/>
        <v>16984.12895365154</v>
      </c>
    </row>
    <row r="228" spans="25:59" x14ac:dyDescent="0.4">
      <c r="Y228" s="35">
        <f t="shared" si="180"/>
        <v>220500</v>
      </c>
      <c r="Z228" s="52">
        <f t="shared" si="183"/>
        <v>221</v>
      </c>
      <c r="AA228" s="35"/>
      <c r="AB228" s="35"/>
      <c r="AC228" s="35"/>
      <c r="AD228" s="35"/>
      <c r="AU228" s="52">
        <f t="shared" si="170"/>
        <v>221</v>
      </c>
      <c r="AV228" s="80">
        <f t="shared" si="171"/>
        <v>1216.5715612829565</v>
      </c>
      <c r="AW228" s="35">
        <f t="shared" si="181"/>
        <v>4873.1395889097766</v>
      </c>
      <c r="AX228" s="35">
        <f t="shared" si="172"/>
        <v>29911.412001462828</v>
      </c>
      <c r="AY228" s="35">
        <f t="shared" si="173"/>
        <v>34784.551590372605</v>
      </c>
      <c r="AZ228" s="35">
        <f t="shared" si="174"/>
        <v>39657.691179282381</v>
      </c>
      <c r="BA228"/>
      <c r="BB228" s="52">
        <f t="shared" si="175"/>
        <v>221</v>
      </c>
      <c r="BC228" s="80">
        <f t="shared" si="176"/>
        <v>697.80508136552635</v>
      </c>
      <c r="BD228" s="35">
        <f t="shared" si="182"/>
        <v>2795.1512887237777</v>
      </c>
      <c r="BE228" s="35">
        <f t="shared" si="177"/>
        <v>11423.920607034106</v>
      </c>
      <c r="BF228" s="35">
        <f t="shared" si="178"/>
        <v>14219.071895757883</v>
      </c>
      <c r="BG228" s="35">
        <f t="shared" si="179"/>
        <v>17014.22318448166</v>
      </c>
    </row>
    <row r="229" spans="25:59" x14ac:dyDescent="0.4">
      <c r="Y229" s="35">
        <f t="shared" si="180"/>
        <v>221500</v>
      </c>
      <c r="Z229" s="52">
        <f t="shared" si="183"/>
        <v>222</v>
      </c>
      <c r="AA229" s="35"/>
      <c r="AB229" s="35"/>
      <c r="AC229" s="35"/>
      <c r="AD229" s="35"/>
      <c r="AU229" s="52">
        <f t="shared" si="170"/>
        <v>222</v>
      </c>
      <c r="AV229" s="80">
        <f t="shared" si="171"/>
        <v>1216.6971337691705</v>
      </c>
      <c r="AW229" s="35">
        <f t="shared" si="181"/>
        <v>4873.6425862453398</v>
      </c>
      <c r="AX229" s="35">
        <f t="shared" si="172"/>
        <v>30011.358593337703</v>
      </c>
      <c r="AY229" s="35">
        <f t="shared" si="173"/>
        <v>34885.001179583043</v>
      </c>
      <c r="AZ229" s="35">
        <f t="shared" si="174"/>
        <v>39758.643765828383</v>
      </c>
      <c r="BA229"/>
      <c r="BB229" s="52">
        <f t="shared" si="175"/>
        <v>222</v>
      </c>
      <c r="BC229" s="80">
        <f t="shared" si="176"/>
        <v>697.87710764145493</v>
      </c>
      <c r="BD229" s="35">
        <f t="shared" si="182"/>
        <v>2795.4397995749596</v>
      </c>
      <c r="BE229" s="35">
        <f t="shared" si="177"/>
        <v>11453.440878883237</v>
      </c>
      <c r="BF229" s="35">
        <f t="shared" si="178"/>
        <v>14248.880678458198</v>
      </c>
      <c r="BG229" s="35">
        <f t="shared" si="179"/>
        <v>17044.320478033158</v>
      </c>
    </row>
    <row r="230" spans="25:59" x14ac:dyDescent="0.4">
      <c r="Y230" s="35">
        <f t="shared" si="180"/>
        <v>222500</v>
      </c>
      <c r="Z230" s="52">
        <f t="shared" si="183"/>
        <v>223</v>
      </c>
      <c r="AA230" s="35"/>
      <c r="AB230" s="35"/>
      <c r="AC230" s="35"/>
      <c r="AD230" s="35"/>
      <c r="AU230" s="52">
        <f t="shared" si="170"/>
        <v>223</v>
      </c>
      <c r="AV230" s="80">
        <f t="shared" si="171"/>
        <v>1216.8240388724059</v>
      </c>
      <c r="AW230" s="35">
        <f t="shared" si="181"/>
        <v>4874.1509215560545</v>
      </c>
      <c r="AX230" s="35">
        <f t="shared" si="172"/>
        <v>30111.299847237427</v>
      </c>
      <c r="AY230" s="35">
        <f t="shared" si="173"/>
        <v>34985.450768793482</v>
      </c>
      <c r="AZ230" s="35">
        <f t="shared" si="174"/>
        <v>39859.601690349533</v>
      </c>
      <c r="BA230"/>
      <c r="BB230" s="52">
        <f t="shared" si="175"/>
        <v>223</v>
      </c>
      <c r="BC230" s="80">
        <f t="shared" si="176"/>
        <v>697.94989828419807</v>
      </c>
      <c r="BD230" s="35">
        <f t="shared" si="182"/>
        <v>2795.7313721993269</v>
      </c>
      <c r="BE230" s="35">
        <f t="shared" si="177"/>
        <v>11482.958088959185</v>
      </c>
      <c r="BF230" s="35">
        <f t="shared" si="178"/>
        <v>14278.689461158512</v>
      </c>
      <c r="BG230" s="35">
        <f t="shared" si="179"/>
        <v>17074.420833357839</v>
      </c>
    </row>
    <row r="231" spans="25:59" x14ac:dyDescent="0.4">
      <c r="Y231" s="35">
        <f t="shared" si="180"/>
        <v>223500</v>
      </c>
      <c r="Z231" s="52">
        <f t="shared" si="183"/>
        <v>224</v>
      </c>
      <c r="AA231" s="35"/>
      <c r="AB231" s="35"/>
      <c r="AC231" s="35"/>
      <c r="AD231" s="35"/>
      <c r="AU231" s="52">
        <f t="shared" si="170"/>
        <v>224</v>
      </c>
      <c r="AV231" s="80">
        <f t="shared" si="171"/>
        <v>1216.9522761757619</v>
      </c>
      <c r="AW231" s="35">
        <f t="shared" si="181"/>
        <v>4874.6645931719686</v>
      </c>
      <c r="AX231" s="35">
        <f t="shared" si="172"/>
        <v>30211.235764831959</v>
      </c>
      <c r="AY231" s="35">
        <f t="shared" si="173"/>
        <v>35085.900358003928</v>
      </c>
      <c r="AZ231" s="35">
        <f t="shared" si="174"/>
        <v>39960.564951175897</v>
      </c>
      <c r="BA231"/>
      <c r="BB231" s="52">
        <f t="shared" si="175"/>
        <v>224</v>
      </c>
      <c r="BC231" s="80">
        <f t="shared" si="176"/>
        <v>698.02345305462848</v>
      </c>
      <c r="BD231" s="35">
        <f t="shared" si="182"/>
        <v>2796.0260056390234</v>
      </c>
      <c r="BE231" s="35">
        <f t="shared" si="177"/>
        <v>11512.472238219803</v>
      </c>
      <c r="BF231" s="35">
        <f t="shared" si="178"/>
        <v>14308.498243858827</v>
      </c>
      <c r="BG231" s="35">
        <f t="shared" si="179"/>
        <v>17104.524249497852</v>
      </c>
    </row>
    <row r="232" spans="25:59" x14ac:dyDescent="0.4">
      <c r="Y232" s="35">
        <f t="shared" si="180"/>
        <v>224500</v>
      </c>
      <c r="Z232" s="52">
        <f t="shared" si="183"/>
        <v>225</v>
      </c>
      <c r="AA232" s="35"/>
      <c r="AB232" s="35"/>
      <c r="AC232" s="35"/>
      <c r="AD232" s="35"/>
      <c r="AU232" s="52">
        <f t="shared" si="170"/>
        <v>225</v>
      </c>
      <c r="AV232" s="80">
        <f t="shared" si="171"/>
        <v>1217.0818452581386</v>
      </c>
      <c r="AW232" s="35">
        <f t="shared" si="181"/>
        <v>4875.1835994063103</v>
      </c>
      <c r="AX232" s="35">
        <f t="shared" si="172"/>
        <v>30311.166347808048</v>
      </c>
      <c r="AY232" s="35">
        <f t="shared" si="173"/>
        <v>35186.349947214359</v>
      </c>
      <c r="AZ232" s="35">
        <f t="shared" si="174"/>
        <v>40061.533546620667</v>
      </c>
      <c r="BA232"/>
      <c r="BB232" s="52">
        <f t="shared" si="175"/>
        <v>225</v>
      </c>
      <c r="BC232" s="80">
        <f t="shared" si="176"/>
        <v>698.0977717112105</v>
      </c>
      <c r="BD232" s="35">
        <f t="shared" si="182"/>
        <v>2796.3236989265456</v>
      </c>
      <c r="BE232" s="35">
        <f t="shared" si="177"/>
        <v>11541.983327632595</v>
      </c>
      <c r="BF232" s="35">
        <f t="shared" si="178"/>
        <v>14338.307026559141</v>
      </c>
      <c r="BG232" s="35">
        <f t="shared" si="179"/>
        <v>17134.630725485687</v>
      </c>
    </row>
    <row r="233" spans="25:59" x14ac:dyDescent="0.4">
      <c r="Y233" s="35">
        <f t="shared" si="180"/>
        <v>225500</v>
      </c>
      <c r="Z233" s="52">
        <f t="shared" si="183"/>
        <v>226</v>
      </c>
      <c r="AA233" s="35"/>
      <c r="AB233" s="35"/>
      <c r="AC233" s="35"/>
      <c r="AD233" s="35"/>
      <c r="AU233" s="52">
        <f t="shared" si="170"/>
        <v>226</v>
      </c>
      <c r="AV233" s="80">
        <f t="shared" si="171"/>
        <v>1217.212745694243</v>
      </c>
      <c r="AW233" s="35">
        <f t="shared" si="181"/>
        <v>4875.7079385555116</v>
      </c>
      <c r="AX233" s="35">
        <f t="shared" si="172"/>
        <v>30411.091597869294</v>
      </c>
      <c r="AY233" s="35">
        <f t="shared" si="173"/>
        <v>35286.799536424805</v>
      </c>
      <c r="AZ233" s="35">
        <f t="shared" si="174"/>
        <v>40162.507474980317</v>
      </c>
      <c r="BA233"/>
      <c r="BB233" s="52">
        <f t="shared" si="175"/>
        <v>226</v>
      </c>
      <c r="BC233" s="80">
        <f t="shared" si="176"/>
        <v>698.17285401000299</v>
      </c>
      <c r="BD233" s="35">
        <f t="shared" si="182"/>
        <v>2796.624451084755</v>
      </c>
      <c r="BE233" s="35">
        <f t="shared" si="177"/>
        <v>11571.491358174701</v>
      </c>
      <c r="BF233" s="35">
        <f t="shared" si="178"/>
        <v>14368.115809259456</v>
      </c>
      <c r="BG233" s="35">
        <f t="shared" si="179"/>
        <v>17164.74026034421</v>
      </c>
    </row>
    <row r="234" spans="25:59" x14ac:dyDescent="0.4">
      <c r="Y234" s="35">
        <f t="shared" si="180"/>
        <v>226500</v>
      </c>
      <c r="Z234" s="52">
        <f t="shared" si="183"/>
        <v>227</v>
      </c>
      <c r="AA234" s="35"/>
      <c r="AB234" s="35"/>
      <c r="AC234" s="35"/>
      <c r="AD234" s="35"/>
      <c r="AU234" s="52">
        <f t="shared" si="170"/>
        <v>227</v>
      </c>
      <c r="AV234" s="80">
        <f t="shared" si="171"/>
        <v>1217.344977054596</v>
      </c>
      <c r="AW234" s="35">
        <f t="shared" si="181"/>
        <v>4876.2376088992378</v>
      </c>
      <c r="AX234" s="35">
        <f t="shared" si="172"/>
        <v>30511.011516736005</v>
      </c>
      <c r="AY234" s="35">
        <f t="shared" si="173"/>
        <v>35387.249125635244</v>
      </c>
      <c r="AZ234" s="35">
        <f t="shared" si="174"/>
        <v>40263.486734534483</v>
      </c>
      <c r="BA234"/>
      <c r="BB234" s="52">
        <f t="shared" si="175"/>
        <v>227</v>
      </c>
      <c r="BC234" s="80">
        <f t="shared" si="176"/>
        <v>698.24869970466386</v>
      </c>
      <c r="BD234" s="35">
        <f t="shared" si="182"/>
        <v>2796.9282611268954</v>
      </c>
      <c r="BE234" s="35">
        <f t="shared" si="177"/>
        <v>11600.996330832875</v>
      </c>
      <c r="BF234" s="35">
        <f t="shared" si="178"/>
        <v>14397.924591959771</v>
      </c>
      <c r="BG234" s="35">
        <f t="shared" si="179"/>
        <v>17194.852853086668</v>
      </c>
    </row>
    <row r="235" spans="25:59" x14ac:dyDescent="0.4">
      <c r="Y235" s="35">
        <f t="shared" si="180"/>
        <v>227500</v>
      </c>
      <c r="Z235" s="52">
        <f t="shared" si="183"/>
        <v>228</v>
      </c>
      <c r="AA235" s="35"/>
      <c r="AB235" s="35"/>
      <c r="AC235" s="35"/>
      <c r="AD235" s="35"/>
      <c r="AU235" s="52">
        <f t="shared" si="170"/>
        <v>228</v>
      </c>
      <c r="AV235" s="80">
        <f t="shared" si="171"/>
        <v>1217.4785389055394</v>
      </c>
      <c r="AW235" s="35">
        <f t="shared" si="181"/>
        <v>4876.7726087004112</v>
      </c>
      <c r="AX235" s="35">
        <f t="shared" si="172"/>
        <v>30610.926106145271</v>
      </c>
      <c r="AY235" s="35">
        <f t="shared" si="173"/>
        <v>35487.698714845683</v>
      </c>
      <c r="AZ235" s="35">
        <f t="shared" si="174"/>
        <v>40364.471323546095</v>
      </c>
      <c r="BA235"/>
      <c r="BB235" s="52">
        <f t="shared" si="175"/>
        <v>228</v>
      </c>
      <c r="BC235" s="80">
        <f t="shared" si="176"/>
        <v>698.32530854645404</v>
      </c>
      <c r="BD235" s="35">
        <f t="shared" si="182"/>
        <v>2797.2351280566095</v>
      </c>
      <c r="BE235" s="35">
        <f t="shared" si="177"/>
        <v>11630.498246603476</v>
      </c>
      <c r="BF235" s="35">
        <f t="shared" si="178"/>
        <v>14427.733374660085</v>
      </c>
      <c r="BG235" s="35">
        <f t="shared" si="179"/>
        <v>17224.968502716696</v>
      </c>
    </row>
    <row r="236" spans="25:59" x14ac:dyDescent="0.4">
      <c r="Y236" s="35">
        <f t="shared" si="180"/>
        <v>228500</v>
      </c>
      <c r="Z236" s="52">
        <f t="shared" si="183"/>
        <v>229</v>
      </c>
      <c r="AA236" s="35"/>
      <c r="AB236" s="35"/>
      <c r="AC236" s="35"/>
      <c r="AD236" s="35"/>
      <c r="AU236" s="52">
        <f t="shared" si="170"/>
        <v>229</v>
      </c>
      <c r="AV236" s="80">
        <f t="shared" si="171"/>
        <v>1217.6134308092419</v>
      </c>
      <c r="AW236" s="35">
        <f t="shared" si="181"/>
        <v>4877.3129362052423</v>
      </c>
      <c r="AX236" s="35">
        <f t="shared" si="172"/>
        <v>30710.835367850879</v>
      </c>
      <c r="AY236" s="35">
        <f t="shared" si="173"/>
        <v>35588.148304056122</v>
      </c>
      <c r="AZ236" s="35">
        <f t="shared" si="174"/>
        <v>40465.461240261364</v>
      </c>
      <c r="BA236"/>
      <c r="BB236" s="52">
        <f t="shared" si="175"/>
        <v>229</v>
      </c>
      <c r="BC236" s="80">
        <f t="shared" si="176"/>
        <v>698.40268028424111</v>
      </c>
      <c r="BD236" s="35">
        <f t="shared" si="182"/>
        <v>2797.5450508679528</v>
      </c>
      <c r="BE236" s="35">
        <f t="shared" si="177"/>
        <v>11659.997106492445</v>
      </c>
      <c r="BF236" s="35">
        <f t="shared" si="178"/>
        <v>14457.542157360398</v>
      </c>
      <c r="BG236" s="35">
        <f t="shared" si="179"/>
        <v>17255.087208228349</v>
      </c>
    </row>
    <row r="237" spans="25:59" x14ac:dyDescent="0.4">
      <c r="Y237" s="35">
        <f t="shared" si="180"/>
        <v>229500</v>
      </c>
      <c r="Z237" s="52">
        <f t="shared" si="183"/>
        <v>230</v>
      </c>
      <c r="AA237" s="35"/>
      <c r="AB237" s="35"/>
      <c r="AC237" s="35"/>
      <c r="AD237" s="35"/>
      <c r="AU237" s="52">
        <f t="shared" si="170"/>
        <v>230</v>
      </c>
      <c r="AV237" s="80">
        <f t="shared" si="171"/>
        <v>1217.7496523237085</v>
      </c>
      <c r="AW237" s="35">
        <f t="shared" si="181"/>
        <v>4877.8585896432596</v>
      </c>
      <c r="AX237" s="35">
        <f t="shared" si="172"/>
        <v>30810.739303623301</v>
      </c>
      <c r="AY237" s="35">
        <f t="shared" si="173"/>
        <v>35688.59789326656</v>
      </c>
      <c r="AZ237" s="35">
        <f t="shared" si="174"/>
        <v>40566.456482909824</v>
      </c>
      <c r="BA237"/>
      <c r="BB237" s="52">
        <f t="shared" si="175"/>
        <v>230</v>
      </c>
      <c r="BC237" s="80">
        <f t="shared" si="176"/>
        <v>698.48081466450378</v>
      </c>
      <c r="BD237" s="35">
        <f t="shared" si="182"/>
        <v>2797.8580285454113</v>
      </c>
      <c r="BE237" s="35">
        <f t="shared" si="177"/>
        <v>11689.492911515301</v>
      </c>
      <c r="BF237" s="35">
        <f t="shared" si="178"/>
        <v>14487.350940060713</v>
      </c>
      <c r="BG237" s="35">
        <f t="shared" si="179"/>
        <v>17285.208968606123</v>
      </c>
    </row>
    <row r="238" spans="25:59" x14ac:dyDescent="0.4">
      <c r="Y238" s="35">
        <f t="shared" si="180"/>
        <v>230500</v>
      </c>
      <c r="Z238" s="52">
        <f t="shared" si="183"/>
        <v>231</v>
      </c>
      <c r="AA238" s="35"/>
      <c r="AB238" s="35"/>
      <c r="AC238" s="35"/>
      <c r="AD238" s="35"/>
      <c r="AU238" s="52">
        <f t="shared" si="170"/>
        <v>231</v>
      </c>
      <c r="AV238" s="80">
        <f t="shared" si="171"/>
        <v>1217.8872030027853</v>
      </c>
      <c r="AW238" s="35">
        <f t="shared" si="181"/>
        <v>4878.4095672273352</v>
      </c>
      <c r="AX238" s="35">
        <f t="shared" si="172"/>
        <v>30910.63791524967</v>
      </c>
      <c r="AY238" s="35">
        <f t="shared" si="173"/>
        <v>35789.047482477006</v>
      </c>
      <c r="AZ238" s="35">
        <f t="shared" si="174"/>
        <v>40667.457049704339</v>
      </c>
      <c r="BA238"/>
      <c r="BB238" s="52">
        <f t="shared" si="175"/>
        <v>231</v>
      </c>
      <c r="BC238" s="80">
        <f t="shared" si="176"/>
        <v>698.55971143133593</v>
      </c>
      <c r="BD238" s="35">
        <f t="shared" si="182"/>
        <v>2798.17406006392</v>
      </c>
      <c r="BE238" s="35">
        <f t="shared" si="177"/>
        <v>11718.985662697107</v>
      </c>
      <c r="BF238" s="35">
        <f t="shared" si="178"/>
        <v>14517.159722761027</v>
      </c>
      <c r="BG238" s="35">
        <f t="shared" si="179"/>
        <v>17315.333782824946</v>
      </c>
    </row>
    <row r="239" spans="25:59" x14ac:dyDescent="0.4">
      <c r="Y239" s="35">
        <f t="shared" si="180"/>
        <v>231500</v>
      </c>
      <c r="Z239" s="52">
        <f t="shared" si="183"/>
        <v>232</v>
      </c>
      <c r="AA239" s="35"/>
      <c r="AB239" s="35"/>
      <c r="AC239" s="35"/>
      <c r="AD239" s="35"/>
      <c r="AU239" s="52">
        <f t="shared" si="170"/>
        <v>232</v>
      </c>
      <c r="AV239" s="80">
        <f t="shared" si="171"/>
        <v>1218.0260823961682</v>
      </c>
      <c r="AW239" s="35">
        <f t="shared" si="181"/>
        <v>4878.9658671537154</v>
      </c>
      <c r="AX239" s="35">
        <f t="shared" si="172"/>
        <v>31010.531204533723</v>
      </c>
      <c r="AY239" s="35">
        <f t="shared" si="173"/>
        <v>35889.497071687438</v>
      </c>
      <c r="AZ239" s="35">
        <f t="shared" si="174"/>
        <v>40768.462938841156</v>
      </c>
      <c r="BA239"/>
      <c r="BB239" s="52">
        <f t="shared" si="175"/>
        <v>232</v>
      </c>
      <c r="BC239" s="80">
        <f t="shared" si="176"/>
        <v>698.63937032645038</v>
      </c>
      <c r="BD239" s="35">
        <f t="shared" si="182"/>
        <v>2798.493144388875</v>
      </c>
      <c r="BE239" s="35">
        <f t="shared" si="177"/>
        <v>11748.475361072467</v>
      </c>
      <c r="BF239" s="35">
        <f t="shared" si="178"/>
        <v>14546.968505461342</v>
      </c>
      <c r="BG239" s="35">
        <f t="shared" si="179"/>
        <v>17345.461649850218</v>
      </c>
    </row>
    <row r="240" spans="25:59" x14ac:dyDescent="0.4">
      <c r="Y240" s="35">
        <f t="shared" si="180"/>
        <v>232500</v>
      </c>
      <c r="Z240" s="52">
        <f t="shared" si="183"/>
        <v>233</v>
      </c>
      <c r="AA240" s="35"/>
      <c r="AB240" s="35"/>
      <c r="AC240" s="35"/>
      <c r="AD240" s="35"/>
      <c r="AU240" s="52">
        <f t="shared" si="170"/>
        <v>233</v>
      </c>
      <c r="AV240" s="80">
        <f t="shared" si="171"/>
        <v>1218.1662900494091</v>
      </c>
      <c r="AW240" s="35">
        <f t="shared" si="181"/>
        <v>4879.5274876020476</v>
      </c>
      <c r="AX240" s="35">
        <f t="shared" si="172"/>
        <v>31110.419173295835</v>
      </c>
      <c r="AY240" s="35">
        <f t="shared" si="173"/>
        <v>35989.946660897884</v>
      </c>
      <c r="AZ240" s="35">
        <f t="shared" si="174"/>
        <v>40869.474148499932</v>
      </c>
      <c r="BA240"/>
      <c r="BB240" s="52">
        <f t="shared" si="175"/>
        <v>233</v>
      </c>
      <c r="BC240" s="80">
        <f t="shared" si="176"/>
        <v>698.71979108918345</v>
      </c>
      <c r="BD240" s="35">
        <f t="shared" si="182"/>
        <v>2798.8152804761526</v>
      </c>
      <c r="BE240" s="35">
        <f t="shared" si="177"/>
        <v>11777.962007685503</v>
      </c>
      <c r="BF240" s="35">
        <f t="shared" si="178"/>
        <v>14576.777288161655</v>
      </c>
      <c r="BG240" s="35">
        <f t="shared" si="179"/>
        <v>17375.592568637807</v>
      </c>
    </row>
    <row r="241" spans="25:59" x14ac:dyDescent="0.4">
      <c r="Y241" s="35">
        <f t="shared" si="180"/>
        <v>233500</v>
      </c>
      <c r="Z241" s="52">
        <f t="shared" si="183"/>
        <v>234</v>
      </c>
      <c r="AA241" s="35"/>
      <c r="AB241" s="35"/>
      <c r="AC241" s="35"/>
      <c r="AD241" s="35"/>
      <c r="AU241" s="52">
        <f t="shared" si="170"/>
        <v>234</v>
      </c>
      <c r="AV241" s="80">
        <f t="shared" si="171"/>
        <v>1218.3078255039236</v>
      </c>
      <c r="AW241" s="35">
        <f t="shared" si="181"/>
        <v>4880.0944267354116</v>
      </c>
      <c r="AX241" s="35">
        <f t="shared" si="172"/>
        <v>31210.301823372909</v>
      </c>
      <c r="AY241" s="35">
        <f t="shared" si="173"/>
        <v>36090.396250108322</v>
      </c>
      <c r="AZ241" s="35">
        <f t="shared" si="174"/>
        <v>40970.490676843736</v>
      </c>
      <c r="BA241"/>
      <c r="BB241" s="52">
        <f t="shared" si="175"/>
        <v>234</v>
      </c>
      <c r="BC241" s="80">
        <f t="shared" si="176"/>
        <v>698.80097345649904</v>
      </c>
      <c r="BD241" s="35">
        <f t="shared" si="182"/>
        <v>2799.1404672721269</v>
      </c>
      <c r="BE241" s="35">
        <f t="shared" si="177"/>
        <v>11807.445603589842</v>
      </c>
      <c r="BF241" s="35">
        <f t="shared" si="178"/>
        <v>14606.586070861969</v>
      </c>
      <c r="BG241" s="35">
        <f t="shared" si="179"/>
        <v>17405.726538134095</v>
      </c>
    </row>
    <row r="242" spans="25:59" x14ac:dyDescent="0.4">
      <c r="Y242" s="35">
        <f t="shared" si="180"/>
        <v>234500</v>
      </c>
      <c r="Z242" s="52">
        <f t="shared" si="183"/>
        <v>235</v>
      </c>
      <c r="AA242" s="35"/>
      <c r="AB242" s="35"/>
      <c r="AC242" s="35"/>
      <c r="AD242" s="35"/>
      <c r="AU242" s="52">
        <f t="shared" si="170"/>
        <v>235</v>
      </c>
      <c r="AV242" s="80">
        <f t="shared" si="171"/>
        <v>1218.4506882969995</v>
      </c>
      <c r="AW242" s="35">
        <f t="shared" si="181"/>
        <v>4880.6666827003519</v>
      </c>
      <c r="AX242" s="35">
        <f t="shared" si="172"/>
        <v>31310.179156618411</v>
      </c>
      <c r="AY242" s="35">
        <f t="shared" si="173"/>
        <v>36190.845839318761</v>
      </c>
      <c r="AZ242" s="35">
        <f t="shared" si="174"/>
        <v>41071.512522019111</v>
      </c>
      <c r="BA242"/>
      <c r="BB242" s="52">
        <f t="shared" si="175"/>
        <v>235</v>
      </c>
      <c r="BC242" s="80">
        <f t="shared" si="176"/>
        <v>698.88291716299273</v>
      </c>
      <c r="BD242" s="35">
        <f t="shared" si="182"/>
        <v>2799.468703713685</v>
      </c>
      <c r="BE242" s="35">
        <f t="shared" si="177"/>
        <v>11836.926149848599</v>
      </c>
      <c r="BF242" s="35">
        <f t="shared" si="178"/>
        <v>14636.394853562284</v>
      </c>
      <c r="BG242" s="35">
        <f t="shared" si="179"/>
        <v>17435.86355727597</v>
      </c>
    </row>
    <row r="243" spans="25:59" x14ac:dyDescent="0.4">
      <c r="Y243" s="35">
        <f t="shared" si="180"/>
        <v>235500</v>
      </c>
      <c r="Z243" s="52">
        <f t="shared" si="183"/>
        <v>236</v>
      </c>
      <c r="AA243" s="35">
        <f t="shared" ref="AA243:AA251" si="186">$U$10</f>
        <v>251980</v>
      </c>
      <c r="AB243" s="35">
        <f t="shared" ref="AB243:AB251" si="187">$U$50</f>
        <v>143802</v>
      </c>
      <c r="AC243" s="35">
        <f t="shared" ref="AC243:AC251" si="188">U$207</f>
        <v>38369</v>
      </c>
      <c r="AD243" s="35">
        <f t="shared" ref="AD243:AD251" si="189">U$206</f>
        <v>14883.366028708133</v>
      </c>
      <c r="AU243" s="52">
        <f t="shared" si="170"/>
        <v>236</v>
      </c>
      <c r="AV243" s="80">
        <f t="shared" si="171"/>
        <v>1218.5948779618018</v>
      </c>
      <c r="AW243" s="35">
        <f t="shared" si="181"/>
        <v>4881.2442536268973</v>
      </c>
      <c r="AX243" s="35">
        <f t="shared" si="172"/>
        <v>31410.051174902303</v>
      </c>
      <c r="AY243" s="35">
        <f t="shared" si="173"/>
        <v>36291.2954285292</v>
      </c>
      <c r="AZ243" s="35">
        <f t="shared" si="174"/>
        <v>41172.539682156101</v>
      </c>
      <c r="BA243"/>
      <c r="BB243" s="52">
        <f t="shared" si="175"/>
        <v>236</v>
      </c>
      <c r="BC243" s="80">
        <f t="shared" si="176"/>
        <v>698.96562194089609</v>
      </c>
      <c r="BD243" s="35">
        <f t="shared" si="182"/>
        <v>2799.7999887282449</v>
      </c>
      <c r="BE243" s="35">
        <f t="shared" si="177"/>
        <v>11866.403647534353</v>
      </c>
      <c r="BF243" s="35">
        <f t="shared" si="178"/>
        <v>14666.203636262599</v>
      </c>
      <c r="BG243" s="35">
        <f t="shared" si="179"/>
        <v>17466.003624990844</v>
      </c>
    </row>
    <row r="244" spans="25:59" x14ac:dyDescent="0.4">
      <c r="Y244" s="35">
        <f t="shared" si="180"/>
        <v>236500</v>
      </c>
      <c r="Z244" s="52">
        <f t="shared" si="183"/>
        <v>237</v>
      </c>
      <c r="AA244" s="35">
        <f t="shared" si="186"/>
        <v>251980</v>
      </c>
      <c r="AB244" s="35">
        <f t="shared" si="187"/>
        <v>143802</v>
      </c>
      <c r="AC244" s="35">
        <f t="shared" si="188"/>
        <v>38369</v>
      </c>
      <c r="AD244" s="35">
        <f t="shared" si="189"/>
        <v>14883.366028708133</v>
      </c>
      <c r="AU244" s="52">
        <f t="shared" si="170"/>
        <v>237</v>
      </c>
      <c r="AV244" s="80">
        <f t="shared" si="171"/>
        <v>1218.7403940273828</v>
      </c>
      <c r="AW244" s="35">
        <f t="shared" si="181"/>
        <v>4881.8271376286057</v>
      </c>
      <c r="AX244" s="35">
        <f t="shared" si="172"/>
        <v>31509.917880111032</v>
      </c>
      <c r="AY244" s="35">
        <f t="shared" si="173"/>
        <v>36391.745017739639</v>
      </c>
      <c r="AZ244" s="35">
        <f t="shared" si="174"/>
        <v>41273.572155368245</v>
      </c>
      <c r="BA244"/>
      <c r="BB244" s="52">
        <f t="shared" si="175"/>
        <v>237</v>
      </c>
      <c r="BC244" s="80">
        <f t="shared" si="176"/>
        <v>699.04908752008134</v>
      </c>
      <c r="BD244" s="35">
        <f t="shared" si="182"/>
        <v>2800.1343212337738</v>
      </c>
      <c r="BE244" s="35">
        <f t="shared" si="177"/>
        <v>11895.878097729139</v>
      </c>
      <c r="BF244" s="35">
        <f t="shared" si="178"/>
        <v>14696.012418962913</v>
      </c>
      <c r="BG244" s="35">
        <f t="shared" si="179"/>
        <v>17496.146740196687</v>
      </c>
    </row>
    <row r="245" spans="25:59" x14ac:dyDescent="0.4">
      <c r="Y245" s="35">
        <f t="shared" si="180"/>
        <v>237500</v>
      </c>
      <c r="Z245" s="52">
        <f t="shared" si="183"/>
        <v>238</v>
      </c>
      <c r="AA245" s="35">
        <f t="shared" si="186"/>
        <v>251980</v>
      </c>
      <c r="AB245" s="35">
        <f t="shared" si="187"/>
        <v>143802</v>
      </c>
      <c r="AC245" s="35">
        <f t="shared" si="188"/>
        <v>38369</v>
      </c>
      <c r="AD245" s="35">
        <f t="shared" si="189"/>
        <v>14883.366028708133</v>
      </c>
      <c r="AU245" s="52">
        <f t="shared" si="170"/>
        <v>238</v>
      </c>
      <c r="AV245" s="80">
        <f t="shared" si="171"/>
        <v>1218.8872360186876</v>
      </c>
      <c r="AW245" s="35">
        <f t="shared" si="181"/>
        <v>4882.4153328025814</v>
      </c>
      <c r="AX245" s="35">
        <f t="shared" si="172"/>
        <v>31609.779274147502</v>
      </c>
      <c r="AY245" s="35">
        <f t="shared" si="173"/>
        <v>36492.194606950085</v>
      </c>
      <c r="AZ245" s="35">
        <f t="shared" si="174"/>
        <v>41374.609939752663</v>
      </c>
      <c r="BA245"/>
      <c r="BB245" s="52">
        <f t="shared" si="175"/>
        <v>238</v>
      </c>
      <c r="BC245" s="80">
        <f t="shared" si="176"/>
        <v>699.13331362806491</v>
      </c>
      <c r="BD245" s="35">
        <f t="shared" si="182"/>
        <v>2800.4717001388021</v>
      </c>
      <c r="BE245" s="35">
        <f t="shared" si="177"/>
        <v>11925.349501524426</v>
      </c>
      <c r="BF245" s="35">
        <f t="shared" si="178"/>
        <v>14725.821201663228</v>
      </c>
      <c r="BG245" s="35">
        <f t="shared" si="179"/>
        <v>17526.29290180203</v>
      </c>
    </row>
    <row r="246" spans="25:59" x14ac:dyDescent="0.4">
      <c r="Y246" s="35">
        <f t="shared" si="180"/>
        <v>238500</v>
      </c>
      <c r="Z246" s="52">
        <f t="shared" si="183"/>
        <v>239</v>
      </c>
      <c r="AA246" s="35">
        <f t="shared" si="186"/>
        <v>251980</v>
      </c>
      <c r="AB246" s="35">
        <f t="shared" si="187"/>
        <v>143802</v>
      </c>
      <c r="AC246" s="35">
        <f t="shared" si="188"/>
        <v>38369</v>
      </c>
      <c r="AD246" s="35">
        <f t="shared" si="189"/>
        <v>14883.366028708133</v>
      </c>
      <c r="AU246" s="52">
        <f t="shared" si="170"/>
        <v>239</v>
      </c>
      <c r="AV246" s="80">
        <f t="shared" si="171"/>
        <v>1219.0354034565637</v>
      </c>
      <c r="AW246" s="35">
        <f t="shared" si="181"/>
        <v>4883.0088372295131</v>
      </c>
      <c r="AX246" s="35">
        <f t="shared" si="172"/>
        <v>31709.635358931002</v>
      </c>
      <c r="AY246" s="35">
        <f t="shared" si="173"/>
        <v>36592.644196160516</v>
      </c>
      <c r="AZ246" s="35">
        <f t="shared" si="174"/>
        <v>41475.65303339003</v>
      </c>
      <c r="BA246"/>
      <c r="BB246" s="52">
        <f t="shared" si="175"/>
        <v>239</v>
      </c>
      <c r="BC246" s="80">
        <f t="shared" si="176"/>
        <v>699.21829999001284</v>
      </c>
      <c r="BD246" s="35">
        <f t="shared" si="182"/>
        <v>2800.8121243424466</v>
      </c>
      <c r="BE246" s="35">
        <f t="shared" si="177"/>
        <v>11954.817860021096</v>
      </c>
      <c r="BF246" s="35">
        <f t="shared" si="178"/>
        <v>14755.629984363542</v>
      </c>
      <c r="BG246" s="35">
        <f t="shared" si="179"/>
        <v>17556.442108705989</v>
      </c>
    </row>
    <row r="247" spans="25:59" x14ac:dyDescent="0.4">
      <c r="Y247" s="35">
        <f t="shared" si="180"/>
        <v>239500</v>
      </c>
      <c r="Z247" s="52">
        <f t="shared" si="183"/>
        <v>240</v>
      </c>
      <c r="AA247" s="35">
        <f t="shared" si="186"/>
        <v>251980</v>
      </c>
      <c r="AB247" s="35">
        <f t="shared" si="187"/>
        <v>143802</v>
      </c>
      <c r="AC247" s="35">
        <f t="shared" si="188"/>
        <v>38369</v>
      </c>
      <c r="AD247" s="35">
        <f t="shared" si="189"/>
        <v>14883.366028708133</v>
      </c>
      <c r="AU247" s="52">
        <f t="shared" si="170"/>
        <v>240</v>
      </c>
      <c r="AV247" s="80">
        <f t="shared" si="171"/>
        <v>1219.1848958577662</v>
      </c>
      <c r="AW247" s="35">
        <f t="shared" si="181"/>
        <v>4883.6076489737006</v>
      </c>
      <c r="AX247" s="35">
        <f t="shared" si="172"/>
        <v>31809.48613639726</v>
      </c>
      <c r="AY247" s="35">
        <f t="shared" si="173"/>
        <v>36693.093785370962</v>
      </c>
      <c r="AZ247" s="35">
        <f t="shared" si="174"/>
        <v>41576.701434344664</v>
      </c>
      <c r="BA247"/>
      <c r="BB247" s="52">
        <f t="shared" si="175"/>
        <v>240</v>
      </c>
      <c r="BC247" s="80">
        <f t="shared" si="176"/>
        <v>699.30404632874411</v>
      </c>
      <c r="BD247" s="35">
        <f t="shared" si="182"/>
        <v>2801.1555927344207</v>
      </c>
      <c r="BE247" s="35">
        <f t="shared" si="177"/>
        <v>11984.283174329437</v>
      </c>
      <c r="BF247" s="35">
        <f t="shared" si="178"/>
        <v>14785.438767063857</v>
      </c>
      <c r="BG247" s="35">
        <f t="shared" si="179"/>
        <v>17586.594359798277</v>
      </c>
    </row>
    <row r="248" spans="25:59" x14ac:dyDescent="0.4">
      <c r="Y248" s="35">
        <f t="shared" si="180"/>
        <v>240500</v>
      </c>
      <c r="Z248" s="52">
        <f t="shared" si="183"/>
        <v>241</v>
      </c>
      <c r="AA248" s="35">
        <f t="shared" si="186"/>
        <v>251980</v>
      </c>
      <c r="AB248" s="35">
        <f t="shared" si="187"/>
        <v>143802</v>
      </c>
      <c r="AC248" s="35">
        <f t="shared" si="188"/>
        <v>38369</v>
      </c>
      <c r="AD248" s="35">
        <f t="shared" si="189"/>
        <v>14883.366028708133</v>
      </c>
      <c r="AU248" s="52">
        <f t="shared" si="170"/>
        <v>241</v>
      </c>
      <c r="AV248" s="80">
        <f t="shared" si="171"/>
        <v>1219.3357127349675</v>
      </c>
      <c r="AW248" s="35">
        <f t="shared" si="181"/>
        <v>4884.2117660830882</v>
      </c>
      <c r="AX248" s="35">
        <f t="shared" si="172"/>
        <v>31909.331608498313</v>
      </c>
      <c r="AY248" s="35">
        <f t="shared" si="173"/>
        <v>36793.543374581401</v>
      </c>
      <c r="AZ248" s="35">
        <f t="shared" si="174"/>
        <v>41677.755140664493</v>
      </c>
      <c r="BA248"/>
      <c r="BB248" s="52">
        <f t="shared" si="175"/>
        <v>241</v>
      </c>
      <c r="BC248" s="80">
        <f t="shared" si="176"/>
        <v>699.39055236473575</v>
      </c>
      <c r="BD248" s="35">
        <f t="shared" si="182"/>
        <v>2801.5021041950586</v>
      </c>
      <c r="BE248" s="35">
        <f t="shared" si="177"/>
        <v>12013.745445569113</v>
      </c>
      <c r="BF248" s="35">
        <f t="shared" si="178"/>
        <v>14815.247549764172</v>
      </c>
      <c r="BG248" s="35">
        <f t="shared" si="179"/>
        <v>17616.749653959232</v>
      </c>
    </row>
    <row r="249" spans="25:59" x14ac:dyDescent="0.4">
      <c r="Y249" s="35">
        <f t="shared" si="180"/>
        <v>241500</v>
      </c>
      <c r="Z249" s="52">
        <f t="shared" si="183"/>
        <v>242</v>
      </c>
      <c r="AA249" s="35">
        <f t="shared" si="186"/>
        <v>251980</v>
      </c>
      <c r="AB249" s="35">
        <f t="shared" si="187"/>
        <v>143802</v>
      </c>
      <c r="AC249" s="35">
        <f t="shared" si="188"/>
        <v>38369</v>
      </c>
      <c r="AD249" s="35">
        <f t="shared" si="189"/>
        <v>14883.366028708133</v>
      </c>
      <c r="AU249" s="52">
        <f t="shared" si="170"/>
        <v>242</v>
      </c>
      <c r="AV249" s="80">
        <f t="shared" si="171"/>
        <v>1219.487853596765</v>
      </c>
      <c r="AW249" s="35">
        <f t="shared" si="181"/>
        <v>4884.8211865892972</v>
      </c>
      <c r="AX249" s="35">
        <f t="shared" si="172"/>
        <v>32009.171777202544</v>
      </c>
      <c r="AY249" s="35">
        <f t="shared" si="173"/>
        <v>36893.992963791839</v>
      </c>
      <c r="AZ249" s="35">
        <f t="shared" si="174"/>
        <v>41778.814150381135</v>
      </c>
      <c r="BA249"/>
      <c r="BB249" s="52">
        <f t="shared" si="175"/>
        <v>242</v>
      </c>
      <c r="BC249" s="80">
        <f t="shared" si="176"/>
        <v>699.47781781612753</v>
      </c>
      <c r="BD249" s="35">
        <f t="shared" si="182"/>
        <v>2801.8516575953308</v>
      </c>
      <c r="BE249" s="35">
        <f t="shared" si="177"/>
        <v>12043.204674869155</v>
      </c>
      <c r="BF249" s="35">
        <f t="shared" si="178"/>
        <v>14845.056332464486</v>
      </c>
      <c r="BG249" s="35">
        <f t="shared" si="179"/>
        <v>17646.907990059815</v>
      </c>
    </row>
    <row r="250" spans="25:59" x14ac:dyDescent="0.4">
      <c r="Y250" s="35">
        <f t="shared" si="180"/>
        <v>242500</v>
      </c>
      <c r="Z250" s="52">
        <f t="shared" si="183"/>
        <v>243</v>
      </c>
      <c r="AA250" s="35">
        <f t="shared" si="186"/>
        <v>251980</v>
      </c>
      <c r="AB250" s="35">
        <f t="shared" si="187"/>
        <v>143802</v>
      </c>
      <c r="AC250" s="35">
        <f t="shared" si="188"/>
        <v>38369</v>
      </c>
      <c r="AD250" s="35">
        <f t="shared" si="189"/>
        <v>14883.366028708133</v>
      </c>
      <c r="AU250" s="52">
        <f t="shared" si="170"/>
        <v>243</v>
      </c>
      <c r="AV250" s="80">
        <f t="shared" si="171"/>
        <v>1219.6413179476879</v>
      </c>
      <c r="AW250" s="35">
        <f t="shared" si="181"/>
        <v>4885.435908507653</v>
      </c>
      <c r="AX250" s="35">
        <f t="shared" si="172"/>
        <v>32109.006644494624</v>
      </c>
      <c r="AY250" s="35">
        <f t="shared" si="173"/>
        <v>36994.442553002278</v>
      </c>
      <c r="AZ250" s="35">
        <f t="shared" si="174"/>
        <v>41879.878461509928</v>
      </c>
      <c r="BA250"/>
      <c r="BB250" s="52">
        <f t="shared" si="175"/>
        <v>243</v>
      </c>
      <c r="BC250" s="80">
        <f t="shared" si="176"/>
        <v>699.56584239872541</v>
      </c>
      <c r="BD250" s="35">
        <f t="shared" si="182"/>
        <v>2802.2042517968612</v>
      </c>
      <c r="BE250" s="35">
        <f t="shared" si="177"/>
        <v>12072.660863367939</v>
      </c>
      <c r="BF250" s="35">
        <f t="shared" si="178"/>
        <v>14874.865115164801</v>
      </c>
      <c r="BG250" s="35">
        <f t="shared" si="179"/>
        <v>17677.069366961663</v>
      </c>
    </row>
    <row r="251" spans="25:59" x14ac:dyDescent="0.4">
      <c r="Y251" s="35">
        <f t="shared" si="180"/>
        <v>243500</v>
      </c>
      <c r="Z251" s="52">
        <f t="shared" si="183"/>
        <v>244</v>
      </c>
      <c r="AA251" s="35">
        <f t="shared" si="186"/>
        <v>251980</v>
      </c>
      <c r="AB251" s="35">
        <f t="shared" si="187"/>
        <v>143802</v>
      </c>
      <c r="AC251" s="35">
        <f t="shared" si="188"/>
        <v>38369</v>
      </c>
      <c r="AD251" s="35">
        <f t="shared" si="189"/>
        <v>14883.366028708133</v>
      </c>
      <c r="AU251" s="52">
        <f t="shared" si="170"/>
        <v>244</v>
      </c>
      <c r="AV251" s="80">
        <f t="shared" si="171"/>
        <v>1219.796105288206</v>
      </c>
      <c r="AW251" s="35">
        <f t="shared" si="181"/>
        <v>4886.0559298372209</v>
      </c>
      <c r="AX251" s="35">
        <f t="shared" si="172"/>
        <v>32208.836212375496</v>
      </c>
      <c r="AY251" s="35">
        <f t="shared" si="173"/>
        <v>37094.892142212717</v>
      </c>
      <c r="AZ251" s="35">
        <f t="shared" si="174"/>
        <v>41980.948072049941</v>
      </c>
      <c r="BA251"/>
      <c r="BB251" s="52">
        <f t="shared" si="175"/>
        <v>244</v>
      </c>
      <c r="BC251" s="80">
        <f t="shared" si="176"/>
        <v>699.65462582600753</v>
      </c>
      <c r="BD251" s="35">
        <f t="shared" si="182"/>
        <v>2802.5598856519478</v>
      </c>
      <c r="BE251" s="35">
        <f t="shared" si="177"/>
        <v>12102.114012213166</v>
      </c>
      <c r="BF251" s="35">
        <f t="shared" si="178"/>
        <v>14904.673897865114</v>
      </c>
      <c r="BG251" s="35">
        <f t="shared" si="179"/>
        <v>17707.233783517062</v>
      </c>
    </row>
    <row r="252" spans="25:59" x14ac:dyDescent="0.4">
      <c r="Y252" s="35">
        <f t="shared" si="180"/>
        <v>244500</v>
      </c>
      <c r="Z252" s="52">
        <f t="shared" si="183"/>
        <v>245</v>
      </c>
      <c r="AA252" s="35">
        <f t="shared" ref="AA252:AA265" si="190">$U$10</f>
        <v>251980</v>
      </c>
      <c r="AB252" s="35">
        <f t="shared" ref="AB252:AB265" si="191">$U$50</f>
        <v>143802</v>
      </c>
      <c r="AC252" s="35">
        <f>U$207</f>
        <v>38369</v>
      </c>
      <c r="AD252" s="35">
        <f>U$206</f>
        <v>14883.366028708133</v>
      </c>
      <c r="AU252" s="52">
        <f t="shared" si="170"/>
        <v>245</v>
      </c>
      <c r="AV252" s="80">
        <f t="shared" si="171"/>
        <v>1219.9522151147369</v>
      </c>
      <c r="AW252" s="35">
        <f t="shared" si="181"/>
        <v>4886.6812485608334</v>
      </c>
      <c r="AX252" s="35">
        <f t="shared" si="172"/>
        <v>32308.660482862331</v>
      </c>
      <c r="AY252" s="35">
        <f t="shared" si="173"/>
        <v>37195.341731423163</v>
      </c>
      <c r="AZ252" s="35">
        <f t="shared" si="174"/>
        <v>42082.022979983994</v>
      </c>
      <c r="BA252"/>
      <c r="BB252" s="52">
        <f t="shared" si="175"/>
        <v>245</v>
      </c>
      <c r="BC252" s="80">
        <f t="shared" si="176"/>
        <v>699.74416780912713</v>
      </c>
      <c r="BD252" s="35">
        <f t="shared" si="182"/>
        <v>2802.918558003576</v>
      </c>
      <c r="BE252" s="35">
        <f t="shared" si="177"/>
        <v>12131.564122561853</v>
      </c>
      <c r="BF252" s="35">
        <f t="shared" si="178"/>
        <v>14934.482680565428</v>
      </c>
      <c r="BG252" s="35">
        <f t="shared" si="179"/>
        <v>17737.401238569004</v>
      </c>
    </row>
    <row r="253" spans="25:59" x14ac:dyDescent="0.4">
      <c r="Y253" s="35">
        <f t="shared" si="180"/>
        <v>245500</v>
      </c>
      <c r="Z253" s="52">
        <f t="shared" si="183"/>
        <v>246</v>
      </c>
      <c r="AA253" s="35">
        <f t="shared" si="190"/>
        <v>251980</v>
      </c>
      <c r="AB253" s="35">
        <f t="shared" si="191"/>
        <v>143802</v>
      </c>
      <c r="AC253" s="35">
        <f t="shared" ref="AC253:AC265" si="192">U$207</f>
        <v>38369</v>
      </c>
      <c r="AD253" s="35">
        <f t="shared" ref="AD253:AD265" si="193">U$206</f>
        <v>14883.366028708133</v>
      </c>
      <c r="AU253" s="52">
        <f t="shared" si="170"/>
        <v>246</v>
      </c>
      <c r="AV253" s="80">
        <f t="shared" si="171"/>
        <v>1220.1096469196548</v>
      </c>
      <c r="AW253" s="35">
        <f t="shared" si="181"/>
        <v>4887.3118626451296</v>
      </c>
      <c r="AX253" s="35">
        <f t="shared" si="172"/>
        <v>32408.479457988466</v>
      </c>
      <c r="AY253" s="35">
        <f t="shared" si="173"/>
        <v>37295.791320633594</v>
      </c>
      <c r="AZ253" s="35">
        <f t="shared" si="174"/>
        <v>42183.103183278727</v>
      </c>
      <c r="BA253"/>
      <c r="BB253" s="52">
        <f t="shared" si="175"/>
        <v>246</v>
      </c>
      <c r="BC253" s="80">
        <f t="shared" si="176"/>
        <v>699.83446805691904</v>
      </c>
      <c r="BD253" s="35">
        <f t="shared" si="182"/>
        <v>2803.2802676854458</v>
      </c>
      <c r="BE253" s="35">
        <f t="shared" si="177"/>
        <v>12161.011195580297</v>
      </c>
      <c r="BF253" s="35">
        <f t="shared" si="178"/>
        <v>14964.291463265743</v>
      </c>
      <c r="BG253" s="35">
        <f t="shared" si="179"/>
        <v>17767.571730951189</v>
      </c>
    </row>
    <row r="254" spans="25:59" x14ac:dyDescent="0.4">
      <c r="Y254" s="35">
        <f t="shared" si="180"/>
        <v>246500</v>
      </c>
      <c r="Z254" s="52">
        <f t="shared" si="183"/>
        <v>247</v>
      </c>
      <c r="AA254" s="35">
        <f t="shared" si="190"/>
        <v>251980</v>
      </c>
      <c r="AB254" s="35">
        <f t="shared" si="191"/>
        <v>143802</v>
      </c>
      <c r="AC254" s="35">
        <f t="shared" si="192"/>
        <v>38369</v>
      </c>
      <c r="AD254" s="35">
        <f t="shared" si="193"/>
        <v>14883.366028708133</v>
      </c>
      <c r="AU254" s="52">
        <f t="shared" si="170"/>
        <v>247</v>
      </c>
      <c r="AV254" s="80">
        <f t="shared" si="171"/>
        <v>1220.2684001912985</v>
      </c>
      <c r="AW254" s="35">
        <f t="shared" si="181"/>
        <v>4887.9477700405814</v>
      </c>
      <c r="AX254" s="35">
        <f t="shared" si="172"/>
        <v>32508.29313980346</v>
      </c>
      <c r="AY254" s="35">
        <f t="shared" si="173"/>
        <v>37396.24090984404</v>
      </c>
      <c r="AZ254" s="35">
        <f t="shared" si="174"/>
        <v>42284.188679884624</v>
      </c>
      <c r="BA254"/>
      <c r="BB254" s="52">
        <f t="shared" si="175"/>
        <v>247</v>
      </c>
      <c r="BC254" s="80">
        <f t="shared" si="176"/>
        <v>699.92552627590237</v>
      </c>
      <c r="BD254" s="35">
        <f t="shared" si="182"/>
        <v>2803.6450135219793</v>
      </c>
      <c r="BE254" s="35">
        <f t="shared" si="177"/>
        <v>12190.455232444077</v>
      </c>
      <c r="BF254" s="35">
        <f t="shared" si="178"/>
        <v>14994.100245966056</v>
      </c>
      <c r="BG254" s="35">
        <f t="shared" si="179"/>
        <v>17797.745259488034</v>
      </c>
    </row>
    <row r="255" spans="25:59" x14ac:dyDescent="0.4">
      <c r="Y255" s="35">
        <f t="shared" si="180"/>
        <v>247500</v>
      </c>
      <c r="Z255" s="52">
        <f t="shared" si="183"/>
        <v>248</v>
      </c>
      <c r="AA255" s="35">
        <f t="shared" si="190"/>
        <v>251980</v>
      </c>
      <c r="AB255" s="35">
        <f t="shared" si="191"/>
        <v>143802</v>
      </c>
      <c r="AC255" s="35">
        <f t="shared" si="192"/>
        <v>38369</v>
      </c>
      <c r="AD255" s="35">
        <f t="shared" si="193"/>
        <v>14883.366028708133</v>
      </c>
      <c r="AU255" s="52">
        <f t="shared" si="170"/>
        <v>248</v>
      </c>
      <c r="AV255" s="80">
        <f t="shared" si="171"/>
        <v>1220.4284744139788</v>
      </c>
      <c r="AW255" s="35">
        <f t="shared" si="181"/>
        <v>4888.5889686815262</v>
      </c>
      <c r="AX255" s="35">
        <f t="shared" si="172"/>
        <v>32608.101530372951</v>
      </c>
      <c r="AY255" s="35">
        <f t="shared" si="173"/>
        <v>37496.690499054479</v>
      </c>
      <c r="AZ255" s="35">
        <f t="shared" si="174"/>
        <v>42385.279467736007</v>
      </c>
      <c r="BA255"/>
      <c r="BB255" s="52">
        <f t="shared" si="175"/>
        <v>248</v>
      </c>
      <c r="BC255" s="80">
        <f t="shared" si="176"/>
        <v>700.01734217028695</v>
      </c>
      <c r="BD255" s="35">
        <f t="shared" si="182"/>
        <v>2804.0127943283505</v>
      </c>
      <c r="BE255" s="35">
        <f t="shared" si="177"/>
        <v>12219.896234338019</v>
      </c>
      <c r="BF255" s="35">
        <f t="shared" si="178"/>
        <v>15023.90902866637</v>
      </c>
      <c r="BG255" s="35">
        <f t="shared" si="179"/>
        <v>17827.921822994722</v>
      </c>
    </row>
    <row r="256" spans="25:59" x14ac:dyDescent="0.4">
      <c r="Y256" s="35">
        <f t="shared" si="180"/>
        <v>248500</v>
      </c>
      <c r="Z256" s="52">
        <f t="shared" si="183"/>
        <v>249</v>
      </c>
      <c r="AA256" s="35">
        <f t="shared" si="190"/>
        <v>251980</v>
      </c>
      <c r="AB256" s="35">
        <f t="shared" si="191"/>
        <v>143802</v>
      </c>
      <c r="AC256" s="35">
        <f t="shared" si="192"/>
        <v>38369</v>
      </c>
      <c r="AD256" s="35">
        <f t="shared" si="193"/>
        <v>14883.366028708133</v>
      </c>
      <c r="AU256" s="52">
        <f t="shared" si="170"/>
        <v>249</v>
      </c>
      <c r="AV256" s="80">
        <f t="shared" si="171"/>
        <v>1220.5898690679871</v>
      </c>
      <c r="AW256" s="35">
        <f t="shared" si="181"/>
        <v>4889.2354564862035</v>
      </c>
      <c r="AX256" s="35">
        <f t="shared" si="172"/>
        <v>32707.904631778714</v>
      </c>
      <c r="AY256" s="35">
        <f t="shared" si="173"/>
        <v>37597.140088264918</v>
      </c>
      <c r="AZ256" s="35">
        <f t="shared" si="174"/>
        <v>42486.375544751121</v>
      </c>
      <c r="BA256"/>
      <c r="BB256" s="52">
        <f t="shared" si="175"/>
        <v>249</v>
      </c>
      <c r="BC256" s="80">
        <f t="shared" si="176"/>
        <v>700.10991544197645</v>
      </c>
      <c r="BD256" s="35">
        <f t="shared" si="182"/>
        <v>2804.3836089104939</v>
      </c>
      <c r="BE256" s="35">
        <f t="shared" si="177"/>
        <v>12249.334202456192</v>
      </c>
      <c r="BF256" s="35">
        <f t="shared" si="178"/>
        <v>15053.717811366685</v>
      </c>
      <c r="BG256" s="35">
        <f t="shared" si="179"/>
        <v>17858.10142027718</v>
      </c>
    </row>
    <row r="257" spans="25:59" x14ac:dyDescent="0.4">
      <c r="Y257" s="35">
        <f t="shared" si="180"/>
        <v>249500</v>
      </c>
      <c r="Z257" s="52">
        <f t="shared" si="183"/>
        <v>250</v>
      </c>
      <c r="AA257" s="35">
        <f t="shared" si="190"/>
        <v>251980</v>
      </c>
      <c r="AB257" s="35">
        <f t="shared" si="191"/>
        <v>143802</v>
      </c>
      <c r="AC257" s="35">
        <f t="shared" si="192"/>
        <v>38369</v>
      </c>
      <c r="AD257" s="35">
        <f t="shared" si="193"/>
        <v>14883.366028708133</v>
      </c>
      <c r="AU257" s="52">
        <f t="shared" si="170"/>
        <v>250</v>
      </c>
      <c r="AV257" s="80">
        <f t="shared" si="171"/>
        <v>1220.7525836296052</v>
      </c>
      <c r="AW257" s="35">
        <f t="shared" si="181"/>
        <v>4889.887231356789</v>
      </c>
      <c r="AX257" s="35">
        <f t="shared" si="172"/>
        <v>32807.702446118565</v>
      </c>
      <c r="AY257" s="35">
        <f t="shared" si="173"/>
        <v>37697.589677475356</v>
      </c>
      <c r="AZ257" s="35">
        <f t="shared" si="174"/>
        <v>42587.476908832148</v>
      </c>
      <c r="BA257"/>
      <c r="BB257" s="52">
        <f t="shared" si="175"/>
        <v>250</v>
      </c>
      <c r="BC257" s="80">
        <f t="shared" si="176"/>
        <v>700.20324579057456</v>
      </c>
      <c r="BD257" s="35">
        <f t="shared" si="182"/>
        <v>2804.7574560651328</v>
      </c>
      <c r="BE257" s="35">
        <f t="shared" si="177"/>
        <v>12278.769138001866</v>
      </c>
      <c r="BF257" s="35">
        <f t="shared" si="178"/>
        <v>15083.526594067</v>
      </c>
      <c r="BG257" s="35">
        <f t="shared" si="179"/>
        <v>17888.284050132133</v>
      </c>
    </row>
    <row r="258" spans="25:59" x14ac:dyDescent="0.4">
      <c r="Y258" s="35">
        <f t="shared" si="180"/>
        <v>250500</v>
      </c>
      <c r="Z258" s="52">
        <f t="shared" si="183"/>
        <v>251</v>
      </c>
      <c r="AA258" s="35">
        <f t="shared" si="190"/>
        <v>251980</v>
      </c>
      <c r="AB258" s="35">
        <f t="shared" si="191"/>
        <v>143802</v>
      </c>
      <c r="AC258" s="35">
        <f t="shared" si="192"/>
        <v>38369</v>
      </c>
      <c r="AD258" s="35">
        <f t="shared" si="193"/>
        <v>14883.366028708133</v>
      </c>
      <c r="AU258" s="52">
        <f t="shared" si="170"/>
        <v>251</v>
      </c>
      <c r="AV258" s="80">
        <f t="shared" si="171"/>
        <v>1220.91661757111</v>
      </c>
      <c r="AW258" s="35">
        <f t="shared" si="181"/>
        <v>4890.544291179418</v>
      </c>
      <c r="AX258" s="35">
        <f t="shared" si="172"/>
        <v>32907.494975506379</v>
      </c>
      <c r="AY258" s="35">
        <f t="shared" si="173"/>
        <v>37798.039266685795</v>
      </c>
      <c r="AZ258" s="35">
        <f t="shared" si="174"/>
        <v>42688.583557865211</v>
      </c>
      <c r="BA258"/>
      <c r="BB258" s="52">
        <f t="shared" si="175"/>
        <v>251</v>
      </c>
      <c r="BC258" s="80">
        <f t="shared" si="176"/>
        <v>700.29733291338869</v>
      </c>
      <c r="BD258" s="35">
        <f t="shared" si="182"/>
        <v>2805.1343345797914</v>
      </c>
      <c r="BE258" s="35">
        <f t="shared" si="177"/>
        <v>12308.201042187524</v>
      </c>
      <c r="BF258" s="35">
        <f t="shared" si="178"/>
        <v>15113.335376767314</v>
      </c>
      <c r="BG258" s="35">
        <f t="shared" si="179"/>
        <v>17918.469711347105</v>
      </c>
    </row>
    <row r="259" spans="25:59" x14ac:dyDescent="0.4">
      <c r="Y259" s="35">
        <f t="shared" si="180"/>
        <v>251500</v>
      </c>
      <c r="Z259" s="52">
        <f t="shared" si="183"/>
        <v>252</v>
      </c>
      <c r="AA259" s="35">
        <f t="shared" si="190"/>
        <v>251980</v>
      </c>
      <c r="AB259" s="35">
        <f t="shared" si="191"/>
        <v>143802</v>
      </c>
      <c r="AC259" s="35">
        <f t="shared" si="192"/>
        <v>38369</v>
      </c>
      <c r="AD259" s="35">
        <f t="shared" si="193"/>
        <v>14883.366028708133</v>
      </c>
      <c r="AU259" s="52">
        <f t="shared" si="170"/>
        <v>252</v>
      </c>
      <c r="AV259" s="80">
        <f t="shared" si="171"/>
        <v>1221.0819703607856</v>
      </c>
      <c r="AW259" s="35">
        <f t="shared" si="181"/>
        <v>4891.2066338242312</v>
      </c>
      <c r="AX259" s="35">
        <f t="shared" si="172"/>
        <v>33007.282222072012</v>
      </c>
      <c r="AY259" s="35">
        <f t="shared" si="173"/>
        <v>37898.488855896241</v>
      </c>
      <c r="AZ259" s="35">
        <f t="shared" si="174"/>
        <v>42789.695489720471</v>
      </c>
      <c r="BA259"/>
      <c r="BB259" s="52">
        <f t="shared" si="175"/>
        <v>252</v>
      </c>
      <c r="BC259" s="80">
        <f t="shared" si="176"/>
        <v>700.39217650543503</v>
      </c>
      <c r="BD259" s="35">
        <f t="shared" si="182"/>
        <v>2805.5142432328162</v>
      </c>
      <c r="BE259" s="35">
        <f t="shared" si="177"/>
        <v>12337.629916234813</v>
      </c>
      <c r="BF259" s="35">
        <f t="shared" si="178"/>
        <v>15143.144159467629</v>
      </c>
      <c r="BG259" s="35">
        <f t="shared" si="179"/>
        <v>17948.658402700446</v>
      </c>
    </row>
    <row r="260" spans="25:59" x14ac:dyDescent="0.4">
      <c r="Y260" s="35">
        <f t="shared" si="180"/>
        <v>252500</v>
      </c>
      <c r="Z260" s="52">
        <f t="shared" si="183"/>
        <v>253</v>
      </c>
      <c r="AA260" s="35">
        <f t="shared" si="190"/>
        <v>251980</v>
      </c>
      <c r="AB260" s="35">
        <f t="shared" si="191"/>
        <v>143802</v>
      </c>
      <c r="AC260" s="35">
        <f t="shared" si="192"/>
        <v>38369</v>
      </c>
      <c r="AD260" s="35">
        <f t="shared" si="193"/>
        <v>14883.366028708133</v>
      </c>
      <c r="AU260" s="52">
        <f t="shared" si="170"/>
        <v>253</v>
      </c>
      <c r="AV260" s="80">
        <f t="shared" si="171"/>
        <v>1221.2486414629295</v>
      </c>
      <c r="AW260" s="35">
        <f t="shared" si="181"/>
        <v>4891.8742571454013</v>
      </c>
      <c r="AX260" s="35">
        <f t="shared" si="172"/>
        <v>33107.064187961274</v>
      </c>
      <c r="AY260" s="35">
        <f t="shared" si="173"/>
        <v>37998.938445106673</v>
      </c>
      <c r="AZ260" s="35">
        <f t="shared" si="174"/>
        <v>42890.812702252071</v>
      </c>
      <c r="BA260"/>
      <c r="BB260" s="52">
        <f t="shared" si="175"/>
        <v>253</v>
      </c>
      <c r="BC260" s="80">
        <f t="shared" si="176"/>
        <v>700.48777625944388</v>
      </c>
      <c r="BD260" s="35">
        <f t="shared" si="182"/>
        <v>2805.8971807933976</v>
      </c>
      <c r="BE260" s="35">
        <f t="shared" si="177"/>
        <v>12367.055761374546</v>
      </c>
      <c r="BF260" s="35">
        <f t="shared" si="178"/>
        <v>15172.952942167944</v>
      </c>
      <c r="BG260" s="35">
        <f t="shared" si="179"/>
        <v>17978.850122961339</v>
      </c>
    </row>
    <row r="261" spans="25:59" x14ac:dyDescent="0.4">
      <c r="Y261" s="35">
        <f t="shared" si="180"/>
        <v>253500</v>
      </c>
      <c r="Z261" s="52">
        <f t="shared" si="183"/>
        <v>254</v>
      </c>
      <c r="AA261" s="35">
        <f t="shared" si="190"/>
        <v>251980</v>
      </c>
      <c r="AB261" s="35">
        <f t="shared" si="191"/>
        <v>143802</v>
      </c>
      <c r="AC261" s="35">
        <f t="shared" si="192"/>
        <v>38369</v>
      </c>
      <c r="AD261" s="35">
        <f t="shared" si="193"/>
        <v>14883.366028708133</v>
      </c>
      <c r="AU261" s="52">
        <f t="shared" si="170"/>
        <v>254</v>
      </c>
      <c r="AV261" s="80">
        <f t="shared" si="171"/>
        <v>1221.4166303378624</v>
      </c>
      <c r="AW261" s="35">
        <f t="shared" si="181"/>
        <v>4892.5471589811705</v>
      </c>
      <c r="AX261" s="35">
        <f t="shared" si="172"/>
        <v>33206.840875335947</v>
      </c>
      <c r="AY261" s="35">
        <f t="shared" si="173"/>
        <v>38099.388034317119</v>
      </c>
      <c r="AZ261" s="35">
        <f t="shared" si="174"/>
        <v>42991.93519329829</v>
      </c>
      <c r="BA261"/>
      <c r="BB261" s="52">
        <f t="shared" si="175"/>
        <v>254</v>
      </c>
      <c r="BC261" s="80">
        <f t="shared" si="176"/>
        <v>700.58413186586415</v>
      </c>
      <c r="BD261" s="35">
        <f t="shared" si="182"/>
        <v>2806.283146021588</v>
      </c>
      <c r="BE261" s="35">
        <f t="shared" si="177"/>
        <v>12396.478578846671</v>
      </c>
      <c r="BF261" s="35">
        <f t="shared" si="178"/>
        <v>15202.761724868258</v>
      </c>
      <c r="BG261" s="35">
        <f t="shared" si="179"/>
        <v>18009.044870889848</v>
      </c>
    </row>
    <row r="262" spans="25:59" x14ac:dyDescent="0.4">
      <c r="Y262" s="35">
        <f t="shared" si="180"/>
        <v>254500</v>
      </c>
      <c r="Z262" s="52">
        <f t="shared" si="183"/>
        <v>255</v>
      </c>
      <c r="AA262" s="35">
        <f t="shared" si="190"/>
        <v>251980</v>
      </c>
      <c r="AB262" s="35">
        <f t="shared" si="191"/>
        <v>143802</v>
      </c>
      <c r="AC262" s="35">
        <f t="shared" si="192"/>
        <v>38369</v>
      </c>
      <c r="AD262" s="35">
        <f t="shared" si="193"/>
        <v>14883.366028708133</v>
      </c>
      <c r="AU262" s="52">
        <f t="shared" si="170"/>
        <v>255</v>
      </c>
      <c r="AV262" s="80">
        <f t="shared" si="171"/>
        <v>1221.5859364419355</v>
      </c>
      <c r="AW262" s="35">
        <f t="shared" si="181"/>
        <v>4893.2253371538809</v>
      </c>
      <c r="AX262" s="35">
        <f t="shared" si="172"/>
        <v>33306.612286373675</v>
      </c>
      <c r="AY262" s="35">
        <f t="shared" si="173"/>
        <v>38199.837623527557</v>
      </c>
      <c r="AZ262" s="35">
        <f t="shared" si="174"/>
        <v>43093.06296068144</v>
      </c>
      <c r="BA262"/>
      <c r="BB262" s="52">
        <f t="shared" si="175"/>
        <v>255</v>
      </c>
      <c r="BC262" s="80">
        <f t="shared" si="176"/>
        <v>700.68124301286798</v>
      </c>
      <c r="BD262" s="35">
        <f t="shared" si="182"/>
        <v>2806.6721376683181</v>
      </c>
      <c r="BE262" s="35">
        <f t="shared" si="177"/>
        <v>12425.898369900255</v>
      </c>
      <c r="BF262" s="35">
        <f t="shared" si="178"/>
        <v>15232.570507568573</v>
      </c>
      <c r="BG262" s="35">
        <f t="shared" si="179"/>
        <v>18039.242645236889</v>
      </c>
    </row>
    <row r="263" spans="25:59" x14ac:dyDescent="0.4">
      <c r="Y263" s="35">
        <f t="shared" si="180"/>
        <v>255500</v>
      </c>
      <c r="Z263" s="52">
        <f t="shared" si="183"/>
        <v>256</v>
      </c>
      <c r="AA263" s="35">
        <f t="shared" si="190"/>
        <v>251980</v>
      </c>
      <c r="AB263" s="35">
        <f t="shared" si="191"/>
        <v>143802</v>
      </c>
      <c r="AC263" s="35">
        <f t="shared" si="192"/>
        <v>38369</v>
      </c>
      <c r="AD263" s="35">
        <f t="shared" si="193"/>
        <v>14883.366028708133</v>
      </c>
      <c r="AU263" s="52">
        <f t="shared" si="170"/>
        <v>256</v>
      </c>
      <c r="AV263" s="80">
        <f t="shared" si="171"/>
        <v>1221.7565592275396</v>
      </c>
      <c r="AW263" s="35">
        <f t="shared" si="181"/>
        <v>4893.9087894700115</v>
      </c>
      <c r="AX263" s="35">
        <f t="shared" si="172"/>
        <v>33406.378423267983</v>
      </c>
      <c r="AY263" s="35">
        <f t="shared" si="173"/>
        <v>38300.287212737996</v>
      </c>
      <c r="AZ263" s="35">
        <f t="shared" si="174"/>
        <v>43194.196002208009</v>
      </c>
      <c r="BA263"/>
      <c r="BB263" s="52">
        <f t="shared" si="175"/>
        <v>256</v>
      </c>
      <c r="BC263" s="80">
        <f t="shared" si="176"/>
        <v>700.77910938635591</v>
      </c>
      <c r="BD263" s="35">
        <f t="shared" si="182"/>
        <v>2807.0641544754217</v>
      </c>
      <c r="BE263" s="35">
        <f t="shared" si="177"/>
        <v>12455.315135793466</v>
      </c>
      <c r="BF263" s="35">
        <f t="shared" si="178"/>
        <v>15262.379290268887</v>
      </c>
      <c r="BG263" s="35">
        <f t="shared" si="179"/>
        <v>18069.443444744309</v>
      </c>
    </row>
    <row r="264" spans="25:59" x14ac:dyDescent="0.4">
      <c r="Y264" s="35">
        <f t="shared" si="180"/>
        <v>256500</v>
      </c>
      <c r="Z264" s="52">
        <f t="shared" si="183"/>
        <v>257</v>
      </c>
      <c r="AA264" s="35">
        <f t="shared" si="190"/>
        <v>251980</v>
      </c>
      <c r="AB264" s="35">
        <f t="shared" si="191"/>
        <v>143802</v>
      </c>
      <c r="AC264" s="35">
        <f t="shared" si="192"/>
        <v>38369</v>
      </c>
      <c r="AD264" s="35">
        <f t="shared" si="193"/>
        <v>14883.366028708133</v>
      </c>
      <c r="AU264" s="52">
        <f t="shared" ref="AU264:AU327" si="194">Z264</f>
        <v>257</v>
      </c>
      <c r="AV264" s="80">
        <f t="shared" ref="AV264:AV327" si="195">$AL$13*SQRT(1+(1/$AL$14)+(($AU264-$AE$3)^2)/(($AE$4^2)*$AL$20))</f>
        <v>1221.9284981431147</v>
      </c>
      <c r="AW264" s="35">
        <f t="shared" si="181"/>
        <v>4894.5975137202149</v>
      </c>
      <c r="AX264" s="35">
        <f t="shared" ref="AX264:AX327" si="196">AY264-AW264</f>
        <v>33506.139288228223</v>
      </c>
      <c r="AY264" s="35">
        <f t="shared" ref="AY264:AY327" si="197">Z264*AY$1+AY$2</f>
        <v>38400.736801948435</v>
      </c>
      <c r="AZ264" s="35">
        <f t="shared" ref="AZ264:AZ327" si="198">AY264+AW264</f>
        <v>43295.334315668646</v>
      </c>
      <c r="BA264"/>
      <c r="BB264" s="52">
        <f t="shared" ref="BB264:BB327" si="199">AU264</f>
        <v>257</v>
      </c>
      <c r="BC264" s="80">
        <f t="shared" ref="BC264:BC327" si="200">$AL$36*SQRT(1+(1/$AL$37)+(($AU264-$AE$3)^2)/(($AE$4^2)*$AL$43))</f>
        <v>700.87773066996226</v>
      </c>
      <c r="BD264" s="35">
        <f t="shared" si="182"/>
        <v>2807.4591951756533</v>
      </c>
      <c r="BE264" s="35">
        <f t="shared" ref="BE264:BE327" si="201">BF264-BD264</f>
        <v>12484.728877793548</v>
      </c>
      <c r="BF264" s="35">
        <f t="shared" ref="BF264:BF327" si="202">Z264*BF$1+BF$2</f>
        <v>15292.188072969202</v>
      </c>
      <c r="BG264" s="35">
        <f t="shared" ref="BG264:BG327" si="203">BF264+BD264</f>
        <v>18099.647268144854</v>
      </c>
    </row>
    <row r="265" spans="25:59" x14ac:dyDescent="0.4">
      <c r="Y265" s="35">
        <f t="shared" ref="Y265:Y328" si="204">Y264+1000</f>
        <v>257500</v>
      </c>
      <c r="Z265" s="52">
        <f t="shared" si="183"/>
        <v>258</v>
      </c>
      <c r="AA265" s="35">
        <f t="shared" si="190"/>
        <v>251980</v>
      </c>
      <c r="AB265" s="35">
        <f t="shared" si="191"/>
        <v>143802</v>
      </c>
      <c r="AC265" s="35">
        <f t="shared" si="192"/>
        <v>38369</v>
      </c>
      <c r="AD265" s="35">
        <f t="shared" si="193"/>
        <v>14883.366028708133</v>
      </c>
      <c r="AU265" s="52">
        <f t="shared" si="194"/>
        <v>258</v>
      </c>
      <c r="AV265" s="80">
        <f t="shared" si="195"/>
        <v>1222.1017526331564</v>
      </c>
      <c r="AW265" s="35">
        <f t="shared" ref="AW265:AW328" si="205">AW$3*AV265</f>
        <v>4895.2915076793442</v>
      </c>
      <c r="AX265" s="35">
        <f t="shared" si="196"/>
        <v>33605.89488347953</v>
      </c>
      <c r="AY265" s="35">
        <f t="shared" si="197"/>
        <v>38501.186391158873</v>
      </c>
      <c r="AZ265" s="35">
        <f t="shared" si="198"/>
        <v>43396.477898838217</v>
      </c>
      <c r="BA265"/>
      <c r="BB265" s="52">
        <f t="shared" si="199"/>
        <v>258</v>
      </c>
      <c r="BC265" s="80">
        <f t="shared" si="200"/>
        <v>700.9771065450592</v>
      </c>
      <c r="BD265" s="35">
        <f t="shared" ref="BD265:BD328" si="206">BD$3*BC265</f>
        <v>2807.8572584927069</v>
      </c>
      <c r="BE265" s="35">
        <f t="shared" si="201"/>
        <v>12514.139597176807</v>
      </c>
      <c r="BF265" s="35">
        <f t="shared" si="202"/>
        <v>15321.996855669515</v>
      </c>
      <c r="BG265" s="35">
        <f t="shared" si="203"/>
        <v>18129.854114162223</v>
      </c>
    </row>
    <row r="266" spans="25:59" x14ac:dyDescent="0.4">
      <c r="Y266" s="35">
        <f t="shared" si="204"/>
        <v>258500</v>
      </c>
      <c r="Z266" s="52">
        <f t="shared" ref="Z266:Z329" si="207">Z265+1</f>
        <v>259</v>
      </c>
      <c r="AA266" s="35">
        <f t="shared" ref="AA266:AA275" si="208">$U$10</f>
        <v>251980</v>
      </c>
      <c r="AB266" s="35">
        <f t="shared" ref="AB266:AB275" si="209">$U$50</f>
        <v>143802</v>
      </c>
      <c r="AC266" s="35">
        <f t="shared" ref="AC266:AC275" si="210">U$207</f>
        <v>38369</v>
      </c>
      <c r="AD266" s="35">
        <f t="shared" ref="AD266:AD275" si="211">U$206</f>
        <v>14883.366028708133</v>
      </c>
      <c r="AU266" s="52">
        <f t="shared" si="194"/>
        <v>259</v>
      </c>
      <c r="AV266" s="80">
        <f t="shared" si="195"/>
        <v>1222.2763221382274</v>
      </c>
      <c r="AW266" s="35">
        <f t="shared" si="205"/>
        <v>4895.9907691064982</v>
      </c>
      <c r="AX266" s="35">
        <f t="shared" si="196"/>
        <v>33705.645211262818</v>
      </c>
      <c r="AY266" s="35">
        <f t="shared" si="197"/>
        <v>38601.635980369319</v>
      </c>
      <c r="AZ266" s="35">
        <f t="shared" si="198"/>
        <v>43497.626749475821</v>
      </c>
      <c r="BA266"/>
      <c r="BB266" s="52">
        <f t="shared" si="199"/>
        <v>259</v>
      </c>
      <c r="BC266" s="80">
        <f t="shared" si="200"/>
        <v>701.07723669076267</v>
      </c>
      <c r="BD266" s="35">
        <f t="shared" si="206"/>
        <v>2808.258343141239</v>
      </c>
      <c r="BE266" s="35">
        <f t="shared" si="201"/>
        <v>12543.547295228591</v>
      </c>
      <c r="BF266" s="35">
        <f t="shared" si="202"/>
        <v>15351.805638369829</v>
      </c>
      <c r="BG266" s="35">
        <f t="shared" si="203"/>
        <v>18160.06398151107</v>
      </c>
    </row>
    <row r="267" spans="25:59" x14ac:dyDescent="0.4">
      <c r="Y267" s="35">
        <f t="shared" si="204"/>
        <v>259500</v>
      </c>
      <c r="Z267" s="52">
        <f t="shared" si="207"/>
        <v>260</v>
      </c>
      <c r="AA267" s="35">
        <f t="shared" si="208"/>
        <v>251980</v>
      </c>
      <c r="AB267" s="35">
        <f t="shared" si="209"/>
        <v>143802</v>
      </c>
      <c r="AC267" s="35">
        <f t="shared" si="210"/>
        <v>38369</v>
      </c>
      <c r="AD267" s="35">
        <f t="shared" si="211"/>
        <v>14883.366028708133</v>
      </c>
      <c r="AU267" s="52">
        <f t="shared" si="194"/>
        <v>260</v>
      </c>
      <c r="AV267" s="80">
        <f t="shared" si="195"/>
        <v>1222.4522060949648</v>
      </c>
      <c r="AW267" s="35">
        <f t="shared" si="205"/>
        <v>4896.6952957450521</v>
      </c>
      <c r="AX267" s="35">
        <f t="shared" si="196"/>
        <v>33805.390273834695</v>
      </c>
      <c r="AY267" s="35">
        <f t="shared" si="197"/>
        <v>38702.085569579751</v>
      </c>
      <c r="AZ267" s="35">
        <f t="shared" si="198"/>
        <v>43598.780865324807</v>
      </c>
      <c r="BA267"/>
      <c r="BB267" s="52">
        <f t="shared" si="199"/>
        <v>260</v>
      </c>
      <c r="BC267" s="80">
        <f t="shared" si="200"/>
        <v>701.17812078393729</v>
      </c>
      <c r="BD267" s="35">
        <f t="shared" si="206"/>
        <v>2808.6624478268868</v>
      </c>
      <c r="BE267" s="35">
        <f t="shared" si="201"/>
        <v>12572.951973243256</v>
      </c>
      <c r="BF267" s="35">
        <f t="shared" si="202"/>
        <v>15381.614421070144</v>
      </c>
      <c r="BG267" s="35">
        <f t="shared" si="203"/>
        <v>18190.276868897032</v>
      </c>
    </row>
    <row r="268" spans="25:59" x14ac:dyDescent="0.4">
      <c r="Y268" s="35">
        <f t="shared" si="204"/>
        <v>260500</v>
      </c>
      <c r="Z268" s="52">
        <f t="shared" si="207"/>
        <v>261</v>
      </c>
      <c r="AA268" s="35">
        <f t="shared" si="208"/>
        <v>251980</v>
      </c>
      <c r="AB268" s="35">
        <f t="shared" si="209"/>
        <v>143802</v>
      </c>
      <c r="AC268" s="35">
        <f t="shared" si="210"/>
        <v>38369</v>
      </c>
      <c r="AD268" s="35">
        <f t="shared" si="211"/>
        <v>14883.366028708133</v>
      </c>
      <c r="AU268" s="52">
        <f t="shared" si="194"/>
        <v>261</v>
      </c>
      <c r="AV268" s="80">
        <f t="shared" si="195"/>
        <v>1222.6294039360882</v>
      </c>
      <c r="AW268" s="35">
        <f t="shared" si="205"/>
        <v>4897.405085322689</v>
      </c>
      <c r="AX268" s="35">
        <f t="shared" si="196"/>
        <v>33905.13007346751</v>
      </c>
      <c r="AY268" s="35">
        <f t="shared" si="197"/>
        <v>38802.535158790197</v>
      </c>
      <c r="AZ268" s="35">
        <f t="shared" si="198"/>
        <v>43699.940244112884</v>
      </c>
      <c r="BA268"/>
      <c r="BB268" s="52">
        <f t="shared" si="199"/>
        <v>261</v>
      </c>
      <c r="BC268" s="80">
        <f t="shared" si="200"/>
        <v>701.27975849920051</v>
      </c>
      <c r="BD268" s="35">
        <f t="shared" si="206"/>
        <v>2809.069571246288</v>
      </c>
      <c r="BE268" s="35">
        <f t="shared" si="201"/>
        <v>12602.353632524171</v>
      </c>
      <c r="BF268" s="35">
        <f t="shared" si="202"/>
        <v>15411.423203770459</v>
      </c>
      <c r="BG268" s="35">
        <f t="shared" si="203"/>
        <v>18220.492775016748</v>
      </c>
    </row>
    <row r="269" spans="25:59" x14ac:dyDescent="0.4">
      <c r="Y269" s="35">
        <f t="shared" si="204"/>
        <v>261500</v>
      </c>
      <c r="Z269" s="52">
        <f t="shared" si="207"/>
        <v>262</v>
      </c>
      <c r="AA269" s="35">
        <f t="shared" si="208"/>
        <v>251980</v>
      </c>
      <c r="AB269" s="35">
        <f t="shared" si="209"/>
        <v>143802</v>
      </c>
      <c r="AC269" s="35">
        <f t="shared" si="210"/>
        <v>38369</v>
      </c>
      <c r="AD269" s="35">
        <f t="shared" si="211"/>
        <v>14883.366028708133</v>
      </c>
      <c r="AU269" s="52">
        <f t="shared" si="194"/>
        <v>262</v>
      </c>
      <c r="AV269" s="80">
        <f t="shared" si="195"/>
        <v>1222.8079150904109</v>
      </c>
      <c r="AW269" s="35">
        <f t="shared" si="205"/>
        <v>4898.120135551444</v>
      </c>
      <c r="AX269" s="35">
        <f t="shared" si="196"/>
        <v>34004.864612449193</v>
      </c>
      <c r="AY269" s="35">
        <f t="shared" si="197"/>
        <v>38902.984748000636</v>
      </c>
      <c r="AZ269" s="35">
        <f t="shared" si="198"/>
        <v>43801.104883552078</v>
      </c>
      <c r="BA269"/>
      <c r="BB269" s="52">
        <f t="shared" si="199"/>
        <v>262</v>
      </c>
      <c r="BC269" s="80">
        <f t="shared" si="200"/>
        <v>701.38214950892905</v>
      </c>
      <c r="BD269" s="35">
        <f t="shared" si="206"/>
        <v>2809.4797120871031</v>
      </c>
      <c r="BE269" s="35">
        <f t="shared" si="201"/>
        <v>12631.752274383669</v>
      </c>
      <c r="BF269" s="35">
        <f t="shared" si="202"/>
        <v>15441.231986470772</v>
      </c>
      <c r="BG269" s="35">
        <f t="shared" si="203"/>
        <v>18250.711698557876</v>
      </c>
    </row>
    <row r="270" spans="25:59" x14ac:dyDescent="0.4">
      <c r="Y270" s="35">
        <f t="shared" si="204"/>
        <v>262500</v>
      </c>
      <c r="Z270" s="52">
        <f t="shared" si="207"/>
        <v>263</v>
      </c>
      <c r="AA270" s="35">
        <f t="shared" si="208"/>
        <v>251980</v>
      </c>
      <c r="AB270" s="35">
        <f t="shared" si="209"/>
        <v>143802</v>
      </c>
      <c r="AC270" s="35">
        <f t="shared" si="210"/>
        <v>38369</v>
      </c>
      <c r="AD270" s="35">
        <f t="shared" si="211"/>
        <v>14883.366028708133</v>
      </c>
      <c r="AU270" s="52">
        <f t="shared" si="194"/>
        <v>263</v>
      </c>
      <c r="AV270" s="80">
        <f t="shared" si="195"/>
        <v>1222.9877389828466</v>
      </c>
      <c r="AW270" s="35">
        <f t="shared" si="205"/>
        <v>4898.8404441277316</v>
      </c>
      <c r="AX270" s="35">
        <f t="shared" si="196"/>
        <v>34104.593893083344</v>
      </c>
      <c r="AY270" s="35">
        <f t="shared" si="197"/>
        <v>39003.434337211074</v>
      </c>
      <c r="AZ270" s="35">
        <f t="shared" si="198"/>
        <v>43902.274781338805</v>
      </c>
      <c r="BA270"/>
      <c r="BB270" s="52">
        <f t="shared" si="199"/>
        <v>263</v>
      </c>
      <c r="BC270" s="80">
        <f t="shared" si="200"/>
        <v>701.48529348326304</v>
      </c>
      <c r="BD270" s="35">
        <f t="shared" si="206"/>
        <v>2809.892869028035</v>
      </c>
      <c r="BE270" s="35">
        <f t="shared" si="201"/>
        <v>12661.147900143051</v>
      </c>
      <c r="BF270" s="35">
        <f t="shared" si="202"/>
        <v>15471.040769171086</v>
      </c>
      <c r="BG270" s="35">
        <f t="shared" si="203"/>
        <v>18280.93363819912</v>
      </c>
    </row>
    <row r="271" spans="25:59" x14ac:dyDescent="0.4">
      <c r="Y271" s="35">
        <f t="shared" si="204"/>
        <v>263500</v>
      </c>
      <c r="Z271" s="52">
        <f t="shared" si="207"/>
        <v>264</v>
      </c>
      <c r="AA271" s="35">
        <f t="shared" si="208"/>
        <v>251980</v>
      </c>
      <c r="AB271" s="35">
        <f t="shared" si="209"/>
        <v>143802</v>
      </c>
      <c r="AC271" s="35">
        <f t="shared" si="210"/>
        <v>38369</v>
      </c>
      <c r="AD271" s="35">
        <f t="shared" si="211"/>
        <v>14883.366028708133</v>
      </c>
      <c r="AU271" s="52">
        <f t="shared" si="194"/>
        <v>264</v>
      </c>
      <c r="AV271" s="80">
        <f t="shared" si="195"/>
        <v>1223.1688750344194</v>
      </c>
      <c r="AW271" s="35">
        <f t="shared" si="205"/>
        <v>4899.5660087323877</v>
      </c>
      <c r="AX271" s="35">
        <f t="shared" si="196"/>
        <v>34204.317917689128</v>
      </c>
      <c r="AY271" s="35">
        <f t="shared" si="197"/>
        <v>39103.883926421513</v>
      </c>
      <c r="AZ271" s="35">
        <f t="shared" si="198"/>
        <v>44003.449935153898</v>
      </c>
      <c r="BA271"/>
      <c r="BB271" s="52">
        <f t="shared" si="199"/>
        <v>264</v>
      </c>
      <c r="BC271" s="80">
        <f t="shared" si="200"/>
        <v>701.58919009011186</v>
      </c>
      <c r="BD271" s="35">
        <f t="shared" si="206"/>
        <v>2810.3090407388504</v>
      </c>
      <c r="BE271" s="35">
        <f t="shared" si="201"/>
        <v>12690.540511132551</v>
      </c>
      <c r="BF271" s="35">
        <f t="shared" si="202"/>
        <v>15500.849551871401</v>
      </c>
      <c r="BG271" s="35">
        <f t="shared" si="203"/>
        <v>18311.158592610253</v>
      </c>
    </row>
    <row r="272" spans="25:59" x14ac:dyDescent="0.4">
      <c r="Y272" s="35">
        <f t="shared" si="204"/>
        <v>264500</v>
      </c>
      <c r="Z272" s="52">
        <f t="shared" si="207"/>
        <v>265</v>
      </c>
      <c r="AA272" s="35">
        <f t="shared" si="208"/>
        <v>251980</v>
      </c>
      <c r="AB272" s="35">
        <f t="shared" si="209"/>
        <v>143802</v>
      </c>
      <c r="AC272" s="35">
        <f t="shared" si="210"/>
        <v>38369</v>
      </c>
      <c r="AD272" s="35">
        <f t="shared" si="211"/>
        <v>14883.366028708133</v>
      </c>
      <c r="AU272" s="52">
        <f t="shared" si="194"/>
        <v>265</v>
      </c>
      <c r="AV272" s="80">
        <f t="shared" si="195"/>
        <v>1223.3513226622733</v>
      </c>
      <c r="AW272" s="35">
        <f t="shared" si="205"/>
        <v>4900.2968270307047</v>
      </c>
      <c r="AX272" s="35">
        <f t="shared" si="196"/>
        <v>34304.036688601249</v>
      </c>
      <c r="AY272" s="35">
        <f t="shared" si="197"/>
        <v>39204.333515631952</v>
      </c>
      <c r="AZ272" s="35">
        <f t="shared" si="198"/>
        <v>44104.630342662655</v>
      </c>
      <c r="BA272"/>
      <c r="BB272" s="52">
        <f t="shared" si="199"/>
        <v>265</v>
      </c>
      <c r="BC272" s="80">
        <f t="shared" si="200"/>
        <v>701.69383899515879</v>
      </c>
      <c r="BD272" s="35">
        <f t="shared" si="206"/>
        <v>2810.7282258803989</v>
      </c>
      <c r="BE272" s="35">
        <f t="shared" si="201"/>
        <v>12719.930108691316</v>
      </c>
      <c r="BF272" s="35">
        <f t="shared" si="202"/>
        <v>15530.658334571715</v>
      </c>
      <c r="BG272" s="35">
        <f t="shared" si="203"/>
        <v>18341.386560452112</v>
      </c>
    </row>
    <row r="273" spans="25:59" x14ac:dyDescent="0.4">
      <c r="Y273" s="35">
        <f t="shared" si="204"/>
        <v>265500</v>
      </c>
      <c r="Z273" s="52">
        <f t="shared" si="207"/>
        <v>266</v>
      </c>
      <c r="AA273" s="35">
        <f t="shared" si="208"/>
        <v>251980</v>
      </c>
      <c r="AB273" s="35">
        <f t="shared" si="209"/>
        <v>143802</v>
      </c>
      <c r="AC273" s="35">
        <f t="shared" si="210"/>
        <v>38369</v>
      </c>
      <c r="AD273" s="35">
        <f t="shared" si="211"/>
        <v>14883.366028708133</v>
      </c>
      <c r="AU273" s="52">
        <f t="shared" si="194"/>
        <v>266</v>
      </c>
      <c r="AV273" s="80">
        <f t="shared" si="195"/>
        <v>1223.5350812796805</v>
      </c>
      <c r="AW273" s="35">
        <f t="shared" si="205"/>
        <v>4901.0328966724655</v>
      </c>
      <c r="AX273" s="35">
        <f t="shared" si="196"/>
        <v>34403.750208169935</v>
      </c>
      <c r="AY273" s="35">
        <f t="shared" si="197"/>
        <v>39304.783104842398</v>
      </c>
      <c r="AZ273" s="35">
        <f t="shared" si="198"/>
        <v>44205.816001514861</v>
      </c>
      <c r="BA273"/>
      <c r="BB273" s="52">
        <f t="shared" si="199"/>
        <v>266</v>
      </c>
      <c r="BC273" s="80">
        <f t="shared" si="200"/>
        <v>701.79923986186668</v>
      </c>
      <c r="BD273" s="35">
        <f t="shared" si="206"/>
        <v>2811.150423104636</v>
      </c>
      <c r="BE273" s="35">
        <f t="shared" si="201"/>
        <v>12749.316694167394</v>
      </c>
      <c r="BF273" s="35">
        <f t="shared" si="202"/>
        <v>15560.46711727203</v>
      </c>
      <c r="BG273" s="35">
        <f t="shared" si="203"/>
        <v>18371.617540376665</v>
      </c>
    </row>
    <row r="274" spans="25:59" x14ac:dyDescent="0.4">
      <c r="Y274" s="35">
        <f t="shared" si="204"/>
        <v>266500</v>
      </c>
      <c r="Z274" s="52">
        <f t="shared" si="207"/>
        <v>267</v>
      </c>
      <c r="AA274" s="35">
        <f t="shared" si="208"/>
        <v>251980</v>
      </c>
      <c r="AB274" s="35">
        <f t="shared" si="209"/>
        <v>143802</v>
      </c>
      <c r="AC274" s="35">
        <f t="shared" si="210"/>
        <v>38369</v>
      </c>
      <c r="AD274" s="35">
        <f t="shared" si="211"/>
        <v>14883.366028708133</v>
      </c>
      <c r="AU274" s="52">
        <f t="shared" si="194"/>
        <v>267</v>
      </c>
      <c r="AV274" s="80">
        <f t="shared" si="195"/>
        <v>1223.7201502960511</v>
      </c>
      <c r="AW274" s="35">
        <f t="shared" si="205"/>
        <v>4901.7742152919845</v>
      </c>
      <c r="AX274" s="35">
        <f t="shared" si="196"/>
        <v>34503.458478760847</v>
      </c>
      <c r="AY274" s="35">
        <f t="shared" si="197"/>
        <v>39405.232694052829</v>
      </c>
      <c r="AZ274" s="35">
        <f t="shared" si="198"/>
        <v>44307.006909344811</v>
      </c>
      <c r="BA274"/>
      <c r="BB274" s="52">
        <f t="shared" si="199"/>
        <v>267</v>
      </c>
      <c r="BC274" s="80">
        <f t="shared" si="200"/>
        <v>701.9053923514831</v>
      </c>
      <c r="BD274" s="35">
        <f t="shared" si="206"/>
        <v>2811.575631054644</v>
      </c>
      <c r="BE274" s="35">
        <f t="shared" si="201"/>
        <v>12778.700268917701</v>
      </c>
      <c r="BF274" s="35">
        <f t="shared" si="202"/>
        <v>15590.275899972345</v>
      </c>
      <c r="BG274" s="35">
        <f t="shared" si="203"/>
        <v>18401.851531026987</v>
      </c>
    </row>
    <row r="275" spans="25:59" x14ac:dyDescent="0.4">
      <c r="Y275" s="35">
        <f t="shared" si="204"/>
        <v>267500</v>
      </c>
      <c r="Z275" s="52">
        <f t="shared" si="207"/>
        <v>268</v>
      </c>
      <c r="AA275" s="35">
        <f t="shared" si="208"/>
        <v>251980</v>
      </c>
      <c r="AB275" s="35">
        <f t="shared" si="209"/>
        <v>143802</v>
      </c>
      <c r="AC275" s="35">
        <f t="shared" si="210"/>
        <v>38369</v>
      </c>
      <c r="AD275" s="35">
        <f t="shared" si="211"/>
        <v>14883.366028708133</v>
      </c>
      <c r="AU275" s="52">
        <f t="shared" si="194"/>
        <v>268</v>
      </c>
      <c r="AV275" s="80">
        <f t="shared" si="195"/>
        <v>1223.9065291169418</v>
      </c>
      <c r="AW275" s="35">
        <f t="shared" si="205"/>
        <v>4902.5207805081391</v>
      </c>
      <c r="AX275" s="35">
        <f t="shared" si="196"/>
        <v>34603.161502755138</v>
      </c>
      <c r="AY275" s="35">
        <f t="shared" si="197"/>
        <v>39505.682283263275</v>
      </c>
      <c r="AZ275" s="35">
        <f t="shared" si="198"/>
        <v>44408.203063771412</v>
      </c>
      <c r="BA275"/>
      <c r="BB275" s="52">
        <f t="shared" si="199"/>
        <v>268</v>
      </c>
      <c r="BC275" s="80">
        <f t="shared" si="200"/>
        <v>702.0122961230453</v>
      </c>
      <c r="BD275" s="35">
        <f t="shared" si="206"/>
        <v>2812.0038483646508</v>
      </c>
      <c r="BE275" s="35">
        <f t="shared" si="201"/>
        <v>12808.080834308008</v>
      </c>
      <c r="BF275" s="35">
        <f t="shared" si="202"/>
        <v>15620.084682672659</v>
      </c>
      <c r="BG275" s="35">
        <f t="shared" si="203"/>
        <v>18432.088531037309</v>
      </c>
    </row>
    <row r="276" spans="25:59" x14ac:dyDescent="0.4">
      <c r="Y276" s="35">
        <f t="shared" si="204"/>
        <v>268500</v>
      </c>
      <c r="Z276" s="52">
        <f t="shared" si="207"/>
        <v>269</v>
      </c>
      <c r="AU276" s="52">
        <f t="shared" si="194"/>
        <v>269</v>
      </c>
      <c r="AV276" s="80">
        <f t="shared" si="195"/>
        <v>1224.0942171440659</v>
      </c>
      <c r="AW276" s="35">
        <f t="shared" si="205"/>
        <v>4903.2725899244124</v>
      </c>
      <c r="AX276" s="35">
        <f t="shared" si="196"/>
        <v>34702.859282549303</v>
      </c>
      <c r="AY276" s="35">
        <f t="shared" si="197"/>
        <v>39606.131872473714</v>
      </c>
      <c r="AZ276" s="35">
        <f t="shared" si="198"/>
        <v>44509.404462398124</v>
      </c>
      <c r="BA276"/>
      <c r="BB276" s="52">
        <f t="shared" si="199"/>
        <v>269</v>
      </c>
      <c r="BC276" s="80">
        <f t="shared" si="200"/>
        <v>702.11995083338593</v>
      </c>
      <c r="BD276" s="35">
        <f t="shared" si="206"/>
        <v>2812.4350736600545</v>
      </c>
      <c r="BE276" s="35">
        <f t="shared" si="201"/>
        <v>12837.45839171292</v>
      </c>
      <c r="BF276" s="35">
        <f t="shared" si="202"/>
        <v>15649.893465372974</v>
      </c>
      <c r="BG276" s="35">
        <f t="shared" si="203"/>
        <v>18462.328539033027</v>
      </c>
    </row>
    <row r="277" spans="25:59" x14ac:dyDescent="0.4">
      <c r="Y277" s="35">
        <f t="shared" si="204"/>
        <v>269500</v>
      </c>
      <c r="Z277" s="52">
        <f t="shared" si="207"/>
        <v>270</v>
      </c>
      <c r="AU277" s="52">
        <f t="shared" si="194"/>
        <v>270</v>
      </c>
      <c r="AV277" s="80">
        <f t="shared" si="195"/>
        <v>1224.2832137753021</v>
      </c>
      <c r="AW277" s="35">
        <f t="shared" si="205"/>
        <v>4904.0296411289273</v>
      </c>
      <c r="AX277" s="35">
        <f t="shared" si="196"/>
        <v>34802.551820555222</v>
      </c>
      <c r="AY277" s="35">
        <f t="shared" si="197"/>
        <v>39706.581461684153</v>
      </c>
      <c r="AZ277" s="35">
        <f t="shared" si="198"/>
        <v>44610.611102813084</v>
      </c>
      <c r="BA277"/>
      <c r="BB277" s="52">
        <f t="shared" si="199"/>
        <v>270</v>
      </c>
      <c r="BC277" s="80">
        <f t="shared" si="200"/>
        <v>702.22835613713858</v>
      </c>
      <c r="BD277" s="35">
        <f t="shared" si="206"/>
        <v>2812.8693055574427</v>
      </c>
      <c r="BE277" s="35">
        <f t="shared" si="201"/>
        <v>12866.832942515846</v>
      </c>
      <c r="BF277" s="35">
        <f t="shared" si="202"/>
        <v>15679.702248073289</v>
      </c>
      <c r="BG277" s="35">
        <f t="shared" si="203"/>
        <v>18492.571553630733</v>
      </c>
    </row>
    <row r="278" spans="25:59" x14ac:dyDescent="0.4">
      <c r="Y278" s="35">
        <f t="shared" si="204"/>
        <v>270500</v>
      </c>
      <c r="Z278" s="52">
        <f t="shared" si="207"/>
        <v>271</v>
      </c>
      <c r="AA278" s="35"/>
      <c r="AB278" s="35"/>
      <c r="AC278" s="35"/>
      <c r="AD278" s="35"/>
      <c r="AU278" s="52">
        <f t="shared" si="194"/>
        <v>271</v>
      </c>
      <c r="AV278" s="80">
        <f t="shared" si="195"/>
        <v>1224.4735184047042</v>
      </c>
      <c r="AW278" s="35">
        <f t="shared" si="205"/>
        <v>4904.7919316944854</v>
      </c>
      <c r="AX278" s="35">
        <f t="shared" si="196"/>
        <v>34902.239119200109</v>
      </c>
      <c r="AY278" s="35">
        <f t="shared" si="197"/>
        <v>39807.031050894591</v>
      </c>
      <c r="AZ278" s="35">
        <f t="shared" si="198"/>
        <v>44711.822982589074</v>
      </c>
      <c r="BA278"/>
      <c r="BB278" s="52">
        <f t="shared" si="199"/>
        <v>271</v>
      </c>
      <c r="BC278" s="80">
        <f t="shared" si="200"/>
        <v>702.33751168674235</v>
      </c>
      <c r="BD278" s="35">
        <f t="shared" si="206"/>
        <v>2813.3065426646149</v>
      </c>
      <c r="BE278" s="35">
        <f t="shared" si="201"/>
        <v>12896.204488108988</v>
      </c>
      <c r="BF278" s="35">
        <f t="shared" si="202"/>
        <v>15709.511030773603</v>
      </c>
      <c r="BG278" s="35">
        <f t="shared" si="203"/>
        <v>18522.817573438217</v>
      </c>
    </row>
    <row r="279" spans="25:59" x14ac:dyDescent="0.4">
      <c r="Y279" s="35">
        <f t="shared" si="204"/>
        <v>271500</v>
      </c>
      <c r="Z279" s="52">
        <f t="shared" si="207"/>
        <v>272</v>
      </c>
      <c r="AA279" s="35"/>
      <c r="AB279" s="35"/>
      <c r="AC279" s="35"/>
      <c r="AD279" s="35"/>
      <c r="AU279" s="52">
        <f t="shared" si="194"/>
        <v>272</v>
      </c>
      <c r="AV279" s="80">
        <f t="shared" si="195"/>
        <v>1224.6651304225097</v>
      </c>
      <c r="AW279" s="35">
        <f t="shared" si="205"/>
        <v>4905.5594591786021</v>
      </c>
      <c r="AX279" s="35">
        <f t="shared" si="196"/>
        <v>35001.921180926431</v>
      </c>
      <c r="AY279" s="35">
        <f t="shared" si="197"/>
        <v>39907.48064010503</v>
      </c>
      <c r="AZ279" s="35">
        <f t="shared" si="198"/>
        <v>44813.040099283629</v>
      </c>
      <c r="BA279"/>
      <c r="BB279" s="52">
        <f t="shared" si="199"/>
        <v>272</v>
      </c>
      <c r="BC279" s="80">
        <f t="shared" si="200"/>
        <v>702.44741713244787</v>
      </c>
      <c r="BD279" s="35">
        <f t="shared" si="206"/>
        <v>2813.7467835806033</v>
      </c>
      <c r="BE279" s="35">
        <f t="shared" si="201"/>
        <v>12925.573029893314</v>
      </c>
      <c r="BF279" s="35">
        <f t="shared" si="202"/>
        <v>15739.319813473918</v>
      </c>
      <c r="BG279" s="35">
        <f t="shared" si="203"/>
        <v>18553.06659705452</v>
      </c>
    </row>
    <row r="280" spans="25:59" x14ac:dyDescent="0.4">
      <c r="Y280" s="35">
        <f t="shared" si="204"/>
        <v>272500</v>
      </c>
      <c r="Z280" s="52">
        <f t="shared" si="207"/>
        <v>273</v>
      </c>
      <c r="AA280" s="35"/>
      <c r="AB280" s="35"/>
      <c r="AC280" s="35"/>
      <c r="AD280" s="35"/>
      <c r="AU280" s="52">
        <f t="shared" si="194"/>
        <v>273</v>
      </c>
      <c r="AV280" s="80">
        <f t="shared" si="195"/>
        <v>1224.8580492151509</v>
      </c>
      <c r="AW280" s="35">
        <f t="shared" si="205"/>
        <v>4906.3322211235491</v>
      </c>
      <c r="AX280" s="35">
        <f t="shared" si="196"/>
        <v>35101.598008191926</v>
      </c>
      <c r="AY280" s="35">
        <f t="shared" si="197"/>
        <v>40007.930229315476</v>
      </c>
      <c r="AZ280" s="35">
        <f t="shared" si="198"/>
        <v>44914.262450439026</v>
      </c>
      <c r="BA280"/>
      <c r="BB280" s="52">
        <f t="shared" si="199"/>
        <v>273</v>
      </c>
      <c r="BC280" s="80">
        <f t="shared" si="200"/>
        <v>702.55807212232276</v>
      </c>
      <c r="BD280" s="35">
        <f t="shared" si="206"/>
        <v>2814.1900268956952</v>
      </c>
      <c r="BE280" s="35">
        <f t="shared" si="201"/>
        <v>12954.938569278536</v>
      </c>
      <c r="BF280" s="35">
        <f t="shared" si="202"/>
        <v>15769.128596174231</v>
      </c>
      <c r="BG280" s="35">
        <f t="shared" si="203"/>
        <v>18583.318623069925</v>
      </c>
    </row>
    <row r="281" spans="25:59" x14ac:dyDescent="0.4">
      <c r="Y281" s="35">
        <f t="shared" si="204"/>
        <v>273500</v>
      </c>
      <c r="Z281" s="52">
        <f t="shared" si="207"/>
        <v>274</v>
      </c>
      <c r="AA281" s="35"/>
      <c r="AB281" s="35"/>
      <c r="AC281" s="35"/>
      <c r="AD281" s="35"/>
      <c r="AU281" s="52">
        <f t="shared" si="194"/>
        <v>274</v>
      </c>
      <c r="AV281" s="80">
        <f t="shared" si="195"/>
        <v>1225.0522741652624</v>
      </c>
      <c r="AW281" s="35">
        <f t="shared" si="205"/>
        <v>4907.1102150563875</v>
      </c>
      <c r="AX281" s="35">
        <f t="shared" si="196"/>
        <v>35201.269603469518</v>
      </c>
      <c r="AY281" s="35">
        <f t="shared" si="197"/>
        <v>40108.379818525907</v>
      </c>
      <c r="AZ281" s="35">
        <f t="shared" si="198"/>
        <v>45015.490033582297</v>
      </c>
      <c r="BA281"/>
      <c r="BB281" s="52">
        <f t="shared" si="199"/>
        <v>274</v>
      </c>
      <c r="BC281" s="80">
        <f t="shared" si="200"/>
        <v>702.66947630225684</v>
      </c>
      <c r="BD281" s="35">
        <f t="shared" si="206"/>
        <v>2814.6362711914558</v>
      </c>
      <c r="BE281" s="35">
        <f t="shared" si="201"/>
        <v>12984.30110768309</v>
      </c>
      <c r="BF281" s="35">
        <f t="shared" si="202"/>
        <v>15798.937378874545</v>
      </c>
      <c r="BG281" s="35">
        <f t="shared" si="203"/>
        <v>18613.573650066002</v>
      </c>
    </row>
    <row r="282" spans="25:59" x14ac:dyDescent="0.4">
      <c r="Y282" s="35">
        <f t="shared" si="204"/>
        <v>274500</v>
      </c>
      <c r="Z282" s="52">
        <f t="shared" si="207"/>
        <v>275</v>
      </c>
      <c r="AA282" s="35"/>
      <c r="AB282" s="35"/>
      <c r="AC282" s="35"/>
      <c r="AD282" s="35"/>
      <c r="AU282" s="52">
        <f t="shared" si="194"/>
        <v>275</v>
      </c>
      <c r="AV282" s="80">
        <f t="shared" si="195"/>
        <v>1225.2478046516926</v>
      </c>
      <c r="AW282" s="35">
        <f t="shared" si="205"/>
        <v>4907.8934384890126</v>
      </c>
      <c r="AX282" s="35">
        <f t="shared" si="196"/>
        <v>35300.935969247337</v>
      </c>
      <c r="AY282" s="35">
        <f t="shared" si="197"/>
        <v>40208.829407736353</v>
      </c>
      <c r="AZ282" s="35">
        <f t="shared" si="198"/>
        <v>45116.72284622537</v>
      </c>
      <c r="BA282"/>
      <c r="BB282" s="52">
        <f t="shared" si="199"/>
        <v>275</v>
      </c>
      <c r="BC282" s="80">
        <f t="shared" si="200"/>
        <v>702.78162931596773</v>
      </c>
      <c r="BD282" s="35">
        <f t="shared" si="206"/>
        <v>2815.0855150407479</v>
      </c>
      <c r="BE282" s="35">
        <f t="shared" si="201"/>
        <v>13013.660646534112</v>
      </c>
      <c r="BF282" s="35">
        <f t="shared" si="202"/>
        <v>15828.74616157486</v>
      </c>
      <c r="BG282" s="35">
        <f t="shared" si="203"/>
        <v>18643.831676615606</v>
      </c>
    </row>
    <row r="283" spans="25:59" x14ac:dyDescent="0.4">
      <c r="Y283" s="35">
        <f t="shared" si="204"/>
        <v>275500</v>
      </c>
      <c r="Z283" s="52">
        <f t="shared" si="207"/>
        <v>276</v>
      </c>
      <c r="AA283" s="35"/>
      <c r="AB283" s="35"/>
      <c r="AC283" s="35"/>
      <c r="AD283" s="35"/>
      <c r="AU283" s="52">
        <f t="shared" si="194"/>
        <v>276</v>
      </c>
      <c r="AV283" s="80">
        <f t="shared" si="195"/>
        <v>1225.4446400495119</v>
      </c>
      <c r="AW283" s="35">
        <f t="shared" si="205"/>
        <v>4908.681888918185</v>
      </c>
      <c r="AX283" s="35">
        <f t="shared" si="196"/>
        <v>35400.597108028611</v>
      </c>
      <c r="AY283" s="35">
        <f t="shared" si="197"/>
        <v>40309.278996946792</v>
      </c>
      <c r="AZ283" s="35">
        <f t="shared" si="198"/>
        <v>45217.960885864974</v>
      </c>
      <c r="BA283"/>
      <c r="BB283" s="52">
        <f t="shared" si="199"/>
        <v>276</v>
      </c>
      <c r="BC283" s="80">
        <f t="shared" si="200"/>
        <v>702.89453080500641</v>
      </c>
      <c r="BD283" s="35">
        <f t="shared" si="206"/>
        <v>2815.5377570077562</v>
      </c>
      <c r="BE283" s="35">
        <f t="shared" si="201"/>
        <v>13043.017187267418</v>
      </c>
      <c r="BF283" s="35">
        <f t="shared" si="202"/>
        <v>15858.554944275174</v>
      </c>
      <c r="BG283" s="35">
        <f t="shared" si="203"/>
        <v>18674.092701282931</v>
      </c>
    </row>
    <row r="284" spans="25:59" x14ac:dyDescent="0.4">
      <c r="Y284" s="35">
        <f t="shared" si="204"/>
        <v>276500</v>
      </c>
      <c r="Z284" s="52">
        <f t="shared" si="207"/>
        <v>277</v>
      </c>
      <c r="AA284" s="35"/>
      <c r="AB284" s="35"/>
      <c r="AC284" s="35"/>
      <c r="AD284" s="35"/>
      <c r="AU284" s="52">
        <f t="shared" si="194"/>
        <v>277</v>
      </c>
      <c r="AV284" s="80">
        <f t="shared" si="195"/>
        <v>1225.6427797300232</v>
      </c>
      <c r="AW284" s="35">
        <f t="shared" si="205"/>
        <v>4909.4755638255738</v>
      </c>
      <c r="AX284" s="35">
        <f t="shared" si="196"/>
        <v>35500.253022331657</v>
      </c>
      <c r="AY284" s="35">
        <f t="shared" si="197"/>
        <v>40409.728586157231</v>
      </c>
      <c r="AZ284" s="35">
        <f t="shared" si="198"/>
        <v>45319.204149982805</v>
      </c>
      <c r="BA284"/>
      <c r="BB284" s="52">
        <f t="shared" si="199"/>
        <v>277</v>
      </c>
      <c r="BC284" s="80">
        <f t="shared" si="200"/>
        <v>703.00818040876254</v>
      </c>
      <c r="BD284" s="35">
        <f t="shared" si="206"/>
        <v>2815.9929956480082</v>
      </c>
      <c r="BE284" s="35">
        <f t="shared" si="201"/>
        <v>13072.370731327481</v>
      </c>
      <c r="BF284" s="35">
        <f t="shared" si="202"/>
        <v>15888.363726975489</v>
      </c>
      <c r="BG284" s="35">
        <f t="shared" si="203"/>
        <v>18704.356722623495</v>
      </c>
    </row>
    <row r="285" spans="25:59" x14ac:dyDescent="0.4">
      <c r="Y285" s="35">
        <f t="shared" si="204"/>
        <v>277500</v>
      </c>
      <c r="Z285" s="52">
        <f t="shared" si="207"/>
        <v>278</v>
      </c>
      <c r="AA285" s="35"/>
      <c r="AB285" s="35"/>
      <c r="AC285" s="35"/>
      <c r="AD285" s="35"/>
      <c r="AU285" s="52">
        <f t="shared" si="194"/>
        <v>278</v>
      </c>
      <c r="AV285" s="80">
        <f t="shared" si="195"/>
        <v>1225.8422230607705</v>
      </c>
      <c r="AW285" s="35">
        <f t="shared" si="205"/>
        <v>4910.2744606777933</v>
      </c>
      <c r="AX285" s="35">
        <f t="shared" si="196"/>
        <v>35599.903714689877</v>
      </c>
      <c r="AY285" s="35">
        <f t="shared" si="197"/>
        <v>40510.17817536767</v>
      </c>
      <c r="AZ285" s="35">
        <f t="shared" si="198"/>
        <v>45420.452636045462</v>
      </c>
      <c r="BA285"/>
      <c r="BB285" s="52">
        <f t="shared" si="199"/>
        <v>278</v>
      </c>
      <c r="BC285" s="80">
        <f t="shared" si="200"/>
        <v>703.12257776447029</v>
      </c>
      <c r="BD285" s="35">
        <f t="shared" si="206"/>
        <v>2816.4512295083973</v>
      </c>
      <c r="BE285" s="35">
        <f t="shared" si="201"/>
        <v>13101.721280167405</v>
      </c>
      <c r="BF285" s="35">
        <f t="shared" si="202"/>
        <v>15918.172509675802</v>
      </c>
      <c r="BG285" s="35">
        <f t="shared" si="203"/>
        <v>18734.623739184201</v>
      </c>
    </row>
    <row r="286" spans="25:59" x14ac:dyDescent="0.4">
      <c r="Y286" s="35">
        <f t="shared" si="204"/>
        <v>278500</v>
      </c>
      <c r="Z286" s="52">
        <f t="shared" si="207"/>
        <v>279</v>
      </c>
      <c r="AA286" s="35"/>
      <c r="AB286" s="35"/>
      <c r="AC286" s="35"/>
      <c r="AD286" s="35"/>
      <c r="AU286" s="52">
        <f t="shared" si="194"/>
        <v>279</v>
      </c>
      <c r="AV286" s="80">
        <f t="shared" si="195"/>
        <v>1226.0429694055508</v>
      </c>
      <c r="AW286" s="35">
        <f t="shared" si="205"/>
        <v>4911.0785769264476</v>
      </c>
      <c r="AX286" s="35">
        <f t="shared" si="196"/>
        <v>35699.549187651661</v>
      </c>
      <c r="AY286" s="35">
        <f t="shared" si="197"/>
        <v>40610.627764578108</v>
      </c>
      <c r="AZ286" s="35">
        <f t="shared" si="198"/>
        <v>45521.706341504556</v>
      </c>
      <c r="BA286"/>
      <c r="BB286" s="52">
        <f t="shared" si="199"/>
        <v>279</v>
      </c>
      <c r="BC286" s="80">
        <f t="shared" si="200"/>
        <v>703.23772250721402</v>
      </c>
      <c r="BD286" s="35">
        <f t="shared" si="206"/>
        <v>2816.9124571272046</v>
      </c>
      <c r="BE286" s="35">
        <f t="shared" si="201"/>
        <v>13131.068835248912</v>
      </c>
      <c r="BF286" s="35">
        <f t="shared" si="202"/>
        <v>15947.981292376116</v>
      </c>
      <c r="BG286" s="35">
        <f t="shared" si="203"/>
        <v>18764.893749503321</v>
      </c>
    </row>
    <row r="287" spans="25:59" x14ac:dyDescent="0.4">
      <c r="Y287" s="35">
        <f t="shared" si="204"/>
        <v>279500</v>
      </c>
      <c r="Z287" s="52">
        <f t="shared" si="207"/>
        <v>280</v>
      </c>
      <c r="AA287" s="35"/>
      <c r="AB287" s="35"/>
      <c r="AC287" s="35"/>
      <c r="AD287" s="35"/>
      <c r="AU287" s="52">
        <f t="shared" si="194"/>
        <v>280</v>
      </c>
      <c r="AV287" s="80">
        <f t="shared" si="195"/>
        <v>1226.2450181244219</v>
      </c>
      <c r="AW287" s="35">
        <f t="shared" si="205"/>
        <v>4911.8879100081613</v>
      </c>
      <c r="AX287" s="35">
        <f t="shared" si="196"/>
        <v>35799.189443780393</v>
      </c>
      <c r="AY287" s="35">
        <f t="shared" si="197"/>
        <v>40711.077353788554</v>
      </c>
      <c r="AZ287" s="35">
        <f t="shared" si="198"/>
        <v>45622.965263796716</v>
      </c>
      <c r="BA287"/>
      <c r="BB287" s="52">
        <f t="shared" si="199"/>
        <v>280</v>
      </c>
      <c r="BC287" s="80">
        <f t="shared" si="200"/>
        <v>703.3536142699337</v>
      </c>
      <c r="BD287" s="35">
        <f t="shared" si="206"/>
        <v>2817.3766770341226</v>
      </c>
      <c r="BE287" s="35">
        <f t="shared" si="201"/>
        <v>13160.413398042308</v>
      </c>
      <c r="BF287" s="35">
        <f t="shared" si="202"/>
        <v>15977.790075076431</v>
      </c>
      <c r="BG287" s="35">
        <f t="shared" si="203"/>
        <v>18795.166752110556</v>
      </c>
    </row>
    <row r="288" spans="25:59" x14ac:dyDescent="0.4">
      <c r="Y288" s="35">
        <f t="shared" si="204"/>
        <v>280500</v>
      </c>
      <c r="Z288" s="52">
        <f t="shared" si="207"/>
        <v>281</v>
      </c>
      <c r="AA288" s="35"/>
      <c r="AB288" s="35"/>
      <c r="AC288" s="35"/>
      <c r="AD288" s="35"/>
      <c r="AU288" s="52">
        <f t="shared" si="194"/>
        <v>281</v>
      </c>
      <c r="AV288" s="80">
        <f t="shared" si="195"/>
        <v>1226.4483685737127</v>
      </c>
      <c r="AW288" s="35">
        <f t="shared" si="205"/>
        <v>4912.7024573446261</v>
      </c>
      <c r="AX288" s="35">
        <f t="shared" si="196"/>
        <v>35898.824485654361</v>
      </c>
      <c r="AY288" s="35">
        <f t="shared" si="197"/>
        <v>40811.526942998986</v>
      </c>
      <c r="AZ288" s="35">
        <f t="shared" si="198"/>
        <v>45724.229400343611</v>
      </c>
      <c r="BA288"/>
      <c r="BB288" s="52">
        <f t="shared" si="199"/>
        <v>281</v>
      </c>
      <c r="BC288" s="80">
        <f t="shared" si="200"/>
        <v>703.4702526834302</v>
      </c>
      <c r="BD288" s="35">
        <f t="shared" si="206"/>
        <v>2817.8438877502749</v>
      </c>
      <c r="BE288" s="35">
        <f t="shared" si="201"/>
        <v>13189.754970026472</v>
      </c>
      <c r="BF288" s="35">
        <f t="shared" si="202"/>
        <v>16007.598857776746</v>
      </c>
      <c r="BG288" s="35">
        <f t="shared" si="203"/>
        <v>18825.44274552702</v>
      </c>
    </row>
    <row r="289" spans="25:59" x14ac:dyDescent="0.4">
      <c r="Y289" s="35">
        <f t="shared" si="204"/>
        <v>281500</v>
      </c>
      <c r="Z289" s="52">
        <f t="shared" si="207"/>
        <v>282</v>
      </c>
      <c r="AA289" s="35"/>
      <c r="AB289" s="35"/>
      <c r="AC289" s="35"/>
      <c r="AD289" s="35"/>
      <c r="AU289" s="52">
        <f t="shared" si="194"/>
        <v>282</v>
      </c>
      <c r="AV289" s="80">
        <f t="shared" si="195"/>
        <v>1226.6530201060339</v>
      </c>
      <c r="AW289" s="35">
        <f t="shared" si="205"/>
        <v>4913.522216342637</v>
      </c>
      <c r="AX289" s="35">
        <f t="shared" si="196"/>
        <v>35998.454315866795</v>
      </c>
      <c r="AY289" s="35">
        <f t="shared" si="197"/>
        <v>40911.976532209432</v>
      </c>
      <c r="AZ289" s="35">
        <f t="shared" si="198"/>
        <v>45825.498748552069</v>
      </c>
      <c r="BA289"/>
      <c r="BB289" s="52">
        <f t="shared" si="199"/>
        <v>282</v>
      </c>
      <c r="BC289" s="80">
        <f t="shared" si="200"/>
        <v>703.58763737637196</v>
      </c>
      <c r="BD289" s="35">
        <f t="shared" si="206"/>
        <v>2818.3140877882433</v>
      </c>
      <c r="BE289" s="35">
        <f t="shared" si="201"/>
        <v>13219.093552688817</v>
      </c>
      <c r="BF289" s="35">
        <f t="shared" si="202"/>
        <v>16037.40764047706</v>
      </c>
      <c r="BG289" s="35">
        <f t="shared" si="203"/>
        <v>18855.721728265304</v>
      </c>
    </row>
    <row r="290" spans="25:59" x14ac:dyDescent="0.4">
      <c r="Y290" s="35">
        <f t="shared" si="204"/>
        <v>282500</v>
      </c>
      <c r="Z290" s="52">
        <f t="shared" si="207"/>
        <v>283</v>
      </c>
      <c r="AA290" s="35"/>
      <c r="AB290" s="35"/>
      <c r="AC290" s="35"/>
      <c r="AD290" s="35"/>
      <c r="AU290" s="52">
        <f t="shared" si="194"/>
        <v>283</v>
      </c>
      <c r="AV290" s="80">
        <f t="shared" si="195"/>
        <v>1226.8589720702864</v>
      </c>
      <c r="AW290" s="35">
        <f t="shared" si="205"/>
        <v>4914.3471843941288</v>
      </c>
      <c r="AX290" s="35">
        <f t="shared" si="196"/>
        <v>36098.078937025741</v>
      </c>
      <c r="AY290" s="35">
        <f t="shared" si="197"/>
        <v>41012.42612141987</v>
      </c>
      <c r="AZ290" s="35">
        <f t="shared" si="198"/>
        <v>45926.773305814</v>
      </c>
      <c r="BA290"/>
      <c r="BB290" s="52">
        <f t="shared" si="199"/>
        <v>283</v>
      </c>
      <c r="BC290" s="80">
        <f t="shared" si="200"/>
        <v>703.70576797529964</v>
      </c>
      <c r="BD290" s="35">
        <f t="shared" si="206"/>
        <v>2818.7872756520865</v>
      </c>
      <c r="BE290" s="35">
        <f t="shared" si="201"/>
        <v>13248.429147525288</v>
      </c>
      <c r="BF290" s="35">
        <f t="shared" si="202"/>
        <v>16067.216423177375</v>
      </c>
      <c r="BG290" s="35">
        <f t="shared" si="203"/>
        <v>18886.00369882946</v>
      </c>
    </row>
    <row r="291" spans="25:59" x14ac:dyDescent="0.4">
      <c r="Y291" s="35">
        <f t="shared" si="204"/>
        <v>283500</v>
      </c>
      <c r="Z291" s="52">
        <f t="shared" si="207"/>
        <v>284</v>
      </c>
      <c r="AA291" s="35"/>
      <c r="AB291" s="35"/>
      <c r="AC291" s="35"/>
      <c r="AD291" s="35"/>
      <c r="AU291" s="52">
        <f t="shared" si="194"/>
        <v>284</v>
      </c>
      <c r="AV291" s="80">
        <f t="shared" si="195"/>
        <v>1227.066223811674</v>
      </c>
      <c r="AW291" s="35">
        <f t="shared" si="205"/>
        <v>4915.1773588762298</v>
      </c>
      <c r="AX291" s="35">
        <f t="shared" si="196"/>
        <v>36197.698351754079</v>
      </c>
      <c r="AY291" s="35">
        <f t="shared" si="197"/>
        <v>41112.875710630309</v>
      </c>
      <c r="AZ291" s="35">
        <f t="shared" si="198"/>
        <v>46028.053069506539</v>
      </c>
      <c r="BA291"/>
      <c r="BB291" s="52">
        <f t="shared" si="199"/>
        <v>284</v>
      </c>
      <c r="BC291" s="80">
        <f t="shared" si="200"/>
        <v>703.82464410463274</v>
      </c>
      <c r="BD291" s="35">
        <f t="shared" si="206"/>
        <v>2819.2634498373673</v>
      </c>
      <c r="BE291" s="35">
        <f t="shared" si="201"/>
        <v>13277.761756040323</v>
      </c>
      <c r="BF291" s="35">
        <f t="shared" si="202"/>
        <v>16097.02520587769</v>
      </c>
      <c r="BG291" s="35">
        <f t="shared" si="203"/>
        <v>18916.288655715056</v>
      </c>
    </row>
    <row r="292" spans="25:59" x14ac:dyDescent="0.4">
      <c r="Y292" s="35">
        <f t="shared" si="204"/>
        <v>284500</v>
      </c>
      <c r="Z292" s="52">
        <f t="shared" si="207"/>
        <v>285</v>
      </c>
      <c r="AA292" s="35"/>
      <c r="AB292" s="35"/>
      <c r="AC292" s="35"/>
      <c r="AD292" s="35"/>
      <c r="AU292" s="52">
        <f t="shared" si="194"/>
        <v>285</v>
      </c>
      <c r="AV292" s="80">
        <f t="shared" si="195"/>
        <v>1227.2747746717102</v>
      </c>
      <c r="AW292" s="35">
        <f t="shared" si="205"/>
        <v>4916.0127371512835</v>
      </c>
      <c r="AX292" s="35">
        <f t="shared" si="196"/>
        <v>36297.312562689462</v>
      </c>
      <c r="AY292" s="35">
        <f t="shared" si="197"/>
        <v>41213.325299840748</v>
      </c>
      <c r="AZ292" s="35">
        <f t="shared" si="198"/>
        <v>46129.338036992034</v>
      </c>
      <c r="BA292"/>
      <c r="BB292" s="52">
        <f t="shared" si="199"/>
        <v>285</v>
      </c>
      <c r="BC292" s="80">
        <f t="shared" si="200"/>
        <v>703.94426538667472</v>
      </c>
      <c r="BD292" s="35">
        <f t="shared" si="206"/>
        <v>2819.7426088311713</v>
      </c>
      <c r="BE292" s="35">
        <f t="shared" si="201"/>
        <v>13307.091379746831</v>
      </c>
      <c r="BF292" s="35">
        <f t="shared" si="202"/>
        <v>16126.833988578002</v>
      </c>
      <c r="BG292" s="35">
        <f t="shared" si="203"/>
        <v>18946.576597409174</v>
      </c>
    </row>
    <row r="293" spans="25:59" x14ac:dyDescent="0.4">
      <c r="Y293" s="35">
        <f t="shared" si="204"/>
        <v>285500</v>
      </c>
      <c r="Z293" s="52">
        <f t="shared" si="207"/>
        <v>286</v>
      </c>
      <c r="AA293" s="35"/>
      <c r="AB293" s="35"/>
      <c r="AC293" s="35"/>
      <c r="AD293" s="35"/>
      <c r="AU293" s="52">
        <f t="shared" si="194"/>
        <v>286</v>
      </c>
      <c r="AV293" s="80">
        <f t="shared" si="195"/>
        <v>1227.4846239882304</v>
      </c>
      <c r="AW293" s="35">
        <f t="shared" si="205"/>
        <v>4916.8533165669005</v>
      </c>
      <c r="AX293" s="35">
        <f t="shared" si="196"/>
        <v>36396.921572484287</v>
      </c>
      <c r="AY293" s="35">
        <f t="shared" si="197"/>
        <v>41313.774889051187</v>
      </c>
      <c r="AZ293" s="35">
        <f t="shared" si="198"/>
        <v>46230.628205618086</v>
      </c>
      <c r="BA293"/>
      <c r="BB293" s="52">
        <f t="shared" si="199"/>
        <v>286</v>
      </c>
      <c r="BC293" s="80">
        <f t="shared" si="200"/>
        <v>704.06463144161876</v>
      </c>
      <c r="BD293" s="35">
        <f t="shared" si="206"/>
        <v>2820.2247511121318</v>
      </c>
      <c r="BE293" s="35">
        <f t="shared" si="201"/>
        <v>13336.418020166186</v>
      </c>
      <c r="BF293" s="35">
        <f t="shared" si="202"/>
        <v>16156.642771278317</v>
      </c>
      <c r="BG293" s="35">
        <f t="shared" si="203"/>
        <v>18976.86752239045</v>
      </c>
    </row>
    <row r="294" spans="25:59" x14ac:dyDescent="0.4">
      <c r="Y294" s="35">
        <f t="shared" si="204"/>
        <v>286500</v>
      </c>
      <c r="Z294" s="52">
        <f t="shared" si="207"/>
        <v>287</v>
      </c>
      <c r="AA294" s="35"/>
      <c r="AB294" s="35"/>
      <c r="AC294" s="35"/>
      <c r="AD294" s="35"/>
      <c r="AU294" s="52">
        <f t="shared" si="194"/>
        <v>287</v>
      </c>
      <c r="AV294" s="80">
        <f t="shared" si="195"/>
        <v>1227.6957710954011</v>
      </c>
      <c r="AW294" s="35">
        <f t="shared" si="205"/>
        <v>4917.6990944559975</v>
      </c>
      <c r="AX294" s="35">
        <f t="shared" si="196"/>
        <v>36496.525383805638</v>
      </c>
      <c r="AY294" s="35">
        <f t="shared" si="197"/>
        <v>41414.224478261633</v>
      </c>
      <c r="AZ294" s="35">
        <f t="shared" si="198"/>
        <v>46331.923572717627</v>
      </c>
      <c r="BA294"/>
      <c r="BB294" s="52">
        <f t="shared" si="199"/>
        <v>287</v>
      </c>
      <c r="BC294" s="80">
        <f t="shared" si="200"/>
        <v>704.18574188755417</v>
      </c>
      <c r="BD294" s="35">
        <f t="shared" si="206"/>
        <v>2820.7098751504545</v>
      </c>
      <c r="BE294" s="35">
        <f t="shared" si="201"/>
        <v>13365.741678828177</v>
      </c>
      <c r="BF294" s="35">
        <f t="shared" si="202"/>
        <v>16186.451553978632</v>
      </c>
      <c r="BG294" s="35">
        <f t="shared" si="203"/>
        <v>19007.161429129086</v>
      </c>
    </row>
    <row r="295" spans="25:59" x14ac:dyDescent="0.4">
      <c r="Y295" s="35">
        <f t="shared" si="204"/>
        <v>287500</v>
      </c>
      <c r="Z295" s="52">
        <f t="shared" si="207"/>
        <v>288</v>
      </c>
      <c r="AA295" s="35"/>
      <c r="AB295" s="35"/>
      <c r="AC295" s="35"/>
      <c r="AD295" s="35"/>
      <c r="AU295" s="52">
        <f t="shared" si="194"/>
        <v>288</v>
      </c>
      <c r="AV295" s="80">
        <f t="shared" si="195"/>
        <v>1227.9082153237309</v>
      </c>
      <c r="AW295" s="35">
        <f t="shared" si="205"/>
        <v>4918.5500681368367</v>
      </c>
      <c r="AX295" s="35">
        <f t="shared" si="196"/>
        <v>36596.123999335228</v>
      </c>
      <c r="AY295" s="35">
        <f t="shared" si="197"/>
        <v>41514.674067472064</v>
      </c>
      <c r="AZ295" s="35">
        <f t="shared" si="198"/>
        <v>46433.2241356089</v>
      </c>
      <c r="BA295"/>
      <c r="BB295" s="52">
        <f t="shared" si="199"/>
        <v>288</v>
      </c>
      <c r="BC295" s="80">
        <f t="shared" si="200"/>
        <v>704.30759634047195</v>
      </c>
      <c r="BD295" s="35">
        <f t="shared" si="206"/>
        <v>2821.1979794079407</v>
      </c>
      <c r="BE295" s="35">
        <f t="shared" si="201"/>
        <v>13395.062357271006</v>
      </c>
      <c r="BF295" s="35">
        <f t="shared" si="202"/>
        <v>16216.260336678946</v>
      </c>
      <c r="BG295" s="35">
        <f t="shared" si="203"/>
        <v>19037.458316086886</v>
      </c>
    </row>
    <row r="296" spans="25:59" x14ac:dyDescent="0.4">
      <c r="Y296" s="35">
        <f t="shared" si="204"/>
        <v>288500</v>
      </c>
      <c r="Z296" s="52">
        <f t="shared" si="207"/>
        <v>289</v>
      </c>
      <c r="AA296" s="35"/>
      <c r="AB296" s="35"/>
      <c r="AC296" s="35"/>
      <c r="AD296" s="35"/>
      <c r="AU296" s="52">
        <f t="shared" si="194"/>
        <v>289</v>
      </c>
      <c r="AV296" s="80">
        <f t="shared" si="195"/>
        <v>1228.1219560000807</v>
      </c>
      <c r="AW296" s="35">
        <f t="shared" si="205"/>
        <v>4919.40623491307</v>
      </c>
      <c r="AX296" s="35">
        <f t="shared" si="196"/>
        <v>36695.717421769441</v>
      </c>
      <c r="AY296" s="35">
        <f t="shared" si="197"/>
        <v>41615.12365668251</v>
      </c>
      <c r="AZ296" s="35">
        <f t="shared" si="198"/>
        <v>46534.529891595579</v>
      </c>
      <c r="BA296"/>
      <c r="BB296" s="52">
        <f t="shared" si="199"/>
        <v>289</v>
      </c>
      <c r="BC296" s="80">
        <f t="shared" si="200"/>
        <v>704.43019441427043</v>
      </c>
      <c r="BD296" s="35">
        <f t="shared" si="206"/>
        <v>2821.6890623380082</v>
      </c>
      <c r="BE296" s="35">
        <f t="shared" si="201"/>
        <v>13424.380057041253</v>
      </c>
      <c r="BF296" s="35">
        <f t="shared" si="202"/>
        <v>16246.069119379261</v>
      </c>
      <c r="BG296" s="35">
        <f t="shared" si="203"/>
        <v>19067.758181717269</v>
      </c>
    </row>
    <row r="297" spans="25:59" x14ac:dyDescent="0.4">
      <c r="Y297" s="35">
        <f t="shared" si="204"/>
        <v>289500</v>
      </c>
      <c r="Z297" s="52">
        <f t="shared" si="207"/>
        <v>290</v>
      </c>
      <c r="AA297" s="35"/>
      <c r="AB297" s="35"/>
      <c r="AC297" s="35"/>
      <c r="AD297" s="35"/>
      <c r="AU297" s="52">
        <f t="shared" si="194"/>
        <v>290</v>
      </c>
      <c r="AV297" s="80">
        <f t="shared" si="195"/>
        <v>1228.3369924476715</v>
      </c>
      <c r="AW297" s="35">
        <f t="shared" si="205"/>
        <v>4920.2675920737684</v>
      </c>
      <c r="AX297" s="35">
        <f t="shared" si="196"/>
        <v>36795.305653819181</v>
      </c>
      <c r="AY297" s="35">
        <f t="shared" si="197"/>
        <v>41715.573245892949</v>
      </c>
      <c r="AZ297" s="35">
        <f t="shared" si="198"/>
        <v>46635.840837966716</v>
      </c>
      <c r="BA297"/>
      <c r="BB297" s="52">
        <f t="shared" si="199"/>
        <v>290</v>
      </c>
      <c r="BC297" s="80">
        <f t="shared" si="200"/>
        <v>704.55353572076092</v>
      </c>
      <c r="BD297" s="35">
        <f t="shared" si="206"/>
        <v>2822.1831223857153</v>
      </c>
      <c r="BE297" s="35">
        <f t="shared" si="201"/>
        <v>13453.69477969386</v>
      </c>
      <c r="BF297" s="35">
        <f t="shared" si="202"/>
        <v>16275.877902079576</v>
      </c>
      <c r="BG297" s="35">
        <f t="shared" si="203"/>
        <v>19098.061024465293</v>
      </c>
    </row>
    <row r="298" spans="25:59" x14ac:dyDescent="0.4">
      <c r="Y298" s="35">
        <f t="shared" si="204"/>
        <v>290500</v>
      </c>
      <c r="Z298" s="52">
        <f t="shared" si="207"/>
        <v>291</v>
      </c>
      <c r="AA298" s="35"/>
      <c r="AB298" s="35"/>
      <c r="AC298" s="35"/>
      <c r="AD298" s="35"/>
      <c r="AU298" s="52">
        <f t="shared" si="194"/>
        <v>291</v>
      </c>
      <c r="AV298" s="80">
        <f t="shared" si="195"/>
        <v>1228.5533239860995</v>
      </c>
      <c r="AW298" s="35">
        <f t="shared" si="205"/>
        <v>4921.1341368934845</v>
      </c>
      <c r="AX298" s="35">
        <f t="shared" si="196"/>
        <v>36894.888698209907</v>
      </c>
      <c r="AY298" s="35">
        <f t="shared" si="197"/>
        <v>41816.022835103387</v>
      </c>
      <c r="AZ298" s="35">
        <f t="shared" si="198"/>
        <v>46737.156971996868</v>
      </c>
      <c r="BA298"/>
      <c r="BB298" s="52">
        <f t="shared" si="199"/>
        <v>291</v>
      </c>
      <c r="BC298" s="80">
        <f t="shared" si="200"/>
        <v>704.6776198696748</v>
      </c>
      <c r="BD298" s="35">
        <f t="shared" si="206"/>
        <v>2822.6801579877892</v>
      </c>
      <c r="BE298" s="35">
        <f t="shared" si="201"/>
        <v>13483.006526792102</v>
      </c>
      <c r="BF298" s="35">
        <f t="shared" si="202"/>
        <v>16305.68668477989</v>
      </c>
      <c r="BG298" s="35">
        <f t="shared" si="203"/>
        <v>19128.366842767678</v>
      </c>
    </row>
    <row r="299" spans="25:59" x14ac:dyDescent="0.4">
      <c r="Y299" s="35">
        <f t="shared" si="204"/>
        <v>291500</v>
      </c>
      <c r="Z299" s="52">
        <f t="shared" si="207"/>
        <v>292</v>
      </c>
      <c r="AA299" s="35"/>
      <c r="AB299" s="35"/>
      <c r="AC299" s="35"/>
      <c r="AD299" s="35"/>
      <c r="AU299" s="52">
        <f t="shared" si="194"/>
        <v>292</v>
      </c>
      <c r="AV299" s="80">
        <f t="shared" si="195"/>
        <v>1228.7709499313412</v>
      </c>
      <c r="AW299" s="35">
        <f t="shared" si="205"/>
        <v>4922.0058666322702</v>
      </c>
      <c r="AX299" s="35">
        <f t="shared" si="196"/>
        <v>36994.466557681553</v>
      </c>
      <c r="AY299" s="35">
        <f t="shared" si="197"/>
        <v>41916.472424313826</v>
      </c>
      <c r="AZ299" s="35">
        <f t="shared" si="198"/>
        <v>46838.478290946099</v>
      </c>
      <c r="BA299"/>
      <c r="BB299" s="52">
        <f t="shared" si="199"/>
        <v>292</v>
      </c>
      <c r="BC299" s="80">
        <f t="shared" si="200"/>
        <v>704.80244646866788</v>
      </c>
      <c r="BD299" s="35">
        <f t="shared" si="206"/>
        <v>2823.1801675726433</v>
      </c>
      <c r="BE299" s="35">
        <f t="shared" si="201"/>
        <v>13512.315299907561</v>
      </c>
      <c r="BF299" s="35">
        <f t="shared" si="202"/>
        <v>16335.495467480205</v>
      </c>
      <c r="BG299" s="35">
        <f t="shared" si="203"/>
        <v>19158.675635052849</v>
      </c>
    </row>
    <row r="300" spans="25:59" x14ac:dyDescent="0.4">
      <c r="Y300" s="35">
        <f t="shared" si="204"/>
        <v>292500</v>
      </c>
      <c r="Z300" s="52">
        <f t="shared" si="207"/>
        <v>293</v>
      </c>
      <c r="AA300" s="35"/>
      <c r="AB300" s="35"/>
      <c r="AC300" s="35"/>
      <c r="AD300" s="35"/>
      <c r="AU300" s="52">
        <f t="shared" si="194"/>
        <v>293</v>
      </c>
      <c r="AV300" s="80">
        <f t="shared" si="195"/>
        <v>1228.9898695957675</v>
      </c>
      <c r="AW300" s="35">
        <f t="shared" si="205"/>
        <v>4922.8827785357353</v>
      </c>
      <c r="AX300" s="35">
        <f t="shared" si="196"/>
        <v>37094.03923498853</v>
      </c>
      <c r="AY300" s="35">
        <f t="shared" si="197"/>
        <v>42016.922013524265</v>
      </c>
      <c r="AZ300" s="35">
        <f t="shared" si="198"/>
        <v>46939.80479206</v>
      </c>
      <c r="BA300"/>
      <c r="BB300" s="52">
        <f t="shared" si="199"/>
        <v>293</v>
      </c>
      <c r="BC300" s="80">
        <f t="shared" si="200"/>
        <v>704.92801512332744</v>
      </c>
      <c r="BD300" s="35">
        <f t="shared" si="206"/>
        <v>2823.6831495604042</v>
      </c>
      <c r="BE300" s="35">
        <f t="shared" si="201"/>
        <v>13541.621100620114</v>
      </c>
      <c r="BF300" s="35">
        <f t="shared" si="202"/>
        <v>16365.304250180518</v>
      </c>
      <c r="BG300" s="35">
        <f t="shared" si="203"/>
        <v>19188.987399740923</v>
      </c>
    </row>
    <row r="301" spans="25:59" x14ac:dyDescent="0.4">
      <c r="Y301" s="35">
        <f t="shared" si="204"/>
        <v>293500</v>
      </c>
      <c r="Z301" s="52">
        <f t="shared" si="207"/>
        <v>294</v>
      </c>
      <c r="AA301" s="35"/>
      <c r="AB301" s="35"/>
      <c r="AC301" s="35"/>
      <c r="AD301" s="35"/>
      <c r="AU301" s="52">
        <f t="shared" si="194"/>
        <v>294</v>
      </c>
      <c r="AV301" s="80">
        <f t="shared" si="195"/>
        <v>1229.2100822881528</v>
      </c>
      <c r="AW301" s="35">
        <f t="shared" si="205"/>
        <v>4923.764869835084</v>
      </c>
      <c r="AX301" s="35">
        <f t="shared" si="196"/>
        <v>37193.606732899629</v>
      </c>
      <c r="AY301" s="35">
        <f t="shared" si="197"/>
        <v>42117.371602734711</v>
      </c>
      <c r="AZ301" s="35">
        <f t="shared" si="198"/>
        <v>47041.136472569793</v>
      </c>
      <c r="BA301"/>
      <c r="BB301" s="52">
        <f t="shared" si="199"/>
        <v>294</v>
      </c>
      <c r="BC301" s="80">
        <f t="shared" si="200"/>
        <v>705.05432543717836</v>
      </c>
      <c r="BD301" s="35">
        <f t="shared" si="206"/>
        <v>2824.1891023629382</v>
      </c>
      <c r="BE301" s="35">
        <f t="shared" si="201"/>
        <v>13570.923930517894</v>
      </c>
      <c r="BF301" s="35">
        <f t="shared" si="202"/>
        <v>16395.113032880832</v>
      </c>
      <c r="BG301" s="35">
        <f t="shared" si="203"/>
        <v>19219.302135243772</v>
      </c>
    </row>
    <row r="302" spans="25:59" x14ac:dyDescent="0.4">
      <c r="Y302" s="35">
        <f t="shared" si="204"/>
        <v>294500</v>
      </c>
      <c r="Z302" s="52">
        <f t="shared" si="207"/>
        <v>295</v>
      </c>
      <c r="AA302" s="35"/>
      <c r="AB302" s="35"/>
      <c r="AC302" s="35"/>
      <c r="AD302" s="35"/>
      <c r="AU302" s="52">
        <f t="shared" si="194"/>
        <v>295</v>
      </c>
      <c r="AV302" s="80">
        <f t="shared" si="195"/>
        <v>1229.431587313685</v>
      </c>
      <c r="AW302" s="35">
        <f t="shared" si="205"/>
        <v>4924.6521377471545</v>
      </c>
      <c r="AX302" s="35">
        <f t="shared" si="196"/>
        <v>37293.169054197991</v>
      </c>
      <c r="AY302" s="35">
        <f t="shared" si="197"/>
        <v>42217.821191945142</v>
      </c>
      <c r="AZ302" s="35">
        <f t="shared" si="198"/>
        <v>47142.473329692293</v>
      </c>
      <c r="BA302"/>
      <c r="BB302" s="52">
        <f t="shared" si="199"/>
        <v>295</v>
      </c>
      <c r="BC302" s="80">
        <f t="shared" si="200"/>
        <v>705.18137701168769</v>
      </c>
      <c r="BD302" s="35">
        <f t="shared" si="206"/>
        <v>2824.6980243838689</v>
      </c>
      <c r="BE302" s="35">
        <f t="shared" si="201"/>
        <v>13600.223791197277</v>
      </c>
      <c r="BF302" s="35">
        <f t="shared" si="202"/>
        <v>16424.921815581147</v>
      </c>
      <c r="BG302" s="35">
        <f t="shared" si="203"/>
        <v>19249.619839965017</v>
      </c>
    </row>
    <row r="303" spans="25:59" x14ac:dyDescent="0.4">
      <c r="Y303" s="35">
        <f t="shared" si="204"/>
        <v>295500</v>
      </c>
      <c r="Z303" s="52">
        <f t="shared" si="207"/>
        <v>296</v>
      </c>
      <c r="AA303" s="35"/>
      <c r="AB303" s="35"/>
      <c r="AC303" s="35"/>
      <c r="AD303" s="35"/>
      <c r="AU303" s="52">
        <f t="shared" si="194"/>
        <v>296</v>
      </c>
      <c r="AV303" s="80">
        <f t="shared" si="195"/>
        <v>1229.6543839739775</v>
      </c>
      <c r="AW303" s="35">
        <f t="shared" si="205"/>
        <v>4925.5445794744655</v>
      </c>
      <c r="AX303" s="35">
        <f t="shared" si="196"/>
        <v>37392.726201681122</v>
      </c>
      <c r="AY303" s="35">
        <f t="shared" si="197"/>
        <v>42318.270781155588</v>
      </c>
      <c r="AZ303" s="35">
        <f t="shared" si="198"/>
        <v>47243.815360630055</v>
      </c>
      <c r="BA303"/>
      <c r="BB303" s="52">
        <f t="shared" si="199"/>
        <v>296</v>
      </c>
      <c r="BC303" s="80">
        <f t="shared" si="200"/>
        <v>705.3091694462729</v>
      </c>
      <c r="BD303" s="35">
        <f t="shared" si="206"/>
        <v>2825.2099140186092</v>
      </c>
      <c r="BE303" s="35">
        <f t="shared" si="201"/>
        <v>13629.520684262852</v>
      </c>
      <c r="BF303" s="35">
        <f t="shared" si="202"/>
        <v>16454.730598281461</v>
      </c>
      <c r="BG303" s="35">
        <f t="shared" si="203"/>
        <v>19279.940512300069</v>
      </c>
    </row>
    <row r="304" spans="25:59" x14ac:dyDescent="0.4">
      <c r="Y304" s="35">
        <f t="shared" si="204"/>
        <v>296500</v>
      </c>
      <c r="Z304" s="52">
        <f t="shared" si="207"/>
        <v>297</v>
      </c>
      <c r="AA304" s="35"/>
      <c r="AB304" s="35"/>
      <c r="AC304" s="35"/>
      <c r="AD304" s="35"/>
      <c r="AU304" s="52">
        <f t="shared" si="194"/>
        <v>297</v>
      </c>
      <c r="AV304" s="80">
        <f t="shared" si="195"/>
        <v>1229.8784715670777</v>
      </c>
      <c r="AW304" s="35">
        <f t="shared" si="205"/>
        <v>4926.4421922052516</v>
      </c>
      <c r="AX304" s="35">
        <f t="shared" si="196"/>
        <v>37492.278178160777</v>
      </c>
      <c r="AY304" s="35">
        <f t="shared" si="197"/>
        <v>42418.720370366027</v>
      </c>
      <c r="AZ304" s="35">
        <f t="shared" si="198"/>
        <v>47345.162562571277</v>
      </c>
      <c r="BA304"/>
      <c r="BB304" s="52">
        <f t="shared" si="199"/>
        <v>297</v>
      </c>
      <c r="BC304" s="80">
        <f t="shared" si="200"/>
        <v>705.43770233830537</v>
      </c>
      <c r="BD304" s="35">
        <f t="shared" si="206"/>
        <v>2825.7247696543759</v>
      </c>
      <c r="BE304" s="35">
        <f t="shared" si="201"/>
        <v>13658.8146113274</v>
      </c>
      <c r="BF304" s="35">
        <f t="shared" si="202"/>
        <v>16484.539380981776</v>
      </c>
      <c r="BG304" s="35">
        <f t="shared" si="203"/>
        <v>19310.264150636151</v>
      </c>
    </row>
    <row r="305" spans="25:59" x14ac:dyDescent="0.4">
      <c r="Y305" s="35">
        <f t="shared" si="204"/>
        <v>297500</v>
      </c>
      <c r="Z305" s="52">
        <f t="shared" si="207"/>
        <v>298</v>
      </c>
      <c r="AA305" s="35"/>
      <c r="AB305" s="35"/>
      <c r="AC305" s="35"/>
      <c r="AD305" s="35"/>
      <c r="AU305" s="52">
        <f t="shared" si="194"/>
        <v>298</v>
      </c>
      <c r="AV305" s="80">
        <f t="shared" si="195"/>
        <v>1230.1038493874794</v>
      </c>
      <c r="AW305" s="35">
        <f t="shared" si="205"/>
        <v>4927.3449731135142</v>
      </c>
      <c r="AX305" s="35">
        <f t="shared" si="196"/>
        <v>37591.824986462954</v>
      </c>
      <c r="AY305" s="35">
        <f t="shared" si="197"/>
        <v>42519.169959576466</v>
      </c>
      <c r="AZ305" s="35">
        <f t="shared" si="198"/>
        <v>47446.514932689977</v>
      </c>
      <c r="BA305"/>
      <c r="BB305" s="52">
        <f t="shared" si="199"/>
        <v>298</v>
      </c>
      <c r="BC305" s="80">
        <f t="shared" si="200"/>
        <v>705.56697528311895</v>
      </c>
      <c r="BD305" s="35">
        <f t="shared" si="206"/>
        <v>2826.2425896702262</v>
      </c>
      <c r="BE305" s="35">
        <f t="shared" si="201"/>
        <v>13688.105574011865</v>
      </c>
      <c r="BF305" s="35">
        <f t="shared" si="202"/>
        <v>16514.348163682091</v>
      </c>
      <c r="BG305" s="35">
        <f t="shared" si="203"/>
        <v>19340.590753352317</v>
      </c>
    </row>
    <row r="306" spans="25:59" x14ac:dyDescent="0.4">
      <c r="Y306" s="35">
        <f t="shared" si="204"/>
        <v>298500</v>
      </c>
      <c r="Z306" s="52">
        <f t="shared" si="207"/>
        <v>299</v>
      </c>
      <c r="AA306" s="35"/>
      <c r="AB306" s="35"/>
      <c r="AC306" s="35"/>
      <c r="AD306" s="35"/>
      <c r="AU306" s="52">
        <f t="shared" si="194"/>
        <v>299</v>
      </c>
      <c r="AV306" s="80">
        <f t="shared" si="195"/>
        <v>1230.3305167261328</v>
      </c>
      <c r="AW306" s="35">
        <f t="shared" si="205"/>
        <v>4928.2529193590599</v>
      </c>
      <c r="AX306" s="35">
        <f t="shared" si="196"/>
        <v>37691.366629427845</v>
      </c>
      <c r="AY306" s="35">
        <f t="shared" si="197"/>
        <v>42619.619548786904</v>
      </c>
      <c r="AZ306" s="35">
        <f t="shared" si="198"/>
        <v>47547.872468145964</v>
      </c>
      <c r="BA306"/>
      <c r="BB306" s="52">
        <f t="shared" si="199"/>
        <v>299</v>
      </c>
      <c r="BC306" s="80">
        <f t="shared" si="200"/>
        <v>705.69698787401421</v>
      </c>
      <c r="BD306" s="35">
        <f t="shared" si="206"/>
        <v>2826.7633724370698</v>
      </c>
      <c r="BE306" s="35">
        <f t="shared" si="201"/>
        <v>13717.393573945335</v>
      </c>
      <c r="BF306" s="35">
        <f t="shared" si="202"/>
        <v>16544.156946382405</v>
      </c>
      <c r="BG306" s="35">
        <f t="shared" si="203"/>
        <v>19370.920318819473</v>
      </c>
    </row>
    <row r="307" spans="25:59" x14ac:dyDescent="0.4">
      <c r="Y307" s="35">
        <f t="shared" si="204"/>
        <v>299500</v>
      </c>
      <c r="Z307" s="52">
        <f t="shared" si="207"/>
        <v>300</v>
      </c>
      <c r="AA307" s="35"/>
      <c r="AB307" s="35"/>
      <c r="AC307" s="35"/>
      <c r="AD307" s="35"/>
      <c r="AU307" s="52">
        <f t="shared" si="194"/>
        <v>300</v>
      </c>
      <c r="AV307" s="80">
        <f t="shared" si="195"/>
        <v>1230.5584728704544</v>
      </c>
      <c r="AW307" s="35">
        <f t="shared" si="205"/>
        <v>4929.1660280875403</v>
      </c>
      <c r="AX307" s="35">
        <f t="shared" si="196"/>
        <v>37790.903109909807</v>
      </c>
      <c r="AY307" s="35">
        <f t="shared" si="197"/>
        <v>42720.069137997343</v>
      </c>
      <c r="AZ307" s="35">
        <f t="shared" si="198"/>
        <v>47649.23516608488</v>
      </c>
      <c r="BA307"/>
      <c r="BB307" s="52">
        <f t="shared" si="199"/>
        <v>300</v>
      </c>
      <c r="BC307" s="80">
        <f t="shared" si="200"/>
        <v>705.82773970226538</v>
      </c>
      <c r="BD307" s="35">
        <f t="shared" si="206"/>
        <v>2827.2871163177019</v>
      </c>
      <c r="BE307" s="35">
        <f t="shared" si="201"/>
        <v>13746.678612765014</v>
      </c>
      <c r="BF307" s="35">
        <f t="shared" si="202"/>
        <v>16573.965729082716</v>
      </c>
      <c r="BG307" s="35">
        <f t="shared" si="203"/>
        <v>19401.252845400417</v>
      </c>
    </row>
    <row r="308" spans="25:59" x14ac:dyDescent="0.4">
      <c r="Y308" s="35">
        <f t="shared" si="204"/>
        <v>300500</v>
      </c>
      <c r="Z308" s="52">
        <f t="shared" si="207"/>
        <v>301</v>
      </c>
      <c r="AA308" s="35"/>
      <c r="AB308" s="35"/>
      <c r="AC308" s="35"/>
      <c r="AD308" s="35"/>
      <c r="AU308" s="52">
        <f t="shared" si="194"/>
        <v>301</v>
      </c>
      <c r="AV308" s="80">
        <f t="shared" si="195"/>
        <v>1230.7877171043394</v>
      </c>
      <c r="AW308" s="35">
        <f t="shared" si="205"/>
        <v>4930.0842964305029</v>
      </c>
      <c r="AX308" s="35">
        <f t="shared" si="196"/>
        <v>37890.434430777284</v>
      </c>
      <c r="AY308" s="35">
        <f t="shared" si="197"/>
        <v>42820.518727207789</v>
      </c>
      <c r="AZ308" s="35">
        <f t="shared" si="198"/>
        <v>47750.603023638294</v>
      </c>
      <c r="BA308"/>
      <c r="BB308" s="52">
        <f t="shared" si="199"/>
        <v>301</v>
      </c>
      <c r="BC308" s="80">
        <f t="shared" si="200"/>
        <v>705.95923035712667</v>
      </c>
      <c r="BD308" s="35">
        <f t="shared" si="206"/>
        <v>2827.8138196668256</v>
      </c>
      <c r="BE308" s="35">
        <f t="shared" si="201"/>
        <v>13775.960692116209</v>
      </c>
      <c r="BF308" s="35">
        <f t="shared" si="202"/>
        <v>16603.774511783035</v>
      </c>
      <c r="BG308" s="35">
        <f t="shared" si="203"/>
        <v>19431.588331449861</v>
      </c>
    </row>
    <row r="309" spans="25:59" x14ac:dyDescent="0.4">
      <c r="Y309" s="35">
        <f t="shared" si="204"/>
        <v>301500</v>
      </c>
      <c r="Z309" s="52">
        <f t="shared" si="207"/>
        <v>302</v>
      </c>
      <c r="AA309" s="35"/>
      <c r="AB309" s="35"/>
      <c r="AC309" s="35"/>
      <c r="AD309" s="35"/>
      <c r="AU309" s="52">
        <f t="shared" si="194"/>
        <v>302</v>
      </c>
      <c r="AV309" s="80">
        <f t="shared" si="195"/>
        <v>1231.0182487081711</v>
      </c>
      <c r="AW309" s="35">
        <f t="shared" si="205"/>
        <v>4931.0077215054262</v>
      </c>
      <c r="AX309" s="35">
        <f t="shared" si="196"/>
        <v>37989.960594912794</v>
      </c>
      <c r="AY309" s="35">
        <f t="shared" si="197"/>
        <v>42920.968316418221</v>
      </c>
      <c r="AZ309" s="35">
        <f t="shared" si="198"/>
        <v>47851.976037923647</v>
      </c>
      <c r="BA309"/>
      <c r="BB309" s="52">
        <f t="shared" si="199"/>
        <v>302</v>
      </c>
      <c r="BC309" s="80">
        <f t="shared" si="200"/>
        <v>706.09145942583791</v>
      </c>
      <c r="BD309" s="35">
        <f t="shared" si="206"/>
        <v>2828.3434808310744</v>
      </c>
      <c r="BE309" s="35">
        <f t="shared" si="201"/>
        <v>13805.239813652272</v>
      </c>
      <c r="BF309" s="35">
        <f t="shared" si="202"/>
        <v>16633.583294483346</v>
      </c>
      <c r="BG309" s="35">
        <f t="shared" si="203"/>
        <v>19461.92677531442</v>
      </c>
    </row>
    <row r="310" spans="25:59" x14ac:dyDescent="0.4">
      <c r="Y310" s="35">
        <f t="shared" si="204"/>
        <v>302500</v>
      </c>
      <c r="Z310" s="52">
        <f t="shared" si="207"/>
        <v>303</v>
      </c>
      <c r="AA310" s="35"/>
      <c r="AB310" s="35"/>
      <c r="AC310" s="35"/>
      <c r="AD310" s="35"/>
      <c r="AU310" s="52">
        <f t="shared" si="194"/>
        <v>303</v>
      </c>
      <c r="AV310" s="80">
        <f t="shared" si="195"/>
        <v>1231.2500669588321</v>
      </c>
      <c r="AW310" s="35">
        <f t="shared" si="205"/>
        <v>4931.9363004157676</v>
      </c>
      <c r="AX310" s="35">
        <f t="shared" si="196"/>
        <v>38089.481605212903</v>
      </c>
      <c r="AY310" s="35">
        <f t="shared" si="197"/>
        <v>43021.417905628667</v>
      </c>
      <c r="AZ310" s="35">
        <f t="shared" si="198"/>
        <v>47953.354206044431</v>
      </c>
      <c r="BA310"/>
      <c r="BB310" s="52">
        <f t="shared" si="199"/>
        <v>303</v>
      </c>
      <c r="BC310" s="80">
        <f t="shared" si="200"/>
        <v>706.22442649363131</v>
      </c>
      <c r="BD310" s="35">
        <f t="shared" si="206"/>
        <v>2828.8760981490414</v>
      </c>
      <c r="BE310" s="35">
        <f t="shared" si="201"/>
        <v>13834.515979034622</v>
      </c>
      <c r="BF310" s="35">
        <f t="shared" si="202"/>
        <v>16663.392077183664</v>
      </c>
      <c r="BG310" s="35">
        <f t="shared" si="203"/>
        <v>19492.268175332705</v>
      </c>
    </row>
    <row r="311" spans="25:59" x14ac:dyDescent="0.4">
      <c r="Y311" s="35">
        <f t="shared" si="204"/>
        <v>303500</v>
      </c>
      <c r="Z311" s="52">
        <f t="shared" si="207"/>
        <v>304</v>
      </c>
      <c r="AA311" s="35"/>
      <c r="AB311" s="35"/>
      <c r="AC311" s="35"/>
      <c r="AD311" s="35"/>
      <c r="AU311" s="52">
        <f t="shared" si="194"/>
        <v>304</v>
      </c>
      <c r="AV311" s="80">
        <f t="shared" si="195"/>
        <v>1231.4831711297149</v>
      </c>
      <c r="AW311" s="35">
        <f t="shared" si="205"/>
        <v>4932.8700302510033</v>
      </c>
      <c r="AX311" s="35">
        <f t="shared" si="196"/>
        <v>38188.997464588101</v>
      </c>
      <c r="AY311" s="35">
        <f t="shared" si="197"/>
        <v>43121.867494839105</v>
      </c>
      <c r="AZ311" s="35">
        <f t="shared" si="198"/>
        <v>48054.73752509011</v>
      </c>
      <c r="BA311"/>
      <c r="BB311" s="52">
        <f t="shared" si="199"/>
        <v>304</v>
      </c>
      <c r="BC311" s="80">
        <f t="shared" si="200"/>
        <v>706.35813114373673</v>
      </c>
      <c r="BD311" s="35">
        <f t="shared" si="206"/>
        <v>2829.4116699512979</v>
      </c>
      <c r="BE311" s="35">
        <f t="shared" si="201"/>
        <v>13863.789189932677</v>
      </c>
      <c r="BF311" s="35">
        <f t="shared" si="202"/>
        <v>16693.200859883975</v>
      </c>
      <c r="BG311" s="35">
        <f t="shared" si="203"/>
        <v>19522.612529835271</v>
      </c>
    </row>
    <row r="312" spans="25:59" x14ac:dyDescent="0.4">
      <c r="Y312" s="35">
        <f t="shared" si="204"/>
        <v>304500</v>
      </c>
      <c r="Z312" s="52">
        <f t="shared" si="207"/>
        <v>305</v>
      </c>
      <c r="AA312" s="35"/>
      <c r="AB312" s="35"/>
      <c r="AC312" s="35"/>
      <c r="AD312" s="35"/>
      <c r="AU312" s="52">
        <f t="shared" si="194"/>
        <v>305</v>
      </c>
      <c r="AV312" s="80">
        <f t="shared" si="195"/>
        <v>1231.7175604907334</v>
      </c>
      <c r="AW312" s="35">
        <f t="shared" si="205"/>
        <v>4933.8089080866757</v>
      </c>
      <c r="AX312" s="35">
        <f t="shared" si="196"/>
        <v>38288.508175962867</v>
      </c>
      <c r="AY312" s="35">
        <f t="shared" si="197"/>
        <v>43222.317084049544</v>
      </c>
      <c r="AZ312" s="35">
        <f t="shared" si="198"/>
        <v>48156.125992136222</v>
      </c>
      <c r="BA312"/>
      <c r="BB312" s="52">
        <f t="shared" si="199"/>
        <v>305</v>
      </c>
      <c r="BC312" s="80">
        <f t="shared" si="200"/>
        <v>706.49257295738892</v>
      </c>
      <c r="BD312" s="35">
        <f t="shared" si="206"/>
        <v>2829.9501945604234</v>
      </c>
      <c r="BE312" s="35">
        <f t="shared" si="201"/>
        <v>13893.059448023869</v>
      </c>
      <c r="BF312" s="35">
        <f t="shared" si="202"/>
        <v>16723.009642584293</v>
      </c>
      <c r="BG312" s="35">
        <f t="shared" si="203"/>
        <v>19552.959837144717</v>
      </c>
    </row>
    <row r="313" spans="25:59" x14ac:dyDescent="0.4">
      <c r="Y313" s="35">
        <f t="shared" si="204"/>
        <v>305500</v>
      </c>
      <c r="Z313" s="52">
        <f t="shared" si="207"/>
        <v>306</v>
      </c>
      <c r="AA313" s="35"/>
      <c r="AB313" s="35"/>
      <c r="AC313" s="35"/>
      <c r="AD313" s="35"/>
      <c r="AU313" s="52">
        <f t="shared" si="194"/>
        <v>306</v>
      </c>
      <c r="AV313" s="80">
        <f t="shared" si="195"/>
        <v>1231.9532343083331</v>
      </c>
      <c r="AW313" s="35">
        <f t="shared" si="205"/>
        <v>4934.7529309844358</v>
      </c>
      <c r="AX313" s="35">
        <f t="shared" si="196"/>
        <v>38388.013742275551</v>
      </c>
      <c r="AY313" s="35">
        <f t="shared" si="197"/>
        <v>43322.766673259983</v>
      </c>
      <c r="AZ313" s="35">
        <f t="shared" si="198"/>
        <v>48257.519604244415</v>
      </c>
      <c r="BA313"/>
      <c r="BB313" s="52">
        <f t="shared" si="199"/>
        <v>306</v>
      </c>
      <c r="BC313" s="80">
        <f t="shared" si="200"/>
        <v>706.62775151383369</v>
      </c>
      <c r="BD313" s="35">
        <f t="shared" si="206"/>
        <v>2830.4916702910314</v>
      </c>
      <c r="BE313" s="35">
        <f t="shared" si="201"/>
        <v>13922.326754993574</v>
      </c>
      <c r="BF313" s="35">
        <f t="shared" si="202"/>
        <v>16752.818425284604</v>
      </c>
      <c r="BG313" s="35">
        <f t="shared" si="203"/>
        <v>19583.310095575634</v>
      </c>
    </row>
    <row r="314" spans="25:59" x14ac:dyDescent="0.4">
      <c r="Y314" s="35">
        <f t="shared" si="204"/>
        <v>306500</v>
      </c>
      <c r="Z314" s="52">
        <f t="shared" si="207"/>
        <v>307</v>
      </c>
      <c r="AA314" s="35"/>
      <c r="AB314" s="35"/>
      <c r="AC314" s="35"/>
      <c r="AD314" s="35"/>
      <c r="AU314" s="52">
        <f t="shared" si="194"/>
        <v>307</v>
      </c>
      <c r="AV314" s="80">
        <f t="shared" si="195"/>
        <v>1232.1901918455026</v>
      </c>
      <c r="AW314" s="35">
        <f t="shared" si="205"/>
        <v>4935.7020959920847</v>
      </c>
      <c r="AX314" s="35">
        <f t="shared" si="196"/>
        <v>38487.514166478337</v>
      </c>
      <c r="AY314" s="35">
        <f t="shared" si="197"/>
        <v>43423.216262470421</v>
      </c>
      <c r="AZ314" s="35">
        <f t="shared" si="198"/>
        <v>48358.918358462506</v>
      </c>
      <c r="BA314"/>
      <c r="BB314" s="52">
        <f t="shared" si="199"/>
        <v>307</v>
      </c>
      <c r="BC314" s="80">
        <f t="shared" si="200"/>
        <v>706.76366639033324</v>
      </c>
      <c r="BD314" s="35">
        <f t="shared" si="206"/>
        <v>2831.0360954497892</v>
      </c>
      <c r="BE314" s="35">
        <f t="shared" si="201"/>
        <v>13951.59111253513</v>
      </c>
      <c r="BF314" s="35">
        <f t="shared" si="202"/>
        <v>16782.627207984919</v>
      </c>
      <c r="BG314" s="35">
        <f t="shared" si="203"/>
        <v>19613.663303434707</v>
      </c>
    </row>
    <row r="315" spans="25:59" x14ac:dyDescent="0.4">
      <c r="Y315" s="35">
        <f t="shared" si="204"/>
        <v>307500</v>
      </c>
      <c r="Z315" s="52">
        <f t="shared" si="207"/>
        <v>308</v>
      </c>
      <c r="AA315" s="35"/>
      <c r="AB315" s="35"/>
      <c r="AC315" s="35"/>
      <c r="AD315" s="35"/>
      <c r="AU315" s="52">
        <f t="shared" si="194"/>
        <v>308</v>
      </c>
      <c r="AV315" s="80">
        <f t="shared" si="195"/>
        <v>1232.428432361784</v>
      </c>
      <c r="AW315" s="35">
        <f t="shared" si="205"/>
        <v>4936.6564001436209</v>
      </c>
      <c r="AX315" s="35">
        <f t="shared" si="196"/>
        <v>38587.009451537248</v>
      </c>
      <c r="AY315" s="35">
        <f t="shared" si="197"/>
        <v>43523.665851680867</v>
      </c>
      <c r="AZ315" s="35">
        <f t="shared" si="198"/>
        <v>48460.322251824487</v>
      </c>
      <c r="BA315"/>
      <c r="BB315" s="52">
        <f t="shared" si="199"/>
        <v>308</v>
      </c>
      <c r="BC315" s="80">
        <f t="shared" si="200"/>
        <v>706.90031716217368</v>
      </c>
      <c r="BD315" s="35">
        <f t="shared" si="206"/>
        <v>2831.5834683354487</v>
      </c>
      <c r="BE315" s="35">
        <f t="shared" si="201"/>
        <v>13980.852522349785</v>
      </c>
      <c r="BF315" s="35">
        <f t="shared" si="202"/>
        <v>16812.435990685233</v>
      </c>
      <c r="BG315" s="35">
        <f t="shared" si="203"/>
        <v>19644.019459020681</v>
      </c>
    </row>
    <row r="316" spans="25:59" x14ac:dyDescent="0.4">
      <c r="Y316" s="35">
        <f t="shared" si="204"/>
        <v>308500</v>
      </c>
      <c r="Z316" s="52">
        <f t="shared" si="207"/>
        <v>309</v>
      </c>
      <c r="AA316" s="35"/>
      <c r="AB316" s="35"/>
      <c r="AC316" s="35"/>
      <c r="AD316" s="35"/>
      <c r="AU316" s="52">
        <f t="shared" si="194"/>
        <v>309</v>
      </c>
      <c r="AV316" s="80">
        <f t="shared" si="195"/>
        <v>1232.6679551132847</v>
      </c>
      <c r="AW316" s="35">
        <f t="shared" si="205"/>
        <v>4937.6158404592834</v>
      </c>
      <c r="AX316" s="35">
        <f t="shared" si="196"/>
        <v>38686.499600432013</v>
      </c>
      <c r="AY316" s="35">
        <f t="shared" si="197"/>
        <v>43624.115440891299</v>
      </c>
      <c r="AZ316" s="35">
        <f t="shared" si="198"/>
        <v>48561.731281350585</v>
      </c>
      <c r="BA316"/>
      <c r="BB316" s="52">
        <f t="shared" si="199"/>
        <v>309</v>
      </c>
      <c r="BC316" s="80">
        <f t="shared" si="200"/>
        <v>707.03770340267033</v>
      </c>
      <c r="BD316" s="35">
        <f t="shared" si="206"/>
        <v>2832.1337872388676</v>
      </c>
      <c r="BE316" s="35">
        <f t="shared" si="201"/>
        <v>14010.110986146679</v>
      </c>
      <c r="BF316" s="35">
        <f t="shared" si="202"/>
        <v>16842.244773385548</v>
      </c>
      <c r="BG316" s="35">
        <f t="shared" si="203"/>
        <v>19674.378560624416</v>
      </c>
    </row>
    <row r="317" spans="25:59" x14ac:dyDescent="0.4">
      <c r="Y317" s="35">
        <f t="shared" si="204"/>
        <v>309500</v>
      </c>
      <c r="Z317" s="52">
        <f t="shared" si="207"/>
        <v>310</v>
      </c>
      <c r="AA317" s="35"/>
      <c r="AB317" s="35"/>
      <c r="AC317" s="35"/>
      <c r="AD317" s="35"/>
      <c r="AU317" s="52">
        <f t="shared" si="194"/>
        <v>310</v>
      </c>
      <c r="AV317" s="80">
        <f t="shared" si="195"/>
        <v>1232.9087593526876</v>
      </c>
      <c r="AW317" s="35">
        <f t="shared" si="205"/>
        <v>4938.5804139455922</v>
      </c>
      <c r="AX317" s="35">
        <f t="shared" si="196"/>
        <v>38785.984616156151</v>
      </c>
      <c r="AY317" s="35">
        <f t="shared" si="197"/>
        <v>43724.565030101745</v>
      </c>
      <c r="AZ317" s="35">
        <f t="shared" si="198"/>
        <v>48663.145444047339</v>
      </c>
      <c r="BA317"/>
      <c r="BB317" s="52">
        <f t="shared" si="199"/>
        <v>310</v>
      </c>
      <c r="BC317" s="80">
        <f t="shared" si="200"/>
        <v>707.17582468317482</v>
      </c>
      <c r="BD317" s="35">
        <f t="shared" si="206"/>
        <v>2832.6870504430376</v>
      </c>
      <c r="BE317" s="35">
        <f t="shared" si="201"/>
        <v>14039.366505642825</v>
      </c>
      <c r="BF317" s="35">
        <f t="shared" si="202"/>
        <v>16872.053556085863</v>
      </c>
      <c r="BG317" s="35">
        <f t="shared" si="203"/>
        <v>19704.7406065289</v>
      </c>
    </row>
    <row r="318" spans="25:59" x14ac:dyDescent="0.4">
      <c r="Y318" s="35">
        <f t="shared" si="204"/>
        <v>310500</v>
      </c>
      <c r="Z318" s="52">
        <f t="shared" si="207"/>
        <v>311</v>
      </c>
      <c r="AA318" s="35"/>
      <c r="AB318" s="35"/>
      <c r="AC318" s="35"/>
      <c r="AD318" s="35"/>
      <c r="AU318" s="52">
        <f t="shared" si="194"/>
        <v>311</v>
      </c>
      <c r="AV318" s="80">
        <f t="shared" si="195"/>
        <v>1233.1508443292635</v>
      </c>
      <c r="AW318" s="35">
        <f t="shared" si="205"/>
        <v>4939.5501175954032</v>
      </c>
      <c r="AX318" s="35">
        <f t="shared" si="196"/>
        <v>38885.464501716779</v>
      </c>
      <c r="AY318" s="35">
        <f t="shared" si="197"/>
        <v>43825.014619312184</v>
      </c>
      <c r="AZ318" s="35">
        <f t="shared" si="198"/>
        <v>48764.564736907589</v>
      </c>
      <c r="BA318"/>
      <c r="BB318" s="52">
        <f t="shared" si="199"/>
        <v>311</v>
      </c>
      <c r="BC318" s="80">
        <f t="shared" si="200"/>
        <v>707.31468057308132</v>
      </c>
      <c r="BD318" s="35">
        <f t="shared" si="206"/>
        <v>2833.2432562231093</v>
      </c>
      <c r="BE318" s="35">
        <f t="shared" si="201"/>
        <v>14068.619082563067</v>
      </c>
      <c r="BF318" s="35">
        <f t="shared" si="202"/>
        <v>16901.862338786177</v>
      </c>
      <c r="BG318" s="35">
        <f t="shared" si="203"/>
        <v>19735.105595009285</v>
      </c>
    </row>
    <row r="319" spans="25:59" x14ac:dyDescent="0.4">
      <c r="Y319" s="35">
        <f t="shared" si="204"/>
        <v>311500</v>
      </c>
      <c r="Z319" s="52">
        <f t="shared" si="207"/>
        <v>312</v>
      </c>
      <c r="AA319" s="35"/>
      <c r="AB319" s="35"/>
      <c r="AC319" s="35"/>
      <c r="AD319" s="35"/>
      <c r="AU319" s="52">
        <f t="shared" si="194"/>
        <v>312</v>
      </c>
      <c r="AV319" s="80">
        <f t="shared" si="195"/>
        <v>1233.3942092888799</v>
      </c>
      <c r="AW319" s="35">
        <f t="shared" si="205"/>
        <v>4940.5249483879379</v>
      </c>
      <c r="AX319" s="35">
        <f t="shared" si="196"/>
        <v>38984.939260134684</v>
      </c>
      <c r="AY319" s="35">
        <f t="shared" si="197"/>
        <v>43925.464208522622</v>
      </c>
      <c r="AZ319" s="35">
        <f t="shared" si="198"/>
        <v>48865.98915691056</v>
      </c>
      <c r="BA319"/>
      <c r="BB319" s="52">
        <f t="shared" si="199"/>
        <v>312</v>
      </c>
      <c r="BC319" s="80">
        <f t="shared" si="200"/>
        <v>707.45427063983209</v>
      </c>
      <c r="BD319" s="35">
        <f t="shared" si="206"/>
        <v>2833.8024028464156</v>
      </c>
      <c r="BE319" s="35">
        <f t="shared" si="201"/>
        <v>14097.868718640077</v>
      </c>
      <c r="BF319" s="35">
        <f t="shared" si="202"/>
        <v>16931.671121486492</v>
      </c>
      <c r="BG319" s="35">
        <f t="shared" si="203"/>
        <v>19765.473524332909</v>
      </c>
    </row>
    <row r="320" spans="25:59" x14ac:dyDescent="0.4">
      <c r="Y320" s="35">
        <f t="shared" si="204"/>
        <v>312500</v>
      </c>
      <c r="Z320" s="52">
        <f t="shared" si="207"/>
        <v>313</v>
      </c>
      <c r="AA320" s="35"/>
      <c r="AB320" s="35"/>
      <c r="AC320" s="35"/>
      <c r="AD320" s="35"/>
      <c r="AU320" s="52">
        <f t="shared" si="194"/>
        <v>313</v>
      </c>
      <c r="AV320" s="80">
        <f t="shared" si="195"/>
        <v>1233.6388534740147</v>
      </c>
      <c r="AW320" s="35">
        <f t="shared" si="205"/>
        <v>4941.5049032888392</v>
      </c>
      <c r="AX320" s="35">
        <f t="shared" si="196"/>
        <v>39084.408894444219</v>
      </c>
      <c r="AY320" s="35">
        <f t="shared" si="197"/>
        <v>44025.913797733061</v>
      </c>
      <c r="AZ320" s="35">
        <f t="shared" si="198"/>
        <v>48967.418701021903</v>
      </c>
      <c r="BA320"/>
      <c r="BB320" s="52">
        <f t="shared" si="199"/>
        <v>313</v>
      </c>
      <c r="BC320" s="80">
        <f t="shared" si="200"/>
        <v>707.59459444892525</v>
      </c>
      <c r="BD320" s="35">
        <f t="shared" si="206"/>
        <v>2834.3644885725007</v>
      </c>
      <c r="BE320" s="35">
        <f t="shared" si="201"/>
        <v>14127.115415614306</v>
      </c>
      <c r="BF320" s="35">
        <f t="shared" si="202"/>
        <v>16961.479904186806</v>
      </c>
      <c r="BG320" s="35">
        <f t="shared" si="203"/>
        <v>19795.844392759307</v>
      </c>
    </row>
    <row r="321" spans="25:59" x14ac:dyDescent="0.4">
      <c r="Y321" s="35">
        <f t="shared" si="204"/>
        <v>313500</v>
      </c>
      <c r="Z321" s="52">
        <f t="shared" si="207"/>
        <v>314</v>
      </c>
      <c r="AA321" s="35"/>
      <c r="AB321" s="35"/>
      <c r="AC321" s="35"/>
      <c r="AD321" s="35"/>
      <c r="AU321" s="52">
        <f t="shared" si="194"/>
        <v>314</v>
      </c>
      <c r="AV321" s="80">
        <f t="shared" si="195"/>
        <v>1233.884776123766</v>
      </c>
      <c r="AW321" s="35">
        <f t="shared" si="205"/>
        <v>4942.4899792502147</v>
      </c>
      <c r="AX321" s="35">
        <f t="shared" si="196"/>
        <v>39183.873407693289</v>
      </c>
      <c r="AY321" s="35">
        <f t="shared" si="197"/>
        <v>44126.3633869435</v>
      </c>
      <c r="AZ321" s="35">
        <f t="shared" si="198"/>
        <v>49068.853366193711</v>
      </c>
      <c r="BA321"/>
      <c r="BB321" s="52">
        <f t="shared" si="199"/>
        <v>314</v>
      </c>
      <c r="BC321" s="80">
        <f t="shared" si="200"/>
        <v>707.73565156391999</v>
      </c>
      <c r="BD321" s="35">
        <f t="shared" si="206"/>
        <v>2834.9295116531434</v>
      </c>
      <c r="BE321" s="35">
        <f t="shared" si="201"/>
        <v>14156.359175233978</v>
      </c>
      <c r="BF321" s="35">
        <f t="shared" si="202"/>
        <v>16991.288686887121</v>
      </c>
      <c r="BG321" s="35">
        <f t="shared" si="203"/>
        <v>19826.218198540264</v>
      </c>
    </row>
    <row r="322" spans="25:59" x14ac:dyDescent="0.4">
      <c r="Y322" s="35">
        <f t="shared" si="204"/>
        <v>314500</v>
      </c>
      <c r="Z322" s="52">
        <f t="shared" si="207"/>
        <v>315</v>
      </c>
      <c r="AA322" s="35"/>
      <c r="AB322" s="35"/>
      <c r="AC322" s="35"/>
      <c r="AD322" s="35"/>
      <c r="AU322" s="52">
        <f t="shared" si="194"/>
        <v>315</v>
      </c>
      <c r="AV322" s="80">
        <f t="shared" si="195"/>
        <v>1234.1319764738637</v>
      </c>
      <c r="AW322" s="35">
        <f t="shared" si="205"/>
        <v>4943.480173210678</v>
      </c>
      <c r="AX322" s="35">
        <f t="shared" si="196"/>
        <v>39283.332802943267</v>
      </c>
      <c r="AY322" s="35">
        <f t="shared" si="197"/>
        <v>44226.812976153946</v>
      </c>
      <c r="AZ322" s="35">
        <f t="shared" si="198"/>
        <v>49170.293149364625</v>
      </c>
      <c r="BA322"/>
      <c r="BB322" s="52">
        <f t="shared" si="199"/>
        <v>315</v>
      </c>
      <c r="BC322" s="80">
        <f t="shared" si="200"/>
        <v>707.87744154644406</v>
      </c>
      <c r="BD322" s="35">
        <f t="shared" si="206"/>
        <v>2835.4974703323846</v>
      </c>
      <c r="BE322" s="35">
        <f t="shared" si="201"/>
        <v>14185.599999255048</v>
      </c>
      <c r="BF322" s="35">
        <f t="shared" si="202"/>
        <v>17021.097469587432</v>
      </c>
      <c r="BG322" s="35">
        <f t="shared" si="203"/>
        <v>19856.594939919818</v>
      </c>
    </row>
    <row r="323" spans="25:59" x14ac:dyDescent="0.4">
      <c r="Y323" s="35">
        <f t="shared" si="204"/>
        <v>315500</v>
      </c>
      <c r="Z323" s="52">
        <f t="shared" si="207"/>
        <v>316</v>
      </c>
      <c r="AA323" s="35"/>
      <c r="AB323" s="35"/>
      <c r="AC323" s="35"/>
      <c r="AD323" s="35"/>
      <c r="AU323" s="52">
        <f t="shared" si="194"/>
        <v>316</v>
      </c>
      <c r="AV323" s="80">
        <f t="shared" si="195"/>
        <v>1234.3804537566809</v>
      </c>
      <c r="AW323" s="35">
        <f t="shared" si="205"/>
        <v>4944.4754820953967</v>
      </c>
      <c r="AX323" s="35">
        <f t="shared" si="196"/>
        <v>39382.78708326898</v>
      </c>
      <c r="AY323" s="35">
        <f t="shared" si="197"/>
        <v>44327.262565364377</v>
      </c>
      <c r="AZ323" s="35">
        <f t="shared" si="198"/>
        <v>49271.738047459774</v>
      </c>
      <c r="BA323"/>
      <c r="BB323" s="52">
        <f t="shared" si="199"/>
        <v>316</v>
      </c>
      <c r="BC323" s="80">
        <f t="shared" si="200"/>
        <v>708.01996395619926</v>
      </c>
      <c r="BD323" s="35">
        <f t="shared" si="206"/>
        <v>2836.0683628465517</v>
      </c>
      <c r="BE323" s="35">
        <f t="shared" si="201"/>
        <v>14214.837889441198</v>
      </c>
      <c r="BF323" s="35">
        <f t="shared" si="202"/>
        <v>17050.90625228775</v>
      </c>
      <c r="BG323" s="35">
        <f t="shared" si="203"/>
        <v>19886.974615134302</v>
      </c>
    </row>
    <row r="324" spans="25:59" x14ac:dyDescent="0.4">
      <c r="Y324" s="35">
        <f t="shared" si="204"/>
        <v>316500</v>
      </c>
      <c r="Z324" s="52">
        <f t="shared" si="207"/>
        <v>317</v>
      </c>
      <c r="AA324" s="35"/>
      <c r="AB324" s="35"/>
      <c r="AC324" s="35"/>
      <c r="AD324" s="35"/>
      <c r="AU324" s="52">
        <f t="shared" si="194"/>
        <v>317</v>
      </c>
      <c r="AV324" s="80">
        <f t="shared" si="195"/>
        <v>1234.6302072012443</v>
      </c>
      <c r="AW324" s="35">
        <f t="shared" si="205"/>
        <v>4945.4759028161352</v>
      </c>
      <c r="AX324" s="35">
        <f t="shared" si="196"/>
        <v>39482.236251758688</v>
      </c>
      <c r="AY324" s="35">
        <f t="shared" si="197"/>
        <v>44427.712154574823</v>
      </c>
      <c r="AZ324" s="35">
        <f t="shared" si="198"/>
        <v>49373.188057390958</v>
      </c>
      <c r="BA324"/>
      <c r="BB324" s="52">
        <f t="shared" si="199"/>
        <v>317</v>
      </c>
      <c r="BC324" s="80">
        <f t="shared" si="200"/>
        <v>708.16321835096846</v>
      </c>
      <c r="BD324" s="35">
        <f t="shared" si="206"/>
        <v>2836.6421874242847</v>
      </c>
      <c r="BE324" s="35">
        <f t="shared" si="201"/>
        <v>14244.072847563777</v>
      </c>
      <c r="BF324" s="35">
        <f t="shared" si="202"/>
        <v>17080.715034988061</v>
      </c>
      <c r="BG324" s="35">
        <f t="shared" si="203"/>
        <v>19917.357222412345</v>
      </c>
    </row>
    <row r="325" spans="25:59" x14ac:dyDescent="0.4">
      <c r="Y325" s="35">
        <f t="shared" si="204"/>
        <v>317500</v>
      </c>
      <c r="Z325" s="52">
        <f t="shared" si="207"/>
        <v>318</v>
      </c>
      <c r="AA325" s="35"/>
      <c r="AB325" s="35"/>
      <c r="AC325" s="35"/>
      <c r="AD325" s="35"/>
      <c r="AU325" s="52">
        <f t="shared" si="194"/>
        <v>318</v>
      </c>
      <c r="AV325" s="80">
        <f t="shared" si="195"/>
        <v>1234.881236033247</v>
      </c>
      <c r="AW325" s="35">
        <f t="shared" si="205"/>
        <v>4946.4814322713037</v>
      </c>
      <c r="AX325" s="35">
        <f t="shared" si="196"/>
        <v>39581.680311513956</v>
      </c>
      <c r="AY325" s="35">
        <f t="shared" si="197"/>
        <v>44528.161743785262</v>
      </c>
      <c r="AZ325" s="35">
        <f t="shared" si="198"/>
        <v>49474.643176056568</v>
      </c>
      <c r="BA325"/>
      <c r="BB325" s="52">
        <f t="shared" si="199"/>
        <v>318</v>
      </c>
      <c r="BC325" s="80">
        <f t="shared" si="200"/>
        <v>708.30720428662187</v>
      </c>
      <c r="BD325" s="35">
        <f t="shared" si="206"/>
        <v>2837.2189422865627</v>
      </c>
      <c r="BE325" s="35">
        <f t="shared" si="201"/>
        <v>14273.304875401816</v>
      </c>
      <c r="BF325" s="35">
        <f t="shared" si="202"/>
        <v>17110.523817688379</v>
      </c>
      <c r="BG325" s="35">
        <f t="shared" si="203"/>
        <v>19947.742759974943</v>
      </c>
    </row>
    <row r="326" spans="25:59" x14ac:dyDescent="0.4">
      <c r="Y326" s="35">
        <f t="shared" si="204"/>
        <v>318500</v>
      </c>
      <c r="Z326" s="52">
        <f t="shared" si="207"/>
        <v>319</v>
      </c>
      <c r="AA326" s="35"/>
      <c r="AB326" s="35"/>
      <c r="AC326" s="35"/>
      <c r="AD326" s="35"/>
      <c r="AU326" s="52">
        <f t="shared" si="194"/>
        <v>319</v>
      </c>
      <c r="AV326" s="80">
        <f t="shared" si="195"/>
        <v>1235.1335394750588</v>
      </c>
      <c r="AW326" s="35">
        <f t="shared" si="205"/>
        <v>4947.4920673460001</v>
      </c>
      <c r="AX326" s="35">
        <f t="shared" si="196"/>
        <v>39681.119265649701</v>
      </c>
      <c r="AY326" s="35">
        <f t="shared" si="197"/>
        <v>44628.611332995701</v>
      </c>
      <c r="AZ326" s="35">
        <f t="shared" si="198"/>
        <v>49576.103400341701</v>
      </c>
      <c r="BA326"/>
      <c r="BB326" s="52">
        <f t="shared" si="199"/>
        <v>319</v>
      </c>
      <c r="BC326" s="80">
        <f t="shared" si="200"/>
        <v>708.45192131712406</v>
      </c>
      <c r="BD326" s="35">
        <f t="shared" si="206"/>
        <v>2837.7986256467307</v>
      </c>
      <c r="BE326" s="35">
        <f t="shared" si="201"/>
        <v>14302.53397474196</v>
      </c>
      <c r="BF326" s="35">
        <f t="shared" si="202"/>
        <v>17140.33260038869</v>
      </c>
      <c r="BG326" s="35">
        <f t="shared" si="203"/>
        <v>19978.131226035421</v>
      </c>
    </row>
    <row r="327" spans="25:59" x14ac:dyDescent="0.4">
      <c r="Y327" s="35">
        <f t="shared" si="204"/>
        <v>319500</v>
      </c>
      <c r="Z327" s="52">
        <f t="shared" si="207"/>
        <v>320</v>
      </c>
      <c r="AA327" s="35"/>
      <c r="AB327" s="35"/>
      <c r="AC327" s="35"/>
      <c r="AD327" s="35"/>
      <c r="AU327" s="52">
        <f t="shared" si="194"/>
        <v>320</v>
      </c>
      <c r="AV327" s="80">
        <f t="shared" si="195"/>
        <v>1235.3871167457385</v>
      </c>
      <c r="AW327" s="35">
        <f t="shared" si="205"/>
        <v>4948.5078049120611</v>
      </c>
      <c r="AX327" s="35">
        <f t="shared" si="196"/>
        <v>39780.553117294075</v>
      </c>
      <c r="AY327" s="35">
        <f t="shared" si="197"/>
        <v>44729.060922206139</v>
      </c>
      <c r="AZ327" s="35">
        <f t="shared" si="198"/>
        <v>49677.568727118203</v>
      </c>
      <c r="BA327"/>
      <c r="BB327" s="52">
        <f t="shared" si="199"/>
        <v>320</v>
      </c>
      <c r="BC327" s="80">
        <f t="shared" si="200"/>
        <v>708.59736899454015</v>
      </c>
      <c r="BD327" s="35">
        <f t="shared" si="206"/>
        <v>2838.3812357105267</v>
      </c>
      <c r="BE327" s="35">
        <f t="shared" si="201"/>
        <v>14331.760147378482</v>
      </c>
      <c r="BF327" s="35">
        <f t="shared" si="202"/>
        <v>17170.141383089009</v>
      </c>
      <c r="BG327" s="35">
        <f t="shared" si="203"/>
        <v>20008.522618799536</v>
      </c>
    </row>
    <row r="328" spans="25:59" x14ac:dyDescent="0.4">
      <c r="Y328" s="35">
        <f t="shared" si="204"/>
        <v>320500</v>
      </c>
      <c r="Z328" s="52">
        <f t="shared" si="207"/>
        <v>321</v>
      </c>
      <c r="AA328" s="35"/>
      <c r="AB328" s="35"/>
      <c r="AC328" s="35"/>
      <c r="AD328" s="35"/>
      <c r="AU328" s="52">
        <f t="shared" ref="AU328:AU391" si="212">Z328</f>
        <v>321</v>
      </c>
      <c r="AV328" s="80">
        <f t="shared" ref="AV328:AV391" si="213">$AL$13*SQRT(1+(1/$AL$14)+(($AU328-$AE$3)^2)/(($AE$4^2)*$AL$20))</f>
        <v>1235.6419670610433</v>
      </c>
      <c r="AW328" s="35">
        <f t="shared" si="205"/>
        <v>4949.5286418280975</v>
      </c>
      <c r="AX328" s="35">
        <f t="shared" ref="AX328:AX391" si="214">AY328-AW328</f>
        <v>39879.981869588482</v>
      </c>
      <c r="AY328" s="35">
        <f t="shared" ref="AY328:AY391" si="215">Z328*AY$1+AY$2</f>
        <v>44829.510511416578</v>
      </c>
      <c r="AZ328" s="35">
        <f t="shared" ref="AZ328:AZ391" si="216">AY328+AW328</f>
        <v>49779.039153244674</v>
      </c>
      <c r="BA328"/>
      <c r="BB328" s="52">
        <f t="shared" ref="BB328:BB391" si="217">AU328</f>
        <v>321</v>
      </c>
      <c r="BC328" s="80">
        <f t="shared" ref="BC328:BC391" si="218">$AL$36*SQRT(1+(1/$AL$37)+(($AU328-$AE$3)^2)/(($AE$4^2)*$AL$43))</f>
        <v>708.74354686904167</v>
      </c>
      <c r="BD328" s="35">
        <f t="shared" si="206"/>
        <v>2838.9667706761024</v>
      </c>
      <c r="BE328" s="35">
        <f t="shared" ref="BE328:BE391" si="219">BF328-BD328</f>
        <v>14360.983395113217</v>
      </c>
      <c r="BF328" s="35">
        <f t="shared" ref="BF328:BF391" si="220">Z328*BF$1+BF$2</f>
        <v>17199.95016578932</v>
      </c>
      <c r="BG328" s="35">
        <f t="shared" ref="BG328:BG391" si="221">BF328+BD328</f>
        <v>20038.916936465423</v>
      </c>
    </row>
    <row r="329" spans="25:59" x14ac:dyDescent="0.4">
      <c r="Y329" s="35">
        <f t="shared" ref="Y329:Y392" si="222">Y328+1000</f>
        <v>321500</v>
      </c>
      <c r="Z329" s="52">
        <f t="shared" si="207"/>
        <v>322</v>
      </c>
      <c r="AA329" s="35"/>
      <c r="AB329" s="35"/>
      <c r="AC329" s="35"/>
      <c r="AD329" s="35"/>
      <c r="AU329" s="52">
        <f t="shared" si="212"/>
        <v>322</v>
      </c>
      <c r="AV329" s="80">
        <f t="shared" si="213"/>
        <v>1235.8980896334435</v>
      </c>
      <c r="AW329" s="35">
        <f t="shared" ref="AW329:AW392" si="223">AW$3*AV329</f>
        <v>4950.5545749395551</v>
      </c>
      <c r="AX329" s="35">
        <f t="shared" si="214"/>
        <v>39979.405525687471</v>
      </c>
      <c r="AY329" s="35">
        <f t="shared" si="215"/>
        <v>44929.960100627024</v>
      </c>
      <c r="AZ329" s="35">
        <f t="shared" si="216"/>
        <v>49880.514675566577</v>
      </c>
      <c r="BA329"/>
      <c r="BB329" s="52">
        <f t="shared" si="217"/>
        <v>322</v>
      </c>
      <c r="BC329" s="80">
        <f t="shared" si="218"/>
        <v>708.89045448891466</v>
      </c>
      <c r="BD329" s="35">
        <f t="shared" ref="BD329:BD392" si="224">BD$3*BC329</f>
        <v>2839.555228734057</v>
      </c>
      <c r="BE329" s="35">
        <f t="shared" si="219"/>
        <v>14390.203719755576</v>
      </c>
      <c r="BF329" s="35">
        <f t="shared" si="220"/>
        <v>17229.758948489634</v>
      </c>
      <c r="BG329" s="35">
        <f t="shared" si="221"/>
        <v>20069.314177223692</v>
      </c>
    </row>
    <row r="330" spans="25:59" x14ac:dyDescent="0.4">
      <c r="Y330" s="35">
        <f t="shared" si="222"/>
        <v>322500</v>
      </c>
      <c r="Z330" s="52">
        <f t="shared" ref="Z330:Z393" si="225">Z329+1</f>
        <v>323</v>
      </c>
      <c r="AA330" s="35"/>
      <c r="AB330" s="35"/>
      <c r="AC330" s="35"/>
      <c r="AD330" s="35"/>
      <c r="AU330" s="52">
        <f t="shared" si="212"/>
        <v>323</v>
      </c>
      <c r="AV330" s="80">
        <f t="shared" si="213"/>
        <v>1236.1554836721309</v>
      </c>
      <c r="AW330" s="35">
        <f t="shared" si="223"/>
        <v>4951.5856010787438</v>
      </c>
      <c r="AX330" s="35">
        <f t="shared" si="214"/>
        <v>40078.824088758709</v>
      </c>
      <c r="AY330" s="35">
        <f t="shared" si="215"/>
        <v>45030.409689837456</v>
      </c>
      <c r="AZ330" s="35">
        <f t="shared" si="216"/>
        <v>49981.995290916202</v>
      </c>
      <c r="BA330"/>
      <c r="BB330" s="52">
        <f t="shared" si="217"/>
        <v>323</v>
      </c>
      <c r="BC330" s="80">
        <f t="shared" si="218"/>
        <v>709.03809140056489</v>
      </c>
      <c r="BD330" s="35">
        <f t="shared" si="224"/>
        <v>2840.1466080674591</v>
      </c>
      <c r="BE330" s="35">
        <f t="shared" si="219"/>
        <v>14419.421123122491</v>
      </c>
      <c r="BF330" s="35">
        <f t="shared" si="220"/>
        <v>17259.567731189949</v>
      </c>
      <c r="BG330" s="35">
        <f t="shared" si="221"/>
        <v>20099.714339257407</v>
      </c>
    </row>
    <row r="331" spans="25:59" x14ac:dyDescent="0.4">
      <c r="Y331" s="35">
        <f t="shared" si="222"/>
        <v>323500</v>
      </c>
      <c r="Z331" s="52">
        <f t="shared" si="225"/>
        <v>324</v>
      </c>
      <c r="AA331" s="35"/>
      <c r="AB331" s="35"/>
      <c r="AC331" s="35"/>
      <c r="AD331" s="35"/>
      <c r="AU331" s="52">
        <f t="shared" si="212"/>
        <v>324</v>
      </c>
      <c r="AV331" s="80">
        <f t="shared" si="213"/>
        <v>1236.4141483830324</v>
      </c>
      <c r="AW331" s="35">
        <f t="shared" si="223"/>
        <v>4952.6217170648997</v>
      </c>
      <c r="AX331" s="35">
        <f t="shared" si="214"/>
        <v>40178.237561982998</v>
      </c>
      <c r="AY331" s="35">
        <f t="shared" si="215"/>
        <v>45130.859279047902</v>
      </c>
      <c r="AZ331" s="35">
        <f t="shared" si="216"/>
        <v>50083.480996112805</v>
      </c>
      <c r="BA331"/>
      <c r="BB331" s="52">
        <f t="shared" si="217"/>
        <v>324</v>
      </c>
      <c r="BC331" s="80">
        <f t="shared" si="218"/>
        <v>709.18645714852516</v>
      </c>
      <c r="BD331" s="35">
        <f t="shared" si="224"/>
        <v>2840.7409068518732</v>
      </c>
      <c r="BE331" s="35">
        <f t="shared" si="219"/>
        <v>14448.63560703839</v>
      </c>
      <c r="BF331" s="35">
        <f t="shared" si="220"/>
        <v>17289.376513890264</v>
      </c>
      <c r="BG331" s="35">
        <f t="shared" si="221"/>
        <v>20130.117420742135</v>
      </c>
    </row>
    <row r="332" spans="25:59" x14ac:dyDescent="0.4">
      <c r="Y332" s="35">
        <f t="shared" si="222"/>
        <v>324500</v>
      </c>
      <c r="Z332" s="52">
        <f t="shared" si="225"/>
        <v>325</v>
      </c>
      <c r="AA332" s="35"/>
      <c r="AB332" s="35"/>
      <c r="AC332" s="35"/>
      <c r="AD332" s="35"/>
      <c r="AU332" s="52">
        <f t="shared" si="212"/>
        <v>325</v>
      </c>
      <c r="AV332" s="80">
        <f t="shared" si="213"/>
        <v>1236.6740829688204</v>
      </c>
      <c r="AW332" s="35">
        <f t="shared" si="223"/>
        <v>4953.6629197042203</v>
      </c>
      <c r="AX332" s="35">
        <f t="shared" si="214"/>
        <v>40277.64594855412</v>
      </c>
      <c r="AY332" s="35">
        <f t="shared" si="215"/>
        <v>45231.30886825834</v>
      </c>
      <c r="AZ332" s="35">
        <f t="shared" si="216"/>
        <v>50184.97178796256</v>
      </c>
      <c r="BA332"/>
      <c r="BB332" s="52">
        <f t="shared" si="217"/>
        <v>325</v>
      </c>
      <c r="BC332" s="80">
        <f t="shared" si="218"/>
        <v>709.33555127546197</v>
      </c>
      <c r="BD332" s="35">
        <f t="shared" si="224"/>
        <v>2841.3381232553893</v>
      </c>
      <c r="BE332" s="35">
        <f t="shared" si="219"/>
        <v>14477.847173335189</v>
      </c>
      <c r="BF332" s="35">
        <f t="shared" si="220"/>
        <v>17319.185296590578</v>
      </c>
      <c r="BG332" s="35">
        <f t="shared" si="221"/>
        <v>20160.523419845966</v>
      </c>
    </row>
    <row r="333" spans="25:59" x14ac:dyDescent="0.4">
      <c r="Y333" s="35">
        <f t="shared" si="222"/>
        <v>325500</v>
      </c>
      <c r="Z333" s="52">
        <f t="shared" si="225"/>
        <v>326</v>
      </c>
      <c r="AA333" s="35"/>
      <c r="AB333" s="35"/>
      <c r="AC333" s="35"/>
      <c r="AD333" s="35"/>
      <c r="AU333" s="52">
        <f t="shared" si="212"/>
        <v>326</v>
      </c>
      <c r="AV333" s="80">
        <f t="shared" si="213"/>
        <v>1236.9352866289253</v>
      </c>
      <c r="AW333" s="35">
        <f t="shared" si="223"/>
        <v>4954.7092057899181</v>
      </c>
      <c r="AX333" s="35">
        <f t="shared" si="214"/>
        <v>40377.049251678858</v>
      </c>
      <c r="AY333" s="35">
        <f t="shared" si="215"/>
        <v>45331.758457468779</v>
      </c>
      <c r="AZ333" s="35">
        <f t="shared" si="216"/>
        <v>50286.4676632587</v>
      </c>
      <c r="BA333"/>
      <c r="BB333" s="52">
        <f t="shared" si="217"/>
        <v>326</v>
      </c>
      <c r="BC333" s="80">
        <f t="shared" si="218"/>
        <v>709.48537332218166</v>
      </c>
      <c r="BD333" s="35">
        <f t="shared" si="224"/>
        <v>2841.9382554386466</v>
      </c>
      <c r="BE333" s="35">
        <f t="shared" si="219"/>
        <v>14507.055823852246</v>
      </c>
      <c r="BF333" s="35">
        <f t="shared" si="220"/>
        <v>17348.994079290893</v>
      </c>
      <c r="BG333" s="35">
        <f t="shared" si="221"/>
        <v>20190.932334729539</v>
      </c>
    </row>
    <row r="334" spans="25:59" x14ac:dyDescent="0.4">
      <c r="Y334" s="35">
        <f t="shared" si="222"/>
        <v>326500</v>
      </c>
      <c r="Z334" s="52">
        <f t="shared" si="225"/>
        <v>327</v>
      </c>
      <c r="AA334" s="35"/>
      <c r="AB334" s="35"/>
      <c r="AC334" s="35"/>
      <c r="AD334" s="35"/>
      <c r="AU334" s="52">
        <f t="shared" si="212"/>
        <v>327</v>
      </c>
      <c r="AV334" s="80">
        <f t="shared" si="213"/>
        <v>1237.1977585595459</v>
      </c>
      <c r="AW334" s="35">
        <f t="shared" si="223"/>
        <v>4955.7605721022592</v>
      </c>
      <c r="AX334" s="35">
        <f t="shared" si="214"/>
        <v>40476.447474576969</v>
      </c>
      <c r="AY334" s="35">
        <f t="shared" si="215"/>
        <v>45432.208046679225</v>
      </c>
      <c r="AZ334" s="35">
        <f t="shared" si="216"/>
        <v>50387.96861878148</v>
      </c>
      <c r="BA334"/>
      <c r="BB334" s="52">
        <f t="shared" si="217"/>
        <v>327</v>
      </c>
      <c r="BC334" s="80">
        <f t="shared" si="218"/>
        <v>709.6359228276375</v>
      </c>
      <c r="BD334" s="35">
        <f t="shared" si="224"/>
        <v>2842.5413015548602</v>
      </c>
      <c r="BE334" s="35">
        <f t="shared" si="219"/>
        <v>14536.261560436347</v>
      </c>
      <c r="BF334" s="35">
        <f t="shared" si="220"/>
        <v>17378.802861991207</v>
      </c>
      <c r="BG334" s="35">
        <f t="shared" si="221"/>
        <v>20221.344163546069</v>
      </c>
    </row>
    <row r="335" spans="25:59" x14ac:dyDescent="0.4">
      <c r="Y335" s="35">
        <f t="shared" si="222"/>
        <v>327500</v>
      </c>
      <c r="Z335" s="52">
        <f t="shared" si="225"/>
        <v>328</v>
      </c>
      <c r="AA335" s="35"/>
      <c r="AB335" s="35"/>
      <c r="AC335" s="35"/>
      <c r="AD335" s="35"/>
      <c r="AU335" s="52">
        <f t="shared" si="212"/>
        <v>328</v>
      </c>
      <c r="AV335" s="80">
        <f t="shared" si="213"/>
        <v>1237.4614979536623</v>
      </c>
      <c r="AW335" s="35">
        <f t="shared" si="223"/>
        <v>4956.8170154086174</v>
      </c>
      <c r="AX335" s="35">
        <f t="shared" si="214"/>
        <v>40575.840620481038</v>
      </c>
      <c r="AY335" s="35">
        <f t="shared" si="215"/>
        <v>45532.657635889656</v>
      </c>
      <c r="AZ335" s="35">
        <f t="shared" si="216"/>
        <v>50489.474651298275</v>
      </c>
      <c r="BA335"/>
      <c r="BB335" s="52">
        <f t="shared" si="217"/>
        <v>328</v>
      </c>
      <c r="BC335" s="80">
        <f t="shared" si="218"/>
        <v>709.78719932893648</v>
      </c>
      <c r="BD335" s="35">
        <f t="shared" si="224"/>
        <v>2843.1472597498505</v>
      </c>
      <c r="BE335" s="35">
        <f t="shared" si="219"/>
        <v>14565.464384941672</v>
      </c>
      <c r="BF335" s="35">
        <f t="shared" si="220"/>
        <v>17408.611644691522</v>
      </c>
      <c r="BG335" s="35">
        <f t="shared" si="221"/>
        <v>20251.758904441373</v>
      </c>
    </row>
    <row r="336" spans="25:59" x14ac:dyDescent="0.4">
      <c r="Y336" s="35">
        <f t="shared" si="222"/>
        <v>328500</v>
      </c>
      <c r="Z336" s="52">
        <f t="shared" si="225"/>
        <v>329</v>
      </c>
      <c r="AA336" s="35"/>
      <c r="AB336" s="35"/>
      <c r="AC336" s="35"/>
      <c r="AD336" s="35"/>
      <c r="AU336" s="52">
        <f t="shared" si="212"/>
        <v>329</v>
      </c>
      <c r="AV336" s="80">
        <f t="shared" si="213"/>
        <v>1237.7265040010466</v>
      </c>
      <c r="AW336" s="35">
        <f t="shared" si="223"/>
        <v>4957.8785324635182</v>
      </c>
      <c r="AX336" s="35">
        <f t="shared" si="214"/>
        <v>40675.228692636585</v>
      </c>
      <c r="AY336" s="35">
        <f t="shared" si="215"/>
        <v>45633.107225100102</v>
      </c>
      <c r="AZ336" s="35">
        <f t="shared" si="216"/>
        <v>50590.98575756362</v>
      </c>
      <c r="BA336"/>
      <c r="BB336" s="52">
        <f t="shared" si="217"/>
        <v>329</v>
      </c>
      <c r="BC336" s="80">
        <f t="shared" si="218"/>
        <v>709.93920236134534</v>
      </c>
      <c r="BD336" s="35">
        <f t="shared" si="224"/>
        <v>2843.7561281620669</v>
      </c>
      <c r="BE336" s="35">
        <f t="shared" si="219"/>
        <v>14594.664299229769</v>
      </c>
      <c r="BF336" s="35">
        <f t="shared" si="220"/>
        <v>17438.420427391837</v>
      </c>
      <c r="BG336" s="35">
        <f t="shared" si="221"/>
        <v>20282.176555553902</v>
      </c>
    </row>
    <row r="337" spans="25:59" x14ac:dyDescent="0.4">
      <c r="Y337" s="35">
        <f t="shared" si="222"/>
        <v>329500</v>
      </c>
      <c r="Z337" s="52">
        <f t="shared" si="225"/>
        <v>330</v>
      </c>
      <c r="AA337" s="35"/>
      <c r="AB337" s="35"/>
      <c r="AC337" s="35"/>
      <c r="AD337" s="35"/>
      <c r="AU337" s="52">
        <f t="shared" si="212"/>
        <v>330</v>
      </c>
      <c r="AV337" s="80">
        <f t="shared" si="213"/>
        <v>1237.9927758882761</v>
      </c>
      <c r="AW337" s="35">
        <f t="shared" si="223"/>
        <v>4958.9451200086878</v>
      </c>
      <c r="AX337" s="35">
        <f t="shared" si="214"/>
        <v>40774.611694301842</v>
      </c>
      <c r="AY337" s="35">
        <f t="shared" si="215"/>
        <v>45733.556814310534</v>
      </c>
      <c r="AZ337" s="35">
        <f t="shared" si="216"/>
        <v>50692.501934319225</v>
      </c>
      <c r="BA337"/>
      <c r="BB337" s="52">
        <f t="shared" si="217"/>
        <v>330</v>
      </c>
      <c r="BC337" s="80">
        <f t="shared" si="218"/>
        <v>710.0919314582984</v>
      </c>
      <c r="BD337" s="35">
        <f t="shared" si="224"/>
        <v>2844.3679049226184</v>
      </c>
      <c r="BE337" s="35">
        <f t="shared" si="219"/>
        <v>14623.861305169528</v>
      </c>
      <c r="BF337" s="35">
        <f t="shared" si="220"/>
        <v>17468.229210092148</v>
      </c>
      <c r="BG337" s="35">
        <f t="shared" si="221"/>
        <v>20312.597115014767</v>
      </c>
    </row>
    <row r="338" spans="25:59" x14ac:dyDescent="0.4">
      <c r="Y338" s="35">
        <f t="shared" si="222"/>
        <v>330500</v>
      </c>
      <c r="Z338" s="52">
        <f t="shared" si="225"/>
        <v>331</v>
      </c>
      <c r="AA338" s="35"/>
      <c r="AB338" s="35"/>
      <c r="AC338" s="35"/>
      <c r="AD338" s="35"/>
      <c r="AU338" s="52">
        <f t="shared" si="212"/>
        <v>331</v>
      </c>
      <c r="AV338" s="80">
        <f t="shared" si="213"/>
        <v>1238.2603127987425</v>
      </c>
      <c r="AW338" s="35">
        <f t="shared" si="223"/>
        <v>4960.016774773092</v>
      </c>
      <c r="AX338" s="35">
        <f t="shared" si="214"/>
        <v>40873.989628747891</v>
      </c>
      <c r="AY338" s="35">
        <f t="shared" si="215"/>
        <v>45834.00640352098</v>
      </c>
      <c r="AZ338" s="35">
        <f t="shared" si="216"/>
        <v>50794.023178294068</v>
      </c>
      <c r="BA338"/>
      <c r="BB338" s="52">
        <f t="shared" si="217"/>
        <v>331</v>
      </c>
      <c r="BC338" s="80">
        <f t="shared" si="218"/>
        <v>710.24538615140295</v>
      </c>
      <c r="BD338" s="35">
        <f t="shared" si="224"/>
        <v>2844.9825881552947</v>
      </c>
      <c r="BE338" s="35">
        <f t="shared" si="219"/>
        <v>14653.055404637171</v>
      </c>
      <c r="BF338" s="35">
        <f t="shared" si="220"/>
        <v>17498.037992792466</v>
      </c>
      <c r="BG338" s="35">
        <f t="shared" si="221"/>
        <v>20343.020580947759</v>
      </c>
    </row>
    <row r="339" spans="25:59" x14ac:dyDescent="0.4">
      <c r="Y339" s="35">
        <f t="shared" si="222"/>
        <v>331500</v>
      </c>
      <c r="Z339" s="52">
        <f t="shared" si="225"/>
        <v>332</v>
      </c>
      <c r="AA339" s="35"/>
      <c r="AB339" s="35"/>
      <c r="AC339" s="35"/>
      <c r="AD339" s="35"/>
      <c r="AU339" s="52">
        <f t="shared" si="212"/>
        <v>332</v>
      </c>
      <c r="AV339" s="80">
        <f t="shared" si="213"/>
        <v>1238.5291139126666</v>
      </c>
      <c r="AW339" s="35">
        <f t="shared" si="223"/>
        <v>4961.0934934729985</v>
      </c>
      <c r="AX339" s="35">
        <f t="shared" si="214"/>
        <v>40973.362499258415</v>
      </c>
      <c r="AY339" s="35">
        <f t="shared" si="215"/>
        <v>45934.455992731411</v>
      </c>
      <c r="AZ339" s="35">
        <f t="shared" si="216"/>
        <v>50895.549486204407</v>
      </c>
      <c r="BA339"/>
      <c r="BB339" s="52">
        <f t="shared" si="217"/>
        <v>332</v>
      </c>
      <c r="BC339" s="80">
        <f t="shared" si="218"/>
        <v>710.39956597044704</v>
      </c>
      <c r="BD339" s="35">
        <f t="shared" si="224"/>
        <v>2845.6001759766</v>
      </c>
      <c r="BE339" s="35">
        <f t="shared" si="219"/>
        <v>14682.246599516177</v>
      </c>
      <c r="BF339" s="35">
        <f t="shared" si="220"/>
        <v>17527.846775492777</v>
      </c>
      <c r="BG339" s="35">
        <f t="shared" si="221"/>
        <v>20373.446951469377</v>
      </c>
    </row>
    <row r="340" spans="25:59" x14ac:dyDescent="0.4">
      <c r="Y340" s="35">
        <f t="shared" si="222"/>
        <v>332500</v>
      </c>
      <c r="Z340" s="52">
        <f t="shared" si="225"/>
        <v>333</v>
      </c>
      <c r="AA340" s="35"/>
      <c r="AB340" s="35"/>
      <c r="AC340" s="35"/>
      <c r="AD340" s="35"/>
      <c r="AU340" s="52">
        <f t="shared" si="212"/>
        <v>333</v>
      </c>
      <c r="AV340" s="80">
        <f t="shared" si="213"/>
        <v>1238.7991784071073</v>
      </c>
      <c r="AW340" s="35">
        <f t="shared" si="223"/>
        <v>4962.1752728120036</v>
      </c>
      <c r="AX340" s="35">
        <f t="shared" si="214"/>
        <v>41072.730309129853</v>
      </c>
      <c r="AY340" s="35">
        <f t="shared" si="215"/>
        <v>46034.905581941857</v>
      </c>
      <c r="AZ340" s="35">
        <f t="shared" si="216"/>
        <v>50997.080854753862</v>
      </c>
      <c r="BA340"/>
      <c r="BB340" s="52">
        <f t="shared" si="217"/>
        <v>333</v>
      </c>
      <c r="BC340" s="80">
        <f t="shared" si="218"/>
        <v>710.55447044340588</v>
      </c>
      <c r="BD340" s="35">
        <f t="shared" si="224"/>
        <v>2846.2206664957757</v>
      </c>
      <c r="BE340" s="35">
        <f t="shared" si="219"/>
        <v>14711.434891697319</v>
      </c>
      <c r="BF340" s="35">
        <f t="shared" si="220"/>
        <v>17557.655558193095</v>
      </c>
      <c r="BG340" s="35">
        <f t="shared" si="221"/>
        <v>20403.876224688873</v>
      </c>
    </row>
    <row r="341" spans="25:59" x14ac:dyDescent="0.4">
      <c r="Y341" s="35">
        <f t="shared" si="222"/>
        <v>333500</v>
      </c>
      <c r="Z341" s="52">
        <f t="shared" si="225"/>
        <v>334</v>
      </c>
      <c r="AA341" s="35"/>
      <c r="AB341" s="35"/>
      <c r="AC341" s="35"/>
      <c r="AD341" s="35"/>
      <c r="AU341" s="52">
        <f t="shared" si="212"/>
        <v>334</v>
      </c>
      <c r="AV341" s="80">
        <f t="shared" si="213"/>
        <v>1239.070505455976</v>
      </c>
      <c r="AW341" s="35">
        <f t="shared" si="223"/>
        <v>4963.262109481102</v>
      </c>
      <c r="AX341" s="35">
        <f t="shared" si="214"/>
        <v>41172.093061671199</v>
      </c>
      <c r="AY341" s="35">
        <f t="shared" si="215"/>
        <v>46135.355171152303</v>
      </c>
      <c r="AZ341" s="35">
        <f t="shared" si="216"/>
        <v>51098.617280633407</v>
      </c>
      <c r="BA341"/>
      <c r="BB341" s="52">
        <f t="shared" si="217"/>
        <v>334</v>
      </c>
      <c r="BC341" s="80">
        <f t="shared" si="218"/>
        <v>710.71009909644852</v>
      </c>
      <c r="BD341" s="35">
        <f t="shared" si="224"/>
        <v>2846.8440578148293</v>
      </c>
      <c r="BE341" s="35">
        <f t="shared" si="219"/>
        <v>14740.620283078577</v>
      </c>
      <c r="BF341" s="35">
        <f t="shared" si="220"/>
        <v>17587.464340893406</v>
      </c>
      <c r="BG341" s="35">
        <f t="shared" si="221"/>
        <v>20434.308398708235</v>
      </c>
    </row>
    <row r="342" spans="25:59" x14ac:dyDescent="0.4">
      <c r="Y342" s="35">
        <f t="shared" si="222"/>
        <v>334500</v>
      </c>
      <c r="Z342" s="52">
        <f t="shared" si="225"/>
        <v>335</v>
      </c>
      <c r="AA342" s="35"/>
      <c r="AB342" s="35"/>
      <c r="AC342" s="35"/>
      <c r="AD342" s="35"/>
      <c r="AU342" s="52">
        <f t="shared" si="212"/>
        <v>335</v>
      </c>
      <c r="AV342" s="80">
        <f t="shared" si="213"/>
        <v>1239.3430942300467</v>
      </c>
      <c r="AW342" s="35">
        <f t="shared" si="223"/>
        <v>4964.3540001587171</v>
      </c>
      <c r="AX342" s="35">
        <f t="shared" si="214"/>
        <v>41271.450760204018</v>
      </c>
      <c r="AY342" s="35">
        <f t="shared" si="215"/>
        <v>46235.804760362735</v>
      </c>
      <c r="AZ342" s="35">
        <f t="shared" si="216"/>
        <v>51200.158760521452</v>
      </c>
      <c r="BA342"/>
      <c r="BB342" s="52">
        <f t="shared" si="217"/>
        <v>335</v>
      </c>
      <c r="BC342" s="80">
        <f t="shared" si="218"/>
        <v>710.86645145394493</v>
      </c>
      <c r="BD342" s="35">
        <f t="shared" si="224"/>
        <v>2847.4703480285602</v>
      </c>
      <c r="BE342" s="35">
        <f t="shared" si="219"/>
        <v>14769.802775565164</v>
      </c>
      <c r="BF342" s="35">
        <f t="shared" si="220"/>
        <v>17617.273123593724</v>
      </c>
      <c r="BG342" s="35">
        <f t="shared" si="221"/>
        <v>20464.743471622285</v>
      </c>
    </row>
    <row r="343" spans="25:59" x14ac:dyDescent="0.4">
      <c r="Y343" s="35">
        <f t="shared" si="222"/>
        <v>335500</v>
      </c>
      <c r="Z343" s="52">
        <f t="shared" si="225"/>
        <v>336</v>
      </c>
      <c r="AA343" s="35"/>
      <c r="AB343" s="35"/>
      <c r="AC343" s="35"/>
      <c r="AD343" s="35"/>
      <c r="AU343" s="52">
        <f t="shared" si="212"/>
        <v>336</v>
      </c>
      <c r="AV343" s="80">
        <f t="shared" si="213"/>
        <v>1239.616943896968</v>
      </c>
      <c r="AW343" s="35">
        <f t="shared" si="223"/>
        <v>4965.4509415107541</v>
      </c>
      <c r="AX343" s="35">
        <f t="shared" si="214"/>
        <v>41370.803408062427</v>
      </c>
      <c r="AY343" s="35">
        <f t="shared" si="215"/>
        <v>46336.254349573181</v>
      </c>
      <c r="AZ343" s="35">
        <f t="shared" si="216"/>
        <v>51301.705291083934</v>
      </c>
      <c r="BA343"/>
      <c r="BB343" s="52">
        <f t="shared" si="217"/>
        <v>336</v>
      </c>
      <c r="BC343" s="80">
        <f t="shared" si="218"/>
        <v>711.02352703847248</v>
      </c>
      <c r="BD343" s="35">
        <f t="shared" si="224"/>
        <v>2848.0995352245891</v>
      </c>
      <c r="BE343" s="35">
        <f t="shared" si="219"/>
        <v>14798.982371069447</v>
      </c>
      <c r="BF343" s="35">
        <f t="shared" si="220"/>
        <v>17647.081906294035</v>
      </c>
      <c r="BG343" s="35">
        <f t="shared" si="221"/>
        <v>20495.181441518624</v>
      </c>
    </row>
    <row r="344" spans="25:59" x14ac:dyDescent="0.4">
      <c r="Y344" s="35">
        <f t="shared" si="222"/>
        <v>336500</v>
      </c>
      <c r="Z344" s="52">
        <f t="shared" si="225"/>
        <v>337</v>
      </c>
      <c r="AA344" s="35"/>
      <c r="AB344" s="35"/>
      <c r="AC344" s="35"/>
      <c r="AD344" s="35"/>
      <c r="AU344" s="52">
        <f t="shared" si="212"/>
        <v>337</v>
      </c>
      <c r="AV344" s="80">
        <f t="shared" si="213"/>
        <v>1239.8920536212765</v>
      </c>
      <c r="AW344" s="35">
        <f t="shared" si="223"/>
        <v>4966.5529301906545</v>
      </c>
      <c r="AX344" s="35">
        <f t="shared" si="214"/>
        <v>41470.151008592955</v>
      </c>
      <c r="AY344" s="35">
        <f t="shared" si="215"/>
        <v>46436.703938783612</v>
      </c>
      <c r="AZ344" s="35">
        <f t="shared" si="216"/>
        <v>51403.256868974269</v>
      </c>
      <c r="BA344"/>
      <c r="BB344" s="52">
        <f t="shared" si="217"/>
        <v>337</v>
      </c>
      <c r="BC344" s="80">
        <f t="shared" si="218"/>
        <v>711.18132537082295</v>
      </c>
      <c r="BD344" s="35">
        <f t="shared" si="224"/>
        <v>2848.7316174833841</v>
      </c>
      <c r="BE344" s="35">
        <f t="shared" si="219"/>
        <v>14828.159071510967</v>
      </c>
      <c r="BF344" s="35">
        <f t="shared" si="220"/>
        <v>17676.89068899435</v>
      </c>
      <c r="BG344" s="35">
        <f t="shared" si="221"/>
        <v>20525.622306477733</v>
      </c>
    </row>
    <row r="345" spans="25:59" x14ac:dyDescent="0.4">
      <c r="Y345" s="35">
        <f t="shared" si="222"/>
        <v>337500</v>
      </c>
      <c r="Z345" s="52">
        <f t="shared" si="225"/>
        <v>338</v>
      </c>
      <c r="AA345" s="35"/>
      <c r="AB345" s="35"/>
      <c r="AC345" s="35"/>
      <c r="AD345" s="35"/>
      <c r="AU345" s="52">
        <f t="shared" si="212"/>
        <v>338</v>
      </c>
      <c r="AV345" s="80">
        <f t="shared" si="213"/>
        <v>1240.1684225644065</v>
      </c>
      <c r="AW345" s="35">
        <f t="shared" si="223"/>
        <v>4967.6599628394288</v>
      </c>
      <c r="AX345" s="35">
        <f t="shared" si="214"/>
        <v>41569.493565154626</v>
      </c>
      <c r="AY345" s="35">
        <f t="shared" si="215"/>
        <v>46537.153527994058</v>
      </c>
      <c r="AZ345" s="35">
        <f t="shared" si="216"/>
        <v>51504.813490833491</v>
      </c>
      <c r="BA345"/>
      <c r="BB345" s="52">
        <f t="shared" si="217"/>
        <v>338</v>
      </c>
      <c r="BC345" s="80">
        <f t="shared" si="218"/>
        <v>711.33984597000938</v>
      </c>
      <c r="BD345" s="35">
        <f t="shared" si="224"/>
        <v>2849.3665928782866</v>
      </c>
      <c r="BE345" s="35">
        <f t="shared" si="219"/>
        <v>14857.332878816378</v>
      </c>
      <c r="BF345" s="35">
        <f t="shared" si="220"/>
        <v>17706.699471694665</v>
      </c>
      <c r="BG345" s="35">
        <f t="shared" si="221"/>
        <v>20556.066064572951</v>
      </c>
    </row>
    <row r="346" spans="25:59" x14ac:dyDescent="0.4">
      <c r="Y346" s="35">
        <f t="shared" si="222"/>
        <v>338500</v>
      </c>
      <c r="Z346" s="52">
        <f t="shared" si="225"/>
        <v>339</v>
      </c>
      <c r="AA346" s="35"/>
      <c r="AB346" s="35"/>
      <c r="AC346" s="35"/>
      <c r="AD346" s="35"/>
      <c r="AU346" s="52">
        <f t="shared" si="212"/>
        <v>339</v>
      </c>
      <c r="AV346" s="80">
        <f t="shared" si="213"/>
        <v>1240.4460498847036</v>
      </c>
      <c r="AW346" s="35">
        <f t="shared" si="223"/>
        <v>4968.772036085722</v>
      </c>
      <c r="AX346" s="35">
        <f t="shared" si="214"/>
        <v>41668.831081118769</v>
      </c>
      <c r="AY346" s="35">
        <f t="shared" si="215"/>
        <v>46637.60311720449</v>
      </c>
      <c r="AZ346" s="35">
        <f t="shared" si="216"/>
        <v>51606.37515329021</v>
      </c>
      <c r="BA346"/>
      <c r="BB346" s="52">
        <f t="shared" si="217"/>
        <v>339</v>
      </c>
      <c r="BC346" s="80">
        <f t="shared" si="218"/>
        <v>711.49908835327278</v>
      </c>
      <c r="BD346" s="35">
        <f t="shared" si="224"/>
        <v>2850.0044594755423</v>
      </c>
      <c r="BE346" s="35">
        <f t="shared" si="219"/>
        <v>14886.503794919437</v>
      </c>
      <c r="BF346" s="35">
        <f t="shared" si="220"/>
        <v>17736.508254394979</v>
      </c>
      <c r="BG346" s="35">
        <f t="shared" si="221"/>
        <v>20586.512713870521</v>
      </c>
    </row>
    <row r="347" spans="25:59" x14ac:dyDescent="0.4">
      <c r="Y347" s="35">
        <f t="shared" si="222"/>
        <v>339500</v>
      </c>
      <c r="Z347" s="52">
        <f t="shared" si="225"/>
        <v>340</v>
      </c>
      <c r="AA347" s="35"/>
      <c r="AB347" s="35"/>
      <c r="AC347" s="35"/>
      <c r="AD347" s="35"/>
      <c r="AU347" s="52">
        <f t="shared" si="212"/>
        <v>340</v>
      </c>
      <c r="AV347" s="80">
        <f t="shared" si="213"/>
        <v>1240.7249347374361</v>
      </c>
      <c r="AW347" s="35">
        <f t="shared" si="223"/>
        <v>4969.8891465458455</v>
      </c>
      <c r="AX347" s="35">
        <f t="shared" si="214"/>
        <v>41768.163559869092</v>
      </c>
      <c r="AY347" s="35">
        <f t="shared" si="215"/>
        <v>46738.052706414936</v>
      </c>
      <c r="AZ347" s="35">
        <f t="shared" si="216"/>
        <v>51707.941852960779</v>
      </c>
      <c r="BA347"/>
      <c r="BB347" s="52">
        <f t="shared" si="217"/>
        <v>340</v>
      </c>
      <c r="BC347" s="80">
        <f t="shared" si="218"/>
        <v>711.65905203608929</v>
      </c>
      <c r="BD347" s="35">
        <f t="shared" si="224"/>
        <v>2850.6452153343253</v>
      </c>
      <c r="BE347" s="35">
        <f t="shared" si="219"/>
        <v>14915.671821760969</v>
      </c>
      <c r="BF347" s="35">
        <f t="shared" si="220"/>
        <v>17766.317037095294</v>
      </c>
      <c r="BG347" s="35">
        <f t="shared" si="221"/>
        <v>20616.962252429621</v>
      </c>
    </row>
    <row r="348" spans="25:59" x14ac:dyDescent="0.4">
      <c r="Y348" s="35">
        <f t="shared" si="222"/>
        <v>340500</v>
      </c>
      <c r="Z348" s="52">
        <f t="shared" si="225"/>
        <v>341</v>
      </c>
      <c r="AA348" s="35"/>
      <c r="AB348" s="35"/>
      <c r="AC348" s="35"/>
      <c r="AD348" s="35"/>
      <c r="AU348" s="52">
        <f t="shared" si="212"/>
        <v>341</v>
      </c>
      <c r="AV348" s="80">
        <f t="shared" si="213"/>
        <v>1241.0050762748076</v>
      </c>
      <c r="AW348" s="35">
        <f t="shared" si="223"/>
        <v>4971.0112908238389</v>
      </c>
      <c r="AX348" s="35">
        <f t="shared" si="214"/>
        <v>41867.491004801544</v>
      </c>
      <c r="AY348" s="35">
        <f t="shared" si="215"/>
        <v>46838.502295625382</v>
      </c>
      <c r="AZ348" s="35">
        <f t="shared" si="216"/>
        <v>51809.513586449219</v>
      </c>
      <c r="BA348"/>
      <c r="BB348" s="52">
        <f t="shared" si="217"/>
        <v>341</v>
      </c>
      <c r="BC348" s="80">
        <f t="shared" si="218"/>
        <v>711.81973653217699</v>
      </c>
      <c r="BD348" s="35">
        <f t="shared" si="224"/>
        <v>2851.288858506769</v>
      </c>
      <c r="BE348" s="35">
        <f t="shared" si="219"/>
        <v>14944.83696128884</v>
      </c>
      <c r="BF348" s="35">
        <f t="shared" si="220"/>
        <v>17796.125819795609</v>
      </c>
      <c r="BG348" s="35">
        <f t="shared" si="221"/>
        <v>20647.414678302379</v>
      </c>
    </row>
    <row r="349" spans="25:59" x14ac:dyDescent="0.4">
      <c r="Y349" s="35">
        <f t="shared" si="222"/>
        <v>341500</v>
      </c>
      <c r="Z349" s="52">
        <f t="shared" si="225"/>
        <v>342</v>
      </c>
      <c r="AA349" s="35"/>
      <c r="AB349" s="35"/>
      <c r="AC349" s="35"/>
      <c r="AD349" s="35"/>
      <c r="AU349" s="52">
        <f t="shared" si="212"/>
        <v>342</v>
      </c>
      <c r="AV349" s="80">
        <f t="shared" si="213"/>
        <v>1241.2864736459669</v>
      </c>
      <c r="AW349" s="35">
        <f t="shared" si="223"/>
        <v>4972.1384655115035</v>
      </c>
      <c r="AX349" s="35">
        <f t="shared" si="214"/>
        <v>41966.81341932431</v>
      </c>
      <c r="AY349" s="35">
        <f t="shared" si="215"/>
        <v>46938.951884835813</v>
      </c>
      <c r="AZ349" s="35">
        <f t="shared" si="216"/>
        <v>51911.090350347316</v>
      </c>
      <c r="BA349"/>
      <c r="BB349" s="52">
        <f t="shared" si="217"/>
        <v>342</v>
      </c>
      <c r="BC349" s="80">
        <f t="shared" si="218"/>
        <v>711.98114135350193</v>
      </c>
      <c r="BD349" s="35">
        <f t="shared" si="224"/>
        <v>2851.9353870379882</v>
      </c>
      <c r="BE349" s="35">
        <f t="shared" si="219"/>
        <v>14973.999215457934</v>
      </c>
      <c r="BF349" s="35">
        <f t="shared" si="220"/>
        <v>17825.934602495923</v>
      </c>
      <c r="BG349" s="35">
        <f t="shared" si="221"/>
        <v>20677.869989533912</v>
      </c>
    </row>
    <row r="350" spans="25:59" x14ac:dyDescent="0.4">
      <c r="Y350" s="35">
        <f t="shared" si="222"/>
        <v>342500</v>
      </c>
      <c r="Z350" s="52">
        <f t="shared" si="225"/>
        <v>343</v>
      </c>
      <c r="AA350" s="35"/>
      <c r="AB350" s="35"/>
      <c r="AC350" s="35"/>
      <c r="AD350" s="35"/>
      <c r="AU350" s="52">
        <f t="shared" si="212"/>
        <v>343</v>
      </c>
      <c r="AV350" s="80">
        <f t="shared" si="213"/>
        <v>1241.5691259970242</v>
      </c>
      <c r="AW350" s="35">
        <f t="shared" si="223"/>
        <v>4973.2706671884716</v>
      </c>
      <c r="AX350" s="35">
        <f t="shared" si="214"/>
        <v>42066.130806857786</v>
      </c>
      <c r="AY350" s="35">
        <f t="shared" si="215"/>
        <v>47039.401474046259</v>
      </c>
      <c r="AZ350" s="35">
        <f t="shared" si="216"/>
        <v>52012.672141234732</v>
      </c>
      <c r="BA350"/>
      <c r="BB350" s="52">
        <f t="shared" si="217"/>
        <v>343</v>
      </c>
      <c r="BC350" s="80">
        <f t="shared" si="218"/>
        <v>712.14326601028711</v>
      </c>
      <c r="BD350" s="35">
        <f t="shared" si="224"/>
        <v>2852.5847989661161</v>
      </c>
      <c r="BE350" s="35">
        <f t="shared" si="219"/>
        <v>15003.158586230118</v>
      </c>
      <c r="BF350" s="35">
        <f t="shared" si="220"/>
        <v>17855.743385196234</v>
      </c>
      <c r="BG350" s="35">
        <f t="shared" si="221"/>
        <v>20708.32818416235</v>
      </c>
    </row>
    <row r="351" spans="25:59" x14ac:dyDescent="0.4">
      <c r="Y351" s="35">
        <f t="shared" si="222"/>
        <v>343500</v>
      </c>
      <c r="Z351" s="52">
        <f t="shared" si="225"/>
        <v>344</v>
      </c>
      <c r="AA351" s="35"/>
      <c r="AB351" s="35"/>
      <c r="AC351" s="35"/>
      <c r="AD351" s="35"/>
      <c r="AU351" s="52">
        <f t="shared" si="212"/>
        <v>344</v>
      </c>
      <c r="AV351" s="80">
        <f t="shared" si="213"/>
        <v>1241.8530324710582</v>
      </c>
      <c r="AW351" s="35">
        <f t="shared" si="223"/>
        <v>4974.4078924222295</v>
      </c>
      <c r="AX351" s="35">
        <f t="shared" si="214"/>
        <v>42165.443170834464</v>
      </c>
      <c r="AY351" s="35">
        <f t="shared" si="215"/>
        <v>47139.85106325669</v>
      </c>
      <c r="AZ351" s="35">
        <f t="shared" si="216"/>
        <v>52114.258955678917</v>
      </c>
      <c r="BA351"/>
      <c r="BB351" s="52">
        <f t="shared" si="217"/>
        <v>344</v>
      </c>
      <c r="BC351" s="80">
        <f t="shared" si="218"/>
        <v>712.30611001101693</v>
      </c>
      <c r="BD351" s="35">
        <f t="shared" si="224"/>
        <v>2853.2370923223211</v>
      </c>
      <c r="BE351" s="35">
        <f t="shared" si="219"/>
        <v>15032.315075574232</v>
      </c>
      <c r="BF351" s="35">
        <f t="shared" si="220"/>
        <v>17885.552167896552</v>
      </c>
      <c r="BG351" s="35">
        <f t="shared" si="221"/>
        <v>20738.789260218873</v>
      </c>
    </row>
    <row r="352" spans="25:59" x14ac:dyDescent="0.4">
      <c r="Y352" s="35">
        <f t="shared" si="222"/>
        <v>344500</v>
      </c>
      <c r="Z352" s="52">
        <f t="shared" si="225"/>
        <v>345</v>
      </c>
      <c r="AA352" s="35"/>
      <c r="AB352" s="35"/>
      <c r="AC352" s="35"/>
      <c r="AD352" s="35"/>
      <c r="AU352" s="52">
        <f t="shared" si="212"/>
        <v>345</v>
      </c>
      <c r="AV352" s="80">
        <f t="shared" si="213"/>
        <v>1242.1381922081316</v>
      </c>
      <c r="AW352" s="35">
        <f t="shared" si="223"/>
        <v>4975.550137768183</v>
      </c>
      <c r="AX352" s="35">
        <f t="shared" si="214"/>
        <v>42264.750514698957</v>
      </c>
      <c r="AY352" s="35">
        <f t="shared" si="215"/>
        <v>47240.300652467136</v>
      </c>
      <c r="AZ352" s="35">
        <f t="shared" si="216"/>
        <v>52215.850790235316</v>
      </c>
      <c r="BA352"/>
      <c r="BB352" s="52">
        <f t="shared" si="217"/>
        <v>345</v>
      </c>
      <c r="BC352" s="80">
        <f t="shared" si="218"/>
        <v>712.46967286244592</v>
      </c>
      <c r="BD352" s="35">
        <f t="shared" si="224"/>
        <v>2853.892265130843</v>
      </c>
      <c r="BE352" s="35">
        <f t="shared" si="219"/>
        <v>15061.468685466021</v>
      </c>
      <c r="BF352" s="35">
        <f t="shared" si="220"/>
        <v>17915.360950596863</v>
      </c>
      <c r="BG352" s="35">
        <f t="shared" si="221"/>
        <v>20769.253215727706</v>
      </c>
    </row>
    <row r="353" spans="25:59" x14ac:dyDescent="0.4">
      <c r="Y353" s="35">
        <f t="shared" si="222"/>
        <v>345500</v>
      </c>
      <c r="Z353" s="52">
        <f t="shared" si="225"/>
        <v>346</v>
      </c>
      <c r="AA353" s="35"/>
      <c r="AB353" s="35"/>
      <c r="AC353" s="35"/>
      <c r="AD353" s="35"/>
      <c r="AU353" s="52">
        <f t="shared" si="212"/>
        <v>346</v>
      </c>
      <c r="AV353" s="80">
        <f t="shared" si="213"/>
        <v>1242.4246043453031</v>
      </c>
      <c r="AW353" s="35">
        <f t="shared" si="223"/>
        <v>4976.6973997697069</v>
      </c>
      <c r="AX353" s="35">
        <f t="shared" si="214"/>
        <v>42364.052841907862</v>
      </c>
      <c r="AY353" s="35">
        <f t="shared" si="215"/>
        <v>47340.750241677568</v>
      </c>
      <c r="AZ353" s="35">
        <f t="shared" si="216"/>
        <v>52317.447641447274</v>
      </c>
      <c r="BA353"/>
      <c r="BB353" s="52">
        <f t="shared" si="217"/>
        <v>346</v>
      </c>
      <c r="BC353" s="80">
        <f t="shared" si="218"/>
        <v>712.63395406960501</v>
      </c>
      <c r="BD353" s="35">
        <f t="shared" si="224"/>
        <v>2854.550315409017</v>
      </c>
      <c r="BE353" s="35">
        <f t="shared" si="219"/>
        <v>15090.619417888165</v>
      </c>
      <c r="BF353" s="35">
        <f t="shared" si="220"/>
        <v>17945.169733297182</v>
      </c>
      <c r="BG353" s="35">
        <f t="shared" si="221"/>
        <v>20799.7200487062</v>
      </c>
    </row>
    <row r="354" spans="25:59" x14ac:dyDescent="0.4">
      <c r="Y354" s="35">
        <f t="shared" si="222"/>
        <v>346500</v>
      </c>
      <c r="Z354" s="52">
        <f t="shared" si="225"/>
        <v>347</v>
      </c>
      <c r="AA354" s="35"/>
      <c r="AB354" s="35"/>
      <c r="AC354" s="35"/>
      <c r="AD354" s="35"/>
      <c r="AU354" s="52">
        <f t="shared" si="212"/>
        <v>347</v>
      </c>
      <c r="AV354" s="80">
        <f t="shared" si="213"/>
        <v>1242.7122680166374</v>
      </c>
      <c r="AW354" s="35">
        <f t="shared" si="223"/>
        <v>4977.8496749581818</v>
      </c>
      <c r="AX354" s="35">
        <f t="shared" si="214"/>
        <v>42463.350155929831</v>
      </c>
      <c r="AY354" s="35">
        <f t="shared" si="215"/>
        <v>47441.199830888014</v>
      </c>
      <c r="AZ354" s="35">
        <f t="shared" si="216"/>
        <v>52419.049505846197</v>
      </c>
      <c r="BA354"/>
      <c r="BB354" s="52">
        <f t="shared" si="217"/>
        <v>347</v>
      </c>
      <c r="BC354" s="80">
        <f t="shared" si="218"/>
        <v>712.79895313580835</v>
      </c>
      <c r="BD354" s="35">
        <f t="shared" si="224"/>
        <v>2855.211241167302</v>
      </c>
      <c r="BE354" s="35">
        <f t="shared" si="219"/>
        <v>15119.76727483019</v>
      </c>
      <c r="BF354" s="35">
        <f t="shared" si="220"/>
        <v>17974.978515997493</v>
      </c>
      <c r="BG354" s="35">
        <f t="shared" si="221"/>
        <v>20830.189757164793</v>
      </c>
    </row>
    <row r="355" spans="25:59" x14ac:dyDescent="0.4">
      <c r="Y355" s="35">
        <f t="shared" si="222"/>
        <v>347500</v>
      </c>
      <c r="Z355" s="52">
        <f t="shared" si="225"/>
        <v>348</v>
      </c>
      <c r="AA355" s="35"/>
      <c r="AB355" s="35"/>
      <c r="AC355" s="35"/>
      <c r="AD355" s="35"/>
      <c r="AU355" s="52">
        <f t="shared" si="212"/>
        <v>348</v>
      </c>
      <c r="AV355" s="80">
        <f t="shared" si="213"/>
        <v>1243.0011823532193</v>
      </c>
      <c r="AW355" s="35">
        <f t="shared" si="223"/>
        <v>4979.0069598530517</v>
      </c>
      <c r="AX355" s="35">
        <f t="shared" si="214"/>
        <v>42562.642460245406</v>
      </c>
      <c r="AY355" s="35">
        <f t="shared" si="215"/>
        <v>47541.64942009846</v>
      </c>
      <c r="AZ355" s="35">
        <f t="shared" si="216"/>
        <v>52520.656379951513</v>
      </c>
      <c r="BA355"/>
      <c r="BB355" s="52">
        <f t="shared" si="217"/>
        <v>348</v>
      </c>
      <c r="BC355" s="80">
        <f t="shared" si="218"/>
        <v>712.96466956266102</v>
      </c>
      <c r="BD355" s="35">
        <f t="shared" si="224"/>
        <v>2855.8750404093098</v>
      </c>
      <c r="BE355" s="35">
        <f t="shared" si="219"/>
        <v>15148.912258288501</v>
      </c>
      <c r="BF355" s="35">
        <f t="shared" si="220"/>
        <v>18004.787298697811</v>
      </c>
      <c r="BG355" s="35">
        <f t="shared" si="221"/>
        <v>20860.662339107119</v>
      </c>
    </row>
    <row r="356" spans="25:59" x14ac:dyDescent="0.4">
      <c r="Y356" s="35">
        <f t="shared" si="222"/>
        <v>348500</v>
      </c>
      <c r="Z356" s="52">
        <f t="shared" si="225"/>
        <v>349</v>
      </c>
      <c r="AA356" s="35"/>
      <c r="AB356" s="35"/>
      <c r="AC356" s="35"/>
      <c r="AD356" s="35"/>
      <c r="AU356" s="52">
        <f t="shared" si="212"/>
        <v>349</v>
      </c>
      <c r="AV356" s="80">
        <f t="shared" si="213"/>
        <v>1243.2913464831654</v>
      </c>
      <c r="AW356" s="35">
        <f t="shared" si="223"/>
        <v>4980.1692509618715</v>
      </c>
      <c r="AX356" s="35">
        <f t="shared" si="214"/>
        <v>42661.929758347018</v>
      </c>
      <c r="AY356" s="35">
        <f t="shared" si="215"/>
        <v>47642.099009308891</v>
      </c>
      <c r="AZ356" s="35">
        <f t="shared" si="216"/>
        <v>52622.268260270765</v>
      </c>
      <c r="BA356"/>
      <c r="BB356" s="52">
        <f t="shared" si="217"/>
        <v>349</v>
      </c>
      <c r="BC356" s="80">
        <f t="shared" si="218"/>
        <v>713.13110285006485</v>
      </c>
      <c r="BD356" s="35">
        <f t="shared" si="224"/>
        <v>2856.541711131832</v>
      </c>
      <c r="BE356" s="35">
        <f t="shared" si="219"/>
        <v>15178.054370266291</v>
      </c>
      <c r="BF356" s="35">
        <f t="shared" si="220"/>
        <v>18034.596081398122</v>
      </c>
      <c r="BG356" s="35">
        <f t="shared" si="221"/>
        <v>20891.137792529953</v>
      </c>
    </row>
    <row r="357" spans="25:59" x14ac:dyDescent="0.4">
      <c r="Y357" s="35">
        <f t="shared" si="222"/>
        <v>349500</v>
      </c>
      <c r="Z357" s="52">
        <f t="shared" si="225"/>
        <v>350</v>
      </c>
      <c r="AA357" s="35"/>
      <c r="AB357" s="35"/>
      <c r="AC357" s="35"/>
      <c r="AD357" s="35"/>
      <c r="AU357" s="52">
        <f t="shared" si="212"/>
        <v>350</v>
      </c>
      <c r="AV357" s="80">
        <f t="shared" si="213"/>
        <v>1243.5827595316355</v>
      </c>
      <c r="AW357" s="35">
        <f t="shared" si="223"/>
        <v>4981.3365447803517</v>
      </c>
      <c r="AX357" s="35">
        <f t="shared" si="214"/>
        <v>42761.212053738986</v>
      </c>
      <c r="AY357" s="35">
        <f t="shared" si="215"/>
        <v>47742.548598519337</v>
      </c>
      <c r="AZ357" s="35">
        <f t="shared" si="216"/>
        <v>52723.885143299689</v>
      </c>
      <c r="BA357"/>
      <c r="BB357" s="52">
        <f t="shared" si="217"/>
        <v>350</v>
      </c>
      <c r="BC357" s="80">
        <f t="shared" si="218"/>
        <v>713.29825249622638</v>
      </c>
      <c r="BD357" s="35">
        <f t="shared" si="224"/>
        <v>2857.2112513248667</v>
      </c>
      <c r="BE357" s="35">
        <f t="shared" si="219"/>
        <v>15207.19361277357</v>
      </c>
      <c r="BF357" s="35">
        <f t="shared" si="220"/>
        <v>18064.404864098437</v>
      </c>
      <c r="BG357" s="35">
        <f t="shared" si="221"/>
        <v>20921.616115423305</v>
      </c>
    </row>
    <row r="358" spans="25:59" x14ac:dyDescent="0.4">
      <c r="Y358" s="35">
        <f t="shared" si="222"/>
        <v>350500</v>
      </c>
      <c r="Z358" s="52">
        <f t="shared" si="225"/>
        <v>351</v>
      </c>
      <c r="AA358" s="35"/>
      <c r="AB358" s="35"/>
      <c r="AC358" s="35"/>
      <c r="AD358" s="35"/>
      <c r="AU358" s="52">
        <f t="shared" si="212"/>
        <v>351</v>
      </c>
      <c r="AV358" s="80">
        <f t="shared" si="213"/>
        <v>1243.8754206208464</v>
      </c>
      <c r="AW358" s="35">
        <f t="shared" si="223"/>
        <v>4982.5088377924149</v>
      </c>
      <c r="AX358" s="35">
        <f t="shared" si="214"/>
        <v>42860.489349937357</v>
      </c>
      <c r="AY358" s="35">
        <f t="shared" si="215"/>
        <v>47842.998187729769</v>
      </c>
      <c r="AZ358" s="35">
        <f t="shared" si="216"/>
        <v>52825.50702552218</v>
      </c>
      <c r="BA358"/>
      <c r="BB358" s="52">
        <f t="shared" si="217"/>
        <v>351</v>
      </c>
      <c r="BC358" s="80">
        <f t="shared" si="218"/>
        <v>713.46611799766379</v>
      </c>
      <c r="BD358" s="35">
        <f t="shared" si="224"/>
        <v>2857.8836589716507</v>
      </c>
      <c r="BE358" s="35">
        <f t="shared" si="219"/>
        <v>15236.329987827101</v>
      </c>
      <c r="BF358" s="35">
        <f t="shared" si="220"/>
        <v>18094.213646798751</v>
      </c>
      <c r="BG358" s="35">
        <f t="shared" si="221"/>
        <v>20952.097305770403</v>
      </c>
    </row>
    <row r="359" spans="25:59" x14ac:dyDescent="0.4">
      <c r="Y359" s="35">
        <f t="shared" si="222"/>
        <v>351500</v>
      </c>
      <c r="Z359" s="52">
        <f t="shared" si="225"/>
        <v>352</v>
      </c>
      <c r="AA359" s="35"/>
      <c r="AB359" s="35"/>
      <c r="AC359" s="35"/>
      <c r="AD359" s="35"/>
      <c r="AU359" s="52">
        <f t="shared" si="212"/>
        <v>352</v>
      </c>
      <c r="AV359" s="80">
        <f t="shared" si="213"/>
        <v>1244.1693288700826</v>
      </c>
      <c r="AW359" s="35">
        <f t="shared" si="223"/>
        <v>4983.6861264702384</v>
      </c>
      <c r="AX359" s="35">
        <f t="shared" si="214"/>
        <v>42959.761650469976</v>
      </c>
      <c r="AY359" s="35">
        <f t="shared" si="215"/>
        <v>47943.447776940215</v>
      </c>
      <c r="AZ359" s="35">
        <f t="shared" si="216"/>
        <v>52927.133903410453</v>
      </c>
      <c r="BA359"/>
      <c r="BB359" s="52">
        <f t="shared" si="217"/>
        <v>352</v>
      </c>
      <c r="BC359" s="80">
        <f t="shared" si="218"/>
        <v>713.63469884921358</v>
      </c>
      <c r="BD359" s="35">
        <f t="shared" si="224"/>
        <v>2858.5589320486847</v>
      </c>
      <c r="BE359" s="35">
        <f t="shared" si="219"/>
        <v>15265.463497450381</v>
      </c>
      <c r="BF359" s="35">
        <f t="shared" si="220"/>
        <v>18124.022429499066</v>
      </c>
      <c r="BG359" s="35">
        <f t="shared" si="221"/>
        <v>20982.581361547749</v>
      </c>
    </row>
    <row r="360" spans="25:59" x14ac:dyDescent="0.4">
      <c r="Y360" s="35">
        <f t="shared" si="222"/>
        <v>352500</v>
      </c>
      <c r="Z360" s="52">
        <f t="shared" si="225"/>
        <v>353</v>
      </c>
      <c r="AA360" s="35"/>
      <c r="AB360" s="35"/>
      <c r="AC360" s="35"/>
      <c r="AD360" s="35"/>
      <c r="AU360" s="52">
        <f t="shared" si="212"/>
        <v>353</v>
      </c>
      <c r="AV360" s="80">
        <f t="shared" si="213"/>
        <v>1244.4644833957095</v>
      </c>
      <c r="AW360" s="35">
        <f t="shared" si="223"/>
        <v>4984.8684072743044</v>
      </c>
      <c r="AX360" s="35">
        <f t="shared" si="214"/>
        <v>43059.028958876341</v>
      </c>
      <c r="AY360" s="35">
        <f t="shared" si="215"/>
        <v>48043.897366150646</v>
      </c>
      <c r="AZ360" s="35">
        <f t="shared" si="216"/>
        <v>53028.765773424951</v>
      </c>
      <c r="BA360"/>
      <c r="BB360" s="52">
        <f t="shared" si="217"/>
        <v>353</v>
      </c>
      <c r="BC360" s="80">
        <f t="shared" si="218"/>
        <v>713.80399454403755</v>
      </c>
      <c r="BD360" s="35">
        <f t="shared" si="224"/>
        <v>2859.2370685257602</v>
      </c>
      <c r="BE360" s="35">
        <f t="shared" si="219"/>
        <v>15294.594143673621</v>
      </c>
      <c r="BF360" s="35">
        <f t="shared" si="220"/>
        <v>18153.83121219938</v>
      </c>
      <c r="BG360" s="35">
        <f t="shared" si="221"/>
        <v>21013.06828072514</v>
      </c>
    </row>
    <row r="361" spans="25:59" x14ac:dyDescent="0.4">
      <c r="Y361" s="35">
        <f t="shared" si="222"/>
        <v>353500</v>
      </c>
      <c r="Z361" s="52">
        <f t="shared" si="225"/>
        <v>354</v>
      </c>
      <c r="AA361" s="35"/>
      <c r="AB361" s="35"/>
      <c r="AC361" s="35"/>
      <c r="AD361" s="35"/>
      <c r="AU361" s="52">
        <f t="shared" si="212"/>
        <v>354</v>
      </c>
      <c r="AV361" s="80">
        <f t="shared" si="213"/>
        <v>1244.7608833111858</v>
      </c>
      <c r="AW361" s="35">
        <f t="shared" si="223"/>
        <v>4986.0556766534555</v>
      </c>
      <c r="AX361" s="35">
        <f t="shared" si="214"/>
        <v>43158.291278707635</v>
      </c>
      <c r="AY361" s="35">
        <f t="shared" si="215"/>
        <v>48144.346955361092</v>
      </c>
      <c r="AZ361" s="35">
        <f t="shared" si="216"/>
        <v>53130.402632014549</v>
      </c>
      <c r="BA361"/>
      <c r="BB361" s="52">
        <f t="shared" si="217"/>
        <v>354</v>
      </c>
      <c r="BC361" s="80">
        <f t="shared" si="218"/>
        <v>713.97400457363051</v>
      </c>
      <c r="BD361" s="35">
        <f t="shared" si="224"/>
        <v>2859.9180663659922</v>
      </c>
      <c r="BE361" s="35">
        <f t="shared" si="219"/>
        <v>15323.721928533703</v>
      </c>
      <c r="BF361" s="35">
        <f t="shared" si="220"/>
        <v>18183.639994899695</v>
      </c>
      <c r="BG361" s="35">
        <f t="shared" si="221"/>
        <v>21043.558061265689</v>
      </c>
    </row>
    <row r="362" spans="25:59" x14ac:dyDescent="0.4">
      <c r="Y362" s="35">
        <f t="shared" si="222"/>
        <v>354500</v>
      </c>
      <c r="Z362" s="52">
        <f t="shared" si="225"/>
        <v>355</v>
      </c>
      <c r="AA362" s="35"/>
      <c r="AB362" s="35"/>
      <c r="AC362" s="35"/>
      <c r="AD362" s="35"/>
      <c r="AU362" s="52">
        <f t="shared" si="212"/>
        <v>355</v>
      </c>
      <c r="AV362" s="80">
        <f t="shared" si="213"/>
        <v>1245.0585277270748</v>
      </c>
      <c r="AW362" s="35">
        <f t="shared" si="223"/>
        <v>4987.2479310449335</v>
      </c>
      <c r="AX362" s="35">
        <f t="shared" si="214"/>
        <v>43257.548613526604</v>
      </c>
      <c r="AY362" s="35">
        <f t="shared" si="215"/>
        <v>48244.796544571538</v>
      </c>
      <c r="AZ362" s="35">
        <f t="shared" si="216"/>
        <v>53232.044475616472</v>
      </c>
      <c r="BA362"/>
      <c r="BB362" s="52">
        <f t="shared" si="217"/>
        <v>355</v>
      </c>
      <c r="BC362" s="80">
        <f t="shared" si="218"/>
        <v>714.14472842782641</v>
      </c>
      <c r="BD362" s="35">
        <f t="shared" si="224"/>
        <v>2860.6019235258423</v>
      </c>
      <c r="BE362" s="35">
        <f t="shared" si="219"/>
        <v>15352.846854074167</v>
      </c>
      <c r="BF362" s="35">
        <f t="shared" si="220"/>
        <v>18213.44877760001</v>
      </c>
      <c r="BG362" s="35">
        <f t="shared" si="221"/>
        <v>21074.050701125852</v>
      </c>
    </row>
    <row r="363" spans="25:59" x14ac:dyDescent="0.4">
      <c r="Y363" s="35">
        <f t="shared" si="222"/>
        <v>355500</v>
      </c>
      <c r="Z363" s="52">
        <f t="shared" si="225"/>
        <v>356</v>
      </c>
      <c r="AA363" s="35"/>
      <c r="AB363" s="35"/>
      <c r="AC363" s="35"/>
      <c r="AD363" s="35"/>
      <c r="AU363" s="52">
        <f t="shared" si="212"/>
        <v>356</v>
      </c>
      <c r="AV363" s="80">
        <f t="shared" si="213"/>
        <v>1245.3574157510577</v>
      </c>
      <c r="AW363" s="35">
        <f t="shared" si="223"/>
        <v>4988.4451668744359</v>
      </c>
      <c r="AX363" s="35">
        <f t="shared" si="214"/>
        <v>43356.800966907533</v>
      </c>
      <c r="AY363" s="35">
        <f t="shared" si="215"/>
        <v>48345.24613378197</v>
      </c>
      <c r="AZ363" s="35">
        <f t="shared" si="216"/>
        <v>53333.691300656406</v>
      </c>
      <c r="BA363"/>
      <c r="BB363" s="52">
        <f t="shared" si="217"/>
        <v>356</v>
      </c>
      <c r="BC363" s="80">
        <f t="shared" si="218"/>
        <v>714.31616559480631</v>
      </c>
      <c r="BD363" s="35">
        <f t="shared" si="224"/>
        <v>2861.2886379551514</v>
      </c>
      <c r="BE363" s="35">
        <f t="shared" si="219"/>
        <v>15381.968922345173</v>
      </c>
      <c r="BF363" s="35">
        <f t="shared" si="220"/>
        <v>18243.257560300324</v>
      </c>
      <c r="BG363" s="35">
        <f t="shared" si="221"/>
        <v>21104.546198255477</v>
      </c>
    </row>
    <row r="364" spans="25:59" x14ac:dyDescent="0.4">
      <c r="Y364" s="35">
        <f t="shared" si="222"/>
        <v>356500</v>
      </c>
      <c r="Z364" s="52">
        <f t="shared" si="225"/>
        <v>357</v>
      </c>
      <c r="AA364" s="35"/>
      <c r="AB364" s="35"/>
      <c r="AC364" s="35"/>
      <c r="AD364" s="35"/>
      <c r="AU364" s="52">
        <f t="shared" si="212"/>
        <v>357</v>
      </c>
      <c r="AV364" s="80">
        <f t="shared" si="213"/>
        <v>1245.6575464879459</v>
      </c>
      <c r="AW364" s="35">
        <f t="shared" si="223"/>
        <v>4989.6473805561664</v>
      </c>
      <c r="AX364" s="35">
        <f t="shared" si="214"/>
        <v>43456.048342436246</v>
      </c>
      <c r="AY364" s="35">
        <f t="shared" si="215"/>
        <v>48445.695722992416</v>
      </c>
      <c r="AZ364" s="35">
        <f t="shared" si="216"/>
        <v>53435.343103548585</v>
      </c>
      <c r="BA364"/>
      <c r="BB364" s="52">
        <f t="shared" si="217"/>
        <v>357</v>
      </c>
      <c r="BC364" s="80">
        <f t="shared" si="218"/>
        <v>714.48831556110474</v>
      </c>
      <c r="BD364" s="35">
        <f t="shared" si="224"/>
        <v>2861.9782075971652</v>
      </c>
      <c r="BE364" s="35">
        <f t="shared" si="219"/>
        <v>15411.088135403474</v>
      </c>
      <c r="BF364" s="35">
        <f t="shared" si="220"/>
        <v>18273.066343000639</v>
      </c>
      <c r="BG364" s="35">
        <f t="shared" si="221"/>
        <v>21135.044550597806</v>
      </c>
    </row>
    <row r="365" spans="25:59" x14ac:dyDescent="0.4">
      <c r="Y365" s="35">
        <f t="shared" si="222"/>
        <v>357500</v>
      </c>
      <c r="Z365" s="52">
        <f t="shared" si="225"/>
        <v>358</v>
      </c>
      <c r="AA365" s="35"/>
      <c r="AB365" s="35"/>
      <c r="AC365" s="35"/>
      <c r="AD365" s="35"/>
      <c r="AU365" s="52">
        <f t="shared" si="212"/>
        <v>358</v>
      </c>
      <c r="AV365" s="80">
        <f t="shared" si="213"/>
        <v>1245.958919039693</v>
      </c>
      <c r="AW365" s="35">
        <f t="shared" si="223"/>
        <v>4990.8545684928804</v>
      </c>
      <c r="AX365" s="35">
        <f t="shared" si="214"/>
        <v>43555.290743709964</v>
      </c>
      <c r="AY365" s="35">
        <f t="shared" si="215"/>
        <v>48546.145312202847</v>
      </c>
      <c r="AZ365" s="35">
        <f t="shared" si="216"/>
        <v>53536.99988069573</v>
      </c>
      <c r="BA365"/>
      <c r="BB365" s="52">
        <f t="shared" si="217"/>
        <v>358</v>
      </c>
      <c r="BC365" s="80">
        <f t="shared" si="218"/>
        <v>714.66117781161756</v>
      </c>
      <c r="BD365" s="35">
        <f t="shared" si="224"/>
        <v>2862.6706303885658</v>
      </c>
      <c r="BE365" s="35">
        <f t="shared" si="219"/>
        <v>15440.204495312384</v>
      </c>
      <c r="BF365" s="35">
        <f t="shared" si="220"/>
        <v>18302.87512570095</v>
      </c>
      <c r="BG365" s="35">
        <f t="shared" si="221"/>
        <v>21165.545756089516</v>
      </c>
    </row>
    <row r="366" spans="25:59" x14ac:dyDescent="0.4">
      <c r="Y366" s="35">
        <f t="shared" si="222"/>
        <v>358500</v>
      </c>
      <c r="Z366" s="52">
        <f t="shared" si="225"/>
        <v>359</v>
      </c>
      <c r="AA366" s="35"/>
      <c r="AB366" s="35"/>
      <c r="AC366" s="35"/>
      <c r="AD366" s="35"/>
      <c r="AU366" s="52">
        <f t="shared" si="212"/>
        <v>359</v>
      </c>
      <c r="AV366" s="80">
        <f t="shared" si="213"/>
        <v>1246.2615325054071</v>
      </c>
      <c r="AW366" s="35">
        <f t="shared" si="223"/>
        <v>4992.0667270759341</v>
      </c>
      <c r="AX366" s="35">
        <f t="shared" si="214"/>
        <v>43654.528174337356</v>
      </c>
      <c r="AY366" s="35">
        <f t="shared" si="215"/>
        <v>48646.594901413293</v>
      </c>
      <c r="AZ366" s="35">
        <f t="shared" si="216"/>
        <v>53638.66162848923</v>
      </c>
      <c r="BA366"/>
      <c r="BB366" s="52">
        <f t="shared" si="217"/>
        <v>359</v>
      </c>
      <c r="BC366" s="80">
        <f t="shared" si="218"/>
        <v>714.83475182960808</v>
      </c>
      <c r="BD366" s="35">
        <f t="shared" si="224"/>
        <v>2863.3659042594954</v>
      </c>
      <c r="BE366" s="35">
        <f t="shared" si="219"/>
        <v>15469.318004141773</v>
      </c>
      <c r="BF366" s="35">
        <f t="shared" si="220"/>
        <v>18332.683908401268</v>
      </c>
      <c r="BG366" s="35">
        <f t="shared" si="221"/>
        <v>21196.049812660764</v>
      </c>
    </row>
    <row r="367" spans="25:59" x14ac:dyDescent="0.4">
      <c r="Y367" s="35">
        <f t="shared" si="222"/>
        <v>359500</v>
      </c>
      <c r="Z367" s="52">
        <f t="shared" si="225"/>
        <v>360</v>
      </c>
      <c r="AA367" s="35"/>
      <c r="AB367" s="35"/>
      <c r="AC367" s="35"/>
      <c r="AD367" s="35"/>
      <c r="AU367" s="52">
        <f t="shared" si="212"/>
        <v>360</v>
      </c>
      <c r="AV367" s="80">
        <f t="shared" si="213"/>
        <v>1246.5653859813633</v>
      </c>
      <c r="AW367" s="35">
        <f t="shared" si="223"/>
        <v>4993.2838526853384</v>
      </c>
      <c r="AX367" s="35">
        <f t="shared" si="214"/>
        <v>43753.760637938387</v>
      </c>
      <c r="AY367" s="35">
        <f t="shared" si="215"/>
        <v>48747.044490623724</v>
      </c>
      <c r="AZ367" s="35">
        <f t="shared" si="216"/>
        <v>53740.328343309062</v>
      </c>
      <c r="BA367"/>
      <c r="BB367" s="52">
        <f t="shared" si="217"/>
        <v>360</v>
      </c>
      <c r="BC367" s="80">
        <f t="shared" si="218"/>
        <v>715.00903709671502</v>
      </c>
      <c r="BD367" s="35">
        <f t="shared" si="224"/>
        <v>2864.0640271335883</v>
      </c>
      <c r="BE367" s="35">
        <f t="shared" si="219"/>
        <v>15498.42866396799</v>
      </c>
      <c r="BF367" s="35">
        <f t="shared" si="220"/>
        <v>18362.492691101579</v>
      </c>
      <c r="BG367" s="35">
        <f t="shared" si="221"/>
        <v>21226.556718235166</v>
      </c>
    </row>
    <row r="368" spans="25:59" x14ac:dyDescent="0.4">
      <c r="Y368" s="35">
        <f t="shared" si="222"/>
        <v>360500</v>
      </c>
      <c r="Z368" s="52">
        <f t="shared" si="225"/>
        <v>361</v>
      </c>
      <c r="AA368" s="35"/>
      <c r="AB368" s="35"/>
      <c r="AC368" s="35"/>
      <c r="AD368" s="35"/>
      <c r="AU368" s="52">
        <f t="shared" si="212"/>
        <v>361</v>
      </c>
      <c r="AV368" s="80">
        <f t="shared" si="213"/>
        <v>1246.8704785610171</v>
      </c>
      <c r="AW368" s="35">
        <f t="shared" si="223"/>
        <v>4994.5059416898075</v>
      </c>
      <c r="AX368" s="35">
        <f t="shared" si="214"/>
        <v>43852.988138144363</v>
      </c>
      <c r="AY368" s="35">
        <f t="shared" si="215"/>
        <v>48847.49407983417</v>
      </c>
      <c r="AZ368" s="35">
        <f t="shared" si="216"/>
        <v>53842.000021523978</v>
      </c>
      <c r="BA368"/>
      <c r="BB368" s="52">
        <f t="shared" si="217"/>
        <v>361</v>
      </c>
      <c r="BC368" s="80">
        <f t="shared" si="218"/>
        <v>715.18403309295945</v>
      </c>
      <c r="BD368" s="35">
        <f t="shared" si="224"/>
        <v>2864.7649969279996</v>
      </c>
      <c r="BE368" s="35">
        <f t="shared" si="219"/>
        <v>15527.536476873898</v>
      </c>
      <c r="BF368" s="35">
        <f t="shared" si="220"/>
        <v>18392.301473801897</v>
      </c>
      <c r="BG368" s="35">
        <f t="shared" si="221"/>
        <v>21257.066470729897</v>
      </c>
    </row>
    <row r="369" spans="25:59" x14ac:dyDescent="0.4">
      <c r="Y369" s="35">
        <f t="shared" si="222"/>
        <v>361500</v>
      </c>
      <c r="Z369" s="52">
        <f t="shared" si="225"/>
        <v>362</v>
      </c>
      <c r="AA369" s="35"/>
      <c r="AB369" s="35"/>
      <c r="AC369" s="35"/>
      <c r="AD369" s="35"/>
      <c r="AU369" s="52">
        <f t="shared" si="212"/>
        <v>362</v>
      </c>
      <c r="AV369" s="80">
        <f t="shared" si="213"/>
        <v>1247.1768093350149</v>
      </c>
      <c r="AW369" s="35">
        <f t="shared" si="223"/>
        <v>4995.7329904468043</v>
      </c>
      <c r="AX369" s="35">
        <f t="shared" si="214"/>
        <v>43952.21067859781</v>
      </c>
      <c r="AY369" s="35">
        <f t="shared" si="215"/>
        <v>48947.943669044616</v>
      </c>
      <c r="AZ369" s="35">
        <f t="shared" si="216"/>
        <v>53943.676659491422</v>
      </c>
      <c r="BA369"/>
      <c r="BB369" s="52">
        <f t="shared" si="217"/>
        <v>362</v>
      </c>
      <c r="BC369" s="80">
        <f t="shared" si="218"/>
        <v>715.3597392967514</v>
      </c>
      <c r="BD369" s="35">
        <f t="shared" si="224"/>
        <v>2865.4688115534318</v>
      </c>
      <c r="BE369" s="35">
        <f t="shared" si="219"/>
        <v>15556.641444948777</v>
      </c>
      <c r="BF369" s="35">
        <f t="shared" si="220"/>
        <v>18422.110256502208</v>
      </c>
      <c r="BG369" s="35">
        <f t="shared" si="221"/>
        <v>21287.579068055638</v>
      </c>
    </row>
    <row r="370" spans="25:59" x14ac:dyDescent="0.4">
      <c r="Y370" s="35">
        <f t="shared" si="222"/>
        <v>362500</v>
      </c>
      <c r="Z370" s="52">
        <f t="shared" si="225"/>
        <v>363</v>
      </c>
      <c r="AA370" s="35"/>
      <c r="AB370" s="35"/>
      <c r="AC370" s="35"/>
      <c r="AD370" s="35"/>
      <c r="AU370" s="52">
        <f t="shared" si="212"/>
        <v>363</v>
      </c>
      <c r="AV370" s="80">
        <f t="shared" si="213"/>
        <v>1247.4843773912085</v>
      </c>
      <c r="AW370" s="35">
        <f t="shared" si="223"/>
        <v>4996.9649953025973</v>
      </c>
      <c r="AX370" s="35">
        <f t="shared" si="214"/>
        <v>44051.428262952453</v>
      </c>
      <c r="AY370" s="35">
        <f t="shared" si="215"/>
        <v>49048.393258255048</v>
      </c>
      <c r="AZ370" s="35">
        <f t="shared" si="216"/>
        <v>54045.358253557642</v>
      </c>
      <c r="BA370"/>
      <c r="BB370" s="52">
        <f t="shared" si="217"/>
        <v>363</v>
      </c>
      <c r="BC370" s="80">
        <f t="shared" si="218"/>
        <v>715.53615518489801</v>
      </c>
      <c r="BD370" s="35">
        <f t="shared" si="224"/>
        <v>2866.1754689141653</v>
      </c>
      <c r="BE370" s="35">
        <f t="shared" si="219"/>
        <v>15585.743570288361</v>
      </c>
      <c r="BF370" s="35">
        <f t="shared" si="220"/>
        <v>18451.919039202527</v>
      </c>
      <c r="BG370" s="35">
        <f t="shared" si="221"/>
        <v>21318.094508116694</v>
      </c>
    </row>
    <row r="371" spans="25:59" x14ac:dyDescent="0.4">
      <c r="Y371" s="35">
        <f t="shared" si="222"/>
        <v>363500</v>
      </c>
      <c r="Z371" s="52">
        <f t="shared" si="225"/>
        <v>364</v>
      </c>
      <c r="AA371" s="35"/>
      <c r="AB371" s="35"/>
      <c r="AC371" s="35"/>
      <c r="AD371" s="35"/>
      <c r="AU371" s="52">
        <f t="shared" si="212"/>
        <v>364</v>
      </c>
      <c r="AV371" s="80">
        <f t="shared" si="213"/>
        <v>1247.7931818146665</v>
      </c>
      <c r="AW371" s="35">
        <f t="shared" si="223"/>
        <v>4998.2019525923079</v>
      </c>
      <c r="AX371" s="35">
        <f t="shared" si="214"/>
        <v>44150.640894873184</v>
      </c>
      <c r="AY371" s="35">
        <f t="shared" si="215"/>
        <v>49148.842847465494</v>
      </c>
      <c r="AZ371" s="35">
        <f t="shared" si="216"/>
        <v>54147.044800057804</v>
      </c>
      <c r="BA371"/>
      <c r="BB371" s="52">
        <f t="shared" si="217"/>
        <v>364</v>
      </c>
      <c r="BC371" s="80">
        <f t="shared" si="218"/>
        <v>715.7132802326098</v>
      </c>
      <c r="BD371" s="35">
        <f t="shared" si="224"/>
        <v>2866.8849669080864</v>
      </c>
      <c r="BE371" s="35">
        <f t="shared" si="219"/>
        <v>15614.842854994751</v>
      </c>
      <c r="BF371" s="35">
        <f t="shared" si="220"/>
        <v>18481.727821902838</v>
      </c>
      <c r="BG371" s="35">
        <f t="shared" si="221"/>
        <v>21348.612788810926</v>
      </c>
    </row>
    <row r="372" spans="25:59" x14ac:dyDescent="0.4">
      <c r="Y372" s="35">
        <f t="shared" si="222"/>
        <v>364500</v>
      </c>
      <c r="Z372" s="52">
        <f t="shared" si="225"/>
        <v>365</v>
      </c>
      <c r="AA372" s="35"/>
      <c r="AB372" s="35"/>
      <c r="AC372" s="35"/>
      <c r="AD372" s="35"/>
      <c r="AU372" s="52">
        <f t="shared" si="212"/>
        <v>365</v>
      </c>
      <c r="AV372" s="80">
        <f t="shared" si="213"/>
        <v>1248.1032216876863</v>
      </c>
      <c r="AW372" s="35">
        <f t="shared" si="223"/>
        <v>4999.4438586399556</v>
      </c>
      <c r="AX372" s="35">
        <f t="shared" si="214"/>
        <v>44249.84857803597</v>
      </c>
      <c r="AY372" s="35">
        <f t="shared" si="215"/>
        <v>49249.292436675925</v>
      </c>
      <c r="AZ372" s="35">
        <f t="shared" si="216"/>
        <v>54248.736295315881</v>
      </c>
      <c r="BA372"/>
      <c r="BB372" s="52">
        <f t="shared" si="217"/>
        <v>365</v>
      </c>
      <c r="BC372" s="80">
        <f t="shared" si="218"/>
        <v>715.89111391350809</v>
      </c>
      <c r="BD372" s="35">
        <f t="shared" si="224"/>
        <v>2867.5973034267154</v>
      </c>
      <c r="BE372" s="35">
        <f t="shared" si="219"/>
        <v>15643.939301176437</v>
      </c>
      <c r="BF372" s="35">
        <f t="shared" si="220"/>
        <v>18511.536604603152</v>
      </c>
      <c r="BG372" s="35">
        <f t="shared" si="221"/>
        <v>21379.133908029868</v>
      </c>
    </row>
    <row r="373" spans="25:59" x14ac:dyDescent="0.4">
      <c r="Y373" s="35">
        <f t="shared" si="222"/>
        <v>365500</v>
      </c>
      <c r="Z373" s="52">
        <f t="shared" si="225"/>
        <v>366</v>
      </c>
      <c r="AA373" s="35"/>
      <c r="AB373" s="35"/>
      <c r="AC373" s="35"/>
      <c r="AD373" s="35"/>
      <c r="AU373" s="52">
        <f t="shared" si="212"/>
        <v>366</v>
      </c>
      <c r="AV373" s="80">
        <f t="shared" si="213"/>
        <v>1248.4144960898075</v>
      </c>
      <c r="AW373" s="35">
        <f t="shared" si="223"/>
        <v>5000.6907097585135</v>
      </c>
      <c r="AX373" s="35">
        <f t="shared" si="214"/>
        <v>44349.051316127858</v>
      </c>
      <c r="AY373" s="35">
        <f t="shared" si="215"/>
        <v>49349.742025886371</v>
      </c>
      <c r="AZ373" s="35">
        <f t="shared" si="216"/>
        <v>54350.432735644885</v>
      </c>
      <c r="BA373"/>
      <c r="BB373" s="52">
        <f t="shared" si="217"/>
        <v>366</v>
      </c>
      <c r="BC373" s="80">
        <f t="shared" si="218"/>
        <v>716.06965569963222</v>
      </c>
      <c r="BD373" s="35">
        <f t="shared" si="224"/>
        <v>2868.3124763552346</v>
      </c>
      <c r="BE373" s="35">
        <f t="shared" si="219"/>
        <v>15673.032910948232</v>
      </c>
      <c r="BF373" s="35">
        <f t="shared" si="220"/>
        <v>18541.345387303467</v>
      </c>
      <c r="BG373" s="35">
        <f t="shared" si="221"/>
        <v>21409.6578636587</v>
      </c>
    </row>
    <row r="374" spans="25:59" x14ac:dyDescent="0.4">
      <c r="Y374" s="35">
        <f t="shared" si="222"/>
        <v>366500</v>
      </c>
      <c r="Z374" s="52">
        <f t="shared" si="225"/>
        <v>367</v>
      </c>
      <c r="AA374" s="35"/>
      <c r="AB374" s="35"/>
      <c r="AC374" s="35"/>
      <c r="AD374" s="35"/>
      <c r="AU374" s="52">
        <f t="shared" si="212"/>
        <v>367</v>
      </c>
      <c r="AV374" s="80">
        <f t="shared" si="213"/>
        <v>1248.7270040978249</v>
      </c>
      <c r="AW374" s="35">
        <f t="shared" si="223"/>
        <v>5001.9425022499599</v>
      </c>
      <c r="AX374" s="35">
        <f t="shared" si="214"/>
        <v>44448.249112846839</v>
      </c>
      <c r="AY374" s="35">
        <f t="shared" si="215"/>
        <v>49450.191615096803</v>
      </c>
      <c r="AZ374" s="35">
        <f t="shared" si="216"/>
        <v>54452.134117346766</v>
      </c>
      <c r="BA374"/>
      <c r="BB374" s="52">
        <f t="shared" si="217"/>
        <v>367</v>
      </c>
      <c r="BC374" s="80">
        <f t="shared" si="218"/>
        <v>716.24890506144698</v>
      </c>
      <c r="BD374" s="35">
        <f t="shared" si="224"/>
        <v>2869.030483572521</v>
      </c>
      <c r="BE374" s="35">
        <f t="shared" si="219"/>
        <v>15702.12368643126</v>
      </c>
      <c r="BF374" s="35">
        <f t="shared" si="220"/>
        <v>18571.154170003781</v>
      </c>
      <c r="BG374" s="35">
        <f t="shared" si="221"/>
        <v>21440.184653576303</v>
      </c>
    </row>
    <row r="375" spans="25:59" x14ac:dyDescent="0.4">
      <c r="Y375" s="35">
        <f t="shared" si="222"/>
        <v>367500</v>
      </c>
      <c r="Z375" s="52">
        <f t="shared" si="225"/>
        <v>368</v>
      </c>
      <c r="AA375" s="35"/>
      <c r="AB375" s="35"/>
      <c r="AC375" s="35"/>
      <c r="AD375" s="35"/>
      <c r="AU375" s="52">
        <f t="shared" si="212"/>
        <v>368</v>
      </c>
      <c r="AV375" s="80">
        <f t="shared" si="213"/>
        <v>1249.0407447857995</v>
      </c>
      <c r="AW375" s="35">
        <f t="shared" si="223"/>
        <v>5003.1992324053217</v>
      </c>
      <c r="AX375" s="35">
        <f t="shared" si="214"/>
        <v>44547.441971901928</v>
      </c>
      <c r="AY375" s="35">
        <f t="shared" si="215"/>
        <v>49550.641204307249</v>
      </c>
      <c r="AZ375" s="35">
        <f t="shared" si="216"/>
        <v>54553.840436712569</v>
      </c>
      <c r="BA375"/>
      <c r="BB375" s="52">
        <f t="shared" si="217"/>
        <v>368</v>
      </c>
      <c r="BC375" s="80">
        <f t="shared" si="218"/>
        <v>716.42886146784929</v>
      </c>
      <c r="BD375" s="35">
        <f t="shared" si="224"/>
        <v>2869.7513229511696</v>
      </c>
      <c r="BE375" s="35">
        <f t="shared" si="219"/>
        <v>15731.211629752926</v>
      </c>
      <c r="BF375" s="35">
        <f t="shared" si="220"/>
        <v>18600.962952704096</v>
      </c>
      <c r="BG375" s="35">
        <f t="shared" si="221"/>
        <v>21470.714275655264</v>
      </c>
    </row>
    <row r="376" spans="25:59" x14ac:dyDescent="0.4">
      <c r="Y376" s="35">
        <f t="shared" si="222"/>
        <v>368500</v>
      </c>
      <c r="Z376" s="52">
        <f t="shared" si="225"/>
        <v>369</v>
      </c>
      <c r="AA376" s="35"/>
      <c r="AB376" s="35"/>
      <c r="AC376" s="35"/>
      <c r="AD376" s="35"/>
      <c r="AU376" s="52">
        <f t="shared" si="212"/>
        <v>369</v>
      </c>
      <c r="AV376" s="80">
        <f t="shared" si="213"/>
        <v>1249.3557172250723</v>
      </c>
      <c r="AW376" s="35">
        <f t="shared" si="223"/>
        <v>5004.4608965047337</v>
      </c>
      <c r="AX376" s="35">
        <f t="shared" si="214"/>
        <v>44646.629897012957</v>
      </c>
      <c r="AY376" s="35">
        <f t="shared" si="215"/>
        <v>49651.090793517695</v>
      </c>
      <c r="AZ376" s="35">
        <f t="shared" si="216"/>
        <v>54655.551690022432</v>
      </c>
      <c r="BA376"/>
      <c r="BB376" s="52">
        <f t="shared" si="217"/>
        <v>369</v>
      </c>
      <c r="BC376" s="80">
        <f t="shared" si="218"/>
        <v>716.60952438617596</v>
      </c>
      <c r="BD376" s="35">
        <f t="shared" si="224"/>
        <v>2870.4749923575278</v>
      </c>
      <c r="BE376" s="35">
        <f t="shared" si="219"/>
        <v>15760.296743046883</v>
      </c>
      <c r="BF376" s="35">
        <f t="shared" si="220"/>
        <v>18630.771735404411</v>
      </c>
      <c r="BG376" s="35">
        <f t="shared" si="221"/>
        <v>21501.24672776194</v>
      </c>
    </row>
    <row r="377" spans="25:59" x14ac:dyDescent="0.4">
      <c r="Y377" s="35">
        <f t="shared" si="222"/>
        <v>369500</v>
      </c>
      <c r="Z377" s="52">
        <f t="shared" si="225"/>
        <v>370</v>
      </c>
      <c r="AA377" s="35"/>
      <c r="AB377" s="35"/>
      <c r="AC377" s="35"/>
      <c r="AD377" s="35"/>
      <c r="AU377" s="52">
        <f t="shared" si="212"/>
        <v>370</v>
      </c>
      <c r="AV377" s="80">
        <f t="shared" si="213"/>
        <v>1249.6719204842761</v>
      </c>
      <c r="AW377" s="35">
        <f t="shared" si="223"/>
        <v>5005.7274908174786</v>
      </c>
      <c r="AX377" s="35">
        <f t="shared" si="214"/>
        <v>44745.812891910646</v>
      </c>
      <c r="AY377" s="35">
        <f t="shared" si="215"/>
        <v>49751.540382728126</v>
      </c>
      <c r="AZ377" s="35">
        <f t="shared" si="216"/>
        <v>54757.267873545607</v>
      </c>
      <c r="BA377"/>
      <c r="BB377" s="52">
        <f t="shared" si="217"/>
        <v>370</v>
      </c>
      <c r="BC377" s="80">
        <f t="shared" si="218"/>
        <v>716.79089328221039</v>
      </c>
      <c r="BD377" s="35">
        <f t="shared" si="224"/>
        <v>2871.2014896517194</v>
      </c>
      <c r="BE377" s="35">
        <f t="shared" si="219"/>
        <v>15789.379028453006</v>
      </c>
      <c r="BF377" s="35">
        <f t="shared" si="220"/>
        <v>18660.580518104725</v>
      </c>
      <c r="BG377" s="35">
        <f t="shared" si="221"/>
        <v>21531.782007756447</v>
      </c>
    </row>
    <row r="378" spans="25:59" x14ac:dyDescent="0.4">
      <c r="Y378" s="35">
        <f t="shared" si="222"/>
        <v>370500</v>
      </c>
      <c r="Z378" s="52">
        <f t="shared" si="225"/>
        <v>371</v>
      </c>
      <c r="AA378" s="35"/>
      <c r="AB378" s="35"/>
      <c r="AC378" s="35"/>
      <c r="AD378" s="35"/>
      <c r="AU378" s="52">
        <f t="shared" si="212"/>
        <v>371</v>
      </c>
      <c r="AV378" s="80">
        <f t="shared" si="213"/>
        <v>1249.9893536293491</v>
      </c>
      <c r="AW378" s="35">
        <f t="shared" si="223"/>
        <v>5006.9990116020481</v>
      </c>
      <c r="AX378" s="35">
        <f t="shared" si="214"/>
        <v>44844.990960336523</v>
      </c>
      <c r="AY378" s="35">
        <f t="shared" si="215"/>
        <v>49851.989971938572</v>
      </c>
      <c r="AZ378" s="35">
        <f t="shared" si="216"/>
        <v>54858.988983540621</v>
      </c>
      <c r="BA378"/>
      <c r="BB378" s="52">
        <f t="shared" si="217"/>
        <v>371</v>
      </c>
      <c r="BC378" s="80">
        <f t="shared" si="218"/>
        <v>716.97296762019027</v>
      </c>
      <c r="BD378" s="35">
        <f t="shared" si="224"/>
        <v>2871.9308126876767</v>
      </c>
      <c r="BE378" s="35">
        <f t="shared" si="219"/>
        <v>15818.458488117363</v>
      </c>
      <c r="BF378" s="35">
        <f t="shared" si="220"/>
        <v>18690.38930080504</v>
      </c>
      <c r="BG378" s="35">
        <f t="shared" si="221"/>
        <v>21562.320113492715</v>
      </c>
    </row>
    <row r="379" spans="25:59" x14ac:dyDescent="0.4">
      <c r="Y379" s="35">
        <f t="shared" si="222"/>
        <v>371500</v>
      </c>
      <c r="Z379" s="52">
        <f t="shared" si="225"/>
        <v>372</v>
      </c>
      <c r="AA379" s="35"/>
      <c r="AB379" s="35"/>
      <c r="AC379" s="35"/>
      <c r="AD379" s="35"/>
      <c r="AU379" s="52">
        <f t="shared" si="212"/>
        <v>372</v>
      </c>
      <c r="AV379" s="80">
        <f t="shared" si="213"/>
        <v>1250.3080157235461</v>
      </c>
      <c r="AW379" s="35">
        <f t="shared" si="223"/>
        <v>5008.2754551061844</v>
      </c>
      <c r="AX379" s="35">
        <f t="shared" si="214"/>
        <v>44944.164106042823</v>
      </c>
      <c r="AY379" s="35">
        <f t="shared" si="215"/>
        <v>49952.439561149004</v>
      </c>
      <c r="AZ379" s="35">
        <f t="shared" si="216"/>
        <v>54960.715016255184</v>
      </c>
      <c r="BA379"/>
      <c r="BB379" s="52">
        <f t="shared" si="217"/>
        <v>372</v>
      </c>
      <c r="BC379" s="80">
        <f t="shared" si="218"/>
        <v>717.15574686281434</v>
      </c>
      <c r="BD379" s="35">
        <f t="shared" si="224"/>
        <v>2872.6629593131679</v>
      </c>
      <c r="BE379" s="35">
        <f t="shared" si="219"/>
        <v>15847.535124192187</v>
      </c>
      <c r="BF379" s="35">
        <f t="shared" si="220"/>
        <v>18720.198083505355</v>
      </c>
      <c r="BG379" s="35">
        <f t="shared" si="221"/>
        <v>21592.861042818524</v>
      </c>
    </row>
    <row r="380" spans="25:59" x14ac:dyDescent="0.4">
      <c r="Y380" s="35">
        <f t="shared" si="222"/>
        <v>372500</v>
      </c>
      <c r="Z380" s="52">
        <f t="shared" si="225"/>
        <v>373</v>
      </c>
      <c r="AA380" s="35"/>
      <c r="AB380" s="35"/>
      <c r="AC380" s="35"/>
      <c r="AD380" s="35"/>
      <c r="AU380" s="52">
        <f t="shared" si="212"/>
        <v>373</v>
      </c>
      <c r="AV380" s="80">
        <f t="shared" si="213"/>
        <v>1250.6279058274522</v>
      </c>
      <c r="AW380" s="35">
        <f t="shared" si="223"/>
        <v>5009.556817566935</v>
      </c>
      <c r="AX380" s="35">
        <f t="shared" si="214"/>
        <v>45043.332332792517</v>
      </c>
      <c r="AY380" s="35">
        <f t="shared" si="215"/>
        <v>50052.88915035945</v>
      </c>
      <c r="AZ380" s="35">
        <f t="shared" si="216"/>
        <v>55062.445967926382</v>
      </c>
      <c r="BA380"/>
      <c r="BB380" s="52">
        <f t="shared" si="217"/>
        <v>373</v>
      </c>
      <c r="BC380" s="80">
        <f t="shared" si="218"/>
        <v>717.33923047124995</v>
      </c>
      <c r="BD380" s="35">
        <f t="shared" si="224"/>
        <v>2873.3979273698278</v>
      </c>
      <c r="BE380" s="35">
        <f t="shared" si="219"/>
        <v>15876.608938835838</v>
      </c>
      <c r="BF380" s="35">
        <f t="shared" si="220"/>
        <v>18750.006866205666</v>
      </c>
      <c r="BG380" s="35">
        <f t="shared" si="221"/>
        <v>21623.404793575493</v>
      </c>
    </row>
    <row r="381" spans="25:59" x14ac:dyDescent="0.4">
      <c r="Y381" s="35">
        <f t="shared" si="222"/>
        <v>373500</v>
      </c>
      <c r="Z381" s="52">
        <f t="shared" si="225"/>
        <v>374</v>
      </c>
      <c r="AA381" s="35"/>
      <c r="AB381" s="35"/>
      <c r="AC381" s="35"/>
      <c r="AD381" s="35"/>
      <c r="AU381" s="52">
        <f t="shared" si="212"/>
        <v>374</v>
      </c>
      <c r="AV381" s="80">
        <f t="shared" si="213"/>
        <v>1250.9490229989954</v>
      </c>
      <c r="AW381" s="35">
        <f t="shared" si="223"/>
        <v>5010.8430952107065</v>
      </c>
      <c r="AX381" s="35">
        <f t="shared" si="214"/>
        <v>45142.495644359173</v>
      </c>
      <c r="AY381" s="35">
        <f t="shared" si="215"/>
        <v>50153.338739569881</v>
      </c>
      <c r="AZ381" s="35">
        <f t="shared" si="216"/>
        <v>55164.181834780589</v>
      </c>
      <c r="BA381"/>
      <c r="BB381" s="52">
        <f t="shared" si="217"/>
        <v>374</v>
      </c>
      <c r="BC381" s="80">
        <f t="shared" si="218"/>
        <v>717.52341790514015</v>
      </c>
      <c r="BD381" s="35">
        <f t="shared" si="224"/>
        <v>2874.1357146931837</v>
      </c>
      <c r="BE381" s="35">
        <f t="shared" si="219"/>
        <v>15905.6799342128</v>
      </c>
      <c r="BF381" s="35">
        <f t="shared" si="220"/>
        <v>18779.815648905984</v>
      </c>
      <c r="BG381" s="35">
        <f t="shared" si="221"/>
        <v>21653.951363599168</v>
      </c>
    </row>
    <row r="382" spans="25:59" x14ac:dyDescent="0.4">
      <c r="Y382" s="35">
        <f t="shared" si="222"/>
        <v>374500</v>
      </c>
      <c r="Z382" s="52">
        <f t="shared" si="225"/>
        <v>375</v>
      </c>
      <c r="AA382" s="35"/>
      <c r="AB382" s="35"/>
      <c r="AC382" s="35"/>
      <c r="AD382" s="35"/>
      <c r="AU382" s="52">
        <f t="shared" si="212"/>
        <v>375</v>
      </c>
      <c r="AV382" s="80">
        <f t="shared" si="213"/>
        <v>1251.2713662934582</v>
      </c>
      <c r="AW382" s="35">
        <f t="shared" si="223"/>
        <v>5012.1342842533059</v>
      </c>
      <c r="AX382" s="35">
        <f t="shared" si="214"/>
        <v>45241.654044527022</v>
      </c>
      <c r="AY382" s="35">
        <f t="shared" si="215"/>
        <v>50253.788328780327</v>
      </c>
      <c r="AZ382" s="35">
        <f t="shared" si="216"/>
        <v>55265.922613033632</v>
      </c>
      <c r="BA382"/>
      <c r="BB382" s="52">
        <f t="shared" si="217"/>
        <v>375</v>
      </c>
      <c r="BC382" s="80">
        <f t="shared" si="218"/>
        <v>717.70830862261096</v>
      </c>
      <c r="BD382" s="35">
        <f t="shared" si="224"/>
        <v>2874.8763191126877</v>
      </c>
      <c r="BE382" s="35">
        <f t="shared" si="219"/>
        <v>15934.748112493608</v>
      </c>
      <c r="BF382" s="35">
        <f t="shared" si="220"/>
        <v>18809.624431606295</v>
      </c>
      <c r="BG382" s="35">
        <f t="shared" si="221"/>
        <v>21684.500750718984</v>
      </c>
    </row>
    <row r="383" spans="25:59" x14ac:dyDescent="0.4">
      <c r="Y383" s="35">
        <f t="shared" si="222"/>
        <v>375500</v>
      </c>
      <c r="Z383" s="52">
        <f t="shared" si="225"/>
        <v>376</v>
      </c>
      <c r="AA383" s="35"/>
      <c r="AB383" s="35"/>
      <c r="AC383" s="35"/>
      <c r="AD383" s="35"/>
      <c r="AU383" s="52">
        <f t="shared" si="212"/>
        <v>376</v>
      </c>
      <c r="AV383" s="80">
        <f t="shared" si="213"/>
        <v>1251.5949347634917</v>
      </c>
      <c r="AW383" s="35">
        <f t="shared" si="223"/>
        <v>5013.4303809000003</v>
      </c>
      <c r="AX383" s="35">
        <f t="shared" si="214"/>
        <v>45340.807537090775</v>
      </c>
      <c r="AY383" s="35">
        <f t="shared" si="215"/>
        <v>50354.237917990773</v>
      </c>
      <c r="AZ383" s="35">
        <f t="shared" si="216"/>
        <v>55367.668298890771</v>
      </c>
      <c r="BA383"/>
      <c r="BB383" s="52">
        <f t="shared" si="217"/>
        <v>376</v>
      </c>
      <c r="BC383" s="80">
        <f t="shared" si="218"/>
        <v>717.89390208027908</v>
      </c>
      <c r="BD383" s="35">
        <f t="shared" si="224"/>
        <v>2875.6197384517454</v>
      </c>
      <c r="BE383" s="35">
        <f t="shared" si="219"/>
        <v>15963.813475854868</v>
      </c>
      <c r="BF383" s="35">
        <f t="shared" si="220"/>
        <v>18839.433214306613</v>
      </c>
      <c r="BG383" s="35">
        <f t="shared" si="221"/>
        <v>21715.052952758357</v>
      </c>
    </row>
    <row r="384" spans="25:59" x14ac:dyDescent="0.4">
      <c r="Y384" s="35">
        <f t="shared" si="222"/>
        <v>376500</v>
      </c>
      <c r="Z384" s="52">
        <f t="shared" si="225"/>
        <v>377</v>
      </c>
      <c r="AA384" s="35"/>
      <c r="AB384" s="35"/>
      <c r="AC384" s="35"/>
      <c r="AD384" s="35"/>
      <c r="AU384" s="52">
        <f t="shared" si="212"/>
        <v>377</v>
      </c>
      <c r="AV384" s="80">
        <f t="shared" si="213"/>
        <v>1251.919727459127</v>
      </c>
      <c r="AW384" s="35">
        <f t="shared" si="223"/>
        <v>5014.7313813455639</v>
      </c>
      <c r="AX384" s="35">
        <f t="shared" si="214"/>
        <v>45439.956125855642</v>
      </c>
      <c r="AY384" s="35">
        <f t="shared" si="215"/>
        <v>50454.687507201204</v>
      </c>
      <c r="AZ384" s="35">
        <f t="shared" si="216"/>
        <v>55469.418888546767</v>
      </c>
      <c r="BA384"/>
      <c r="BB384" s="52">
        <f t="shared" si="217"/>
        <v>377</v>
      </c>
      <c r="BC384" s="80">
        <f t="shared" si="218"/>
        <v>718.08019773325782</v>
      </c>
      <c r="BD384" s="35">
        <f t="shared" si="224"/>
        <v>2876.36597052774</v>
      </c>
      <c r="BE384" s="35">
        <f t="shared" si="219"/>
        <v>15992.876026479184</v>
      </c>
      <c r="BF384" s="35">
        <f t="shared" si="220"/>
        <v>18869.241997006924</v>
      </c>
      <c r="BG384" s="35">
        <f t="shared" si="221"/>
        <v>21745.607967534663</v>
      </c>
    </row>
    <row r="385" spans="25:59" x14ac:dyDescent="0.4">
      <c r="Y385" s="35">
        <f t="shared" si="222"/>
        <v>377500</v>
      </c>
      <c r="Z385" s="52">
        <f t="shared" si="225"/>
        <v>378</v>
      </c>
      <c r="AA385" s="35"/>
      <c r="AB385" s="35"/>
      <c r="AC385" s="35"/>
      <c r="AD385" s="35"/>
      <c r="AU385" s="52">
        <f t="shared" si="212"/>
        <v>378</v>
      </c>
      <c r="AV385" s="80">
        <f t="shared" si="213"/>
        <v>1252.2457434277885</v>
      </c>
      <c r="AW385" s="35">
        <f t="shared" si="223"/>
        <v>5016.0372817743282</v>
      </c>
      <c r="AX385" s="35">
        <f t="shared" si="214"/>
        <v>45539.099814637324</v>
      </c>
      <c r="AY385" s="35">
        <f t="shared" si="215"/>
        <v>50555.13709641165</v>
      </c>
      <c r="AZ385" s="35">
        <f t="shared" si="216"/>
        <v>55571.174378185977</v>
      </c>
      <c r="BA385"/>
      <c r="BB385" s="52">
        <f t="shared" si="217"/>
        <v>378</v>
      </c>
      <c r="BC385" s="80">
        <f t="shared" si="218"/>
        <v>718.2671950351662</v>
      </c>
      <c r="BD385" s="35">
        <f t="shared" si="224"/>
        <v>2877.1150131520703</v>
      </c>
      <c r="BE385" s="35">
        <f t="shared" si="219"/>
        <v>16021.935766555172</v>
      </c>
      <c r="BF385" s="35">
        <f t="shared" si="220"/>
        <v>18899.050779707242</v>
      </c>
      <c r="BG385" s="35">
        <f t="shared" si="221"/>
        <v>21776.165792859312</v>
      </c>
    </row>
    <row r="386" spans="25:59" x14ac:dyDescent="0.4">
      <c r="Y386" s="35">
        <f t="shared" si="222"/>
        <v>378500</v>
      </c>
      <c r="Z386" s="52">
        <f t="shared" si="225"/>
        <v>379</v>
      </c>
      <c r="AA386" s="35"/>
      <c r="AB386" s="35"/>
      <c r="AC386" s="35"/>
      <c r="AD386" s="35"/>
      <c r="AU386" s="52">
        <f t="shared" si="212"/>
        <v>379</v>
      </c>
      <c r="AV386" s="80">
        <f t="shared" si="213"/>
        <v>1252.5729817143069</v>
      </c>
      <c r="AW386" s="35">
        <f t="shared" si="223"/>
        <v>5017.3480783602336</v>
      </c>
      <c r="AX386" s="35">
        <f t="shared" si="214"/>
        <v>45638.238607261846</v>
      </c>
      <c r="AY386" s="35">
        <f t="shared" si="215"/>
        <v>50655.586685622082</v>
      </c>
      <c r="AZ386" s="35">
        <f t="shared" si="216"/>
        <v>55672.934763982317</v>
      </c>
      <c r="BA386"/>
      <c r="BB386" s="52">
        <f t="shared" si="217"/>
        <v>379</v>
      </c>
      <c r="BC386" s="80">
        <f t="shared" si="218"/>
        <v>718.45489343813483</v>
      </c>
      <c r="BD386" s="35">
        <f t="shared" si="224"/>
        <v>2877.8668641301724</v>
      </c>
      <c r="BE386" s="35">
        <f t="shared" si="219"/>
        <v>16050.992698277381</v>
      </c>
      <c r="BF386" s="35">
        <f t="shared" si="220"/>
        <v>18928.859562407553</v>
      </c>
      <c r="BG386" s="35">
        <f t="shared" si="221"/>
        <v>21806.726426537727</v>
      </c>
    </row>
    <row r="387" spans="25:59" x14ac:dyDescent="0.4">
      <c r="Y387" s="35">
        <f t="shared" si="222"/>
        <v>379500</v>
      </c>
      <c r="Z387" s="52">
        <f t="shared" si="225"/>
        <v>380</v>
      </c>
      <c r="AA387" s="35"/>
      <c r="AB387" s="35"/>
      <c r="AC387" s="35"/>
      <c r="AD387" s="35"/>
      <c r="AU387" s="52">
        <f t="shared" si="212"/>
        <v>380</v>
      </c>
      <c r="AV387" s="80">
        <f t="shared" si="213"/>
        <v>1252.9014413609309</v>
      </c>
      <c r="AW387" s="35">
        <f t="shared" si="223"/>
        <v>5018.6637672668812</v>
      </c>
      <c r="AX387" s="35">
        <f t="shared" si="214"/>
        <v>45737.372507565648</v>
      </c>
      <c r="AY387" s="35">
        <f t="shared" si="215"/>
        <v>50756.036274832528</v>
      </c>
      <c r="AZ387" s="35">
        <f t="shared" si="216"/>
        <v>55774.700042099408</v>
      </c>
      <c r="BA387"/>
      <c r="BB387" s="52">
        <f t="shared" si="217"/>
        <v>380</v>
      </c>
      <c r="BC387" s="80">
        <f t="shared" si="218"/>
        <v>718.64329239281369</v>
      </c>
      <c r="BD387" s="35">
        <f t="shared" si="224"/>
        <v>2878.6215212615512</v>
      </c>
      <c r="BE387" s="35">
        <f t="shared" si="219"/>
        <v>16080.046823846316</v>
      </c>
      <c r="BF387" s="35">
        <f t="shared" si="220"/>
        <v>18958.668345107868</v>
      </c>
      <c r="BG387" s="35">
        <f t="shared" si="221"/>
        <v>21837.289866369418</v>
      </c>
    </row>
    <row r="388" spans="25:59" x14ac:dyDescent="0.4">
      <c r="Y388" s="35">
        <f t="shared" si="222"/>
        <v>380500</v>
      </c>
      <c r="Z388" s="52">
        <f t="shared" si="225"/>
        <v>381</v>
      </c>
      <c r="AA388" s="35"/>
      <c r="AB388" s="35"/>
      <c r="AC388" s="35"/>
      <c r="AD388" s="35"/>
      <c r="AU388" s="52">
        <f t="shared" si="212"/>
        <v>381</v>
      </c>
      <c r="AV388" s="80">
        <f t="shared" si="213"/>
        <v>1253.2311214073411</v>
      </c>
      <c r="AW388" s="35">
        <f t="shared" si="223"/>
        <v>5019.9843446475825</v>
      </c>
      <c r="AX388" s="35">
        <f t="shared" si="214"/>
        <v>45836.501519395373</v>
      </c>
      <c r="AY388" s="35">
        <f t="shared" si="215"/>
        <v>50856.485864042959</v>
      </c>
      <c r="AZ388" s="35">
        <f t="shared" si="216"/>
        <v>55876.470208690545</v>
      </c>
      <c r="BA388"/>
      <c r="BB388" s="52">
        <f t="shared" si="217"/>
        <v>381</v>
      </c>
      <c r="BC388" s="80">
        <f t="shared" si="218"/>
        <v>718.8323913483797</v>
      </c>
      <c r="BD388" s="35">
        <f t="shared" si="224"/>
        <v>2879.3789823398115</v>
      </c>
      <c r="BE388" s="35">
        <f t="shared" si="219"/>
        <v>16109.098145468372</v>
      </c>
      <c r="BF388" s="35">
        <f t="shared" si="220"/>
        <v>18988.477127808183</v>
      </c>
      <c r="BG388" s="35">
        <f t="shared" si="221"/>
        <v>21867.856110147994</v>
      </c>
    </row>
    <row r="389" spans="25:59" x14ac:dyDescent="0.4">
      <c r="Y389" s="35">
        <f t="shared" si="222"/>
        <v>381500</v>
      </c>
      <c r="Z389" s="52">
        <f t="shared" si="225"/>
        <v>382</v>
      </c>
      <c r="AA389" s="35"/>
      <c r="AB389" s="35"/>
      <c r="AC389" s="35"/>
      <c r="AD389" s="35"/>
      <c r="AU389" s="52">
        <f t="shared" si="212"/>
        <v>382</v>
      </c>
      <c r="AV389" s="80">
        <f t="shared" si="213"/>
        <v>1253.5620208906616</v>
      </c>
      <c r="AW389" s="35">
        <f t="shared" si="223"/>
        <v>5021.3098066454113</v>
      </c>
      <c r="AX389" s="35">
        <f t="shared" si="214"/>
        <v>45935.625646607994</v>
      </c>
      <c r="AY389" s="35">
        <f t="shared" si="215"/>
        <v>50956.935453253405</v>
      </c>
      <c r="AZ389" s="35">
        <f t="shared" si="216"/>
        <v>55978.245259898817</v>
      </c>
      <c r="BA389"/>
      <c r="BB389" s="52">
        <f t="shared" si="217"/>
        <v>382</v>
      </c>
      <c r="BC389" s="80">
        <f t="shared" si="218"/>
        <v>719.02218975254311</v>
      </c>
      <c r="BD389" s="35">
        <f t="shared" si="224"/>
        <v>2880.1392451526831</v>
      </c>
      <c r="BE389" s="35">
        <f t="shared" si="219"/>
        <v>16138.146665355815</v>
      </c>
      <c r="BF389" s="35">
        <f t="shared" si="220"/>
        <v>19018.285910508497</v>
      </c>
      <c r="BG389" s="35">
        <f t="shared" si="221"/>
        <v>21898.425155661182</v>
      </c>
    </row>
    <row r="390" spans="25:59" x14ac:dyDescent="0.4">
      <c r="Y390" s="35">
        <f t="shared" si="222"/>
        <v>382500</v>
      </c>
      <c r="Z390" s="52">
        <f t="shared" si="225"/>
        <v>383</v>
      </c>
      <c r="AA390" s="35"/>
      <c r="AB390" s="35"/>
      <c r="AC390" s="35"/>
      <c r="AD390" s="35"/>
      <c r="AU390" s="52">
        <f t="shared" si="212"/>
        <v>383</v>
      </c>
      <c r="AV390" s="80">
        <f t="shared" si="213"/>
        <v>1253.8941388454737</v>
      </c>
      <c r="AW390" s="35">
        <f t="shared" si="223"/>
        <v>5022.6401493932517</v>
      </c>
      <c r="AX390" s="35">
        <f t="shared" si="214"/>
        <v>46034.744893070601</v>
      </c>
      <c r="AY390" s="35">
        <f t="shared" si="215"/>
        <v>51057.385042463851</v>
      </c>
      <c r="AZ390" s="35">
        <f t="shared" si="216"/>
        <v>56080.025191857101</v>
      </c>
      <c r="BA390"/>
      <c r="BB390" s="52">
        <f t="shared" si="217"/>
        <v>383</v>
      </c>
      <c r="BC390" s="80">
        <f t="shared" si="218"/>
        <v>719.21268705155626</v>
      </c>
      <c r="BD390" s="35">
        <f t="shared" si="224"/>
        <v>2880.9023074820561</v>
      </c>
      <c r="BE390" s="35">
        <f t="shared" si="219"/>
        <v>16167.192385726756</v>
      </c>
      <c r="BF390" s="35">
        <f t="shared" si="220"/>
        <v>19048.094693208812</v>
      </c>
      <c r="BG390" s="35">
        <f t="shared" si="221"/>
        <v>21928.99700069087</v>
      </c>
    </row>
    <row r="391" spans="25:59" x14ac:dyDescent="0.4">
      <c r="Y391" s="35">
        <f t="shared" si="222"/>
        <v>383500</v>
      </c>
      <c r="Z391" s="52">
        <f t="shared" si="225"/>
        <v>384</v>
      </c>
      <c r="AA391" s="35"/>
      <c r="AB391" s="35"/>
      <c r="AC391" s="35"/>
      <c r="AD391" s="35"/>
      <c r="AU391" s="52">
        <f t="shared" si="212"/>
        <v>384</v>
      </c>
      <c r="AV391" s="80">
        <f t="shared" si="213"/>
        <v>1254.2274743038279</v>
      </c>
      <c r="AW391" s="35">
        <f t="shared" si="223"/>
        <v>5023.975369013855</v>
      </c>
      <c r="AX391" s="35">
        <f t="shared" si="214"/>
        <v>46133.85926266043</v>
      </c>
      <c r="AY391" s="35">
        <f t="shared" si="215"/>
        <v>51157.834631674283</v>
      </c>
      <c r="AZ391" s="35">
        <f t="shared" si="216"/>
        <v>56181.810000688136</v>
      </c>
      <c r="BA391"/>
      <c r="BB391" s="52">
        <f t="shared" si="217"/>
        <v>384</v>
      </c>
      <c r="BC391" s="80">
        <f t="shared" si="218"/>
        <v>719.40388269021946</v>
      </c>
      <c r="BD391" s="35">
        <f t="shared" si="224"/>
        <v>2881.6681671040037</v>
      </c>
      <c r="BE391" s="35">
        <f t="shared" si="219"/>
        <v>16196.235308805122</v>
      </c>
      <c r="BF391" s="35">
        <f t="shared" si="220"/>
        <v>19077.903475909126</v>
      </c>
      <c r="BG391" s="35">
        <f t="shared" si="221"/>
        <v>21959.571643013129</v>
      </c>
    </row>
    <row r="392" spans="25:59" x14ac:dyDescent="0.4">
      <c r="Y392" s="35">
        <f t="shared" si="222"/>
        <v>384500</v>
      </c>
      <c r="Z392" s="52">
        <f t="shared" si="225"/>
        <v>385</v>
      </c>
      <c r="AA392" s="35"/>
      <c r="AB392" s="35"/>
      <c r="AC392" s="35"/>
      <c r="AD392" s="35"/>
      <c r="AU392" s="52">
        <f t="shared" ref="AU392:AU455" si="226">Z392</f>
        <v>385</v>
      </c>
      <c r="AV392" s="80">
        <f t="shared" ref="AV392:AV455" si="227">$AL$13*SQRT(1+(1/$AL$14)+(($AU392-$AE$3)^2)/(($AE$4^2)*$AL$20))</f>
        <v>1254.5620262952566</v>
      </c>
      <c r="AW392" s="35">
        <f t="shared" si="223"/>
        <v>5025.3154616198835</v>
      </c>
      <c r="AX392" s="35">
        <f t="shared" ref="AX392:AX455" si="228">AY392-AW392</f>
        <v>46232.968759264848</v>
      </c>
      <c r="AY392" s="35">
        <f t="shared" ref="AY392:AY455" si="229">Z392*AY$1+AY$2</f>
        <v>51258.284220884729</v>
      </c>
      <c r="AZ392" s="35">
        <f t="shared" ref="AZ392:AZ455" si="230">AY392+AW392</f>
        <v>56283.59968250461</v>
      </c>
      <c r="BA392"/>
      <c r="BB392" s="52">
        <f t="shared" ref="BB392:BB455" si="231">AU392</f>
        <v>385</v>
      </c>
      <c r="BC392" s="80">
        <f t="shared" ref="BC392:BC455" si="232">$AL$36*SQRT(1+(1/$AL$37)+(($AU392-$AE$3)^2)/(($AE$4^2)*$AL$43))</f>
        <v>719.59577611188854</v>
      </c>
      <c r="BD392" s="35">
        <f t="shared" si="224"/>
        <v>2882.4368217888141</v>
      </c>
      <c r="BE392" s="35">
        <f t="shared" ref="BE392:BE455" si="233">BF392-BD392</f>
        <v>16225.275436820626</v>
      </c>
      <c r="BF392" s="35">
        <f t="shared" ref="BF392:BF455" si="234">Z392*BF$1+BF$2</f>
        <v>19107.712258609441</v>
      </c>
      <c r="BG392" s="35">
        <f t="shared" ref="BG392:BG455" si="235">BF392+BD392</f>
        <v>21990.149080398256</v>
      </c>
    </row>
    <row r="393" spans="25:59" x14ac:dyDescent="0.4">
      <c r="Y393" s="35">
        <f t="shared" ref="Y393:Y456" si="236">Y392+1000</f>
        <v>385500</v>
      </c>
      <c r="Z393" s="52">
        <f t="shared" si="225"/>
        <v>386</v>
      </c>
      <c r="AA393" s="35"/>
      <c r="AB393" s="35"/>
      <c r="AC393" s="35"/>
      <c r="AD393" s="35"/>
      <c r="AU393" s="52">
        <f t="shared" si="226"/>
        <v>386</v>
      </c>
      <c r="AV393" s="80">
        <f t="shared" si="227"/>
        <v>1254.8977938467881</v>
      </c>
      <c r="AW393" s="35">
        <f t="shared" ref="AW393:AW456" si="237">AW$3*AV393</f>
        <v>5026.6604233139697</v>
      </c>
      <c r="AX393" s="35">
        <f t="shared" si="228"/>
        <v>46332.073386781194</v>
      </c>
      <c r="AY393" s="35">
        <f t="shared" si="229"/>
        <v>51358.73381009516</v>
      </c>
      <c r="AZ393" s="35">
        <f t="shared" si="230"/>
        <v>56385.394233409126</v>
      </c>
      <c r="BA393"/>
      <c r="BB393" s="52">
        <f t="shared" si="231"/>
        <v>386</v>
      </c>
      <c r="BC393" s="80">
        <f t="shared" si="232"/>
        <v>719.78836675848345</v>
      </c>
      <c r="BD393" s="35">
        <f t="shared" ref="BD393:BD456" si="238">BD$3*BC393</f>
        <v>2883.2082693010225</v>
      </c>
      <c r="BE393" s="35">
        <f t="shared" si="233"/>
        <v>16254.312772008729</v>
      </c>
      <c r="BF393" s="35">
        <f t="shared" si="234"/>
        <v>19137.521041309752</v>
      </c>
      <c r="BG393" s="35">
        <f t="shared" si="235"/>
        <v>22020.729310610775</v>
      </c>
    </row>
    <row r="394" spans="25:59" x14ac:dyDescent="0.4">
      <c r="Y394" s="35">
        <f t="shared" si="236"/>
        <v>386500</v>
      </c>
      <c r="Z394" s="52">
        <f t="shared" ref="Z394:Z457" si="239">Z393+1</f>
        <v>387</v>
      </c>
      <c r="AA394" s="35"/>
      <c r="AB394" s="35"/>
      <c r="AC394" s="35"/>
      <c r="AD394" s="35"/>
      <c r="AU394" s="52">
        <f t="shared" si="226"/>
        <v>387</v>
      </c>
      <c r="AV394" s="80">
        <f t="shared" si="227"/>
        <v>1255.2347759829577</v>
      </c>
      <c r="AW394" s="35">
        <f t="shared" si="237"/>
        <v>5028.0102501887577</v>
      </c>
      <c r="AX394" s="35">
        <f t="shared" si="228"/>
        <v>46431.173149116847</v>
      </c>
      <c r="AY394" s="35">
        <f t="shared" si="229"/>
        <v>51459.183399305606</v>
      </c>
      <c r="AZ394" s="35">
        <f t="shared" si="230"/>
        <v>56487.193649494366</v>
      </c>
      <c r="BA394"/>
      <c r="BB394" s="52">
        <f t="shared" si="231"/>
        <v>387</v>
      </c>
      <c r="BC394" s="80">
        <f t="shared" si="232"/>
        <v>719.98165407049362</v>
      </c>
      <c r="BD394" s="35">
        <f t="shared" si="238"/>
        <v>2883.9825073994352</v>
      </c>
      <c r="BE394" s="35">
        <f t="shared" si="233"/>
        <v>16283.347316610634</v>
      </c>
      <c r="BF394" s="35">
        <f t="shared" si="234"/>
        <v>19167.32982401007</v>
      </c>
      <c r="BG394" s="35">
        <f t="shared" si="235"/>
        <v>22051.312331409506</v>
      </c>
    </row>
    <row r="395" spans="25:59" x14ac:dyDescent="0.4">
      <c r="Y395" s="35">
        <f t="shared" si="236"/>
        <v>387500</v>
      </c>
      <c r="Z395" s="52">
        <f t="shared" si="239"/>
        <v>388</v>
      </c>
      <c r="AA395" s="35"/>
      <c r="AB395" s="35"/>
      <c r="AC395" s="35"/>
      <c r="AD395" s="35"/>
      <c r="AU395" s="52">
        <f t="shared" si="226"/>
        <v>388</v>
      </c>
      <c r="AV395" s="80">
        <f t="shared" si="227"/>
        <v>1255.5729717258216</v>
      </c>
      <c r="AW395" s="35">
        <f t="shared" si="237"/>
        <v>5029.3649383269658</v>
      </c>
      <c r="AX395" s="35">
        <f t="shared" si="228"/>
        <v>46530.268050189072</v>
      </c>
      <c r="AY395" s="35">
        <f t="shared" si="229"/>
        <v>51559.632988516038</v>
      </c>
      <c r="AZ395" s="35">
        <f t="shared" si="230"/>
        <v>56588.997926843003</v>
      </c>
      <c r="BA395"/>
      <c r="BB395" s="52">
        <f t="shared" si="231"/>
        <v>388</v>
      </c>
      <c r="BC395" s="80">
        <f t="shared" si="232"/>
        <v>720.17563748698728</v>
      </c>
      <c r="BD395" s="35">
        <f t="shared" si="238"/>
        <v>2884.7595338371652</v>
      </c>
      <c r="BE395" s="35">
        <f t="shared" si="233"/>
        <v>16312.379072873217</v>
      </c>
      <c r="BF395" s="35">
        <f t="shared" si="234"/>
        <v>19197.138606710381</v>
      </c>
      <c r="BG395" s="35">
        <f t="shared" si="235"/>
        <v>22081.898140547546</v>
      </c>
    </row>
    <row r="396" spans="25:59" x14ac:dyDescent="0.4">
      <c r="Y396" s="35">
        <f t="shared" si="236"/>
        <v>388500</v>
      </c>
      <c r="Z396" s="52">
        <f t="shared" si="239"/>
        <v>389</v>
      </c>
      <c r="AA396" s="35"/>
      <c r="AB396" s="35"/>
      <c r="AC396" s="35"/>
      <c r="AD396" s="35"/>
      <c r="AU396" s="52">
        <f t="shared" si="226"/>
        <v>389</v>
      </c>
      <c r="AV396" s="80">
        <f t="shared" si="227"/>
        <v>1255.9123800949687</v>
      </c>
      <c r="AW396" s="35">
        <f t="shared" si="237"/>
        <v>5030.7244838014249</v>
      </c>
      <c r="AX396" s="35">
        <f t="shared" si="228"/>
        <v>46629.358093925061</v>
      </c>
      <c r="AY396" s="35">
        <f t="shared" si="229"/>
        <v>51660.082577726484</v>
      </c>
      <c r="AZ396" s="35">
        <f t="shared" si="230"/>
        <v>56690.807061527907</v>
      </c>
      <c r="BA396"/>
      <c r="BB396" s="52">
        <f t="shared" si="231"/>
        <v>389</v>
      </c>
      <c r="BC396" s="80">
        <f t="shared" si="232"/>
        <v>720.37031644561682</v>
      </c>
      <c r="BD396" s="35">
        <f t="shared" si="238"/>
        <v>2885.5393463616538</v>
      </c>
      <c r="BE396" s="35">
        <f t="shared" si="233"/>
        <v>16341.408043049047</v>
      </c>
      <c r="BF396" s="35">
        <f t="shared" si="234"/>
        <v>19226.9473894107</v>
      </c>
      <c r="BG396" s="35">
        <f t="shared" si="235"/>
        <v>22112.486735772352</v>
      </c>
    </row>
    <row r="397" spans="25:59" x14ac:dyDescent="0.4">
      <c r="Y397" s="35">
        <f t="shared" si="236"/>
        <v>389500</v>
      </c>
      <c r="Z397" s="52">
        <f t="shared" si="239"/>
        <v>390</v>
      </c>
      <c r="AA397" s="35"/>
      <c r="AB397" s="35"/>
      <c r="AC397" s="35"/>
      <c r="AD397" s="35"/>
      <c r="AU397" s="52">
        <f t="shared" si="226"/>
        <v>390</v>
      </c>
      <c r="AV397" s="80">
        <f t="shared" si="227"/>
        <v>1256.2530001075354</v>
      </c>
      <c r="AW397" s="35">
        <f t="shared" si="237"/>
        <v>5032.0888826751443</v>
      </c>
      <c r="AX397" s="35">
        <f t="shared" si="228"/>
        <v>46728.443284261783</v>
      </c>
      <c r="AY397" s="35">
        <f t="shared" si="229"/>
        <v>51760.53216693693</v>
      </c>
      <c r="AZ397" s="35">
        <f t="shared" si="230"/>
        <v>56792.621049612077</v>
      </c>
      <c r="BA397"/>
      <c r="BB397" s="52">
        <f t="shared" si="231"/>
        <v>390</v>
      </c>
      <c r="BC397" s="80">
        <f t="shared" si="232"/>
        <v>720.56569038262796</v>
      </c>
      <c r="BD397" s="35">
        <f t="shared" si="238"/>
        <v>2886.3219427147087</v>
      </c>
      <c r="BE397" s="35">
        <f t="shared" si="233"/>
        <v>16370.434229396302</v>
      </c>
      <c r="BF397" s="35">
        <f t="shared" si="234"/>
        <v>19256.756172111011</v>
      </c>
      <c r="BG397" s="35">
        <f t="shared" si="235"/>
        <v>22143.078114825719</v>
      </c>
    </row>
    <row r="398" spans="25:59" x14ac:dyDescent="0.4">
      <c r="Y398" s="35">
        <f t="shared" si="236"/>
        <v>390500</v>
      </c>
      <c r="Z398" s="52">
        <f t="shared" si="239"/>
        <v>391</v>
      </c>
      <c r="AA398" s="35"/>
      <c r="AB398" s="35"/>
      <c r="AC398" s="35"/>
      <c r="AD398" s="35"/>
      <c r="AU398" s="52">
        <f t="shared" si="226"/>
        <v>391</v>
      </c>
      <c r="AV398" s="80">
        <f t="shared" si="227"/>
        <v>1256.5948307782153</v>
      </c>
      <c r="AW398" s="35">
        <f t="shared" si="237"/>
        <v>5033.4581310013482</v>
      </c>
      <c r="AX398" s="35">
        <f t="shared" si="228"/>
        <v>46827.523625146016</v>
      </c>
      <c r="AY398" s="35">
        <f t="shared" si="229"/>
        <v>51860.981756147361</v>
      </c>
      <c r="AZ398" s="35">
        <f t="shared" si="230"/>
        <v>56894.439887148706</v>
      </c>
      <c r="BA398"/>
      <c r="BB398" s="52">
        <f t="shared" si="231"/>
        <v>391</v>
      </c>
      <c r="BC398" s="80">
        <f t="shared" si="232"/>
        <v>720.76175873286581</v>
      </c>
      <c r="BD398" s="35">
        <f t="shared" si="238"/>
        <v>2887.1073206325259</v>
      </c>
      <c r="BE398" s="35">
        <f t="shared" si="233"/>
        <v>16399.457634178802</v>
      </c>
      <c r="BF398" s="35">
        <f t="shared" si="234"/>
        <v>19286.564954811329</v>
      </c>
      <c r="BG398" s="35">
        <f t="shared" si="235"/>
        <v>22173.672275443856</v>
      </c>
    </row>
    <row r="399" spans="25:59" x14ac:dyDescent="0.4">
      <c r="Y399" s="35">
        <f t="shared" si="236"/>
        <v>391500</v>
      </c>
      <c r="Z399" s="52">
        <f t="shared" si="239"/>
        <v>392</v>
      </c>
      <c r="AA399" s="35"/>
      <c r="AB399" s="35"/>
      <c r="AC399" s="35"/>
      <c r="AD399" s="35"/>
      <c r="AU399" s="52">
        <f t="shared" si="226"/>
        <v>392</v>
      </c>
      <c r="AV399" s="80">
        <f t="shared" si="227"/>
        <v>1256.9378711192746</v>
      </c>
      <c r="AW399" s="35">
        <f t="shared" si="237"/>
        <v>5034.8322248235372</v>
      </c>
      <c r="AX399" s="35">
        <f t="shared" si="228"/>
        <v>46926.599120534273</v>
      </c>
      <c r="AY399" s="35">
        <f t="shared" si="229"/>
        <v>51961.431345357807</v>
      </c>
      <c r="AZ399" s="35">
        <f t="shared" si="230"/>
        <v>56996.263570181341</v>
      </c>
      <c r="BA399"/>
      <c r="BB399" s="52">
        <f t="shared" si="231"/>
        <v>392</v>
      </c>
      <c r="BC399" s="80">
        <f t="shared" si="232"/>
        <v>720.95852092978271</v>
      </c>
      <c r="BD399" s="35">
        <f t="shared" si="238"/>
        <v>2887.8954778457237</v>
      </c>
      <c r="BE399" s="35">
        <f t="shared" si="233"/>
        <v>16428.478259665917</v>
      </c>
      <c r="BF399" s="35">
        <f t="shared" si="234"/>
        <v>19316.37373751164</v>
      </c>
      <c r="BG399" s="35">
        <f t="shared" si="235"/>
        <v>22204.269215357363</v>
      </c>
    </row>
    <row r="400" spans="25:59" x14ac:dyDescent="0.4">
      <c r="Y400" s="35">
        <f t="shared" si="236"/>
        <v>392500</v>
      </c>
      <c r="Z400" s="52">
        <f t="shared" si="239"/>
        <v>393</v>
      </c>
      <c r="AA400" s="35"/>
      <c r="AB400" s="35"/>
      <c r="AC400" s="35"/>
      <c r="AD400" s="35"/>
      <c r="AU400" s="52">
        <f t="shared" si="226"/>
        <v>393</v>
      </c>
      <c r="AV400" s="80">
        <f t="shared" si="227"/>
        <v>1257.2821201405638</v>
      </c>
      <c r="AW400" s="35">
        <f t="shared" si="237"/>
        <v>5036.211160175535</v>
      </c>
      <c r="AX400" s="35">
        <f t="shared" si="228"/>
        <v>47025.669774392707</v>
      </c>
      <c r="AY400" s="35">
        <f t="shared" si="229"/>
        <v>52061.880934568238</v>
      </c>
      <c r="AZ400" s="35">
        <f t="shared" si="230"/>
        <v>57098.09209474377</v>
      </c>
      <c r="BA400"/>
      <c r="BB400" s="52">
        <f t="shared" si="231"/>
        <v>393</v>
      </c>
      <c r="BC400" s="80">
        <f t="shared" si="232"/>
        <v>721.15597640544524</v>
      </c>
      <c r="BD400" s="35">
        <f t="shared" si="238"/>
        <v>2888.6864120793693</v>
      </c>
      <c r="BE400" s="35">
        <f t="shared" si="233"/>
        <v>16457.496108132589</v>
      </c>
      <c r="BF400" s="35">
        <f t="shared" si="234"/>
        <v>19346.182520211958</v>
      </c>
      <c r="BG400" s="35">
        <f t="shared" si="235"/>
        <v>22234.868932291327</v>
      </c>
    </row>
    <row r="401" spans="25:59" x14ac:dyDescent="0.4">
      <c r="Y401" s="35">
        <f t="shared" si="236"/>
        <v>393500</v>
      </c>
      <c r="Z401" s="52">
        <f t="shared" si="239"/>
        <v>394</v>
      </c>
      <c r="AA401" s="35"/>
      <c r="AB401" s="35"/>
      <c r="AC401" s="35"/>
      <c r="AD401" s="35"/>
      <c r="AU401" s="52">
        <f t="shared" si="226"/>
        <v>394</v>
      </c>
      <c r="AV401" s="80">
        <f t="shared" si="227"/>
        <v>1257.6275768495309</v>
      </c>
      <c r="AW401" s="35">
        <f t="shared" si="237"/>
        <v>5037.594933081542</v>
      </c>
      <c r="AX401" s="35">
        <f t="shared" si="228"/>
        <v>47124.735590697142</v>
      </c>
      <c r="AY401" s="35">
        <f t="shared" si="229"/>
        <v>52162.330523778684</v>
      </c>
      <c r="AZ401" s="35">
        <f t="shared" si="230"/>
        <v>57199.925456860226</v>
      </c>
      <c r="BA401"/>
      <c r="BB401" s="52">
        <f t="shared" si="231"/>
        <v>394</v>
      </c>
      <c r="BC401" s="80">
        <f t="shared" si="232"/>
        <v>721.35412459054248</v>
      </c>
      <c r="BD401" s="35">
        <f t="shared" si="238"/>
        <v>2889.4801210530113</v>
      </c>
      <c r="BE401" s="35">
        <f t="shared" si="233"/>
        <v>16486.511181859256</v>
      </c>
      <c r="BF401" s="35">
        <f t="shared" si="234"/>
        <v>19375.991302912269</v>
      </c>
      <c r="BG401" s="35">
        <f t="shared" si="235"/>
        <v>22265.471423965282</v>
      </c>
    </row>
    <row r="402" spans="25:59" x14ac:dyDescent="0.4">
      <c r="Y402" s="35">
        <f t="shared" si="236"/>
        <v>394500</v>
      </c>
      <c r="Z402" s="52">
        <f t="shared" si="239"/>
        <v>395</v>
      </c>
      <c r="AA402" s="35"/>
      <c r="AB402" s="35"/>
      <c r="AC402" s="35"/>
      <c r="AD402" s="35"/>
      <c r="AU402" s="52">
        <f t="shared" si="226"/>
        <v>395</v>
      </c>
      <c r="AV402" s="80">
        <f t="shared" si="227"/>
        <v>1257.9742402512334</v>
      </c>
      <c r="AW402" s="35">
        <f t="shared" si="237"/>
        <v>5038.9835395561831</v>
      </c>
      <c r="AX402" s="35">
        <f t="shared" si="228"/>
        <v>47223.796573432934</v>
      </c>
      <c r="AY402" s="35">
        <f t="shared" si="229"/>
        <v>52262.780112989116</v>
      </c>
      <c r="AZ402" s="35">
        <f t="shared" si="230"/>
        <v>57301.763652545298</v>
      </c>
      <c r="BA402"/>
      <c r="BB402" s="52">
        <f t="shared" si="231"/>
        <v>395</v>
      </c>
      <c r="BC402" s="80">
        <f t="shared" si="232"/>
        <v>721.55296491439185</v>
      </c>
      <c r="BD402" s="35">
        <f t="shared" si="238"/>
        <v>2890.2766024807047</v>
      </c>
      <c r="BE402" s="35">
        <f t="shared" si="233"/>
        <v>16515.523483131878</v>
      </c>
      <c r="BF402" s="35">
        <f t="shared" si="234"/>
        <v>19405.800085612584</v>
      </c>
      <c r="BG402" s="35">
        <f t="shared" si="235"/>
        <v>22296.07668809329</v>
      </c>
    </row>
    <row r="403" spans="25:59" x14ac:dyDescent="0.4">
      <c r="Y403" s="35">
        <f t="shared" si="236"/>
        <v>395500</v>
      </c>
      <c r="Z403" s="52">
        <f t="shared" si="239"/>
        <v>396</v>
      </c>
      <c r="AA403" s="35"/>
      <c r="AB403" s="35"/>
      <c r="AC403" s="35"/>
      <c r="AD403" s="35"/>
      <c r="AU403" s="52">
        <f t="shared" si="226"/>
        <v>396</v>
      </c>
      <c r="AV403" s="80">
        <f t="shared" si="227"/>
        <v>1258.3221093483528</v>
      </c>
      <c r="AW403" s="35">
        <f t="shared" si="237"/>
        <v>5040.3769756045676</v>
      </c>
      <c r="AX403" s="35">
        <f t="shared" si="228"/>
        <v>47322.852726594996</v>
      </c>
      <c r="AY403" s="35">
        <f t="shared" si="229"/>
        <v>52363.229702199562</v>
      </c>
      <c r="AZ403" s="35">
        <f t="shared" si="230"/>
        <v>57403.606677804128</v>
      </c>
      <c r="BA403"/>
      <c r="BB403" s="52">
        <f t="shared" si="231"/>
        <v>396</v>
      </c>
      <c r="BC403" s="80">
        <f t="shared" si="232"/>
        <v>721.75249680494835</v>
      </c>
      <c r="BD403" s="35">
        <f t="shared" si="238"/>
        <v>2891.0758540710472</v>
      </c>
      <c r="BE403" s="35">
        <f t="shared" si="233"/>
        <v>16544.53301424185</v>
      </c>
      <c r="BF403" s="35">
        <f t="shared" si="234"/>
        <v>19435.608868312898</v>
      </c>
      <c r="BG403" s="35">
        <f t="shared" si="235"/>
        <v>22326.684722383947</v>
      </c>
    </row>
    <row r="404" spans="25:59" x14ac:dyDescent="0.4">
      <c r="Y404" s="35">
        <f t="shared" si="236"/>
        <v>396500</v>
      </c>
      <c r="Z404" s="52">
        <f t="shared" si="239"/>
        <v>397</v>
      </c>
      <c r="AA404" s="35"/>
      <c r="AB404" s="35"/>
      <c r="AC404" s="35"/>
      <c r="AD404" s="35"/>
      <c r="AU404" s="52">
        <f t="shared" si="226"/>
        <v>397</v>
      </c>
      <c r="AV404" s="80">
        <f t="shared" si="227"/>
        <v>1258.6711831412063</v>
      </c>
      <c r="AW404" s="35">
        <f t="shared" si="237"/>
        <v>5041.7752372223313</v>
      </c>
      <c r="AX404" s="35">
        <f t="shared" si="228"/>
        <v>47421.904054187675</v>
      </c>
      <c r="AY404" s="35">
        <f t="shared" si="229"/>
        <v>52463.679291410008</v>
      </c>
      <c r="AZ404" s="35">
        <f t="shared" si="230"/>
        <v>57505.454528632341</v>
      </c>
      <c r="BA404"/>
      <c r="BB404" s="52">
        <f t="shared" si="231"/>
        <v>397</v>
      </c>
      <c r="BC404" s="80">
        <f t="shared" si="232"/>
        <v>721.95271968881036</v>
      </c>
      <c r="BD404" s="35">
        <f t="shared" si="238"/>
        <v>2891.8778735272022</v>
      </c>
      <c r="BE404" s="35">
        <f t="shared" si="233"/>
        <v>16573.53977748601</v>
      </c>
      <c r="BF404" s="35">
        <f t="shared" si="234"/>
        <v>19465.417651013213</v>
      </c>
      <c r="BG404" s="35">
        <f t="shared" si="235"/>
        <v>22357.295524540415</v>
      </c>
    </row>
    <row r="405" spans="25:59" x14ac:dyDescent="0.4">
      <c r="Y405" s="35">
        <f t="shared" si="236"/>
        <v>397500</v>
      </c>
      <c r="Z405" s="52">
        <f t="shared" si="239"/>
        <v>398</v>
      </c>
      <c r="AA405" s="35"/>
      <c r="AB405" s="35"/>
      <c r="AC405" s="35"/>
      <c r="AD405" s="35"/>
      <c r="AU405" s="52">
        <f t="shared" si="226"/>
        <v>398</v>
      </c>
      <c r="AV405" s="80">
        <f t="shared" si="227"/>
        <v>1259.0214606277577</v>
      </c>
      <c r="AW405" s="35">
        <f t="shared" si="237"/>
        <v>5043.1783203956866</v>
      </c>
      <c r="AX405" s="35">
        <f t="shared" si="228"/>
        <v>47520.950560224752</v>
      </c>
      <c r="AY405" s="35">
        <f t="shared" si="229"/>
        <v>52564.128880620439</v>
      </c>
      <c r="AZ405" s="35">
        <f t="shared" si="230"/>
        <v>57607.307201016127</v>
      </c>
      <c r="BA405"/>
      <c r="BB405" s="52">
        <f t="shared" si="231"/>
        <v>398</v>
      </c>
      <c r="BC405" s="80">
        <f t="shared" si="232"/>
        <v>722.15363299122703</v>
      </c>
      <c r="BD405" s="35">
        <f t="shared" si="238"/>
        <v>2892.6826585469285</v>
      </c>
      <c r="BE405" s="35">
        <f t="shared" si="233"/>
        <v>16602.5437751666</v>
      </c>
      <c r="BF405" s="35">
        <f t="shared" si="234"/>
        <v>19495.226433713528</v>
      </c>
      <c r="BG405" s="35">
        <f t="shared" si="235"/>
        <v>22387.909092260456</v>
      </c>
    </row>
    <row r="406" spans="25:59" x14ac:dyDescent="0.4">
      <c r="Y406" s="35">
        <f t="shared" si="236"/>
        <v>398500</v>
      </c>
      <c r="Z406" s="52">
        <f t="shared" si="239"/>
        <v>399</v>
      </c>
      <c r="AA406" s="35"/>
      <c r="AB406" s="35"/>
      <c r="AC406" s="35"/>
      <c r="AD406" s="35"/>
      <c r="AU406" s="52">
        <f t="shared" si="226"/>
        <v>399</v>
      </c>
      <c r="AV406" s="80">
        <f t="shared" si="227"/>
        <v>1259.3729408036349</v>
      </c>
      <c r="AW406" s="35">
        <f t="shared" si="237"/>
        <v>5044.5862211014846</v>
      </c>
      <c r="AX406" s="35">
        <f t="shared" si="228"/>
        <v>47619.992248729402</v>
      </c>
      <c r="AY406" s="35">
        <f t="shared" si="229"/>
        <v>52664.578469830885</v>
      </c>
      <c r="AZ406" s="35">
        <f t="shared" si="230"/>
        <v>57709.164690932368</v>
      </c>
      <c r="BA406"/>
      <c r="BB406" s="52">
        <f t="shared" si="231"/>
        <v>399</v>
      </c>
      <c r="BC406" s="80">
        <f t="shared" si="232"/>
        <v>722.35523613610724</v>
      </c>
      <c r="BD406" s="35">
        <f t="shared" si="238"/>
        <v>2893.4902068226156</v>
      </c>
      <c r="BE406" s="35">
        <f t="shared" si="233"/>
        <v>16631.545009591227</v>
      </c>
      <c r="BF406" s="35">
        <f t="shared" si="234"/>
        <v>19525.035216413842</v>
      </c>
      <c r="BG406" s="35">
        <f t="shared" si="235"/>
        <v>22418.525423236457</v>
      </c>
    </row>
    <row r="407" spans="25:59" x14ac:dyDescent="0.4">
      <c r="Y407" s="35">
        <f t="shared" si="236"/>
        <v>399500</v>
      </c>
      <c r="Z407" s="52">
        <f t="shared" si="239"/>
        <v>400</v>
      </c>
      <c r="AA407" s="35"/>
      <c r="AB407" s="35"/>
      <c r="AC407" s="35"/>
      <c r="AD407" s="35"/>
      <c r="AU407" s="52">
        <f t="shared" si="226"/>
        <v>400</v>
      </c>
      <c r="AV407" s="80">
        <f t="shared" si="227"/>
        <v>1259.7256226621394</v>
      </c>
      <c r="AW407" s="35">
        <f t="shared" si="237"/>
        <v>5045.9989353072606</v>
      </c>
      <c r="AX407" s="35">
        <f t="shared" si="228"/>
        <v>47719.029123734057</v>
      </c>
      <c r="AY407" s="35">
        <f t="shared" si="229"/>
        <v>52765.028059041317</v>
      </c>
      <c r="AZ407" s="35">
        <f t="shared" si="230"/>
        <v>57811.026994348576</v>
      </c>
      <c r="BA407"/>
      <c r="BB407" s="52">
        <f t="shared" si="231"/>
        <v>400</v>
      </c>
      <c r="BC407" s="80">
        <f t="shared" si="232"/>
        <v>722.55752854602531</v>
      </c>
      <c r="BD407" s="35">
        <f t="shared" si="238"/>
        <v>2894.300516041309</v>
      </c>
      <c r="BE407" s="35">
        <f t="shared" si="233"/>
        <v>16660.543483072848</v>
      </c>
      <c r="BF407" s="35">
        <f t="shared" si="234"/>
        <v>19554.843999114157</v>
      </c>
      <c r="BG407" s="35">
        <f t="shared" si="235"/>
        <v>22449.144515155465</v>
      </c>
    </row>
    <row r="408" spans="25:59" x14ac:dyDescent="0.4">
      <c r="Y408" s="35">
        <f t="shared" si="236"/>
        <v>400500</v>
      </c>
      <c r="Z408" s="52">
        <f t="shared" si="239"/>
        <v>401</v>
      </c>
      <c r="AA408" s="35"/>
      <c r="AB408" s="35"/>
      <c r="AC408" s="35"/>
      <c r="AD408" s="35"/>
      <c r="AU408" s="52">
        <f t="shared" si="226"/>
        <v>401</v>
      </c>
      <c r="AV408" s="80">
        <f t="shared" si="227"/>
        <v>1260.0795051942584</v>
      </c>
      <c r="AW408" s="35">
        <f t="shared" si="237"/>
        <v>5047.4164589712818</v>
      </c>
      <c r="AX408" s="35">
        <f t="shared" si="228"/>
        <v>47818.061189280481</v>
      </c>
      <c r="AY408" s="35">
        <f t="shared" si="229"/>
        <v>52865.477648251763</v>
      </c>
      <c r="AZ408" s="35">
        <f t="shared" si="230"/>
        <v>57912.894107223045</v>
      </c>
      <c r="BA408"/>
      <c r="BB408" s="52">
        <f t="shared" si="231"/>
        <v>401</v>
      </c>
      <c r="BC408" s="80">
        <f t="shared" si="232"/>
        <v>722.76050964222873</v>
      </c>
      <c r="BD408" s="35">
        <f t="shared" si="238"/>
        <v>2895.1135838847381</v>
      </c>
      <c r="BE408" s="35">
        <f t="shared" si="233"/>
        <v>16689.539197929731</v>
      </c>
      <c r="BF408" s="35">
        <f t="shared" si="234"/>
        <v>19584.652781814468</v>
      </c>
      <c r="BG408" s="35">
        <f t="shared" si="235"/>
        <v>22479.766365699204</v>
      </c>
    </row>
    <row r="409" spans="25:59" x14ac:dyDescent="0.4">
      <c r="Y409" s="35">
        <f t="shared" si="236"/>
        <v>401500</v>
      </c>
      <c r="Z409" s="52">
        <f t="shared" si="239"/>
        <v>402</v>
      </c>
      <c r="AA409" s="35"/>
      <c r="AB409" s="35"/>
      <c r="AC409" s="35"/>
      <c r="AD409" s="35"/>
      <c r="AU409" s="52">
        <f t="shared" si="226"/>
        <v>402</v>
      </c>
      <c r="AV409" s="80">
        <f t="shared" si="227"/>
        <v>1260.4345873886807</v>
      </c>
      <c r="AW409" s="35">
        <f t="shared" si="237"/>
        <v>5048.8387880426035</v>
      </c>
      <c r="AX409" s="35">
        <f t="shared" si="228"/>
        <v>47917.088449419593</v>
      </c>
      <c r="AY409" s="35">
        <f t="shared" si="229"/>
        <v>52965.927237462194</v>
      </c>
      <c r="AZ409" s="35">
        <f t="shared" si="230"/>
        <v>58014.766025504796</v>
      </c>
      <c r="BA409"/>
      <c r="BB409" s="52">
        <f t="shared" si="231"/>
        <v>402</v>
      </c>
      <c r="BC409" s="80">
        <f t="shared" si="232"/>
        <v>722.96417884464631</v>
      </c>
      <c r="BD409" s="35">
        <f t="shared" si="238"/>
        <v>2895.9294080293498</v>
      </c>
      <c r="BE409" s="35">
        <f t="shared" si="233"/>
        <v>16718.532156485435</v>
      </c>
      <c r="BF409" s="35">
        <f t="shared" si="234"/>
        <v>19614.461564514786</v>
      </c>
      <c r="BG409" s="35">
        <f t="shared" si="235"/>
        <v>22510.390972544137</v>
      </c>
    </row>
    <row r="410" spans="25:59" x14ac:dyDescent="0.4">
      <c r="Y410" s="35">
        <f t="shared" si="236"/>
        <v>402500</v>
      </c>
      <c r="Z410" s="52">
        <f t="shared" si="239"/>
        <v>403</v>
      </c>
      <c r="AA410" s="35"/>
      <c r="AB410" s="35"/>
      <c r="AC410" s="35"/>
      <c r="AD410" s="35"/>
      <c r="AU410" s="52">
        <f t="shared" si="226"/>
        <v>403</v>
      </c>
      <c r="AV410" s="80">
        <f t="shared" si="227"/>
        <v>1260.7908682318077</v>
      </c>
      <c r="AW410" s="35">
        <f t="shared" si="237"/>
        <v>5050.265918461123</v>
      </c>
      <c r="AX410" s="35">
        <f t="shared" si="228"/>
        <v>48016.110908211514</v>
      </c>
      <c r="AY410" s="35">
        <f t="shared" si="229"/>
        <v>53066.37682667264</v>
      </c>
      <c r="AZ410" s="35">
        <f t="shared" si="230"/>
        <v>58116.642745133766</v>
      </c>
      <c r="BA410"/>
      <c r="BB410" s="52">
        <f t="shared" si="231"/>
        <v>403</v>
      </c>
      <c r="BC410" s="80">
        <f t="shared" si="232"/>
        <v>723.16853557189461</v>
      </c>
      <c r="BD410" s="35">
        <f t="shared" si="238"/>
        <v>2896.7479861463357</v>
      </c>
      <c r="BE410" s="35">
        <f t="shared" si="233"/>
        <v>16747.522361068761</v>
      </c>
      <c r="BF410" s="35">
        <f t="shared" si="234"/>
        <v>19644.270347215097</v>
      </c>
      <c r="BG410" s="35">
        <f t="shared" si="235"/>
        <v>22541.018333361433</v>
      </c>
    </row>
    <row r="411" spans="25:59" x14ac:dyDescent="0.4">
      <c r="Y411" s="35">
        <f t="shared" si="236"/>
        <v>403500</v>
      </c>
      <c r="Z411" s="52">
        <f t="shared" si="239"/>
        <v>404</v>
      </c>
      <c r="AA411" s="35"/>
      <c r="AB411" s="35"/>
      <c r="AC411" s="35"/>
      <c r="AD411" s="35"/>
      <c r="AU411" s="52">
        <f t="shared" si="226"/>
        <v>404</v>
      </c>
      <c r="AV411" s="80">
        <f t="shared" si="227"/>
        <v>1261.148346707766</v>
      </c>
      <c r="AW411" s="35">
        <f t="shared" si="237"/>
        <v>5051.6978461576227</v>
      </c>
      <c r="AX411" s="35">
        <f t="shared" si="228"/>
        <v>48115.128569725464</v>
      </c>
      <c r="AY411" s="35">
        <f t="shared" si="229"/>
        <v>53166.826415883086</v>
      </c>
      <c r="AZ411" s="35">
        <f t="shared" si="230"/>
        <v>58218.524262040708</v>
      </c>
      <c r="BA411"/>
      <c r="BB411" s="52">
        <f t="shared" si="231"/>
        <v>404</v>
      </c>
      <c r="BC411" s="80">
        <f t="shared" si="232"/>
        <v>723.37357924128594</v>
      </c>
      <c r="BD411" s="35">
        <f t="shared" si="238"/>
        <v>2897.5693159016628</v>
      </c>
      <c r="BE411" s="35">
        <f t="shared" si="233"/>
        <v>16776.509814013752</v>
      </c>
      <c r="BF411" s="35">
        <f t="shared" si="234"/>
        <v>19674.079129915415</v>
      </c>
      <c r="BG411" s="35">
        <f t="shared" si="235"/>
        <v>22571.648445817078</v>
      </c>
    </row>
    <row r="412" spans="25:59" x14ac:dyDescent="0.4">
      <c r="Y412" s="35">
        <f t="shared" si="236"/>
        <v>404500</v>
      </c>
      <c r="Z412" s="52">
        <f t="shared" si="239"/>
        <v>405</v>
      </c>
      <c r="AA412" s="35"/>
      <c r="AB412" s="35"/>
      <c r="AC412" s="35"/>
      <c r="AD412" s="35"/>
      <c r="AU412" s="52">
        <f t="shared" si="226"/>
        <v>405</v>
      </c>
      <c r="AV412" s="80">
        <f t="shared" si="227"/>
        <v>1261.507021798421</v>
      </c>
      <c r="AW412" s="35">
        <f t="shared" si="237"/>
        <v>5053.1345670538294</v>
      </c>
      <c r="AX412" s="35">
        <f t="shared" si="228"/>
        <v>48214.141438039689</v>
      </c>
      <c r="AY412" s="35">
        <f t="shared" si="229"/>
        <v>53267.276005093518</v>
      </c>
      <c r="AZ412" s="35">
        <f t="shared" si="230"/>
        <v>58320.410572147346</v>
      </c>
      <c r="BA412"/>
      <c r="BB412" s="52">
        <f t="shared" si="231"/>
        <v>405</v>
      </c>
      <c r="BC412" s="80">
        <f t="shared" si="232"/>
        <v>723.579309268835</v>
      </c>
      <c r="BD412" s="35">
        <f t="shared" si="238"/>
        <v>2898.3933949560997</v>
      </c>
      <c r="BE412" s="35">
        <f t="shared" si="233"/>
        <v>16805.494517659627</v>
      </c>
      <c r="BF412" s="35">
        <f t="shared" si="234"/>
        <v>19703.887912615726</v>
      </c>
      <c r="BG412" s="35">
        <f t="shared" si="235"/>
        <v>22602.281307571826</v>
      </c>
    </row>
    <row r="413" spans="25:59" x14ac:dyDescent="0.4">
      <c r="Y413" s="35">
        <f t="shared" si="236"/>
        <v>405500</v>
      </c>
      <c r="Z413" s="52">
        <f t="shared" si="239"/>
        <v>406</v>
      </c>
      <c r="AA413" s="35"/>
      <c r="AB413" s="35"/>
      <c r="AC413" s="35"/>
      <c r="AD413" s="35"/>
      <c r="AU413" s="52">
        <f t="shared" si="226"/>
        <v>406</v>
      </c>
      <c r="AV413" s="80">
        <f t="shared" si="227"/>
        <v>1261.8668924833898</v>
      </c>
      <c r="AW413" s="35">
        <f t="shared" si="237"/>
        <v>5054.5760770624647</v>
      </c>
      <c r="AX413" s="35">
        <f t="shared" si="228"/>
        <v>48313.149517241502</v>
      </c>
      <c r="AY413" s="35">
        <f t="shared" si="229"/>
        <v>53367.725594303964</v>
      </c>
      <c r="AZ413" s="35">
        <f t="shared" si="230"/>
        <v>58422.301671366426</v>
      </c>
      <c r="BA413"/>
      <c r="BB413" s="52">
        <f t="shared" si="231"/>
        <v>406</v>
      </c>
      <c r="BC413" s="80">
        <f t="shared" si="232"/>
        <v>723.78572506926764</v>
      </c>
      <c r="BD413" s="35">
        <f t="shared" si="238"/>
        <v>2899.2202209652528</v>
      </c>
      <c r="BE413" s="35">
        <f t="shared" si="233"/>
        <v>16834.476474350791</v>
      </c>
      <c r="BF413" s="35">
        <f t="shared" si="234"/>
        <v>19733.696695316044</v>
      </c>
      <c r="BG413" s="35">
        <f t="shared" si="235"/>
        <v>22632.916916281298</v>
      </c>
    </row>
    <row r="414" spans="25:59" x14ac:dyDescent="0.4">
      <c r="Y414" s="35">
        <f t="shared" si="236"/>
        <v>406500</v>
      </c>
      <c r="Z414" s="52">
        <f t="shared" si="239"/>
        <v>407</v>
      </c>
      <c r="AA414" s="35"/>
      <c r="AB414" s="35"/>
      <c r="AC414" s="35"/>
      <c r="AD414" s="35"/>
      <c r="AU414" s="52">
        <f t="shared" si="226"/>
        <v>407</v>
      </c>
      <c r="AV414" s="80">
        <f t="shared" si="227"/>
        <v>1262.2279577400534</v>
      </c>
      <c r="AW414" s="35">
        <f t="shared" si="237"/>
        <v>5056.0223720872891</v>
      </c>
      <c r="AX414" s="35">
        <f t="shared" si="228"/>
        <v>48412.152811427106</v>
      </c>
      <c r="AY414" s="35">
        <f t="shared" si="229"/>
        <v>53468.175183514395</v>
      </c>
      <c r="AZ414" s="35">
        <f t="shared" si="230"/>
        <v>58524.197555601684</v>
      </c>
      <c r="BA414"/>
      <c r="BB414" s="52">
        <f t="shared" si="231"/>
        <v>407</v>
      </c>
      <c r="BC414" s="80">
        <f t="shared" si="232"/>
        <v>723.99282605602639</v>
      </c>
      <c r="BD414" s="35">
        <f t="shared" si="238"/>
        <v>2900.0497915795881</v>
      </c>
      <c r="BE414" s="35">
        <f t="shared" si="233"/>
        <v>16863.455686436766</v>
      </c>
      <c r="BF414" s="35">
        <f t="shared" si="234"/>
        <v>19763.505478016355</v>
      </c>
      <c r="BG414" s="35">
        <f t="shared" si="235"/>
        <v>22663.555269595945</v>
      </c>
    </row>
    <row r="415" spans="25:59" x14ac:dyDescent="0.4">
      <c r="Y415" s="35">
        <f t="shared" si="236"/>
        <v>407500</v>
      </c>
      <c r="Z415" s="52">
        <f t="shared" si="239"/>
        <v>408</v>
      </c>
      <c r="AA415" s="35"/>
      <c r="AB415" s="35"/>
      <c r="AC415" s="35"/>
      <c r="AD415" s="35"/>
      <c r="AU415" s="52">
        <f t="shared" si="226"/>
        <v>408</v>
      </c>
      <c r="AV415" s="80">
        <f t="shared" si="227"/>
        <v>1262.5902165435702</v>
      </c>
      <c r="AW415" s="35">
        <f t="shared" si="237"/>
        <v>5057.4734480231655</v>
      </c>
      <c r="AX415" s="35">
        <f t="shared" si="228"/>
        <v>48511.151324701677</v>
      </c>
      <c r="AY415" s="35">
        <f t="shared" si="229"/>
        <v>53568.624772724841</v>
      </c>
      <c r="AZ415" s="35">
        <f t="shared" si="230"/>
        <v>58626.098220748005</v>
      </c>
      <c r="BA415"/>
      <c r="BB415" s="52">
        <f t="shared" si="231"/>
        <v>408</v>
      </c>
      <c r="BC415" s="80">
        <f t="shared" si="232"/>
        <v>724.20061164127958</v>
      </c>
      <c r="BD415" s="35">
        <f t="shared" si="238"/>
        <v>2900.8821044444671</v>
      </c>
      <c r="BE415" s="35">
        <f t="shared" si="233"/>
        <v>16892.432156272203</v>
      </c>
      <c r="BF415" s="35">
        <f t="shared" si="234"/>
        <v>19793.31426071667</v>
      </c>
      <c r="BG415" s="35">
        <f t="shared" si="235"/>
        <v>22694.196365161137</v>
      </c>
    </row>
    <row r="416" spans="25:59" x14ac:dyDescent="0.4">
      <c r="Y416" s="35">
        <f t="shared" si="236"/>
        <v>408500</v>
      </c>
      <c r="Z416" s="52">
        <f t="shared" si="239"/>
        <v>409</v>
      </c>
      <c r="AA416" s="35"/>
      <c r="AB416" s="35"/>
      <c r="AC416" s="35"/>
      <c r="AD416" s="35"/>
      <c r="AU416" s="52">
        <f t="shared" si="226"/>
        <v>409</v>
      </c>
      <c r="AV416" s="80">
        <f t="shared" si="227"/>
        <v>1262.953667866889</v>
      </c>
      <c r="AW416" s="35">
        <f t="shared" si="237"/>
        <v>5058.9293007561018</v>
      </c>
      <c r="AX416" s="35">
        <f t="shared" si="228"/>
        <v>48610.145061179173</v>
      </c>
      <c r="AY416" s="35">
        <f t="shared" si="229"/>
        <v>53669.074361935272</v>
      </c>
      <c r="AZ416" s="35">
        <f t="shared" si="230"/>
        <v>58728.003662691372</v>
      </c>
      <c r="BA416"/>
      <c r="BB416" s="52">
        <f t="shared" si="231"/>
        <v>409</v>
      </c>
      <c r="BC416" s="80">
        <f t="shared" si="232"/>
        <v>724.40908123592749</v>
      </c>
      <c r="BD416" s="35">
        <f t="shared" si="238"/>
        <v>2901.717157200173</v>
      </c>
      <c r="BE416" s="35">
        <f t="shared" si="233"/>
        <v>16921.405886216813</v>
      </c>
      <c r="BF416" s="35">
        <f t="shared" si="234"/>
        <v>19823.123043416985</v>
      </c>
      <c r="BG416" s="35">
        <f t="shared" si="235"/>
        <v>22724.840200617156</v>
      </c>
    </row>
    <row r="417" spans="25:59" x14ac:dyDescent="0.4">
      <c r="Y417" s="35">
        <f t="shared" si="236"/>
        <v>409500</v>
      </c>
      <c r="Z417" s="52">
        <f t="shared" si="239"/>
        <v>410</v>
      </c>
      <c r="AA417" s="35"/>
      <c r="AB417" s="35"/>
      <c r="AC417" s="35"/>
      <c r="AD417" s="35"/>
      <c r="AU417" s="52">
        <f t="shared" si="226"/>
        <v>410</v>
      </c>
      <c r="AV417" s="80">
        <f t="shared" si="227"/>
        <v>1263.3183106807608</v>
      </c>
      <c r="AW417" s="35">
        <f t="shared" si="237"/>
        <v>5060.3899261633042</v>
      </c>
      <c r="AX417" s="35">
        <f t="shared" si="228"/>
        <v>48709.134024982413</v>
      </c>
      <c r="AY417" s="35">
        <f t="shared" si="229"/>
        <v>53769.523951145718</v>
      </c>
      <c r="AZ417" s="35">
        <f t="shared" si="230"/>
        <v>58829.913877309024</v>
      </c>
      <c r="BA417"/>
      <c r="BB417" s="52">
        <f t="shared" si="231"/>
        <v>410</v>
      </c>
      <c r="BC417" s="80">
        <f t="shared" si="232"/>
        <v>724.61823424961028</v>
      </c>
      <c r="BD417" s="35">
        <f t="shared" si="238"/>
        <v>2902.5549474819404</v>
      </c>
      <c r="BE417" s="35">
        <f t="shared" si="233"/>
        <v>16950.376878635358</v>
      </c>
      <c r="BF417" s="35">
        <f t="shared" si="234"/>
        <v>19852.931826117299</v>
      </c>
      <c r="BG417" s="35">
        <f t="shared" si="235"/>
        <v>22755.486773599241</v>
      </c>
    </row>
    <row r="418" spans="25:59" x14ac:dyDescent="0.4">
      <c r="Y418" s="35">
        <f t="shared" si="236"/>
        <v>410500</v>
      </c>
      <c r="Z418" s="52">
        <f t="shared" si="239"/>
        <v>411</v>
      </c>
      <c r="AA418" s="35"/>
      <c r="AB418" s="35"/>
      <c r="AC418" s="35"/>
      <c r="AD418" s="35"/>
      <c r="AU418" s="52">
        <f t="shared" si="226"/>
        <v>411</v>
      </c>
      <c r="AV418" s="80">
        <f t="shared" si="227"/>
        <v>1263.6841439537525</v>
      </c>
      <c r="AW418" s="35">
        <f t="shared" si="237"/>
        <v>5061.8553201132308</v>
      </c>
      <c r="AX418" s="35">
        <f t="shared" si="228"/>
        <v>48808.118220242934</v>
      </c>
      <c r="AY418" s="35">
        <f t="shared" si="229"/>
        <v>53869.973540356164</v>
      </c>
      <c r="AZ418" s="35">
        <f t="shared" si="230"/>
        <v>58931.828860469395</v>
      </c>
      <c r="BA418"/>
      <c r="BB418" s="52">
        <f t="shared" si="231"/>
        <v>411</v>
      </c>
      <c r="BC418" s="80">
        <f t="shared" si="232"/>
        <v>724.82807009071519</v>
      </c>
      <c r="BD418" s="35">
        <f t="shared" si="238"/>
        <v>2903.3954729199854</v>
      </c>
      <c r="BE418" s="35">
        <f t="shared" si="233"/>
        <v>16979.345135897627</v>
      </c>
      <c r="BF418" s="35">
        <f t="shared" si="234"/>
        <v>19882.740608817614</v>
      </c>
      <c r="BG418" s="35">
        <f t="shared" si="235"/>
        <v>22786.136081737601</v>
      </c>
    </row>
    <row r="419" spans="25:59" x14ac:dyDescent="0.4">
      <c r="Y419" s="35">
        <f t="shared" si="236"/>
        <v>411500</v>
      </c>
      <c r="Z419" s="52">
        <f t="shared" si="239"/>
        <v>412</v>
      </c>
      <c r="AA419" s="35"/>
      <c r="AB419" s="35"/>
      <c r="AC419" s="35"/>
      <c r="AD419" s="35"/>
      <c r="AU419" s="52">
        <f t="shared" si="226"/>
        <v>412</v>
      </c>
      <c r="AV419" s="80">
        <f t="shared" si="227"/>
        <v>1264.0511666522602</v>
      </c>
      <c r="AW419" s="35">
        <f t="shared" si="237"/>
        <v>5063.3254784656419</v>
      </c>
      <c r="AX419" s="35">
        <f t="shared" si="228"/>
        <v>48907.09765110095</v>
      </c>
      <c r="AY419" s="35">
        <f t="shared" si="229"/>
        <v>53970.423129566596</v>
      </c>
      <c r="AZ419" s="35">
        <f t="shared" si="230"/>
        <v>59033.748608032241</v>
      </c>
      <c r="BA419"/>
      <c r="BB419" s="52">
        <f t="shared" si="231"/>
        <v>412</v>
      </c>
      <c r="BC419" s="80">
        <f t="shared" si="232"/>
        <v>725.03858816638444</v>
      </c>
      <c r="BD419" s="35">
        <f t="shared" si="238"/>
        <v>2904.2387311395373</v>
      </c>
      <c r="BE419" s="35">
        <f t="shared" si="233"/>
        <v>17008.310660378393</v>
      </c>
      <c r="BF419" s="35">
        <f t="shared" si="234"/>
        <v>19912.549391517929</v>
      </c>
      <c r="BG419" s="35">
        <f t="shared" si="235"/>
        <v>22816.788122657465</v>
      </c>
    </row>
    <row r="420" spans="25:59" x14ac:dyDescent="0.4">
      <c r="Y420" s="35">
        <f t="shared" si="236"/>
        <v>412500</v>
      </c>
      <c r="Z420" s="52">
        <f t="shared" si="239"/>
        <v>413</v>
      </c>
      <c r="AA420" s="35"/>
      <c r="AB420" s="35"/>
      <c r="AC420" s="35"/>
      <c r="AD420" s="35"/>
      <c r="AU420" s="52">
        <f t="shared" si="226"/>
        <v>413</v>
      </c>
      <c r="AV420" s="80">
        <f t="shared" si="227"/>
        <v>1264.419377740521</v>
      </c>
      <c r="AW420" s="35">
        <f t="shared" si="237"/>
        <v>5064.8003970716527</v>
      </c>
      <c r="AX420" s="35">
        <f t="shared" si="228"/>
        <v>49006.072321705389</v>
      </c>
      <c r="AY420" s="35">
        <f t="shared" si="229"/>
        <v>54070.872718777042</v>
      </c>
      <c r="AZ420" s="35">
        <f t="shared" si="230"/>
        <v>59135.673115848695</v>
      </c>
      <c r="BA420"/>
      <c r="BB420" s="52">
        <f t="shared" si="231"/>
        <v>413</v>
      </c>
      <c r="BC420" s="80">
        <f t="shared" si="232"/>
        <v>725.24978788252156</v>
      </c>
      <c r="BD420" s="35">
        <f t="shared" si="238"/>
        <v>2905.0847197608637</v>
      </c>
      <c r="BE420" s="35">
        <f t="shared" si="233"/>
        <v>17037.27345445738</v>
      </c>
      <c r="BF420" s="35">
        <f t="shared" si="234"/>
        <v>19942.358174218243</v>
      </c>
      <c r="BG420" s="35">
        <f t="shared" si="235"/>
        <v>22847.442893979107</v>
      </c>
    </row>
    <row r="421" spans="25:59" x14ac:dyDescent="0.4">
      <c r="Y421" s="35">
        <f t="shared" si="236"/>
        <v>413500</v>
      </c>
      <c r="Z421" s="52">
        <f t="shared" si="239"/>
        <v>414</v>
      </c>
      <c r="AA421" s="35"/>
      <c r="AB421" s="35"/>
      <c r="AC421" s="35"/>
      <c r="AD421" s="35"/>
      <c r="AU421" s="52">
        <f t="shared" si="226"/>
        <v>414</v>
      </c>
      <c r="AV421" s="80">
        <f t="shared" si="227"/>
        <v>1264.7887761806262</v>
      </c>
      <c r="AW421" s="35">
        <f t="shared" si="237"/>
        <v>5066.28007177378</v>
      </c>
      <c r="AX421" s="35">
        <f t="shared" si="228"/>
        <v>49105.042236213696</v>
      </c>
      <c r="AY421" s="35">
        <f t="shared" si="229"/>
        <v>54171.322307987473</v>
      </c>
      <c r="AZ421" s="35">
        <f t="shared" si="230"/>
        <v>59237.602379761251</v>
      </c>
      <c r="BA421"/>
      <c r="BB421" s="52">
        <f t="shared" si="231"/>
        <v>414</v>
      </c>
      <c r="BC421" s="80">
        <f t="shared" si="232"/>
        <v>725.46166864379973</v>
      </c>
      <c r="BD421" s="35">
        <f t="shared" si="238"/>
        <v>2905.933436399303</v>
      </c>
      <c r="BE421" s="35">
        <f t="shared" si="233"/>
        <v>17066.233520519254</v>
      </c>
      <c r="BF421" s="35">
        <f t="shared" si="234"/>
        <v>19972.166956918558</v>
      </c>
      <c r="BG421" s="35">
        <f t="shared" si="235"/>
        <v>22878.100393317862</v>
      </c>
    </row>
    <row r="422" spans="25:59" x14ac:dyDescent="0.4">
      <c r="Y422" s="35">
        <f t="shared" si="236"/>
        <v>414500</v>
      </c>
      <c r="Z422" s="52">
        <f t="shared" si="239"/>
        <v>415</v>
      </c>
      <c r="AA422" s="35"/>
      <c r="AB422" s="35"/>
      <c r="AC422" s="35"/>
      <c r="AD422" s="35"/>
      <c r="AU422" s="52">
        <f t="shared" si="226"/>
        <v>415</v>
      </c>
      <c r="AV422" s="80">
        <f t="shared" si="227"/>
        <v>1265.1593609325355</v>
      </c>
      <c r="AW422" s="35">
        <f t="shared" si="237"/>
        <v>5067.7644984060043</v>
      </c>
      <c r="AX422" s="35">
        <f t="shared" si="228"/>
        <v>49204.007398791917</v>
      </c>
      <c r="AY422" s="35">
        <f t="shared" si="229"/>
        <v>54271.771897197919</v>
      </c>
      <c r="AZ422" s="35">
        <f t="shared" si="230"/>
        <v>59339.536395603922</v>
      </c>
      <c r="BA422"/>
      <c r="BB422" s="52">
        <f t="shared" si="231"/>
        <v>415</v>
      </c>
      <c r="BC422" s="80">
        <f t="shared" si="232"/>
        <v>725.67422985366898</v>
      </c>
      <c r="BD422" s="35">
        <f t="shared" si="238"/>
        <v>2906.7848786652953</v>
      </c>
      <c r="BE422" s="35">
        <f t="shared" si="233"/>
        <v>17095.190860953579</v>
      </c>
      <c r="BF422" s="35">
        <f t="shared" si="234"/>
        <v>20001.975739618872</v>
      </c>
      <c r="BG422" s="35">
        <f t="shared" si="235"/>
        <v>22908.760618284166</v>
      </c>
    </row>
    <row r="423" spans="25:59" x14ac:dyDescent="0.4">
      <c r="Y423" s="35">
        <f t="shared" si="236"/>
        <v>415500</v>
      </c>
      <c r="Z423" s="52">
        <f t="shared" si="239"/>
        <v>416</v>
      </c>
      <c r="AA423" s="35"/>
      <c r="AB423" s="35"/>
      <c r="AC423" s="35"/>
      <c r="AD423" s="35"/>
      <c r="AU423" s="52">
        <f t="shared" si="226"/>
        <v>416</v>
      </c>
      <c r="AV423" s="80">
        <f t="shared" si="227"/>
        <v>1265.5311309540871</v>
      </c>
      <c r="AW423" s="35">
        <f t="shared" si="237"/>
        <v>5069.2536727938086</v>
      </c>
      <c r="AX423" s="35">
        <f t="shared" si="228"/>
        <v>49302.967813614545</v>
      </c>
      <c r="AY423" s="35">
        <f t="shared" si="229"/>
        <v>54372.221486408351</v>
      </c>
      <c r="AZ423" s="35">
        <f t="shared" si="230"/>
        <v>59441.475159202157</v>
      </c>
      <c r="BA423"/>
      <c r="BB423" s="52">
        <f t="shared" si="231"/>
        <v>416</v>
      </c>
      <c r="BC423" s="80">
        <f t="shared" si="232"/>
        <v>725.88747091436301</v>
      </c>
      <c r="BD423" s="35">
        <f t="shared" si="238"/>
        <v>2907.6390441644076</v>
      </c>
      <c r="BE423" s="35">
        <f t="shared" si="233"/>
        <v>17124.145478154776</v>
      </c>
      <c r="BF423" s="35">
        <f t="shared" si="234"/>
        <v>20031.784522319183</v>
      </c>
      <c r="BG423" s="35">
        <f t="shared" si="235"/>
        <v>22939.423566483591</v>
      </c>
    </row>
    <row r="424" spans="25:59" x14ac:dyDescent="0.4">
      <c r="Y424" s="35">
        <f t="shared" si="236"/>
        <v>416500</v>
      </c>
      <c r="Z424" s="52">
        <f t="shared" si="239"/>
        <v>417</v>
      </c>
      <c r="AA424" s="35"/>
      <c r="AB424" s="35"/>
      <c r="AC424" s="35"/>
      <c r="AD424" s="35"/>
      <c r="AU424" s="52">
        <f t="shared" si="226"/>
        <v>417</v>
      </c>
      <c r="AV424" s="80">
        <f t="shared" si="227"/>
        <v>1265.9040852010135</v>
      </c>
      <c r="AW424" s="35">
        <f t="shared" si="237"/>
        <v>5070.7475907542384</v>
      </c>
      <c r="AX424" s="35">
        <f t="shared" si="228"/>
        <v>49401.923484864557</v>
      </c>
      <c r="AY424" s="35">
        <f t="shared" si="229"/>
        <v>54472.671075618797</v>
      </c>
      <c r="AZ424" s="35">
        <f t="shared" si="230"/>
        <v>59543.418666373036</v>
      </c>
      <c r="BA424"/>
      <c r="BB424" s="52">
        <f t="shared" si="231"/>
        <v>417</v>
      </c>
      <c r="BC424" s="80">
        <f t="shared" si="232"/>
        <v>726.10139122690714</v>
      </c>
      <c r="BD424" s="35">
        <f t="shared" si="238"/>
        <v>2908.4959304973672</v>
      </c>
      <c r="BE424" s="35">
        <f t="shared" si="233"/>
        <v>17153.097374522134</v>
      </c>
      <c r="BF424" s="35">
        <f t="shared" si="234"/>
        <v>20061.593305019502</v>
      </c>
      <c r="BG424" s="35">
        <f t="shared" si="235"/>
        <v>22970.089235516869</v>
      </c>
    </row>
    <row r="425" spans="25:59" x14ac:dyDescent="0.4">
      <c r="Y425" s="35">
        <f t="shared" si="236"/>
        <v>417500</v>
      </c>
      <c r="Z425" s="52">
        <f t="shared" si="239"/>
        <v>418</v>
      </c>
      <c r="AA425" s="35"/>
      <c r="AB425" s="35"/>
      <c r="AC425" s="35"/>
      <c r="AD425" s="35"/>
      <c r="AU425" s="52">
        <f t="shared" si="226"/>
        <v>418</v>
      </c>
      <c r="AV425" s="80">
        <f t="shared" si="227"/>
        <v>1266.2782226269524</v>
      </c>
      <c r="AW425" s="35">
        <f t="shared" si="237"/>
        <v>5072.2462480959512</v>
      </c>
      <c r="AX425" s="35">
        <f t="shared" si="228"/>
        <v>49500.874416733292</v>
      </c>
      <c r="AY425" s="35">
        <f t="shared" si="229"/>
        <v>54573.120664829243</v>
      </c>
      <c r="AZ425" s="35">
        <f t="shared" si="230"/>
        <v>59645.366912925194</v>
      </c>
      <c r="BA425"/>
      <c r="BB425" s="52">
        <f t="shared" si="231"/>
        <v>418</v>
      </c>
      <c r="BC425" s="80">
        <f t="shared" si="232"/>
        <v>726.31599019112582</v>
      </c>
      <c r="BD425" s="35">
        <f t="shared" si="238"/>
        <v>2909.3555352600911</v>
      </c>
      <c r="BE425" s="35">
        <f t="shared" si="233"/>
        <v>17182.04655245972</v>
      </c>
      <c r="BF425" s="35">
        <f t="shared" si="234"/>
        <v>20091.402087719813</v>
      </c>
      <c r="BG425" s="35">
        <f t="shared" si="235"/>
        <v>23000.757622979905</v>
      </c>
    </row>
    <row r="426" spans="25:59" x14ac:dyDescent="0.4">
      <c r="Y426" s="35">
        <f t="shared" si="236"/>
        <v>418500</v>
      </c>
      <c r="Z426" s="52">
        <f t="shared" si="239"/>
        <v>419</v>
      </c>
      <c r="AA426" s="35"/>
      <c r="AB426" s="35"/>
      <c r="AC426" s="35"/>
      <c r="AD426" s="35"/>
      <c r="AU426" s="52">
        <f t="shared" si="226"/>
        <v>419</v>
      </c>
      <c r="AV426" s="80">
        <f t="shared" si="227"/>
        <v>1266.6535421834601</v>
      </c>
      <c r="AW426" s="35">
        <f t="shared" si="237"/>
        <v>5073.7496406192658</v>
      </c>
      <c r="AX426" s="35">
        <f t="shared" si="228"/>
        <v>49599.820613420408</v>
      </c>
      <c r="AY426" s="35">
        <f t="shared" si="229"/>
        <v>54673.570254039674</v>
      </c>
      <c r="AZ426" s="35">
        <f t="shared" si="230"/>
        <v>59747.31989465894</v>
      </c>
      <c r="BA426"/>
      <c r="BB426" s="52">
        <f t="shared" si="231"/>
        <v>419</v>
      </c>
      <c r="BC426" s="80">
        <f t="shared" si="232"/>
        <v>726.5312672056491</v>
      </c>
      <c r="BD426" s="35">
        <f t="shared" si="238"/>
        <v>2910.217856043711</v>
      </c>
      <c r="BE426" s="35">
        <f t="shared" si="233"/>
        <v>17210.993014376421</v>
      </c>
      <c r="BF426" s="35">
        <f t="shared" si="234"/>
        <v>20121.210870420131</v>
      </c>
      <c r="BG426" s="35">
        <f t="shared" si="235"/>
        <v>23031.428726463841</v>
      </c>
    </row>
    <row r="427" spans="25:59" x14ac:dyDescent="0.4">
      <c r="Y427" s="35">
        <f t="shared" si="236"/>
        <v>419500</v>
      </c>
      <c r="Z427" s="52">
        <f t="shared" si="239"/>
        <v>420</v>
      </c>
      <c r="AA427" s="35"/>
      <c r="AB427" s="35"/>
      <c r="AC427" s="35"/>
      <c r="AD427" s="35"/>
      <c r="AU427" s="52">
        <f t="shared" si="226"/>
        <v>420</v>
      </c>
      <c r="AV427" s="80">
        <f t="shared" si="227"/>
        <v>1267.0300428200246</v>
      </c>
      <c r="AW427" s="35">
        <f t="shared" si="237"/>
        <v>5075.2577641162161</v>
      </c>
      <c r="AX427" s="35">
        <f t="shared" si="228"/>
        <v>49698.762079133907</v>
      </c>
      <c r="AY427" s="35">
        <f t="shared" si="229"/>
        <v>54774.01984325012</v>
      </c>
      <c r="AZ427" s="35">
        <f t="shared" si="230"/>
        <v>59849.277607366334</v>
      </c>
      <c r="BA427"/>
      <c r="BB427" s="52">
        <f t="shared" si="231"/>
        <v>420</v>
      </c>
      <c r="BC427" s="80">
        <f t="shared" si="232"/>
        <v>726.74722166792105</v>
      </c>
      <c r="BD427" s="35">
        <f t="shared" si="238"/>
        <v>2911.0828904346099</v>
      </c>
      <c r="BE427" s="35">
        <f t="shared" si="233"/>
        <v>17239.936762685833</v>
      </c>
      <c r="BF427" s="35">
        <f t="shared" si="234"/>
        <v>20151.019653120442</v>
      </c>
      <c r="BG427" s="35">
        <f t="shared" si="235"/>
        <v>23062.102543555051</v>
      </c>
    </row>
    <row r="428" spans="25:59" x14ac:dyDescent="0.4">
      <c r="Y428" s="35">
        <f t="shared" si="236"/>
        <v>420500</v>
      </c>
      <c r="Z428" s="52">
        <f t="shared" si="239"/>
        <v>421</v>
      </c>
      <c r="AA428" s="35"/>
      <c r="AB428" s="35"/>
      <c r="AC428" s="35"/>
      <c r="AD428" s="35"/>
      <c r="AU428" s="52">
        <f t="shared" si="226"/>
        <v>421</v>
      </c>
      <c r="AV428" s="80">
        <f t="shared" si="227"/>
        <v>1267.4077234840786</v>
      </c>
      <c r="AW428" s="35">
        <f t="shared" si="237"/>
        <v>5076.7706143706027</v>
      </c>
      <c r="AX428" s="35">
        <f t="shared" si="228"/>
        <v>49797.69881808995</v>
      </c>
      <c r="AY428" s="35">
        <f t="shared" si="229"/>
        <v>54874.469432460552</v>
      </c>
      <c r="AZ428" s="35">
        <f t="shared" si="230"/>
        <v>59951.240046831153</v>
      </c>
      <c r="BA428"/>
      <c r="BB428" s="52">
        <f t="shared" si="231"/>
        <v>421</v>
      </c>
      <c r="BC428" s="80">
        <f t="shared" si="232"/>
        <v>726.96385297420647</v>
      </c>
      <c r="BD428" s="35">
        <f t="shared" si="238"/>
        <v>2911.9506360144455</v>
      </c>
      <c r="BE428" s="35">
        <f t="shared" si="233"/>
        <v>17268.877799806316</v>
      </c>
      <c r="BF428" s="35">
        <f t="shared" si="234"/>
        <v>20180.82843582076</v>
      </c>
      <c r="BG428" s="35">
        <f t="shared" si="235"/>
        <v>23092.779071835204</v>
      </c>
    </row>
    <row r="429" spans="25:59" x14ac:dyDescent="0.4">
      <c r="Y429" s="35">
        <f t="shared" si="236"/>
        <v>421500</v>
      </c>
      <c r="Z429" s="52">
        <f t="shared" si="239"/>
        <v>422</v>
      </c>
      <c r="AA429" s="35"/>
      <c r="AB429" s="35"/>
      <c r="AC429" s="35"/>
      <c r="AD429" s="35"/>
      <c r="AU429" s="52">
        <f t="shared" si="226"/>
        <v>422</v>
      </c>
      <c r="AV429" s="80">
        <f t="shared" si="227"/>
        <v>1267.7865831210124</v>
      </c>
      <c r="AW429" s="35">
        <f t="shared" si="237"/>
        <v>5078.2881871580475</v>
      </c>
      <c r="AX429" s="35">
        <f t="shared" si="228"/>
        <v>49896.630834512951</v>
      </c>
      <c r="AY429" s="35">
        <f t="shared" si="229"/>
        <v>54974.919021670998</v>
      </c>
      <c r="AZ429" s="35">
        <f t="shared" si="230"/>
        <v>60053.207208829044</v>
      </c>
      <c r="BA429"/>
      <c r="BB429" s="52">
        <f t="shared" si="231"/>
        <v>422</v>
      </c>
      <c r="BC429" s="80">
        <f t="shared" si="232"/>
        <v>727.18116051959885</v>
      </c>
      <c r="BD429" s="35">
        <f t="shared" si="238"/>
        <v>2912.8210903601835</v>
      </c>
      <c r="BE429" s="35">
        <f t="shared" si="233"/>
        <v>17297.816128160888</v>
      </c>
      <c r="BF429" s="35">
        <f t="shared" si="234"/>
        <v>20210.637218521071</v>
      </c>
      <c r="BG429" s="35">
        <f t="shared" si="235"/>
        <v>23123.458308881254</v>
      </c>
    </row>
    <row r="430" spans="25:59" x14ac:dyDescent="0.4">
      <c r="Y430" s="35">
        <f t="shared" si="236"/>
        <v>422500</v>
      </c>
      <c r="Z430" s="52">
        <f t="shared" si="239"/>
        <v>423</v>
      </c>
      <c r="AA430" s="35"/>
      <c r="AB430" s="35"/>
      <c r="AC430" s="35"/>
      <c r="AD430" s="35"/>
      <c r="AU430" s="52">
        <f t="shared" si="226"/>
        <v>423</v>
      </c>
      <c r="AV430" s="80">
        <f t="shared" si="227"/>
        <v>1268.166620674185</v>
      </c>
      <c r="AW430" s="35">
        <f t="shared" si="237"/>
        <v>5079.8104782460332</v>
      </c>
      <c r="AX430" s="35">
        <f t="shared" si="228"/>
        <v>49995.558132635393</v>
      </c>
      <c r="AY430" s="35">
        <f t="shared" si="229"/>
        <v>55075.368610881429</v>
      </c>
      <c r="AZ430" s="35">
        <f t="shared" si="230"/>
        <v>60155.179089127465</v>
      </c>
      <c r="BA430"/>
      <c r="BB430" s="52">
        <f t="shared" si="231"/>
        <v>423</v>
      </c>
      <c r="BC430" s="80">
        <f t="shared" si="232"/>
        <v>727.39914369802682</v>
      </c>
      <c r="BD430" s="35">
        <f t="shared" si="238"/>
        <v>2913.6942510441254</v>
      </c>
      <c r="BE430" s="35">
        <f t="shared" si="233"/>
        <v>17326.75175017726</v>
      </c>
      <c r="BF430" s="35">
        <f t="shared" si="234"/>
        <v>20240.446001221386</v>
      </c>
      <c r="BG430" s="35">
        <f t="shared" si="235"/>
        <v>23154.140252265512</v>
      </c>
    </row>
    <row r="431" spans="25:59" x14ac:dyDescent="0.4">
      <c r="Y431" s="35">
        <f t="shared" si="236"/>
        <v>423500</v>
      </c>
      <c r="Z431" s="52">
        <f t="shared" si="239"/>
        <v>424</v>
      </c>
      <c r="AA431" s="35"/>
      <c r="AB431" s="35"/>
      <c r="AC431" s="35"/>
      <c r="AD431" s="35"/>
      <c r="AU431" s="52">
        <f t="shared" si="226"/>
        <v>424</v>
      </c>
      <c r="AV431" s="80">
        <f t="shared" si="227"/>
        <v>1268.5478350849396</v>
      </c>
      <c r="AW431" s="35">
        <f t="shared" si="237"/>
        <v>5081.3374833939688</v>
      </c>
      <c r="AX431" s="35">
        <f t="shared" si="228"/>
        <v>50094.480716697908</v>
      </c>
      <c r="AY431" s="35">
        <f t="shared" si="229"/>
        <v>55175.818200091875</v>
      </c>
      <c r="AZ431" s="35">
        <f t="shared" si="230"/>
        <v>60257.155683485842</v>
      </c>
      <c r="BA431"/>
      <c r="BB431" s="52">
        <f t="shared" si="231"/>
        <v>424</v>
      </c>
      <c r="BC431" s="80">
        <f t="shared" si="232"/>
        <v>727.6178019022625</v>
      </c>
      <c r="BD431" s="35">
        <f t="shared" si="238"/>
        <v>2914.5701156339378</v>
      </c>
      <c r="BE431" s="35">
        <f t="shared" si="233"/>
        <v>17355.684668287762</v>
      </c>
      <c r="BF431" s="35">
        <f t="shared" si="234"/>
        <v>20270.2547839217</v>
      </c>
      <c r="BG431" s="35">
        <f t="shared" si="235"/>
        <v>23184.824899555639</v>
      </c>
    </row>
    <row r="432" spans="25:59" x14ac:dyDescent="0.4">
      <c r="Y432" s="35">
        <f t="shared" si="236"/>
        <v>424500</v>
      </c>
      <c r="Z432" s="52">
        <f t="shared" si="239"/>
        <v>425</v>
      </c>
      <c r="AA432" s="35"/>
      <c r="AB432" s="35"/>
      <c r="AC432" s="35"/>
      <c r="AD432" s="35"/>
      <c r="AU432" s="52">
        <f t="shared" si="226"/>
        <v>425</v>
      </c>
      <c r="AV432" s="80">
        <f t="shared" si="227"/>
        <v>1268.9302252926152</v>
      </c>
      <c r="AW432" s="35">
        <f t="shared" si="237"/>
        <v>5082.8691983532353</v>
      </c>
      <c r="AX432" s="35">
        <f t="shared" si="228"/>
        <v>50193.398590949088</v>
      </c>
      <c r="AY432" s="35">
        <f t="shared" si="229"/>
        <v>55276.267789302321</v>
      </c>
      <c r="AZ432" s="35">
        <f t="shared" si="230"/>
        <v>60359.136987655555</v>
      </c>
      <c r="BA432"/>
      <c r="BB432" s="52">
        <f t="shared" si="231"/>
        <v>425</v>
      </c>
      <c r="BC432" s="80">
        <f t="shared" si="232"/>
        <v>727.83713452392851</v>
      </c>
      <c r="BD432" s="35">
        <f t="shared" si="238"/>
        <v>2915.4486816926847</v>
      </c>
      <c r="BE432" s="35">
        <f t="shared" si="233"/>
        <v>17384.614884929331</v>
      </c>
      <c r="BF432" s="35">
        <f t="shared" si="234"/>
        <v>20300.063566622015</v>
      </c>
      <c r="BG432" s="35">
        <f t="shared" si="235"/>
        <v>23215.512248314699</v>
      </c>
    </row>
    <row r="433" spans="25:59" x14ac:dyDescent="0.4">
      <c r="Y433" s="35">
        <f t="shared" si="236"/>
        <v>425500</v>
      </c>
      <c r="Z433" s="52">
        <f t="shared" si="239"/>
        <v>426</v>
      </c>
      <c r="AA433" s="35"/>
      <c r="AB433" s="35"/>
      <c r="AC433" s="35"/>
      <c r="AD433" s="35"/>
      <c r="AU433" s="52">
        <f t="shared" si="226"/>
        <v>426</v>
      </c>
      <c r="AV433" s="80">
        <f t="shared" si="227"/>
        <v>1269.3137902345586</v>
      </c>
      <c r="AW433" s="35">
        <f t="shared" si="237"/>
        <v>5084.4056188672339</v>
      </c>
      <c r="AX433" s="35">
        <f t="shared" si="228"/>
        <v>50292.311759645519</v>
      </c>
      <c r="AY433" s="35">
        <f t="shared" si="229"/>
        <v>55376.717378512752</v>
      </c>
      <c r="AZ433" s="35">
        <f t="shared" si="230"/>
        <v>60461.122997379985</v>
      </c>
      <c r="BA433"/>
      <c r="BB433" s="52">
        <f t="shared" si="231"/>
        <v>426</v>
      </c>
      <c r="BC433" s="80">
        <f t="shared" si="232"/>
        <v>728.05714095350459</v>
      </c>
      <c r="BD433" s="35">
        <f t="shared" si="238"/>
        <v>2916.3299467788515</v>
      </c>
      <c r="BE433" s="35">
        <f t="shared" si="233"/>
        <v>17413.542402543477</v>
      </c>
      <c r="BF433" s="35">
        <f t="shared" si="234"/>
        <v>20329.87234932233</v>
      </c>
      <c r="BG433" s="35">
        <f t="shared" si="235"/>
        <v>23246.202296101183</v>
      </c>
    </row>
    <row r="434" spans="25:59" x14ac:dyDescent="0.4">
      <c r="Y434" s="35">
        <f t="shared" si="236"/>
        <v>426500</v>
      </c>
      <c r="Z434" s="52">
        <f t="shared" si="239"/>
        <v>427</v>
      </c>
      <c r="AA434" s="35"/>
      <c r="AB434" s="35"/>
      <c r="AC434" s="35"/>
      <c r="AD434" s="35"/>
      <c r="AU434" s="52">
        <f t="shared" si="226"/>
        <v>427</v>
      </c>
      <c r="AV434" s="80">
        <f t="shared" si="227"/>
        <v>1269.698528846139</v>
      </c>
      <c r="AW434" s="35">
        <f t="shared" si="237"/>
        <v>5085.9467406714439</v>
      </c>
      <c r="AX434" s="35">
        <f t="shared" si="228"/>
        <v>50391.220227051752</v>
      </c>
      <c r="AY434" s="35">
        <f t="shared" si="229"/>
        <v>55477.166967723198</v>
      </c>
      <c r="AZ434" s="35">
        <f t="shared" si="230"/>
        <v>60563.113708394645</v>
      </c>
      <c r="BA434"/>
      <c r="BB434" s="52">
        <f t="shared" si="231"/>
        <v>427</v>
      </c>
      <c r="BC434" s="80">
        <f t="shared" si="232"/>
        <v>728.27782058033665</v>
      </c>
      <c r="BD434" s="35">
        <f t="shared" si="238"/>
        <v>2917.2139084463815</v>
      </c>
      <c r="BE434" s="35">
        <f t="shared" si="233"/>
        <v>17442.467223576263</v>
      </c>
      <c r="BF434" s="35">
        <f t="shared" si="234"/>
        <v>20359.681132022644</v>
      </c>
      <c r="BG434" s="35">
        <f t="shared" si="235"/>
        <v>23276.895040469026</v>
      </c>
    </row>
    <row r="435" spans="25:59" x14ac:dyDescent="0.4">
      <c r="Y435" s="35">
        <f t="shared" si="236"/>
        <v>427500</v>
      </c>
      <c r="Z435" s="52">
        <f t="shared" si="239"/>
        <v>428</v>
      </c>
      <c r="AA435" s="35"/>
      <c r="AB435" s="35"/>
      <c r="AC435" s="35"/>
      <c r="AD435" s="35"/>
      <c r="AU435" s="52">
        <f t="shared" si="226"/>
        <v>428</v>
      </c>
      <c r="AV435" s="80">
        <f t="shared" si="227"/>
        <v>1270.0844400607591</v>
      </c>
      <c r="AW435" s="35">
        <f t="shared" si="237"/>
        <v>5087.4925594934675</v>
      </c>
      <c r="AX435" s="35">
        <f t="shared" si="228"/>
        <v>50490.123997440161</v>
      </c>
      <c r="AY435" s="35">
        <f t="shared" si="229"/>
        <v>55577.61655693363</v>
      </c>
      <c r="AZ435" s="35">
        <f t="shared" si="230"/>
        <v>60665.109116427098</v>
      </c>
      <c r="BA435"/>
      <c r="BB435" s="52">
        <f t="shared" si="231"/>
        <v>428</v>
      </c>
      <c r="BC435" s="80">
        <f t="shared" si="232"/>
        <v>728.49917279264207</v>
      </c>
      <c r="BD435" s="35">
        <f t="shared" si="238"/>
        <v>2918.1005642446976</v>
      </c>
      <c r="BE435" s="35">
        <f t="shared" si="233"/>
        <v>17471.389350478261</v>
      </c>
      <c r="BF435" s="35">
        <f t="shared" si="234"/>
        <v>20389.489914722959</v>
      </c>
      <c r="BG435" s="35">
        <f t="shared" si="235"/>
        <v>23307.590478967657</v>
      </c>
    </row>
    <row r="436" spans="25:59" x14ac:dyDescent="0.4">
      <c r="Y436" s="35">
        <f t="shared" si="236"/>
        <v>428500</v>
      </c>
      <c r="Z436" s="52">
        <f t="shared" si="239"/>
        <v>429</v>
      </c>
      <c r="AA436" s="35"/>
      <c r="AB436" s="35"/>
      <c r="AC436" s="35"/>
      <c r="AD436" s="35"/>
      <c r="AU436" s="52">
        <f t="shared" si="226"/>
        <v>429</v>
      </c>
      <c r="AV436" s="80">
        <f t="shared" si="227"/>
        <v>1270.4715228098698</v>
      </c>
      <c r="AW436" s="35">
        <f t="shared" si="237"/>
        <v>5089.0430710530882</v>
      </c>
      <c r="AX436" s="35">
        <f t="shared" si="228"/>
        <v>50589.02307509099</v>
      </c>
      <c r="AY436" s="35">
        <f t="shared" si="229"/>
        <v>55678.066146144076</v>
      </c>
      <c r="AZ436" s="35">
        <f t="shared" si="230"/>
        <v>60767.109217197161</v>
      </c>
      <c r="BA436"/>
      <c r="BB436" s="52">
        <f t="shared" si="231"/>
        <v>429</v>
      </c>
      <c r="BC436" s="80">
        <f t="shared" si="232"/>
        <v>728.72119697751907</v>
      </c>
      <c r="BD436" s="35">
        <f t="shared" si="238"/>
        <v>2918.9899117187406</v>
      </c>
      <c r="BE436" s="35">
        <f t="shared" si="233"/>
        <v>17500.308785704532</v>
      </c>
      <c r="BF436" s="35">
        <f t="shared" si="234"/>
        <v>20419.298697423274</v>
      </c>
      <c r="BG436" s="35">
        <f t="shared" si="235"/>
        <v>23338.288609142015</v>
      </c>
    </row>
    <row r="437" spans="25:59" x14ac:dyDescent="0.4">
      <c r="Y437" s="35">
        <f t="shared" si="236"/>
        <v>429500</v>
      </c>
      <c r="Z437" s="52">
        <f t="shared" si="239"/>
        <v>430</v>
      </c>
      <c r="AA437" s="35"/>
      <c r="AB437" s="35"/>
      <c r="AC437" s="35"/>
      <c r="AD437" s="35"/>
      <c r="AU437" s="52">
        <f t="shared" si="226"/>
        <v>430</v>
      </c>
      <c r="AV437" s="80">
        <f t="shared" si="227"/>
        <v>1270.8597760229811</v>
      </c>
      <c r="AW437" s="35">
        <f t="shared" si="237"/>
        <v>5090.5982710623166</v>
      </c>
      <c r="AX437" s="35">
        <f t="shared" si="228"/>
        <v>50687.917464292193</v>
      </c>
      <c r="AY437" s="35">
        <f t="shared" si="229"/>
        <v>55778.515735354507</v>
      </c>
      <c r="AZ437" s="35">
        <f t="shared" si="230"/>
        <v>60869.114006416821</v>
      </c>
      <c r="BA437"/>
      <c r="BB437" s="52">
        <f t="shared" si="231"/>
        <v>430</v>
      </c>
      <c r="BC437" s="80">
        <f t="shared" si="232"/>
        <v>728.94389252095255</v>
      </c>
      <c r="BD437" s="35">
        <f t="shared" si="238"/>
        <v>2919.8819484089909</v>
      </c>
      <c r="BE437" s="35">
        <f t="shared" si="233"/>
        <v>17529.225531714597</v>
      </c>
      <c r="BF437" s="35">
        <f t="shared" si="234"/>
        <v>20449.107480123588</v>
      </c>
      <c r="BG437" s="35">
        <f t="shared" si="235"/>
        <v>23368.989428532579</v>
      </c>
    </row>
    <row r="438" spans="25:59" x14ac:dyDescent="0.4">
      <c r="Y438" s="35">
        <f t="shared" si="236"/>
        <v>430500</v>
      </c>
      <c r="Z438" s="52">
        <f t="shared" si="239"/>
        <v>431</v>
      </c>
      <c r="AA438" s="35"/>
      <c r="AB438" s="35"/>
      <c r="AC438" s="35"/>
      <c r="AD438" s="35"/>
      <c r="AU438" s="52">
        <f t="shared" si="226"/>
        <v>431</v>
      </c>
      <c r="AV438" s="80">
        <f t="shared" si="227"/>
        <v>1271.2491986276759</v>
      </c>
      <c r="AW438" s="35">
        <f t="shared" si="237"/>
        <v>5092.158155225442</v>
      </c>
      <c r="AX438" s="35">
        <f t="shared" si="228"/>
        <v>50786.80716933951</v>
      </c>
      <c r="AY438" s="35">
        <f t="shared" si="229"/>
        <v>55878.965324564953</v>
      </c>
      <c r="AZ438" s="35">
        <f t="shared" si="230"/>
        <v>60971.123479790396</v>
      </c>
      <c r="BA438"/>
      <c r="BB438" s="52">
        <f t="shared" si="231"/>
        <v>431</v>
      </c>
      <c r="BC438" s="80">
        <f t="shared" si="232"/>
        <v>729.16725880782178</v>
      </c>
      <c r="BD438" s="35">
        <f t="shared" si="238"/>
        <v>2920.7766718515004</v>
      </c>
      <c r="BE438" s="35">
        <f t="shared" si="233"/>
        <v>17558.139590972398</v>
      </c>
      <c r="BF438" s="35">
        <f t="shared" si="234"/>
        <v>20478.916262823899</v>
      </c>
      <c r="BG438" s="35">
        <f t="shared" si="235"/>
        <v>23399.6929346754</v>
      </c>
    </row>
    <row r="439" spans="25:59" x14ac:dyDescent="0.4">
      <c r="Y439" s="35">
        <f t="shared" si="236"/>
        <v>431500</v>
      </c>
      <c r="Z439" s="52">
        <f t="shared" si="239"/>
        <v>432</v>
      </c>
      <c r="AA439" s="35"/>
      <c r="AB439" s="35"/>
      <c r="AC439" s="35"/>
      <c r="AD439" s="35"/>
      <c r="AU439" s="52">
        <f t="shared" si="226"/>
        <v>432</v>
      </c>
      <c r="AV439" s="80">
        <f t="shared" si="227"/>
        <v>1271.6397895496227</v>
      </c>
      <c r="AW439" s="35">
        <f t="shared" si="237"/>
        <v>5093.7227192390874</v>
      </c>
      <c r="AX439" s="35">
        <f t="shared" si="228"/>
        <v>50885.692194536314</v>
      </c>
      <c r="AY439" s="35">
        <f t="shared" si="229"/>
        <v>55979.414913775399</v>
      </c>
      <c r="AZ439" s="35">
        <f t="shared" si="230"/>
        <v>61073.137633014485</v>
      </c>
      <c r="BA439"/>
      <c r="BB439" s="52">
        <f t="shared" si="231"/>
        <v>432</v>
      </c>
      <c r="BC439" s="80">
        <f t="shared" si="232"/>
        <v>729.39129522190865</v>
      </c>
      <c r="BD439" s="35">
        <f t="shared" si="238"/>
        <v>2921.6740795779256</v>
      </c>
      <c r="BE439" s="35">
        <f t="shared" si="233"/>
        <v>17587.050965946291</v>
      </c>
      <c r="BF439" s="35">
        <f t="shared" si="234"/>
        <v>20508.725045524217</v>
      </c>
      <c r="BG439" s="35">
        <f t="shared" si="235"/>
        <v>23430.399125102143</v>
      </c>
    </row>
    <row r="440" spans="25:59" x14ac:dyDescent="0.4">
      <c r="Y440" s="35">
        <f t="shared" si="236"/>
        <v>432500</v>
      </c>
      <c r="Z440" s="52">
        <f t="shared" si="239"/>
        <v>433</v>
      </c>
      <c r="AA440" s="35"/>
      <c r="AB440" s="35"/>
      <c r="AC440" s="35"/>
      <c r="AD440" s="35"/>
      <c r="AU440" s="52">
        <f t="shared" si="226"/>
        <v>433</v>
      </c>
      <c r="AV440" s="80">
        <f t="shared" si="227"/>
        <v>1272.0315477125889</v>
      </c>
      <c r="AW440" s="35">
        <f t="shared" si="237"/>
        <v>5095.2919587922597</v>
      </c>
      <c r="AX440" s="35">
        <f t="shared" si="228"/>
        <v>50984.572544193572</v>
      </c>
      <c r="AY440" s="35">
        <f t="shared" si="229"/>
        <v>56079.864502985831</v>
      </c>
      <c r="AZ440" s="35">
        <f t="shared" si="230"/>
        <v>61175.15646177809</v>
      </c>
      <c r="BA440"/>
      <c r="BB440" s="52">
        <f t="shared" si="231"/>
        <v>433</v>
      </c>
      <c r="BC440" s="80">
        <f t="shared" si="232"/>
        <v>729.61600114590362</v>
      </c>
      <c r="BD440" s="35">
        <f t="shared" si="238"/>
        <v>2922.5741691155499</v>
      </c>
      <c r="BE440" s="35">
        <f t="shared" si="233"/>
        <v>17615.959659108979</v>
      </c>
      <c r="BF440" s="35">
        <f t="shared" si="234"/>
        <v>20538.533828224528</v>
      </c>
      <c r="BG440" s="35">
        <f t="shared" si="235"/>
        <v>23461.107997340077</v>
      </c>
    </row>
    <row r="441" spans="25:59" x14ac:dyDescent="0.4">
      <c r="Y441" s="35">
        <f t="shared" si="236"/>
        <v>433500</v>
      </c>
      <c r="Z441" s="52">
        <f t="shared" si="239"/>
        <v>434</v>
      </c>
      <c r="AA441" s="35"/>
      <c r="AB441" s="35"/>
      <c r="AC441" s="35"/>
      <c r="AD441" s="35"/>
      <c r="AU441" s="52">
        <f t="shared" si="226"/>
        <v>434</v>
      </c>
      <c r="AV441" s="80">
        <f t="shared" si="227"/>
        <v>1272.4244720384522</v>
      </c>
      <c r="AW441" s="35">
        <f t="shared" si="237"/>
        <v>5096.8658695663953</v>
      </c>
      <c r="AX441" s="35">
        <f t="shared" si="228"/>
        <v>51083.448222629879</v>
      </c>
      <c r="AY441" s="35">
        <f t="shared" si="229"/>
        <v>56180.314092196277</v>
      </c>
      <c r="AZ441" s="35">
        <f t="shared" si="230"/>
        <v>61277.179961762675</v>
      </c>
      <c r="BA441"/>
      <c r="BB441" s="52">
        <f t="shared" si="231"/>
        <v>434</v>
      </c>
      <c r="BC441" s="80">
        <f t="shared" si="232"/>
        <v>729.84137596141431</v>
      </c>
      <c r="BD441" s="35">
        <f t="shared" si="238"/>
        <v>2923.4769379873214</v>
      </c>
      <c r="BE441" s="35">
        <f t="shared" si="233"/>
        <v>17644.865672937525</v>
      </c>
      <c r="BF441" s="35">
        <f t="shared" si="234"/>
        <v>20568.342610924847</v>
      </c>
      <c r="BG441" s="35">
        <f t="shared" si="235"/>
        <v>23491.819548912168</v>
      </c>
    </row>
    <row r="442" spans="25:59" x14ac:dyDescent="0.4">
      <c r="Y442" s="35">
        <f t="shared" si="236"/>
        <v>434500</v>
      </c>
      <c r="Z442" s="52">
        <f t="shared" si="239"/>
        <v>435</v>
      </c>
      <c r="AA442" s="35"/>
      <c r="AB442" s="35"/>
      <c r="AC442" s="35"/>
      <c r="AD442" s="35"/>
      <c r="AU442" s="52">
        <f t="shared" si="226"/>
        <v>435</v>
      </c>
      <c r="AV442" s="80">
        <f t="shared" si="227"/>
        <v>1272.8185614472152</v>
      </c>
      <c r="AW442" s="35">
        <f t="shared" si="237"/>
        <v>5098.4444472354207</v>
      </c>
      <c r="AX442" s="35">
        <f t="shared" si="228"/>
        <v>51182.319234171286</v>
      </c>
      <c r="AY442" s="35">
        <f t="shared" si="229"/>
        <v>56280.763681406708</v>
      </c>
      <c r="AZ442" s="35">
        <f t="shared" si="230"/>
        <v>61379.208128642131</v>
      </c>
      <c r="BA442"/>
      <c r="BB442" s="52">
        <f t="shared" si="231"/>
        <v>435</v>
      </c>
      <c r="BC442" s="80">
        <f t="shared" si="232"/>
        <v>730.06741904897183</v>
      </c>
      <c r="BD442" s="35">
        <f t="shared" si="238"/>
        <v>2924.3823837118739</v>
      </c>
      <c r="BE442" s="35">
        <f t="shared" si="233"/>
        <v>17673.769009913285</v>
      </c>
      <c r="BF442" s="35">
        <f t="shared" si="234"/>
        <v>20598.151393625158</v>
      </c>
      <c r="BG442" s="35">
        <f t="shared" si="235"/>
        <v>23522.53377733703</v>
      </c>
    </row>
    <row r="443" spans="25:59" x14ac:dyDescent="0.4">
      <c r="Y443" s="35">
        <f t="shared" si="236"/>
        <v>435500</v>
      </c>
      <c r="Z443" s="52">
        <f t="shared" si="239"/>
        <v>436</v>
      </c>
      <c r="AA443" s="35"/>
      <c r="AB443" s="35"/>
      <c r="AC443" s="35"/>
      <c r="AD443" s="35"/>
      <c r="AU443" s="52">
        <f t="shared" si="226"/>
        <v>436</v>
      </c>
      <c r="AV443" s="80">
        <f t="shared" si="227"/>
        <v>1273.2138148570164</v>
      </c>
      <c r="AW443" s="35">
        <f t="shared" si="237"/>
        <v>5100.0276874657957</v>
      </c>
      <c r="AX443" s="35">
        <f t="shared" si="228"/>
        <v>51281.18558315136</v>
      </c>
      <c r="AY443" s="35">
        <f t="shared" si="229"/>
        <v>56381.213270617154</v>
      </c>
      <c r="AZ443" s="35">
        <f t="shared" si="230"/>
        <v>61481.240958082948</v>
      </c>
      <c r="BA443"/>
      <c r="BB443" s="52">
        <f t="shared" si="231"/>
        <v>436</v>
      </c>
      <c r="BC443" s="80">
        <f t="shared" si="232"/>
        <v>730.29412978803884</v>
      </c>
      <c r="BD443" s="35">
        <f t="shared" si="238"/>
        <v>2925.2905038035628</v>
      </c>
      <c r="BE443" s="35">
        <f t="shared" si="233"/>
        <v>17702.669672521912</v>
      </c>
      <c r="BF443" s="35">
        <f t="shared" si="234"/>
        <v>20627.960176325476</v>
      </c>
      <c r="BG443" s="35">
        <f t="shared" si="235"/>
        <v>23553.25068012904</v>
      </c>
    </row>
    <row r="444" spans="25:59" x14ac:dyDescent="0.4">
      <c r="Y444" s="35">
        <f t="shared" si="236"/>
        <v>436500</v>
      </c>
      <c r="Z444" s="52">
        <f t="shared" si="239"/>
        <v>437</v>
      </c>
      <c r="AA444" s="35"/>
      <c r="AB444" s="35"/>
      <c r="AC444" s="35"/>
      <c r="AD444" s="35"/>
      <c r="AU444" s="52">
        <f t="shared" si="226"/>
        <v>437</v>
      </c>
      <c r="AV444" s="80">
        <f t="shared" si="227"/>
        <v>1273.6102311841444</v>
      </c>
      <c r="AW444" s="35">
        <f t="shared" si="237"/>
        <v>5101.6155859165701</v>
      </c>
      <c r="AX444" s="35">
        <f t="shared" si="228"/>
        <v>51380.047273911012</v>
      </c>
      <c r="AY444" s="35">
        <f t="shared" si="229"/>
        <v>56481.662859827586</v>
      </c>
      <c r="AZ444" s="35">
        <f t="shared" si="230"/>
        <v>61583.278445744159</v>
      </c>
      <c r="BA444"/>
      <c r="BB444" s="52">
        <f t="shared" si="231"/>
        <v>437</v>
      </c>
      <c r="BC444" s="80">
        <f t="shared" si="232"/>
        <v>730.52150755701643</v>
      </c>
      <c r="BD444" s="35">
        <f t="shared" si="238"/>
        <v>2926.201295772491</v>
      </c>
      <c r="BE444" s="35">
        <f t="shared" si="233"/>
        <v>17731.567663253296</v>
      </c>
      <c r="BF444" s="35">
        <f t="shared" si="234"/>
        <v>20657.768959025787</v>
      </c>
      <c r="BG444" s="35">
        <f t="shared" si="235"/>
        <v>23583.970254798278</v>
      </c>
    </row>
    <row r="445" spans="25:59" x14ac:dyDescent="0.4">
      <c r="Y445" s="35">
        <f t="shared" si="236"/>
        <v>437500</v>
      </c>
      <c r="Z445" s="52">
        <f t="shared" si="239"/>
        <v>438</v>
      </c>
      <c r="AA445" s="35"/>
      <c r="AB445" s="35"/>
      <c r="AC445" s="35"/>
      <c r="AD445" s="35"/>
      <c r="AU445" s="52">
        <f t="shared" si="226"/>
        <v>438</v>
      </c>
      <c r="AV445" s="80">
        <f t="shared" si="227"/>
        <v>1274.0078093430498</v>
      </c>
      <c r="AW445" s="35">
        <f t="shared" si="237"/>
        <v>5103.2081382394317</v>
      </c>
      <c r="AX445" s="35">
        <f t="shared" si="228"/>
        <v>51478.9043107986</v>
      </c>
      <c r="AY445" s="35">
        <f t="shared" si="229"/>
        <v>56582.112449038032</v>
      </c>
      <c r="AZ445" s="35">
        <f t="shared" si="230"/>
        <v>61685.320587277463</v>
      </c>
      <c r="BA445"/>
      <c r="BB445" s="52">
        <f t="shared" si="231"/>
        <v>438</v>
      </c>
      <c r="BC445" s="80">
        <f t="shared" si="232"/>
        <v>730.74955173325191</v>
      </c>
      <c r="BD445" s="35">
        <f t="shared" si="238"/>
        <v>2927.1147571245392</v>
      </c>
      <c r="BE445" s="35">
        <f t="shared" si="233"/>
        <v>17760.462984601563</v>
      </c>
      <c r="BF445" s="35">
        <f t="shared" si="234"/>
        <v>20687.577741726102</v>
      </c>
      <c r="BG445" s="35">
        <f t="shared" si="235"/>
        <v>23614.69249885064</v>
      </c>
    </row>
    <row r="446" spans="25:59" x14ac:dyDescent="0.4">
      <c r="Y446" s="35">
        <f t="shared" si="236"/>
        <v>438500</v>
      </c>
      <c r="Z446" s="52">
        <f t="shared" si="239"/>
        <v>439</v>
      </c>
      <c r="AA446" s="35"/>
      <c r="AB446" s="35"/>
      <c r="AC446" s="35"/>
      <c r="AD446" s="35"/>
      <c r="AU446" s="52">
        <f t="shared" si="226"/>
        <v>439</v>
      </c>
      <c r="AV446" s="80">
        <f t="shared" si="227"/>
        <v>1274.4065482463589</v>
      </c>
      <c r="AW446" s="35">
        <f t="shared" si="237"/>
        <v>5104.8053400787585</v>
      </c>
      <c r="AX446" s="35">
        <f t="shared" si="228"/>
        <v>51577.756698169716</v>
      </c>
      <c r="AY446" s="35">
        <f t="shared" si="229"/>
        <v>56682.562038248478</v>
      </c>
      <c r="AZ446" s="35">
        <f t="shared" si="230"/>
        <v>61787.367378327239</v>
      </c>
      <c r="BA446"/>
      <c r="BB446" s="52">
        <f t="shared" si="231"/>
        <v>439</v>
      </c>
      <c r="BC446" s="80">
        <f t="shared" si="232"/>
        <v>730.97826169304551</v>
      </c>
      <c r="BD446" s="35">
        <f t="shared" si="238"/>
        <v>2928.030885361396</v>
      </c>
      <c r="BE446" s="35">
        <f t="shared" si="233"/>
        <v>17789.355639065019</v>
      </c>
      <c r="BF446" s="35">
        <f t="shared" si="234"/>
        <v>20717.386524426416</v>
      </c>
      <c r="BG446" s="35">
        <f t="shared" si="235"/>
        <v>23645.417409787813</v>
      </c>
    </row>
    <row r="447" spans="25:59" x14ac:dyDescent="0.4">
      <c r="Y447" s="35">
        <f t="shared" si="236"/>
        <v>439500</v>
      </c>
      <c r="Z447" s="52">
        <f t="shared" si="239"/>
        <v>440</v>
      </c>
      <c r="AA447" s="35"/>
      <c r="AB447" s="35"/>
      <c r="AC447" s="35"/>
      <c r="AD447" s="35"/>
      <c r="AU447" s="52">
        <f t="shared" si="226"/>
        <v>440</v>
      </c>
      <c r="AV447" s="80">
        <f t="shared" si="227"/>
        <v>1274.8064468048847</v>
      </c>
      <c r="AW447" s="35">
        <f t="shared" si="237"/>
        <v>5106.407187071668</v>
      </c>
      <c r="AX447" s="35">
        <f t="shared" si="228"/>
        <v>51676.604440387244</v>
      </c>
      <c r="AY447" s="35">
        <f t="shared" si="229"/>
        <v>56783.011627458909</v>
      </c>
      <c r="AZ447" s="35">
        <f t="shared" si="230"/>
        <v>61889.418814530574</v>
      </c>
      <c r="BA447"/>
      <c r="BB447" s="52">
        <f t="shared" si="231"/>
        <v>440</v>
      </c>
      <c r="BC447" s="80">
        <f t="shared" si="232"/>
        <v>731.20763681165818</v>
      </c>
      <c r="BD447" s="35">
        <f t="shared" si="238"/>
        <v>2928.9496779805854</v>
      </c>
      <c r="BE447" s="35">
        <f t="shared" si="233"/>
        <v>17818.245629146146</v>
      </c>
      <c r="BF447" s="35">
        <f t="shared" si="234"/>
        <v>20747.195307126731</v>
      </c>
      <c r="BG447" s="35">
        <f t="shared" si="235"/>
        <v>23676.144985107316</v>
      </c>
    </row>
    <row r="448" spans="25:59" x14ac:dyDescent="0.4">
      <c r="Y448" s="35">
        <f t="shared" si="236"/>
        <v>440500</v>
      </c>
      <c r="Z448" s="52">
        <f t="shared" si="239"/>
        <v>441</v>
      </c>
      <c r="AA448" s="35"/>
      <c r="AB448" s="35"/>
      <c r="AC448" s="35"/>
      <c r="AD448" s="35"/>
      <c r="AU448" s="52">
        <f t="shared" si="226"/>
        <v>441</v>
      </c>
      <c r="AV448" s="80">
        <f t="shared" si="227"/>
        <v>1275.2075039276417</v>
      </c>
      <c r="AW448" s="35">
        <f t="shared" si="237"/>
        <v>5108.0136748480718</v>
      </c>
      <c r="AX448" s="35">
        <f t="shared" si="228"/>
        <v>51775.447541821282</v>
      </c>
      <c r="AY448" s="35">
        <f t="shared" si="229"/>
        <v>56883.461216669355</v>
      </c>
      <c r="AZ448" s="35">
        <f t="shared" si="230"/>
        <v>61991.474891517428</v>
      </c>
      <c r="BA448"/>
      <c r="BB448" s="52">
        <f t="shared" si="231"/>
        <v>441</v>
      </c>
      <c r="BC448" s="80">
        <f t="shared" si="232"/>
        <v>731.43767646331878</v>
      </c>
      <c r="BD448" s="35">
        <f t="shared" si="238"/>
        <v>2929.8711324754972</v>
      </c>
      <c r="BE448" s="35">
        <f t="shared" si="233"/>
        <v>17847.132957351547</v>
      </c>
      <c r="BF448" s="35">
        <f t="shared" si="234"/>
        <v>20777.004089827045</v>
      </c>
      <c r="BG448" s="35">
        <f t="shared" si="235"/>
        <v>23706.875222302544</v>
      </c>
    </row>
    <row r="449" spans="25:59" x14ac:dyDescent="0.4">
      <c r="Y449" s="35">
        <f t="shared" si="236"/>
        <v>441500</v>
      </c>
      <c r="Z449" s="52">
        <f t="shared" si="239"/>
        <v>442</v>
      </c>
      <c r="AA449" s="35"/>
      <c r="AB449" s="35"/>
      <c r="AC449" s="35"/>
      <c r="AD449" s="35"/>
      <c r="AU449" s="52">
        <f t="shared" si="226"/>
        <v>442</v>
      </c>
      <c r="AV449" s="80">
        <f t="shared" si="227"/>
        <v>1275.6097185218573</v>
      </c>
      <c r="AW449" s="35">
        <f t="shared" si="237"/>
        <v>5109.6247990307229</v>
      </c>
      <c r="AX449" s="35">
        <f t="shared" si="228"/>
        <v>51874.286006849063</v>
      </c>
      <c r="AY449" s="35">
        <f t="shared" si="229"/>
        <v>56983.910805879786</v>
      </c>
      <c r="AZ449" s="35">
        <f t="shared" si="230"/>
        <v>62093.53560491051</v>
      </c>
      <c r="BA449"/>
      <c r="BB449" s="52">
        <f t="shared" si="231"/>
        <v>442</v>
      </c>
      <c r="BC449" s="80">
        <f t="shared" si="232"/>
        <v>731.66838002123109</v>
      </c>
      <c r="BD449" s="35">
        <f t="shared" si="238"/>
        <v>2930.7952463354163</v>
      </c>
      <c r="BE449" s="35">
        <f t="shared" si="233"/>
        <v>17876.017626191944</v>
      </c>
      <c r="BF449" s="35">
        <f t="shared" si="234"/>
        <v>20806.81287252736</v>
      </c>
      <c r="BG449" s="35">
        <f t="shared" si="235"/>
        <v>23737.608118862776</v>
      </c>
    </row>
    <row r="450" spans="25:59" x14ac:dyDescent="0.4">
      <c r="Y450" s="35">
        <f t="shared" si="236"/>
        <v>442500</v>
      </c>
      <c r="Z450" s="52">
        <f t="shared" si="239"/>
        <v>443</v>
      </c>
      <c r="AA450" s="35"/>
      <c r="AB450" s="35"/>
      <c r="AC450" s="35"/>
      <c r="AD450" s="35"/>
      <c r="AU450" s="52">
        <f t="shared" si="226"/>
        <v>443</v>
      </c>
      <c r="AV450" s="80">
        <f t="shared" si="227"/>
        <v>1276.0130894929846</v>
      </c>
      <c r="AW450" s="35">
        <f t="shared" si="237"/>
        <v>5111.2405552352693</v>
      </c>
      <c r="AX450" s="35">
        <f t="shared" si="228"/>
        <v>51973.11983985496</v>
      </c>
      <c r="AY450" s="35">
        <f t="shared" si="229"/>
        <v>57084.360395090232</v>
      </c>
      <c r="AZ450" s="35">
        <f t="shared" si="230"/>
        <v>62195.600950325505</v>
      </c>
      <c r="BA450"/>
      <c r="BB450" s="52">
        <f t="shared" si="231"/>
        <v>443</v>
      </c>
      <c r="BC450" s="80">
        <f t="shared" si="232"/>
        <v>731.89974685758159</v>
      </c>
      <c r="BD450" s="35">
        <f t="shared" si="238"/>
        <v>2931.7220170455512</v>
      </c>
      <c r="BE450" s="35">
        <f t="shared" si="233"/>
        <v>17904.899638182123</v>
      </c>
      <c r="BF450" s="35">
        <f t="shared" si="234"/>
        <v>20836.621655227675</v>
      </c>
      <c r="BG450" s="35">
        <f t="shared" si="235"/>
        <v>23768.343672273226</v>
      </c>
    </row>
    <row r="451" spans="25:59" x14ac:dyDescent="0.4">
      <c r="Y451" s="35">
        <f t="shared" si="236"/>
        <v>443500</v>
      </c>
      <c r="Z451" s="52">
        <f t="shared" si="239"/>
        <v>444</v>
      </c>
      <c r="AA451" s="35"/>
      <c r="AB451" s="35"/>
      <c r="AC451" s="35"/>
      <c r="AD451" s="35"/>
      <c r="AU451" s="52">
        <f t="shared" si="226"/>
        <v>444</v>
      </c>
      <c r="AV451" s="80">
        <f t="shared" si="227"/>
        <v>1276.4176157447159</v>
      </c>
      <c r="AW451" s="35">
        <f t="shared" si="237"/>
        <v>5112.8609390703041</v>
      </c>
      <c r="AX451" s="35">
        <f t="shared" si="228"/>
        <v>52071.949045230358</v>
      </c>
      <c r="AY451" s="35">
        <f t="shared" si="229"/>
        <v>57184.809984300664</v>
      </c>
      <c r="AZ451" s="35">
        <f t="shared" si="230"/>
        <v>62297.67092337097</v>
      </c>
      <c r="BA451"/>
      <c r="BB451" s="52">
        <f t="shared" si="231"/>
        <v>444</v>
      </c>
      <c r="BC451" s="80">
        <f t="shared" si="232"/>
        <v>732.13177634354645</v>
      </c>
      <c r="BD451" s="35">
        <f t="shared" si="238"/>
        <v>2932.6514420870649</v>
      </c>
      <c r="BE451" s="35">
        <f t="shared" si="233"/>
        <v>17933.778995840919</v>
      </c>
      <c r="BF451" s="35">
        <f t="shared" si="234"/>
        <v>20866.430437927986</v>
      </c>
      <c r="BG451" s="35">
        <f t="shared" si="235"/>
        <v>23799.081880015052</v>
      </c>
    </row>
    <row r="452" spans="25:59" x14ac:dyDescent="0.4">
      <c r="Y452" s="35">
        <f t="shared" si="236"/>
        <v>444500</v>
      </c>
      <c r="Z452" s="52">
        <f t="shared" si="239"/>
        <v>445</v>
      </c>
      <c r="AA452" s="35"/>
      <c r="AB452" s="35"/>
      <c r="AC452" s="35"/>
      <c r="AD452" s="35"/>
      <c r="AU452" s="52">
        <f t="shared" si="226"/>
        <v>445</v>
      </c>
      <c r="AV452" s="80">
        <f t="shared" si="227"/>
        <v>1276.8232961789954</v>
      </c>
      <c r="AW452" s="35">
        <f t="shared" si="237"/>
        <v>5114.4859461374162</v>
      </c>
      <c r="AX452" s="35">
        <f t="shared" si="228"/>
        <v>52170.773627373695</v>
      </c>
      <c r="AY452" s="35">
        <f t="shared" si="229"/>
        <v>57285.25957351111</v>
      </c>
      <c r="AZ452" s="35">
        <f t="shared" si="230"/>
        <v>62399.745519648524</v>
      </c>
      <c r="BA452"/>
      <c r="BB452" s="52">
        <f t="shared" si="231"/>
        <v>445</v>
      </c>
      <c r="BC452" s="80">
        <f t="shared" si="232"/>
        <v>732.3644678492991</v>
      </c>
      <c r="BD452" s="35">
        <f t="shared" si="238"/>
        <v>2933.5835189371028</v>
      </c>
      <c r="BE452" s="35">
        <f t="shared" si="233"/>
        <v>17962.655701691201</v>
      </c>
      <c r="BF452" s="35">
        <f t="shared" si="234"/>
        <v>20896.239220628304</v>
      </c>
      <c r="BG452" s="35">
        <f t="shared" si="235"/>
        <v>23829.822739565407</v>
      </c>
    </row>
    <row r="453" spans="25:59" x14ac:dyDescent="0.4">
      <c r="Y453" s="35">
        <f t="shared" si="236"/>
        <v>445500</v>
      </c>
      <c r="Z453" s="52">
        <f t="shared" si="239"/>
        <v>446</v>
      </c>
      <c r="AA453" s="35"/>
      <c r="AB453" s="35"/>
      <c r="AC453" s="35"/>
      <c r="AD453" s="35"/>
      <c r="AU453" s="52">
        <f t="shared" si="226"/>
        <v>446</v>
      </c>
      <c r="AV453" s="80">
        <f t="shared" si="227"/>
        <v>1277.2301296960302</v>
      </c>
      <c r="AW453" s="35">
        <f t="shared" si="237"/>
        <v>5116.1155720312418</v>
      </c>
      <c r="AX453" s="35">
        <f t="shared" si="228"/>
        <v>52269.593590690318</v>
      </c>
      <c r="AY453" s="35">
        <f t="shared" si="229"/>
        <v>57385.709162721556</v>
      </c>
      <c r="AZ453" s="35">
        <f t="shared" si="230"/>
        <v>62501.824734752794</v>
      </c>
      <c r="BA453"/>
      <c r="BB453" s="52">
        <f t="shared" si="231"/>
        <v>446</v>
      </c>
      <c r="BC453" s="80">
        <f t="shared" si="232"/>
        <v>732.59782074401687</v>
      </c>
      <c r="BD453" s="35">
        <f t="shared" si="238"/>
        <v>2934.5182450688208</v>
      </c>
      <c r="BE453" s="35">
        <f t="shared" si="233"/>
        <v>17991.529758259792</v>
      </c>
      <c r="BF453" s="35">
        <f t="shared" si="234"/>
        <v>20926.048003328615</v>
      </c>
      <c r="BG453" s="35">
        <f t="shared" si="235"/>
        <v>23860.566248397437</v>
      </c>
    </row>
    <row r="454" spans="25:59" x14ac:dyDescent="0.4">
      <c r="Y454" s="35">
        <f t="shared" si="236"/>
        <v>446500</v>
      </c>
      <c r="Z454" s="52">
        <f t="shared" si="239"/>
        <v>447</v>
      </c>
      <c r="AA454" s="35"/>
      <c r="AB454" s="35"/>
      <c r="AC454" s="35"/>
      <c r="AD454" s="35"/>
      <c r="AU454" s="52">
        <f t="shared" si="226"/>
        <v>447</v>
      </c>
      <c r="AV454" s="80">
        <f t="shared" si="227"/>
        <v>1277.6381151943046</v>
      </c>
      <c r="AW454" s="35">
        <f t="shared" si="237"/>
        <v>5117.7498123395108</v>
      </c>
      <c r="AX454" s="35">
        <f t="shared" si="228"/>
        <v>52368.408939592475</v>
      </c>
      <c r="AY454" s="35">
        <f t="shared" si="229"/>
        <v>57486.158751931987</v>
      </c>
      <c r="AZ454" s="35">
        <f t="shared" si="230"/>
        <v>62603.9085642715</v>
      </c>
      <c r="BA454"/>
      <c r="BB454" s="52">
        <f t="shared" si="231"/>
        <v>447</v>
      </c>
      <c r="BC454" s="80">
        <f t="shared" si="232"/>
        <v>732.83183439588879</v>
      </c>
      <c r="BD454" s="35">
        <f t="shared" si="238"/>
        <v>2935.4556179514152</v>
      </c>
      <c r="BE454" s="35">
        <f t="shared" si="233"/>
        <v>18020.401168077518</v>
      </c>
      <c r="BF454" s="35">
        <f t="shared" si="234"/>
        <v>20955.856786028933</v>
      </c>
      <c r="BG454" s="35">
        <f t="shared" si="235"/>
        <v>23891.312403980348</v>
      </c>
    </row>
    <row r="455" spans="25:59" x14ac:dyDescent="0.4">
      <c r="Y455" s="35">
        <f t="shared" si="236"/>
        <v>447500</v>
      </c>
      <c r="Z455" s="52">
        <f t="shared" si="239"/>
        <v>448</v>
      </c>
      <c r="AA455" s="35"/>
      <c r="AB455" s="35"/>
      <c r="AC455" s="35"/>
      <c r="AD455" s="35"/>
      <c r="AU455" s="52">
        <f t="shared" si="226"/>
        <v>448</v>
      </c>
      <c r="AV455" s="80">
        <f t="shared" si="227"/>
        <v>1278.0472515705935</v>
      </c>
      <c r="AW455" s="35">
        <f t="shared" si="237"/>
        <v>5119.3886626431076</v>
      </c>
      <c r="AX455" s="35">
        <f t="shared" si="228"/>
        <v>52467.219678499328</v>
      </c>
      <c r="AY455" s="35">
        <f t="shared" si="229"/>
        <v>57586.608341142433</v>
      </c>
      <c r="AZ455" s="35">
        <f t="shared" si="230"/>
        <v>62705.997003785538</v>
      </c>
      <c r="BA455"/>
      <c r="BB455" s="52">
        <f t="shared" si="231"/>
        <v>448</v>
      </c>
      <c r="BC455" s="80">
        <f t="shared" si="232"/>
        <v>733.06650817212324</v>
      </c>
      <c r="BD455" s="35">
        <f t="shared" si="238"/>
        <v>2936.3956350501553</v>
      </c>
      <c r="BE455" s="35">
        <f t="shared" si="233"/>
        <v>18049.26993367909</v>
      </c>
      <c r="BF455" s="35">
        <f t="shared" si="234"/>
        <v>20985.665568729244</v>
      </c>
      <c r="BG455" s="35">
        <f t="shared" si="235"/>
        <v>23922.061203779398</v>
      </c>
    </row>
    <row r="456" spans="25:59" x14ac:dyDescent="0.4">
      <c r="Y456" s="35">
        <f t="shared" si="236"/>
        <v>448500</v>
      </c>
      <c r="Z456" s="52">
        <f t="shared" si="239"/>
        <v>449</v>
      </c>
      <c r="AA456" s="35"/>
      <c r="AB456" s="35"/>
      <c r="AC456" s="35"/>
      <c r="AD456" s="35"/>
      <c r="AU456" s="52">
        <f t="shared" ref="AU456:AU519" si="240">Z456</f>
        <v>449</v>
      </c>
      <c r="AV456" s="80">
        <f t="shared" ref="AV456:AV519" si="241">$AL$13*SQRT(1+(1/$AL$14)+(($AU456-$AE$3)^2)/(($AE$4^2)*$AL$20))</f>
        <v>1278.4575377199722</v>
      </c>
      <c r="AW456" s="35">
        <f t="shared" si="237"/>
        <v>5121.0321185161101</v>
      </c>
      <c r="AX456" s="35">
        <f t="shared" ref="AX456:AX519" si="242">AY456-AW456</f>
        <v>52566.025811836756</v>
      </c>
      <c r="AY456" s="35">
        <f t="shared" ref="AY456:AY519" si="243">Z456*AY$1+AY$2</f>
        <v>57687.057930352865</v>
      </c>
      <c r="AZ456" s="35">
        <f t="shared" ref="AZ456:AZ519" si="244">AY456+AW456</f>
        <v>62808.090048868973</v>
      </c>
      <c r="BA456"/>
      <c r="BB456" s="52">
        <f t="shared" ref="BB456:BB519" si="245">AU456</f>
        <v>449</v>
      </c>
      <c r="BC456" s="80">
        <f t="shared" ref="BC456:BC519" si="246">$AL$36*SQRT(1+(1/$AL$37)+(($AU456-$AE$3)^2)/(($AE$4^2)*$AL$43))</f>
        <v>733.30184143895417</v>
      </c>
      <c r="BD456" s="35">
        <f t="shared" si="238"/>
        <v>2937.3382938264067</v>
      </c>
      <c r="BE456" s="35">
        <f t="shared" ref="BE456:BE519" si="247">BF456-BD456</f>
        <v>18078.136057603155</v>
      </c>
      <c r="BF456" s="35">
        <f t="shared" ref="BF456:BF519" si="248">Z456*BF$1+BF$2</f>
        <v>21015.474351429562</v>
      </c>
      <c r="BG456" s="35">
        <f t="shared" ref="BG456:BG519" si="249">BF456+BD456</f>
        <v>23952.81264525597</v>
      </c>
    </row>
    <row r="457" spans="25:59" x14ac:dyDescent="0.4">
      <c r="Y457" s="35">
        <f t="shared" ref="Y457:Y520" si="250">Y456+1000</f>
        <v>449500</v>
      </c>
      <c r="Z457" s="52">
        <f t="shared" si="239"/>
        <v>450</v>
      </c>
      <c r="AA457" s="35"/>
      <c r="AB457" s="35"/>
      <c r="AC457" s="35"/>
      <c r="AD457" s="35"/>
      <c r="AU457" s="52">
        <f t="shared" si="240"/>
        <v>450</v>
      </c>
      <c r="AV457" s="80">
        <f t="shared" si="241"/>
        <v>1278.8689725358324</v>
      </c>
      <c r="AW457" s="35">
        <f t="shared" ref="AW457:AW520" si="251">AW$3*AV457</f>
        <v>5122.6801755258521</v>
      </c>
      <c r="AX457" s="35">
        <f t="shared" si="242"/>
        <v>52664.827344037461</v>
      </c>
      <c r="AY457" s="35">
        <f t="shared" si="243"/>
        <v>57787.507519563311</v>
      </c>
      <c r="AZ457" s="35">
        <f t="shared" si="244"/>
        <v>62910.18769508916</v>
      </c>
      <c r="BA457"/>
      <c r="BB457" s="52">
        <f t="shared" si="245"/>
        <v>450</v>
      </c>
      <c r="BC457" s="80">
        <f t="shared" si="246"/>
        <v>733.53783356164956</v>
      </c>
      <c r="BD457" s="35">
        <f t="shared" ref="BD457:BD520" si="252">BD$3*BC457</f>
        <v>2938.283591737666</v>
      </c>
      <c r="BE457" s="35">
        <f t="shared" si="247"/>
        <v>18106.999542392208</v>
      </c>
      <c r="BF457" s="35">
        <f t="shared" si="248"/>
        <v>21045.283134129873</v>
      </c>
      <c r="BG457" s="35">
        <f t="shared" si="249"/>
        <v>23983.566725867538</v>
      </c>
    </row>
    <row r="458" spans="25:59" x14ac:dyDescent="0.4">
      <c r="Y458" s="35">
        <f t="shared" si="250"/>
        <v>450500</v>
      </c>
      <c r="Z458" s="52">
        <f t="shared" ref="Z458:Z521" si="253">Z457+1</f>
        <v>451</v>
      </c>
      <c r="AA458" s="35"/>
      <c r="AB458" s="35"/>
      <c r="AC458" s="35"/>
      <c r="AD458" s="35"/>
      <c r="AU458" s="52">
        <f t="shared" si="240"/>
        <v>451</v>
      </c>
      <c r="AV458" s="80">
        <f t="shared" si="241"/>
        <v>1279.2815549098916</v>
      </c>
      <c r="AW458" s="35">
        <f t="shared" si="251"/>
        <v>5124.3328292329579</v>
      </c>
      <c r="AX458" s="35">
        <f t="shared" si="242"/>
        <v>52763.624279540782</v>
      </c>
      <c r="AY458" s="35">
        <f t="shared" si="243"/>
        <v>57887.957108773742</v>
      </c>
      <c r="AZ458" s="35">
        <f t="shared" si="244"/>
        <v>63012.289938006703</v>
      </c>
      <c r="BA458"/>
      <c r="BB458" s="52">
        <f t="shared" si="245"/>
        <v>451</v>
      </c>
      <c r="BC458" s="80">
        <f t="shared" si="246"/>
        <v>733.77448390451707</v>
      </c>
      <c r="BD458" s="35">
        <f t="shared" si="252"/>
        <v>2939.2315262375819</v>
      </c>
      <c r="BE458" s="35">
        <f t="shared" si="247"/>
        <v>18135.860390592607</v>
      </c>
      <c r="BF458" s="35">
        <f t="shared" si="248"/>
        <v>21075.091916830188</v>
      </c>
      <c r="BG458" s="35">
        <f t="shared" si="249"/>
        <v>24014.323443067769</v>
      </c>
    </row>
    <row r="459" spans="25:59" x14ac:dyDescent="0.4">
      <c r="Y459" s="35">
        <f t="shared" si="250"/>
        <v>451500</v>
      </c>
      <c r="Z459" s="52">
        <f t="shared" si="253"/>
        <v>452</v>
      </c>
      <c r="AA459" s="35"/>
      <c r="AB459" s="35"/>
      <c r="AC459" s="35"/>
      <c r="AD459" s="35"/>
      <c r="AU459" s="52">
        <f t="shared" si="240"/>
        <v>452</v>
      </c>
      <c r="AV459" s="80">
        <f t="shared" si="241"/>
        <v>1279.6952837322094</v>
      </c>
      <c r="AW459" s="35">
        <f t="shared" si="251"/>
        <v>5125.9900751914147</v>
      </c>
      <c r="AX459" s="35">
        <f t="shared" si="242"/>
        <v>52862.416622792771</v>
      </c>
      <c r="AY459" s="35">
        <f t="shared" si="243"/>
        <v>57988.406697984188</v>
      </c>
      <c r="AZ459" s="35">
        <f t="shared" si="244"/>
        <v>63114.396773175606</v>
      </c>
      <c r="BA459"/>
      <c r="BB459" s="52">
        <f t="shared" si="245"/>
        <v>452</v>
      </c>
      <c r="BC459" s="80">
        <f t="shared" si="246"/>
        <v>734.01179183091335</v>
      </c>
      <c r="BD459" s="35">
        <f t="shared" si="252"/>
        <v>2940.1820947759948</v>
      </c>
      <c r="BE459" s="35">
        <f t="shared" si="247"/>
        <v>18164.718604754507</v>
      </c>
      <c r="BF459" s="35">
        <f t="shared" si="248"/>
        <v>21104.900699530503</v>
      </c>
      <c r="BG459" s="35">
        <f t="shared" si="249"/>
        <v>24045.082794306498</v>
      </c>
    </row>
    <row r="460" spans="25:59" x14ac:dyDescent="0.4">
      <c r="Y460" s="35">
        <f t="shared" si="250"/>
        <v>452500</v>
      </c>
      <c r="Z460" s="52">
        <f t="shared" si="253"/>
        <v>453</v>
      </c>
      <c r="AA460" s="35"/>
      <c r="AB460" s="35"/>
      <c r="AC460" s="35"/>
      <c r="AD460" s="35"/>
      <c r="AU460" s="52">
        <f t="shared" si="240"/>
        <v>453</v>
      </c>
      <c r="AV460" s="80">
        <f t="shared" si="241"/>
        <v>1280.1101578911969</v>
      </c>
      <c r="AW460" s="35">
        <f t="shared" si="251"/>
        <v>5127.6519089486046</v>
      </c>
      <c r="AX460" s="35">
        <f t="shared" si="242"/>
        <v>52961.204378246031</v>
      </c>
      <c r="AY460" s="35">
        <f t="shared" si="243"/>
        <v>58088.856287194634</v>
      </c>
      <c r="AZ460" s="35">
        <f t="shared" si="244"/>
        <v>63216.508196143237</v>
      </c>
      <c r="BA460"/>
      <c r="BB460" s="52">
        <f t="shared" si="245"/>
        <v>453</v>
      </c>
      <c r="BC460" s="80">
        <f t="shared" si="246"/>
        <v>734.24975670324955</v>
      </c>
      <c r="BD460" s="35">
        <f t="shared" si="252"/>
        <v>2941.1352947989581</v>
      </c>
      <c r="BE460" s="35">
        <f t="shared" si="247"/>
        <v>18193.574187431859</v>
      </c>
      <c r="BF460" s="35">
        <f t="shared" si="248"/>
        <v>21134.709482230817</v>
      </c>
      <c r="BG460" s="35">
        <f t="shared" si="249"/>
        <v>24075.844777029775</v>
      </c>
    </row>
    <row r="461" spans="25:59" x14ac:dyDescent="0.4">
      <c r="Y461" s="35">
        <f t="shared" si="250"/>
        <v>453500</v>
      </c>
      <c r="Z461" s="52">
        <f t="shared" si="253"/>
        <v>454</v>
      </c>
      <c r="AA461" s="35"/>
      <c r="AB461" s="35"/>
      <c r="AC461" s="35"/>
      <c r="AD461" s="35"/>
      <c r="AU461" s="52">
        <f t="shared" si="240"/>
        <v>454</v>
      </c>
      <c r="AV461" s="80">
        <f t="shared" si="241"/>
        <v>1280.52617627363</v>
      </c>
      <c r="AW461" s="35">
        <f t="shared" si="251"/>
        <v>5129.3183260453607</v>
      </c>
      <c r="AX461" s="35">
        <f t="shared" si="242"/>
        <v>53059.987550359707</v>
      </c>
      <c r="AY461" s="35">
        <f t="shared" si="243"/>
        <v>58189.305876405066</v>
      </c>
      <c r="AZ461" s="35">
        <f t="shared" si="244"/>
        <v>63318.624202450424</v>
      </c>
      <c r="BA461"/>
      <c r="BB461" s="52">
        <f t="shared" si="245"/>
        <v>454</v>
      </c>
      <c r="BC461" s="80">
        <f t="shared" si="246"/>
        <v>734.48837788299932</v>
      </c>
      <c r="BD461" s="35">
        <f t="shared" si="252"/>
        <v>2942.0911237487694</v>
      </c>
      <c r="BE461" s="35">
        <f t="shared" si="247"/>
        <v>18222.427141182361</v>
      </c>
      <c r="BF461" s="35">
        <f t="shared" si="248"/>
        <v>21164.518264931132</v>
      </c>
      <c r="BG461" s="35">
        <f t="shared" si="249"/>
        <v>24106.609388679903</v>
      </c>
    </row>
    <row r="462" spans="25:59" x14ac:dyDescent="0.4">
      <c r="Y462" s="35">
        <f t="shared" si="250"/>
        <v>454500</v>
      </c>
      <c r="Z462" s="52">
        <f t="shared" si="253"/>
        <v>455</v>
      </c>
      <c r="AA462" s="35"/>
      <c r="AB462" s="35"/>
      <c r="AC462" s="35"/>
      <c r="AD462" s="35"/>
      <c r="AU462" s="52">
        <f t="shared" si="240"/>
        <v>455</v>
      </c>
      <c r="AV462" s="80">
        <f t="shared" si="241"/>
        <v>1280.9433377646637</v>
      </c>
      <c r="AW462" s="35">
        <f t="shared" si="251"/>
        <v>5130.989322016022</v>
      </c>
      <c r="AX462" s="35">
        <f t="shared" si="242"/>
        <v>53158.766143599489</v>
      </c>
      <c r="AY462" s="35">
        <f t="shared" si="243"/>
        <v>58289.755465615512</v>
      </c>
      <c r="AZ462" s="35">
        <f t="shared" si="244"/>
        <v>63420.744787631535</v>
      </c>
      <c r="BA462"/>
      <c r="BB462" s="52">
        <f t="shared" si="245"/>
        <v>455</v>
      </c>
      <c r="BC462" s="80">
        <f t="shared" si="246"/>
        <v>734.72765473070604</v>
      </c>
      <c r="BD462" s="35">
        <f t="shared" si="252"/>
        <v>2943.0495790639989</v>
      </c>
      <c r="BE462" s="35">
        <f t="shared" si="247"/>
        <v>18251.277468567449</v>
      </c>
      <c r="BF462" s="35">
        <f t="shared" si="248"/>
        <v>21194.327047631446</v>
      </c>
      <c r="BG462" s="35">
        <f t="shared" si="249"/>
        <v>24137.376626695444</v>
      </c>
    </row>
    <row r="463" spans="25:59" x14ac:dyDescent="0.4">
      <c r="Y463" s="35">
        <f t="shared" si="250"/>
        <v>455500</v>
      </c>
      <c r="Z463" s="52">
        <f t="shared" si="253"/>
        <v>456</v>
      </c>
      <c r="AA463" s="35"/>
      <c r="AB463" s="35"/>
      <c r="AC463" s="35"/>
      <c r="AD463" s="35"/>
      <c r="AU463" s="52">
        <f t="shared" si="240"/>
        <v>456</v>
      </c>
      <c r="AV463" s="80">
        <f t="shared" si="241"/>
        <v>1281.3616412478425</v>
      </c>
      <c r="AW463" s="35">
        <f t="shared" si="251"/>
        <v>5132.6648923884777</v>
      </c>
      <c r="AX463" s="35">
        <f t="shared" si="242"/>
        <v>53257.540162437464</v>
      </c>
      <c r="AY463" s="35">
        <f t="shared" si="243"/>
        <v>58390.205054825943</v>
      </c>
      <c r="AZ463" s="35">
        <f t="shared" si="244"/>
        <v>63522.869947214422</v>
      </c>
      <c r="BA463"/>
      <c r="BB463" s="52">
        <f t="shared" si="245"/>
        <v>456</v>
      </c>
      <c r="BC463" s="80">
        <f t="shared" si="246"/>
        <v>734.96758660598937</v>
      </c>
      <c r="BD463" s="35">
        <f t="shared" si="252"/>
        <v>2944.0106581795189</v>
      </c>
      <c r="BE463" s="35">
        <f t="shared" si="247"/>
        <v>18280.125172152242</v>
      </c>
      <c r="BF463" s="35">
        <f t="shared" si="248"/>
        <v>21224.135830331761</v>
      </c>
      <c r="BG463" s="35">
        <f t="shared" si="249"/>
        <v>24168.14648851128</v>
      </c>
    </row>
    <row r="464" spans="25:59" x14ac:dyDescent="0.4">
      <c r="Y464" s="35">
        <f t="shared" si="250"/>
        <v>456500</v>
      </c>
      <c r="Z464" s="52">
        <f t="shared" si="253"/>
        <v>457</v>
      </c>
      <c r="AA464" s="35"/>
      <c r="AB464" s="35"/>
      <c r="AC464" s="35"/>
      <c r="AD464" s="35"/>
      <c r="AU464" s="52">
        <f t="shared" si="240"/>
        <v>457</v>
      </c>
      <c r="AV464" s="80">
        <f t="shared" si="241"/>
        <v>1281.7810856051151</v>
      </c>
      <c r="AW464" s="35">
        <f t="shared" si="251"/>
        <v>5134.345032684223</v>
      </c>
      <c r="AX464" s="35">
        <f t="shared" si="242"/>
        <v>53356.309611352168</v>
      </c>
      <c r="AY464" s="35">
        <f t="shared" si="243"/>
        <v>58490.654644036389</v>
      </c>
      <c r="AZ464" s="35">
        <f t="shared" si="244"/>
        <v>63624.99967672061</v>
      </c>
      <c r="BA464"/>
      <c r="BB464" s="52">
        <f t="shared" si="245"/>
        <v>457</v>
      </c>
      <c r="BC464" s="80">
        <f t="shared" si="246"/>
        <v>735.20817286755403</v>
      </c>
      <c r="BD464" s="35">
        <f t="shared" si="252"/>
        <v>2944.9743585265355</v>
      </c>
      <c r="BE464" s="35">
        <f t="shared" si="247"/>
        <v>18308.970254505541</v>
      </c>
      <c r="BF464" s="35">
        <f t="shared" si="248"/>
        <v>21253.944613032076</v>
      </c>
      <c r="BG464" s="35">
        <f t="shared" si="249"/>
        <v>24198.918971558611</v>
      </c>
    </row>
    <row r="465" spans="25:59" x14ac:dyDescent="0.4">
      <c r="Y465" s="35">
        <f t="shared" si="250"/>
        <v>457500</v>
      </c>
      <c r="Z465" s="52">
        <f t="shared" si="253"/>
        <v>458</v>
      </c>
      <c r="AA465" s="35"/>
      <c r="AB465" s="35"/>
      <c r="AC465" s="35"/>
      <c r="AD465" s="35"/>
      <c r="AU465" s="52">
        <f t="shared" si="240"/>
        <v>458</v>
      </c>
      <c r="AV465" s="80">
        <f t="shared" si="241"/>
        <v>1282.2016697168444</v>
      </c>
      <c r="AW465" s="35">
        <f t="shared" si="251"/>
        <v>5136.0297384184041</v>
      </c>
      <c r="AX465" s="35">
        <f t="shared" si="242"/>
        <v>53455.074494828419</v>
      </c>
      <c r="AY465" s="35">
        <f t="shared" si="243"/>
        <v>58591.104233246821</v>
      </c>
      <c r="AZ465" s="35">
        <f t="shared" si="244"/>
        <v>63727.133971665222</v>
      </c>
      <c r="BA465"/>
      <c r="BB465" s="52">
        <f t="shared" si="245"/>
        <v>458</v>
      </c>
      <c r="BC465" s="80">
        <f t="shared" si="246"/>
        <v>735.44941287319477</v>
      </c>
      <c r="BD465" s="35">
        <f t="shared" si="252"/>
        <v>2945.9406775326092</v>
      </c>
      <c r="BE465" s="35">
        <f t="shared" si="247"/>
        <v>18337.812718199781</v>
      </c>
      <c r="BF465" s="35">
        <f t="shared" si="248"/>
        <v>21283.75339573239</v>
      </c>
      <c r="BG465" s="35">
        <f t="shared" si="249"/>
        <v>24229.694073265</v>
      </c>
    </row>
    <row r="466" spans="25:59" x14ac:dyDescent="0.4">
      <c r="Y466" s="35">
        <f t="shared" si="250"/>
        <v>458500</v>
      </c>
      <c r="Z466" s="52">
        <f t="shared" si="253"/>
        <v>459</v>
      </c>
      <c r="AA466" s="35"/>
      <c r="AB466" s="35"/>
      <c r="AC466" s="35"/>
      <c r="AD466" s="35"/>
      <c r="AU466" s="52">
        <f t="shared" si="240"/>
        <v>459</v>
      </c>
      <c r="AV466" s="80">
        <f t="shared" si="241"/>
        <v>1282.6233924618227</v>
      </c>
      <c r="AW466" s="35">
        <f t="shared" si="251"/>
        <v>5137.7190050998724</v>
      </c>
      <c r="AX466" s="35">
        <f t="shared" si="242"/>
        <v>53553.83481735739</v>
      </c>
      <c r="AY466" s="35">
        <f t="shared" si="243"/>
        <v>58691.553822457267</v>
      </c>
      <c r="AZ466" s="35">
        <f t="shared" si="244"/>
        <v>63829.272827557143</v>
      </c>
      <c r="BA466"/>
      <c r="BB466" s="52">
        <f t="shared" si="245"/>
        <v>459</v>
      </c>
      <c r="BC466" s="80">
        <f t="shared" si="246"/>
        <v>735.69130597980575</v>
      </c>
      <c r="BD466" s="35">
        <f t="shared" si="252"/>
        <v>2946.9096126216946</v>
      </c>
      <c r="BE466" s="35">
        <f t="shared" si="247"/>
        <v>18366.652565811008</v>
      </c>
      <c r="BF466" s="35">
        <f t="shared" si="248"/>
        <v>21313.562178432701</v>
      </c>
      <c r="BG466" s="35">
        <f t="shared" si="249"/>
        <v>24260.471791054395</v>
      </c>
    </row>
    <row r="467" spans="25:59" x14ac:dyDescent="0.4">
      <c r="Y467" s="35">
        <f t="shared" si="250"/>
        <v>459500</v>
      </c>
      <c r="Z467" s="52">
        <f t="shared" si="253"/>
        <v>460</v>
      </c>
      <c r="AA467" s="35"/>
      <c r="AB467" s="35"/>
      <c r="AC467" s="35"/>
      <c r="AD467" s="35"/>
      <c r="AU467" s="52">
        <f t="shared" si="240"/>
        <v>460</v>
      </c>
      <c r="AV467" s="80">
        <f t="shared" si="241"/>
        <v>1283.0462527172822</v>
      </c>
      <c r="AW467" s="35">
        <f t="shared" si="251"/>
        <v>5139.4128282312331</v>
      </c>
      <c r="AX467" s="35">
        <f t="shared" si="242"/>
        <v>53652.590583436482</v>
      </c>
      <c r="AY467" s="35">
        <f t="shared" si="243"/>
        <v>58792.003411667712</v>
      </c>
      <c r="AZ467" s="35">
        <f t="shared" si="244"/>
        <v>63931.416239898943</v>
      </c>
      <c r="BA467"/>
      <c r="BB467" s="52">
        <f t="shared" si="245"/>
        <v>460</v>
      </c>
      <c r="BC467" s="80">
        <f t="shared" si="246"/>
        <v>735.93385154338614</v>
      </c>
      <c r="BD467" s="35">
        <f t="shared" si="252"/>
        <v>2947.8811612141599</v>
      </c>
      <c r="BE467" s="35">
        <f t="shared" si="247"/>
        <v>18395.489799918862</v>
      </c>
      <c r="BF467" s="35">
        <f t="shared" si="248"/>
        <v>21343.37096113302</v>
      </c>
      <c r="BG467" s="35">
        <f t="shared" si="249"/>
        <v>24291.252122347178</v>
      </c>
    </row>
    <row r="468" spans="25:59" x14ac:dyDescent="0.4">
      <c r="Y468" s="35">
        <f t="shared" si="250"/>
        <v>460500</v>
      </c>
      <c r="Z468" s="52">
        <f t="shared" si="253"/>
        <v>461</v>
      </c>
      <c r="AA468" s="35"/>
      <c r="AB468" s="35"/>
      <c r="AC468" s="35"/>
      <c r="AD468" s="35"/>
      <c r="AU468" s="52">
        <f t="shared" si="240"/>
        <v>461</v>
      </c>
      <c r="AV468" s="80">
        <f t="shared" si="241"/>
        <v>1283.4702493589091</v>
      </c>
      <c r="AW468" s="35">
        <f t="shared" si="251"/>
        <v>5141.1112033088957</v>
      </c>
      <c r="AX468" s="35">
        <f t="shared" si="242"/>
        <v>53751.34179756925</v>
      </c>
      <c r="AY468" s="35">
        <f t="shared" si="243"/>
        <v>58892.453000878144</v>
      </c>
      <c r="AZ468" s="35">
        <f t="shared" si="244"/>
        <v>64033.564204187038</v>
      </c>
      <c r="BA468"/>
      <c r="BB468" s="52">
        <f t="shared" si="245"/>
        <v>461</v>
      </c>
      <c r="BC468" s="80">
        <f t="shared" si="246"/>
        <v>736.17704891904816</v>
      </c>
      <c r="BD468" s="35">
        <f t="shared" si="252"/>
        <v>2948.8553207268219</v>
      </c>
      <c r="BE468" s="35">
        <f t="shared" si="247"/>
        <v>18424.324423106507</v>
      </c>
      <c r="BF468" s="35">
        <f t="shared" si="248"/>
        <v>21373.179743833331</v>
      </c>
      <c r="BG468" s="35">
        <f t="shared" si="249"/>
        <v>24322.035064560154</v>
      </c>
    </row>
    <row r="469" spans="25:59" x14ac:dyDescent="0.4">
      <c r="Y469" s="35">
        <f t="shared" si="250"/>
        <v>461500</v>
      </c>
      <c r="Z469" s="52">
        <f t="shared" si="253"/>
        <v>462</v>
      </c>
      <c r="AA469" s="35"/>
      <c r="AB469" s="35"/>
      <c r="AC469" s="35"/>
      <c r="AD469" s="35"/>
      <c r="AU469" s="52">
        <f t="shared" si="240"/>
        <v>462</v>
      </c>
      <c r="AV469" s="80">
        <f t="shared" si="241"/>
        <v>1283.8953812608547</v>
      </c>
      <c r="AW469" s="35">
        <f t="shared" si="251"/>
        <v>5142.8141258231253</v>
      </c>
      <c r="AX469" s="35">
        <f t="shared" si="242"/>
        <v>53850.088464265464</v>
      </c>
      <c r="AY469" s="35">
        <f t="shared" si="243"/>
        <v>58992.90259008859</v>
      </c>
      <c r="AZ469" s="35">
        <f t="shared" si="244"/>
        <v>64135.716715911716</v>
      </c>
      <c r="BA469"/>
      <c r="BB469" s="52">
        <f t="shared" si="245"/>
        <v>462</v>
      </c>
      <c r="BC469" s="80">
        <f t="shared" si="246"/>
        <v>736.42089746102408</v>
      </c>
      <c r="BD469" s="35">
        <f t="shared" si="252"/>
        <v>2949.8320885729709</v>
      </c>
      <c r="BE469" s="35">
        <f t="shared" si="247"/>
        <v>18453.156437960679</v>
      </c>
      <c r="BF469" s="35">
        <f t="shared" si="248"/>
        <v>21402.988526533649</v>
      </c>
      <c r="BG469" s="35">
        <f t="shared" si="249"/>
        <v>24352.820615106619</v>
      </c>
    </row>
    <row r="470" spans="25:59" x14ac:dyDescent="0.4">
      <c r="Y470" s="35">
        <f t="shared" si="250"/>
        <v>462500</v>
      </c>
      <c r="Z470" s="52">
        <f t="shared" si="253"/>
        <v>463</v>
      </c>
      <c r="AA470" s="35"/>
      <c r="AB470" s="35"/>
      <c r="AC470" s="35"/>
      <c r="AD470" s="35"/>
      <c r="AU470" s="52">
        <f t="shared" si="240"/>
        <v>463</v>
      </c>
      <c r="AV470" s="80">
        <f t="shared" si="241"/>
        <v>1284.3216472957481</v>
      </c>
      <c r="AW470" s="35">
        <f t="shared" si="251"/>
        <v>5144.5215912580861</v>
      </c>
      <c r="AX470" s="35">
        <f t="shared" si="242"/>
        <v>53948.830588040932</v>
      </c>
      <c r="AY470" s="35">
        <f t="shared" si="243"/>
        <v>59093.352179299021</v>
      </c>
      <c r="AZ470" s="35">
        <f t="shared" si="244"/>
        <v>64237.873770557111</v>
      </c>
      <c r="BA470"/>
      <c r="BB470" s="52">
        <f t="shared" si="245"/>
        <v>463</v>
      </c>
      <c r="BC470" s="80">
        <f t="shared" si="246"/>
        <v>736.66539652267272</v>
      </c>
      <c r="BD470" s="35">
        <f t="shared" si="252"/>
        <v>2950.8114621624004</v>
      </c>
      <c r="BE470" s="35">
        <f t="shared" si="247"/>
        <v>18481.985847071559</v>
      </c>
      <c r="BF470" s="35">
        <f t="shared" si="248"/>
        <v>21432.79730923396</v>
      </c>
      <c r="BG470" s="35">
        <f t="shared" si="249"/>
        <v>24383.608771396361</v>
      </c>
    </row>
    <row r="471" spans="25:59" x14ac:dyDescent="0.4">
      <c r="Y471" s="35">
        <f t="shared" si="250"/>
        <v>463500</v>
      </c>
      <c r="Z471" s="52">
        <f t="shared" si="253"/>
        <v>464</v>
      </c>
      <c r="AA471" s="35"/>
      <c r="AB471" s="35"/>
      <c r="AC471" s="35"/>
      <c r="AD471" s="35"/>
      <c r="AU471" s="52">
        <f t="shared" si="240"/>
        <v>464</v>
      </c>
      <c r="AV471" s="80">
        <f t="shared" si="241"/>
        <v>1284.7490463347103</v>
      </c>
      <c r="AW471" s="35">
        <f t="shared" si="251"/>
        <v>5146.2335950919023</v>
      </c>
      <c r="AX471" s="35">
        <f t="shared" si="242"/>
        <v>54047.568173417567</v>
      </c>
      <c r="AY471" s="35">
        <f t="shared" si="243"/>
        <v>59193.801768509467</v>
      </c>
      <c r="AZ471" s="35">
        <f t="shared" si="244"/>
        <v>64340.035363601368</v>
      </c>
      <c r="BA471"/>
      <c r="BB471" s="52">
        <f t="shared" si="245"/>
        <v>464</v>
      </c>
      <c r="BC471" s="80">
        <f t="shared" si="246"/>
        <v>736.91054545648808</v>
      </c>
      <c r="BD471" s="35">
        <f t="shared" si="252"/>
        <v>2951.7934389014381</v>
      </c>
      <c r="BE471" s="35">
        <f t="shared" si="247"/>
        <v>18510.812653032841</v>
      </c>
      <c r="BF471" s="35">
        <f t="shared" si="248"/>
        <v>21462.606091934278</v>
      </c>
      <c r="BG471" s="35">
        <f t="shared" si="249"/>
        <v>24414.399530835715</v>
      </c>
    </row>
    <row r="472" spans="25:59" x14ac:dyDescent="0.4">
      <c r="Y472" s="35">
        <f t="shared" si="250"/>
        <v>464500</v>
      </c>
      <c r="Z472" s="52">
        <f t="shared" si="253"/>
        <v>465</v>
      </c>
      <c r="AA472" s="35"/>
      <c r="AB472" s="35"/>
      <c r="AC472" s="35"/>
      <c r="AD472" s="35"/>
      <c r="AU472" s="52">
        <f t="shared" si="240"/>
        <v>465</v>
      </c>
      <c r="AV472" s="80">
        <f t="shared" si="241"/>
        <v>1285.1775772473643</v>
      </c>
      <c r="AW472" s="35">
        <f t="shared" si="251"/>
        <v>5147.9501327966991</v>
      </c>
      <c r="AX472" s="35">
        <f t="shared" si="242"/>
        <v>54146.301224923198</v>
      </c>
      <c r="AY472" s="35">
        <f t="shared" si="243"/>
        <v>59294.251357719899</v>
      </c>
      <c r="AZ472" s="35">
        <f t="shared" si="244"/>
        <v>64442.2014905166</v>
      </c>
      <c r="BA472"/>
      <c r="BB472" s="52">
        <f t="shared" si="245"/>
        <v>465</v>
      </c>
      <c r="BC472" s="80">
        <f t="shared" si="246"/>
        <v>737.1563436141048</v>
      </c>
      <c r="BD472" s="35">
        <f t="shared" si="252"/>
        <v>2952.7780161929704</v>
      </c>
      <c r="BE472" s="35">
        <f t="shared" si="247"/>
        <v>18539.63685844162</v>
      </c>
      <c r="BF472" s="35">
        <f t="shared" si="248"/>
        <v>21492.414874634589</v>
      </c>
      <c r="BG472" s="35">
        <f t="shared" si="249"/>
        <v>24445.192890827559</v>
      </c>
    </row>
    <row r="473" spans="25:59" x14ac:dyDescent="0.4">
      <c r="Y473" s="35">
        <f t="shared" si="250"/>
        <v>465500</v>
      </c>
      <c r="Z473" s="52">
        <f t="shared" si="253"/>
        <v>466</v>
      </c>
      <c r="AA473" s="35"/>
      <c r="AB473" s="35"/>
      <c r="AC473" s="35"/>
      <c r="AD473" s="35"/>
      <c r="AU473" s="52">
        <f t="shared" si="240"/>
        <v>466</v>
      </c>
      <c r="AV473" s="80">
        <f t="shared" si="241"/>
        <v>1285.6072389018498</v>
      </c>
      <c r="AW473" s="35">
        <f t="shared" si="251"/>
        <v>5149.671199838659</v>
      </c>
      <c r="AX473" s="35">
        <f t="shared" si="242"/>
        <v>54245.029747091685</v>
      </c>
      <c r="AY473" s="35">
        <f t="shared" si="243"/>
        <v>59394.700946930345</v>
      </c>
      <c r="AZ473" s="35">
        <f t="shared" si="244"/>
        <v>64544.372146769005</v>
      </c>
      <c r="BA473"/>
      <c r="BB473" s="52">
        <f t="shared" si="245"/>
        <v>466</v>
      </c>
      <c r="BC473" s="80">
        <f t="shared" si="246"/>
        <v>737.40279034630669</v>
      </c>
      <c r="BD473" s="35">
        <f t="shared" si="252"/>
        <v>2953.7651914364751</v>
      </c>
      <c r="BE473" s="35">
        <f t="shared" si="247"/>
        <v>18568.458465898428</v>
      </c>
      <c r="BF473" s="35">
        <f t="shared" si="248"/>
        <v>21522.223657334904</v>
      </c>
      <c r="BG473" s="35">
        <f t="shared" si="249"/>
        <v>24475.98884877138</v>
      </c>
    </row>
    <row r="474" spans="25:59" x14ac:dyDescent="0.4">
      <c r="Y474" s="35">
        <f t="shared" si="250"/>
        <v>466500</v>
      </c>
      <c r="Z474" s="52">
        <f t="shared" si="253"/>
        <v>467</v>
      </c>
      <c r="AA474" s="35"/>
      <c r="AB474" s="35"/>
      <c r="AC474" s="35"/>
      <c r="AD474" s="35"/>
      <c r="AU474" s="52">
        <f t="shared" si="240"/>
        <v>467</v>
      </c>
      <c r="AV474" s="80">
        <f t="shared" si="241"/>
        <v>1286.0380301648331</v>
      </c>
      <c r="AW474" s="35">
        <f t="shared" si="251"/>
        <v>5151.396791678063</v>
      </c>
      <c r="AX474" s="35">
        <f t="shared" si="242"/>
        <v>54343.753744462731</v>
      </c>
      <c r="AY474" s="35">
        <f t="shared" si="243"/>
        <v>59495.150536140791</v>
      </c>
      <c r="AZ474" s="35">
        <f t="shared" si="244"/>
        <v>64646.547327818851</v>
      </c>
      <c r="BA474"/>
      <c r="BB474" s="52">
        <f t="shared" si="245"/>
        <v>467</v>
      </c>
      <c r="BC474" s="80">
        <f t="shared" si="246"/>
        <v>737.64988500303252</v>
      </c>
      <c r="BD474" s="35">
        <f t="shared" si="252"/>
        <v>2954.7549620280456</v>
      </c>
      <c r="BE474" s="35">
        <f t="shared" si="247"/>
        <v>18597.277478007174</v>
      </c>
      <c r="BF474" s="35">
        <f t="shared" si="248"/>
        <v>21552.032440035218</v>
      </c>
      <c r="BG474" s="35">
        <f t="shared" si="249"/>
        <v>24506.787402063263</v>
      </c>
    </row>
    <row r="475" spans="25:59" x14ac:dyDescent="0.4">
      <c r="Y475" s="35">
        <f t="shared" si="250"/>
        <v>467500</v>
      </c>
      <c r="Z475" s="52">
        <f t="shared" si="253"/>
        <v>468</v>
      </c>
      <c r="AA475" s="35"/>
      <c r="AB475" s="35"/>
      <c r="AC475" s="35"/>
      <c r="AD475" s="35"/>
      <c r="AU475" s="52">
        <f t="shared" si="240"/>
        <v>468</v>
      </c>
      <c r="AV475" s="80">
        <f t="shared" si="241"/>
        <v>1286.4699499015226</v>
      </c>
      <c r="AW475" s="35">
        <f t="shared" si="251"/>
        <v>5153.126903769351</v>
      </c>
      <c r="AX475" s="35">
        <f t="shared" si="242"/>
        <v>54442.473221581873</v>
      </c>
      <c r="AY475" s="35">
        <f t="shared" si="243"/>
        <v>59595.600125351222</v>
      </c>
      <c r="AZ475" s="35">
        <f t="shared" si="244"/>
        <v>64748.727029120571</v>
      </c>
      <c r="BA475"/>
      <c r="BB475" s="52">
        <f t="shared" si="245"/>
        <v>468</v>
      </c>
      <c r="BC475" s="80">
        <f t="shared" si="246"/>
        <v>737.89762693338469</v>
      </c>
      <c r="BD475" s="35">
        <f t="shared" si="252"/>
        <v>2955.7473253604244</v>
      </c>
      <c r="BE475" s="35">
        <f t="shared" si="247"/>
        <v>18626.093897375107</v>
      </c>
      <c r="BF475" s="35">
        <f t="shared" si="248"/>
        <v>21581.841222735533</v>
      </c>
      <c r="BG475" s="35">
        <f t="shared" si="249"/>
        <v>24537.588548095959</v>
      </c>
    </row>
    <row r="476" spans="25:59" x14ac:dyDescent="0.4">
      <c r="Y476" s="35">
        <f t="shared" si="250"/>
        <v>468500</v>
      </c>
      <c r="Z476" s="52">
        <f t="shared" si="253"/>
        <v>469</v>
      </c>
      <c r="AA476" s="35"/>
      <c r="AB476" s="35"/>
      <c r="AC476" s="35"/>
      <c r="AD476" s="35"/>
      <c r="AU476" s="52">
        <f t="shared" si="240"/>
        <v>469</v>
      </c>
      <c r="AV476" s="80">
        <f t="shared" si="241"/>
        <v>1286.9029969756778</v>
      </c>
      <c r="AW476" s="35">
        <f t="shared" si="251"/>
        <v>5154.8615315611614</v>
      </c>
      <c r="AX476" s="35">
        <f t="shared" si="242"/>
        <v>54541.188183000508</v>
      </c>
      <c r="AY476" s="35">
        <f t="shared" si="243"/>
        <v>59696.049714561668</v>
      </c>
      <c r="AZ476" s="35">
        <f t="shared" si="244"/>
        <v>64850.911246122829</v>
      </c>
      <c r="BA476"/>
      <c r="BB476" s="52">
        <f t="shared" si="245"/>
        <v>469</v>
      </c>
      <c r="BC476" s="80">
        <f t="shared" si="246"/>
        <v>738.14601548563508</v>
      </c>
      <c r="BD476" s="35">
        <f t="shared" si="252"/>
        <v>2956.7422788230278</v>
      </c>
      <c r="BE476" s="35">
        <f t="shared" si="247"/>
        <v>18654.907726612819</v>
      </c>
      <c r="BF476" s="35">
        <f t="shared" si="248"/>
        <v>21611.650005435848</v>
      </c>
      <c r="BG476" s="35">
        <f t="shared" si="249"/>
        <v>24568.392284258876</v>
      </c>
    </row>
    <row r="477" spans="25:59" x14ac:dyDescent="0.4">
      <c r="Y477" s="35">
        <f t="shared" si="250"/>
        <v>469500</v>
      </c>
      <c r="Z477" s="52">
        <f t="shared" si="253"/>
        <v>470</v>
      </c>
      <c r="AA477" s="35"/>
      <c r="AB477" s="35"/>
      <c r="AC477" s="35"/>
      <c r="AD477" s="35"/>
      <c r="AU477" s="52">
        <f t="shared" si="240"/>
        <v>470</v>
      </c>
      <c r="AV477" s="80">
        <f t="shared" si="241"/>
        <v>1287.3371702496249</v>
      </c>
      <c r="AW477" s="35">
        <f t="shared" si="251"/>
        <v>5156.6006704963893</v>
      </c>
      <c r="AX477" s="35">
        <f t="shared" si="242"/>
        <v>54639.898633275712</v>
      </c>
      <c r="AY477" s="35">
        <f t="shared" si="243"/>
        <v>59796.4993037721</v>
      </c>
      <c r="AZ477" s="35">
        <f t="shared" si="244"/>
        <v>64953.099974268487</v>
      </c>
      <c r="BA477"/>
      <c r="BB477" s="52">
        <f t="shared" si="245"/>
        <v>470</v>
      </c>
      <c r="BC477" s="80">
        <f t="shared" si="246"/>
        <v>738.39505000723273</v>
      </c>
      <c r="BD477" s="35">
        <f t="shared" si="252"/>
        <v>2957.739819801976</v>
      </c>
      <c r="BE477" s="35">
        <f t="shared" si="247"/>
        <v>18683.718968334186</v>
      </c>
      <c r="BF477" s="35">
        <f t="shared" si="248"/>
        <v>21641.458788136162</v>
      </c>
      <c r="BG477" s="35">
        <f t="shared" si="249"/>
        <v>24599.198607938139</v>
      </c>
    </row>
    <row r="478" spans="25:59" x14ac:dyDescent="0.4">
      <c r="Y478" s="35">
        <f t="shared" si="250"/>
        <v>470500</v>
      </c>
      <c r="Z478" s="52">
        <f t="shared" si="253"/>
        <v>471</v>
      </c>
      <c r="AA478" s="35"/>
      <c r="AB478" s="35"/>
      <c r="AC478" s="35"/>
      <c r="AD478" s="35"/>
      <c r="AU478" s="52">
        <f t="shared" si="240"/>
        <v>471</v>
      </c>
      <c r="AV478" s="80">
        <f t="shared" si="241"/>
        <v>1287.7724685842668</v>
      </c>
      <c r="AW478" s="35">
        <f t="shared" si="251"/>
        <v>5158.3443160122297</v>
      </c>
      <c r="AX478" s="35">
        <f t="shared" si="242"/>
        <v>54738.60457697032</v>
      </c>
      <c r="AY478" s="35">
        <f t="shared" si="243"/>
        <v>59896.948892982546</v>
      </c>
      <c r="AZ478" s="35">
        <f t="shared" si="244"/>
        <v>65055.293208994772</v>
      </c>
      <c r="BA478"/>
      <c r="BB478" s="52">
        <f t="shared" si="245"/>
        <v>471</v>
      </c>
      <c r="BC478" s="80">
        <f t="shared" si="246"/>
        <v>738.64472984481074</v>
      </c>
      <c r="BD478" s="35">
        <f t="shared" si="252"/>
        <v>2958.7399456801204</v>
      </c>
      <c r="BE478" s="35">
        <f t="shared" si="247"/>
        <v>18712.527625156355</v>
      </c>
      <c r="BF478" s="35">
        <f t="shared" si="248"/>
        <v>21671.267570836477</v>
      </c>
      <c r="BG478" s="35">
        <f t="shared" si="249"/>
        <v>24630.007516516598</v>
      </c>
    </row>
    <row r="479" spans="25:59" x14ac:dyDescent="0.4">
      <c r="Y479" s="35">
        <f t="shared" si="250"/>
        <v>471500</v>
      </c>
      <c r="Z479" s="52">
        <f t="shared" si="253"/>
        <v>472</v>
      </c>
      <c r="AA479" s="35"/>
      <c r="AB479" s="35"/>
      <c r="AC479" s="35"/>
      <c r="AD479" s="35"/>
      <c r="AU479" s="52">
        <f t="shared" si="240"/>
        <v>472</v>
      </c>
      <c r="AV479" s="80">
        <f t="shared" si="241"/>
        <v>1288.2088908390965</v>
      </c>
      <c r="AW479" s="35">
        <f t="shared" si="251"/>
        <v>5160.0924635402298</v>
      </c>
      <c r="AX479" s="35">
        <f t="shared" si="242"/>
        <v>54837.306018652744</v>
      </c>
      <c r="AY479" s="35">
        <f t="shared" si="243"/>
        <v>59997.398482192977</v>
      </c>
      <c r="AZ479" s="35">
        <f t="shared" si="244"/>
        <v>65157.490945733211</v>
      </c>
      <c r="BA479"/>
      <c r="BB479" s="52">
        <f t="shared" si="245"/>
        <v>472</v>
      </c>
      <c r="BC479" s="80">
        <f t="shared" si="246"/>
        <v>738.89505434419323</v>
      </c>
      <c r="BD479" s="35">
        <f t="shared" si="252"/>
        <v>2959.7426538370732</v>
      </c>
      <c r="BE479" s="35">
        <f t="shared" si="247"/>
        <v>18741.333699699717</v>
      </c>
      <c r="BF479" s="35">
        <f t="shared" si="248"/>
        <v>21701.076353536791</v>
      </c>
      <c r="BG479" s="35">
        <f t="shared" si="249"/>
        <v>24660.819007373866</v>
      </c>
    </row>
    <row r="480" spans="25:59" x14ac:dyDescent="0.4">
      <c r="Y480" s="35">
        <f t="shared" si="250"/>
        <v>472500</v>
      </c>
      <c r="Z480" s="52">
        <f t="shared" si="253"/>
        <v>473</v>
      </c>
      <c r="AA480" s="35"/>
      <c r="AB480" s="35"/>
      <c r="AC480" s="35"/>
      <c r="AD480" s="35"/>
      <c r="AU480" s="52">
        <f t="shared" si="240"/>
        <v>473</v>
      </c>
      <c r="AV480" s="80">
        <f t="shared" si="241"/>
        <v>1288.6464358722098</v>
      </c>
      <c r="AW480" s="35">
        <f t="shared" si="251"/>
        <v>5161.8451085063398</v>
      </c>
      <c r="AX480" s="35">
        <f t="shared" si="242"/>
        <v>54936.002962897081</v>
      </c>
      <c r="AY480" s="35">
        <f t="shared" si="243"/>
        <v>60097.848071403423</v>
      </c>
      <c r="AZ480" s="35">
        <f t="shared" si="244"/>
        <v>65259.693179909766</v>
      </c>
      <c r="BA480"/>
      <c r="BB480" s="52">
        <f t="shared" si="245"/>
        <v>473</v>
      </c>
      <c r="BC480" s="80">
        <f t="shared" si="246"/>
        <v>739.14602285040314</v>
      </c>
      <c r="BD480" s="35">
        <f t="shared" si="252"/>
        <v>2960.7479416492356</v>
      </c>
      <c r="BE480" s="35">
        <f t="shared" si="247"/>
        <v>18770.137194587871</v>
      </c>
      <c r="BF480" s="35">
        <f t="shared" si="248"/>
        <v>21730.885136237106</v>
      </c>
      <c r="BG480" s="35">
        <f t="shared" si="249"/>
        <v>24691.633077886341</v>
      </c>
    </row>
    <row r="481" spans="25:59" x14ac:dyDescent="0.4">
      <c r="Y481" s="35">
        <f t="shared" si="250"/>
        <v>473500</v>
      </c>
      <c r="Z481" s="52">
        <f t="shared" si="253"/>
        <v>474</v>
      </c>
      <c r="AA481" s="35"/>
      <c r="AB481" s="35"/>
      <c r="AC481" s="35"/>
      <c r="AD481" s="35"/>
      <c r="AU481" s="52">
        <f t="shared" si="240"/>
        <v>474</v>
      </c>
      <c r="AV481" s="80">
        <f t="shared" si="241"/>
        <v>1289.085102540316</v>
      </c>
      <c r="AW481" s="35">
        <f t="shared" si="251"/>
        <v>5163.6022463309564</v>
      </c>
      <c r="AX481" s="35">
        <f t="shared" si="242"/>
        <v>55034.695414282913</v>
      </c>
      <c r="AY481" s="35">
        <f t="shared" si="243"/>
        <v>60198.297660613869</v>
      </c>
      <c r="AZ481" s="35">
        <f t="shared" si="244"/>
        <v>65361.899906944825</v>
      </c>
      <c r="BA481"/>
      <c r="BB481" s="52">
        <f t="shared" si="245"/>
        <v>474</v>
      </c>
      <c r="BC481" s="80">
        <f t="shared" si="246"/>
        <v>739.3976347076682</v>
      </c>
      <c r="BD481" s="35">
        <f t="shared" si="252"/>
        <v>2961.7558064898244</v>
      </c>
      <c r="BE481" s="35">
        <f t="shared" si="247"/>
        <v>18798.938112447591</v>
      </c>
      <c r="BF481" s="35">
        <f t="shared" si="248"/>
        <v>21760.693918937417</v>
      </c>
      <c r="BG481" s="35">
        <f t="shared" si="249"/>
        <v>24722.449725427243</v>
      </c>
    </row>
    <row r="482" spans="25:59" x14ac:dyDescent="0.4">
      <c r="Y482" s="35">
        <f t="shared" si="250"/>
        <v>474500</v>
      </c>
      <c r="Z482" s="52">
        <f t="shared" si="253"/>
        <v>475</v>
      </c>
      <c r="AA482" s="35"/>
      <c r="AB482" s="35"/>
      <c r="AC482" s="35"/>
      <c r="AD482" s="35"/>
      <c r="AU482" s="52">
        <f t="shared" si="240"/>
        <v>475</v>
      </c>
      <c r="AV482" s="80">
        <f t="shared" si="241"/>
        <v>1289.5248896987525</v>
      </c>
      <c r="AW482" s="35">
        <f t="shared" si="251"/>
        <v>5165.3638724289813</v>
      </c>
      <c r="AX482" s="35">
        <f t="shared" si="242"/>
        <v>55133.383377395323</v>
      </c>
      <c r="AY482" s="35">
        <f t="shared" si="243"/>
        <v>60298.747249824301</v>
      </c>
      <c r="AZ482" s="35">
        <f t="shared" si="244"/>
        <v>65464.111122253278</v>
      </c>
      <c r="BA482"/>
      <c r="BB482" s="52">
        <f t="shared" si="245"/>
        <v>475</v>
      </c>
      <c r="BC482" s="80">
        <f t="shared" si="246"/>
        <v>739.64988925942885</v>
      </c>
      <c r="BD482" s="35">
        <f t="shared" si="252"/>
        <v>2962.766245728903</v>
      </c>
      <c r="BE482" s="35">
        <f t="shared" si="247"/>
        <v>18827.736455908831</v>
      </c>
      <c r="BF482" s="35">
        <f t="shared" si="248"/>
        <v>21790.502701637735</v>
      </c>
      <c r="BG482" s="35">
        <f t="shared" si="249"/>
        <v>24753.26894736664</v>
      </c>
    </row>
    <row r="483" spans="25:59" x14ac:dyDescent="0.4">
      <c r="Y483" s="35">
        <f t="shared" si="250"/>
        <v>475500</v>
      </c>
      <c r="Z483" s="52">
        <f t="shared" si="253"/>
        <v>476</v>
      </c>
      <c r="AA483" s="35"/>
      <c r="AB483" s="35"/>
      <c r="AC483" s="35"/>
      <c r="AD483" s="35"/>
      <c r="AU483" s="52">
        <f t="shared" si="240"/>
        <v>476</v>
      </c>
      <c r="AV483" s="80">
        <f t="shared" si="241"/>
        <v>1289.9657962014949</v>
      </c>
      <c r="AW483" s="35">
        <f t="shared" si="251"/>
        <v>5167.1299822098608</v>
      </c>
      <c r="AX483" s="35">
        <f t="shared" si="242"/>
        <v>55232.066856824888</v>
      </c>
      <c r="AY483" s="35">
        <f t="shared" si="243"/>
        <v>60399.196839034747</v>
      </c>
      <c r="AZ483" s="35">
        <f t="shared" si="244"/>
        <v>65566.326821244613</v>
      </c>
      <c r="BA483"/>
      <c r="BB483" s="52">
        <f t="shared" si="245"/>
        <v>476</v>
      </c>
      <c r="BC483" s="80">
        <f t="shared" si="246"/>
        <v>739.90278584834493</v>
      </c>
      <c r="BD483" s="35">
        <f t="shared" si="252"/>
        <v>2963.7792567334077</v>
      </c>
      <c r="BE483" s="35">
        <f t="shared" si="247"/>
        <v>18856.532227604639</v>
      </c>
      <c r="BF483" s="35">
        <f t="shared" si="248"/>
        <v>21820.311484338046</v>
      </c>
      <c r="BG483" s="35">
        <f t="shared" si="249"/>
        <v>24784.090741071454</v>
      </c>
    </row>
    <row r="484" spans="25:59" x14ac:dyDescent="0.4">
      <c r="Y484" s="35">
        <f t="shared" si="250"/>
        <v>476500</v>
      </c>
      <c r="Z484" s="52">
        <f t="shared" si="253"/>
        <v>477</v>
      </c>
      <c r="AA484" s="35"/>
      <c r="AB484" s="35"/>
      <c r="AC484" s="35"/>
      <c r="AD484" s="35"/>
      <c r="AU484" s="52">
        <f t="shared" si="240"/>
        <v>477</v>
      </c>
      <c r="AV484" s="80">
        <f t="shared" si="241"/>
        <v>1290.4078209011707</v>
      </c>
      <c r="AW484" s="35">
        <f t="shared" si="251"/>
        <v>5168.9005710776419</v>
      </c>
      <c r="AX484" s="35">
        <f t="shared" si="242"/>
        <v>55330.745857167538</v>
      </c>
      <c r="AY484" s="35">
        <f t="shared" si="243"/>
        <v>60499.646428245178</v>
      </c>
      <c r="AZ484" s="35">
        <f t="shared" si="244"/>
        <v>65668.546999322818</v>
      </c>
      <c r="BA484"/>
      <c r="BB484" s="52">
        <f t="shared" si="245"/>
        <v>477</v>
      </c>
      <c r="BC484" s="80">
        <f t="shared" si="246"/>
        <v>740.15632381630269</v>
      </c>
      <c r="BD484" s="35">
        <f t="shared" si="252"/>
        <v>2964.7948368671764</v>
      </c>
      <c r="BE484" s="35">
        <f t="shared" si="247"/>
        <v>18885.32543017119</v>
      </c>
      <c r="BF484" s="35">
        <f t="shared" si="248"/>
        <v>21850.120267038365</v>
      </c>
      <c r="BG484" s="35">
        <f t="shared" si="249"/>
        <v>24814.91510390554</v>
      </c>
    </row>
    <row r="485" spans="25:59" x14ac:dyDescent="0.4">
      <c r="Y485" s="35">
        <f t="shared" si="250"/>
        <v>477500</v>
      </c>
      <c r="Z485" s="52">
        <f t="shared" si="253"/>
        <v>478</v>
      </c>
      <c r="AA485" s="35"/>
      <c r="AB485" s="35"/>
      <c r="AC485" s="35"/>
      <c r="AD485" s="35"/>
      <c r="AU485" s="52">
        <f t="shared" si="240"/>
        <v>478</v>
      </c>
      <c r="AV485" s="80">
        <f t="shared" si="241"/>
        <v>1290.8509626490713</v>
      </c>
      <c r="AW485" s="35">
        <f t="shared" si="251"/>
        <v>5170.6756344310179</v>
      </c>
      <c r="AX485" s="35">
        <f t="shared" si="242"/>
        <v>55429.420383024604</v>
      </c>
      <c r="AY485" s="35">
        <f t="shared" si="243"/>
        <v>60600.096017455624</v>
      </c>
      <c r="AZ485" s="35">
        <f t="shared" si="244"/>
        <v>65770.771651886636</v>
      </c>
      <c r="BA485"/>
      <c r="BB485" s="52">
        <f t="shared" si="245"/>
        <v>478</v>
      </c>
      <c r="BC485" s="80">
        <f t="shared" si="246"/>
        <v>740.41050250442208</v>
      </c>
      <c r="BD485" s="35">
        <f t="shared" si="252"/>
        <v>2965.8129834909764</v>
      </c>
      <c r="BE485" s="35">
        <f t="shared" si="247"/>
        <v>18914.116066247698</v>
      </c>
      <c r="BF485" s="35">
        <f t="shared" si="248"/>
        <v>21879.929049738676</v>
      </c>
      <c r="BG485" s="35">
        <f t="shared" si="249"/>
        <v>24845.742033229653</v>
      </c>
    </row>
    <row r="486" spans="25:59" x14ac:dyDescent="0.4">
      <c r="Y486" s="35">
        <f t="shared" si="250"/>
        <v>478500</v>
      </c>
      <c r="Z486" s="52">
        <f t="shared" si="253"/>
        <v>479</v>
      </c>
      <c r="AA486" s="35"/>
      <c r="AB486" s="35"/>
      <c r="AC486" s="35"/>
      <c r="AD486" s="35"/>
      <c r="AU486" s="52">
        <f t="shared" si="240"/>
        <v>479</v>
      </c>
      <c r="AV486" s="80">
        <f t="shared" si="241"/>
        <v>1291.2952202951633</v>
      </c>
      <c r="AW486" s="35">
        <f t="shared" si="251"/>
        <v>5172.4551676633773</v>
      </c>
      <c r="AX486" s="35">
        <f t="shared" si="242"/>
        <v>55528.090439002677</v>
      </c>
      <c r="AY486" s="35">
        <f t="shared" si="243"/>
        <v>60700.545606666055</v>
      </c>
      <c r="AZ486" s="35">
        <f t="shared" si="244"/>
        <v>65873.000774329426</v>
      </c>
      <c r="BA486"/>
      <c r="BB486" s="52">
        <f t="shared" si="245"/>
        <v>479</v>
      </c>
      <c r="BC486" s="80">
        <f t="shared" si="246"/>
        <v>740.6653212530631</v>
      </c>
      <c r="BD486" s="35">
        <f t="shared" si="252"/>
        <v>2966.8336939625328</v>
      </c>
      <c r="BE486" s="35">
        <f t="shared" si="247"/>
        <v>18942.904138476461</v>
      </c>
      <c r="BF486" s="35">
        <f t="shared" si="248"/>
        <v>21909.737832438994</v>
      </c>
      <c r="BG486" s="35">
        <f t="shared" si="249"/>
        <v>24876.571526401527</v>
      </c>
    </row>
    <row r="487" spans="25:59" x14ac:dyDescent="0.4">
      <c r="Y487" s="35">
        <f t="shared" si="250"/>
        <v>479500</v>
      </c>
      <c r="Z487" s="52">
        <f t="shared" si="253"/>
        <v>480</v>
      </c>
      <c r="AA487" s="35"/>
      <c r="AB487" s="35"/>
      <c r="AC487" s="35"/>
      <c r="AD487" s="35"/>
      <c r="AU487" s="52">
        <f t="shared" si="240"/>
        <v>480</v>
      </c>
      <c r="AV487" s="80">
        <f t="shared" si="241"/>
        <v>1291.740592688102</v>
      </c>
      <c r="AW487" s="35">
        <f t="shared" si="251"/>
        <v>5174.2391661628562</v>
      </c>
      <c r="AX487" s="35">
        <f t="shared" si="242"/>
        <v>55626.756029713644</v>
      </c>
      <c r="AY487" s="35">
        <f t="shared" si="243"/>
        <v>60800.995195876501</v>
      </c>
      <c r="AZ487" s="35">
        <f t="shared" si="244"/>
        <v>65975.234362039351</v>
      </c>
      <c r="BA487"/>
      <c r="BB487" s="52">
        <f t="shared" si="245"/>
        <v>480</v>
      </c>
      <c r="BC487" s="80">
        <f t="shared" si="246"/>
        <v>740.9207794018339</v>
      </c>
      <c r="BD487" s="35">
        <f t="shared" si="252"/>
        <v>2967.8569656365571</v>
      </c>
      <c r="BE487" s="35">
        <f t="shared" si="247"/>
        <v>18971.689649502747</v>
      </c>
      <c r="BF487" s="35">
        <f t="shared" si="248"/>
        <v>21939.546615139305</v>
      </c>
      <c r="BG487" s="35">
        <f t="shared" si="249"/>
        <v>24907.403580775863</v>
      </c>
    </row>
    <row r="488" spans="25:59" x14ac:dyDescent="0.4">
      <c r="Y488" s="35">
        <f t="shared" si="250"/>
        <v>480500</v>
      </c>
      <c r="Z488" s="52">
        <f t="shared" si="253"/>
        <v>481</v>
      </c>
      <c r="AA488" s="35"/>
      <c r="AB488" s="35"/>
      <c r="AC488" s="35"/>
      <c r="AD488" s="35"/>
      <c r="AU488" s="52">
        <f t="shared" si="240"/>
        <v>481</v>
      </c>
      <c r="AV488" s="80">
        <f t="shared" si="241"/>
        <v>1292.1870786752427</v>
      </c>
      <c r="AW488" s="35">
        <f t="shared" si="251"/>
        <v>5176.0276253123811</v>
      </c>
      <c r="AX488" s="35">
        <f t="shared" si="242"/>
        <v>55725.417159774566</v>
      </c>
      <c r="AY488" s="35">
        <f t="shared" si="243"/>
        <v>60901.444785086947</v>
      </c>
      <c r="AZ488" s="35">
        <f t="shared" si="244"/>
        <v>66077.472410399321</v>
      </c>
      <c r="BA488"/>
      <c r="BB488" s="52">
        <f t="shared" si="245"/>
        <v>481</v>
      </c>
      <c r="BC488" s="80">
        <f t="shared" si="246"/>
        <v>741.17687628959675</v>
      </c>
      <c r="BD488" s="35">
        <f t="shared" si="252"/>
        <v>2968.8827958647748</v>
      </c>
      <c r="BE488" s="35">
        <f t="shared" si="247"/>
        <v>19000.472601974845</v>
      </c>
      <c r="BF488" s="35">
        <f t="shared" si="248"/>
        <v>21969.355397839619</v>
      </c>
      <c r="BG488" s="35">
        <f t="shared" si="249"/>
        <v>24938.238193704394</v>
      </c>
    </row>
    <row r="489" spans="25:59" x14ac:dyDescent="0.4">
      <c r="Y489" s="35">
        <f t="shared" si="250"/>
        <v>481500</v>
      </c>
      <c r="Z489" s="52">
        <f t="shared" si="253"/>
        <v>482</v>
      </c>
      <c r="AA489" s="35"/>
      <c r="AB489" s="35"/>
      <c r="AC489" s="35"/>
      <c r="AD489" s="35"/>
      <c r="AU489" s="52">
        <f t="shared" si="240"/>
        <v>482</v>
      </c>
      <c r="AV489" s="80">
        <f t="shared" si="241"/>
        <v>1292.6346771026535</v>
      </c>
      <c r="AW489" s="35">
        <f t="shared" si="251"/>
        <v>5177.8205404897253</v>
      </c>
      <c r="AX489" s="35">
        <f t="shared" si="242"/>
        <v>55824.073833807655</v>
      </c>
      <c r="AY489" s="35">
        <f t="shared" si="243"/>
        <v>61001.894374297379</v>
      </c>
      <c r="AZ489" s="35">
        <f t="shared" si="244"/>
        <v>66179.71491478711</v>
      </c>
      <c r="BA489"/>
      <c r="BB489" s="52">
        <f t="shared" si="245"/>
        <v>482</v>
      </c>
      <c r="BC489" s="80">
        <f t="shared" si="246"/>
        <v>741.43361125447564</v>
      </c>
      <c r="BD489" s="35">
        <f t="shared" si="252"/>
        <v>2969.9111819959526</v>
      </c>
      <c r="BE489" s="35">
        <f t="shared" si="247"/>
        <v>19029.252998543983</v>
      </c>
      <c r="BF489" s="35">
        <f t="shared" si="248"/>
        <v>21999.164180539934</v>
      </c>
      <c r="BG489" s="35">
        <f t="shared" si="249"/>
        <v>24969.075362535885</v>
      </c>
    </row>
    <row r="490" spans="25:59" x14ac:dyDescent="0.4">
      <c r="Y490" s="35">
        <f t="shared" si="250"/>
        <v>482500</v>
      </c>
      <c r="Z490" s="52">
        <f t="shared" si="253"/>
        <v>483</v>
      </c>
      <c r="AA490" s="35"/>
      <c r="AB490" s="35"/>
      <c r="AC490" s="35"/>
      <c r="AD490" s="35"/>
      <c r="AU490" s="52">
        <f t="shared" si="240"/>
        <v>483</v>
      </c>
      <c r="AV490" s="80">
        <f t="shared" si="241"/>
        <v>1293.0833868151271</v>
      </c>
      <c r="AW490" s="35">
        <f t="shared" si="251"/>
        <v>5179.6179070675516</v>
      </c>
      <c r="AX490" s="35">
        <f t="shared" si="242"/>
        <v>55922.726056440275</v>
      </c>
      <c r="AY490" s="35">
        <f t="shared" si="243"/>
        <v>61102.343963507825</v>
      </c>
      <c r="AZ490" s="35">
        <f t="shared" si="244"/>
        <v>66281.961870575382</v>
      </c>
      <c r="BA490"/>
      <c r="BB490" s="52">
        <f t="shared" si="245"/>
        <v>483</v>
      </c>
      <c r="BC490" s="80">
        <f t="shared" si="246"/>
        <v>741.69098363386263</v>
      </c>
      <c r="BD490" s="35">
        <f t="shared" si="252"/>
        <v>2970.942121375926</v>
      </c>
      <c r="BE490" s="35">
        <f t="shared" si="247"/>
        <v>19058.030841864322</v>
      </c>
      <c r="BF490" s="35">
        <f t="shared" si="248"/>
        <v>22028.972963240249</v>
      </c>
      <c r="BG490" s="35">
        <f t="shared" si="249"/>
        <v>24999.915084616176</v>
      </c>
    </row>
    <row r="491" spans="25:59" x14ac:dyDescent="0.4">
      <c r="Y491" s="35">
        <f t="shared" si="250"/>
        <v>483500</v>
      </c>
      <c r="Z491" s="52">
        <f t="shared" si="253"/>
        <v>484</v>
      </c>
      <c r="AA491" s="35"/>
      <c r="AB491" s="35"/>
      <c r="AC491" s="35"/>
      <c r="AD491" s="35"/>
      <c r="AU491" s="52">
        <f t="shared" si="240"/>
        <v>484</v>
      </c>
      <c r="AV491" s="80">
        <f t="shared" si="241"/>
        <v>1293.5332066561925</v>
      </c>
      <c r="AW491" s="35">
        <f t="shared" si="251"/>
        <v>5181.4197204134607</v>
      </c>
      <c r="AX491" s="35">
        <f t="shared" si="242"/>
        <v>56021.373832304795</v>
      </c>
      <c r="AY491" s="35">
        <f t="shared" si="243"/>
        <v>61202.793552718256</v>
      </c>
      <c r="AZ491" s="35">
        <f t="shared" si="244"/>
        <v>66384.213273131711</v>
      </c>
      <c r="BA491"/>
      <c r="BB491" s="52">
        <f t="shared" si="245"/>
        <v>484</v>
      </c>
      <c r="BC491" s="80">
        <f t="shared" si="246"/>
        <v>741.94899276442595</v>
      </c>
      <c r="BD491" s="35">
        <f t="shared" si="252"/>
        <v>2971.9756113476319</v>
      </c>
      <c r="BE491" s="35">
        <f t="shared" si="247"/>
        <v>19086.806134592931</v>
      </c>
      <c r="BF491" s="35">
        <f t="shared" si="248"/>
        <v>22058.781745940563</v>
      </c>
      <c r="BG491" s="35">
        <f t="shared" si="249"/>
        <v>25030.757357288196</v>
      </c>
    </row>
    <row r="492" spans="25:59" x14ac:dyDescent="0.4">
      <c r="Y492" s="35">
        <f t="shared" si="250"/>
        <v>484500</v>
      </c>
      <c r="Z492" s="52">
        <f t="shared" si="253"/>
        <v>485</v>
      </c>
      <c r="AA492" s="35"/>
      <c r="AB492" s="35"/>
      <c r="AC492" s="35"/>
      <c r="AD492" s="35"/>
      <c r="AU492" s="52">
        <f t="shared" si="240"/>
        <v>485</v>
      </c>
      <c r="AV492" s="80">
        <f t="shared" si="241"/>
        <v>1293.9841354681282</v>
      </c>
      <c r="AW492" s="35">
        <f t="shared" si="251"/>
        <v>5183.2259758900445</v>
      </c>
      <c r="AX492" s="35">
        <f t="shared" si="242"/>
        <v>56120.017166038655</v>
      </c>
      <c r="AY492" s="35">
        <f t="shared" si="243"/>
        <v>61303.243141928702</v>
      </c>
      <c r="AZ492" s="35">
        <f t="shared" si="244"/>
        <v>66486.46911781875</v>
      </c>
      <c r="BA492"/>
      <c r="BB492" s="52">
        <f t="shared" si="245"/>
        <v>485</v>
      </c>
      <c r="BC492" s="80">
        <f t="shared" si="246"/>
        <v>742.20763798211533</v>
      </c>
      <c r="BD492" s="35">
        <f t="shared" si="252"/>
        <v>2973.0116492511279</v>
      </c>
      <c r="BE492" s="35">
        <f t="shared" si="247"/>
        <v>19115.578879389752</v>
      </c>
      <c r="BF492" s="35">
        <f t="shared" si="248"/>
        <v>22088.590528640878</v>
      </c>
      <c r="BG492" s="35">
        <f t="shared" si="249"/>
        <v>25061.602177892004</v>
      </c>
    </row>
    <row r="493" spans="25:59" x14ac:dyDescent="0.4">
      <c r="Y493" s="35">
        <f t="shared" si="250"/>
        <v>485500</v>
      </c>
      <c r="Z493" s="52">
        <f t="shared" si="253"/>
        <v>486</v>
      </c>
      <c r="AA493" s="35"/>
      <c r="AB493" s="35"/>
      <c r="AC493" s="35"/>
      <c r="AD493" s="35"/>
      <c r="AU493" s="52">
        <f t="shared" si="240"/>
        <v>486</v>
      </c>
      <c r="AV493" s="80">
        <f t="shared" si="241"/>
        <v>1294.4361720919733</v>
      </c>
      <c r="AW493" s="35">
        <f t="shared" si="251"/>
        <v>5185.0366688549311</v>
      </c>
      <c r="AX493" s="35">
        <f t="shared" si="242"/>
        <v>56218.656062284201</v>
      </c>
      <c r="AY493" s="35">
        <f t="shared" si="243"/>
        <v>61403.692731139134</v>
      </c>
      <c r="AZ493" s="35">
        <f t="shared" si="244"/>
        <v>66588.729399994059</v>
      </c>
      <c r="BA493"/>
      <c r="BB493" s="52">
        <f t="shared" si="245"/>
        <v>486</v>
      </c>
      <c r="BC493" s="80">
        <f t="shared" si="246"/>
        <v>742.46691862217051</v>
      </c>
      <c r="BD493" s="35">
        <f t="shared" si="252"/>
        <v>2974.0502324236281</v>
      </c>
      <c r="BE493" s="35">
        <f t="shared" si="247"/>
        <v>19144.349078917563</v>
      </c>
      <c r="BF493" s="35">
        <f t="shared" si="248"/>
        <v>22118.399311341193</v>
      </c>
      <c r="BG493" s="35">
        <f t="shared" si="249"/>
        <v>25092.449543764822</v>
      </c>
    </row>
    <row r="494" spans="25:59" x14ac:dyDescent="0.4">
      <c r="Y494" s="35">
        <f t="shared" si="250"/>
        <v>486500</v>
      </c>
      <c r="Z494" s="52">
        <f t="shared" si="253"/>
        <v>487</v>
      </c>
      <c r="AA494" s="35"/>
      <c r="AB494" s="35"/>
      <c r="AC494" s="35"/>
      <c r="AD494" s="35"/>
      <c r="AU494" s="52">
        <f t="shared" si="240"/>
        <v>487</v>
      </c>
      <c r="AV494" s="80">
        <f t="shared" si="241"/>
        <v>1294.8893153675401</v>
      </c>
      <c r="AW494" s="35">
        <f t="shared" si="251"/>
        <v>5186.8517946608354</v>
      </c>
      <c r="AX494" s="35">
        <f t="shared" si="242"/>
        <v>56317.290525688746</v>
      </c>
      <c r="AY494" s="35">
        <f t="shared" si="243"/>
        <v>61504.14232034958</v>
      </c>
      <c r="AZ494" s="35">
        <f t="shared" si="244"/>
        <v>66690.994115010413</v>
      </c>
      <c r="BA494"/>
      <c r="BB494" s="52">
        <f t="shared" si="245"/>
        <v>487</v>
      </c>
      <c r="BC494" s="80">
        <f t="shared" si="246"/>
        <v>742.7268340191273</v>
      </c>
      <c r="BD494" s="35">
        <f t="shared" si="252"/>
        <v>2975.0913581995269</v>
      </c>
      <c r="BE494" s="35">
        <f t="shared" si="247"/>
        <v>19173.116735841977</v>
      </c>
      <c r="BF494" s="35">
        <f t="shared" si="248"/>
        <v>22148.208094041504</v>
      </c>
      <c r="BG494" s="35">
        <f t="shared" si="249"/>
        <v>25123.29945224103</v>
      </c>
    </row>
    <row r="495" spans="25:59" x14ac:dyDescent="0.4">
      <c r="Y495" s="35">
        <f t="shared" si="250"/>
        <v>487500</v>
      </c>
      <c r="Z495" s="52">
        <f t="shared" si="253"/>
        <v>488</v>
      </c>
      <c r="AA495" s="35"/>
      <c r="AB495" s="35"/>
      <c r="AC495" s="35"/>
      <c r="AD495" s="35"/>
      <c r="AU495" s="52">
        <f t="shared" si="240"/>
        <v>488</v>
      </c>
      <c r="AV495" s="80">
        <f t="shared" si="241"/>
        <v>1295.3435641334261</v>
      </c>
      <c r="AW495" s="35">
        <f t="shared" si="251"/>
        <v>5188.6713486556018</v>
      </c>
      <c r="AX495" s="35">
        <f t="shared" si="242"/>
        <v>56415.920560904422</v>
      </c>
      <c r="AY495" s="35">
        <f t="shared" si="243"/>
        <v>61604.591909560026</v>
      </c>
      <c r="AZ495" s="35">
        <f t="shared" si="244"/>
        <v>66793.263258215622</v>
      </c>
      <c r="BA495"/>
      <c r="BB495" s="52">
        <f t="shared" si="245"/>
        <v>488</v>
      </c>
      <c r="BC495" s="80">
        <f t="shared" si="246"/>
        <v>742.98738350682447</v>
      </c>
      <c r="BD495" s="35">
        <f t="shared" si="252"/>
        <v>2976.1350239104272</v>
      </c>
      <c r="BE495" s="35">
        <f t="shared" si="247"/>
        <v>19201.881852831393</v>
      </c>
      <c r="BF495" s="35">
        <f t="shared" si="248"/>
        <v>22178.016876741822</v>
      </c>
      <c r="BG495" s="35">
        <f t="shared" si="249"/>
        <v>25154.15190065225</v>
      </c>
    </row>
    <row r="496" spans="25:59" x14ac:dyDescent="0.4">
      <c r="Y496" s="35">
        <f t="shared" si="250"/>
        <v>488500</v>
      </c>
      <c r="Z496" s="52">
        <f t="shared" si="253"/>
        <v>489</v>
      </c>
      <c r="AA496" s="35"/>
      <c r="AB496" s="35"/>
      <c r="AC496" s="35"/>
      <c r="AD496" s="35"/>
      <c r="AU496" s="52">
        <f t="shared" si="240"/>
        <v>489</v>
      </c>
      <c r="AV496" s="80">
        <f t="shared" si="241"/>
        <v>1295.7989172270259</v>
      </c>
      <c r="AW496" s="35">
        <f t="shared" si="251"/>
        <v>5190.495326182262</v>
      </c>
      <c r="AX496" s="35">
        <f t="shared" si="242"/>
        <v>56514.546172588198</v>
      </c>
      <c r="AY496" s="35">
        <f t="shared" si="243"/>
        <v>61705.041498770457</v>
      </c>
      <c r="AZ496" s="35">
        <f t="shared" si="244"/>
        <v>66895.536824952724</v>
      </c>
      <c r="BA496"/>
      <c r="BB496" s="52">
        <f t="shared" si="245"/>
        <v>489</v>
      </c>
      <c r="BC496" s="80">
        <f t="shared" si="246"/>
        <v>743.24856641841109</v>
      </c>
      <c r="BD496" s="35">
        <f t="shared" si="252"/>
        <v>2977.1812268851681</v>
      </c>
      <c r="BE496" s="35">
        <f t="shared" si="247"/>
        <v>19230.644432556965</v>
      </c>
      <c r="BF496" s="35">
        <f t="shared" si="248"/>
        <v>22207.825659442133</v>
      </c>
      <c r="BG496" s="35">
        <f t="shared" si="249"/>
        <v>25185.006886327301</v>
      </c>
    </row>
    <row r="497" spans="25:59" x14ac:dyDescent="0.4">
      <c r="Y497" s="35">
        <f t="shared" si="250"/>
        <v>489500</v>
      </c>
      <c r="Z497" s="52">
        <f t="shared" si="253"/>
        <v>490</v>
      </c>
      <c r="AA497" s="35"/>
      <c r="AB497" s="35"/>
      <c r="AC497" s="35"/>
      <c r="AD497" s="35"/>
      <c r="AU497" s="52">
        <f t="shared" si="240"/>
        <v>490</v>
      </c>
      <c r="AV497" s="80">
        <f t="shared" si="241"/>
        <v>1296.2553734845428</v>
      </c>
      <c r="AW497" s="35">
        <f t="shared" si="251"/>
        <v>5192.3237225790717</v>
      </c>
      <c r="AX497" s="35">
        <f t="shared" si="242"/>
        <v>56613.16736540183</v>
      </c>
      <c r="AY497" s="35">
        <f t="shared" si="243"/>
        <v>61805.491087980903</v>
      </c>
      <c r="AZ497" s="35">
        <f t="shared" si="244"/>
        <v>66997.814810559968</v>
      </c>
      <c r="BA497"/>
      <c r="BB497" s="52">
        <f t="shared" si="245"/>
        <v>490</v>
      </c>
      <c r="BC497" s="80">
        <f t="shared" si="246"/>
        <v>743.51038208635305</v>
      </c>
      <c r="BD497" s="35">
        <f t="shared" si="252"/>
        <v>2978.229964449853</v>
      </c>
      <c r="BE497" s="35">
        <f t="shared" si="247"/>
        <v>19259.404477692598</v>
      </c>
      <c r="BF497" s="35">
        <f t="shared" si="248"/>
        <v>22237.634442142451</v>
      </c>
      <c r="BG497" s="35">
        <f t="shared" si="249"/>
        <v>25215.864406592304</v>
      </c>
    </row>
    <row r="498" spans="25:59" x14ac:dyDescent="0.4">
      <c r="Y498" s="35">
        <f t="shared" si="250"/>
        <v>490500</v>
      </c>
      <c r="Z498" s="52">
        <f t="shared" si="253"/>
        <v>491</v>
      </c>
      <c r="AA498" s="35"/>
      <c r="AB498" s="35"/>
      <c r="AC498" s="35"/>
      <c r="AD498" s="35"/>
      <c r="AU498" s="52">
        <f t="shared" si="240"/>
        <v>491</v>
      </c>
      <c r="AV498" s="80">
        <f t="shared" si="241"/>
        <v>1296.7129317410024</v>
      </c>
      <c r="AW498" s="35">
        <f t="shared" si="251"/>
        <v>5194.1565331795719</v>
      </c>
      <c r="AX498" s="35">
        <f t="shared" si="242"/>
        <v>56711.784144011763</v>
      </c>
      <c r="AY498" s="35">
        <f t="shared" si="243"/>
        <v>61905.940677191335</v>
      </c>
      <c r="AZ498" s="35">
        <f t="shared" si="244"/>
        <v>67100.097210370906</v>
      </c>
      <c r="BA498"/>
      <c r="BB498" s="52">
        <f t="shared" si="245"/>
        <v>491</v>
      </c>
      <c r="BC498" s="80">
        <f t="shared" si="246"/>
        <v>743.77282984244027</v>
      </c>
      <c r="BD498" s="35">
        <f t="shared" si="252"/>
        <v>2979.2812339278771</v>
      </c>
      <c r="BE498" s="35">
        <f t="shared" si="247"/>
        <v>19288.161990914887</v>
      </c>
      <c r="BF498" s="35">
        <f t="shared" si="248"/>
        <v>22267.443224842762</v>
      </c>
      <c r="BG498" s="35">
        <f t="shared" si="249"/>
        <v>25246.724458770637</v>
      </c>
    </row>
    <row r="499" spans="25:59" x14ac:dyDescent="0.4">
      <c r="Y499" s="35">
        <f t="shared" si="250"/>
        <v>491500</v>
      </c>
      <c r="Z499" s="52">
        <f t="shared" si="253"/>
        <v>492</v>
      </c>
      <c r="AA499" s="35"/>
      <c r="AB499" s="35"/>
      <c r="AC499" s="35"/>
      <c r="AD499" s="35"/>
      <c r="AU499" s="52">
        <f t="shared" si="240"/>
        <v>492</v>
      </c>
      <c r="AV499" s="80">
        <f t="shared" si="241"/>
        <v>1297.1715908302624</v>
      </c>
      <c r="AW499" s="35">
        <f t="shared" si="251"/>
        <v>5195.9937533126222</v>
      </c>
      <c r="AX499" s="35">
        <f t="shared" si="242"/>
        <v>56810.396513089159</v>
      </c>
      <c r="AY499" s="35">
        <f t="shared" si="243"/>
        <v>62006.390266401781</v>
      </c>
      <c r="AZ499" s="35">
        <f t="shared" si="244"/>
        <v>67202.384019714402</v>
      </c>
      <c r="BA499"/>
      <c r="BB499" s="52">
        <f t="shared" si="245"/>
        <v>492</v>
      </c>
      <c r="BC499" s="80">
        <f t="shared" si="246"/>
        <v>744.03590901779319</v>
      </c>
      <c r="BD499" s="35">
        <f t="shared" si="252"/>
        <v>2980.3350326399545</v>
      </c>
      <c r="BE499" s="35">
        <f t="shared" si="247"/>
        <v>19316.916974903124</v>
      </c>
      <c r="BF499" s="35">
        <f t="shared" si="248"/>
        <v>22297.25200754308</v>
      </c>
      <c r="BG499" s="35">
        <f t="shared" si="249"/>
        <v>25277.587040183036</v>
      </c>
    </row>
    <row r="500" spans="25:59" x14ac:dyDescent="0.4">
      <c r="Y500" s="35">
        <f t="shared" si="250"/>
        <v>492500</v>
      </c>
      <c r="Z500" s="52">
        <f t="shared" si="253"/>
        <v>493</v>
      </c>
      <c r="AA500" s="35"/>
      <c r="AB500" s="35"/>
      <c r="AC500" s="35"/>
      <c r="AD500" s="35"/>
      <c r="AU500" s="52">
        <f t="shared" si="240"/>
        <v>493</v>
      </c>
      <c r="AV500" s="80">
        <f t="shared" si="241"/>
        <v>1297.6313495850261</v>
      </c>
      <c r="AW500" s="35">
        <f t="shared" si="251"/>
        <v>5197.8353783024622</v>
      </c>
      <c r="AX500" s="35">
        <f t="shared" si="242"/>
        <v>56909.004477309747</v>
      </c>
      <c r="AY500" s="35">
        <f t="shared" si="243"/>
        <v>62106.839855612212</v>
      </c>
      <c r="AZ500" s="35">
        <f t="shared" si="244"/>
        <v>67304.675233914677</v>
      </c>
      <c r="BA500"/>
      <c r="BB500" s="52">
        <f t="shared" si="245"/>
        <v>493</v>
      </c>
      <c r="BC500" s="80">
        <f t="shared" si="246"/>
        <v>744.29961894286987</v>
      </c>
      <c r="BD500" s="35">
        <f t="shared" si="252"/>
        <v>2981.3913579041459</v>
      </c>
      <c r="BE500" s="35">
        <f t="shared" si="247"/>
        <v>19345.669432339244</v>
      </c>
      <c r="BF500" s="35">
        <f t="shared" si="248"/>
        <v>22327.060790243391</v>
      </c>
      <c r="BG500" s="35">
        <f t="shared" si="249"/>
        <v>25308.452148147539</v>
      </c>
    </row>
    <row r="501" spans="25:59" x14ac:dyDescent="0.4">
      <c r="Y501" s="35">
        <f t="shared" si="250"/>
        <v>493500</v>
      </c>
      <c r="Z501" s="52">
        <f t="shared" si="253"/>
        <v>494</v>
      </c>
      <c r="AA501" s="35"/>
      <c r="AB501" s="35"/>
      <c r="AC501" s="35"/>
      <c r="AD501" s="35"/>
      <c r="AU501" s="52">
        <f t="shared" si="240"/>
        <v>494</v>
      </c>
      <c r="AV501" s="80">
        <f t="shared" si="241"/>
        <v>1298.0922068368538</v>
      </c>
      <c r="AW501" s="35">
        <f t="shared" si="251"/>
        <v>5199.6814034687495</v>
      </c>
      <c r="AX501" s="35">
        <f t="shared" si="242"/>
        <v>57007.608041353909</v>
      </c>
      <c r="AY501" s="35">
        <f t="shared" si="243"/>
        <v>62207.289444822658</v>
      </c>
      <c r="AZ501" s="35">
        <f t="shared" si="244"/>
        <v>67406.970848291414</v>
      </c>
      <c r="BA501"/>
      <c r="BB501" s="52">
        <f t="shared" si="245"/>
        <v>494</v>
      </c>
      <c r="BC501" s="80">
        <f t="shared" si="246"/>
        <v>744.563958947473</v>
      </c>
      <c r="BD501" s="35">
        <f t="shared" si="252"/>
        <v>2982.4502070358858</v>
      </c>
      <c r="BE501" s="35">
        <f t="shared" si="247"/>
        <v>19374.419365907819</v>
      </c>
      <c r="BF501" s="35">
        <f t="shared" si="248"/>
        <v>22356.869572943706</v>
      </c>
      <c r="BG501" s="35">
        <f t="shared" si="249"/>
        <v>25339.319779979593</v>
      </c>
    </row>
    <row r="502" spans="25:59" x14ac:dyDescent="0.4">
      <c r="Y502" s="35">
        <f t="shared" si="250"/>
        <v>494500</v>
      </c>
      <c r="Z502" s="52">
        <f t="shared" si="253"/>
        <v>495</v>
      </c>
      <c r="AA502" s="35"/>
      <c r="AB502" s="35"/>
      <c r="AC502" s="35"/>
      <c r="AD502" s="35"/>
      <c r="AU502" s="52">
        <f t="shared" si="240"/>
        <v>495</v>
      </c>
      <c r="AV502" s="80">
        <f t="shared" si="241"/>
        <v>1298.554161416175</v>
      </c>
      <c r="AW502" s="35">
        <f t="shared" si="251"/>
        <v>5201.5318241266141</v>
      </c>
      <c r="AX502" s="35">
        <f t="shared" si="242"/>
        <v>57106.20720990649</v>
      </c>
      <c r="AY502" s="35">
        <f t="shared" si="243"/>
        <v>62307.739034033104</v>
      </c>
      <c r="AZ502" s="35">
        <f t="shared" si="244"/>
        <v>67509.270858159725</v>
      </c>
      <c r="BA502"/>
      <c r="BB502" s="52">
        <f t="shared" si="245"/>
        <v>495</v>
      </c>
      <c r="BC502" s="80">
        <f t="shared" si="246"/>
        <v>744.82892836075632</v>
      </c>
      <c r="BD502" s="35">
        <f t="shared" si="252"/>
        <v>2983.5115773480106</v>
      </c>
      <c r="BE502" s="35">
        <f t="shared" si="247"/>
        <v>19403.16677829601</v>
      </c>
      <c r="BF502" s="35">
        <f t="shared" si="248"/>
        <v>22386.67835564402</v>
      </c>
      <c r="BG502" s="35">
        <f t="shared" si="249"/>
        <v>25370.189932992031</v>
      </c>
    </row>
    <row r="503" spans="25:59" x14ac:dyDescent="0.4">
      <c r="Y503" s="35">
        <f t="shared" si="250"/>
        <v>495500</v>
      </c>
      <c r="Z503" s="52">
        <f t="shared" si="253"/>
        <v>496</v>
      </c>
      <c r="AA503" s="35"/>
      <c r="AB503" s="35"/>
      <c r="AC503" s="35"/>
      <c r="AD503" s="35"/>
      <c r="AU503" s="52">
        <f t="shared" si="240"/>
        <v>496</v>
      </c>
      <c r="AV503" s="80">
        <f t="shared" si="241"/>
        <v>1299.0172121522992</v>
      </c>
      <c r="AW503" s="35">
        <f t="shared" si="251"/>
        <v>5203.3866355866985</v>
      </c>
      <c r="AX503" s="35">
        <f t="shared" si="242"/>
        <v>57204.801987656836</v>
      </c>
      <c r="AY503" s="35">
        <f t="shared" si="243"/>
        <v>62408.188623243535</v>
      </c>
      <c r="AZ503" s="35">
        <f t="shared" si="244"/>
        <v>67611.575258830228</v>
      </c>
      <c r="BA503"/>
      <c r="BB503" s="52">
        <f t="shared" si="245"/>
        <v>496</v>
      </c>
      <c r="BC503" s="80">
        <f t="shared" si="246"/>
        <v>745.09452651123161</v>
      </c>
      <c r="BD503" s="35">
        <f t="shared" si="252"/>
        <v>2984.5754661507849</v>
      </c>
      <c r="BE503" s="35">
        <f t="shared" si="247"/>
        <v>19431.91167219355</v>
      </c>
      <c r="BF503" s="35">
        <f t="shared" si="248"/>
        <v>22416.487138344335</v>
      </c>
      <c r="BG503" s="35">
        <f t="shared" si="249"/>
        <v>25401.06260449512</v>
      </c>
    </row>
    <row r="504" spans="25:59" x14ac:dyDescent="0.4">
      <c r="Y504" s="35">
        <f t="shared" si="250"/>
        <v>496500</v>
      </c>
      <c r="Z504" s="52">
        <f t="shared" si="253"/>
        <v>497</v>
      </c>
      <c r="AA504" s="35"/>
      <c r="AB504" s="35"/>
      <c r="AC504" s="35"/>
      <c r="AD504" s="35"/>
      <c r="AU504" s="52">
        <f t="shared" si="240"/>
        <v>497</v>
      </c>
      <c r="AV504" s="80">
        <f t="shared" si="241"/>
        <v>1299.4813578734293</v>
      </c>
      <c r="AW504" s="35">
        <f t="shared" si="251"/>
        <v>5205.2458331552134</v>
      </c>
      <c r="AX504" s="35">
        <f t="shared" si="242"/>
        <v>57303.39237929877</v>
      </c>
      <c r="AY504" s="35">
        <f t="shared" si="243"/>
        <v>62508.638212453981</v>
      </c>
      <c r="AZ504" s="35">
        <f t="shared" si="244"/>
        <v>67713.8840456092</v>
      </c>
      <c r="BA504"/>
      <c r="BB504" s="52">
        <f t="shared" si="245"/>
        <v>497</v>
      </c>
      <c r="BC504" s="80">
        <f t="shared" si="246"/>
        <v>745.36075272677544</v>
      </c>
      <c r="BD504" s="35">
        <f t="shared" si="252"/>
        <v>2985.6418707519283</v>
      </c>
      <c r="BE504" s="35">
        <f t="shared" si="247"/>
        <v>19460.65405029272</v>
      </c>
      <c r="BF504" s="35">
        <f t="shared" si="248"/>
        <v>22446.29592104465</v>
      </c>
      <c r="BG504" s="35">
        <f t="shared" si="249"/>
        <v>25431.937791796579</v>
      </c>
    </row>
    <row r="505" spans="25:59" x14ac:dyDescent="0.4">
      <c r="Y505" s="35">
        <f t="shared" si="250"/>
        <v>497500</v>
      </c>
      <c r="Z505" s="52">
        <f t="shared" si="253"/>
        <v>498</v>
      </c>
      <c r="AA505" s="35"/>
      <c r="AB505" s="35"/>
      <c r="AC505" s="35"/>
      <c r="AD505" s="35"/>
      <c r="AU505" s="52">
        <f t="shared" si="240"/>
        <v>498</v>
      </c>
      <c r="AV505" s="80">
        <f t="shared" si="241"/>
        <v>1299.9465974066729</v>
      </c>
      <c r="AW505" s="35">
        <f t="shared" si="251"/>
        <v>5207.1094121339829</v>
      </c>
      <c r="AX505" s="35">
        <f t="shared" si="242"/>
        <v>57401.978389530428</v>
      </c>
      <c r="AY505" s="35">
        <f t="shared" si="243"/>
        <v>62609.087801664413</v>
      </c>
      <c r="AZ505" s="35">
        <f t="shared" si="244"/>
        <v>67816.197213798398</v>
      </c>
      <c r="BA505"/>
      <c r="BB505" s="52">
        <f t="shared" si="245"/>
        <v>498</v>
      </c>
      <c r="BC505" s="80">
        <f t="shared" si="246"/>
        <v>745.62760633463665</v>
      </c>
      <c r="BD505" s="35">
        <f t="shared" si="252"/>
        <v>2986.7107884566462</v>
      </c>
      <c r="BE505" s="35">
        <f t="shared" si="247"/>
        <v>19489.393915288318</v>
      </c>
      <c r="BF505" s="35">
        <f t="shared" si="248"/>
        <v>22476.104703744964</v>
      </c>
      <c r="BG505" s="35">
        <f t="shared" si="249"/>
        <v>25462.815492201611</v>
      </c>
    </row>
    <row r="506" spans="25:59" x14ac:dyDescent="0.4">
      <c r="Y506" s="35">
        <f t="shared" si="250"/>
        <v>498500</v>
      </c>
      <c r="Z506" s="52">
        <f t="shared" si="253"/>
        <v>499</v>
      </c>
      <c r="AA506" s="35"/>
      <c r="AB506" s="35"/>
      <c r="AC506" s="35"/>
      <c r="AD506" s="35"/>
      <c r="AU506" s="52">
        <f t="shared" si="240"/>
        <v>499</v>
      </c>
      <c r="AV506" s="80">
        <f t="shared" si="241"/>
        <v>1300.4129295780538</v>
      </c>
      <c r="AW506" s="35">
        <f t="shared" si="251"/>
        <v>5208.9773678204874</v>
      </c>
      <c r="AX506" s="35">
        <f t="shared" si="242"/>
        <v>57500.560023054371</v>
      </c>
      <c r="AY506" s="35">
        <f t="shared" si="243"/>
        <v>62709.537390874859</v>
      </c>
      <c r="AZ506" s="35">
        <f t="shared" si="244"/>
        <v>67918.514758695354</v>
      </c>
      <c r="BA506"/>
      <c r="BB506" s="52">
        <f t="shared" si="245"/>
        <v>499</v>
      </c>
      <c r="BC506" s="80">
        <f t="shared" si="246"/>
        <v>745.89508666144161</v>
      </c>
      <c r="BD506" s="35">
        <f t="shared" si="252"/>
        <v>2987.7822165676512</v>
      </c>
      <c r="BE506" s="35">
        <f t="shared" si="247"/>
        <v>19518.131269877627</v>
      </c>
      <c r="BF506" s="35">
        <f t="shared" si="248"/>
        <v>22505.913486445279</v>
      </c>
      <c r="BG506" s="35">
        <f t="shared" si="249"/>
        <v>25493.695703012931</v>
      </c>
    </row>
    <row r="507" spans="25:59" x14ac:dyDescent="0.4">
      <c r="Y507" s="35">
        <f t="shared" si="250"/>
        <v>499500</v>
      </c>
      <c r="Z507" s="52">
        <f t="shared" si="253"/>
        <v>500</v>
      </c>
      <c r="AA507" s="35"/>
      <c r="AB507" s="35"/>
      <c r="AC507" s="35"/>
      <c r="AD507" s="35"/>
      <c r="AU507" s="52">
        <f t="shared" si="240"/>
        <v>500</v>
      </c>
      <c r="AV507" s="80">
        <f t="shared" si="241"/>
        <v>1300.8803532125235</v>
      </c>
      <c r="AW507" s="35">
        <f t="shared" si="251"/>
        <v>5210.8496955079145</v>
      </c>
      <c r="AX507" s="35">
        <f t="shared" si="242"/>
        <v>57599.137284577373</v>
      </c>
      <c r="AY507" s="35">
        <f t="shared" si="243"/>
        <v>62809.98698008529</v>
      </c>
      <c r="AZ507" s="35">
        <f t="shared" si="244"/>
        <v>68020.836675593207</v>
      </c>
      <c r="BA507"/>
      <c r="BB507" s="52">
        <f t="shared" si="245"/>
        <v>500</v>
      </c>
      <c r="BC507" s="80">
        <f t="shared" si="246"/>
        <v>746.16319303320279</v>
      </c>
      <c r="BD507" s="35">
        <f t="shared" si="252"/>
        <v>2988.8561523851963</v>
      </c>
      <c r="BE507" s="35">
        <f t="shared" si="247"/>
        <v>19546.866116760397</v>
      </c>
      <c r="BF507" s="35">
        <f t="shared" si="248"/>
        <v>22535.722269145594</v>
      </c>
      <c r="BG507" s="35">
        <f t="shared" si="249"/>
        <v>25524.57842153079</v>
      </c>
    </row>
    <row r="508" spans="25:59" x14ac:dyDescent="0.4">
      <c r="Y508" s="35">
        <f t="shared" si="250"/>
        <v>500500</v>
      </c>
      <c r="Z508" s="52">
        <f t="shared" si="253"/>
        <v>501</v>
      </c>
      <c r="AA508" s="35"/>
      <c r="AB508" s="35"/>
      <c r="AC508" s="35"/>
      <c r="AD508" s="35"/>
      <c r="AU508" s="52">
        <f t="shared" si="240"/>
        <v>501</v>
      </c>
      <c r="AV508" s="80">
        <f t="shared" si="241"/>
        <v>1301.3488671339744</v>
      </c>
      <c r="AW508" s="35">
        <f t="shared" si="251"/>
        <v>5212.726390485208</v>
      </c>
      <c r="AX508" s="35">
        <f t="shared" si="242"/>
        <v>57697.710178810528</v>
      </c>
      <c r="AY508" s="35">
        <f t="shared" si="243"/>
        <v>62910.436569295736</v>
      </c>
      <c r="AZ508" s="35">
        <f t="shared" si="244"/>
        <v>68123.162959780951</v>
      </c>
      <c r="BA508"/>
      <c r="BB508" s="52">
        <f t="shared" si="245"/>
        <v>501</v>
      </c>
      <c r="BC508" s="80">
        <f t="shared" si="246"/>
        <v>746.43192477532421</v>
      </c>
      <c r="BD508" s="35">
        <f t="shared" si="252"/>
        <v>2989.9325932070969</v>
      </c>
      <c r="BE508" s="35">
        <f t="shared" si="247"/>
        <v>19575.598458638811</v>
      </c>
      <c r="BF508" s="35">
        <f t="shared" si="248"/>
        <v>22565.531051845908</v>
      </c>
      <c r="BG508" s="35">
        <f t="shared" si="249"/>
        <v>25555.463645053005</v>
      </c>
    </row>
    <row r="509" spans="25:59" x14ac:dyDescent="0.4">
      <c r="Y509" s="35">
        <f t="shared" si="250"/>
        <v>501500</v>
      </c>
      <c r="Z509" s="52">
        <f t="shared" si="253"/>
        <v>502</v>
      </c>
      <c r="AA509" s="35"/>
      <c r="AB509" s="35"/>
      <c r="AC509" s="35"/>
      <c r="AD509" s="35"/>
      <c r="AU509" s="52">
        <f t="shared" si="240"/>
        <v>502</v>
      </c>
      <c r="AV509" s="80">
        <f t="shared" si="241"/>
        <v>1301.8184701652497</v>
      </c>
      <c r="AW509" s="35">
        <f t="shared" si="251"/>
        <v>5214.607448037109</v>
      </c>
      <c r="AX509" s="35">
        <f t="shared" si="242"/>
        <v>57796.278710469072</v>
      </c>
      <c r="AY509" s="35">
        <f t="shared" si="243"/>
        <v>63010.886158506182</v>
      </c>
      <c r="AZ509" s="35">
        <f t="shared" si="244"/>
        <v>68225.493606543285</v>
      </c>
      <c r="BA509"/>
      <c r="BB509" s="52">
        <f t="shared" si="245"/>
        <v>502</v>
      </c>
      <c r="BC509" s="80">
        <f t="shared" si="246"/>
        <v>746.70128121260848</v>
      </c>
      <c r="BD509" s="35">
        <f t="shared" si="252"/>
        <v>2991.0115363287605</v>
      </c>
      <c r="BE509" s="35">
        <f t="shared" si="247"/>
        <v>19604.328298217457</v>
      </c>
      <c r="BF509" s="35">
        <f t="shared" si="248"/>
        <v>22595.339834546219</v>
      </c>
      <c r="BG509" s="35">
        <f t="shared" si="249"/>
        <v>25586.351370874982</v>
      </c>
    </row>
    <row r="510" spans="25:59" x14ac:dyDescent="0.4">
      <c r="Y510" s="35">
        <f t="shared" si="250"/>
        <v>502500</v>
      </c>
      <c r="Z510" s="52">
        <f t="shared" si="253"/>
        <v>503</v>
      </c>
      <c r="AA510" s="35"/>
      <c r="AB510" s="35"/>
      <c r="AC510" s="35"/>
      <c r="AD510" s="35"/>
      <c r="AU510" s="52">
        <f t="shared" si="240"/>
        <v>503</v>
      </c>
      <c r="AV510" s="80">
        <f t="shared" si="241"/>
        <v>1302.2891611281568</v>
      </c>
      <c r="AW510" s="35">
        <f t="shared" si="251"/>
        <v>5216.4928634442113</v>
      </c>
      <c r="AX510" s="35">
        <f t="shared" si="242"/>
        <v>57894.842884272402</v>
      </c>
      <c r="AY510" s="35">
        <f t="shared" si="243"/>
        <v>63111.335747716614</v>
      </c>
      <c r="AZ510" s="35">
        <f t="shared" si="244"/>
        <v>68327.828611160832</v>
      </c>
      <c r="BA510"/>
      <c r="BB510" s="52">
        <f t="shared" si="245"/>
        <v>503</v>
      </c>
      <c r="BC510" s="80">
        <f t="shared" si="246"/>
        <v>746.97126166926409</v>
      </c>
      <c r="BD510" s="35">
        <f t="shared" si="252"/>
        <v>2992.0929790432137</v>
      </c>
      <c r="BE510" s="35">
        <f t="shared" si="247"/>
        <v>19633.055638203325</v>
      </c>
      <c r="BF510" s="35">
        <f t="shared" si="248"/>
        <v>22625.148617246537</v>
      </c>
      <c r="BG510" s="35">
        <f t="shared" si="249"/>
        <v>25617.24159628975</v>
      </c>
    </row>
    <row r="511" spans="25:59" x14ac:dyDescent="0.4">
      <c r="Y511" s="35">
        <f t="shared" si="250"/>
        <v>503500</v>
      </c>
      <c r="Z511" s="52">
        <f t="shared" si="253"/>
        <v>504</v>
      </c>
      <c r="AA511" s="35"/>
      <c r="AB511" s="35"/>
      <c r="AC511" s="35"/>
      <c r="AD511" s="35"/>
      <c r="AU511" s="52">
        <f t="shared" si="240"/>
        <v>504</v>
      </c>
      <c r="AV511" s="80">
        <f t="shared" si="241"/>
        <v>1302.7609388434778</v>
      </c>
      <c r="AW511" s="35">
        <f t="shared" si="251"/>
        <v>5218.3826319829986</v>
      </c>
      <c r="AX511" s="35">
        <f t="shared" si="242"/>
        <v>57993.402704944063</v>
      </c>
      <c r="AY511" s="35">
        <f t="shared" si="243"/>
        <v>63211.78533692706</v>
      </c>
      <c r="AZ511" s="35">
        <f t="shared" si="244"/>
        <v>68430.167968910057</v>
      </c>
      <c r="BA511"/>
      <c r="BB511" s="52">
        <f t="shared" si="245"/>
        <v>504</v>
      </c>
      <c r="BC511" s="80">
        <f t="shared" si="246"/>
        <v>747.24186546891144</v>
      </c>
      <c r="BD511" s="35">
        <f t="shared" si="252"/>
        <v>2993.1769186411279</v>
      </c>
      <c r="BE511" s="35">
        <f t="shared" si="247"/>
        <v>19661.780481305719</v>
      </c>
      <c r="BF511" s="35">
        <f t="shared" si="248"/>
        <v>22654.957399946848</v>
      </c>
      <c r="BG511" s="35">
        <f t="shared" si="249"/>
        <v>25648.134318587978</v>
      </c>
    </row>
    <row r="512" spans="25:59" x14ac:dyDescent="0.4">
      <c r="Y512" s="35">
        <f t="shared" si="250"/>
        <v>504500</v>
      </c>
      <c r="Z512" s="52">
        <f t="shared" si="253"/>
        <v>505</v>
      </c>
      <c r="AA512" s="35"/>
      <c r="AB512" s="35"/>
      <c r="AC512" s="35"/>
      <c r="AD512" s="35"/>
      <c r="AU512" s="52">
        <f t="shared" si="240"/>
        <v>505</v>
      </c>
      <c r="AV512" s="80">
        <f t="shared" si="241"/>
        <v>1303.2338021309822</v>
      </c>
      <c r="AW512" s="35">
        <f t="shared" si="251"/>
        <v>5220.2767489259013</v>
      </c>
      <c r="AX512" s="35">
        <f t="shared" si="242"/>
        <v>58091.958177211593</v>
      </c>
      <c r="AY512" s="35">
        <f t="shared" si="243"/>
        <v>63312.234926137491</v>
      </c>
      <c r="AZ512" s="35">
        <f t="shared" si="244"/>
        <v>68532.51167506339</v>
      </c>
      <c r="BA512"/>
      <c r="BB512" s="52">
        <f t="shared" si="245"/>
        <v>505</v>
      </c>
      <c r="BC512" s="80">
        <f t="shared" si="246"/>
        <v>747.51309193458997</v>
      </c>
      <c r="BD512" s="35">
        <f t="shared" si="252"/>
        <v>2994.2633524108473</v>
      </c>
      <c r="BE512" s="35">
        <f t="shared" si="247"/>
        <v>19690.502830236321</v>
      </c>
      <c r="BF512" s="35">
        <f t="shared" si="248"/>
        <v>22684.766182647167</v>
      </c>
      <c r="BG512" s="35">
        <f t="shared" si="249"/>
        <v>25679.029535058013</v>
      </c>
    </row>
    <row r="513" spans="25:59" x14ac:dyDescent="0.4">
      <c r="Y513" s="35">
        <f t="shared" si="250"/>
        <v>505500</v>
      </c>
      <c r="Z513" s="52">
        <f t="shared" si="253"/>
        <v>506</v>
      </c>
      <c r="AA513" s="35"/>
      <c r="AB513" s="35"/>
      <c r="AC513" s="35"/>
      <c r="AD513" s="35"/>
      <c r="AU513" s="52">
        <f t="shared" si="240"/>
        <v>506</v>
      </c>
      <c r="AV513" s="80">
        <f t="shared" si="241"/>
        <v>1303.7077498094377</v>
      </c>
      <c r="AW513" s="35">
        <f t="shared" si="251"/>
        <v>5222.1752095413358</v>
      </c>
      <c r="AX513" s="35">
        <f t="shared" si="242"/>
        <v>58190.509305806598</v>
      </c>
      <c r="AY513" s="35">
        <f t="shared" si="243"/>
        <v>63412.684515347937</v>
      </c>
      <c r="AZ513" s="35">
        <f t="shared" si="244"/>
        <v>68634.859724889277</v>
      </c>
      <c r="BA513"/>
      <c r="BB513" s="52">
        <f t="shared" si="245"/>
        <v>506</v>
      </c>
      <c r="BC513" s="80">
        <f t="shared" si="246"/>
        <v>747.78494038876454</v>
      </c>
      <c r="BD513" s="35">
        <f t="shared" si="252"/>
        <v>2995.3522776384148</v>
      </c>
      <c r="BE513" s="35">
        <f t="shared" si="247"/>
        <v>19719.222687709062</v>
      </c>
      <c r="BF513" s="35">
        <f t="shared" si="248"/>
        <v>22714.574965347478</v>
      </c>
      <c r="BG513" s="35">
        <f t="shared" si="249"/>
        <v>25709.927242985894</v>
      </c>
    </row>
    <row r="514" spans="25:59" x14ac:dyDescent="0.4">
      <c r="Y514" s="35">
        <f t="shared" si="250"/>
        <v>506500</v>
      </c>
      <c r="Z514" s="52">
        <f t="shared" si="253"/>
        <v>507</v>
      </c>
      <c r="AA514" s="35"/>
      <c r="AB514" s="35"/>
      <c r="AC514" s="35"/>
      <c r="AD514" s="35"/>
      <c r="AU514" s="52">
        <f t="shared" si="240"/>
        <v>507</v>
      </c>
      <c r="AV514" s="80">
        <f t="shared" si="241"/>
        <v>1304.1827806966216</v>
      </c>
      <c r="AW514" s="35">
        <f t="shared" si="251"/>
        <v>5224.0780090937515</v>
      </c>
      <c r="AX514" s="35">
        <f t="shared" si="242"/>
        <v>58289.056095464621</v>
      </c>
      <c r="AY514" s="35">
        <f t="shared" si="243"/>
        <v>63513.134104558369</v>
      </c>
      <c r="AZ514" s="35">
        <f t="shared" si="244"/>
        <v>68737.212113652116</v>
      </c>
      <c r="BA514"/>
      <c r="BB514" s="52">
        <f t="shared" si="245"/>
        <v>507</v>
      </c>
      <c r="BC514" s="80">
        <f t="shared" si="246"/>
        <v>748.05741015333228</v>
      </c>
      <c r="BD514" s="35">
        <f t="shared" si="252"/>
        <v>2996.4436916075983</v>
      </c>
      <c r="BE514" s="35">
        <f t="shared" si="247"/>
        <v>19747.940056440199</v>
      </c>
      <c r="BF514" s="35">
        <f t="shared" si="248"/>
        <v>22744.383748047796</v>
      </c>
      <c r="BG514" s="35">
        <f t="shared" si="249"/>
        <v>25740.827439655393</v>
      </c>
    </row>
    <row r="515" spans="25:59" x14ac:dyDescent="0.4">
      <c r="Y515" s="35">
        <f t="shared" si="250"/>
        <v>507500</v>
      </c>
      <c r="Z515" s="52">
        <f t="shared" si="253"/>
        <v>508</v>
      </c>
      <c r="AA515" s="35"/>
      <c r="AB515" s="35"/>
      <c r="AC515" s="35"/>
      <c r="AD515" s="35"/>
      <c r="AU515" s="52">
        <f t="shared" si="240"/>
        <v>508</v>
      </c>
      <c r="AV515" s="80">
        <f t="shared" si="241"/>
        <v>1304.6588936093342</v>
      </c>
      <c r="AW515" s="35">
        <f t="shared" si="251"/>
        <v>5225.9851428436841</v>
      </c>
      <c r="AX515" s="35">
        <f t="shared" si="242"/>
        <v>58387.598550925133</v>
      </c>
      <c r="AY515" s="35">
        <f t="shared" si="243"/>
        <v>63613.583693768815</v>
      </c>
      <c r="AZ515" s="35">
        <f t="shared" si="244"/>
        <v>68839.568836612496</v>
      </c>
      <c r="BA515"/>
      <c r="BB515" s="52">
        <f t="shared" si="245"/>
        <v>508</v>
      </c>
      <c r="BC515" s="80">
        <f t="shared" si="246"/>
        <v>748.33050054962939</v>
      </c>
      <c r="BD515" s="35">
        <f t="shared" si="252"/>
        <v>2997.5375915999207</v>
      </c>
      <c r="BE515" s="35">
        <f t="shared" si="247"/>
        <v>19776.654939148186</v>
      </c>
      <c r="BF515" s="35">
        <f t="shared" si="248"/>
        <v>22774.192530748107</v>
      </c>
      <c r="BG515" s="35">
        <f t="shared" si="249"/>
        <v>25771.730122348028</v>
      </c>
    </row>
    <row r="516" spans="25:59" x14ac:dyDescent="0.4">
      <c r="Y516" s="35">
        <f t="shared" si="250"/>
        <v>508500</v>
      </c>
      <c r="Z516" s="52">
        <f t="shared" si="253"/>
        <v>509</v>
      </c>
      <c r="AA516" s="35"/>
      <c r="AB516" s="35"/>
      <c r="AC516" s="35"/>
      <c r="AD516" s="35"/>
      <c r="AU516" s="52">
        <f t="shared" si="240"/>
        <v>509</v>
      </c>
      <c r="AV516" s="80">
        <f t="shared" si="241"/>
        <v>1305.1360873634083</v>
      </c>
      <c r="AW516" s="35">
        <f t="shared" si="251"/>
        <v>5227.8966060477942</v>
      </c>
      <c r="AX516" s="35">
        <f t="shared" si="242"/>
        <v>58486.136676931463</v>
      </c>
      <c r="AY516" s="35">
        <f t="shared" si="243"/>
        <v>63714.033282979261</v>
      </c>
      <c r="AZ516" s="35">
        <f t="shared" si="244"/>
        <v>68941.929889027058</v>
      </c>
      <c r="BA516"/>
      <c r="BB516" s="52">
        <f t="shared" si="245"/>
        <v>509</v>
      </c>
      <c r="BC516" s="80">
        <f t="shared" si="246"/>
        <v>748.60421089843749</v>
      </c>
      <c r="BD516" s="35">
        <f t="shared" si="252"/>
        <v>2998.6339748946807</v>
      </c>
      <c r="BE516" s="35">
        <f t="shared" si="247"/>
        <v>19805.36733855374</v>
      </c>
      <c r="BF516" s="35">
        <f t="shared" si="248"/>
        <v>22804.001313448422</v>
      </c>
      <c r="BG516" s="35">
        <f t="shared" si="249"/>
        <v>25802.635288343103</v>
      </c>
    </row>
    <row r="517" spans="25:59" x14ac:dyDescent="0.4">
      <c r="Y517" s="35">
        <f t="shared" si="250"/>
        <v>509500</v>
      </c>
      <c r="Z517" s="52">
        <f t="shared" si="253"/>
        <v>510</v>
      </c>
      <c r="AA517" s="35"/>
      <c r="AB517" s="35"/>
      <c r="AC517" s="35"/>
      <c r="AD517" s="35"/>
      <c r="AU517" s="52">
        <f t="shared" si="240"/>
        <v>510</v>
      </c>
      <c r="AV517" s="80">
        <f t="shared" si="241"/>
        <v>1305.6143607737217</v>
      </c>
      <c r="AW517" s="35">
        <f t="shared" si="251"/>
        <v>5229.8123939589168</v>
      </c>
      <c r="AX517" s="35">
        <f t="shared" si="242"/>
        <v>58584.670478230779</v>
      </c>
      <c r="AY517" s="35">
        <f t="shared" si="243"/>
        <v>63814.482872189692</v>
      </c>
      <c r="AZ517" s="35">
        <f t="shared" si="244"/>
        <v>69044.295266148605</v>
      </c>
      <c r="BA517"/>
      <c r="BB517" s="52">
        <f t="shared" si="245"/>
        <v>510</v>
      </c>
      <c r="BC517" s="80">
        <f t="shared" si="246"/>
        <v>748.87854051999034</v>
      </c>
      <c r="BD517" s="35">
        <f t="shared" si="252"/>
        <v>2999.7328387689849</v>
      </c>
      <c r="BE517" s="35">
        <f t="shared" si="247"/>
        <v>19834.077257379751</v>
      </c>
      <c r="BF517" s="35">
        <f t="shared" si="248"/>
        <v>22833.810096148736</v>
      </c>
      <c r="BG517" s="35">
        <f t="shared" si="249"/>
        <v>25833.542934917721</v>
      </c>
    </row>
    <row r="518" spans="25:59" x14ac:dyDescent="0.4">
      <c r="Y518" s="35">
        <f t="shared" si="250"/>
        <v>510500</v>
      </c>
      <c r="Z518" s="52">
        <f t="shared" si="253"/>
        <v>511</v>
      </c>
      <c r="AA518" s="35"/>
      <c r="AB518" s="35"/>
      <c r="AC518" s="35"/>
      <c r="AD518" s="35"/>
      <c r="AU518" s="52">
        <f t="shared" si="240"/>
        <v>511</v>
      </c>
      <c r="AV518" s="80">
        <f t="shared" si="241"/>
        <v>1306.0937126542099</v>
      </c>
      <c r="AW518" s="35">
        <f t="shared" si="251"/>
        <v>5231.7325018261117</v>
      </c>
      <c r="AX518" s="35">
        <f t="shared" si="242"/>
        <v>58683.199959574027</v>
      </c>
      <c r="AY518" s="35">
        <f t="shared" si="243"/>
        <v>63914.932461400138</v>
      </c>
      <c r="AZ518" s="35">
        <f t="shared" si="244"/>
        <v>69146.664963226256</v>
      </c>
      <c r="BA518"/>
      <c r="BB518" s="52">
        <f t="shared" si="245"/>
        <v>511</v>
      </c>
      <c r="BC518" s="80">
        <f t="shared" si="246"/>
        <v>749.15348873398113</v>
      </c>
      <c r="BD518" s="35">
        <f t="shared" si="252"/>
        <v>3000.834180497774</v>
      </c>
      <c r="BE518" s="35">
        <f t="shared" si="247"/>
        <v>19862.784698351275</v>
      </c>
      <c r="BF518" s="35">
        <f t="shared" si="248"/>
        <v>22863.618878849051</v>
      </c>
      <c r="BG518" s="35">
        <f t="shared" si="249"/>
        <v>25864.453059346826</v>
      </c>
    </row>
    <row r="519" spans="25:59" x14ac:dyDescent="0.4">
      <c r="Y519" s="35">
        <f t="shared" si="250"/>
        <v>511500</v>
      </c>
      <c r="Z519" s="52">
        <f t="shared" si="253"/>
        <v>512</v>
      </c>
      <c r="AA519" s="35"/>
      <c r="AB519" s="35"/>
      <c r="AC519" s="35"/>
      <c r="AD519" s="35"/>
      <c r="AU519" s="52">
        <f t="shared" si="240"/>
        <v>512</v>
      </c>
      <c r="AV519" s="80">
        <f t="shared" si="241"/>
        <v>1306.5741418178741</v>
      </c>
      <c r="AW519" s="35">
        <f t="shared" si="251"/>
        <v>5233.656924894698</v>
      </c>
      <c r="AX519" s="35">
        <f t="shared" si="242"/>
        <v>58781.725125715871</v>
      </c>
      <c r="AY519" s="35">
        <f t="shared" si="243"/>
        <v>64015.382050610569</v>
      </c>
      <c r="AZ519" s="35">
        <f t="shared" si="244"/>
        <v>69249.038975505275</v>
      </c>
      <c r="BA519"/>
      <c r="BB519" s="52">
        <f t="shared" si="245"/>
        <v>512</v>
      </c>
      <c r="BC519" s="80">
        <f t="shared" si="246"/>
        <v>749.42905485956737</v>
      </c>
      <c r="BD519" s="35">
        <f t="shared" si="252"/>
        <v>3001.9379973538416</v>
      </c>
      <c r="BE519" s="35">
        <f t="shared" si="247"/>
        <v>19891.489664195524</v>
      </c>
      <c r="BF519" s="35">
        <f t="shared" si="248"/>
        <v>22893.427661549365</v>
      </c>
      <c r="BG519" s="35">
        <f t="shared" si="249"/>
        <v>25895.365658903207</v>
      </c>
    </row>
    <row r="520" spans="25:59" x14ac:dyDescent="0.4">
      <c r="Y520" s="35">
        <f t="shared" si="250"/>
        <v>512500</v>
      </c>
      <c r="Z520" s="52">
        <f t="shared" si="253"/>
        <v>513</v>
      </c>
      <c r="AA520" s="35"/>
      <c r="AB520" s="35"/>
      <c r="AC520" s="35"/>
      <c r="AD520" s="35"/>
      <c r="AU520" s="52">
        <f t="shared" ref="AU520:AU583" si="254">Z520</f>
        <v>513</v>
      </c>
      <c r="AV520" s="80">
        <f t="shared" ref="AV520:AV583" si="255">$AL$13*SQRT(1+(1/$AL$14)+(($AU520-$AE$3)^2)/(($AE$4^2)*$AL$20))</f>
        <v>1307.0556470767979</v>
      </c>
      <c r="AW520" s="35">
        <f t="shared" si="251"/>
        <v>5235.5856584063176</v>
      </c>
      <c r="AX520" s="35">
        <f t="shared" ref="AX520:AX583" si="256">AY520-AW520</f>
        <v>58880.245981414701</v>
      </c>
      <c r="AY520" s="35">
        <f t="shared" ref="AY520:AY583" si="257">Z520*AY$1+AY$2</f>
        <v>64115.831639821015</v>
      </c>
      <c r="AZ520" s="35">
        <f t="shared" ref="AZ520:AZ583" si="258">AY520+AW520</f>
        <v>69351.41729822733</v>
      </c>
      <c r="BA520"/>
      <c r="BB520" s="52">
        <f t="shared" ref="BB520:BB583" si="259">AU520</f>
        <v>513</v>
      </c>
      <c r="BC520" s="80">
        <f t="shared" ref="BC520:BC583" si="260">$AL$36*SQRT(1+(1/$AL$37)+(($AU520-$AE$3)^2)/(($AE$4^2)*$AL$43))</f>
        <v>749.70523821537995</v>
      </c>
      <c r="BD520" s="35">
        <f t="shared" si="252"/>
        <v>3003.0442866078733</v>
      </c>
      <c r="BE520" s="35">
        <f t="shared" ref="BE520:BE583" si="261">BF520-BD520</f>
        <v>19920.192157641806</v>
      </c>
      <c r="BF520" s="35">
        <f t="shared" ref="BF520:BF583" si="262">Z520*BF$1+BF$2</f>
        <v>22923.23644424968</v>
      </c>
      <c r="BG520" s="35">
        <f t="shared" ref="BG520:BG583" si="263">BF520+BD520</f>
        <v>25926.280730857554</v>
      </c>
    </row>
    <row r="521" spans="25:59" x14ac:dyDescent="0.4">
      <c r="Y521" s="35">
        <f t="shared" ref="Y521:Y584" si="264">Y520+1000</f>
        <v>513500</v>
      </c>
      <c r="Z521" s="52">
        <f t="shared" si="253"/>
        <v>514</v>
      </c>
      <c r="AA521" s="35"/>
      <c r="AB521" s="35"/>
      <c r="AC521" s="35"/>
      <c r="AD521" s="35"/>
      <c r="AU521" s="52">
        <f t="shared" si="254"/>
        <v>514</v>
      </c>
      <c r="AV521" s="80">
        <f t="shared" si="255"/>
        <v>1307.5382272421532</v>
      </c>
      <c r="AW521" s="35">
        <f t="shared" ref="AW521:AW584" si="265">AW$3*AV521</f>
        <v>5237.5186975989609</v>
      </c>
      <c r="AX521" s="35">
        <f t="shared" si="256"/>
        <v>58978.762531432483</v>
      </c>
      <c r="AY521" s="35">
        <f t="shared" si="257"/>
        <v>64216.281229031447</v>
      </c>
      <c r="AZ521" s="35">
        <f t="shared" si="258"/>
        <v>69453.79992663041</v>
      </c>
      <c r="BA521"/>
      <c r="BB521" s="52">
        <f t="shared" si="259"/>
        <v>514</v>
      </c>
      <c r="BC521" s="80">
        <f t="shared" si="260"/>
        <v>749.98203811952703</v>
      </c>
      <c r="BD521" s="35">
        <f t="shared" ref="BD521:BD584" si="266">BD$3*BC521</f>
        <v>3004.153045528461</v>
      </c>
      <c r="BE521" s="35">
        <f t="shared" si="261"/>
        <v>19948.892181421535</v>
      </c>
      <c r="BF521" s="35">
        <f t="shared" si="262"/>
        <v>22953.045226949995</v>
      </c>
      <c r="BG521" s="35">
        <f t="shared" si="263"/>
        <v>25957.198272478454</v>
      </c>
    </row>
    <row r="522" spans="25:59" x14ac:dyDescent="0.4">
      <c r="Y522" s="35">
        <f t="shared" si="264"/>
        <v>514500</v>
      </c>
      <c r="Z522" s="52">
        <f t="shared" ref="Z522:Z585" si="267">Z521+1</f>
        <v>515</v>
      </c>
      <c r="AA522" s="35"/>
      <c r="AB522" s="35"/>
      <c r="AC522" s="35"/>
      <c r="AD522" s="35"/>
      <c r="AU522" s="52">
        <f t="shared" si="254"/>
        <v>515</v>
      </c>
      <c r="AV522" s="80">
        <f t="shared" si="255"/>
        <v>1308.0218811242164</v>
      </c>
      <c r="AW522" s="35">
        <f t="shared" si="265"/>
        <v>5239.456037707032</v>
      </c>
      <c r="AX522" s="35">
        <f t="shared" si="256"/>
        <v>59077.274780534863</v>
      </c>
      <c r="AY522" s="35">
        <f t="shared" si="257"/>
        <v>64316.730818241893</v>
      </c>
      <c r="AZ522" s="35">
        <f t="shared" si="258"/>
        <v>69556.186855948923</v>
      </c>
      <c r="BA522"/>
      <c r="BB522" s="52">
        <f t="shared" si="259"/>
        <v>515</v>
      </c>
      <c r="BC522" s="80">
        <f t="shared" si="260"/>
        <v>750.25945388960292</v>
      </c>
      <c r="BD522" s="35">
        <f t="shared" si="266"/>
        <v>3005.2642713821369</v>
      </c>
      <c r="BE522" s="35">
        <f t="shared" si="261"/>
        <v>19977.589738268172</v>
      </c>
      <c r="BF522" s="35">
        <f t="shared" si="262"/>
        <v>22982.854009650309</v>
      </c>
      <c r="BG522" s="35">
        <f t="shared" si="263"/>
        <v>25988.118281032446</v>
      </c>
    </row>
    <row r="523" spans="25:59" x14ac:dyDescent="0.4">
      <c r="Y523" s="35">
        <f t="shared" si="264"/>
        <v>515500</v>
      </c>
      <c r="Z523" s="52">
        <f t="shared" si="267"/>
        <v>516</v>
      </c>
      <c r="AA523" s="35"/>
      <c r="AB523" s="35"/>
      <c r="AC523" s="35"/>
      <c r="AD523" s="35"/>
      <c r="AU523" s="52">
        <f t="shared" si="254"/>
        <v>516</v>
      </c>
      <c r="AV523" s="80">
        <f t="shared" si="255"/>
        <v>1308.5066075323766</v>
      </c>
      <c r="AW523" s="35">
        <f t="shared" si="265"/>
        <v>5241.39767396138</v>
      </c>
      <c r="AX523" s="35">
        <f t="shared" si="256"/>
        <v>59175.78273349096</v>
      </c>
      <c r="AY523" s="35">
        <f t="shared" si="257"/>
        <v>64417.180407452339</v>
      </c>
      <c r="AZ523" s="35">
        <f t="shared" si="258"/>
        <v>69658.578081413725</v>
      </c>
      <c r="BA523"/>
      <c r="BB523" s="52">
        <f t="shared" si="259"/>
        <v>516</v>
      </c>
      <c r="BC523" s="80">
        <f t="shared" si="260"/>
        <v>750.5374848426934</v>
      </c>
      <c r="BD523" s="35">
        <f t="shared" si="266"/>
        <v>3006.377961433398</v>
      </c>
      <c r="BE523" s="35">
        <f t="shared" si="261"/>
        <v>20006.284830917226</v>
      </c>
      <c r="BF523" s="35">
        <f t="shared" si="262"/>
        <v>23012.662792350624</v>
      </c>
      <c r="BG523" s="35">
        <f t="shared" si="263"/>
        <v>26019.040753784022</v>
      </c>
    </row>
    <row r="524" spans="25:59" x14ac:dyDescent="0.4">
      <c r="Y524" s="35">
        <f t="shared" si="264"/>
        <v>516500</v>
      </c>
      <c r="Z524" s="52">
        <f t="shared" si="267"/>
        <v>517</v>
      </c>
      <c r="AA524" s="35"/>
      <c r="AB524" s="35"/>
      <c r="AC524" s="35"/>
      <c r="AD524" s="35"/>
      <c r="AU524" s="52">
        <f t="shared" si="254"/>
        <v>517</v>
      </c>
      <c r="AV524" s="80">
        <f t="shared" si="255"/>
        <v>1308.9924052751485</v>
      </c>
      <c r="AW524" s="35">
        <f t="shared" si="265"/>
        <v>5243.3436015893512</v>
      </c>
      <c r="AX524" s="35">
        <f t="shared" si="256"/>
        <v>59274.286395073417</v>
      </c>
      <c r="AY524" s="35">
        <f t="shared" si="257"/>
        <v>64517.62999666277</v>
      </c>
      <c r="AZ524" s="35">
        <f t="shared" si="258"/>
        <v>69760.973598252123</v>
      </c>
      <c r="BA524"/>
      <c r="BB524" s="52">
        <f t="shared" si="259"/>
        <v>517</v>
      </c>
      <c r="BC524" s="80">
        <f t="shared" si="260"/>
        <v>750.81613029538232</v>
      </c>
      <c r="BD524" s="35">
        <f t="shared" si="266"/>
        <v>3007.4941129447288</v>
      </c>
      <c r="BE524" s="35">
        <f t="shared" si="261"/>
        <v>20034.977462106206</v>
      </c>
      <c r="BF524" s="35">
        <f t="shared" si="262"/>
        <v>23042.471575050935</v>
      </c>
      <c r="BG524" s="35">
        <f t="shared" si="263"/>
        <v>26049.965687995664</v>
      </c>
    </row>
    <row r="525" spans="25:59" x14ac:dyDescent="0.4">
      <c r="Y525" s="35">
        <f t="shared" si="264"/>
        <v>517500</v>
      </c>
      <c r="Z525" s="52">
        <f t="shared" si="267"/>
        <v>518</v>
      </c>
      <c r="AA525" s="35"/>
      <c r="AB525" s="35"/>
      <c r="AC525" s="35"/>
      <c r="AD525" s="35"/>
      <c r="AU525" s="52">
        <f t="shared" si="254"/>
        <v>518</v>
      </c>
      <c r="AV525" s="80">
        <f t="shared" si="255"/>
        <v>1309.4792731601838</v>
      </c>
      <c r="AW525" s="35">
        <f t="shared" si="265"/>
        <v>5245.2938158148354</v>
      </c>
      <c r="AX525" s="35">
        <f t="shared" si="256"/>
        <v>59372.785770058385</v>
      </c>
      <c r="AY525" s="35">
        <f t="shared" si="257"/>
        <v>64618.079585873216</v>
      </c>
      <c r="AZ525" s="35">
        <f t="shared" si="258"/>
        <v>69863.373401688048</v>
      </c>
      <c r="BA525"/>
      <c r="BB525" s="52">
        <f t="shared" si="259"/>
        <v>518</v>
      </c>
      <c r="BC525" s="80">
        <f t="shared" si="260"/>
        <v>751.09538956375866</v>
      </c>
      <c r="BD525" s="35">
        <f t="shared" si="266"/>
        <v>3008.6127231766327</v>
      </c>
      <c r="BE525" s="35">
        <f t="shared" si="261"/>
        <v>20063.66763457462</v>
      </c>
      <c r="BF525" s="35">
        <f t="shared" si="262"/>
        <v>23072.280357751253</v>
      </c>
      <c r="BG525" s="35">
        <f t="shared" si="263"/>
        <v>26080.893080927886</v>
      </c>
    </row>
    <row r="526" spans="25:59" x14ac:dyDescent="0.4">
      <c r="Y526" s="35">
        <f t="shared" si="264"/>
        <v>518500</v>
      </c>
      <c r="Z526" s="52">
        <f t="shared" si="267"/>
        <v>519</v>
      </c>
      <c r="AA526" s="35"/>
      <c r="AB526" s="35"/>
      <c r="AC526" s="35"/>
      <c r="AD526" s="35"/>
      <c r="AU526" s="52">
        <f t="shared" si="254"/>
        <v>519</v>
      </c>
      <c r="AV526" s="80">
        <f t="shared" si="255"/>
        <v>1309.9672099942813</v>
      </c>
      <c r="AW526" s="35">
        <f t="shared" si="265"/>
        <v>5247.2483118583077</v>
      </c>
      <c r="AX526" s="35">
        <f t="shared" si="256"/>
        <v>59471.280863225344</v>
      </c>
      <c r="AY526" s="35">
        <f t="shared" si="257"/>
        <v>64718.529175083648</v>
      </c>
      <c r="AZ526" s="35">
        <f t="shared" si="258"/>
        <v>69965.777486941952</v>
      </c>
      <c r="BA526"/>
      <c r="BB526" s="52">
        <f t="shared" si="259"/>
        <v>519</v>
      </c>
      <c r="BC526" s="80">
        <f t="shared" si="260"/>
        <v>751.37526196342208</v>
      </c>
      <c r="BD526" s="35">
        <f t="shared" si="266"/>
        <v>3009.7337893876534</v>
      </c>
      <c r="BE526" s="35">
        <f t="shared" si="261"/>
        <v>20092.35535106391</v>
      </c>
      <c r="BF526" s="35">
        <f t="shared" si="262"/>
        <v>23102.089140451564</v>
      </c>
      <c r="BG526" s="35">
        <f t="shared" si="263"/>
        <v>26111.822929839218</v>
      </c>
    </row>
    <row r="527" spans="25:59" x14ac:dyDescent="0.4">
      <c r="Y527" s="35">
        <f t="shared" si="264"/>
        <v>519500</v>
      </c>
      <c r="Z527" s="52">
        <f t="shared" si="267"/>
        <v>520</v>
      </c>
      <c r="AA527" s="35"/>
      <c r="AB527" s="35"/>
      <c r="AC527" s="35"/>
      <c r="AD527" s="35"/>
      <c r="AU527" s="52">
        <f t="shared" si="254"/>
        <v>520</v>
      </c>
      <c r="AV527" s="80">
        <f t="shared" si="255"/>
        <v>1310.4562145834</v>
      </c>
      <c r="AW527" s="35">
        <f t="shared" si="265"/>
        <v>5249.2070849368756</v>
      </c>
      <c r="AX527" s="35">
        <f t="shared" si="256"/>
        <v>59569.771679357218</v>
      </c>
      <c r="AY527" s="35">
        <f t="shared" si="257"/>
        <v>64818.978764294094</v>
      </c>
      <c r="AZ527" s="35">
        <f t="shared" si="258"/>
        <v>70068.185849230969</v>
      </c>
      <c r="BA527"/>
      <c r="BB527" s="52">
        <f t="shared" si="259"/>
        <v>520</v>
      </c>
      <c r="BC527" s="80">
        <f t="shared" si="260"/>
        <v>751.65574680949089</v>
      </c>
      <c r="BD527" s="35">
        <f t="shared" si="266"/>
        <v>3010.8573088344056</v>
      </c>
      <c r="BE527" s="35">
        <f t="shared" si="261"/>
        <v>20121.040614317477</v>
      </c>
      <c r="BF527" s="35">
        <f t="shared" si="262"/>
        <v>23131.897923151882</v>
      </c>
      <c r="BG527" s="35">
        <f t="shared" si="263"/>
        <v>26142.755231986288</v>
      </c>
    </row>
    <row r="528" spans="25:59" x14ac:dyDescent="0.4">
      <c r="Y528" s="35">
        <f t="shared" si="264"/>
        <v>520500</v>
      </c>
      <c r="Z528" s="52">
        <f t="shared" si="267"/>
        <v>521</v>
      </c>
      <c r="AA528" s="35"/>
      <c r="AB528" s="35"/>
      <c r="AC528" s="35"/>
      <c r="AD528" s="35"/>
      <c r="AU528" s="52">
        <f t="shared" si="254"/>
        <v>521</v>
      </c>
      <c r="AV528" s="80">
        <f t="shared" si="255"/>
        <v>1310.9462857326696</v>
      </c>
      <c r="AW528" s="35">
        <f t="shared" si="265"/>
        <v>5251.1701302643287</v>
      </c>
      <c r="AX528" s="35">
        <f t="shared" si="256"/>
        <v>59668.258223240198</v>
      </c>
      <c r="AY528" s="35">
        <f t="shared" si="257"/>
        <v>64919.428353504525</v>
      </c>
      <c r="AZ528" s="35">
        <f t="shared" si="258"/>
        <v>70170.598483768859</v>
      </c>
      <c r="BA528"/>
      <c r="BB528" s="52">
        <f t="shared" si="259"/>
        <v>521</v>
      </c>
      <c r="BC528" s="80">
        <f t="shared" si="260"/>
        <v>751.9368434166073</v>
      </c>
      <c r="BD528" s="35">
        <f t="shared" si="266"/>
        <v>3011.9832787715977</v>
      </c>
      <c r="BE528" s="35">
        <f t="shared" si="261"/>
        <v>20149.723427080597</v>
      </c>
      <c r="BF528" s="35">
        <f t="shared" si="262"/>
        <v>23161.706705852193</v>
      </c>
      <c r="BG528" s="35">
        <f t="shared" si="263"/>
        <v>26173.68998462379</v>
      </c>
    </row>
    <row r="529" spans="25:59" x14ac:dyDescent="0.4">
      <c r="Y529" s="35">
        <f t="shared" si="264"/>
        <v>521500</v>
      </c>
      <c r="Z529" s="52">
        <f t="shared" si="267"/>
        <v>522</v>
      </c>
      <c r="AA529" s="35"/>
      <c r="AB529" s="35"/>
      <c r="AC529" s="35"/>
      <c r="AD529" s="35"/>
      <c r="AU529" s="52">
        <f t="shared" si="254"/>
        <v>522</v>
      </c>
      <c r="AV529" s="80">
        <f t="shared" si="255"/>
        <v>1311.4374222464007</v>
      </c>
      <c r="AW529" s="35">
        <f t="shared" si="265"/>
        <v>5253.1374430511723</v>
      </c>
      <c r="AX529" s="35">
        <f t="shared" si="256"/>
        <v>59766.7404996638</v>
      </c>
      <c r="AY529" s="35">
        <f t="shared" si="257"/>
        <v>65019.877942714971</v>
      </c>
      <c r="AZ529" s="35">
        <f t="shared" si="258"/>
        <v>70273.01538576615</v>
      </c>
      <c r="BA529"/>
      <c r="BB529" s="52">
        <f t="shared" si="259"/>
        <v>522</v>
      </c>
      <c r="BC529" s="80">
        <f t="shared" si="260"/>
        <v>752.21855109894398</v>
      </c>
      <c r="BD529" s="35">
        <f t="shared" si="266"/>
        <v>3013.1116964520561</v>
      </c>
      <c r="BE529" s="35">
        <f t="shared" si="261"/>
        <v>20178.403792100456</v>
      </c>
      <c r="BF529" s="35">
        <f t="shared" si="262"/>
        <v>23191.515488552512</v>
      </c>
      <c r="BG529" s="35">
        <f t="shared" si="263"/>
        <v>26204.627185004567</v>
      </c>
    </row>
    <row r="530" spans="25:59" x14ac:dyDescent="0.4">
      <c r="Y530" s="35">
        <f t="shared" si="264"/>
        <v>522500</v>
      </c>
      <c r="Z530" s="52">
        <f t="shared" si="267"/>
        <v>523</v>
      </c>
      <c r="AA530" s="35"/>
      <c r="AB530" s="35"/>
      <c r="AC530" s="35"/>
      <c r="AD530" s="35"/>
      <c r="AU530" s="52">
        <f t="shared" si="254"/>
        <v>523</v>
      </c>
      <c r="AV530" s="80">
        <f t="shared" si="255"/>
        <v>1311.9296229280974</v>
      </c>
      <c r="AW530" s="35">
        <f t="shared" si="265"/>
        <v>5255.1090185046824</v>
      </c>
      <c r="AX530" s="35">
        <f t="shared" si="256"/>
        <v>59865.218513420732</v>
      </c>
      <c r="AY530" s="35">
        <f t="shared" si="257"/>
        <v>65120.327531925417</v>
      </c>
      <c r="AZ530" s="35">
        <f t="shared" si="258"/>
        <v>70375.436550430095</v>
      </c>
      <c r="BA530"/>
      <c r="BB530" s="52">
        <f t="shared" si="259"/>
        <v>523</v>
      </c>
      <c r="BC530" s="80">
        <f t="shared" si="260"/>
        <v>752.50086917021088</v>
      </c>
      <c r="BD530" s="35">
        <f t="shared" si="266"/>
        <v>3014.2425591267556</v>
      </c>
      <c r="BE530" s="35">
        <f t="shared" si="261"/>
        <v>20207.081712126066</v>
      </c>
      <c r="BF530" s="35">
        <f t="shared" si="262"/>
        <v>23221.324271252823</v>
      </c>
      <c r="BG530" s="35">
        <f t="shared" si="263"/>
        <v>26235.566830379579</v>
      </c>
    </row>
    <row r="531" spans="25:59" x14ac:dyDescent="0.4">
      <c r="Y531" s="35">
        <f t="shared" si="264"/>
        <v>523500</v>
      </c>
      <c r="Z531" s="52">
        <f t="shared" si="267"/>
        <v>524</v>
      </c>
      <c r="AA531" s="35"/>
      <c r="AB531" s="35"/>
      <c r="AC531" s="35"/>
      <c r="AD531" s="35"/>
      <c r="AU531" s="52">
        <f t="shared" si="254"/>
        <v>524</v>
      </c>
      <c r="AV531" s="80">
        <f t="shared" si="255"/>
        <v>1312.4228865804691</v>
      </c>
      <c r="AW531" s="35">
        <f t="shared" si="265"/>
        <v>5257.0848518289531</v>
      </c>
      <c r="AX531" s="35">
        <f t="shared" si="256"/>
        <v>59963.692269306892</v>
      </c>
      <c r="AY531" s="35">
        <f t="shared" si="257"/>
        <v>65220.777121135849</v>
      </c>
      <c r="AZ531" s="35">
        <f t="shared" si="258"/>
        <v>70477.861972964805</v>
      </c>
      <c r="BA531"/>
      <c r="BB531" s="52">
        <f t="shared" si="259"/>
        <v>524</v>
      </c>
      <c r="BC531" s="80">
        <f t="shared" si="260"/>
        <v>752.78379694366208</v>
      </c>
      <c r="BD531" s="35">
        <f t="shared" si="266"/>
        <v>3015.3758640448427</v>
      </c>
      <c r="BE531" s="35">
        <f t="shared" si="261"/>
        <v>20235.757189908294</v>
      </c>
      <c r="BF531" s="35">
        <f t="shared" si="262"/>
        <v>23251.133053953137</v>
      </c>
      <c r="BG531" s="35">
        <f t="shared" si="263"/>
        <v>26266.50891799798</v>
      </c>
    </row>
    <row r="532" spans="25:59" x14ac:dyDescent="0.4">
      <c r="Y532" s="35">
        <f t="shared" si="264"/>
        <v>524500</v>
      </c>
      <c r="Z532" s="52">
        <f t="shared" si="267"/>
        <v>525</v>
      </c>
      <c r="AA532" s="35"/>
      <c r="AB532" s="35"/>
      <c r="AC532" s="35"/>
      <c r="AD532" s="35"/>
      <c r="AU532" s="52">
        <f t="shared" si="254"/>
        <v>525</v>
      </c>
      <c r="AV532" s="80">
        <f t="shared" si="255"/>
        <v>1312.9172120054398</v>
      </c>
      <c r="AW532" s="35">
        <f t="shared" si="265"/>
        <v>5259.0649382249303</v>
      </c>
      <c r="AX532" s="35">
        <f t="shared" si="256"/>
        <v>60062.161772121362</v>
      </c>
      <c r="AY532" s="35">
        <f t="shared" si="257"/>
        <v>65321.226710346295</v>
      </c>
      <c r="AZ532" s="35">
        <f t="shared" si="258"/>
        <v>70580.291648571219</v>
      </c>
      <c r="BA532"/>
      <c r="BB532" s="52">
        <f t="shared" si="259"/>
        <v>525</v>
      </c>
      <c r="BC532" s="80">
        <f t="shared" si="260"/>
        <v>753.06733373210136</v>
      </c>
      <c r="BD532" s="35">
        <f t="shared" si="266"/>
        <v>3016.5116084536621</v>
      </c>
      <c r="BE532" s="35">
        <f t="shared" si="261"/>
        <v>20264.430228199788</v>
      </c>
      <c r="BF532" s="35">
        <f t="shared" si="262"/>
        <v>23280.941836653452</v>
      </c>
      <c r="BG532" s="35">
        <f t="shared" si="263"/>
        <v>26297.453445107116</v>
      </c>
    </row>
    <row r="533" spans="25:59" x14ac:dyDescent="0.4">
      <c r="Y533" s="35">
        <f t="shared" si="264"/>
        <v>525500</v>
      </c>
      <c r="Z533" s="52">
        <f t="shared" si="267"/>
        <v>526</v>
      </c>
      <c r="AA533" s="35"/>
      <c r="AB533" s="35"/>
      <c r="AC533" s="35"/>
      <c r="AD533" s="35"/>
      <c r="AU533" s="52">
        <f t="shared" si="254"/>
        <v>526</v>
      </c>
      <c r="AV533" s="80">
        <f t="shared" si="255"/>
        <v>1313.4125980041595</v>
      </c>
      <c r="AW533" s="35">
        <f t="shared" si="265"/>
        <v>5261.049272890461</v>
      </c>
      <c r="AX533" s="35">
        <f t="shared" si="256"/>
        <v>60160.627026666261</v>
      </c>
      <c r="AY533" s="35">
        <f t="shared" si="257"/>
        <v>65421.676299556726</v>
      </c>
      <c r="AZ533" s="35">
        <f t="shared" si="258"/>
        <v>70682.725572447191</v>
      </c>
      <c r="BA533"/>
      <c r="BB533" s="52">
        <f t="shared" si="259"/>
        <v>526</v>
      </c>
      <c r="BC533" s="80">
        <f t="shared" si="260"/>
        <v>753.35147884788842</v>
      </c>
      <c r="BD533" s="35">
        <f t="shared" si="266"/>
        <v>3017.6497895987786</v>
      </c>
      <c r="BE533" s="35">
        <f t="shared" si="261"/>
        <v>20293.100829754989</v>
      </c>
      <c r="BF533" s="35">
        <f t="shared" si="262"/>
        <v>23310.750619353767</v>
      </c>
      <c r="BG533" s="35">
        <f t="shared" si="263"/>
        <v>26328.400408952544</v>
      </c>
    </row>
    <row r="534" spans="25:59" x14ac:dyDescent="0.4">
      <c r="Y534" s="35">
        <f t="shared" si="264"/>
        <v>526500</v>
      </c>
      <c r="Z534" s="52">
        <f t="shared" si="267"/>
        <v>527</v>
      </c>
      <c r="AA534" s="35"/>
      <c r="AB534" s="35"/>
      <c r="AC534" s="35"/>
      <c r="AD534" s="35"/>
      <c r="AU534" s="52">
        <f t="shared" si="254"/>
        <v>527</v>
      </c>
      <c r="AV534" s="80">
        <f t="shared" si="255"/>
        <v>1313.9090433770182</v>
      </c>
      <c r="AW534" s="35">
        <f t="shared" si="265"/>
        <v>5263.0378510203473</v>
      </c>
      <c r="AX534" s="35">
        <f t="shared" si="256"/>
        <v>60259.088037746827</v>
      </c>
      <c r="AY534" s="35">
        <f t="shared" si="257"/>
        <v>65522.125888767172</v>
      </c>
      <c r="AZ534" s="35">
        <f t="shared" si="258"/>
        <v>70785.163739787517</v>
      </c>
      <c r="BA534"/>
      <c r="BB534" s="52">
        <f t="shared" si="259"/>
        <v>527</v>
      </c>
      <c r="BC534" s="80">
        <f t="shared" si="260"/>
        <v>753.63623160294696</v>
      </c>
      <c r="BD534" s="35">
        <f t="shared" si="266"/>
        <v>3018.7904047240113</v>
      </c>
      <c r="BE534" s="35">
        <f t="shared" si="261"/>
        <v>20321.768997330069</v>
      </c>
      <c r="BF534" s="35">
        <f t="shared" si="262"/>
        <v>23340.559402054081</v>
      </c>
      <c r="BG534" s="35">
        <f t="shared" si="263"/>
        <v>26359.349806778093</v>
      </c>
    </row>
    <row r="535" spans="25:59" x14ac:dyDescent="0.4">
      <c r="Y535" s="35">
        <f t="shared" si="264"/>
        <v>527500</v>
      </c>
      <c r="Z535" s="52">
        <f t="shared" si="267"/>
        <v>528</v>
      </c>
      <c r="AA535" s="35"/>
      <c r="AB535" s="35"/>
      <c r="AC535" s="35"/>
      <c r="AD535" s="35"/>
      <c r="AU535" s="52">
        <f t="shared" si="254"/>
        <v>528</v>
      </c>
      <c r="AV535" s="80">
        <f t="shared" si="255"/>
        <v>1314.4065469236525</v>
      </c>
      <c r="AW535" s="35">
        <f t="shared" si="265"/>
        <v>5265.0306678063735</v>
      </c>
      <c r="AX535" s="35">
        <f t="shared" si="256"/>
        <v>60357.544810171232</v>
      </c>
      <c r="AY535" s="35">
        <f t="shared" si="257"/>
        <v>65622.575477977603</v>
      </c>
      <c r="AZ535" s="35">
        <f t="shared" si="258"/>
        <v>70887.606145783982</v>
      </c>
      <c r="BA535"/>
      <c r="BB535" s="52">
        <f t="shared" si="259"/>
        <v>528</v>
      </c>
      <c r="BC535" s="80">
        <f t="shared" si="260"/>
        <v>753.92159130876871</v>
      </c>
      <c r="BD535" s="35">
        <f t="shared" si="266"/>
        <v>3019.9334510714475</v>
      </c>
      <c r="BE535" s="35">
        <f t="shared" si="261"/>
        <v>20350.434733682949</v>
      </c>
      <c r="BF535" s="35">
        <f t="shared" si="262"/>
        <v>23370.368184754396</v>
      </c>
      <c r="BG535" s="35">
        <f t="shared" si="263"/>
        <v>26390.301635825843</v>
      </c>
    </row>
    <row r="536" spans="25:59" x14ac:dyDescent="0.4">
      <c r="Y536" s="35">
        <f t="shared" si="264"/>
        <v>528500</v>
      </c>
      <c r="Z536" s="52">
        <f t="shared" si="267"/>
        <v>529</v>
      </c>
      <c r="AA536" s="35"/>
      <c r="AB536" s="35"/>
      <c r="AC536" s="35"/>
      <c r="AD536" s="35"/>
      <c r="AU536" s="52">
        <f t="shared" si="254"/>
        <v>529</v>
      </c>
      <c r="AV536" s="80">
        <f t="shared" si="255"/>
        <v>1314.9051074429603</v>
      </c>
      <c r="AW536" s="35">
        <f t="shared" si="265"/>
        <v>5267.0277184373654</v>
      </c>
      <c r="AX536" s="35">
        <f t="shared" si="256"/>
        <v>60455.997348750687</v>
      </c>
      <c r="AY536" s="35">
        <f t="shared" si="257"/>
        <v>65723.025067188049</v>
      </c>
      <c r="AZ536" s="35">
        <f t="shared" si="258"/>
        <v>70990.052785625419</v>
      </c>
      <c r="BA536"/>
      <c r="BB536" s="52">
        <f t="shared" si="259"/>
        <v>529</v>
      </c>
      <c r="BC536" s="80">
        <f t="shared" si="260"/>
        <v>754.20755727642154</v>
      </c>
      <c r="BD536" s="35">
        <f t="shared" si="266"/>
        <v>3021.0789258814789</v>
      </c>
      <c r="BE536" s="35">
        <f t="shared" si="261"/>
        <v>20379.09804157323</v>
      </c>
      <c r="BF536" s="35">
        <f t="shared" si="262"/>
        <v>23400.17696745471</v>
      </c>
      <c r="BG536" s="35">
        <f t="shared" si="263"/>
        <v>26421.255893336191</v>
      </c>
    </row>
    <row r="537" spans="25:59" x14ac:dyDescent="0.4">
      <c r="Y537" s="35">
        <f t="shared" si="264"/>
        <v>529500</v>
      </c>
      <c r="Z537" s="52">
        <f t="shared" si="267"/>
        <v>530</v>
      </c>
      <c r="AA537" s="35"/>
      <c r="AB537" s="35"/>
      <c r="AC537" s="35"/>
      <c r="AD537" s="35"/>
      <c r="AU537" s="52">
        <f t="shared" si="254"/>
        <v>530</v>
      </c>
      <c r="AV537" s="80">
        <f t="shared" si="255"/>
        <v>1315.4047237331104</v>
      </c>
      <c r="AW537" s="35">
        <f t="shared" si="265"/>
        <v>5269.0289980992266</v>
      </c>
      <c r="AX537" s="35">
        <f t="shared" si="256"/>
        <v>60554.445658299272</v>
      </c>
      <c r="AY537" s="35">
        <f t="shared" si="257"/>
        <v>65823.474656398495</v>
      </c>
      <c r="AZ537" s="35">
        <f t="shared" si="258"/>
        <v>71092.503654497719</v>
      </c>
      <c r="BA537"/>
      <c r="BB537" s="52">
        <f t="shared" si="259"/>
        <v>530</v>
      </c>
      <c r="BC537" s="80">
        <f t="shared" si="260"/>
        <v>754.4941288165553</v>
      </c>
      <c r="BD537" s="35">
        <f t="shared" si="266"/>
        <v>3022.2268263928208</v>
      </c>
      <c r="BE537" s="35">
        <f t="shared" si="261"/>
        <v>20407.758923762205</v>
      </c>
      <c r="BF537" s="35">
        <f t="shared" si="262"/>
        <v>23429.985750155025</v>
      </c>
      <c r="BG537" s="35">
        <f t="shared" si="263"/>
        <v>26452.212576547845</v>
      </c>
    </row>
    <row r="538" spans="25:59" x14ac:dyDescent="0.4">
      <c r="Y538" s="35">
        <f t="shared" si="264"/>
        <v>530500</v>
      </c>
      <c r="Z538" s="52">
        <f t="shared" si="267"/>
        <v>531</v>
      </c>
      <c r="AA538" s="35"/>
      <c r="AB538" s="35"/>
      <c r="AC538" s="35"/>
      <c r="AD538" s="35"/>
      <c r="AU538" s="52">
        <f t="shared" si="254"/>
        <v>531</v>
      </c>
      <c r="AV538" s="80">
        <f t="shared" si="255"/>
        <v>1315.9053945915534</v>
      </c>
      <c r="AW538" s="35">
        <f t="shared" si="265"/>
        <v>5271.0345019749866</v>
      </c>
      <c r="AX538" s="35">
        <f t="shared" si="256"/>
        <v>60652.889743633939</v>
      </c>
      <c r="AY538" s="35">
        <f t="shared" si="257"/>
        <v>65923.924245608927</v>
      </c>
      <c r="AZ538" s="35">
        <f t="shared" si="258"/>
        <v>71194.958747583907</v>
      </c>
      <c r="BA538"/>
      <c r="BB538" s="52">
        <f t="shared" si="259"/>
        <v>531</v>
      </c>
      <c r="BC538" s="80">
        <f t="shared" si="260"/>
        <v>754.78130523940774</v>
      </c>
      <c r="BD538" s="35">
        <f t="shared" si="266"/>
        <v>3023.3771498425385</v>
      </c>
      <c r="BE538" s="35">
        <f t="shared" si="261"/>
        <v>20436.417383012802</v>
      </c>
      <c r="BF538" s="35">
        <f t="shared" si="262"/>
        <v>23459.79453285534</v>
      </c>
      <c r="BG538" s="35">
        <f t="shared" si="263"/>
        <v>26483.171682697877</v>
      </c>
    </row>
    <row r="539" spans="25:59" x14ac:dyDescent="0.4">
      <c r="Y539" s="35">
        <f t="shared" si="264"/>
        <v>531500</v>
      </c>
      <c r="Z539" s="52">
        <f t="shared" si="267"/>
        <v>532</v>
      </c>
      <c r="AA539" s="35"/>
      <c r="AB539" s="35"/>
      <c r="AC539" s="35"/>
      <c r="AD539" s="35"/>
      <c r="AU539" s="52">
        <f t="shared" si="254"/>
        <v>532</v>
      </c>
      <c r="AV539" s="80">
        <f t="shared" si="255"/>
        <v>1316.407118815034</v>
      </c>
      <c r="AW539" s="35">
        <f t="shared" si="265"/>
        <v>5273.0442252448447</v>
      </c>
      <c r="AX539" s="35">
        <f t="shared" si="256"/>
        <v>60751.329609574532</v>
      </c>
      <c r="AY539" s="35">
        <f t="shared" si="257"/>
        <v>66024.373834819373</v>
      </c>
      <c r="AZ539" s="35">
        <f t="shared" si="258"/>
        <v>71297.418060064214</v>
      </c>
      <c r="BA539"/>
      <c r="BB539" s="52">
        <f t="shared" si="259"/>
        <v>532</v>
      </c>
      <c r="BC539" s="80">
        <f t="shared" si="260"/>
        <v>755.06908585481153</v>
      </c>
      <c r="BD539" s="35">
        <f t="shared" si="266"/>
        <v>3024.5298934660755</v>
      </c>
      <c r="BE539" s="35">
        <f t="shared" si="261"/>
        <v>20465.073422089576</v>
      </c>
      <c r="BF539" s="35">
        <f t="shared" si="262"/>
        <v>23489.603315555651</v>
      </c>
      <c r="BG539" s="35">
        <f t="shared" si="263"/>
        <v>26514.133209021726</v>
      </c>
    </row>
    <row r="540" spans="25:59" x14ac:dyDescent="0.4">
      <c r="Y540" s="35">
        <f t="shared" si="264"/>
        <v>532500</v>
      </c>
      <c r="Z540" s="52">
        <f t="shared" si="267"/>
        <v>533</v>
      </c>
      <c r="AA540" s="35"/>
      <c r="AB540" s="35"/>
      <c r="AC540" s="35"/>
      <c r="AD540" s="35"/>
      <c r="AU540" s="52">
        <f t="shared" si="254"/>
        <v>533</v>
      </c>
      <c r="AV540" s="80">
        <f t="shared" si="255"/>
        <v>1316.9098951995995</v>
      </c>
      <c r="AW540" s="35">
        <f t="shared" si="265"/>
        <v>5275.0581630862089</v>
      </c>
      <c r="AX540" s="35">
        <f t="shared" si="256"/>
        <v>60849.765260943597</v>
      </c>
      <c r="AY540" s="35">
        <f t="shared" si="257"/>
        <v>66124.823424029804</v>
      </c>
      <c r="AZ540" s="35">
        <f t="shared" si="258"/>
        <v>71399.881587116019</v>
      </c>
      <c r="BA540"/>
      <c r="BB540" s="52">
        <f t="shared" si="259"/>
        <v>533</v>
      </c>
      <c r="BC540" s="80">
        <f t="shared" si="260"/>
        <v>755.35746997219997</v>
      </c>
      <c r="BD540" s="35">
        <f t="shared" si="266"/>
        <v>3025.6850544972735</v>
      </c>
      <c r="BE540" s="35">
        <f t="shared" si="261"/>
        <v>20493.727043758696</v>
      </c>
      <c r="BF540" s="35">
        <f t="shared" si="262"/>
        <v>23519.412098255969</v>
      </c>
      <c r="BG540" s="35">
        <f t="shared" si="263"/>
        <v>26545.097152753242</v>
      </c>
    </row>
    <row r="541" spans="25:59" x14ac:dyDescent="0.4">
      <c r="Y541" s="35">
        <f t="shared" si="264"/>
        <v>533500</v>
      </c>
      <c r="Z541" s="52">
        <f t="shared" si="267"/>
        <v>534</v>
      </c>
      <c r="AA541" s="35"/>
      <c r="AB541" s="35"/>
      <c r="AC541" s="35"/>
      <c r="AD541" s="35"/>
      <c r="AU541" s="52">
        <f t="shared" si="254"/>
        <v>534</v>
      </c>
      <c r="AV541" s="80">
        <f t="shared" si="255"/>
        <v>1317.413722540613</v>
      </c>
      <c r="AW541" s="35">
        <f t="shared" si="265"/>
        <v>5277.076310673745</v>
      </c>
      <c r="AX541" s="35">
        <f t="shared" si="256"/>
        <v>60948.196702566507</v>
      </c>
      <c r="AY541" s="35">
        <f t="shared" si="257"/>
        <v>66225.27301324025</v>
      </c>
      <c r="AZ541" s="35">
        <f t="shared" si="258"/>
        <v>71502.349323913993</v>
      </c>
      <c r="BA541"/>
      <c r="BB541" s="52">
        <f t="shared" si="259"/>
        <v>534</v>
      </c>
      <c r="BC541" s="80">
        <f t="shared" si="260"/>
        <v>755.64645690061332</v>
      </c>
      <c r="BD541" s="35">
        <f t="shared" si="266"/>
        <v>3026.8426301684026</v>
      </c>
      <c r="BE541" s="35">
        <f t="shared" si="261"/>
        <v>20522.378250787879</v>
      </c>
      <c r="BF541" s="35">
        <f t="shared" si="262"/>
        <v>23549.22088095628</v>
      </c>
      <c r="BG541" s="35">
        <f t="shared" si="263"/>
        <v>26576.063511124681</v>
      </c>
    </row>
    <row r="542" spans="25:59" x14ac:dyDescent="0.4">
      <c r="Y542" s="35">
        <f t="shared" si="264"/>
        <v>534500</v>
      </c>
      <c r="Z542" s="52">
        <f t="shared" si="267"/>
        <v>535</v>
      </c>
      <c r="AA542" s="35"/>
      <c r="AB542" s="35"/>
      <c r="AC542" s="35"/>
      <c r="AD542" s="35"/>
      <c r="AU542" s="52">
        <f t="shared" si="254"/>
        <v>535</v>
      </c>
      <c r="AV542" s="80">
        <f t="shared" si="255"/>
        <v>1317.9185996327637</v>
      </c>
      <c r="AW542" s="35">
        <f t="shared" si="265"/>
        <v>5279.0986631794194</v>
      </c>
      <c r="AX542" s="35">
        <f t="shared" si="256"/>
        <v>61046.62393927126</v>
      </c>
      <c r="AY542" s="35">
        <f t="shared" si="257"/>
        <v>66325.722602450682</v>
      </c>
      <c r="AZ542" s="35">
        <f t="shared" si="258"/>
        <v>71604.821265630104</v>
      </c>
      <c r="BA542"/>
      <c r="BB542" s="52">
        <f t="shared" si="259"/>
        <v>535</v>
      </c>
      <c r="BC542" s="80">
        <f t="shared" si="260"/>
        <v>755.93604594870533</v>
      </c>
      <c r="BD542" s="35">
        <f t="shared" si="266"/>
        <v>3028.0026177101827</v>
      </c>
      <c r="BE542" s="35">
        <f t="shared" si="261"/>
        <v>20551.027045946415</v>
      </c>
      <c r="BF542" s="35">
        <f t="shared" si="262"/>
        <v>23579.029663656598</v>
      </c>
      <c r="BG542" s="35">
        <f t="shared" si="263"/>
        <v>26607.032281366781</v>
      </c>
    </row>
    <row r="543" spans="25:59" x14ac:dyDescent="0.4">
      <c r="Y543" s="35">
        <f t="shared" si="264"/>
        <v>535500</v>
      </c>
      <c r="Z543" s="52">
        <f t="shared" si="267"/>
        <v>536</v>
      </c>
      <c r="AA543" s="35"/>
      <c r="AB543" s="35"/>
      <c r="AC543" s="35"/>
      <c r="AD543" s="35"/>
      <c r="AU543" s="52">
        <f t="shared" si="254"/>
        <v>536</v>
      </c>
      <c r="AV543" s="80">
        <f t="shared" si="255"/>
        <v>1318.4245252700775</v>
      </c>
      <c r="AW543" s="35">
        <f t="shared" si="265"/>
        <v>5281.125215772543</v>
      </c>
      <c r="AX543" s="35">
        <f t="shared" si="256"/>
        <v>61145.046975888588</v>
      </c>
      <c r="AY543" s="35">
        <f t="shared" si="257"/>
        <v>66426.172191661128</v>
      </c>
      <c r="AZ543" s="35">
        <f t="shared" si="258"/>
        <v>71707.297407433667</v>
      </c>
      <c r="BA543"/>
      <c r="BB543" s="52">
        <f t="shared" si="259"/>
        <v>536</v>
      </c>
      <c r="BC543" s="80">
        <f t="shared" si="260"/>
        <v>756.22623642474969</v>
      </c>
      <c r="BD543" s="35">
        <f t="shared" si="266"/>
        <v>3029.1650143518114</v>
      </c>
      <c r="BE543" s="35">
        <f t="shared" si="261"/>
        <v>20579.673432005096</v>
      </c>
      <c r="BF543" s="35">
        <f t="shared" si="262"/>
        <v>23608.838446356909</v>
      </c>
      <c r="BG543" s="35">
        <f t="shared" si="263"/>
        <v>26638.003460708722</v>
      </c>
    </row>
    <row r="544" spans="25:59" x14ac:dyDescent="0.4">
      <c r="Y544" s="35">
        <f t="shared" si="264"/>
        <v>536500</v>
      </c>
      <c r="Z544" s="52">
        <f t="shared" si="267"/>
        <v>537</v>
      </c>
      <c r="AA544" s="35"/>
      <c r="AB544" s="35"/>
      <c r="AC544" s="35"/>
      <c r="AD544" s="35"/>
      <c r="AU544" s="52">
        <f t="shared" si="254"/>
        <v>537</v>
      </c>
      <c r="AV544" s="80">
        <f t="shared" si="255"/>
        <v>1318.931498245928</v>
      </c>
      <c r="AW544" s="35">
        <f t="shared" si="265"/>
        <v>5283.1559636198126</v>
      </c>
      <c r="AX544" s="35">
        <f t="shared" si="256"/>
        <v>61243.465817251759</v>
      </c>
      <c r="AY544" s="35">
        <f t="shared" si="257"/>
        <v>66526.621780871574</v>
      </c>
      <c r="AZ544" s="35">
        <f t="shared" si="258"/>
        <v>71809.777744491381</v>
      </c>
      <c r="BA544"/>
      <c r="BB544" s="52">
        <f t="shared" si="259"/>
        <v>537</v>
      </c>
      <c r="BC544" s="80">
        <f t="shared" si="260"/>
        <v>756.51702763664548</v>
      </c>
      <c r="BD544" s="35">
        <f t="shared" si="266"/>
        <v>3030.3298173209864</v>
      </c>
      <c r="BE544" s="35">
        <f t="shared" si="261"/>
        <v>20608.31741173624</v>
      </c>
      <c r="BF544" s="35">
        <f t="shared" si="262"/>
        <v>23638.647229057227</v>
      </c>
      <c r="BG544" s="35">
        <f t="shared" si="263"/>
        <v>26668.977046378215</v>
      </c>
    </row>
    <row r="545" spans="25:59" x14ac:dyDescent="0.4">
      <c r="Y545" s="35">
        <f t="shared" si="264"/>
        <v>537500</v>
      </c>
      <c r="Z545" s="52">
        <f t="shared" si="267"/>
        <v>538</v>
      </c>
      <c r="AA545" s="35"/>
      <c r="AB545" s="35"/>
      <c r="AC545" s="35"/>
      <c r="AD545" s="35"/>
      <c r="AU545" s="52">
        <f t="shared" si="254"/>
        <v>538</v>
      </c>
      <c r="AV545" s="80">
        <f t="shared" si="255"/>
        <v>1319.4395173530472</v>
      </c>
      <c r="AW545" s="35">
        <f t="shared" si="265"/>
        <v>5285.1909018853548</v>
      </c>
      <c r="AX545" s="35">
        <f t="shared" si="256"/>
        <v>61341.88046819665</v>
      </c>
      <c r="AY545" s="35">
        <f t="shared" si="257"/>
        <v>66627.071370082005</v>
      </c>
      <c r="AZ545" s="35">
        <f t="shared" si="258"/>
        <v>71912.262271967367</v>
      </c>
      <c r="BA545"/>
      <c r="BB545" s="52">
        <f t="shared" si="259"/>
        <v>538</v>
      </c>
      <c r="BC545" s="80">
        <f t="shared" si="260"/>
        <v>756.80841889192402</v>
      </c>
      <c r="BD545" s="35">
        <f t="shared" si="266"/>
        <v>3031.4970238439323</v>
      </c>
      <c r="BE545" s="35">
        <f t="shared" si="261"/>
        <v>20636.958987913607</v>
      </c>
      <c r="BF545" s="35">
        <f t="shared" si="262"/>
        <v>23668.456011757538</v>
      </c>
      <c r="BG545" s="35">
        <f t="shared" si="263"/>
        <v>26699.953035601469</v>
      </c>
    </row>
    <row r="546" spans="25:59" x14ac:dyDescent="0.4">
      <c r="Y546" s="35">
        <f t="shared" si="264"/>
        <v>538500</v>
      </c>
      <c r="Z546" s="52">
        <f t="shared" si="267"/>
        <v>539</v>
      </c>
      <c r="AA546" s="35"/>
      <c r="AB546" s="35"/>
      <c r="AC546" s="35"/>
      <c r="AD546" s="35"/>
      <c r="AU546" s="52">
        <f t="shared" si="254"/>
        <v>539</v>
      </c>
      <c r="AV546" s="80">
        <f t="shared" si="255"/>
        <v>1319.9485813835361</v>
      </c>
      <c r="AW546" s="35">
        <f t="shared" si="265"/>
        <v>5287.2300257307688</v>
      </c>
      <c r="AX546" s="35">
        <f t="shared" si="256"/>
        <v>61440.290933561686</v>
      </c>
      <c r="AY546" s="35">
        <f t="shared" si="257"/>
        <v>66727.520959292451</v>
      </c>
      <c r="AZ546" s="35">
        <f t="shared" si="258"/>
        <v>72014.750985023216</v>
      </c>
      <c r="BA546"/>
      <c r="BB546" s="52">
        <f t="shared" si="259"/>
        <v>539</v>
      </c>
      <c r="BC546" s="80">
        <f t="shared" si="260"/>
        <v>757.10040949775498</v>
      </c>
      <c r="BD546" s="35">
        <f t="shared" si="266"/>
        <v>3032.6666311454246</v>
      </c>
      <c r="BE546" s="35">
        <f t="shared" si="261"/>
        <v>20665.598163312428</v>
      </c>
      <c r="BF546" s="35">
        <f t="shared" si="262"/>
        <v>23698.264794457853</v>
      </c>
      <c r="BG546" s="35">
        <f t="shared" si="263"/>
        <v>26730.931425603278</v>
      </c>
    </row>
    <row r="547" spans="25:59" x14ac:dyDescent="0.4">
      <c r="Y547" s="35">
        <f t="shared" si="264"/>
        <v>539500</v>
      </c>
      <c r="Z547" s="52">
        <f t="shared" si="267"/>
        <v>540</v>
      </c>
      <c r="AA547" s="35"/>
      <c r="AB547" s="35"/>
      <c r="AC547" s="35"/>
      <c r="AD547" s="35"/>
      <c r="AU547" s="52">
        <f t="shared" si="254"/>
        <v>540</v>
      </c>
      <c r="AV547" s="80">
        <f t="shared" si="255"/>
        <v>1320.4586891288768</v>
      </c>
      <c r="AW547" s="35">
        <f t="shared" si="265"/>
        <v>5289.2733303151772</v>
      </c>
      <c r="AX547" s="35">
        <f t="shared" si="256"/>
        <v>61538.697218187706</v>
      </c>
      <c r="AY547" s="35">
        <f t="shared" si="257"/>
        <v>66827.970548502883</v>
      </c>
      <c r="AZ547" s="35">
        <f t="shared" si="258"/>
        <v>72117.243878818059</v>
      </c>
      <c r="BA547"/>
      <c r="BB547" s="52">
        <f t="shared" si="259"/>
        <v>540</v>
      </c>
      <c r="BC547" s="80">
        <f t="shared" si="260"/>
        <v>757.3929987609522</v>
      </c>
      <c r="BD547" s="35">
        <f t="shared" si="266"/>
        <v>3033.8386364488142</v>
      </c>
      <c r="BE547" s="35">
        <f t="shared" si="261"/>
        <v>20694.234940709353</v>
      </c>
      <c r="BF547" s="35">
        <f t="shared" si="262"/>
        <v>23728.073577158168</v>
      </c>
      <c r="BG547" s="35">
        <f t="shared" si="263"/>
        <v>26761.912213606982</v>
      </c>
    </row>
    <row r="548" spans="25:59" x14ac:dyDescent="0.4">
      <c r="Y548" s="35">
        <f t="shared" si="264"/>
        <v>540500</v>
      </c>
      <c r="Z548" s="52">
        <f t="shared" si="267"/>
        <v>541</v>
      </c>
      <c r="AA548" s="35"/>
      <c r="AB548" s="35"/>
      <c r="AC548" s="35"/>
      <c r="AD548" s="35"/>
      <c r="AU548" s="52">
        <f t="shared" si="254"/>
        <v>541</v>
      </c>
      <c r="AV548" s="80">
        <f t="shared" si="255"/>
        <v>1320.9698393799415</v>
      </c>
      <c r="AW548" s="35">
        <f t="shared" si="265"/>
        <v>5291.3208107952541</v>
      </c>
      <c r="AX548" s="35">
        <f t="shared" si="256"/>
        <v>61637.099326918076</v>
      </c>
      <c r="AY548" s="35">
        <f t="shared" si="257"/>
        <v>66928.420137713329</v>
      </c>
      <c r="AZ548" s="35">
        <f t="shared" si="258"/>
        <v>72219.740948508581</v>
      </c>
      <c r="BA548"/>
      <c r="BB548" s="52">
        <f t="shared" si="259"/>
        <v>541</v>
      </c>
      <c r="BC548" s="80">
        <f t="shared" si="260"/>
        <v>757.68618598798071</v>
      </c>
      <c r="BD548" s="35">
        <f t="shared" si="266"/>
        <v>3035.0130369760536</v>
      </c>
      <c r="BE548" s="35">
        <f t="shared" si="261"/>
        <v>20722.869322882427</v>
      </c>
      <c r="BF548" s="35">
        <f t="shared" si="262"/>
        <v>23757.882359858482</v>
      </c>
      <c r="BG548" s="35">
        <f t="shared" si="263"/>
        <v>26792.895396834538</v>
      </c>
    </row>
    <row r="549" spans="25:59" x14ac:dyDescent="0.4">
      <c r="Y549" s="35">
        <f t="shared" si="264"/>
        <v>541500</v>
      </c>
      <c r="Z549" s="52">
        <f t="shared" si="267"/>
        <v>542</v>
      </c>
      <c r="AA549" s="35"/>
      <c r="AB549" s="35"/>
      <c r="AC549" s="35"/>
      <c r="AD549" s="35"/>
      <c r="AU549" s="52">
        <f t="shared" si="254"/>
        <v>542</v>
      </c>
      <c r="AV549" s="80">
        <f t="shared" si="255"/>
        <v>1321.482030927004</v>
      </c>
      <c r="AW549" s="35">
        <f t="shared" si="265"/>
        <v>5293.3724623252829</v>
      </c>
      <c r="AX549" s="35">
        <f t="shared" si="256"/>
        <v>61735.497264598474</v>
      </c>
      <c r="AY549" s="35">
        <f t="shared" si="257"/>
        <v>67028.86972692376</v>
      </c>
      <c r="AZ549" s="35">
        <f t="shared" si="258"/>
        <v>72322.242189249038</v>
      </c>
      <c r="BA549"/>
      <c r="BB549" s="52">
        <f t="shared" si="259"/>
        <v>542</v>
      </c>
      <c r="BC549" s="80">
        <f t="shared" si="260"/>
        <v>757.97997048496154</v>
      </c>
      <c r="BD549" s="35">
        <f t="shared" si="266"/>
        <v>3036.1898299477189</v>
      </c>
      <c r="BE549" s="35">
        <f t="shared" si="261"/>
        <v>20751.501312611079</v>
      </c>
      <c r="BF549" s="35">
        <f t="shared" si="262"/>
        <v>23787.691142558797</v>
      </c>
      <c r="BG549" s="35">
        <f t="shared" si="263"/>
        <v>26823.880972506515</v>
      </c>
    </row>
    <row r="550" spans="25:59" x14ac:dyDescent="0.4">
      <c r="Y550" s="35">
        <f t="shared" si="264"/>
        <v>542500</v>
      </c>
      <c r="Z550" s="52">
        <f t="shared" si="267"/>
        <v>543</v>
      </c>
      <c r="AA550" s="35"/>
      <c r="AB550" s="35"/>
      <c r="AC550" s="35"/>
      <c r="AD550" s="35"/>
      <c r="AU550" s="52">
        <f t="shared" si="254"/>
        <v>543</v>
      </c>
      <c r="AV550" s="80">
        <f t="shared" si="255"/>
        <v>1321.9952625597512</v>
      </c>
      <c r="AW550" s="35">
        <f t="shared" si="265"/>
        <v>5295.4282800571909</v>
      </c>
      <c r="AX550" s="35">
        <f t="shared" si="256"/>
        <v>61833.891036077017</v>
      </c>
      <c r="AY550" s="35">
        <f t="shared" si="257"/>
        <v>67129.319316134206</v>
      </c>
      <c r="AZ550" s="35">
        <f t="shared" si="258"/>
        <v>72424.747596191402</v>
      </c>
      <c r="BA550"/>
      <c r="BB550" s="52">
        <f t="shared" si="259"/>
        <v>543</v>
      </c>
      <c r="BC550" s="80">
        <f t="shared" si="260"/>
        <v>758.27435155767932</v>
      </c>
      <c r="BD550" s="35">
        <f t="shared" si="266"/>
        <v>3037.3690125830367</v>
      </c>
      <c r="BE550" s="35">
        <f t="shared" si="261"/>
        <v>20780.130912676075</v>
      </c>
      <c r="BF550" s="35">
        <f t="shared" si="262"/>
        <v>23817.499925259111</v>
      </c>
      <c r="BG550" s="35">
        <f t="shared" si="263"/>
        <v>26854.868937842148</v>
      </c>
    </row>
    <row r="551" spans="25:59" x14ac:dyDescent="0.4">
      <c r="Y551" s="35">
        <f t="shared" si="264"/>
        <v>543500</v>
      </c>
      <c r="Z551" s="52">
        <f t="shared" si="267"/>
        <v>544</v>
      </c>
      <c r="AA551" s="35"/>
      <c r="AB551" s="35"/>
      <c r="AC551" s="35"/>
      <c r="AD551" s="35"/>
      <c r="AU551" s="52">
        <f t="shared" si="254"/>
        <v>544</v>
      </c>
      <c r="AV551" s="80">
        <f t="shared" si="255"/>
        <v>1322.5095330672916</v>
      </c>
      <c r="AW551" s="35">
        <f t="shared" si="265"/>
        <v>5297.4882591405931</v>
      </c>
      <c r="AX551" s="35">
        <f t="shared" si="256"/>
        <v>61932.280646204061</v>
      </c>
      <c r="AY551" s="35">
        <f t="shared" si="257"/>
        <v>67229.768905344652</v>
      </c>
      <c r="AZ551" s="35">
        <f t="shared" si="258"/>
        <v>72527.257164485243</v>
      </c>
      <c r="BA551"/>
      <c r="BB551" s="52">
        <f t="shared" si="259"/>
        <v>544</v>
      </c>
      <c r="BC551" s="80">
        <f t="shared" si="260"/>
        <v>758.56932851158717</v>
      </c>
      <c r="BD551" s="35">
        <f t="shared" si="266"/>
        <v>3038.5505820999078</v>
      </c>
      <c r="BE551" s="35">
        <f t="shared" si="261"/>
        <v>20808.758125859516</v>
      </c>
      <c r="BF551" s="35">
        <f t="shared" si="262"/>
        <v>23847.308707959426</v>
      </c>
      <c r="BG551" s="35">
        <f t="shared" si="263"/>
        <v>26885.859290059336</v>
      </c>
    </row>
    <row r="552" spans="25:59" x14ac:dyDescent="0.4">
      <c r="Y552" s="35">
        <f t="shared" si="264"/>
        <v>544500</v>
      </c>
      <c r="Z552" s="52">
        <f t="shared" si="267"/>
        <v>545</v>
      </c>
      <c r="AA552" s="35"/>
      <c r="AB552" s="35"/>
      <c r="AC552" s="35"/>
      <c r="AD552" s="35"/>
      <c r="AU552" s="52">
        <f t="shared" si="254"/>
        <v>545</v>
      </c>
      <c r="AV552" s="80">
        <f t="shared" si="255"/>
        <v>1323.0248412381679</v>
      </c>
      <c r="AW552" s="35">
        <f t="shared" si="265"/>
        <v>5299.552394722833</v>
      </c>
      <c r="AX552" s="35">
        <f t="shared" si="256"/>
        <v>62030.666099832248</v>
      </c>
      <c r="AY552" s="35">
        <f t="shared" si="257"/>
        <v>67330.218494555083</v>
      </c>
      <c r="AZ552" s="35">
        <f t="shared" si="258"/>
        <v>72629.770889277919</v>
      </c>
      <c r="BA552"/>
      <c r="BB552" s="52">
        <f t="shared" si="259"/>
        <v>545</v>
      </c>
      <c r="BC552" s="80">
        <f t="shared" si="260"/>
        <v>758.8649006518134</v>
      </c>
      <c r="BD552" s="35">
        <f t="shared" si="266"/>
        <v>3039.7345357149311</v>
      </c>
      <c r="BE552" s="35">
        <f t="shared" si="261"/>
        <v>20837.382954944806</v>
      </c>
      <c r="BF552" s="35">
        <f t="shared" si="262"/>
        <v>23877.117490659737</v>
      </c>
      <c r="BG552" s="35">
        <f t="shared" si="263"/>
        <v>26916.852026374669</v>
      </c>
    </row>
    <row r="553" spans="25:59" x14ac:dyDescent="0.4">
      <c r="Y553" s="35">
        <f t="shared" si="264"/>
        <v>545500</v>
      </c>
      <c r="Z553" s="52">
        <f t="shared" si="267"/>
        <v>546</v>
      </c>
      <c r="AA553" s="35"/>
      <c r="AB553" s="35"/>
      <c r="AC553" s="35"/>
      <c r="AD553" s="35"/>
      <c r="AU553" s="52">
        <f t="shared" si="254"/>
        <v>546</v>
      </c>
      <c r="AV553" s="80">
        <f t="shared" si="255"/>
        <v>1323.5411858603679</v>
      </c>
      <c r="AW553" s="35">
        <f t="shared" si="265"/>
        <v>5301.6206819490362</v>
      </c>
      <c r="AX553" s="35">
        <f t="shared" si="256"/>
        <v>62129.047401816497</v>
      </c>
      <c r="AY553" s="35">
        <f t="shared" si="257"/>
        <v>67430.668083765529</v>
      </c>
      <c r="AZ553" s="35">
        <f t="shared" si="258"/>
        <v>72732.288765714562</v>
      </c>
      <c r="BA553"/>
      <c r="BB553" s="52">
        <f t="shared" si="259"/>
        <v>546</v>
      </c>
      <c r="BC553" s="80">
        <f t="shared" si="260"/>
        <v>759.16106728316788</v>
      </c>
      <c r="BD553" s="35">
        <f t="shared" si="266"/>
        <v>3040.9208706434292</v>
      </c>
      <c r="BE553" s="35">
        <f t="shared" si="261"/>
        <v>20866.005402716626</v>
      </c>
      <c r="BF553" s="35">
        <f t="shared" si="262"/>
        <v>23906.926273360055</v>
      </c>
      <c r="BG553" s="35">
        <f t="shared" si="263"/>
        <v>26947.847144003485</v>
      </c>
    </row>
    <row r="554" spans="25:59" x14ac:dyDescent="0.4">
      <c r="Y554" s="35">
        <f t="shared" si="264"/>
        <v>546500</v>
      </c>
      <c r="Z554" s="52">
        <f t="shared" si="267"/>
        <v>547</v>
      </c>
      <c r="AA554" s="35"/>
      <c r="AB554" s="35"/>
      <c r="AC554" s="35"/>
      <c r="AD554" s="35"/>
      <c r="AU554" s="52">
        <f t="shared" si="254"/>
        <v>547</v>
      </c>
      <c r="AV554" s="80">
        <f t="shared" si="255"/>
        <v>1324.0585657213323</v>
      </c>
      <c r="AW554" s="35">
        <f t="shared" si="265"/>
        <v>5303.6931159621345</v>
      </c>
      <c r="AX554" s="35">
        <f t="shared" si="256"/>
        <v>62227.42455701383</v>
      </c>
      <c r="AY554" s="35">
        <f t="shared" si="257"/>
        <v>67531.117672975961</v>
      </c>
      <c r="AZ554" s="35">
        <f t="shared" si="258"/>
        <v>72834.810788938092</v>
      </c>
      <c r="BA554"/>
      <c r="BB554" s="52">
        <f t="shared" si="259"/>
        <v>547</v>
      </c>
      <c r="BC554" s="80">
        <f t="shared" si="260"/>
        <v>759.45782771014728</v>
      </c>
      <c r="BD554" s="35">
        <f t="shared" si="266"/>
        <v>3042.1095840994712</v>
      </c>
      <c r="BE554" s="35">
        <f t="shared" si="261"/>
        <v>20894.625471960895</v>
      </c>
      <c r="BF554" s="35">
        <f t="shared" si="262"/>
        <v>23936.735056060366</v>
      </c>
      <c r="BG554" s="35">
        <f t="shared" si="263"/>
        <v>26978.844640159838</v>
      </c>
    </row>
    <row r="555" spans="25:59" x14ac:dyDescent="0.4">
      <c r="Y555" s="35">
        <f t="shared" si="264"/>
        <v>547500</v>
      </c>
      <c r="Z555" s="52">
        <f t="shared" si="267"/>
        <v>548</v>
      </c>
      <c r="AA555" s="35"/>
      <c r="AB555" s="35"/>
      <c r="AC555" s="35"/>
      <c r="AD555" s="35"/>
      <c r="AU555" s="52">
        <f t="shared" si="254"/>
        <v>548</v>
      </c>
      <c r="AV555" s="80">
        <f t="shared" si="255"/>
        <v>1324.5769796079692</v>
      </c>
      <c r="AW555" s="35">
        <f t="shared" si="265"/>
        <v>5305.7696919029249</v>
      </c>
      <c r="AX555" s="35">
        <f t="shared" si="256"/>
        <v>62325.797570283481</v>
      </c>
      <c r="AY555" s="35">
        <f t="shared" si="257"/>
        <v>67631.567262186407</v>
      </c>
      <c r="AZ555" s="35">
        <f t="shared" si="258"/>
        <v>72937.336954089333</v>
      </c>
      <c r="BA555"/>
      <c r="BB555" s="52">
        <f t="shared" si="259"/>
        <v>548</v>
      </c>
      <c r="BC555" s="80">
        <f t="shared" si="260"/>
        <v>759.75518123694189</v>
      </c>
      <c r="BD555" s="35">
        <f t="shared" si="266"/>
        <v>3043.3006732958984</v>
      </c>
      <c r="BE555" s="35">
        <f t="shared" si="261"/>
        <v>20923.243165464788</v>
      </c>
      <c r="BF555" s="35">
        <f t="shared" si="262"/>
        <v>23966.543838760685</v>
      </c>
      <c r="BG555" s="35">
        <f t="shared" si="263"/>
        <v>27009.844512056581</v>
      </c>
    </row>
    <row r="556" spans="25:59" x14ac:dyDescent="0.4">
      <c r="Y556" s="35">
        <f t="shared" si="264"/>
        <v>548500</v>
      </c>
      <c r="Z556" s="52">
        <f t="shared" si="267"/>
        <v>549</v>
      </c>
      <c r="AA556" s="35"/>
      <c r="AB556" s="35"/>
      <c r="AC556" s="35"/>
      <c r="AD556" s="35"/>
      <c r="AU556" s="52">
        <f t="shared" si="254"/>
        <v>549</v>
      </c>
      <c r="AV556" s="80">
        <f t="shared" si="255"/>
        <v>1325.0964263066603</v>
      </c>
      <c r="AW556" s="35">
        <f t="shared" si="265"/>
        <v>5307.8504049101002</v>
      </c>
      <c r="AX556" s="35">
        <f t="shared" si="256"/>
        <v>62424.166446486735</v>
      </c>
      <c r="AY556" s="35">
        <f t="shared" si="257"/>
        <v>67732.016851396838</v>
      </c>
      <c r="AZ556" s="35">
        <f t="shared" si="258"/>
        <v>73039.867256306941</v>
      </c>
      <c r="BA556"/>
      <c r="BB556" s="52">
        <f t="shared" si="259"/>
        <v>549</v>
      </c>
      <c r="BC556" s="80">
        <f t="shared" si="260"/>
        <v>760.05312716744095</v>
      </c>
      <c r="BD556" s="35">
        <f t="shared" si="266"/>
        <v>3044.4941354443467</v>
      </c>
      <c r="BE556" s="35">
        <f t="shared" si="261"/>
        <v>20951.858486016648</v>
      </c>
      <c r="BF556" s="35">
        <f t="shared" si="262"/>
        <v>23996.352621460996</v>
      </c>
      <c r="BG556" s="35">
        <f t="shared" si="263"/>
        <v>27040.846756905343</v>
      </c>
    </row>
    <row r="557" spans="25:59" x14ac:dyDescent="0.4">
      <c r="Y557" s="35">
        <f t="shared" si="264"/>
        <v>549500</v>
      </c>
      <c r="Z557" s="52">
        <f t="shared" si="267"/>
        <v>550</v>
      </c>
      <c r="AA557" s="35"/>
      <c r="AB557" s="35"/>
      <c r="AC557" s="35"/>
      <c r="AD557" s="35"/>
      <c r="AU557" s="52">
        <f t="shared" si="254"/>
        <v>550</v>
      </c>
      <c r="AV557" s="80">
        <f t="shared" si="255"/>
        <v>1325.6169046032751</v>
      </c>
      <c r="AW557" s="35">
        <f t="shared" si="265"/>
        <v>5309.9352501202966</v>
      </c>
      <c r="AX557" s="35">
        <f t="shared" si="256"/>
        <v>62522.531190486989</v>
      </c>
      <c r="AY557" s="35">
        <f t="shared" si="257"/>
        <v>67832.466440607284</v>
      </c>
      <c r="AZ557" s="35">
        <f t="shared" si="258"/>
        <v>73142.40169072758</v>
      </c>
      <c r="BA557"/>
      <c r="BB557" s="52">
        <f t="shared" si="259"/>
        <v>550</v>
      </c>
      <c r="BC557" s="80">
        <f t="shared" si="260"/>
        <v>760.35166480523958</v>
      </c>
      <c r="BD557" s="35">
        <f t="shared" si="266"/>
        <v>3045.6899677552728</v>
      </c>
      <c r="BE557" s="35">
        <f t="shared" si="261"/>
        <v>20980.471436406042</v>
      </c>
      <c r="BF557" s="35">
        <f t="shared" si="262"/>
        <v>24026.161404161314</v>
      </c>
      <c r="BG557" s="35">
        <f t="shared" si="263"/>
        <v>27071.851371916586</v>
      </c>
    </row>
    <row r="558" spans="25:59" x14ac:dyDescent="0.4">
      <c r="Y558" s="35">
        <f t="shared" si="264"/>
        <v>550500</v>
      </c>
      <c r="Z558" s="52">
        <f t="shared" si="267"/>
        <v>551</v>
      </c>
      <c r="AA558" s="35"/>
      <c r="AB558" s="35"/>
      <c r="AC558" s="35"/>
      <c r="AD558" s="35"/>
      <c r="AU558" s="52">
        <f t="shared" si="254"/>
        <v>551</v>
      </c>
      <c r="AV558" s="80">
        <f t="shared" si="255"/>
        <v>1326.1384132831802</v>
      </c>
      <c r="AW558" s="35">
        <f t="shared" si="265"/>
        <v>5312.0242226681385</v>
      </c>
      <c r="AX558" s="35">
        <f t="shared" si="256"/>
        <v>62620.891807149594</v>
      </c>
      <c r="AY558" s="35">
        <f t="shared" si="257"/>
        <v>67932.91602981773</v>
      </c>
      <c r="AZ558" s="35">
        <f t="shared" si="258"/>
        <v>73244.940252485874</v>
      </c>
      <c r="BA558"/>
      <c r="BB558" s="52">
        <f t="shared" si="259"/>
        <v>551</v>
      </c>
      <c r="BC558" s="80">
        <f t="shared" si="260"/>
        <v>760.65079345364404</v>
      </c>
      <c r="BD558" s="35">
        <f t="shared" si="266"/>
        <v>3046.8881674379777</v>
      </c>
      <c r="BE558" s="35">
        <f t="shared" si="261"/>
        <v>21009.082019423648</v>
      </c>
      <c r="BF558" s="35">
        <f t="shared" si="262"/>
        <v>24055.970186861625</v>
      </c>
      <c r="BG558" s="35">
        <f t="shared" si="263"/>
        <v>27102.858354299602</v>
      </c>
    </row>
    <row r="559" spans="25:59" x14ac:dyDescent="0.4">
      <c r="Y559" s="35">
        <f t="shared" si="264"/>
        <v>551500</v>
      </c>
      <c r="Z559" s="52">
        <f t="shared" si="267"/>
        <v>552</v>
      </c>
      <c r="AA559" s="35"/>
      <c r="AB559" s="35"/>
      <c r="AC559" s="35"/>
      <c r="AD559" s="35"/>
      <c r="AU559" s="52">
        <f t="shared" si="254"/>
        <v>552</v>
      </c>
      <c r="AV559" s="80">
        <f t="shared" si="255"/>
        <v>1326.6609511312474</v>
      </c>
      <c r="AW559" s="35">
        <f t="shared" si="265"/>
        <v>5314.1173176862685</v>
      </c>
      <c r="AX559" s="35">
        <f t="shared" si="256"/>
        <v>62719.248301341897</v>
      </c>
      <c r="AY559" s="35">
        <f t="shared" si="257"/>
        <v>68033.365619028162</v>
      </c>
      <c r="AZ559" s="35">
        <f t="shared" si="258"/>
        <v>73347.482936714427</v>
      </c>
      <c r="BA559"/>
      <c r="BB559" s="52">
        <f t="shared" si="259"/>
        <v>552</v>
      </c>
      <c r="BC559" s="80">
        <f t="shared" si="260"/>
        <v>760.95051241567751</v>
      </c>
      <c r="BD559" s="35">
        <f t="shared" si="266"/>
        <v>3048.0887317006272</v>
      </c>
      <c r="BE559" s="35">
        <f t="shared" si="261"/>
        <v>21037.690237861316</v>
      </c>
      <c r="BF559" s="35">
        <f t="shared" si="262"/>
        <v>24085.778969561943</v>
      </c>
      <c r="BG559" s="35">
        <f t="shared" si="263"/>
        <v>27133.86770126257</v>
      </c>
    </row>
    <row r="560" spans="25:59" x14ac:dyDescent="0.4">
      <c r="Y560" s="35">
        <f t="shared" si="264"/>
        <v>552500</v>
      </c>
      <c r="Z560" s="52">
        <f t="shared" si="267"/>
        <v>553</v>
      </c>
      <c r="AA560" s="35"/>
      <c r="AB560" s="35"/>
      <c r="AC560" s="35"/>
      <c r="AD560" s="35"/>
      <c r="AU560" s="52">
        <f t="shared" si="254"/>
        <v>553</v>
      </c>
      <c r="AV560" s="80">
        <f t="shared" si="255"/>
        <v>1327.1845169318681</v>
      </c>
      <c r="AW560" s="35">
        <f t="shared" si="265"/>
        <v>5316.214530305404</v>
      </c>
      <c r="AX560" s="35">
        <f t="shared" si="256"/>
        <v>62817.600677933202</v>
      </c>
      <c r="AY560" s="35">
        <f t="shared" si="257"/>
        <v>68133.815208238608</v>
      </c>
      <c r="AZ560" s="35">
        <f t="shared" si="258"/>
        <v>73450.029738544006</v>
      </c>
      <c r="BA560"/>
      <c r="BB560" s="52">
        <f t="shared" si="259"/>
        <v>553</v>
      </c>
      <c r="BC560" s="80">
        <f t="shared" si="260"/>
        <v>761.25082099408712</v>
      </c>
      <c r="BD560" s="35">
        <f t="shared" si="266"/>
        <v>3049.2916577502824</v>
      </c>
      <c r="BE560" s="35">
        <f t="shared" si="261"/>
        <v>21066.29609451197</v>
      </c>
      <c r="BF560" s="35">
        <f t="shared" si="262"/>
        <v>24115.587752262254</v>
      </c>
      <c r="BG560" s="35">
        <f t="shared" si="263"/>
        <v>27164.879410012538</v>
      </c>
    </row>
    <row r="561" spans="25:59" x14ac:dyDescent="0.4">
      <c r="Y561" s="35">
        <f t="shared" si="264"/>
        <v>553500</v>
      </c>
      <c r="Z561" s="52">
        <f t="shared" si="267"/>
        <v>554</v>
      </c>
      <c r="AA561" s="35"/>
      <c r="AB561" s="35"/>
      <c r="AC561" s="35"/>
      <c r="AD561" s="35"/>
      <c r="AU561" s="52">
        <f t="shared" si="254"/>
        <v>554</v>
      </c>
      <c r="AV561" s="80">
        <f t="shared" si="255"/>
        <v>1327.7091094689606</v>
      </c>
      <c r="AW561" s="35">
        <f t="shared" si="265"/>
        <v>5318.3158556543676</v>
      </c>
      <c r="AX561" s="35">
        <f t="shared" si="256"/>
        <v>62915.948941794675</v>
      </c>
      <c r="AY561" s="35">
        <f t="shared" si="257"/>
        <v>68234.264797449039</v>
      </c>
      <c r="AZ561" s="35">
        <f t="shared" si="258"/>
        <v>73552.580653103403</v>
      </c>
      <c r="BA561"/>
      <c r="BB561" s="52">
        <f t="shared" si="259"/>
        <v>554</v>
      </c>
      <c r="BC561" s="80">
        <f t="shared" si="260"/>
        <v>761.55171849134865</v>
      </c>
      <c r="BD561" s="35">
        <f t="shared" si="266"/>
        <v>3050.4969427929173</v>
      </c>
      <c r="BE561" s="35">
        <f t="shared" si="261"/>
        <v>21094.899592169655</v>
      </c>
      <c r="BF561" s="35">
        <f t="shared" si="262"/>
        <v>24145.396534962572</v>
      </c>
      <c r="BG561" s="35">
        <f t="shared" si="263"/>
        <v>27195.89347775549</v>
      </c>
    </row>
    <row r="562" spans="25:59" x14ac:dyDescent="0.4">
      <c r="Y562" s="35">
        <f t="shared" si="264"/>
        <v>554500</v>
      </c>
      <c r="Z562" s="52">
        <f t="shared" si="267"/>
        <v>555</v>
      </c>
      <c r="AA562" s="35"/>
      <c r="AB562" s="35"/>
      <c r="AC562" s="35"/>
      <c r="AD562" s="35"/>
      <c r="AU562" s="52">
        <f t="shared" si="254"/>
        <v>555</v>
      </c>
      <c r="AV562" s="80">
        <f t="shared" si="255"/>
        <v>1328.234727525982</v>
      </c>
      <c r="AW562" s="35">
        <f t="shared" si="265"/>
        <v>5320.4212888601342</v>
      </c>
      <c r="AX562" s="35">
        <f t="shared" si="256"/>
        <v>63014.293097799353</v>
      </c>
      <c r="AY562" s="35">
        <f t="shared" si="257"/>
        <v>68334.714386659485</v>
      </c>
      <c r="AZ562" s="35">
        <f t="shared" si="258"/>
        <v>73655.135675519618</v>
      </c>
      <c r="BA562"/>
      <c r="BB562" s="52">
        <f t="shared" si="259"/>
        <v>555</v>
      </c>
      <c r="BC562" s="80">
        <f t="shared" si="260"/>
        <v>761.85320420967344</v>
      </c>
      <c r="BD562" s="35">
        <f t="shared" si="266"/>
        <v>3051.7045840334458</v>
      </c>
      <c r="BE562" s="35">
        <f t="shared" si="261"/>
        <v>21123.500733629437</v>
      </c>
      <c r="BF562" s="35">
        <f t="shared" si="262"/>
        <v>24175.205317662883</v>
      </c>
      <c r="BG562" s="35">
        <f t="shared" si="263"/>
        <v>27226.90990169633</v>
      </c>
    </row>
    <row r="563" spans="25:59" x14ac:dyDescent="0.4">
      <c r="Y563" s="35">
        <f t="shared" si="264"/>
        <v>555500</v>
      </c>
      <c r="Z563" s="52">
        <f t="shared" si="267"/>
        <v>556</v>
      </c>
      <c r="AA563" s="35"/>
      <c r="AB563" s="35"/>
      <c r="AC563" s="35"/>
      <c r="AD563" s="35"/>
      <c r="AU563" s="52">
        <f t="shared" si="254"/>
        <v>556</v>
      </c>
      <c r="AV563" s="80">
        <f t="shared" si="255"/>
        <v>1328.7613698859375</v>
      </c>
      <c r="AW563" s="35">
        <f t="shared" si="265"/>
        <v>5322.5308250478693</v>
      </c>
      <c r="AX563" s="35">
        <f t="shared" si="256"/>
        <v>63112.633150822046</v>
      </c>
      <c r="AY563" s="35">
        <f t="shared" si="257"/>
        <v>68435.163975869917</v>
      </c>
      <c r="AZ563" s="35">
        <f t="shared" si="258"/>
        <v>73757.694800917787</v>
      </c>
      <c r="BA563"/>
      <c r="BB563" s="52">
        <f t="shared" si="259"/>
        <v>556</v>
      </c>
      <c r="BC563" s="80">
        <f t="shared" si="260"/>
        <v>762.15527745101383</v>
      </c>
      <c r="BD563" s="35">
        <f t="shared" si="266"/>
        <v>3052.9145786757449</v>
      </c>
      <c r="BE563" s="35">
        <f t="shared" si="261"/>
        <v>21152.099521687451</v>
      </c>
      <c r="BF563" s="35">
        <f t="shared" si="262"/>
        <v>24205.014100363194</v>
      </c>
      <c r="BG563" s="35">
        <f t="shared" si="263"/>
        <v>27257.928679038938</v>
      </c>
    </row>
    <row r="564" spans="25:59" x14ac:dyDescent="0.4">
      <c r="Y564" s="35">
        <f t="shared" si="264"/>
        <v>556500</v>
      </c>
      <c r="Z564" s="52">
        <f t="shared" si="267"/>
        <v>557</v>
      </c>
      <c r="AA564" s="35"/>
      <c r="AB564" s="35"/>
      <c r="AC564" s="35"/>
      <c r="AD564" s="35"/>
      <c r="AU564" s="52">
        <f t="shared" si="254"/>
        <v>557</v>
      </c>
      <c r="AV564" s="80">
        <f t="shared" si="255"/>
        <v>1329.2890353313915</v>
      </c>
      <c r="AW564" s="35">
        <f t="shared" si="265"/>
        <v>5324.6444593409724</v>
      </c>
      <c r="AX564" s="35">
        <f t="shared" si="256"/>
        <v>63210.969105739394</v>
      </c>
      <c r="AY564" s="35">
        <f t="shared" si="257"/>
        <v>68535.613565080363</v>
      </c>
      <c r="AZ564" s="35">
        <f t="shared" si="258"/>
        <v>73860.258024421331</v>
      </c>
      <c r="BA564"/>
      <c r="BB564" s="52">
        <f t="shared" si="259"/>
        <v>557</v>
      </c>
      <c r="BC564" s="80">
        <f t="shared" si="260"/>
        <v>762.45793751706913</v>
      </c>
      <c r="BD564" s="35">
        <f t="shared" si="266"/>
        <v>3054.1269239226785</v>
      </c>
      <c r="BE564" s="35">
        <f t="shared" si="261"/>
        <v>21180.695959140834</v>
      </c>
      <c r="BF564" s="35">
        <f t="shared" si="262"/>
        <v>24234.822883063513</v>
      </c>
      <c r="BG564" s="35">
        <f t="shared" si="263"/>
        <v>27288.949806986191</v>
      </c>
    </row>
    <row r="565" spans="25:59" x14ac:dyDescent="0.4">
      <c r="Y565" s="35">
        <f t="shared" si="264"/>
        <v>557500</v>
      </c>
      <c r="Z565" s="52">
        <f t="shared" si="267"/>
        <v>558</v>
      </c>
      <c r="AA565" s="35"/>
      <c r="AB565" s="35"/>
      <c r="AC565" s="35"/>
      <c r="AD565" s="35"/>
      <c r="AU565" s="52">
        <f t="shared" si="254"/>
        <v>558</v>
      </c>
      <c r="AV565" s="80">
        <f t="shared" si="255"/>
        <v>1329.8177226444773</v>
      </c>
      <c r="AW565" s="35">
        <f t="shared" si="265"/>
        <v>5326.7621868611159</v>
      </c>
      <c r="AX565" s="35">
        <f t="shared" si="256"/>
        <v>63309.300967429692</v>
      </c>
      <c r="AY565" s="35">
        <f t="shared" si="257"/>
        <v>68636.063154290809</v>
      </c>
      <c r="AZ565" s="35">
        <f t="shared" si="258"/>
        <v>73962.825341151925</v>
      </c>
      <c r="BA565"/>
      <c r="BB565" s="52">
        <f t="shared" si="259"/>
        <v>558</v>
      </c>
      <c r="BC565" s="80">
        <f t="shared" si="260"/>
        <v>762.76118370929112</v>
      </c>
      <c r="BD565" s="35">
        <f t="shared" si="266"/>
        <v>3055.341616976119</v>
      </c>
      <c r="BE565" s="35">
        <f t="shared" si="261"/>
        <v>21209.290048787705</v>
      </c>
      <c r="BF565" s="35">
        <f t="shared" si="262"/>
        <v>24264.631665763824</v>
      </c>
      <c r="BG565" s="35">
        <f t="shared" si="263"/>
        <v>27319.973282739942</v>
      </c>
    </row>
    <row r="566" spans="25:59" x14ac:dyDescent="0.4">
      <c r="Y566" s="35">
        <f t="shared" si="264"/>
        <v>558500</v>
      </c>
      <c r="Z566" s="52">
        <f t="shared" si="267"/>
        <v>559</v>
      </c>
      <c r="AA566" s="35"/>
      <c r="AB566" s="35"/>
      <c r="AC566" s="35"/>
      <c r="AD566" s="35"/>
      <c r="AU566" s="52">
        <f t="shared" si="254"/>
        <v>559</v>
      </c>
      <c r="AV566" s="80">
        <f t="shared" si="255"/>
        <v>1330.3474306069077</v>
      </c>
      <c r="AW566" s="35">
        <f t="shared" si="265"/>
        <v>5328.8840027282877</v>
      </c>
      <c r="AX566" s="35">
        <f t="shared" si="256"/>
        <v>63407.628740772954</v>
      </c>
      <c r="AY566" s="35">
        <f t="shared" si="257"/>
        <v>68736.51274350124</v>
      </c>
      <c r="AZ566" s="35">
        <f t="shared" si="258"/>
        <v>74065.396746229526</v>
      </c>
      <c r="BA566"/>
      <c r="BB566" s="52">
        <f t="shared" si="259"/>
        <v>559</v>
      </c>
      <c r="BC566" s="80">
        <f t="shared" si="260"/>
        <v>763.06501532889092</v>
      </c>
      <c r="BD566" s="35">
        <f t="shared" si="266"/>
        <v>3056.5586550369731</v>
      </c>
      <c r="BE566" s="35">
        <f t="shared" si="261"/>
        <v>21237.881793427168</v>
      </c>
      <c r="BF566" s="35">
        <f t="shared" si="262"/>
        <v>24294.440448464142</v>
      </c>
      <c r="BG566" s="35">
        <f t="shared" si="263"/>
        <v>27350.999103501115</v>
      </c>
    </row>
    <row r="567" spans="25:59" x14ac:dyDescent="0.4">
      <c r="Y567" s="35">
        <f t="shared" si="264"/>
        <v>559500</v>
      </c>
      <c r="Z567" s="52">
        <f t="shared" si="267"/>
        <v>560</v>
      </c>
      <c r="AA567" s="35"/>
      <c r="AB567" s="35"/>
      <c r="AC567" s="35"/>
      <c r="AD567" s="35"/>
      <c r="AU567" s="52">
        <f t="shared" si="254"/>
        <v>560</v>
      </c>
      <c r="AV567" s="80">
        <f t="shared" si="255"/>
        <v>1330.8781579999845</v>
      </c>
      <c r="AW567" s="35">
        <f t="shared" si="265"/>
        <v>5331.0099020608304</v>
      </c>
      <c r="AX567" s="35">
        <f t="shared" si="256"/>
        <v>63505.952430650854</v>
      </c>
      <c r="AY567" s="35">
        <f t="shared" si="257"/>
        <v>68836.962332711686</v>
      </c>
      <c r="AZ567" s="35">
        <f t="shared" si="258"/>
        <v>74167.972234772518</v>
      </c>
      <c r="BA567"/>
      <c r="BB567" s="52">
        <f t="shared" si="259"/>
        <v>560</v>
      </c>
      <c r="BC567" s="80">
        <f t="shared" si="260"/>
        <v>763.36943167684376</v>
      </c>
      <c r="BD567" s="35">
        <f t="shared" si="266"/>
        <v>3057.7780353052049</v>
      </c>
      <c r="BE567" s="35">
        <f t="shared" si="261"/>
        <v>21266.471195859249</v>
      </c>
      <c r="BF567" s="35">
        <f t="shared" si="262"/>
        <v>24324.249231164453</v>
      </c>
      <c r="BG567" s="35">
        <f t="shared" si="263"/>
        <v>27382.027266469657</v>
      </c>
    </row>
    <row r="568" spans="25:59" x14ac:dyDescent="0.4">
      <c r="Y568" s="35">
        <f t="shared" si="264"/>
        <v>560500</v>
      </c>
      <c r="Z568" s="52">
        <f t="shared" si="267"/>
        <v>561</v>
      </c>
      <c r="AA568" s="35"/>
      <c r="AB568" s="35"/>
      <c r="AC568" s="35"/>
      <c r="AD568" s="35"/>
      <c r="AU568" s="52">
        <f t="shared" si="254"/>
        <v>561</v>
      </c>
      <c r="AV568" s="80">
        <f t="shared" si="255"/>
        <v>1331.4099036046105</v>
      </c>
      <c r="AW568" s="35">
        <f t="shared" si="265"/>
        <v>5333.139879975487</v>
      </c>
      <c r="AX568" s="35">
        <f t="shared" si="256"/>
        <v>63604.272041946628</v>
      </c>
      <c r="AY568" s="35">
        <f t="shared" si="257"/>
        <v>68937.411921922117</v>
      </c>
      <c r="AZ568" s="35">
        <f t="shared" si="258"/>
        <v>74270.5518018976</v>
      </c>
      <c r="BA568"/>
      <c r="BB568" s="52">
        <f t="shared" si="259"/>
        <v>561</v>
      </c>
      <c r="BC568" s="80">
        <f t="shared" si="260"/>
        <v>763.67443205389543</v>
      </c>
      <c r="BD568" s="35">
        <f t="shared" si="266"/>
        <v>3058.9997549798582</v>
      </c>
      <c r="BE568" s="35">
        <f t="shared" si="261"/>
        <v>21295.058258884914</v>
      </c>
      <c r="BF568" s="35">
        <f t="shared" si="262"/>
        <v>24354.058013864771</v>
      </c>
      <c r="BG568" s="35">
        <f t="shared" si="263"/>
        <v>27413.057768844628</v>
      </c>
    </row>
    <row r="569" spans="25:59" x14ac:dyDescent="0.4">
      <c r="Y569" s="35">
        <f t="shared" si="264"/>
        <v>561500</v>
      </c>
      <c r="Z569" s="52">
        <f t="shared" si="267"/>
        <v>562</v>
      </c>
      <c r="AA569" s="35"/>
      <c r="AB569" s="35"/>
      <c r="AC569" s="35"/>
      <c r="AD569" s="35"/>
      <c r="AU569" s="52">
        <f t="shared" si="254"/>
        <v>562</v>
      </c>
      <c r="AV569" s="80">
        <f t="shared" si="255"/>
        <v>1331.9426662012966</v>
      </c>
      <c r="AW569" s="35">
        <f t="shared" si="265"/>
        <v>5335.2739315874305</v>
      </c>
      <c r="AX569" s="35">
        <f t="shared" si="256"/>
        <v>63702.587579545136</v>
      </c>
      <c r="AY569" s="35">
        <f t="shared" si="257"/>
        <v>69037.861511132563</v>
      </c>
      <c r="AZ569" s="35">
        <f t="shared" si="258"/>
        <v>74373.135442719999</v>
      </c>
      <c r="BA569"/>
      <c r="BB569" s="52">
        <f t="shared" si="259"/>
        <v>562</v>
      </c>
      <c r="BC569" s="80">
        <f t="shared" si="260"/>
        <v>763.98001576056777</v>
      </c>
      <c r="BD569" s="35">
        <f t="shared" si="266"/>
        <v>3060.2238112590794</v>
      </c>
      <c r="BE569" s="35">
        <f t="shared" si="261"/>
        <v>21323.642985306004</v>
      </c>
      <c r="BF569" s="35">
        <f t="shared" si="262"/>
        <v>24383.866796565082</v>
      </c>
      <c r="BG569" s="35">
        <f t="shared" si="263"/>
        <v>27444.090607824161</v>
      </c>
    </row>
    <row r="570" spans="25:59" x14ac:dyDescent="0.4">
      <c r="Y570" s="35">
        <f t="shared" si="264"/>
        <v>562500</v>
      </c>
      <c r="Z570" s="52">
        <f t="shared" si="267"/>
        <v>563</v>
      </c>
      <c r="AA570" s="35"/>
      <c r="AB570" s="35"/>
      <c r="AC570" s="35"/>
      <c r="AD570" s="35"/>
      <c r="AU570" s="52">
        <f t="shared" si="254"/>
        <v>563</v>
      </c>
      <c r="AV570" s="80">
        <f t="shared" si="255"/>
        <v>1332.4764445701744</v>
      </c>
      <c r="AW570" s="35">
        <f t="shared" si="265"/>
        <v>5337.4120520103179</v>
      </c>
      <c r="AX570" s="35">
        <f t="shared" si="256"/>
        <v>63800.899048332678</v>
      </c>
      <c r="AY570" s="35">
        <f t="shared" si="257"/>
        <v>69138.311100342995</v>
      </c>
      <c r="AZ570" s="35">
        <f t="shared" si="258"/>
        <v>74475.723152353312</v>
      </c>
      <c r="BA570"/>
      <c r="BB570" s="52">
        <f t="shared" si="259"/>
        <v>563</v>
      </c>
      <c r="BC570" s="80">
        <f t="shared" si="260"/>
        <v>764.28618209716467</v>
      </c>
      <c r="BD570" s="35">
        <f t="shared" si="266"/>
        <v>3061.4502013401434</v>
      </c>
      <c r="BE570" s="35">
        <f t="shared" si="261"/>
        <v>21352.225377925257</v>
      </c>
      <c r="BF570" s="35">
        <f t="shared" si="262"/>
        <v>24413.6755792654</v>
      </c>
      <c r="BG570" s="35">
        <f t="shared" si="263"/>
        <v>27475.125780605544</v>
      </c>
    </row>
    <row r="571" spans="25:59" x14ac:dyDescent="0.4">
      <c r="Y571" s="35">
        <f t="shared" si="264"/>
        <v>563500</v>
      </c>
      <c r="Z571" s="52">
        <f t="shared" si="267"/>
        <v>564</v>
      </c>
      <c r="AA571" s="35"/>
      <c r="AB571" s="35"/>
      <c r="AC571" s="35"/>
      <c r="AD571" s="35"/>
      <c r="AU571" s="52">
        <f t="shared" si="254"/>
        <v>564</v>
      </c>
      <c r="AV571" s="80">
        <f t="shared" si="255"/>
        <v>1333.0112374910057</v>
      </c>
      <c r="AW571" s="35">
        <f t="shared" si="265"/>
        <v>5339.55423635632</v>
      </c>
      <c r="AX571" s="35">
        <f t="shared" si="256"/>
        <v>63899.206453197119</v>
      </c>
      <c r="AY571" s="35">
        <f t="shared" si="257"/>
        <v>69238.760689553441</v>
      </c>
      <c r="AZ571" s="35">
        <f t="shared" si="258"/>
        <v>74578.314925909755</v>
      </c>
      <c r="BA571"/>
      <c r="BB571" s="52">
        <f t="shared" si="259"/>
        <v>564</v>
      </c>
      <c r="BC571" s="80">
        <f t="shared" si="260"/>
        <v>764.5929303637779</v>
      </c>
      <c r="BD571" s="35">
        <f t="shared" si="266"/>
        <v>3062.678922419474</v>
      </c>
      <c r="BE571" s="35">
        <f t="shared" si="261"/>
        <v>21380.805439546239</v>
      </c>
      <c r="BF571" s="35">
        <f t="shared" si="262"/>
        <v>24443.484361965711</v>
      </c>
      <c r="BG571" s="35">
        <f t="shared" si="263"/>
        <v>27506.163284385184</v>
      </c>
    </row>
    <row r="572" spans="25:59" x14ac:dyDescent="0.4">
      <c r="Y572" s="35">
        <f t="shared" si="264"/>
        <v>564500</v>
      </c>
      <c r="Z572" s="52">
        <f t="shared" si="267"/>
        <v>565</v>
      </c>
      <c r="AA572" s="35"/>
      <c r="AB572" s="35"/>
      <c r="AC572" s="35"/>
      <c r="AD572" s="35"/>
      <c r="AU572" s="52">
        <f t="shared" si="254"/>
        <v>565</v>
      </c>
      <c r="AV572" s="80">
        <f t="shared" si="255"/>
        <v>1333.5470437431916</v>
      </c>
      <c r="AW572" s="35">
        <f t="shared" si="265"/>
        <v>5341.700479736166</v>
      </c>
      <c r="AX572" s="35">
        <f t="shared" si="256"/>
        <v>63997.509799027721</v>
      </c>
      <c r="AY572" s="35">
        <f t="shared" si="257"/>
        <v>69339.210278763887</v>
      </c>
      <c r="AZ572" s="35">
        <f t="shared" si="258"/>
        <v>74680.910758500046</v>
      </c>
      <c r="BA572"/>
      <c r="BB572" s="52">
        <f t="shared" si="259"/>
        <v>565</v>
      </c>
      <c r="BC572" s="80">
        <f t="shared" si="260"/>
        <v>764.90025986029218</v>
      </c>
      <c r="BD572" s="35">
        <f t="shared" si="266"/>
        <v>3063.9099716926662</v>
      </c>
      <c r="BE572" s="35">
        <f t="shared" si="261"/>
        <v>21409.383172973365</v>
      </c>
      <c r="BF572" s="35">
        <f t="shared" si="262"/>
        <v>24473.29314466603</v>
      </c>
      <c r="BG572" s="35">
        <f t="shared" si="263"/>
        <v>27537.203116358694</v>
      </c>
    </row>
    <row r="573" spans="25:59" x14ac:dyDescent="0.4">
      <c r="Y573" s="35">
        <f t="shared" si="264"/>
        <v>565500</v>
      </c>
      <c r="Z573" s="52">
        <f t="shared" si="267"/>
        <v>566</v>
      </c>
      <c r="AA573" s="35"/>
      <c r="AB573" s="35"/>
      <c r="AC573" s="35"/>
      <c r="AD573" s="35"/>
      <c r="AU573" s="52">
        <f t="shared" si="254"/>
        <v>566</v>
      </c>
      <c r="AV573" s="80">
        <f t="shared" si="255"/>
        <v>1334.0838621057837</v>
      </c>
      <c r="AW573" s="35">
        <f t="shared" si="265"/>
        <v>5343.8507772591838</v>
      </c>
      <c r="AX573" s="35">
        <f t="shared" si="256"/>
        <v>64095.809090715135</v>
      </c>
      <c r="AY573" s="35">
        <f t="shared" si="257"/>
        <v>69439.659867974318</v>
      </c>
      <c r="AZ573" s="35">
        <f t="shared" si="258"/>
        <v>74783.510645233502</v>
      </c>
      <c r="BA573"/>
      <c r="BB573" s="52">
        <f t="shared" si="259"/>
        <v>566</v>
      </c>
      <c r="BC573" s="80">
        <f t="shared" si="260"/>
        <v>765.20816988639217</v>
      </c>
      <c r="BD573" s="35">
        <f t="shared" si="266"/>
        <v>3065.1433463545131</v>
      </c>
      <c r="BE573" s="35">
        <f t="shared" si="261"/>
        <v>21437.958581011826</v>
      </c>
      <c r="BF573" s="35">
        <f t="shared" si="262"/>
        <v>24503.101927366341</v>
      </c>
      <c r="BG573" s="35">
        <f t="shared" si="263"/>
        <v>27568.245273720855</v>
      </c>
    </row>
    <row r="574" spans="25:59" x14ac:dyDescent="0.4">
      <c r="Y574" s="35">
        <f t="shared" si="264"/>
        <v>566500</v>
      </c>
      <c r="Z574" s="52">
        <f t="shared" si="267"/>
        <v>567</v>
      </c>
      <c r="AA574" s="35"/>
      <c r="AB574" s="35"/>
      <c r="AC574" s="35"/>
      <c r="AD574" s="35"/>
      <c r="AU574" s="52">
        <f t="shared" si="254"/>
        <v>567</v>
      </c>
      <c r="AV574" s="80">
        <f t="shared" si="255"/>
        <v>1334.6216913574933</v>
      </c>
      <c r="AW574" s="35">
        <f t="shared" si="265"/>
        <v>5346.0051240333405</v>
      </c>
      <c r="AX574" s="35">
        <f t="shared" si="256"/>
        <v>64194.104333151423</v>
      </c>
      <c r="AY574" s="35">
        <f t="shared" si="257"/>
        <v>69540.109457184764</v>
      </c>
      <c r="AZ574" s="35">
        <f t="shared" si="258"/>
        <v>74886.114581218106</v>
      </c>
      <c r="BA574"/>
      <c r="BB574" s="52">
        <f t="shared" si="259"/>
        <v>567</v>
      </c>
      <c r="BC574" s="80">
        <f t="shared" si="260"/>
        <v>765.51665974156708</v>
      </c>
      <c r="BD574" s="35">
        <f t="shared" si="266"/>
        <v>3066.3790435990259</v>
      </c>
      <c r="BE574" s="35">
        <f t="shared" si="261"/>
        <v>21466.531666467632</v>
      </c>
      <c r="BF574" s="35">
        <f t="shared" si="262"/>
        <v>24532.910710066659</v>
      </c>
      <c r="BG574" s="35">
        <f t="shared" si="263"/>
        <v>27599.289753665686</v>
      </c>
    </row>
    <row r="575" spans="25:59" x14ac:dyDescent="0.4">
      <c r="Y575" s="35">
        <f t="shared" si="264"/>
        <v>567500</v>
      </c>
      <c r="Z575" s="52">
        <f t="shared" si="267"/>
        <v>568</v>
      </c>
      <c r="AA575" s="35"/>
      <c r="AB575" s="35"/>
      <c r="AC575" s="35"/>
      <c r="AD575" s="35"/>
      <c r="AU575" s="52">
        <f t="shared" si="254"/>
        <v>568</v>
      </c>
      <c r="AV575" s="80">
        <f t="shared" si="255"/>
        <v>1335.1605302767018</v>
      </c>
      <c r="AW575" s="35">
        <f t="shared" si="265"/>
        <v>5348.1635151652772</v>
      </c>
      <c r="AX575" s="35">
        <f t="shared" si="256"/>
        <v>64292.395531229922</v>
      </c>
      <c r="AY575" s="35">
        <f t="shared" si="257"/>
        <v>69640.559046395196</v>
      </c>
      <c r="AZ575" s="35">
        <f t="shared" si="258"/>
        <v>74988.722561560469</v>
      </c>
      <c r="BA575"/>
      <c r="BB575" s="52">
        <f t="shared" si="259"/>
        <v>568</v>
      </c>
      <c r="BC575" s="80">
        <f t="shared" si="260"/>
        <v>765.82572872511673</v>
      </c>
      <c r="BD575" s="35">
        <f t="shared" si="266"/>
        <v>3067.617060619456</v>
      </c>
      <c r="BE575" s="35">
        <f t="shared" si="261"/>
        <v>21495.102432147512</v>
      </c>
      <c r="BF575" s="35">
        <f t="shared" si="262"/>
        <v>24562.71949276697</v>
      </c>
      <c r="BG575" s="35">
        <f t="shared" si="263"/>
        <v>27630.336553386427</v>
      </c>
    </row>
    <row r="576" spans="25:59" x14ac:dyDescent="0.4">
      <c r="Y576" s="35">
        <f t="shared" si="264"/>
        <v>568500</v>
      </c>
      <c r="Z576" s="52">
        <f t="shared" si="267"/>
        <v>569</v>
      </c>
      <c r="AA576" s="35"/>
      <c r="AB576" s="35"/>
      <c r="AC576" s="35"/>
      <c r="AD576" s="35"/>
      <c r="AU576" s="52">
        <f t="shared" si="254"/>
        <v>569</v>
      </c>
      <c r="AV576" s="80">
        <f t="shared" si="255"/>
        <v>1335.7003776414699</v>
      </c>
      <c r="AW576" s="35">
        <f t="shared" si="265"/>
        <v>5350.3259457603554</v>
      </c>
      <c r="AX576" s="35">
        <f t="shared" si="256"/>
        <v>64390.682689845285</v>
      </c>
      <c r="AY576" s="35">
        <f t="shared" si="257"/>
        <v>69741.008635605642</v>
      </c>
      <c r="AZ576" s="35">
        <f t="shared" si="258"/>
        <v>75091.334581365998</v>
      </c>
      <c r="BA576"/>
      <c r="BB576" s="52">
        <f t="shared" si="259"/>
        <v>569</v>
      </c>
      <c r="BC576" s="80">
        <f t="shared" si="260"/>
        <v>766.13537613615733</v>
      </c>
      <c r="BD576" s="35">
        <f t="shared" si="266"/>
        <v>3068.8573946083206</v>
      </c>
      <c r="BE576" s="35">
        <f t="shared" si="261"/>
        <v>21523.670880858968</v>
      </c>
      <c r="BF576" s="35">
        <f t="shared" si="262"/>
        <v>24592.528275467288</v>
      </c>
      <c r="BG576" s="35">
        <f t="shared" si="263"/>
        <v>27661.385670075608</v>
      </c>
    </row>
    <row r="577" spans="25:59" x14ac:dyDescent="0.4">
      <c r="Y577" s="35">
        <f t="shared" si="264"/>
        <v>569500</v>
      </c>
      <c r="Z577" s="52">
        <f t="shared" si="267"/>
        <v>570</v>
      </c>
      <c r="AA577" s="35"/>
      <c r="AB577" s="35"/>
      <c r="AC577" s="35"/>
      <c r="AD577" s="35"/>
      <c r="AU577" s="52">
        <f t="shared" si="254"/>
        <v>570</v>
      </c>
      <c r="AV577" s="80">
        <f t="shared" si="255"/>
        <v>1336.2412322295481</v>
      </c>
      <c r="AW577" s="35">
        <f t="shared" si="265"/>
        <v>5352.4924109226904</v>
      </c>
      <c r="AX577" s="35">
        <f t="shared" si="256"/>
        <v>64488.965813893381</v>
      </c>
      <c r="AY577" s="35">
        <f t="shared" si="257"/>
        <v>69841.458224816073</v>
      </c>
      <c r="AZ577" s="35">
        <f t="shared" si="258"/>
        <v>75193.950635738758</v>
      </c>
      <c r="BA577"/>
      <c r="BB577" s="52">
        <f t="shared" si="259"/>
        <v>570</v>
      </c>
      <c r="BC577" s="80">
        <f t="shared" si="260"/>
        <v>766.44560127362718</v>
      </c>
      <c r="BD577" s="35">
        <f t="shared" si="266"/>
        <v>3070.1000427574236</v>
      </c>
      <c r="BE577" s="35">
        <f t="shared" si="261"/>
        <v>21552.237015410174</v>
      </c>
      <c r="BF577" s="35">
        <f t="shared" si="262"/>
        <v>24622.337058167599</v>
      </c>
      <c r="BG577" s="35">
        <f t="shared" si="263"/>
        <v>27692.437100925024</v>
      </c>
    </row>
    <row r="578" spans="25:59" x14ac:dyDescent="0.4">
      <c r="Y578" s="35">
        <f t="shared" si="264"/>
        <v>570500</v>
      </c>
      <c r="Z578" s="52">
        <f t="shared" si="267"/>
        <v>571</v>
      </c>
      <c r="AA578" s="35"/>
      <c r="AB578" s="35"/>
      <c r="AC578" s="35"/>
      <c r="AD578" s="35"/>
      <c r="AU578" s="52">
        <f t="shared" si="254"/>
        <v>571</v>
      </c>
      <c r="AV578" s="80">
        <f t="shared" si="255"/>
        <v>1336.7830928183866</v>
      </c>
      <c r="AW578" s="35">
        <f t="shared" si="265"/>
        <v>5354.6629057551972</v>
      </c>
      <c r="AX578" s="35">
        <f t="shared" si="256"/>
        <v>64587.244908271321</v>
      </c>
      <c r="AY578" s="35">
        <f t="shared" si="257"/>
        <v>69941.907814026519</v>
      </c>
      <c r="AZ578" s="35">
        <f t="shared" si="258"/>
        <v>75296.57071978171</v>
      </c>
      <c r="BA578"/>
      <c r="BB578" s="52">
        <f t="shared" si="259"/>
        <v>571</v>
      </c>
      <c r="BC578" s="80">
        <f t="shared" si="260"/>
        <v>766.75640343629198</v>
      </c>
      <c r="BD578" s="35">
        <f t="shared" si="266"/>
        <v>3071.3450022578768</v>
      </c>
      <c r="BE578" s="35">
        <f t="shared" si="261"/>
        <v>21580.800838610034</v>
      </c>
      <c r="BF578" s="35">
        <f t="shared" si="262"/>
        <v>24652.14584086791</v>
      </c>
      <c r="BG578" s="35">
        <f t="shared" si="263"/>
        <v>27723.490843125786</v>
      </c>
    </row>
    <row r="579" spans="25:59" x14ac:dyDescent="0.4">
      <c r="Y579" s="35">
        <f t="shared" si="264"/>
        <v>571500</v>
      </c>
      <c r="Z579" s="52">
        <f t="shared" si="267"/>
        <v>572</v>
      </c>
      <c r="AA579" s="35"/>
      <c r="AB579" s="35"/>
      <c r="AC579" s="35"/>
      <c r="AD579" s="35"/>
      <c r="AU579" s="52">
        <f t="shared" si="254"/>
        <v>572</v>
      </c>
      <c r="AV579" s="80">
        <f t="shared" si="255"/>
        <v>1337.3259581851448</v>
      </c>
      <c r="AW579" s="35">
        <f t="shared" si="265"/>
        <v>5356.837425359623</v>
      </c>
      <c r="AX579" s="35">
        <f t="shared" si="256"/>
        <v>64685.519977877339</v>
      </c>
      <c r="AY579" s="35">
        <f t="shared" si="257"/>
        <v>70042.357403236965</v>
      </c>
      <c r="AZ579" s="35">
        <f t="shared" si="258"/>
        <v>75399.194828596592</v>
      </c>
      <c r="BA579"/>
      <c r="BB579" s="52">
        <f t="shared" si="259"/>
        <v>572</v>
      </c>
      <c r="BC579" s="80">
        <f t="shared" si="260"/>
        <v>767.0677819227509</v>
      </c>
      <c r="BD579" s="35">
        <f t="shared" si="266"/>
        <v>3072.5922703001265</v>
      </c>
      <c r="BE579" s="35">
        <f t="shared" si="261"/>
        <v>21609.362353268101</v>
      </c>
      <c r="BF579" s="35">
        <f t="shared" si="262"/>
        <v>24681.954623568228</v>
      </c>
      <c r="BG579" s="35">
        <f t="shared" si="263"/>
        <v>27754.546893868355</v>
      </c>
    </row>
    <row r="580" spans="25:59" x14ac:dyDescent="0.4">
      <c r="Y580" s="35">
        <f t="shared" si="264"/>
        <v>572500</v>
      </c>
      <c r="Z580" s="52">
        <f t="shared" si="267"/>
        <v>573</v>
      </c>
      <c r="AA580" s="35"/>
      <c r="AB580" s="35"/>
      <c r="AC580" s="35"/>
      <c r="AD580" s="35"/>
      <c r="AU580" s="52">
        <f t="shared" si="254"/>
        <v>573</v>
      </c>
      <c r="AV580" s="80">
        <f t="shared" si="255"/>
        <v>1337.8698271067015</v>
      </c>
      <c r="AW580" s="35">
        <f t="shared" si="265"/>
        <v>5359.0159648365943</v>
      </c>
      <c r="AX580" s="35">
        <f t="shared" si="256"/>
        <v>64783.791027610801</v>
      </c>
      <c r="AY580" s="35">
        <f t="shared" si="257"/>
        <v>70142.806992447397</v>
      </c>
      <c r="AZ580" s="35">
        <f t="shared" si="258"/>
        <v>75501.822957283992</v>
      </c>
      <c r="BA580"/>
      <c r="BB580" s="52">
        <f t="shared" si="259"/>
        <v>573</v>
      </c>
      <c r="BC580" s="80">
        <f t="shared" si="260"/>
        <v>767.37973603144201</v>
      </c>
      <c r="BD580" s="35">
        <f t="shared" si="266"/>
        <v>3073.841844073972</v>
      </c>
      <c r="BE580" s="35">
        <f t="shared" si="261"/>
        <v>21637.921562194566</v>
      </c>
      <c r="BF580" s="35">
        <f t="shared" si="262"/>
        <v>24711.763406268539</v>
      </c>
      <c r="BG580" s="35">
        <f t="shared" si="263"/>
        <v>27785.605250342513</v>
      </c>
    </row>
    <row r="581" spans="25:59" x14ac:dyDescent="0.4">
      <c r="Y581" s="35">
        <f t="shared" si="264"/>
        <v>573500</v>
      </c>
      <c r="Z581" s="52">
        <f t="shared" si="267"/>
        <v>574</v>
      </c>
      <c r="AA581" s="35"/>
      <c r="AB581" s="35"/>
      <c r="AC581" s="35"/>
      <c r="AD581" s="35"/>
      <c r="AU581" s="52">
        <f t="shared" si="254"/>
        <v>574</v>
      </c>
      <c r="AV581" s="80">
        <f t="shared" si="255"/>
        <v>1338.4146983596636</v>
      </c>
      <c r="AW581" s="35">
        <f t="shared" si="265"/>
        <v>5361.1985192856473</v>
      </c>
      <c r="AX581" s="35">
        <f t="shared" si="256"/>
        <v>64882.058062372198</v>
      </c>
      <c r="AY581" s="35">
        <f t="shared" si="257"/>
        <v>70243.256581657843</v>
      </c>
      <c r="AZ581" s="35">
        <f t="shared" si="258"/>
        <v>75604.455100943494</v>
      </c>
      <c r="BA581"/>
      <c r="BB581" s="52">
        <f t="shared" si="259"/>
        <v>574</v>
      </c>
      <c r="BC581" s="80">
        <f t="shared" si="260"/>
        <v>767.69226506064763</v>
      </c>
      <c r="BD581" s="35">
        <f t="shared" si="266"/>
        <v>3075.0937207685902</v>
      </c>
      <c r="BE581" s="35">
        <f t="shared" si="261"/>
        <v>21666.478468200268</v>
      </c>
      <c r="BF581" s="35">
        <f t="shared" si="262"/>
        <v>24741.572188968858</v>
      </c>
      <c r="BG581" s="35">
        <f t="shared" si="263"/>
        <v>27816.665909737447</v>
      </c>
    </row>
    <row r="582" spans="25:59" x14ac:dyDescent="0.4">
      <c r="Y582" s="35">
        <f t="shared" si="264"/>
        <v>574500</v>
      </c>
      <c r="Z582" s="52">
        <f t="shared" si="267"/>
        <v>575</v>
      </c>
      <c r="AA582" s="35"/>
      <c r="AB582" s="35"/>
      <c r="AC582" s="35"/>
      <c r="AD582" s="35"/>
      <c r="AU582" s="52">
        <f t="shared" si="254"/>
        <v>575</v>
      </c>
      <c r="AV582" s="80">
        <f t="shared" si="255"/>
        <v>1338.9605707203768</v>
      </c>
      <c r="AW582" s="35">
        <f t="shared" si="265"/>
        <v>5363.3850838052695</v>
      </c>
      <c r="AX582" s="35">
        <f t="shared" si="256"/>
        <v>64980.321087063006</v>
      </c>
      <c r="AY582" s="35">
        <f t="shared" si="257"/>
        <v>70343.706170868274</v>
      </c>
      <c r="AZ582" s="35">
        <f t="shared" si="258"/>
        <v>75707.091254673549</v>
      </c>
      <c r="BA582"/>
      <c r="BB582" s="52">
        <f t="shared" si="259"/>
        <v>575</v>
      </c>
      <c r="BC582" s="80">
        <f t="shared" si="260"/>
        <v>768.00536830850024</v>
      </c>
      <c r="BD582" s="35">
        <f t="shared" si="266"/>
        <v>3076.347897572557</v>
      </c>
      <c r="BE582" s="35">
        <f t="shared" si="261"/>
        <v>21695.033074096613</v>
      </c>
      <c r="BF582" s="35">
        <f t="shared" si="262"/>
        <v>24771.380971669169</v>
      </c>
      <c r="BG582" s="35">
        <f t="shared" si="263"/>
        <v>27847.728869241724</v>
      </c>
    </row>
    <row r="583" spans="25:59" x14ac:dyDescent="0.4">
      <c r="Y583" s="35">
        <f t="shared" si="264"/>
        <v>575500</v>
      </c>
      <c r="Z583" s="52">
        <f t="shared" si="267"/>
        <v>576</v>
      </c>
      <c r="AA583" s="35"/>
      <c r="AB583" s="35"/>
      <c r="AC583" s="35"/>
      <c r="AD583" s="35"/>
      <c r="AU583" s="52">
        <f t="shared" si="254"/>
        <v>576</v>
      </c>
      <c r="AV583" s="80">
        <f t="shared" si="255"/>
        <v>1339.5074429649355</v>
      </c>
      <c r="AW583" s="35">
        <f t="shared" si="265"/>
        <v>5365.5756534929451</v>
      </c>
      <c r="AX583" s="35">
        <f t="shared" si="256"/>
        <v>65078.580106585774</v>
      </c>
      <c r="AY583" s="35">
        <f t="shared" si="257"/>
        <v>70444.15576007872</v>
      </c>
      <c r="AZ583" s="35">
        <f t="shared" si="258"/>
        <v>75809.731413571659</v>
      </c>
      <c r="BA583"/>
      <c r="BB583" s="52">
        <f t="shared" si="259"/>
        <v>576</v>
      </c>
      <c r="BC583" s="80">
        <f t="shared" si="260"/>
        <v>768.31904507298771</v>
      </c>
      <c r="BD583" s="35">
        <f t="shared" si="266"/>
        <v>3077.6043716738695</v>
      </c>
      <c r="BE583" s="35">
        <f t="shared" si="261"/>
        <v>21723.585382695615</v>
      </c>
      <c r="BF583" s="35">
        <f t="shared" si="262"/>
        <v>24801.189754369487</v>
      </c>
      <c r="BG583" s="35">
        <f t="shared" si="263"/>
        <v>27878.794126043358</v>
      </c>
    </row>
    <row r="584" spans="25:59" x14ac:dyDescent="0.4">
      <c r="Y584" s="35">
        <f t="shared" si="264"/>
        <v>576500</v>
      </c>
      <c r="Z584" s="52">
        <f t="shared" si="267"/>
        <v>577</v>
      </c>
      <c r="AA584" s="35"/>
      <c r="AB584" s="35"/>
      <c r="AC584" s="35"/>
      <c r="AD584" s="35"/>
      <c r="AU584" s="52">
        <f t="shared" ref="AU584:AU647" si="268">Z584</f>
        <v>577</v>
      </c>
      <c r="AV584" s="80">
        <f t="shared" ref="AV584:AV647" si="269">$AL$13*SQRT(1+(1/$AL$14)+(($AU584-$AE$3)^2)/(($AE$4^2)*$AL$20))</f>
        <v>1340.0553138691914</v>
      </c>
      <c r="AW584" s="35">
        <f t="shared" si="265"/>
        <v>5367.7702234451854</v>
      </c>
      <c r="AX584" s="35">
        <f t="shared" ref="AX584:AX647" si="270">AY584-AW584</f>
        <v>65176.835125843965</v>
      </c>
      <c r="AY584" s="35">
        <f t="shared" ref="AY584:AY647" si="271">Z584*AY$1+AY$2</f>
        <v>70544.605349289151</v>
      </c>
      <c r="AZ584" s="35">
        <f t="shared" ref="AZ584:AZ647" si="272">AY584+AW584</f>
        <v>75912.375572734338</v>
      </c>
      <c r="BA584"/>
      <c r="BB584" s="52">
        <f t="shared" ref="BB584:BB647" si="273">AU584</f>
        <v>577</v>
      </c>
      <c r="BC584" s="80">
        <f t="shared" ref="BC584:BC647" si="274">$AL$36*SQRT(1+(1/$AL$37)+(($AU584-$AE$3)^2)/(($AE$4^2)*$AL$43))</f>
        <v>768.63329465195943</v>
      </c>
      <c r="BD584" s="35">
        <f t="shared" si="266"/>
        <v>3078.863140259969</v>
      </c>
      <c r="BE584" s="35">
        <f t="shared" ref="BE584:BE647" si="275">BF584-BD584</f>
        <v>21752.13539680983</v>
      </c>
      <c r="BF584" s="35">
        <f t="shared" ref="BF584:BF647" si="276">Z584*BF$1+BF$2</f>
        <v>24830.998537069798</v>
      </c>
      <c r="BG584" s="35">
        <f t="shared" ref="BG584:BG647" si="277">BF584+BD584</f>
        <v>27909.861677329765</v>
      </c>
    </row>
    <row r="585" spans="25:59" x14ac:dyDescent="0.4">
      <c r="Y585" s="35">
        <f t="shared" ref="Y585:Y648" si="278">Y584+1000</f>
        <v>577500</v>
      </c>
      <c r="Z585" s="52">
        <f t="shared" si="267"/>
        <v>578</v>
      </c>
      <c r="AA585" s="35"/>
      <c r="AB585" s="35"/>
      <c r="AC585" s="35"/>
      <c r="AD585" s="35"/>
      <c r="AU585" s="52">
        <f t="shared" si="268"/>
        <v>578</v>
      </c>
      <c r="AV585" s="80">
        <f t="shared" si="269"/>
        <v>1340.6041822087641</v>
      </c>
      <c r="AW585" s="35">
        <f t="shared" ref="AW585:AW648" si="279">AW$3*AV585</f>
        <v>5369.9687887575701</v>
      </c>
      <c r="AX585" s="35">
        <f t="shared" si="270"/>
        <v>65275.086149742026</v>
      </c>
      <c r="AY585" s="35">
        <f t="shared" si="271"/>
        <v>70645.054938499597</v>
      </c>
      <c r="AZ585" s="35">
        <f t="shared" si="272"/>
        <v>76015.023727257169</v>
      </c>
      <c r="BA585"/>
      <c r="BB585" s="52">
        <f t="shared" si="273"/>
        <v>578</v>
      </c>
      <c r="BC585" s="80">
        <f t="shared" si="274"/>
        <v>768.94811634313101</v>
      </c>
      <c r="BD585" s="35">
        <f t="shared" ref="BD585:BD648" si="280">BD$3*BC585</f>
        <v>3080.1242005177628</v>
      </c>
      <c r="BE585" s="35">
        <f t="shared" si="275"/>
        <v>21780.683119252353</v>
      </c>
      <c r="BF585" s="35">
        <f t="shared" si="276"/>
        <v>24860.807319770116</v>
      </c>
      <c r="BG585" s="35">
        <f t="shared" si="277"/>
        <v>27940.931520287879</v>
      </c>
    </row>
    <row r="586" spans="25:59" x14ac:dyDescent="0.4">
      <c r="Y586" s="35">
        <f t="shared" si="278"/>
        <v>578500</v>
      </c>
      <c r="Z586" s="52">
        <f t="shared" ref="Z586:Z649" si="281">Z585+1</f>
        <v>579</v>
      </c>
      <c r="AA586" s="35"/>
      <c r="AB586" s="35"/>
      <c r="AC586" s="35"/>
      <c r="AD586" s="35"/>
      <c r="AU586" s="52">
        <f t="shared" si="268"/>
        <v>579</v>
      </c>
      <c r="AV586" s="80">
        <f t="shared" si="269"/>
        <v>1341.1540467590496</v>
      </c>
      <c r="AW586" s="35">
        <f t="shared" si="279"/>
        <v>5372.171344524786</v>
      </c>
      <c r="AX586" s="35">
        <f t="shared" si="270"/>
        <v>65373.333183185256</v>
      </c>
      <c r="AY586" s="35">
        <f t="shared" si="271"/>
        <v>70745.504527710043</v>
      </c>
      <c r="AZ586" s="35">
        <f t="shared" si="272"/>
        <v>76117.675872234831</v>
      </c>
      <c r="BA586"/>
      <c r="BB586" s="52">
        <f t="shared" si="273"/>
        <v>579</v>
      </c>
      <c r="BC586" s="80">
        <f t="shared" si="274"/>
        <v>769.26350944409046</v>
      </c>
      <c r="BD586" s="35">
        <f t="shared" si="280"/>
        <v>3081.387549633645</v>
      </c>
      <c r="BE586" s="35">
        <f t="shared" si="275"/>
        <v>21809.228552836783</v>
      </c>
      <c r="BF586" s="35">
        <f t="shared" si="276"/>
        <v>24890.616102470427</v>
      </c>
      <c r="BG586" s="35">
        <f t="shared" si="277"/>
        <v>27972.003652104071</v>
      </c>
    </row>
    <row r="587" spans="25:59" x14ac:dyDescent="0.4">
      <c r="Y587" s="35">
        <f t="shared" si="278"/>
        <v>579500</v>
      </c>
      <c r="Z587" s="52">
        <f t="shared" si="281"/>
        <v>580</v>
      </c>
      <c r="AA587" s="35"/>
      <c r="AB587" s="35"/>
      <c r="AC587" s="35"/>
      <c r="AD587" s="35"/>
      <c r="AU587" s="52">
        <f t="shared" si="268"/>
        <v>580</v>
      </c>
      <c r="AV587" s="80">
        <f t="shared" si="269"/>
        <v>1341.7049062952315</v>
      </c>
      <c r="AW587" s="35">
        <f t="shared" si="279"/>
        <v>5374.3778858406667</v>
      </c>
      <c r="AX587" s="35">
        <f t="shared" si="270"/>
        <v>65471.576231079809</v>
      </c>
      <c r="AY587" s="35">
        <f t="shared" si="271"/>
        <v>70845.954116920475</v>
      </c>
      <c r="AZ587" s="35">
        <f t="shared" si="272"/>
        <v>76220.332002761148</v>
      </c>
      <c r="BA587"/>
      <c r="BB587" s="52">
        <f t="shared" si="273"/>
        <v>580</v>
      </c>
      <c r="BC587" s="80">
        <f t="shared" si="274"/>
        <v>769.57947325230327</v>
      </c>
      <c r="BD587" s="35">
        <f t="shared" si="280"/>
        <v>3082.6531847935207</v>
      </c>
      <c r="BE587" s="35">
        <f t="shared" si="275"/>
        <v>21837.771700377223</v>
      </c>
      <c r="BF587" s="35">
        <f t="shared" si="276"/>
        <v>24920.424885170745</v>
      </c>
      <c r="BG587" s="35">
        <f t="shared" si="277"/>
        <v>28003.078069964267</v>
      </c>
    </row>
    <row r="588" spans="25:59" x14ac:dyDescent="0.4">
      <c r="Y588" s="35">
        <f t="shared" si="278"/>
        <v>580500</v>
      </c>
      <c r="Z588" s="52">
        <f t="shared" si="281"/>
        <v>581</v>
      </c>
      <c r="AA588" s="35"/>
      <c r="AB588" s="35"/>
      <c r="AC588" s="35"/>
      <c r="AD588" s="35"/>
      <c r="AU588" s="52">
        <f t="shared" si="268"/>
        <v>581</v>
      </c>
      <c r="AV588" s="80">
        <f t="shared" si="269"/>
        <v>1342.2567595922883</v>
      </c>
      <c r="AW588" s="35">
        <f t="shared" si="279"/>
        <v>5376.5884077982255</v>
      </c>
      <c r="AX588" s="35">
        <f t="shared" si="270"/>
        <v>65569.815298332702</v>
      </c>
      <c r="AY588" s="35">
        <f t="shared" si="271"/>
        <v>70946.403706130921</v>
      </c>
      <c r="AZ588" s="35">
        <f t="shared" si="272"/>
        <v>76322.99211392914</v>
      </c>
      <c r="BA588"/>
      <c r="BB588" s="52">
        <f t="shared" si="273"/>
        <v>581</v>
      </c>
      <c r="BC588" s="80">
        <f t="shared" si="274"/>
        <v>769.89600706511783</v>
      </c>
      <c r="BD588" s="35">
        <f t="shared" si="280"/>
        <v>3083.9211031828249</v>
      </c>
      <c r="BE588" s="35">
        <f t="shared" si="275"/>
        <v>21866.312564688233</v>
      </c>
      <c r="BF588" s="35">
        <f t="shared" si="276"/>
        <v>24950.233667871056</v>
      </c>
      <c r="BG588" s="35">
        <f t="shared" si="277"/>
        <v>28034.15477105388</v>
      </c>
    </row>
    <row r="589" spans="25:59" x14ac:dyDescent="0.4">
      <c r="Y589" s="35">
        <f t="shared" si="278"/>
        <v>581500</v>
      </c>
      <c r="Z589" s="52">
        <f t="shared" si="281"/>
        <v>582</v>
      </c>
      <c r="AA589" s="35"/>
      <c r="AB589" s="35"/>
      <c r="AC589" s="35"/>
      <c r="AD589" s="35"/>
      <c r="AU589" s="52">
        <f t="shared" si="268"/>
        <v>582</v>
      </c>
      <c r="AV589" s="80">
        <f t="shared" si="269"/>
        <v>1342.8096054250059</v>
      </c>
      <c r="AW589" s="35">
        <f t="shared" si="279"/>
        <v>5378.8029054897052</v>
      </c>
      <c r="AX589" s="35">
        <f t="shared" si="270"/>
        <v>65668.050389851647</v>
      </c>
      <c r="AY589" s="35">
        <f t="shared" si="271"/>
        <v>71046.853295341352</v>
      </c>
      <c r="AZ589" s="35">
        <f t="shared" si="272"/>
        <v>76425.656200831058</v>
      </c>
      <c r="BA589"/>
      <c r="BB589" s="52">
        <f t="shared" si="273"/>
        <v>582</v>
      </c>
      <c r="BC589" s="80">
        <f t="shared" si="274"/>
        <v>770.21311017977166</v>
      </c>
      <c r="BD589" s="35">
        <f t="shared" si="280"/>
        <v>3085.1913019865488</v>
      </c>
      <c r="BE589" s="35">
        <f t="shared" si="275"/>
        <v>21894.851148584825</v>
      </c>
      <c r="BF589" s="35">
        <f t="shared" si="276"/>
        <v>24980.042450571375</v>
      </c>
      <c r="BG589" s="35">
        <f t="shared" si="277"/>
        <v>28065.233752557924</v>
      </c>
    </row>
    <row r="590" spans="25:59" x14ac:dyDescent="0.4">
      <c r="Y590" s="35">
        <f t="shared" si="278"/>
        <v>582500</v>
      </c>
      <c r="Z590" s="52">
        <f t="shared" si="281"/>
        <v>583</v>
      </c>
      <c r="AA590" s="35"/>
      <c r="AB590" s="35"/>
      <c r="AC590" s="35"/>
      <c r="AD590" s="35"/>
      <c r="AU590" s="52">
        <f t="shared" si="268"/>
        <v>583</v>
      </c>
      <c r="AV590" s="80">
        <f t="shared" si="269"/>
        <v>1343.3634425679834</v>
      </c>
      <c r="AW590" s="35">
        <f t="shared" si="279"/>
        <v>5381.0213740065965</v>
      </c>
      <c r="AX590" s="35">
        <f t="shared" si="270"/>
        <v>65766.281510545203</v>
      </c>
      <c r="AY590" s="35">
        <f t="shared" si="271"/>
        <v>71147.302884551798</v>
      </c>
      <c r="AZ590" s="35">
        <f t="shared" si="272"/>
        <v>76528.324258558394</v>
      </c>
      <c r="BA590"/>
      <c r="BB590" s="52">
        <f t="shared" si="273"/>
        <v>583</v>
      </c>
      <c r="BC590" s="80">
        <f t="shared" si="274"/>
        <v>770.53078189339533</v>
      </c>
      <c r="BD590" s="35">
        <f t="shared" si="280"/>
        <v>3086.4637783892554</v>
      </c>
      <c r="BE590" s="35">
        <f t="shared" si="275"/>
        <v>21923.387454882431</v>
      </c>
      <c r="BF590" s="35">
        <f t="shared" si="276"/>
        <v>25009.851233271685</v>
      </c>
      <c r="BG590" s="35">
        <f t="shared" si="277"/>
        <v>28096.315011660939</v>
      </c>
    </row>
    <row r="591" spans="25:59" x14ac:dyDescent="0.4">
      <c r="Y591" s="35">
        <f t="shared" si="278"/>
        <v>583500</v>
      </c>
      <c r="Z591" s="52">
        <f t="shared" si="281"/>
        <v>584</v>
      </c>
      <c r="AA591" s="35"/>
      <c r="AB591" s="35"/>
      <c r="AC591" s="35"/>
      <c r="AD591" s="35"/>
      <c r="AU591" s="52">
        <f t="shared" si="268"/>
        <v>584</v>
      </c>
      <c r="AV591" s="80">
        <f t="shared" si="269"/>
        <v>1343.918269795646</v>
      </c>
      <c r="AW591" s="35">
        <f t="shared" si="279"/>
        <v>5383.2438084396981</v>
      </c>
      <c r="AX591" s="35">
        <f t="shared" si="270"/>
        <v>65864.50866532253</v>
      </c>
      <c r="AY591" s="35">
        <f t="shared" si="271"/>
        <v>71247.75247376223</v>
      </c>
      <c r="AZ591" s="35">
        <f t="shared" si="272"/>
        <v>76630.99628220193</v>
      </c>
      <c r="BA591"/>
      <c r="BB591" s="52">
        <f t="shared" si="273"/>
        <v>584</v>
      </c>
      <c r="BC591" s="80">
        <f t="shared" si="274"/>
        <v>770.8490215030198</v>
      </c>
      <c r="BD591" s="35">
        <f t="shared" si="280"/>
        <v>3087.7385295751083</v>
      </c>
      <c r="BE591" s="35">
        <f t="shared" si="275"/>
        <v>21951.921486396895</v>
      </c>
      <c r="BF591" s="35">
        <f t="shared" si="276"/>
        <v>25039.660015972004</v>
      </c>
      <c r="BG591" s="35">
        <f t="shared" si="277"/>
        <v>28127.398545547112</v>
      </c>
    </row>
    <row r="592" spans="25:59" x14ac:dyDescent="0.4">
      <c r="Y592" s="35">
        <f t="shared" si="278"/>
        <v>584500</v>
      </c>
      <c r="Z592" s="52">
        <f t="shared" si="281"/>
        <v>585</v>
      </c>
      <c r="AA592" s="35"/>
      <c r="AB592" s="35"/>
      <c r="AC592" s="35"/>
      <c r="AD592" s="35"/>
      <c r="AU592" s="52">
        <f t="shared" si="268"/>
        <v>585</v>
      </c>
      <c r="AV592" s="80">
        <f t="shared" si="269"/>
        <v>1344.4740858822511</v>
      </c>
      <c r="AW592" s="35">
        <f t="shared" si="279"/>
        <v>5385.4702038791347</v>
      </c>
      <c r="AX592" s="35">
        <f t="shared" si="270"/>
        <v>65962.731859093547</v>
      </c>
      <c r="AY592" s="35">
        <f t="shared" si="271"/>
        <v>71348.202062972676</v>
      </c>
      <c r="AZ592" s="35">
        <f t="shared" si="272"/>
        <v>76733.672266851805</v>
      </c>
      <c r="BA592"/>
      <c r="BB592" s="52">
        <f t="shared" si="273"/>
        <v>585</v>
      </c>
      <c r="BC592" s="80">
        <f t="shared" si="274"/>
        <v>771.16782830557952</v>
      </c>
      <c r="BD592" s="35">
        <f t="shared" si="280"/>
        <v>3089.0155527278844</v>
      </c>
      <c r="BE592" s="35">
        <f t="shared" si="275"/>
        <v>21980.453245944431</v>
      </c>
      <c r="BF592" s="35">
        <f t="shared" si="276"/>
        <v>25069.468798672315</v>
      </c>
      <c r="BG592" s="35">
        <f t="shared" si="277"/>
        <v>28158.484351400199</v>
      </c>
    </row>
    <row r="593" spans="25:59" x14ac:dyDescent="0.4">
      <c r="Y593" s="35">
        <f t="shared" si="278"/>
        <v>585500</v>
      </c>
      <c r="Z593" s="52">
        <f t="shared" si="281"/>
        <v>586</v>
      </c>
      <c r="AA593" s="35"/>
      <c r="AB593" s="35"/>
      <c r="AC593" s="35"/>
      <c r="AD593" s="35"/>
      <c r="AU593" s="52">
        <f t="shared" si="268"/>
        <v>586</v>
      </c>
      <c r="AV593" s="80">
        <f t="shared" si="269"/>
        <v>1345.0308896019014</v>
      </c>
      <c r="AW593" s="35">
        <f t="shared" si="279"/>
        <v>5387.7005554144107</v>
      </c>
      <c r="AX593" s="35">
        <f t="shared" si="270"/>
        <v>66060.951096768709</v>
      </c>
      <c r="AY593" s="35">
        <f t="shared" si="271"/>
        <v>71448.651652183122</v>
      </c>
      <c r="AZ593" s="35">
        <f t="shared" si="272"/>
        <v>76836.352207597534</v>
      </c>
      <c r="BA593"/>
      <c r="BB593" s="52">
        <f t="shared" si="273"/>
        <v>586</v>
      </c>
      <c r="BC593" s="80">
        <f t="shared" si="274"/>
        <v>771.48720159792038</v>
      </c>
      <c r="BD593" s="35">
        <f t="shared" si="280"/>
        <v>3090.2948450310064</v>
      </c>
      <c r="BE593" s="35">
        <f t="shared" si="275"/>
        <v>22008.982736341619</v>
      </c>
      <c r="BF593" s="35">
        <f t="shared" si="276"/>
        <v>25099.277581372626</v>
      </c>
      <c r="BG593" s="35">
        <f t="shared" si="277"/>
        <v>28189.572426403633</v>
      </c>
    </row>
    <row r="594" spans="25:59" x14ac:dyDescent="0.4">
      <c r="Y594" s="35">
        <f t="shared" si="278"/>
        <v>586500</v>
      </c>
      <c r="Z594" s="52">
        <f t="shared" si="281"/>
        <v>587</v>
      </c>
      <c r="AA594" s="35"/>
      <c r="AB594" s="35"/>
      <c r="AC594" s="35"/>
      <c r="AD594" s="35"/>
      <c r="AU594" s="52">
        <f t="shared" si="268"/>
        <v>587</v>
      </c>
      <c r="AV594" s="80">
        <f t="shared" si="269"/>
        <v>1345.5886797285507</v>
      </c>
      <c r="AW594" s="35">
        <f t="shared" si="279"/>
        <v>5389.9348581344339</v>
      </c>
      <c r="AX594" s="35">
        <f t="shared" si="270"/>
        <v>66159.166383259115</v>
      </c>
      <c r="AY594" s="35">
        <f t="shared" si="271"/>
        <v>71549.101241393553</v>
      </c>
      <c r="AZ594" s="35">
        <f t="shared" si="272"/>
        <v>76939.036099527992</v>
      </c>
      <c r="BA594"/>
      <c r="BB594" s="52">
        <f t="shared" si="273"/>
        <v>587</v>
      </c>
      <c r="BC594" s="80">
        <f t="shared" si="274"/>
        <v>771.80714067680276</v>
      </c>
      <c r="BD594" s="35">
        <f t="shared" si="280"/>
        <v>3091.5764036675546</v>
      </c>
      <c r="BE594" s="35">
        <f t="shared" si="275"/>
        <v>22037.50996040539</v>
      </c>
      <c r="BF594" s="35">
        <f t="shared" si="276"/>
        <v>25129.086364072944</v>
      </c>
      <c r="BG594" s="35">
        <f t="shared" si="277"/>
        <v>28220.662767740498</v>
      </c>
    </row>
    <row r="595" spans="25:59" x14ac:dyDescent="0.4">
      <c r="Y595" s="35">
        <f t="shared" si="278"/>
        <v>587500</v>
      </c>
      <c r="Z595" s="52">
        <f t="shared" si="281"/>
        <v>588</v>
      </c>
      <c r="AA595" s="35"/>
      <c r="AB595" s="35"/>
      <c r="AC595" s="35"/>
      <c r="AD595" s="35"/>
      <c r="AU595" s="52">
        <f t="shared" si="268"/>
        <v>588</v>
      </c>
      <c r="AV595" s="80">
        <f t="shared" si="269"/>
        <v>1346.1474550360149</v>
      </c>
      <c r="AW595" s="35">
        <f t="shared" si="279"/>
        <v>5392.1731071275617</v>
      </c>
      <c r="AX595" s="35">
        <f t="shared" si="270"/>
        <v>66257.377723476442</v>
      </c>
      <c r="AY595" s="35">
        <f t="shared" si="271"/>
        <v>71649.550830603999</v>
      </c>
      <c r="AZ595" s="35">
        <f t="shared" si="272"/>
        <v>77041.723937731556</v>
      </c>
      <c r="BA595"/>
      <c r="BB595" s="52">
        <f t="shared" si="273"/>
        <v>588</v>
      </c>
      <c r="BC595" s="80">
        <f t="shared" si="274"/>
        <v>772.12764483890805</v>
      </c>
      <c r="BD595" s="35">
        <f t="shared" si="280"/>
        <v>3092.8602258202923</v>
      </c>
      <c r="BE595" s="35">
        <f t="shared" si="275"/>
        <v>22066.034920952963</v>
      </c>
      <c r="BF595" s="35">
        <f t="shared" si="276"/>
        <v>25158.895146773255</v>
      </c>
      <c r="BG595" s="35">
        <f t="shared" si="277"/>
        <v>28251.755372593547</v>
      </c>
    </row>
    <row r="596" spans="25:59" x14ac:dyDescent="0.4">
      <c r="Y596" s="35">
        <f t="shared" si="278"/>
        <v>588500</v>
      </c>
      <c r="Z596" s="52">
        <f t="shared" si="281"/>
        <v>589</v>
      </c>
      <c r="AA596" s="35"/>
      <c r="AB596" s="35"/>
      <c r="AC596" s="35"/>
      <c r="AD596" s="35"/>
      <c r="AU596" s="52">
        <f t="shared" si="268"/>
        <v>589</v>
      </c>
      <c r="AV596" s="80">
        <f t="shared" si="269"/>
        <v>1346.7072142979821</v>
      </c>
      <c r="AW596" s="35">
        <f t="shared" si="279"/>
        <v>5394.415297481637</v>
      </c>
      <c r="AX596" s="35">
        <f t="shared" si="270"/>
        <v>66355.585122332792</v>
      </c>
      <c r="AY596" s="35">
        <f t="shared" si="271"/>
        <v>71750.000419814431</v>
      </c>
      <c r="AZ596" s="35">
        <f t="shared" si="272"/>
        <v>77144.415717296069</v>
      </c>
      <c r="BA596"/>
      <c r="BB596" s="52">
        <f t="shared" si="273"/>
        <v>589</v>
      </c>
      <c r="BC596" s="80">
        <f t="shared" si="274"/>
        <v>772.4487133808442</v>
      </c>
      <c r="BD596" s="35">
        <f t="shared" si="280"/>
        <v>3094.146308671689</v>
      </c>
      <c r="BE596" s="35">
        <f t="shared" si="275"/>
        <v>22094.557620801883</v>
      </c>
      <c r="BF596" s="35">
        <f t="shared" si="276"/>
        <v>25188.703929473573</v>
      </c>
      <c r="BG596" s="35">
        <f t="shared" si="277"/>
        <v>28282.850238145264</v>
      </c>
    </row>
    <row r="597" spans="25:59" x14ac:dyDescent="0.4">
      <c r="Y597" s="35">
        <f t="shared" si="278"/>
        <v>589500</v>
      </c>
      <c r="Z597" s="52">
        <f t="shared" si="281"/>
        <v>590</v>
      </c>
      <c r="AA597" s="35"/>
      <c r="AB597" s="35"/>
      <c r="AC597" s="35"/>
      <c r="AD597" s="35"/>
      <c r="AU597" s="52">
        <f t="shared" si="268"/>
        <v>590</v>
      </c>
      <c r="AV597" s="80">
        <f t="shared" si="269"/>
        <v>1347.2679562880191</v>
      </c>
      <c r="AW597" s="35">
        <f t="shared" si="279"/>
        <v>5396.6614242840187</v>
      </c>
      <c r="AX597" s="35">
        <f t="shared" si="270"/>
        <v>66453.788584740862</v>
      </c>
      <c r="AY597" s="35">
        <f t="shared" si="271"/>
        <v>71850.450009024877</v>
      </c>
      <c r="AZ597" s="35">
        <f t="shared" si="272"/>
        <v>77247.111433308892</v>
      </c>
      <c r="BA597"/>
      <c r="BB597" s="52">
        <f t="shared" si="273"/>
        <v>590</v>
      </c>
      <c r="BC597" s="80">
        <f t="shared" si="274"/>
        <v>772.77034559914978</v>
      </c>
      <c r="BD597" s="35">
        <f t="shared" si="280"/>
        <v>3095.4346494039355</v>
      </c>
      <c r="BE597" s="35">
        <f t="shared" si="275"/>
        <v>22123.07806276995</v>
      </c>
      <c r="BF597" s="35">
        <f t="shared" si="276"/>
        <v>25218.512712173884</v>
      </c>
      <c r="BG597" s="35">
        <f t="shared" si="277"/>
        <v>28313.947361577819</v>
      </c>
    </row>
    <row r="598" spans="25:59" x14ac:dyDescent="0.4">
      <c r="Y598" s="35">
        <f t="shared" si="278"/>
        <v>590500</v>
      </c>
      <c r="Z598" s="52">
        <f t="shared" si="281"/>
        <v>591</v>
      </c>
      <c r="AA598" s="35"/>
      <c r="AB598" s="35"/>
      <c r="AC598" s="35"/>
      <c r="AD598" s="35"/>
      <c r="AU598" s="52">
        <f t="shared" si="268"/>
        <v>591</v>
      </c>
      <c r="AV598" s="80">
        <f t="shared" si="269"/>
        <v>1347.8296797795838</v>
      </c>
      <c r="AW598" s="35">
        <f t="shared" si="279"/>
        <v>5398.9114826216291</v>
      </c>
      <c r="AX598" s="35">
        <f t="shared" si="270"/>
        <v>66551.988115613683</v>
      </c>
      <c r="AY598" s="35">
        <f t="shared" si="271"/>
        <v>71950.899598235308</v>
      </c>
      <c r="AZ598" s="35">
        <f t="shared" si="272"/>
        <v>77349.811080856933</v>
      </c>
      <c r="BA598"/>
      <c r="BB598" s="52">
        <f t="shared" si="273"/>
        <v>591</v>
      </c>
      <c r="BC598" s="80">
        <f t="shared" si="274"/>
        <v>773.09254079030052</v>
      </c>
      <c r="BD598" s="35">
        <f t="shared" si="280"/>
        <v>3096.7252451989721</v>
      </c>
      <c r="BE598" s="35">
        <f t="shared" si="275"/>
        <v>22151.596249675229</v>
      </c>
      <c r="BF598" s="35">
        <f t="shared" si="276"/>
        <v>25248.321494874202</v>
      </c>
      <c r="BG598" s="35">
        <f t="shared" si="277"/>
        <v>28345.046740073176</v>
      </c>
    </row>
    <row r="599" spans="25:59" x14ac:dyDescent="0.4">
      <c r="Y599" s="35">
        <f t="shared" si="278"/>
        <v>591500</v>
      </c>
      <c r="Z599" s="52">
        <f t="shared" si="281"/>
        <v>592</v>
      </c>
      <c r="AA599" s="35"/>
      <c r="AB599" s="35"/>
      <c r="AC599" s="35"/>
      <c r="AD599" s="35"/>
      <c r="AU599" s="52">
        <f t="shared" si="268"/>
        <v>592</v>
      </c>
      <c r="AV599" s="80">
        <f t="shared" si="269"/>
        <v>1348.3923835460319</v>
      </c>
      <c r="AW599" s="35">
        <f t="shared" si="279"/>
        <v>5401.1654675809814</v>
      </c>
      <c r="AX599" s="35">
        <f t="shared" si="270"/>
        <v>66650.18371986477</v>
      </c>
      <c r="AY599" s="35">
        <f t="shared" si="271"/>
        <v>72051.349187445754</v>
      </c>
      <c r="AZ599" s="35">
        <f t="shared" si="272"/>
        <v>77452.514655026738</v>
      </c>
      <c r="BA599"/>
      <c r="BB599" s="52">
        <f t="shared" si="273"/>
        <v>592</v>
      </c>
      <c r="BC599" s="80">
        <f t="shared" si="274"/>
        <v>773.41529825071416</v>
      </c>
      <c r="BD599" s="35">
        <f t="shared" si="280"/>
        <v>3098.0180932385065</v>
      </c>
      <c r="BE599" s="35">
        <f t="shared" si="275"/>
        <v>22180.112184336009</v>
      </c>
      <c r="BF599" s="35">
        <f t="shared" si="276"/>
        <v>25278.130277574513</v>
      </c>
      <c r="BG599" s="35">
        <f t="shared" si="277"/>
        <v>28376.148370813018</v>
      </c>
    </row>
    <row r="600" spans="25:59" x14ac:dyDescent="0.4">
      <c r="Y600" s="35">
        <f t="shared" si="278"/>
        <v>592500</v>
      </c>
      <c r="Z600" s="52">
        <f t="shared" si="281"/>
        <v>593</v>
      </c>
      <c r="AA600" s="35"/>
      <c r="AB600" s="35"/>
      <c r="AC600" s="35"/>
      <c r="AD600" s="35"/>
      <c r="AU600" s="52">
        <f t="shared" si="268"/>
        <v>593</v>
      </c>
      <c r="AV600" s="80">
        <f t="shared" si="269"/>
        <v>1348.9560663606276</v>
      </c>
      <c r="AW600" s="35">
        <f t="shared" si="279"/>
        <v>5403.4233742482202</v>
      </c>
      <c r="AX600" s="35">
        <f t="shared" si="270"/>
        <v>66748.375402407983</v>
      </c>
      <c r="AY600" s="35">
        <f t="shared" si="271"/>
        <v>72151.7987766562</v>
      </c>
      <c r="AZ600" s="35">
        <f t="shared" si="272"/>
        <v>77555.222150904418</v>
      </c>
      <c r="BA600"/>
      <c r="BB600" s="52">
        <f t="shared" si="273"/>
        <v>593</v>
      </c>
      <c r="BC600" s="80">
        <f t="shared" si="274"/>
        <v>773.73861727675512</v>
      </c>
      <c r="BD600" s="35">
        <f t="shared" si="280"/>
        <v>3099.313190704032</v>
      </c>
      <c r="BE600" s="35">
        <f t="shared" si="275"/>
        <v>22208.625869570798</v>
      </c>
      <c r="BF600" s="35">
        <f t="shared" si="276"/>
        <v>25307.939060274832</v>
      </c>
      <c r="BG600" s="35">
        <f t="shared" si="277"/>
        <v>28407.252250978865</v>
      </c>
    </row>
    <row r="601" spans="25:59" x14ac:dyDescent="0.4">
      <c r="Y601" s="35">
        <f t="shared" si="278"/>
        <v>593500</v>
      </c>
      <c r="Z601" s="52">
        <f t="shared" si="281"/>
        <v>594</v>
      </c>
      <c r="AA601" s="35"/>
      <c r="AB601" s="35"/>
      <c r="AC601" s="35"/>
      <c r="AD601" s="35"/>
      <c r="AU601" s="52">
        <f t="shared" si="268"/>
        <v>594</v>
      </c>
      <c r="AV601" s="80">
        <f t="shared" si="269"/>
        <v>1349.5207269965515</v>
      </c>
      <c r="AW601" s="35">
        <f t="shared" si="279"/>
        <v>5405.6851977091583</v>
      </c>
      <c r="AX601" s="35">
        <f t="shared" si="270"/>
        <v>66846.563168157474</v>
      </c>
      <c r="AY601" s="35">
        <f t="shared" si="271"/>
        <v>72252.248365866632</v>
      </c>
      <c r="AZ601" s="35">
        <f t="shared" si="272"/>
        <v>77657.933563575789</v>
      </c>
      <c r="BA601"/>
      <c r="BB601" s="52">
        <f t="shared" si="273"/>
        <v>594</v>
      </c>
      <c r="BC601" s="80">
        <f t="shared" si="274"/>
        <v>774.06249716474088</v>
      </c>
      <c r="BD601" s="35">
        <f t="shared" si="280"/>
        <v>3100.6105347768544</v>
      </c>
      <c r="BE601" s="35">
        <f t="shared" si="275"/>
        <v>22237.137308198289</v>
      </c>
      <c r="BF601" s="35">
        <f t="shared" si="276"/>
        <v>25337.747842975143</v>
      </c>
      <c r="BG601" s="35">
        <f t="shared" si="277"/>
        <v>28438.358377751996</v>
      </c>
    </row>
    <row r="602" spans="25:59" x14ac:dyDescent="0.4">
      <c r="Y602" s="35">
        <f t="shared" si="278"/>
        <v>594500</v>
      </c>
      <c r="Z602" s="52">
        <f t="shared" si="281"/>
        <v>595</v>
      </c>
      <c r="AA602" s="35"/>
      <c r="AB602" s="35"/>
      <c r="AC602" s="35"/>
      <c r="AD602" s="35"/>
      <c r="AU602" s="52">
        <f t="shared" si="268"/>
        <v>595</v>
      </c>
      <c r="AV602" s="80">
        <f t="shared" si="269"/>
        <v>1350.0863642269105</v>
      </c>
      <c r="AW602" s="35">
        <f t="shared" si="279"/>
        <v>5407.9509330493111</v>
      </c>
      <c r="AX602" s="35">
        <f t="shared" si="270"/>
        <v>66944.747022027761</v>
      </c>
      <c r="AY602" s="35">
        <f t="shared" si="271"/>
        <v>72352.697955077077</v>
      </c>
      <c r="AZ602" s="35">
        <f t="shared" si="272"/>
        <v>77760.648888126394</v>
      </c>
      <c r="BA602"/>
      <c r="BB602" s="52">
        <f t="shared" si="273"/>
        <v>595</v>
      </c>
      <c r="BC602" s="80">
        <f t="shared" si="274"/>
        <v>774.38693721094558</v>
      </c>
      <c r="BD602" s="35">
        <f t="shared" si="280"/>
        <v>3101.9101226381067</v>
      </c>
      <c r="BE602" s="35">
        <f t="shared" si="275"/>
        <v>22265.646503037355</v>
      </c>
      <c r="BF602" s="35">
        <f t="shared" si="276"/>
        <v>25367.556625675461</v>
      </c>
      <c r="BG602" s="35">
        <f t="shared" si="277"/>
        <v>28469.466748313567</v>
      </c>
    </row>
    <row r="603" spans="25:59" x14ac:dyDescent="0.4">
      <c r="Y603" s="35">
        <f t="shared" si="278"/>
        <v>595500</v>
      </c>
      <c r="Z603" s="52">
        <f t="shared" si="281"/>
        <v>596</v>
      </c>
      <c r="AA603" s="35"/>
      <c r="AB603" s="35"/>
      <c r="AC603" s="35"/>
      <c r="AD603" s="35"/>
      <c r="AU603" s="52">
        <f t="shared" si="268"/>
        <v>596</v>
      </c>
      <c r="AV603" s="80">
        <f t="shared" si="269"/>
        <v>1350.6529768247469</v>
      </c>
      <c r="AW603" s="35">
        <f t="shared" si="279"/>
        <v>5410.2205753539365</v>
      </c>
      <c r="AX603" s="35">
        <f t="shared" si="270"/>
        <v>67042.926968933578</v>
      </c>
      <c r="AY603" s="35">
        <f t="shared" si="271"/>
        <v>72453.147544287509</v>
      </c>
      <c r="AZ603" s="35">
        <f t="shared" si="272"/>
        <v>77863.36811964144</v>
      </c>
      <c r="BA603"/>
      <c r="BB603" s="52">
        <f t="shared" si="273"/>
        <v>596</v>
      </c>
      <c r="BC603" s="80">
        <f t="shared" si="274"/>
        <v>774.71193671160711</v>
      </c>
      <c r="BD603" s="35">
        <f t="shared" si="280"/>
        <v>3103.2119514687752</v>
      </c>
      <c r="BE603" s="35">
        <f t="shared" si="275"/>
        <v>22294.153456906995</v>
      </c>
      <c r="BF603" s="35">
        <f t="shared" si="276"/>
        <v>25397.365408375772</v>
      </c>
      <c r="BG603" s="35">
        <f t="shared" si="277"/>
        <v>28500.577359844548</v>
      </c>
    </row>
    <row r="604" spans="25:59" x14ac:dyDescent="0.4">
      <c r="Y604" s="35">
        <f t="shared" si="278"/>
        <v>596500</v>
      </c>
      <c r="Z604" s="52">
        <f t="shared" si="281"/>
        <v>597</v>
      </c>
      <c r="AA604" s="35"/>
      <c r="AB604" s="35"/>
      <c r="AC604" s="35"/>
      <c r="AD604" s="35"/>
      <c r="AU604" s="52">
        <f t="shared" si="268"/>
        <v>597</v>
      </c>
      <c r="AV604" s="80">
        <f t="shared" si="269"/>
        <v>1351.2205635630464</v>
      </c>
      <c r="AW604" s="35">
        <f t="shared" si="279"/>
        <v>5412.4941197080643</v>
      </c>
      <c r="AX604" s="35">
        <f t="shared" si="270"/>
        <v>67141.103013789892</v>
      </c>
      <c r="AY604" s="35">
        <f t="shared" si="271"/>
        <v>72553.597133497955</v>
      </c>
      <c r="AZ604" s="35">
        <f t="shared" si="272"/>
        <v>77966.091253206017</v>
      </c>
      <c r="BA604"/>
      <c r="BB604" s="52">
        <f t="shared" si="273"/>
        <v>597</v>
      </c>
      <c r="BC604" s="80">
        <f t="shared" si="274"/>
        <v>775.03749496293051</v>
      </c>
      <c r="BD604" s="35">
        <f t="shared" si="280"/>
        <v>3104.5160184497158</v>
      </c>
      <c r="BE604" s="35">
        <f t="shared" si="275"/>
        <v>22322.658172626376</v>
      </c>
      <c r="BF604" s="35">
        <f t="shared" si="276"/>
        <v>25427.17419107609</v>
      </c>
      <c r="BG604" s="35">
        <f t="shared" si="277"/>
        <v>28531.690209525805</v>
      </c>
    </row>
    <row r="605" spans="25:59" x14ac:dyDescent="0.4">
      <c r="Y605" s="35">
        <f t="shared" si="278"/>
        <v>597500</v>
      </c>
      <c r="Z605" s="52">
        <f t="shared" si="281"/>
        <v>598</v>
      </c>
      <c r="AA605" s="35"/>
      <c r="AB605" s="35"/>
      <c r="AC605" s="35"/>
      <c r="AD605" s="35"/>
      <c r="AU605" s="52">
        <f t="shared" si="268"/>
        <v>598</v>
      </c>
      <c r="AV605" s="80">
        <f t="shared" si="269"/>
        <v>1351.7891232147481</v>
      </c>
      <c r="AW605" s="35">
        <f t="shared" si="279"/>
        <v>5414.7715611965386</v>
      </c>
      <c r="AX605" s="35">
        <f t="shared" si="270"/>
        <v>67239.275161511847</v>
      </c>
      <c r="AY605" s="35">
        <f t="shared" si="271"/>
        <v>72654.046722708386</v>
      </c>
      <c r="AZ605" s="35">
        <f t="shared" si="272"/>
        <v>78068.818283904926</v>
      </c>
      <c r="BA605"/>
      <c r="BB605" s="52">
        <f t="shared" si="273"/>
        <v>598</v>
      </c>
      <c r="BC605" s="80">
        <f t="shared" si="274"/>
        <v>775.36361126109421</v>
      </c>
      <c r="BD605" s="35">
        <f t="shared" si="280"/>
        <v>3105.822320761677</v>
      </c>
      <c r="BE605" s="35">
        <f t="shared" si="275"/>
        <v>22351.160653014726</v>
      </c>
      <c r="BF605" s="35">
        <f t="shared" si="276"/>
        <v>25456.982973776401</v>
      </c>
      <c r="BG605" s="35">
        <f t="shared" si="277"/>
        <v>28562.805294538077</v>
      </c>
    </row>
    <row r="606" spans="25:59" x14ac:dyDescent="0.4">
      <c r="Y606" s="35">
        <f t="shared" si="278"/>
        <v>598500</v>
      </c>
      <c r="Z606" s="52">
        <f t="shared" si="281"/>
        <v>599</v>
      </c>
      <c r="AA606" s="35"/>
      <c r="AB606" s="35"/>
      <c r="AC606" s="35"/>
      <c r="AD606" s="35"/>
      <c r="AU606" s="52">
        <f t="shared" si="268"/>
        <v>599</v>
      </c>
      <c r="AV606" s="80">
        <f t="shared" si="269"/>
        <v>1352.3586545527528</v>
      </c>
      <c r="AW606" s="35">
        <f t="shared" si="279"/>
        <v>5417.0528949040508</v>
      </c>
      <c r="AX606" s="35">
        <f t="shared" si="270"/>
        <v>67337.443417014787</v>
      </c>
      <c r="AY606" s="35">
        <f t="shared" si="271"/>
        <v>72754.496311918832</v>
      </c>
      <c r="AZ606" s="35">
        <f t="shared" si="272"/>
        <v>78171.549206822878</v>
      </c>
      <c r="BA606"/>
      <c r="BB606" s="52">
        <f t="shared" si="273"/>
        <v>599</v>
      </c>
      <c r="BC606" s="80">
        <f t="shared" si="274"/>
        <v>775.6902849022548</v>
      </c>
      <c r="BD606" s="35">
        <f t="shared" si="280"/>
        <v>3107.1308555853202</v>
      </c>
      <c r="BE606" s="35">
        <f t="shared" si="275"/>
        <v>22379.660900891391</v>
      </c>
      <c r="BF606" s="35">
        <f t="shared" si="276"/>
        <v>25486.791756476712</v>
      </c>
      <c r="BG606" s="35">
        <f t="shared" si="277"/>
        <v>28593.922612062033</v>
      </c>
    </row>
    <row r="607" spans="25:59" x14ac:dyDescent="0.4">
      <c r="Y607" s="35">
        <f t="shared" si="278"/>
        <v>599500</v>
      </c>
      <c r="Z607" s="52">
        <f t="shared" si="281"/>
        <v>600</v>
      </c>
      <c r="AA607" s="35"/>
      <c r="AB607" s="35"/>
      <c r="AC607" s="35"/>
      <c r="AD607" s="35"/>
      <c r="AU607" s="52">
        <f t="shared" si="268"/>
        <v>600</v>
      </c>
      <c r="AV607" s="80">
        <f t="shared" si="269"/>
        <v>1352.929156349933</v>
      </c>
      <c r="AW607" s="35">
        <f t="shared" si="279"/>
        <v>5419.3381159151777</v>
      </c>
      <c r="AX607" s="35">
        <f t="shared" si="270"/>
        <v>67435.607785214102</v>
      </c>
      <c r="AY607" s="35">
        <f t="shared" si="271"/>
        <v>72854.945901129278</v>
      </c>
      <c r="AZ607" s="35">
        <f t="shared" si="272"/>
        <v>78274.284017044454</v>
      </c>
      <c r="BA607"/>
      <c r="BB607" s="52">
        <f t="shared" si="273"/>
        <v>600</v>
      </c>
      <c r="BC607" s="80">
        <f t="shared" si="274"/>
        <v>776.01751518255219</v>
      </c>
      <c r="BD607" s="35">
        <f t="shared" si="280"/>
        <v>3108.4416201012405</v>
      </c>
      <c r="BE607" s="35">
        <f t="shared" si="275"/>
        <v>22408.158919075791</v>
      </c>
      <c r="BF607" s="35">
        <f t="shared" si="276"/>
        <v>25516.60053917703</v>
      </c>
      <c r="BG607" s="35">
        <f t="shared" si="277"/>
        <v>28625.04215927827</v>
      </c>
    </row>
    <row r="608" spans="25:59" x14ac:dyDescent="0.4">
      <c r="Y608" s="35">
        <f t="shared" si="278"/>
        <v>600500</v>
      </c>
      <c r="Z608" s="52">
        <f t="shared" si="281"/>
        <v>601</v>
      </c>
      <c r="AA608" s="35"/>
      <c r="AB608" s="35"/>
      <c r="AC608" s="35"/>
      <c r="AD608" s="35"/>
      <c r="AU608" s="52">
        <f t="shared" si="268"/>
        <v>601</v>
      </c>
      <c r="AV608" s="80">
        <f t="shared" si="269"/>
        <v>1353.5006273791403</v>
      </c>
      <c r="AW608" s="35">
        <f t="shared" si="279"/>
        <v>5421.6272193144123</v>
      </c>
      <c r="AX608" s="35">
        <f t="shared" si="270"/>
        <v>67533.768271025299</v>
      </c>
      <c r="AY608" s="35">
        <f t="shared" si="271"/>
        <v>72955.39549033971</v>
      </c>
      <c r="AZ608" s="35">
        <f t="shared" si="272"/>
        <v>78377.02270965412</v>
      </c>
      <c r="BA608"/>
      <c r="BB608" s="52">
        <f t="shared" si="273"/>
        <v>601</v>
      </c>
      <c r="BC608" s="80">
        <f t="shared" si="274"/>
        <v>776.34530139811477</v>
      </c>
      <c r="BD608" s="35">
        <f t="shared" si="280"/>
        <v>3109.7546114899856</v>
      </c>
      <c r="BE608" s="35">
        <f t="shared" si="275"/>
        <v>22436.654710387356</v>
      </c>
      <c r="BF608" s="35">
        <f t="shared" si="276"/>
        <v>25546.409321877341</v>
      </c>
      <c r="BG608" s="35">
        <f t="shared" si="277"/>
        <v>28656.163933367327</v>
      </c>
    </row>
    <row r="609" spans="25:59" x14ac:dyDescent="0.4">
      <c r="Y609" s="35">
        <f t="shared" si="278"/>
        <v>601500</v>
      </c>
      <c r="Z609" s="52">
        <f t="shared" si="281"/>
        <v>602</v>
      </c>
      <c r="AA609" s="35"/>
      <c r="AB609" s="35"/>
      <c r="AC609" s="35"/>
      <c r="AD609" s="35"/>
      <c r="AU609" s="52">
        <f t="shared" si="268"/>
        <v>602</v>
      </c>
      <c r="AV609" s="80">
        <f t="shared" si="269"/>
        <v>1354.0730664132141</v>
      </c>
      <c r="AW609" s="35">
        <f t="shared" si="279"/>
        <v>5423.9202001861995</v>
      </c>
      <c r="AX609" s="35">
        <f t="shared" si="270"/>
        <v>67631.924879363956</v>
      </c>
      <c r="AY609" s="35">
        <f t="shared" si="271"/>
        <v>73055.845079550156</v>
      </c>
      <c r="AZ609" s="35">
        <f t="shared" si="272"/>
        <v>78479.765279736355</v>
      </c>
      <c r="BA609"/>
      <c r="BB609" s="52">
        <f t="shared" si="273"/>
        <v>602</v>
      </c>
      <c r="BC609" s="80">
        <f t="shared" si="274"/>
        <v>776.67364284506368</v>
      </c>
      <c r="BD609" s="35">
        <f t="shared" si="280"/>
        <v>3111.0698269320756</v>
      </c>
      <c r="BE609" s="35">
        <f t="shared" si="275"/>
        <v>22465.148277645585</v>
      </c>
      <c r="BF609" s="35">
        <f t="shared" si="276"/>
        <v>25576.21810457766</v>
      </c>
      <c r="BG609" s="35">
        <f t="shared" si="277"/>
        <v>28687.287931509734</v>
      </c>
    </row>
    <row r="610" spans="25:59" x14ac:dyDescent="0.4">
      <c r="Y610" s="35">
        <f t="shared" si="278"/>
        <v>602500</v>
      </c>
      <c r="Z610" s="52">
        <f t="shared" si="281"/>
        <v>603</v>
      </c>
      <c r="AA610" s="35"/>
      <c r="AB610" s="35"/>
      <c r="AC610" s="35"/>
      <c r="AD610" s="35"/>
      <c r="AU610" s="52">
        <f t="shared" si="268"/>
        <v>603</v>
      </c>
      <c r="AV610" s="80">
        <f t="shared" si="269"/>
        <v>1354.6464722249927</v>
      </c>
      <c r="AW610" s="35">
        <f t="shared" si="279"/>
        <v>5426.2170536149806</v>
      </c>
      <c r="AX610" s="35">
        <f t="shared" si="270"/>
        <v>67730.077615145608</v>
      </c>
      <c r="AY610" s="35">
        <f t="shared" si="271"/>
        <v>73156.294668760587</v>
      </c>
      <c r="AZ610" s="35">
        <f t="shared" si="272"/>
        <v>78582.511722375566</v>
      </c>
      <c r="BA610"/>
      <c r="BB610" s="52">
        <f t="shared" si="273"/>
        <v>603</v>
      </c>
      <c r="BC610" s="80">
        <f t="shared" si="274"/>
        <v>777.00253881951983</v>
      </c>
      <c r="BD610" s="35">
        <f t="shared" si="280"/>
        <v>3112.3872636080282</v>
      </c>
      <c r="BE610" s="35">
        <f t="shared" si="275"/>
        <v>22493.639623669944</v>
      </c>
      <c r="BF610" s="35">
        <f t="shared" si="276"/>
        <v>25606.026887277971</v>
      </c>
      <c r="BG610" s="35">
        <f t="shared" si="277"/>
        <v>28718.414150885998</v>
      </c>
    </row>
    <row r="611" spans="25:59" x14ac:dyDescent="0.4">
      <c r="Y611" s="35">
        <f t="shared" si="278"/>
        <v>603500</v>
      </c>
      <c r="Z611" s="52">
        <f t="shared" si="281"/>
        <v>604</v>
      </c>
      <c r="AA611" s="35"/>
      <c r="AB611" s="35"/>
      <c r="AC611" s="35"/>
      <c r="AD611" s="35"/>
      <c r="AU611" s="52">
        <f t="shared" si="268"/>
        <v>604</v>
      </c>
      <c r="AV611" s="80">
        <f t="shared" si="269"/>
        <v>1355.2208435873195</v>
      </c>
      <c r="AW611" s="35">
        <f t="shared" si="279"/>
        <v>5428.5177746852132</v>
      </c>
      <c r="AX611" s="35">
        <f t="shared" si="270"/>
        <v>67828.22648328582</v>
      </c>
      <c r="AY611" s="35">
        <f t="shared" si="271"/>
        <v>73256.744257971033</v>
      </c>
      <c r="AZ611" s="35">
        <f t="shared" si="272"/>
        <v>78685.262032656246</v>
      </c>
      <c r="BA611"/>
      <c r="BB611" s="52">
        <f t="shared" si="273"/>
        <v>604</v>
      </c>
      <c r="BC611" s="80">
        <f t="shared" si="274"/>
        <v>777.33198861760616</v>
      </c>
      <c r="BD611" s="35">
        <f t="shared" si="280"/>
        <v>3113.7069186983708</v>
      </c>
      <c r="BE611" s="35">
        <f t="shared" si="275"/>
        <v>22522.128751279917</v>
      </c>
      <c r="BF611" s="35">
        <f t="shared" si="276"/>
        <v>25635.835669978289</v>
      </c>
      <c r="BG611" s="35">
        <f t="shared" si="277"/>
        <v>28749.542588676661</v>
      </c>
    </row>
    <row r="612" spans="25:59" x14ac:dyDescent="0.4">
      <c r="Y612" s="35">
        <f t="shared" si="278"/>
        <v>604500</v>
      </c>
      <c r="Z612" s="52">
        <f t="shared" si="281"/>
        <v>605</v>
      </c>
      <c r="AA612" s="35"/>
      <c r="AB612" s="35"/>
      <c r="AC612" s="35"/>
      <c r="AD612" s="35"/>
      <c r="AU612" s="52">
        <f t="shared" si="268"/>
        <v>605</v>
      </c>
      <c r="AV612" s="80">
        <f t="shared" si="269"/>
        <v>1355.7961792730525</v>
      </c>
      <c r="AW612" s="35">
        <f t="shared" si="279"/>
        <v>5430.8223584814205</v>
      </c>
      <c r="AX612" s="35">
        <f t="shared" si="270"/>
        <v>67926.371488700039</v>
      </c>
      <c r="AY612" s="35">
        <f t="shared" si="271"/>
        <v>73357.193847181465</v>
      </c>
      <c r="AZ612" s="35">
        <f t="shared" si="272"/>
        <v>78788.016205662891</v>
      </c>
      <c r="BA612"/>
      <c r="BB612" s="52">
        <f t="shared" si="273"/>
        <v>605</v>
      </c>
      <c r="BC612" s="80">
        <f t="shared" si="274"/>
        <v>777.66199153545529</v>
      </c>
      <c r="BD612" s="35">
        <f t="shared" si="280"/>
        <v>3115.028789383668</v>
      </c>
      <c r="BE612" s="35">
        <f t="shared" si="275"/>
        <v>22550.615663294931</v>
      </c>
      <c r="BF612" s="35">
        <f t="shared" si="276"/>
        <v>25665.6444526786</v>
      </c>
      <c r="BG612" s="35">
        <f t="shared" si="277"/>
        <v>28780.673242062268</v>
      </c>
    </row>
    <row r="613" spans="25:59" x14ac:dyDescent="0.4">
      <c r="Y613" s="35">
        <f t="shared" si="278"/>
        <v>605500</v>
      </c>
      <c r="Z613" s="52">
        <f t="shared" si="281"/>
        <v>606</v>
      </c>
      <c r="AA613" s="35"/>
      <c r="AB613" s="35"/>
      <c r="AC613" s="35"/>
      <c r="AD613" s="35"/>
      <c r="AU613" s="52">
        <f t="shared" si="268"/>
        <v>606</v>
      </c>
      <c r="AV613" s="80">
        <f t="shared" si="269"/>
        <v>1356.3724780550745</v>
      </c>
      <c r="AW613" s="35">
        <f t="shared" si="279"/>
        <v>5433.1308000882173</v>
      </c>
      <c r="AX613" s="35">
        <f t="shared" si="270"/>
        <v>68024.512636303698</v>
      </c>
      <c r="AY613" s="35">
        <f t="shared" si="271"/>
        <v>73457.643436391911</v>
      </c>
      <c r="AZ613" s="35">
        <f t="shared" si="272"/>
        <v>78890.774236480123</v>
      </c>
      <c r="BA613"/>
      <c r="BB613" s="52">
        <f t="shared" si="273"/>
        <v>606</v>
      </c>
      <c r="BC613" s="80">
        <f t="shared" si="274"/>
        <v>777.99254686921267</v>
      </c>
      <c r="BD613" s="35">
        <f t="shared" si="280"/>
        <v>3116.3528728445372</v>
      </c>
      <c r="BE613" s="35">
        <f t="shared" si="275"/>
        <v>22579.10036253438</v>
      </c>
      <c r="BF613" s="35">
        <f t="shared" si="276"/>
        <v>25695.453235378918</v>
      </c>
      <c r="BG613" s="35">
        <f t="shared" si="277"/>
        <v>28811.806108223456</v>
      </c>
    </row>
    <row r="614" spans="25:59" x14ac:dyDescent="0.4">
      <c r="Y614" s="35">
        <f t="shared" si="278"/>
        <v>606500</v>
      </c>
      <c r="Z614" s="52">
        <f t="shared" si="281"/>
        <v>607</v>
      </c>
      <c r="AA614" s="35"/>
      <c r="AB614" s="35"/>
      <c r="AC614" s="35"/>
      <c r="AD614" s="35"/>
      <c r="AU614" s="52">
        <f t="shared" si="268"/>
        <v>607</v>
      </c>
      <c r="AV614" s="80">
        <f t="shared" si="269"/>
        <v>1356.9497387062995</v>
      </c>
      <c r="AW614" s="35">
        <f t="shared" si="279"/>
        <v>5435.4430945903487</v>
      </c>
      <c r="AX614" s="35">
        <f t="shared" si="270"/>
        <v>68122.649931012013</v>
      </c>
      <c r="AY614" s="35">
        <f t="shared" si="271"/>
        <v>73558.093025602357</v>
      </c>
      <c r="AZ614" s="35">
        <f t="shared" si="272"/>
        <v>78993.536120192701</v>
      </c>
      <c r="BA614"/>
      <c r="BB614" s="52">
        <f t="shared" si="273"/>
        <v>607</v>
      </c>
      <c r="BC614" s="80">
        <f t="shared" si="274"/>
        <v>778.32365391504266</v>
      </c>
      <c r="BD614" s="35">
        <f t="shared" si="280"/>
        <v>3117.6791662616702</v>
      </c>
      <c r="BE614" s="35">
        <f t="shared" si="275"/>
        <v>22607.582851817559</v>
      </c>
      <c r="BF614" s="35">
        <f t="shared" si="276"/>
        <v>25725.262018079229</v>
      </c>
      <c r="BG614" s="35">
        <f t="shared" si="277"/>
        <v>28842.9411843409</v>
      </c>
    </row>
    <row r="615" spans="25:59" x14ac:dyDescent="0.4">
      <c r="Y615" s="35">
        <f t="shared" si="278"/>
        <v>607500</v>
      </c>
      <c r="Z615" s="52">
        <f t="shared" si="281"/>
        <v>608</v>
      </c>
      <c r="AA615" s="35"/>
      <c r="AB615" s="35"/>
      <c r="AC615" s="35"/>
      <c r="AD615" s="35"/>
      <c r="AU615" s="52">
        <f t="shared" si="268"/>
        <v>608</v>
      </c>
      <c r="AV615" s="80">
        <f t="shared" si="269"/>
        <v>1357.5279599996825</v>
      </c>
      <c r="AW615" s="35">
        <f t="shared" si="279"/>
        <v>5437.7592370727225</v>
      </c>
      <c r="AX615" s="35">
        <f t="shared" si="270"/>
        <v>68220.783377740066</v>
      </c>
      <c r="AY615" s="35">
        <f t="shared" si="271"/>
        <v>73658.542614812788</v>
      </c>
      <c r="AZ615" s="35">
        <f t="shared" si="272"/>
        <v>79096.30185188551</v>
      </c>
      <c r="BA615"/>
      <c r="BB615" s="52">
        <f t="shared" si="273"/>
        <v>608</v>
      </c>
      <c r="BC615" s="80">
        <f t="shared" si="274"/>
        <v>778.65531196913275</v>
      </c>
      <c r="BD615" s="35">
        <f t="shared" si="280"/>
        <v>3119.0076668158531</v>
      </c>
      <c r="BE615" s="35">
        <f t="shared" si="275"/>
        <v>22636.063133963693</v>
      </c>
      <c r="BF615" s="35">
        <f t="shared" si="276"/>
        <v>25755.070800779547</v>
      </c>
      <c r="BG615" s="35">
        <f t="shared" si="277"/>
        <v>28874.078467595402</v>
      </c>
    </row>
    <row r="616" spans="25:59" x14ac:dyDescent="0.4">
      <c r="Y616" s="35">
        <f t="shared" si="278"/>
        <v>608500</v>
      </c>
      <c r="Z616" s="52">
        <f t="shared" si="281"/>
        <v>609</v>
      </c>
      <c r="AA616" s="35"/>
      <c r="AB616" s="35"/>
      <c r="AC616" s="35"/>
      <c r="AD616" s="35"/>
      <c r="AU616" s="52">
        <f t="shared" si="268"/>
        <v>609</v>
      </c>
      <c r="AV616" s="80">
        <f t="shared" si="269"/>
        <v>1358.1071407082284</v>
      </c>
      <c r="AW616" s="35">
        <f t="shared" si="279"/>
        <v>5440.0792226204458</v>
      </c>
      <c r="AX616" s="35">
        <f t="shared" si="270"/>
        <v>68318.912981402784</v>
      </c>
      <c r="AY616" s="35">
        <f t="shared" si="271"/>
        <v>73758.992204023234</v>
      </c>
      <c r="AZ616" s="35">
        <f t="shared" si="272"/>
        <v>79199.071426643684</v>
      </c>
      <c r="BA616"/>
      <c r="BB616" s="52">
        <f t="shared" si="273"/>
        <v>609</v>
      </c>
      <c r="BC616" s="80">
        <f t="shared" si="274"/>
        <v>778.98752032769892</v>
      </c>
      <c r="BD616" s="35">
        <f t="shared" si="280"/>
        <v>3120.3383716879844</v>
      </c>
      <c r="BE616" s="35">
        <f t="shared" si="275"/>
        <v>22664.541211791875</v>
      </c>
      <c r="BF616" s="35">
        <f t="shared" si="276"/>
        <v>25784.879583479858</v>
      </c>
      <c r="BG616" s="35">
        <f t="shared" si="277"/>
        <v>28905.217955167842</v>
      </c>
    </row>
    <row r="617" spans="25:59" x14ac:dyDescent="0.4">
      <c r="Y617" s="35">
        <f t="shared" si="278"/>
        <v>609500</v>
      </c>
      <c r="Z617" s="52">
        <f t="shared" si="281"/>
        <v>610</v>
      </c>
      <c r="AA617" s="35"/>
      <c r="AB617" s="35"/>
      <c r="AC617" s="35"/>
      <c r="AD617" s="35"/>
      <c r="AU617" s="52">
        <f t="shared" si="268"/>
        <v>610</v>
      </c>
      <c r="AV617" s="80">
        <f t="shared" si="269"/>
        <v>1358.6872796049995</v>
      </c>
      <c r="AW617" s="35">
        <f t="shared" si="279"/>
        <v>5442.4030463188565</v>
      </c>
      <c r="AX617" s="35">
        <f t="shared" si="270"/>
        <v>68417.038746914812</v>
      </c>
      <c r="AY617" s="35">
        <f t="shared" si="271"/>
        <v>73859.441793233666</v>
      </c>
      <c r="AZ617" s="35">
        <f t="shared" si="272"/>
        <v>79301.844839552519</v>
      </c>
      <c r="BA617"/>
      <c r="BB617" s="52">
        <f t="shared" si="273"/>
        <v>610</v>
      </c>
      <c r="BC617" s="80">
        <f t="shared" si="274"/>
        <v>779.32027828699051</v>
      </c>
      <c r="BD617" s="35">
        <f t="shared" si="280"/>
        <v>3121.6712780590969</v>
      </c>
      <c r="BE617" s="35">
        <f t="shared" si="275"/>
        <v>22693.01708812108</v>
      </c>
      <c r="BF617" s="35">
        <f t="shared" si="276"/>
        <v>25814.688366180177</v>
      </c>
      <c r="BG617" s="35">
        <f t="shared" si="277"/>
        <v>28936.359644239274</v>
      </c>
    </row>
    <row r="618" spans="25:59" x14ac:dyDescent="0.4">
      <c r="Y618" s="35">
        <f t="shared" si="278"/>
        <v>610500</v>
      </c>
      <c r="Z618" s="52">
        <f t="shared" si="281"/>
        <v>611</v>
      </c>
      <c r="AA618" s="35"/>
      <c r="AB618" s="35"/>
      <c r="AC618" s="35"/>
      <c r="AD618" s="35"/>
      <c r="AU618" s="52">
        <f t="shared" si="268"/>
        <v>611</v>
      </c>
      <c r="AV618" s="80">
        <f t="shared" si="269"/>
        <v>1359.2683754631248</v>
      </c>
      <c r="AW618" s="35">
        <f t="shared" si="279"/>
        <v>5444.7307032535591</v>
      </c>
      <c r="AX618" s="35">
        <f t="shared" si="270"/>
        <v>68515.160679190551</v>
      </c>
      <c r="AY618" s="35">
        <f t="shared" si="271"/>
        <v>73959.891382444112</v>
      </c>
      <c r="AZ618" s="35">
        <f t="shared" si="272"/>
        <v>79404.622085697672</v>
      </c>
      <c r="BA618"/>
      <c r="BB618" s="52">
        <f t="shared" si="273"/>
        <v>611</v>
      </c>
      <c r="BC618" s="80">
        <f t="shared" si="274"/>
        <v>779.65358514329478</v>
      </c>
      <c r="BD618" s="35">
        <f t="shared" si="280"/>
        <v>3123.0063831103762</v>
      </c>
      <c r="BE618" s="35">
        <f t="shared" si="275"/>
        <v>22721.490765770111</v>
      </c>
      <c r="BF618" s="35">
        <f t="shared" si="276"/>
        <v>25844.497148880488</v>
      </c>
      <c r="BG618" s="35">
        <f t="shared" si="277"/>
        <v>28967.503531990864</v>
      </c>
    </row>
    <row r="619" spans="25:59" x14ac:dyDescent="0.4">
      <c r="Y619" s="35">
        <f t="shared" si="278"/>
        <v>611500</v>
      </c>
      <c r="Z619" s="52">
        <f t="shared" si="281"/>
        <v>612</v>
      </c>
      <c r="AA619" s="35"/>
      <c r="AB619" s="35"/>
      <c r="AC619" s="35"/>
      <c r="AD619" s="35"/>
      <c r="AU619" s="52">
        <f t="shared" si="268"/>
        <v>612</v>
      </c>
      <c r="AV619" s="80">
        <f t="shared" si="269"/>
        <v>1359.850427055809</v>
      </c>
      <c r="AW619" s="35">
        <f t="shared" si="279"/>
        <v>5447.0621885104611</v>
      </c>
      <c r="AX619" s="35">
        <f t="shared" si="270"/>
        <v>68613.27878314408</v>
      </c>
      <c r="AY619" s="35">
        <f t="shared" si="271"/>
        <v>74060.340971654543</v>
      </c>
      <c r="AZ619" s="35">
        <f t="shared" si="272"/>
        <v>79507.403160165006</v>
      </c>
      <c r="BA619"/>
      <c r="BB619" s="52">
        <f t="shared" si="273"/>
        <v>612</v>
      </c>
      <c r="BC619" s="80">
        <f t="shared" si="274"/>
        <v>779.98744019294224</v>
      </c>
      <c r="BD619" s="35">
        <f t="shared" si="280"/>
        <v>3124.3436840231798</v>
      </c>
      <c r="BE619" s="35">
        <f t="shared" si="275"/>
        <v>22749.962247557625</v>
      </c>
      <c r="BF619" s="35">
        <f t="shared" si="276"/>
        <v>25874.305931580806</v>
      </c>
      <c r="BG619" s="35">
        <f t="shared" si="277"/>
        <v>28998.649615603987</v>
      </c>
    </row>
    <row r="620" spans="25:59" x14ac:dyDescent="0.4">
      <c r="Y620" s="35">
        <f t="shared" si="278"/>
        <v>612500</v>
      </c>
      <c r="Z620" s="52">
        <f t="shared" si="281"/>
        <v>613</v>
      </c>
      <c r="AA620" s="35"/>
      <c r="AB620" s="35"/>
      <c r="AC620" s="35"/>
      <c r="AD620" s="35"/>
      <c r="AU620" s="52">
        <f t="shared" si="268"/>
        <v>613</v>
      </c>
      <c r="AV620" s="80">
        <f t="shared" si="269"/>
        <v>1360.4334331563391</v>
      </c>
      <c r="AW620" s="35">
        <f t="shared" si="279"/>
        <v>5449.3974971757998</v>
      </c>
      <c r="AX620" s="35">
        <f t="shared" si="270"/>
        <v>68711.393063689189</v>
      </c>
      <c r="AY620" s="35">
        <f t="shared" si="271"/>
        <v>74160.790560864989</v>
      </c>
      <c r="AZ620" s="35">
        <f t="shared" si="272"/>
        <v>79610.188058040789</v>
      </c>
      <c r="BA620"/>
      <c r="BB620" s="52">
        <f t="shared" si="273"/>
        <v>613</v>
      </c>
      <c r="BC620" s="80">
        <f t="shared" si="274"/>
        <v>780.32184273231121</v>
      </c>
      <c r="BD620" s="35">
        <f t="shared" si="280"/>
        <v>3125.6831779790568</v>
      </c>
      <c r="BE620" s="35">
        <f t="shared" si="275"/>
        <v>22778.431536302061</v>
      </c>
      <c r="BF620" s="35">
        <f t="shared" si="276"/>
        <v>25904.114714281117</v>
      </c>
      <c r="BG620" s="35">
        <f t="shared" si="277"/>
        <v>29029.797892260172</v>
      </c>
    </row>
    <row r="621" spans="25:59" x14ac:dyDescent="0.4">
      <c r="Y621" s="35">
        <f t="shared" si="278"/>
        <v>613500</v>
      </c>
      <c r="Z621" s="52">
        <f t="shared" si="281"/>
        <v>614</v>
      </c>
      <c r="AA621" s="35"/>
      <c r="AB621" s="35"/>
      <c r="AC621" s="35"/>
      <c r="AD621" s="35"/>
      <c r="AU621" s="52">
        <f t="shared" si="268"/>
        <v>614</v>
      </c>
      <c r="AV621" s="80">
        <f t="shared" si="269"/>
        <v>1361.0173925380952</v>
      </c>
      <c r="AW621" s="35">
        <f t="shared" si="279"/>
        <v>5451.7366243361867</v>
      </c>
      <c r="AX621" s="35">
        <f t="shared" si="270"/>
        <v>68809.503525739245</v>
      </c>
      <c r="AY621" s="35">
        <f t="shared" si="271"/>
        <v>74261.240150075435</v>
      </c>
      <c r="AZ621" s="35">
        <f t="shared" si="272"/>
        <v>79712.976774411625</v>
      </c>
      <c r="BA621"/>
      <c r="BB621" s="52">
        <f t="shared" si="273"/>
        <v>614</v>
      </c>
      <c r="BC621" s="80">
        <f t="shared" si="274"/>
        <v>780.65679205783272</v>
      </c>
      <c r="BD621" s="35">
        <f t="shared" si="280"/>
        <v>3127.0248621597689</v>
      </c>
      <c r="BE621" s="35">
        <f t="shared" si="275"/>
        <v>22806.89863482166</v>
      </c>
      <c r="BF621" s="35">
        <f t="shared" si="276"/>
        <v>25933.923496981428</v>
      </c>
      <c r="BG621" s="35">
        <f t="shared" si="277"/>
        <v>29060.948359141195</v>
      </c>
    </row>
    <row r="622" spans="25:59" x14ac:dyDescent="0.4">
      <c r="Y622" s="35">
        <f t="shared" si="278"/>
        <v>614500</v>
      </c>
      <c r="Z622" s="52">
        <f t="shared" si="281"/>
        <v>615</v>
      </c>
      <c r="AA622" s="35"/>
      <c r="AB622" s="35"/>
      <c r="AC622" s="35"/>
      <c r="AD622" s="35"/>
      <c r="AU622" s="52">
        <f t="shared" si="268"/>
        <v>615</v>
      </c>
      <c r="AV622" s="80">
        <f t="shared" si="269"/>
        <v>1361.6023039745569</v>
      </c>
      <c r="AW622" s="35">
        <f t="shared" si="279"/>
        <v>5454.0795650786304</v>
      </c>
      <c r="AX622" s="35">
        <f t="shared" si="270"/>
        <v>68907.610174207235</v>
      </c>
      <c r="AY622" s="35">
        <f t="shared" si="271"/>
        <v>74361.689739285866</v>
      </c>
      <c r="AZ622" s="35">
        <f t="shared" si="272"/>
        <v>79815.769304364498</v>
      </c>
      <c r="BA622"/>
      <c r="BB622" s="52">
        <f t="shared" si="273"/>
        <v>615</v>
      </c>
      <c r="BC622" s="80">
        <f t="shared" si="274"/>
        <v>780.99228746599545</v>
      </c>
      <c r="BD622" s="35">
        <f t="shared" si="280"/>
        <v>3128.3687337473075</v>
      </c>
      <c r="BE622" s="35">
        <f t="shared" si="275"/>
        <v>22835.363545934437</v>
      </c>
      <c r="BF622" s="35">
        <f t="shared" si="276"/>
        <v>25963.732279681746</v>
      </c>
      <c r="BG622" s="35">
        <f t="shared" si="277"/>
        <v>29092.101013429055</v>
      </c>
    </row>
    <row r="623" spans="25:59" x14ac:dyDescent="0.4">
      <c r="Y623" s="35">
        <f t="shared" si="278"/>
        <v>615500</v>
      </c>
      <c r="Z623" s="52">
        <f t="shared" si="281"/>
        <v>616</v>
      </c>
      <c r="AA623" s="35"/>
      <c r="AB623" s="35"/>
      <c r="AC623" s="35"/>
      <c r="AD623" s="35"/>
      <c r="AU623" s="52">
        <f t="shared" si="268"/>
        <v>616</v>
      </c>
      <c r="AV623" s="80">
        <f t="shared" si="269"/>
        <v>1362.1881662393134</v>
      </c>
      <c r="AW623" s="35">
        <f t="shared" si="279"/>
        <v>5456.4263144905781</v>
      </c>
      <c r="AX623" s="35">
        <f t="shared" si="270"/>
        <v>69005.713014005742</v>
      </c>
      <c r="AY623" s="35">
        <f t="shared" si="271"/>
        <v>74462.139328496312</v>
      </c>
      <c r="AZ623" s="35">
        <f t="shared" si="272"/>
        <v>79918.565642986883</v>
      </c>
      <c r="BA623"/>
      <c r="BB623" s="52">
        <f t="shared" si="273"/>
        <v>616</v>
      </c>
      <c r="BC623" s="80">
        <f t="shared" si="274"/>
        <v>781.32832825335061</v>
      </c>
      <c r="BD623" s="35">
        <f t="shared" si="280"/>
        <v>3129.7147899239139</v>
      </c>
      <c r="BE623" s="35">
        <f t="shared" si="275"/>
        <v>22863.826272458144</v>
      </c>
      <c r="BF623" s="35">
        <f t="shared" si="276"/>
        <v>25993.541062382057</v>
      </c>
      <c r="BG623" s="35">
        <f t="shared" si="277"/>
        <v>29123.255852305971</v>
      </c>
    </row>
    <row r="624" spans="25:59" x14ac:dyDescent="0.4">
      <c r="Y624" s="35">
        <f t="shared" si="278"/>
        <v>616500</v>
      </c>
      <c r="Z624" s="52">
        <f t="shared" si="281"/>
        <v>617</v>
      </c>
      <c r="AA624" s="35"/>
      <c r="AB624" s="35"/>
      <c r="AC624" s="35"/>
      <c r="AD624" s="35"/>
      <c r="AU624" s="52">
        <f t="shared" si="268"/>
        <v>617</v>
      </c>
      <c r="AV624" s="80">
        <f t="shared" si="269"/>
        <v>1362.7749781060695</v>
      </c>
      <c r="AW624" s="35">
        <f t="shared" si="279"/>
        <v>5458.7768676599417</v>
      </c>
      <c r="AX624" s="35">
        <f t="shared" si="270"/>
        <v>69103.812050046807</v>
      </c>
      <c r="AY624" s="35">
        <f t="shared" si="271"/>
        <v>74562.588917706744</v>
      </c>
      <c r="AZ624" s="35">
        <f t="shared" si="272"/>
        <v>80021.365785366681</v>
      </c>
      <c r="BA624"/>
      <c r="BB624" s="52">
        <f t="shared" si="273"/>
        <v>617</v>
      </c>
      <c r="BC624" s="80">
        <f t="shared" si="274"/>
        <v>781.6649137165158</v>
      </c>
      <c r="BD624" s="35">
        <f t="shared" si="280"/>
        <v>3131.0630278720969</v>
      </c>
      <c r="BE624" s="35">
        <f t="shared" si="275"/>
        <v>22892.286817210279</v>
      </c>
      <c r="BF624" s="35">
        <f t="shared" si="276"/>
        <v>26023.349845082375</v>
      </c>
      <c r="BG624" s="35">
        <f t="shared" si="277"/>
        <v>29154.412872954472</v>
      </c>
    </row>
    <row r="625" spans="25:59" x14ac:dyDescent="0.4">
      <c r="Y625" s="35">
        <f t="shared" si="278"/>
        <v>617500</v>
      </c>
      <c r="Z625" s="52">
        <f t="shared" si="281"/>
        <v>618</v>
      </c>
      <c r="AA625" s="35"/>
      <c r="AB625" s="35"/>
      <c r="AC625" s="35"/>
      <c r="AD625" s="35"/>
      <c r="AU625" s="52">
        <f t="shared" si="268"/>
        <v>618</v>
      </c>
      <c r="AV625" s="80">
        <f t="shared" si="269"/>
        <v>1363.3627383486569</v>
      </c>
      <c r="AW625" s="35">
        <f t="shared" si="279"/>
        <v>5461.1312196751396</v>
      </c>
      <c r="AX625" s="35">
        <f t="shared" si="270"/>
        <v>69201.907287242051</v>
      </c>
      <c r="AY625" s="35">
        <f t="shared" si="271"/>
        <v>74663.03850691719</v>
      </c>
      <c r="AZ625" s="35">
        <f t="shared" si="272"/>
        <v>80124.169726592329</v>
      </c>
      <c r="BA625"/>
      <c r="BB625" s="52">
        <f t="shared" si="273"/>
        <v>618</v>
      </c>
      <c r="BC625" s="80">
        <f t="shared" si="274"/>
        <v>782.00204315218139</v>
      </c>
      <c r="BD625" s="35">
        <f t="shared" si="280"/>
        <v>3132.4134447746555</v>
      </c>
      <c r="BE625" s="35">
        <f t="shared" si="275"/>
        <v>22920.745183008032</v>
      </c>
      <c r="BF625" s="35">
        <f t="shared" si="276"/>
        <v>26053.158627782686</v>
      </c>
      <c r="BG625" s="35">
        <f t="shared" si="277"/>
        <v>29185.572072557341</v>
      </c>
    </row>
    <row r="626" spans="25:59" x14ac:dyDescent="0.4">
      <c r="Y626" s="35">
        <f t="shared" si="278"/>
        <v>618500</v>
      </c>
      <c r="Z626" s="52">
        <f t="shared" si="281"/>
        <v>619</v>
      </c>
      <c r="AA626" s="35"/>
      <c r="AB626" s="35"/>
      <c r="AC626" s="35"/>
      <c r="AD626" s="35"/>
      <c r="AU626" s="52">
        <f t="shared" si="268"/>
        <v>619</v>
      </c>
      <c r="AV626" s="80">
        <f t="shared" si="269"/>
        <v>1363.9514457410398</v>
      </c>
      <c r="AW626" s="35">
        <f t="shared" si="279"/>
        <v>5463.4893656251243</v>
      </c>
      <c r="AX626" s="35">
        <f t="shared" si="270"/>
        <v>69299.998730502499</v>
      </c>
      <c r="AY626" s="35">
        <f t="shared" si="271"/>
        <v>74763.488096127621</v>
      </c>
      <c r="AZ626" s="35">
        <f t="shared" si="272"/>
        <v>80226.977461752744</v>
      </c>
      <c r="BA626"/>
      <c r="BB626" s="52">
        <f t="shared" si="273"/>
        <v>619</v>
      </c>
      <c r="BC626" s="80">
        <f t="shared" si="274"/>
        <v>782.33971585711379</v>
      </c>
      <c r="BD626" s="35">
        <f t="shared" si="280"/>
        <v>3133.7660378146943</v>
      </c>
      <c r="BE626" s="35">
        <f t="shared" si="275"/>
        <v>22949.201372668311</v>
      </c>
      <c r="BF626" s="35">
        <f t="shared" si="276"/>
        <v>26082.967410483005</v>
      </c>
      <c r="BG626" s="35">
        <f t="shared" si="277"/>
        <v>29216.733448297698</v>
      </c>
    </row>
    <row r="627" spans="25:59" x14ac:dyDescent="0.4">
      <c r="Y627" s="35">
        <f t="shared" si="278"/>
        <v>619500</v>
      </c>
      <c r="Z627" s="52">
        <f t="shared" si="281"/>
        <v>620</v>
      </c>
      <c r="AA627" s="35"/>
      <c r="AB627" s="35"/>
      <c r="AC627" s="35"/>
      <c r="AD627" s="35"/>
      <c r="AU627" s="52">
        <f t="shared" si="268"/>
        <v>620</v>
      </c>
      <c r="AV627" s="80">
        <f t="shared" si="269"/>
        <v>1364.5410990573248</v>
      </c>
      <c r="AW627" s="35">
        <f t="shared" si="279"/>
        <v>5465.8513005994137</v>
      </c>
      <c r="AX627" s="35">
        <f t="shared" si="270"/>
        <v>69398.08638473865</v>
      </c>
      <c r="AY627" s="35">
        <f t="shared" si="271"/>
        <v>74863.937685338067</v>
      </c>
      <c r="AZ627" s="35">
        <f t="shared" si="272"/>
        <v>80329.788985937485</v>
      </c>
      <c r="BA627"/>
      <c r="BB627" s="52">
        <f t="shared" si="273"/>
        <v>620</v>
      </c>
      <c r="BC627" s="80">
        <f t="shared" si="274"/>
        <v>782.67793112816105</v>
      </c>
      <c r="BD627" s="35">
        <f t="shared" si="280"/>
        <v>3135.120804175644</v>
      </c>
      <c r="BE627" s="35">
        <f t="shared" si="275"/>
        <v>22977.655389007672</v>
      </c>
      <c r="BF627" s="35">
        <f t="shared" si="276"/>
        <v>26112.776193183316</v>
      </c>
      <c r="BG627" s="35">
        <f t="shared" si="277"/>
        <v>29247.896997358959</v>
      </c>
    </row>
    <row r="628" spans="25:59" x14ac:dyDescent="0.4">
      <c r="Y628" s="35">
        <f t="shared" si="278"/>
        <v>620500</v>
      </c>
      <c r="Z628" s="52">
        <f t="shared" si="281"/>
        <v>621</v>
      </c>
      <c r="AA628" s="35"/>
      <c r="AB628" s="35"/>
      <c r="AC628" s="35"/>
      <c r="AD628" s="35"/>
      <c r="AU628" s="52">
        <f t="shared" si="268"/>
        <v>621</v>
      </c>
      <c r="AV628" s="80">
        <f t="shared" si="269"/>
        <v>1365.1316970717678</v>
      </c>
      <c r="AW628" s="35">
        <f t="shared" si="279"/>
        <v>5468.217019688127</v>
      </c>
      <c r="AX628" s="35">
        <f t="shared" si="270"/>
        <v>69496.170254860393</v>
      </c>
      <c r="AY628" s="35">
        <f t="shared" si="271"/>
        <v>74964.387274548513</v>
      </c>
      <c r="AZ628" s="35">
        <f t="shared" si="272"/>
        <v>80432.604294236633</v>
      </c>
      <c r="BA628"/>
      <c r="BB628" s="52">
        <f t="shared" si="273"/>
        <v>621</v>
      </c>
      <c r="BC628" s="80">
        <f t="shared" si="274"/>
        <v>783.01668826225693</v>
      </c>
      <c r="BD628" s="35">
        <f t="shared" si="280"/>
        <v>3136.4777410412794</v>
      </c>
      <c r="BE628" s="35">
        <f t="shared" si="275"/>
        <v>23006.107234842355</v>
      </c>
      <c r="BF628" s="35">
        <f t="shared" si="276"/>
        <v>26142.584975883634</v>
      </c>
      <c r="BG628" s="35">
        <f t="shared" si="277"/>
        <v>29279.062716924913</v>
      </c>
    </row>
    <row r="629" spans="25:59" x14ac:dyDescent="0.4">
      <c r="Y629" s="35">
        <f t="shared" si="278"/>
        <v>621500</v>
      </c>
      <c r="Z629" s="52">
        <f t="shared" si="281"/>
        <v>622</v>
      </c>
      <c r="AA629" s="35"/>
      <c r="AB629" s="35"/>
      <c r="AC629" s="35"/>
      <c r="AD629" s="35"/>
      <c r="AU629" s="52">
        <f t="shared" si="268"/>
        <v>622</v>
      </c>
      <c r="AV629" s="80">
        <f t="shared" si="269"/>
        <v>1365.7232385587838</v>
      </c>
      <c r="AW629" s="35">
        <f t="shared" si="279"/>
        <v>5470.5865179820221</v>
      </c>
      <c r="AX629" s="35">
        <f t="shared" si="270"/>
        <v>69594.25034577692</v>
      </c>
      <c r="AY629" s="35">
        <f t="shared" si="271"/>
        <v>75064.836863758945</v>
      </c>
      <c r="AZ629" s="35">
        <f t="shared" si="272"/>
        <v>80535.423381740969</v>
      </c>
      <c r="BA629"/>
      <c r="BB629" s="52">
        <f t="shared" si="273"/>
        <v>622</v>
      </c>
      <c r="BC629" s="80">
        <f t="shared" si="274"/>
        <v>783.35598655642627</v>
      </c>
      <c r="BD629" s="35">
        <f t="shared" si="280"/>
        <v>3137.8368455957393</v>
      </c>
      <c r="BE629" s="35">
        <f t="shared" si="275"/>
        <v>23034.556912988206</v>
      </c>
      <c r="BF629" s="35">
        <f t="shared" si="276"/>
        <v>26172.393758583945</v>
      </c>
      <c r="BG629" s="35">
        <f t="shared" si="277"/>
        <v>29310.230604179684</v>
      </c>
    </row>
    <row r="630" spans="25:59" x14ac:dyDescent="0.4">
      <c r="Y630" s="35">
        <f t="shared" si="278"/>
        <v>622500</v>
      </c>
      <c r="Z630" s="52">
        <f t="shared" si="281"/>
        <v>623</v>
      </c>
      <c r="AA630" s="35"/>
      <c r="AB630" s="35"/>
      <c r="AC630" s="35"/>
      <c r="AD630" s="35"/>
      <c r="AU630" s="52">
        <f t="shared" si="268"/>
        <v>623</v>
      </c>
      <c r="AV630" s="80">
        <f t="shared" si="269"/>
        <v>1366.3157222929533</v>
      </c>
      <c r="AW630" s="35">
        <f t="shared" si="279"/>
        <v>5472.959790572515</v>
      </c>
      <c r="AX630" s="35">
        <f t="shared" si="270"/>
        <v>69692.326662396881</v>
      </c>
      <c r="AY630" s="35">
        <f t="shared" si="271"/>
        <v>75165.286452969391</v>
      </c>
      <c r="AZ630" s="35">
        <f t="shared" si="272"/>
        <v>80638.2462435419</v>
      </c>
      <c r="BA630"/>
      <c r="BB630" s="52">
        <f t="shared" si="273"/>
        <v>623</v>
      </c>
      <c r="BC630" s="80">
        <f t="shared" si="274"/>
        <v>783.69582530778916</v>
      </c>
      <c r="BD630" s="35">
        <f t="shared" si="280"/>
        <v>3139.1981150235447</v>
      </c>
      <c r="BE630" s="35">
        <f t="shared" si="275"/>
        <v>23063.004426260719</v>
      </c>
      <c r="BF630" s="35">
        <f t="shared" si="276"/>
        <v>26202.202541284263</v>
      </c>
      <c r="BG630" s="35">
        <f t="shared" si="277"/>
        <v>29341.400656307807</v>
      </c>
    </row>
    <row r="631" spans="25:59" x14ac:dyDescent="0.4">
      <c r="Y631" s="35">
        <f t="shared" si="278"/>
        <v>623500</v>
      </c>
      <c r="Z631" s="52">
        <f t="shared" si="281"/>
        <v>624</v>
      </c>
      <c r="AA631" s="35"/>
      <c r="AB631" s="35"/>
      <c r="AC631" s="35"/>
      <c r="AD631" s="35"/>
      <c r="AU631" s="52">
        <f t="shared" si="268"/>
        <v>624</v>
      </c>
      <c r="AV631" s="80">
        <f t="shared" si="269"/>
        <v>1366.9091470490316</v>
      </c>
      <c r="AW631" s="35">
        <f t="shared" si="279"/>
        <v>5475.3368325517267</v>
      </c>
      <c r="AX631" s="35">
        <f t="shared" si="270"/>
        <v>69790.3992096281</v>
      </c>
      <c r="AY631" s="35">
        <f t="shared" si="271"/>
        <v>75265.736042179822</v>
      </c>
      <c r="AZ631" s="35">
        <f t="shared" si="272"/>
        <v>80741.072874731544</v>
      </c>
      <c r="BA631"/>
      <c r="BB631" s="52">
        <f t="shared" si="273"/>
        <v>624</v>
      </c>
      <c r="BC631" s="80">
        <f t="shared" si="274"/>
        <v>784.03620381356552</v>
      </c>
      <c r="BD631" s="35">
        <f t="shared" si="280"/>
        <v>3140.5615465096166</v>
      </c>
      <c r="BE631" s="35">
        <f t="shared" si="275"/>
        <v>23091.449777474958</v>
      </c>
      <c r="BF631" s="35">
        <f t="shared" si="276"/>
        <v>26232.011323984574</v>
      </c>
      <c r="BG631" s="35">
        <f t="shared" si="277"/>
        <v>29372.57287049419</v>
      </c>
    </row>
    <row r="632" spans="25:59" x14ac:dyDescent="0.4">
      <c r="Y632" s="35">
        <f t="shared" si="278"/>
        <v>624500</v>
      </c>
      <c r="Z632" s="52">
        <f t="shared" si="281"/>
        <v>625</v>
      </c>
      <c r="AA632" s="35"/>
      <c r="AB632" s="35"/>
      <c r="AC632" s="35"/>
      <c r="AD632" s="35"/>
      <c r="AU632" s="52">
        <f t="shared" si="268"/>
        <v>625</v>
      </c>
      <c r="AV632" s="80">
        <f t="shared" si="269"/>
        <v>1367.5035116019565</v>
      </c>
      <c r="AW632" s="35">
        <f t="shared" si="279"/>
        <v>5477.717639012506</v>
      </c>
      <c r="AX632" s="35">
        <f t="shared" si="270"/>
        <v>69888.467992377758</v>
      </c>
      <c r="AY632" s="35">
        <f t="shared" si="271"/>
        <v>75366.185631390268</v>
      </c>
      <c r="AZ632" s="35">
        <f t="shared" si="272"/>
        <v>80843.903270402778</v>
      </c>
      <c r="BA632"/>
      <c r="BB632" s="52">
        <f t="shared" si="273"/>
        <v>625</v>
      </c>
      <c r="BC632" s="80">
        <f t="shared" si="274"/>
        <v>784.37712137108031</v>
      </c>
      <c r="BD632" s="35">
        <f t="shared" si="280"/>
        <v>3141.9271372392959</v>
      </c>
      <c r="BE632" s="35">
        <f t="shared" si="275"/>
        <v>23119.892969445595</v>
      </c>
      <c r="BF632" s="35">
        <f t="shared" si="276"/>
        <v>26261.820106684892</v>
      </c>
      <c r="BG632" s="35">
        <f t="shared" si="277"/>
        <v>29403.74724392419</v>
      </c>
    </row>
    <row r="633" spans="25:59" x14ac:dyDescent="0.4">
      <c r="Y633" s="35">
        <f t="shared" si="278"/>
        <v>625500</v>
      </c>
      <c r="Z633" s="52">
        <f t="shared" si="281"/>
        <v>626</v>
      </c>
      <c r="AA633" s="35"/>
      <c r="AB633" s="35"/>
      <c r="AC633" s="35"/>
      <c r="AD633" s="35"/>
      <c r="AU633" s="52">
        <f t="shared" si="268"/>
        <v>626</v>
      </c>
      <c r="AV633" s="80">
        <f t="shared" si="269"/>
        <v>1368.0988147268558</v>
      </c>
      <c r="AW633" s="35">
        <f t="shared" si="279"/>
        <v>5480.1022050484644</v>
      </c>
      <c r="AX633" s="35">
        <f t="shared" si="270"/>
        <v>69986.533015552239</v>
      </c>
      <c r="AY633" s="35">
        <f t="shared" si="271"/>
        <v>75466.6352206007</v>
      </c>
      <c r="AZ633" s="35">
        <f t="shared" si="272"/>
        <v>80946.73742564916</v>
      </c>
      <c r="BA633"/>
      <c r="BB633" s="52">
        <f t="shared" si="273"/>
        <v>626</v>
      </c>
      <c r="BC633" s="80">
        <f t="shared" si="274"/>
        <v>784.71857727776728</v>
      </c>
      <c r="BD633" s="35">
        <f t="shared" si="280"/>
        <v>3143.2948843983604</v>
      </c>
      <c r="BE633" s="35">
        <f t="shared" si="275"/>
        <v>23148.334004986842</v>
      </c>
      <c r="BF633" s="35">
        <f t="shared" si="276"/>
        <v>26291.628889385203</v>
      </c>
      <c r="BG633" s="35">
        <f t="shared" si="277"/>
        <v>29434.923773783565</v>
      </c>
    </row>
    <row r="634" spans="25:59" x14ac:dyDescent="0.4">
      <c r="Y634" s="35">
        <f t="shared" si="278"/>
        <v>626500</v>
      </c>
      <c r="Z634" s="52">
        <f t="shared" si="281"/>
        <v>627</v>
      </c>
      <c r="AA634" s="35"/>
      <c r="AB634" s="35"/>
      <c r="AC634" s="35"/>
      <c r="AD634" s="35"/>
      <c r="AU634" s="52">
        <f t="shared" si="268"/>
        <v>627</v>
      </c>
      <c r="AV634" s="80">
        <f t="shared" si="269"/>
        <v>1368.6950551990565</v>
      </c>
      <c r="AW634" s="35">
        <f t="shared" si="279"/>
        <v>5482.4905257540113</v>
      </c>
      <c r="AX634" s="35">
        <f t="shared" si="270"/>
        <v>70084.594284057137</v>
      </c>
      <c r="AY634" s="35">
        <f t="shared" si="271"/>
        <v>75567.084809811146</v>
      </c>
      <c r="AZ634" s="35">
        <f t="shared" si="272"/>
        <v>81049.575335565154</v>
      </c>
      <c r="BA634"/>
      <c r="BB634" s="52">
        <f t="shared" si="273"/>
        <v>627</v>
      </c>
      <c r="BC634" s="80">
        <f t="shared" si="274"/>
        <v>785.06057083117457</v>
      </c>
      <c r="BD634" s="35">
        <f t="shared" si="280"/>
        <v>3144.6647851730454</v>
      </c>
      <c r="BE634" s="35">
        <f t="shared" si="275"/>
        <v>23176.772886912477</v>
      </c>
      <c r="BF634" s="35">
        <f t="shared" si="276"/>
        <v>26321.437672085522</v>
      </c>
      <c r="BG634" s="35">
        <f t="shared" si="277"/>
        <v>29466.102457258567</v>
      </c>
    </row>
    <row r="635" spans="25:59" x14ac:dyDescent="0.4">
      <c r="Y635" s="35">
        <f t="shared" si="278"/>
        <v>627500</v>
      </c>
      <c r="Z635" s="52">
        <f t="shared" si="281"/>
        <v>628</v>
      </c>
      <c r="AA635" s="35"/>
      <c r="AB635" s="35"/>
      <c r="AC635" s="35"/>
      <c r="AD635" s="35"/>
      <c r="AU635" s="52">
        <f t="shared" si="268"/>
        <v>628</v>
      </c>
      <c r="AV635" s="80">
        <f t="shared" si="269"/>
        <v>1369.2922317940909</v>
      </c>
      <c r="AW635" s="35">
        <f t="shared" si="279"/>
        <v>5484.8825962243773</v>
      </c>
      <c r="AX635" s="35">
        <f t="shared" si="270"/>
        <v>70182.65180279722</v>
      </c>
      <c r="AY635" s="35">
        <f t="shared" si="271"/>
        <v>75667.534399021592</v>
      </c>
      <c r="AZ635" s="35">
        <f t="shared" si="272"/>
        <v>81152.416995245963</v>
      </c>
      <c r="BA635"/>
      <c r="BB635" s="52">
        <f t="shared" si="273"/>
        <v>628</v>
      </c>
      <c r="BC635" s="80">
        <f t="shared" si="274"/>
        <v>785.40310132896798</v>
      </c>
      <c r="BD635" s="35">
        <f t="shared" si="280"/>
        <v>3146.0368367500573</v>
      </c>
      <c r="BE635" s="35">
        <f t="shared" si="275"/>
        <v>23205.209618035777</v>
      </c>
      <c r="BF635" s="35">
        <f t="shared" si="276"/>
        <v>26351.246454785833</v>
      </c>
      <c r="BG635" s="35">
        <f t="shared" si="277"/>
        <v>29497.283291535889</v>
      </c>
    </row>
    <row r="636" spans="25:59" x14ac:dyDescent="0.4">
      <c r="Y636" s="35">
        <f t="shared" si="278"/>
        <v>628500</v>
      </c>
      <c r="Z636" s="52">
        <f t="shared" si="281"/>
        <v>629</v>
      </c>
      <c r="AA636" s="35"/>
      <c r="AB636" s="35"/>
      <c r="AC636" s="35"/>
      <c r="AD636" s="35"/>
      <c r="AU636" s="52">
        <f t="shared" si="268"/>
        <v>629</v>
      </c>
      <c r="AV636" s="80">
        <f t="shared" si="269"/>
        <v>1369.8903432877071</v>
      </c>
      <c r="AW636" s="35">
        <f t="shared" si="279"/>
        <v>5487.2784115556597</v>
      </c>
      <c r="AX636" s="35">
        <f t="shared" si="270"/>
        <v>70280.705576676366</v>
      </c>
      <c r="AY636" s="35">
        <f t="shared" si="271"/>
        <v>75767.983988232023</v>
      </c>
      <c r="AZ636" s="35">
        <f t="shared" si="272"/>
        <v>81255.26239978768</v>
      </c>
      <c r="BA636"/>
      <c r="BB636" s="52">
        <f t="shared" si="273"/>
        <v>629</v>
      </c>
      <c r="BC636" s="80">
        <f t="shared" si="274"/>
        <v>785.7461680689371</v>
      </c>
      <c r="BD636" s="35">
        <f t="shared" si="280"/>
        <v>3147.4110363165987</v>
      </c>
      <c r="BE636" s="35">
        <f t="shared" si="275"/>
        <v>23233.644201169544</v>
      </c>
      <c r="BF636" s="35">
        <f t="shared" si="276"/>
        <v>26381.055237486144</v>
      </c>
      <c r="BG636" s="35">
        <f t="shared" si="277"/>
        <v>29528.466273802744</v>
      </c>
    </row>
    <row r="637" spans="25:59" x14ac:dyDescent="0.4">
      <c r="Y637" s="35">
        <f t="shared" si="278"/>
        <v>629500</v>
      </c>
      <c r="Z637" s="52">
        <f t="shared" si="281"/>
        <v>630</v>
      </c>
      <c r="AA637" s="35"/>
      <c r="AB637" s="35"/>
      <c r="AC637" s="35"/>
      <c r="AD637" s="35"/>
      <c r="AU637" s="52">
        <f t="shared" si="268"/>
        <v>630</v>
      </c>
      <c r="AV637" s="80">
        <f t="shared" si="269"/>
        <v>1370.489388455874</v>
      </c>
      <c r="AW637" s="35">
        <f t="shared" si="279"/>
        <v>5489.6779668448362</v>
      </c>
      <c r="AX637" s="35">
        <f t="shared" si="270"/>
        <v>70378.75561059764</v>
      </c>
      <c r="AY637" s="35">
        <f t="shared" si="271"/>
        <v>75868.433577442469</v>
      </c>
      <c r="AZ637" s="35">
        <f t="shared" si="272"/>
        <v>81358.111544287298</v>
      </c>
      <c r="BA637"/>
      <c r="BB637" s="52">
        <f t="shared" si="273"/>
        <v>630</v>
      </c>
      <c r="BC637" s="80">
        <f t="shared" si="274"/>
        <v>786.08977034899817</v>
      </c>
      <c r="BD637" s="35">
        <f t="shared" si="280"/>
        <v>3148.7873810603796</v>
      </c>
      <c r="BE637" s="35">
        <f t="shared" si="275"/>
        <v>23262.076639126084</v>
      </c>
      <c r="BF637" s="35">
        <f t="shared" si="276"/>
        <v>26410.864020186462</v>
      </c>
      <c r="BG637" s="35">
        <f t="shared" si="277"/>
        <v>29559.65140124684</v>
      </c>
    </row>
    <row r="638" spans="25:59" x14ac:dyDescent="0.4">
      <c r="Y638" s="35">
        <f t="shared" si="278"/>
        <v>630500</v>
      </c>
      <c r="Z638" s="52">
        <f t="shared" si="281"/>
        <v>631</v>
      </c>
      <c r="AA638" s="35"/>
      <c r="AB638" s="35"/>
      <c r="AC638" s="35"/>
      <c r="AD638" s="35"/>
      <c r="AU638" s="52">
        <f t="shared" si="268"/>
        <v>631</v>
      </c>
      <c r="AV638" s="80">
        <f t="shared" si="269"/>
        <v>1371.0893660747913</v>
      </c>
      <c r="AW638" s="35">
        <f t="shared" si="279"/>
        <v>5492.0812571898141</v>
      </c>
      <c r="AX638" s="35">
        <f t="shared" si="270"/>
        <v>70476.801909463087</v>
      </c>
      <c r="AY638" s="35">
        <f t="shared" si="271"/>
        <v>75968.8831666529</v>
      </c>
      <c r="AZ638" s="35">
        <f t="shared" si="272"/>
        <v>81460.964423842714</v>
      </c>
      <c r="BA638"/>
      <c r="BB638" s="52">
        <f t="shared" si="273"/>
        <v>631</v>
      </c>
      <c r="BC638" s="80">
        <f t="shared" si="274"/>
        <v>786.4339074671999</v>
      </c>
      <c r="BD638" s="35">
        <f t="shared" si="280"/>
        <v>3150.1658681696408</v>
      </c>
      <c r="BE638" s="35">
        <f t="shared" si="275"/>
        <v>23290.50693471713</v>
      </c>
      <c r="BF638" s="35">
        <f t="shared" si="276"/>
        <v>26440.672802886773</v>
      </c>
      <c r="BG638" s="35">
        <f t="shared" si="277"/>
        <v>29590.838671056415</v>
      </c>
    </row>
    <row r="639" spans="25:59" x14ac:dyDescent="0.4">
      <c r="Y639" s="35">
        <f t="shared" si="278"/>
        <v>631500</v>
      </c>
      <c r="Z639" s="52">
        <f t="shared" si="281"/>
        <v>632</v>
      </c>
      <c r="AA639" s="35"/>
      <c r="AB639" s="35"/>
      <c r="AC639" s="35"/>
      <c r="AD639" s="35"/>
      <c r="AU639" s="52">
        <f t="shared" si="268"/>
        <v>632</v>
      </c>
      <c r="AV639" s="80">
        <f t="shared" si="269"/>
        <v>1371.6902749208966</v>
      </c>
      <c r="AW639" s="35">
        <f t="shared" si="279"/>
        <v>5494.4882776894501</v>
      </c>
      <c r="AX639" s="35">
        <f t="shared" si="270"/>
        <v>70574.844478173894</v>
      </c>
      <c r="AY639" s="35">
        <f t="shared" si="271"/>
        <v>76069.332755863346</v>
      </c>
      <c r="AZ639" s="35">
        <f t="shared" si="272"/>
        <v>81563.821033552798</v>
      </c>
      <c r="BA639"/>
      <c r="BB639" s="52">
        <f t="shared" si="273"/>
        <v>632</v>
      </c>
      <c r="BC639" s="80">
        <f t="shared" si="274"/>
        <v>786.7785787217274</v>
      </c>
      <c r="BD639" s="35">
        <f t="shared" si="280"/>
        <v>3151.5464948331687</v>
      </c>
      <c r="BE639" s="35">
        <f t="shared" si="275"/>
        <v>23318.935090753923</v>
      </c>
      <c r="BF639" s="35">
        <f t="shared" si="276"/>
        <v>26470.481585587091</v>
      </c>
      <c r="BG639" s="35">
        <f t="shared" si="277"/>
        <v>29622.028080420259</v>
      </c>
    </row>
    <row r="640" spans="25:59" x14ac:dyDescent="0.4">
      <c r="Y640" s="35">
        <f t="shared" si="278"/>
        <v>632500</v>
      </c>
      <c r="Z640" s="52">
        <f t="shared" si="281"/>
        <v>633</v>
      </c>
      <c r="AA640" s="35"/>
      <c r="AB640" s="35"/>
      <c r="AC640" s="35"/>
      <c r="AD640" s="35"/>
      <c r="AU640" s="52">
        <f t="shared" si="268"/>
        <v>633</v>
      </c>
      <c r="AV640" s="80">
        <f t="shared" si="269"/>
        <v>1372.2921137708736</v>
      </c>
      <c r="AW640" s="35">
        <f t="shared" si="279"/>
        <v>5496.8990234435869</v>
      </c>
      <c r="AX640" s="35">
        <f t="shared" si="270"/>
        <v>70672.883321630186</v>
      </c>
      <c r="AY640" s="35">
        <f t="shared" si="271"/>
        <v>76169.782345073778</v>
      </c>
      <c r="AZ640" s="35">
        <f t="shared" si="272"/>
        <v>81666.681368517369</v>
      </c>
      <c r="BA640"/>
      <c r="BB640" s="52">
        <f t="shared" si="273"/>
        <v>633</v>
      </c>
      <c r="BC640" s="80">
        <f t="shared" si="274"/>
        <v>787.12378341090664</v>
      </c>
      <c r="BD640" s="35">
        <f t="shared" si="280"/>
        <v>3152.929258240315</v>
      </c>
      <c r="BE640" s="35">
        <f t="shared" si="275"/>
        <v>23347.361110047088</v>
      </c>
      <c r="BF640" s="35">
        <f t="shared" si="276"/>
        <v>26500.290368287402</v>
      </c>
      <c r="BG640" s="35">
        <f t="shared" si="277"/>
        <v>29653.219626527716</v>
      </c>
    </row>
    <row r="641" spans="25:59" x14ac:dyDescent="0.4">
      <c r="Y641" s="35">
        <f t="shared" si="278"/>
        <v>633500</v>
      </c>
      <c r="Z641" s="52">
        <f t="shared" si="281"/>
        <v>634</v>
      </c>
      <c r="AA641" s="35"/>
      <c r="AB641" s="35"/>
      <c r="AC641" s="35"/>
      <c r="AD641" s="35"/>
      <c r="AU641" s="52">
        <f t="shared" si="268"/>
        <v>634</v>
      </c>
      <c r="AV641" s="80">
        <f t="shared" si="269"/>
        <v>1372.894881401658</v>
      </c>
      <c r="AW641" s="35">
        <f t="shared" si="279"/>
        <v>5499.3134895530784</v>
      </c>
      <c r="AX641" s="35">
        <f t="shared" si="270"/>
        <v>70770.918444731142</v>
      </c>
      <c r="AY641" s="35">
        <f t="shared" si="271"/>
        <v>76270.231934284224</v>
      </c>
      <c r="AZ641" s="35">
        <f t="shared" si="272"/>
        <v>81769.545423837306</v>
      </c>
      <c r="BA641"/>
      <c r="BB641" s="52">
        <f t="shared" si="273"/>
        <v>634</v>
      </c>
      <c r="BC641" s="80">
        <f t="shared" si="274"/>
        <v>787.46952083320889</v>
      </c>
      <c r="BD641" s="35">
        <f t="shared" si="280"/>
        <v>3154.3141555810121</v>
      </c>
      <c r="BE641" s="35">
        <f t="shared" si="275"/>
        <v>23375.78499540671</v>
      </c>
      <c r="BF641" s="35">
        <f t="shared" si="276"/>
        <v>26530.09915098772</v>
      </c>
      <c r="BG641" s="35">
        <f t="shared" si="277"/>
        <v>29684.413306568731</v>
      </c>
    </row>
    <row r="642" spans="25:59" x14ac:dyDescent="0.4">
      <c r="Y642" s="35">
        <f t="shared" si="278"/>
        <v>634500</v>
      </c>
      <c r="Z642" s="52">
        <f t="shared" si="281"/>
        <v>635</v>
      </c>
      <c r="AA642" s="35"/>
      <c r="AB642" s="35"/>
      <c r="AC642" s="35"/>
      <c r="AD642" s="35"/>
      <c r="AU642" s="52">
        <f t="shared" si="268"/>
        <v>635</v>
      </c>
      <c r="AV642" s="80">
        <f t="shared" si="269"/>
        <v>1373.4985765904489</v>
      </c>
      <c r="AW642" s="35">
        <f t="shared" si="279"/>
        <v>5501.7316711198328</v>
      </c>
      <c r="AX642" s="35">
        <f t="shared" si="270"/>
        <v>70868.949852374833</v>
      </c>
      <c r="AY642" s="35">
        <f t="shared" si="271"/>
        <v>76370.68152349467</v>
      </c>
      <c r="AZ642" s="35">
        <f t="shared" si="272"/>
        <v>81872.413194614506</v>
      </c>
      <c r="BA642"/>
      <c r="BB642" s="52">
        <f t="shared" si="273"/>
        <v>635</v>
      </c>
      <c r="BC642" s="80">
        <f t="shared" si="274"/>
        <v>787.81579028725548</v>
      </c>
      <c r="BD642" s="35">
        <f t="shared" si="280"/>
        <v>3155.7011840457949</v>
      </c>
      <c r="BE642" s="35">
        <f t="shared" si="275"/>
        <v>23404.206749642235</v>
      </c>
      <c r="BF642" s="35">
        <f t="shared" si="276"/>
        <v>26559.907933688031</v>
      </c>
      <c r="BG642" s="35">
        <f t="shared" si="277"/>
        <v>29715.609117733828</v>
      </c>
    </row>
    <row r="643" spans="25:59" x14ac:dyDescent="0.4">
      <c r="Y643" s="35">
        <f t="shared" si="278"/>
        <v>635500</v>
      </c>
      <c r="Z643" s="52">
        <f t="shared" si="281"/>
        <v>636</v>
      </c>
      <c r="AA643" s="35"/>
      <c r="AB643" s="35"/>
      <c r="AC643" s="35"/>
      <c r="AD643" s="35"/>
      <c r="AU643" s="52">
        <f t="shared" si="268"/>
        <v>636</v>
      </c>
      <c r="AV643" s="80">
        <f t="shared" si="269"/>
        <v>1374.1031981147119</v>
      </c>
      <c r="AW643" s="35">
        <f t="shared" si="279"/>
        <v>5504.153563246824</v>
      </c>
      <c r="AX643" s="35">
        <f t="shared" si="270"/>
        <v>70966.977549458272</v>
      </c>
      <c r="AY643" s="35">
        <f t="shared" si="271"/>
        <v>76471.131112705101</v>
      </c>
      <c r="AZ643" s="35">
        <f t="shared" si="272"/>
        <v>81975.284675951931</v>
      </c>
      <c r="BA643"/>
      <c r="BB643" s="52">
        <f t="shared" si="273"/>
        <v>636</v>
      </c>
      <c r="BC643" s="80">
        <f t="shared" si="274"/>
        <v>788.16259107182157</v>
      </c>
      <c r="BD643" s="35">
        <f t="shared" si="280"/>
        <v>3157.0903408258132</v>
      </c>
      <c r="BE643" s="35">
        <f t="shared" si="275"/>
        <v>23432.626375562537</v>
      </c>
      <c r="BF643" s="35">
        <f t="shared" si="276"/>
        <v>26589.71671638835</v>
      </c>
      <c r="BG643" s="35">
        <f t="shared" si="277"/>
        <v>29746.807057214162</v>
      </c>
    </row>
    <row r="644" spans="25:59" x14ac:dyDescent="0.4">
      <c r="Y644" s="35">
        <f t="shared" si="278"/>
        <v>636500</v>
      </c>
      <c r="Z644" s="52">
        <f t="shared" si="281"/>
        <v>637</v>
      </c>
      <c r="AA644" s="35"/>
      <c r="AB644" s="35"/>
      <c r="AC644" s="35"/>
      <c r="AD644" s="35"/>
      <c r="AU644" s="52">
        <f t="shared" si="268"/>
        <v>637</v>
      </c>
      <c r="AV644" s="80">
        <f t="shared" si="269"/>
        <v>1374.7087447521903</v>
      </c>
      <c r="AW644" s="35">
        <f t="shared" si="279"/>
        <v>5506.5791610381411</v>
      </c>
      <c r="AX644" s="35">
        <f t="shared" si="270"/>
        <v>71065.001540877405</v>
      </c>
      <c r="AY644" s="35">
        <f t="shared" si="271"/>
        <v>76571.580701915547</v>
      </c>
      <c r="AZ644" s="35">
        <f t="shared" si="272"/>
        <v>82078.159862953689</v>
      </c>
      <c r="BA644"/>
      <c r="BB644" s="52">
        <f t="shared" si="273"/>
        <v>637</v>
      </c>
      <c r="BC644" s="80">
        <f t="shared" si="274"/>
        <v>788.50992248584112</v>
      </c>
      <c r="BD644" s="35">
        <f t="shared" si="280"/>
        <v>3158.4816231128543</v>
      </c>
      <c r="BE644" s="35">
        <f t="shared" si="275"/>
        <v>23461.043875975807</v>
      </c>
      <c r="BF644" s="35">
        <f t="shared" si="276"/>
        <v>26619.525499088661</v>
      </c>
      <c r="BG644" s="35">
        <f t="shared" si="277"/>
        <v>29778.007122201514</v>
      </c>
    </row>
    <row r="645" spans="25:59" x14ac:dyDescent="0.4">
      <c r="Y645" s="35">
        <f t="shared" si="278"/>
        <v>637500</v>
      </c>
      <c r="Z645" s="52">
        <f t="shared" si="281"/>
        <v>638</v>
      </c>
      <c r="AA645" s="35"/>
      <c r="AB645" s="35"/>
      <c r="AC645" s="35"/>
      <c r="AD645" s="35"/>
      <c r="AU645" s="52">
        <f t="shared" si="268"/>
        <v>638</v>
      </c>
      <c r="AV645" s="80">
        <f t="shared" si="269"/>
        <v>1375.3152152809125</v>
      </c>
      <c r="AW645" s="35">
        <f t="shared" si="279"/>
        <v>5509.0084595990138</v>
      </c>
      <c r="AX645" s="35">
        <f t="shared" si="270"/>
        <v>71163.021831526959</v>
      </c>
      <c r="AY645" s="35">
        <f t="shared" si="271"/>
        <v>76672.030291125979</v>
      </c>
      <c r="AZ645" s="35">
        <f t="shared" si="272"/>
        <v>82181.038750724998</v>
      </c>
      <c r="BA645"/>
      <c r="BB645" s="52">
        <f t="shared" si="273"/>
        <v>638</v>
      </c>
      <c r="BC645" s="80">
        <f t="shared" si="274"/>
        <v>788.85778382841136</v>
      </c>
      <c r="BD645" s="35">
        <f t="shared" si="280"/>
        <v>3159.8750280993581</v>
      </c>
      <c r="BE645" s="35">
        <f t="shared" si="275"/>
        <v>23489.45925368962</v>
      </c>
      <c r="BF645" s="35">
        <f t="shared" si="276"/>
        <v>26649.334281788979</v>
      </c>
      <c r="BG645" s="35">
        <f t="shared" si="277"/>
        <v>29809.209309888338</v>
      </c>
    </row>
    <row r="646" spans="25:59" x14ac:dyDescent="0.4">
      <c r="Y646" s="35">
        <f t="shared" si="278"/>
        <v>638500</v>
      </c>
      <c r="Z646" s="52">
        <f t="shared" si="281"/>
        <v>639</v>
      </c>
      <c r="AA646" s="35"/>
      <c r="AB646" s="35"/>
      <c r="AC646" s="35"/>
      <c r="AD646" s="35"/>
      <c r="AU646" s="52">
        <f t="shared" si="268"/>
        <v>639</v>
      </c>
      <c r="AV646" s="80">
        <f t="shared" si="269"/>
        <v>1375.9226084791965</v>
      </c>
      <c r="AW646" s="35">
        <f t="shared" si="279"/>
        <v>5511.4414540358312</v>
      </c>
      <c r="AX646" s="35">
        <f t="shared" si="270"/>
        <v>71261.038426300598</v>
      </c>
      <c r="AY646" s="35">
        <f t="shared" si="271"/>
        <v>76772.479880336425</v>
      </c>
      <c r="AZ646" s="35">
        <f t="shared" si="272"/>
        <v>82283.921334372251</v>
      </c>
      <c r="BA646"/>
      <c r="BB646" s="52">
        <f t="shared" si="273"/>
        <v>639</v>
      </c>
      <c r="BC646" s="80">
        <f t="shared" si="274"/>
        <v>789.20617439879629</v>
      </c>
      <c r="BD646" s="35">
        <f t="shared" si="280"/>
        <v>3161.2705529784334</v>
      </c>
      <c r="BE646" s="35">
        <f t="shared" si="275"/>
        <v>23517.872511510857</v>
      </c>
      <c r="BF646" s="35">
        <f t="shared" si="276"/>
        <v>26679.14306448929</v>
      </c>
      <c r="BG646" s="35">
        <f t="shared" si="277"/>
        <v>29840.413617467722</v>
      </c>
    </row>
    <row r="647" spans="25:59" x14ac:dyDescent="0.4">
      <c r="Y647" s="35">
        <f t="shared" si="278"/>
        <v>639500</v>
      </c>
      <c r="Z647" s="52">
        <f t="shared" si="281"/>
        <v>640</v>
      </c>
      <c r="AA647" s="35"/>
      <c r="AB647" s="35"/>
      <c r="AC647" s="35"/>
      <c r="AD647" s="35"/>
      <c r="AU647" s="52">
        <f t="shared" si="268"/>
        <v>640</v>
      </c>
      <c r="AV647" s="80">
        <f t="shared" si="269"/>
        <v>1376.5309231256608</v>
      </c>
      <c r="AW647" s="35">
        <f t="shared" si="279"/>
        <v>5513.8781394561884</v>
      </c>
      <c r="AX647" s="35">
        <f t="shared" si="270"/>
        <v>71359.051330090675</v>
      </c>
      <c r="AY647" s="35">
        <f t="shared" si="271"/>
        <v>76872.929469546856</v>
      </c>
      <c r="AZ647" s="35">
        <f t="shared" si="272"/>
        <v>82386.807609003037</v>
      </c>
      <c r="BA647"/>
      <c r="BB647" s="52">
        <f t="shared" si="273"/>
        <v>640</v>
      </c>
      <c r="BC647" s="80">
        <f t="shared" si="274"/>
        <v>789.55509349643182</v>
      </c>
      <c r="BD647" s="35">
        <f t="shared" si="280"/>
        <v>3162.6681949438771</v>
      </c>
      <c r="BE647" s="35">
        <f t="shared" si="275"/>
        <v>23546.283652245729</v>
      </c>
      <c r="BF647" s="35">
        <f t="shared" si="276"/>
        <v>26708.951847189608</v>
      </c>
      <c r="BG647" s="35">
        <f t="shared" si="277"/>
        <v>29871.620042133487</v>
      </c>
    </row>
    <row r="648" spans="25:59" x14ac:dyDescent="0.4">
      <c r="Y648" s="35">
        <f t="shared" si="278"/>
        <v>640500</v>
      </c>
      <c r="Z648" s="52">
        <f t="shared" si="281"/>
        <v>641</v>
      </c>
      <c r="AA648" s="35"/>
      <c r="AB648" s="35"/>
      <c r="AC648" s="35"/>
      <c r="AD648" s="35"/>
      <c r="AU648" s="52">
        <f t="shared" ref="AU648:AU711" si="282">Z648</f>
        <v>641</v>
      </c>
      <c r="AV648" s="80">
        <f t="shared" ref="AV648:AV711" si="283">$AL$13*SQRT(1+(1/$AL$14)+(($AU648-$AE$3)^2)/(($AE$4^2)*$AL$20))</f>
        <v>1377.1401579992307</v>
      </c>
      <c r="AW648" s="35">
        <f t="shared" si="279"/>
        <v>5516.3185109689066</v>
      </c>
      <c r="AX648" s="35">
        <f t="shared" ref="AX648:AX711" si="284">AY648-AW648</f>
        <v>71457.060547788395</v>
      </c>
      <c r="AY648" s="35">
        <f t="shared" ref="AY648:AY711" si="285">Z648*AY$1+AY$2</f>
        <v>76973.379058757302</v>
      </c>
      <c r="AZ648" s="35">
        <f t="shared" ref="AZ648:AZ711" si="286">AY648+AW648</f>
        <v>82489.69756972621</v>
      </c>
      <c r="BA648"/>
      <c r="BB648" s="52">
        <f t="shared" ref="BB648:BB711" si="287">AU648</f>
        <v>641</v>
      </c>
      <c r="BC648" s="80">
        <f t="shared" ref="BC648:BC711" si="288">$AL$36*SQRT(1+(1/$AL$37)+(($AU648-$AE$3)^2)/(($AE$4^2)*$AL$43))</f>
        <v>789.90454042092995</v>
      </c>
      <c r="BD648" s="35">
        <f t="shared" si="280"/>
        <v>3164.0679511901917</v>
      </c>
      <c r="BE648" s="35">
        <f t="shared" ref="BE648:BE711" si="289">BF648-BD648</f>
        <v>23574.692678699728</v>
      </c>
      <c r="BF648" s="35">
        <f t="shared" ref="BF648:BF711" si="290">Z648*BF$1+BF$2</f>
        <v>26738.760629889919</v>
      </c>
      <c r="BG648" s="35">
        <f t="shared" ref="BG648:BG711" si="291">BF648+BD648</f>
        <v>29902.82858108011</v>
      </c>
    </row>
    <row r="649" spans="25:59" x14ac:dyDescent="0.4">
      <c r="Y649" s="35">
        <f t="shared" ref="Y649:Y712" si="292">Y648+1000</f>
        <v>641500</v>
      </c>
      <c r="Z649" s="52">
        <f t="shared" si="281"/>
        <v>642</v>
      </c>
      <c r="AA649" s="35"/>
      <c r="AB649" s="35"/>
      <c r="AC649" s="35"/>
      <c r="AD649" s="35"/>
      <c r="AU649" s="52">
        <f t="shared" si="282"/>
        <v>642</v>
      </c>
      <c r="AV649" s="80">
        <f t="shared" si="283"/>
        <v>1377.7503118791458</v>
      </c>
      <c r="AW649" s="35">
        <f t="shared" ref="AW649:AW712" si="293">AW$3*AV649</f>
        <v>5518.7625636840676</v>
      </c>
      <c r="AX649" s="35">
        <f t="shared" si="284"/>
        <v>71555.066084283681</v>
      </c>
      <c r="AY649" s="35">
        <f t="shared" si="285"/>
        <v>77073.828647967748</v>
      </c>
      <c r="AZ649" s="35">
        <f t="shared" si="286"/>
        <v>82592.591211651816</v>
      </c>
      <c r="BA649"/>
      <c r="BB649" s="52">
        <f t="shared" si="287"/>
        <v>642</v>
      </c>
      <c r="BC649" s="80">
        <f t="shared" si="288"/>
        <v>790.25451447208275</v>
      </c>
      <c r="BD649" s="35">
        <f t="shared" ref="BD649:BD712" si="294">BD$3*BC649</f>
        <v>3165.4698189126011</v>
      </c>
      <c r="BE649" s="35">
        <f t="shared" si="289"/>
        <v>23603.099593677631</v>
      </c>
      <c r="BF649" s="35">
        <f t="shared" si="290"/>
        <v>26768.56941259023</v>
      </c>
      <c r="BG649" s="35">
        <f t="shared" si="291"/>
        <v>29934.039231502829</v>
      </c>
    </row>
    <row r="650" spans="25:59" x14ac:dyDescent="0.4">
      <c r="Y650" s="35">
        <f t="shared" si="292"/>
        <v>642500</v>
      </c>
      <c r="Z650" s="52">
        <f t="shared" ref="Z650:Z713" si="295">Z649+1</f>
        <v>643</v>
      </c>
      <c r="AA650" s="35"/>
      <c r="AB650" s="35"/>
      <c r="AC650" s="35"/>
      <c r="AD650" s="35"/>
      <c r="AU650" s="52">
        <f t="shared" si="282"/>
        <v>643</v>
      </c>
      <c r="AV650" s="80">
        <f t="shared" si="283"/>
        <v>1378.3613835449667</v>
      </c>
      <c r="AW650" s="35">
        <f t="shared" si="293"/>
        <v>5521.2102927130381</v>
      </c>
      <c r="AX650" s="35">
        <f t="shared" si="284"/>
        <v>71653.067944465147</v>
      </c>
      <c r="AY650" s="35">
        <f t="shared" si="285"/>
        <v>77174.27823717818</v>
      </c>
      <c r="AZ650" s="35">
        <f t="shared" si="286"/>
        <v>82695.488529891212</v>
      </c>
      <c r="BA650"/>
      <c r="BB650" s="52">
        <f t="shared" si="287"/>
        <v>643</v>
      </c>
      <c r="BC650" s="80">
        <f t="shared" si="288"/>
        <v>790.60501494986693</v>
      </c>
      <c r="BD650" s="35">
        <f t="shared" si="294"/>
        <v>3166.8737953070686</v>
      </c>
      <c r="BE650" s="35">
        <f t="shared" si="289"/>
        <v>23631.504399983482</v>
      </c>
      <c r="BF650" s="35">
        <f t="shared" si="290"/>
        <v>26798.378195290548</v>
      </c>
      <c r="BG650" s="35">
        <f t="shared" si="291"/>
        <v>29965.251990597615</v>
      </c>
    </row>
    <row r="651" spans="25:59" x14ac:dyDescent="0.4">
      <c r="Y651" s="35">
        <f t="shared" si="292"/>
        <v>643500</v>
      </c>
      <c r="Z651" s="52">
        <f t="shared" si="295"/>
        <v>644</v>
      </c>
      <c r="AA651" s="35"/>
      <c r="AB651" s="35"/>
      <c r="AC651" s="35"/>
      <c r="AD651" s="35"/>
      <c r="AU651" s="52">
        <f t="shared" si="282"/>
        <v>644</v>
      </c>
      <c r="AV651" s="80">
        <f t="shared" si="283"/>
        <v>1378.9733717765839</v>
      </c>
      <c r="AW651" s="35">
        <f t="shared" si="293"/>
        <v>5523.6616931685085</v>
      </c>
      <c r="AX651" s="35">
        <f t="shared" si="284"/>
        <v>71751.066133220113</v>
      </c>
      <c r="AY651" s="35">
        <f t="shared" si="285"/>
        <v>77274.727826388626</v>
      </c>
      <c r="AZ651" s="35">
        <f t="shared" si="286"/>
        <v>82798.389519557139</v>
      </c>
      <c r="BA651"/>
      <c r="BB651" s="52">
        <f t="shared" si="287"/>
        <v>644</v>
      </c>
      <c r="BC651" s="80">
        <f t="shared" si="288"/>
        <v>790.95604115444803</v>
      </c>
      <c r="BD651" s="35">
        <f t="shared" si="294"/>
        <v>3168.2798775703141</v>
      </c>
      <c r="BE651" s="35">
        <f t="shared" si="289"/>
        <v>23659.907100420547</v>
      </c>
      <c r="BF651" s="35">
        <f t="shared" si="290"/>
        <v>26828.186977990859</v>
      </c>
      <c r="BG651" s="35">
        <f t="shared" si="291"/>
        <v>29996.466855561172</v>
      </c>
    </row>
    <row r="652" spans="25:59" x14ac:dyDescent="0.4">
      <c r="Y652" s="35">
        <f t="shared" si="292"/>
        <v>644500</v>
      </c>
      <c r="Z652" s="52">
        <f t="shared" si="295"/>
        <v>645</v>
      </c>
      <c r="AA652" s="35"/>
      <c r="AB652" s="35"/>
      <c r="AC652" s="35"/>
      <c r="AD652" s="35"/>
      <c r="AU652" s="52">
        <f t="shared" si="282"/>
        <v>645</v>
      </c>
      <c r="AV652" s="80">
        <f t="shared" si="283"/>
        <v>1379.586275354224</v>
      </c>
      <c r="AW652" s="35">
        <f t="shared" si="293"/>
        <v>5526.116760164512</v>
      </c>
      <c r="AX652" s="35">
        <f t="shared" si="284"/>
        <v>71849.060655434543</v>
      </c>
      <c r="AY652" s="35">
        <f t="shared" si="285"/>
        <v>77375.177415599057</v>
      </c>
      <c r="AZ652" s="35">
        <f t="shared" si="286"/>
        <v>82901.294175763571</v>
      </c>
      <c r="BA652"/>
      <c r="BB652" s="52">
        <f t="shared" si="287"/>
        <v>645</v>
      </c>
      <c r="BC652" s="80">
        <f t="shared" si="288"/>
        <v>791.30759238618441</v>
      </c>
      <c r="BD652" s="35">
        <f t="shared" si="294"/>
        <v>3169.6880628998297</v>
      </c>
      <c r="BE652" s="35">
        <f t="shared" si="289"/>
        <v>23688.307697791348</v>
      </c>
      <c r="BF652" s="35">
        <f t="shared" si="290"/>
        <v>26857.995760691178</v>
      </c>
      <c r="BG652" s="35">
        <f t="shared" si="291"/>
        <v>30027.683823591007</v>
      </c>
    </row>
    <row r="653" spans="25:59" x14ac:dyDescent="0.4">
      <c r="Y653" s="35">
        <f t="shared" si="292"/>
        <v>645500</v>
      </c>
      <c r="Z653" s="52">
        <f t="shared" si="295"/>
        <v>646</v>
      </c>
      <c r="AA653" s="35"/>
      <c r="AB653" s="35"/>
      <c r="AC653" s="35"/>
      <c r="AD653" s="35"/>
      <c r="AU653" s="52">
        <f t="shared" si="282"/>
        <v>646</v>
      </c>
      <c r="AV653" s="80">
        <f t="shared" si="283"/>
        <v>1380.2000930584577</v>
      </c>
      <c r="AW653" s="35">
        <f t="shared" si="293"/>
        <v>5528.5754888164629</v>
      </c>
      <c r="AX653" s="35">
        <f t="shared" si="284"/>
        <v>71947.051515993036</v>
      </c>
      <c r="AY653" s="35">
        <f t="shared" si="285"/>
        <v>77475.627004809503</v>
      </c>
      <c r="AZ653" s="35">
        <f t="shared" si="286"/>
        <v>83004.20249362597</v>
      </c>
      <c r="BA653"/>
      <c r="BB653" s="52">
        <f t="shared" si="287"/>
        <v>646</v>
      </c>
      <c r="BC653" s="80">
        <f t="shared" si="288"/>
        <v>791.65966794563167</v>
      </c>
      <c r="BD653" s="35">
        <f t="shared" si="294"/>
        <v>3171.0983484938974</v>
      </c>
      <c r="BE653" s="35">
        <f t="shared" si="289"/>
        <v>23716.70619489759</v>
      </c>
      <c r="BF653" s="35">
        <f t="shared" si="290"/>
        <v>26887.804543391489</v>
      </c>
      <c r="BG653" s="35">
        <f t="shared" si="291"/>
        <v>30058.902891885387</v>
      </c>
    </row>
    <row r="654" spans="25:59" x14ac:dyDescent="0.4">
      <c r="Y654" s="35">
        <f t="shared" si="292"/>
        <v>646500</v>
      </c>
      <c r="Z654" s="52">
        <f t="shared" si="295"/>
        <v>647</v>
      </c>
      <c r="AA654" s="35"/>
      <c r="AB654" s="35"/>
      <c r="AC654" s="35"/>
      <c r="AD654" s="35"/>
      <c r="AU654" s="52">
        <f t="shared" si="282"/>
        <v>647</v>
      </c>
      <c r="AV654" s="80">
        <f t="shared" si="283"/>
        <v>1380.814823670207</v>
      </c>
      <c r="AW654" s="35">
        <f t="shared" si="293"/>
        <v>5531.0378742411813</v>
      </c>
      <c r="AX654" s="35">
        <f t="shared" si="284"/>
        <v>72045.03871977875</v>
      </c>
      <c r="AY654" s="35">
        <f t="shared" si="285"/>
        <v>77576.076594019934</v>
      </c>
      <c r="AZ654" s="35">
        <f t="shared" si="286"/>
        <v>83107.114468261119</v>
      </c>
      <c r="BA654"/>
      <c r="BB654" s="52">
        <f t="shared" si="287"/>
        <v>647</v>
      </c>
      <c r="BC654" s="80">
        <f t="shared" si="288"/>
        <v>792.0122671335472</v>
      </c>
      <c r="BD654" s="35">
        <f t="shared" si="294"/>
        <v>3172.5107315516084</v>
      </c>
      <c r="BE654" s="35">
        <f t="shared" si="289"/>
        <v>23745.1025945402</v>
      </c>
      <c r="BF654" s="35">
        <f t="shared" si="290"/>
        <v>26917.613326091807</v>
      </c>
      <c r="BG654" s="35">
        <f t="shared" si="291"/>
        <v>30090.124057643414</v>
      </c>
    </row>
    <row r="655" spans="25:59" x14ac:dyDescent="0.4">
      <c r="Y655" s="35">
        <f t="shared" si="292"/>
        <v>647500</v>
      </c>
      <c r="Z655" s="52">
        <f t="shared" si="295"/>
        <v>648</v>
      </c>
      <c r="AA655" s="35"/>
      <c r="AB655" s="35"/>
      <c r="AC655" s="35"/>
      <c r="AD655" s="35"/>
      <c r="AU655" s="52">
        <f t="shared" si="282"/>
        <v>648</v>
      </c>
      <c r="AV655" s="80">
        <f t="shared" si="283"/>
        <v>1381.4304659707518</v>
      </c>
      <c r="AW655" s="35">
        <f t="shared" si="293"/>
        <v>5533.5039115569216</v>
      </c>
      <c r="AX655" s="35">
        <f t="shared" si="284"/>
        <v>72143.022271673457</v>
      </c>
      <c r="AY655" s="35">
        <f t="shared" si="285"/>
        <v>77676.52618323038</v>
      </c>
      <c r="AZ655" s="35">
        <f t="shared" si="286"/>
        <v>83210.030094787304</v>
      </c>
      <c r="BA655"/>
      <c r="BB655" s="52">
        <f t="shared" si="287"/>
        <v>648</v>
      </c>
      <c r="BC655" s="80">
        <f t="shared" si="288"/>
        <v>792.36538925089383</v>
      </c>
      <c r="BD655" s="35">
        <f t="shared" si="294"/>
        <v>3173.9252092728752</v>
      </c>
      <c r="BE655" s="35">
        <f t="shared" si="289"/>
        <v>23773.496899519243</v>
      </c>
      <c r="BF655" s="35">
        <f t="shared" si="290"/>
        <v>26947.422108792118</v>
      </c>
      <c r="BG655" s="35">
        <f t="shared" si="291"/>
        <v>30121.347318064993</v>
      </c>
    </row>
    <row r="656" spans="25:59" x14ac:dyDescent="0.4">
      <c r="Y656" s="35">
        <f t="shared" si="292"/>
        <v>648500</v>
      </c>
      <c r="Z656" s="52">
        <f t="shared" si="295"/>
        <v>649</v>
      </c>
      <c r="AA656" s="35"/>
      <c r="AB656" s="35"/>
      <c r="AC656" s="35"/>
      <c r="AD656" s="35"/>
      <c r="AU656" s="52">
        <f t="shared" si="282"/>
        <v>649</v>
      </c>
      <c r="AV656" s="80">
        <f t="shared" si="283"/>
        <v>1382.0470187417382</v>
      </c>
      <c r="AW656" s="35">
        <f t="shared" si="293"/>
        <v>5535.9735958834044</v>
      </c>
      <c r="AX656" s="35">
        <f t="shared" si="284"/>
        <v>72241.00217655742</v>
      </c>
      <c r="AY656" s="35">
        <f t="shared" si="285"/>
        <v>77776.975772440826</v>
      </c>
      <c r="AZ656" s="35">
        <f t="shared" si="286"/>
        <v>83312.949368324233</v>
      </c>
      <c r="BA656"/>
      <c r="BB656" s="52">
        <f t="shared" si="287"/>
        <v>649</v>
      </c>
      <c r="BC656" s="80">
        <f t="shared" si="288"/>
        <v>792.71903359884357</v>
      </c>
      <c r="BD656" s="35">
        <f t="shared" si="294"/>
        <v>3175.3417788584493</v>
      </c>
      <c r="BE656" s="35">
        <f t="shared" si="289"/>
        <v>23801.889112633988</v>
      </c>
      <c r="BF656" s="35">
        <f t="shared" si="290"/>
        <v>26977.230891492436</v>
      </c>
      <c r="BG656" s="35">
        <f t="shared" si="291"/>
        <v>30152.572670350884</v>
      </c>
    </row>
    <row r="657" spans="25:59" x14ac:dyDescent="0.4">
      <c r="Y657" s="35">
        <f t="shared" si="292"/>
        <v>649500</v>
      </c>
      <c r="Z657" s="52">
        <f t="shared" si="295"/>
        <v>650</v>
      </c>
      <c r="AA657" s="35"/>
      <c r="AB657" s="35"/>
      <c r="AC657" s="35"/>
      <c r="AD657" s="35"/>
      <c r="AU657" s="52">
        <f t="shared" si="282"/>
        <v>650</v>
      </c>
      <c r="AV657" s="80">
        <f t="shared" si="283"/>
        <v>1382.6644807651853</v>
      </c>
      <c r="AW657" s="35">
        <f t="shared" si="293"/>
        <v>5538.4469223418464</v>
      </c>
      <c r="AX657" s="35">
        <f t="shared" si="284"/>
        <v>72338.978439309416</v>
      </c>
      <c r="AY657" s="35">
        <f t="shared" si="285"/>
        <v>77877.425361651258</v>
      </c>
      <c r="AZ657" s="35">
        <f t="shared" si="286"/>
        <v>83415.8722839931</v>
      </c>
      <c r="BA657"/>
      <c r="BB657" s="52">
        <f t="shared" si="287"/>
        <v>650</v>
      </c>
      <c r="BC657" s="80">
        <f t="shared" si="288"/>
        <v>793.07319947878352</v>
      </c>
      <c r="BD657" s="35">
        <f t="shared" si="294"/>
        <v>3176.760437509944</v>
      </c>
      <c r="BE657" s="35">
        <f t="shared" si="289"/>
        <v>23830.279236682803</v>
      </c>
      <c r="BF657" s="35">
        <f t="shared" si="290"/>
        <v>27007.039674192747</v>
      </c>
      <c r="BG657" s="35">
        <f t="shared" si="291"/>
        <v>30183.800111702691</v>
      </c>
    </row>
    <row r="658" spans="25:59" x14ac:dyDescent="0.4">
      <c r="Y658" s="35">
        <f t="shared" si="292"/>
        <v>650500</v>
      </c>
      <c r="Z658" s="52">
        <f t="shared" si="295"/>
        <v>651</v>
      </c>
      <c r="AA658" s="35"/>
      <c r="AB658" s="35"/>
      <c r="AC658" s="35"/>
      <c r="AD658" s="35"/>
      <c r="AU658" s="52">
        <f t="shared" si="282"/>
        <v>651</v>
      </c>
      <c r="AV658" s="80">
        <f t="shared" si="283"/>
        <v>1383.2828508234913</v>
      </c>
      <c r="AW658" s="35">
        <f t="shared" si="293"/>
        <v>5540.9238860549794</v>
      </c>
      <c r="AX658" s="35">
        <f t="shared" si="284"/>
        <v>72436.951064806723</v>
      </c>
      <c r="AY658" s="35">
        <f t="shared" si="285"/>
        <v>77977.874950861704</v>
      </c>
      <c r="AZ658" s="35">
        <f t="shared" si="286"/>
        <v>83518.798836916685</v>
      </c>
      <c r="BA658"/>
      <c r="BB658" s="52">
        <f t="shared" si="287"/>
        <v>651</v>
      </c>
      <c r="BC658" s="80">
        <f t="shared" si="288"/>
        <v>793.42788619231749</v>
      </c>
      <c r="BD658" s="35">
        <f t="shared" si="294"/>
        <v>3178.1811824298402</v>
      </c>
      <c r="BE658" s="35">
        <f t="shared" si="289"/>
        <v>23858.667274463223</v>
      </c>
      <c r="BF658" s="35">
        <f t="shared" si="290"/>
        <v>27036.848456893065</v>
      </c>
      <c r="BG658" s="35">
        <f t="shared" si="291"/>
        <v>30215.029639322907</v>
      </c>
    </row>
    <row r="659" spans="25:59" x14ac:dyDescent="0.4">
      <c r="Y659" s="35">
        <f t="shared" si="292"/>
        <v>651500</v>
      </c>
      <c r="Z659" s="52">
        <f t="shared" si="295"/>
        <v>652</v>
      </c>
      <c r="AA659" s="35"/>
      <c r="AB659" s="35"/>
      <c r="AC659" s="35"/>
      <c r="AD659" s="35"/>
      <c r="AU659" s="52">
        <f t="shared" si="282"/>
        <v>652</v>
      </c>
      <c r="AV659" s="80">
        <f t="shared" si="283"/>
        <v>1383.9021276994438</v>
      </c>
      <c r="AW659" s="35">
        <f t="shared" si="293"/>
        <v>5543.404482147097</v>
      </c>
      <c r="AX659" s="35">
        <f t="shared" si="284"/>
        <v>72534.920057925032</v>
      </c>
      <c r="AY659" s="35">
        <f t="shared" si="285"/>
        <v>78078.324540072135</v>
      </c>
      <c r="AZ659" s="35">
        <f t="shared" si="286"/>
        <v>83621.729022219239</v>
      </c>
      <c r="BA659"/>
      <c r="BB659" s="52">
        <f t="shared" si="287"/>
        <v>652</v>
      </c>
      <c r="BC659" s="80">
        <f t="shared" si="288"/>
        <v>793.78309304127254</v>
      </c>
      <c r="BD659" s="35">
        <f t="shared" si="294"/>
        <v>3179.6040108215125</v>
      </c>
      <c r="BE659" s="35">
        <f t="shared" si="289"/>
        <v>23887.053228771863</v>
      </c>
      <c r="BF659" s="35">
        <f t="shared" si="290"/>
        <v>27066.657239593376</v>
      </c>
      <c r="BG659" s="35">
        <f t="shared" si="291"/>
        <v>30246.261250414889</v>
      </c>
    </row>
    <row r="660" spans="25:59" x14ac:dyDescent="0.4">
      <c r="Y660" s="35">
        <f t="shared" si="292"/>
        <v>652500</v>
      </c>
      <c r="Z660" s="52">
        <f t="shared" si="295"/>
        <v>653</v>
      </c>
      <c r="AA660" s="35"/>
      <c r="AB660" s="35"/>
      <c r="AC660" s="35"/>
      <c r="AD660" s="35"/>
      <c r="AU660" s="52">
        <f t="shared" si="282"/>
        <v>653</v>
      </c>
      <c r="AV660" s="80">
        <f t="shared" si="283"/>
        <v>1384.5223101762224</v>
      </c>
      <c r="AW660" s="35">
        <f t="shared" si="293"/>
        <v>5545.8887057440643</v>
      </c>
      <c r="AX660" s="35">
        <f t="shared" si="284"/>
        <v>72632.885423538522</v>
      </c>
      <c r="AY660" s="35">
        <f t="shared" si="285"/>
        <v>78178.774129282581</v>
      </c>
      <c r="AZ660" s="35">
        <f t="shared" si="286"/>
        <v>83724.66283502664</v>
      </c>
      <c r="BA660"/>
      <c r="BB660" s="52">
        <f t="shared" si="287"/>
        <v>653</v>
      </c>
      <c r="BC660" s="80">
        <f t="shared" si="288"/>
        <v>794.1388193277013</v>
      </c>
      <c r="BD660" s="35">
        <f t="shared" si="294"/>
        <v>3181.0289198892401</v>
      </c>
      <c r="BE660" s="35">
        <f t="shared" si="289"/>
        <v>23915.437102404456</v>
      </c>
      <c r="BF660" s="35">
        <f t="shared" si="290"/>
        <v>27096.466022293695</v>
      </c>
      <c r="BG660" s="35">
        <f t="shared" si="291"/>
        <v>30277.494942182933</v>
      </c>
    </row>
    <row r="661" spans="25:59" x14ac:dyDescent="0.4">
      <c r="Y661" s="35">
        <f t="shared" si="292"/>
        <v>653500</v>
      </c>
      <c r="Z661" s="52">
        <f t="shared" si="295"/>
        <v>654</v>
      </c>
      <c r="AA661" s="35"/>
      <c r="AB661" s="35"/>
      <c r="AC661" s="35"/>
      <c r="AD661" s="35"/>
      <c r="AU661" s="52">
        <f t="shared" si="282"/>
        <v>654</v>
      </c>
      <c r="AV661" s="80">
        <f t="shared" si="283"/>
        <v>1385.1433970374092</v>
      </c>
      <c r="AW661" s="35">
        <f t="shared" si="293"/>
        <v>5548.3765519733552</v>
      </c>
      <c r="AX661" s="35">
        <f t="shared" si="284"/>
        <v>72730.84716651967</v>
      </c>
      <c r="AY661" s="35">
        <f t="shared" si="285"/>
        <v>78279.223718493027</v>
      </c>
      <c r="AZ661" s="35">
        <f t="shared" si="286"/>
        <v>83827.600270466384</v>
      </c>
      <c r="BA661"/>
      <c r="BB661" s="52">
        <f t="shared" si="287"/>
        <v>654</v>
      </c>
      <c r="BC661" s="80">
        <f t="shared" si="288"/>
        <v>794.49506435388651</v>
      </c>
      <c r="BD661" s="35">
        <f t="shared" si="294"/>
        <v>3182.4559068382237</v>
      </c>
      <c r="BE661" s="35">
        <f t="shared" si="289"/>
        <v>23943.818898155783</v>
      </c>
      <c r="BF661" s="35">
        <f t="shared" si="290"/>
        <v>27126.274804994006</v>
      </c>
      <c r="BG661" s="35">
        <f t="shared" si="291"/>
        <v>30308.730711832228</v>
      </c>
    </row>
    <row r="662" spans="25:59" x14ac:dyDescent="0.4">
      <c r="Y662" s="35">
        <f t="shared" si="292"/>
        <v>654500</v>
      </c>
      <c r="Z662" s="52">
        <f t="shared" si="295"/>
        <v>655</v>
      </c>
      <c r="AA662" s="35"/>
      <c r="AB662" s="35"/>
      <c r="AC662" s="35"/>
      <c r="AD662" s="35"/>
      <c r="AU662" s="52">
        <f t="shared" si="282"/>
        <v>655</v>
      </c>
      <c r="AV662" s="80">
        <f t="shared" si="283"/>
        <v>1385.7653870669951</v>
      </c>
      <c r="AW662" s="35">
        <f t="shared" si="293"/>
        <v>5550.8680159640853</v>
      </c>
      <c r="AX662" s="35">
        <f t="shared" si="284"/>
        <v>72828.80529173938</v>
      </c>
      <c r="AY662" s="35">
        <f t="shared" si="285"/>
        <v>78379.673307703459</v>
      </c>
      <c r="AZ662" s="35">
        <f t="shared" si="286"/>
        <v>83930.541323667538</v>
      </c>
      <c r="BA662"/>
      <c r="BB662" s="52">
        <f t="shared" si="287"/>
        <v>655</v>
      </c>
      <c r="BC662" s="80">
        <f t="shared" si="288"/>
        <v>794.85182742234599</v>
      </c>
      <c r="BD662" s="35">
        <f t="shared" si="294"/>
        <v>3183.8849688746054</v>
      </c>
      <c r="BE662" s="35">
        <f t="shared" si="289"/>
        <v>23972.198618819719</v>
      </c>
      <c r="BF662" s="35">
        <f t="shared" si="290"/>
        <v>27156.083587694324</v>
      </c>
      <c r="BG662" s="35">
        <f t="shared" si="291"/>
        <v>30339.968556568929</v>
      </c>
    </row>
    <row r="663" spans="25:59" x14ac:dyDescent="0.4">
      <c r="Y663" s="35">
        <f t="shared" si="292"/>
        <v>655500</v>
      </c>
      <c r="Z663" s="52">
        <f t="shared" si="295"/>
        <v>656</v>
      </c>
      <c r="AA663" s="35"/>
      <c r="AB663" s="35"/>
      <c r="AC663" s="35"/>
      <c r="AD663" s="35"/>
      <c r="AU663" s="52">
        <f t="shared" si="282"/>
        <v>656</v>
      </c>
      <c r="AV663" s="80">
        <f t="shared" si="283"/>
        <v>1386.3882790493858</v>
      </c>
      <c r="AW663" s="35">
        <f t="shared" si="293"/>
        <v>5553.3630928470284</v>
      </c>
      <c r="AX663" s="35">
        <f t="shared" si="284"/>
        <v>72926.759804066882</v>
      </c>
      <c r="AY663" s="35">
        <f t="shared" si="285"/>
        <v>78480.122896913905</v>
      </c>
      <c r="AZ663" s="35">
        <f t="shared" si="286"/>
        <v>84033.485989760928</v>
      </c>
      <c r="BA663"/>
      <c r="BB663" s="52">
        <f t="shared" si="287"/>
        <v>656</v>
      </c>
      <c r="BC663" s="80">
        <f t="shared" si="288"/>
        <v>795.20910783583497</v>
      </c>
      <c r="BD663" s="35">
        <f t="shared" si="294"/>
        <v>3185.3161032054777</v>
      </c>
      <c r="BE663" s="35">
        <f t="shared" si="289"/>
        <v>24000.576267189157</v>
      </c>
      <c r="BF663" s="35">
        <f t="shared" si="290"/>
        <v>27185.892370394635</v>
      </c>
      <c r="BG663" s="35">
        <f t="shared" si="291"/>
        <v>30371.208473600112</v>
      </c>
    </row>
    <row r="664" spans="25:59" x14ac:dyDescent="0.4">
      <c r="Y664" s="35">
        <f t="shared" si="292"/>
        <v>656500</v>
      </c>
      <c r="Z664" s="52">
        <f t="shared" si="295"/>
        <v>657</v>
      </c>
      <c r="AA664" s="35"/>
      <c r="AB664" s="35"/>
      <c r="AC664" s="35"/>
      <c r="AD664" s="35"/>
      <c r="AU664" s="52">
        <f t="shared" si="282"/>
        <v>657</v>
      </c>
      <c r="AV664" s="80">
        <f t="shared" si="283"/>
        <v>1387.0120717694103</v>
      </c>
      <c r="AW664" s="35">
        <f t="shared" si="293"/>
        <v>5555.8617777546542</v>
      </c>
      <c r="AX664" s="35">
        <f t="shared" si="284"/>
        <v>73024.710708369676</v>
      </c>
      <c r="AY664" s="35">
        <f t="shared" si="285"/>
        <v>78580.572486124336</v>
      </c>
      <c r="AZ664" s="35">
        <f t="shared" si="286"/>
        <v>84136.434263878997</v>
      </c>
      <c r="BA664"/>
      <c r="BB664" s="52">
        <f t="shared" si="287"/>
        <v>657</v>
      </c>
      <c r="BC664" s="80">
        <f t="shared" si="288"/>
        <v>795.56690489735172</v>
      </c>
      <c r="BD664" s="35">
        <f t="shared" si="294"/>
        <v>3186.7493070389082</v>
      </c>
      <c r="BE664" s="35">
        <f t="shared" si="289"/>
        <v>24028.951846056036</v>
      </c>
      <c r="BF664" s="35">
        <f t="shared" si="290"/>
        <v>27215.701153094946</v>
      </c>
      <c r="BG664" s="35">
        <f t="shared" si="291"/>
        <v>30402.450460133856</v>
      </c>
    </row>
    <row r="665" spans="25:59" x14ac:dyDescent="0.4">
      <c r="Y665" s="35">
        <f t="shared" si="292"/>
        <v>657500</v>
      </c>
      <c r="Z665" s="52">
        <f t="shared" si="295"/>
        <v>658</v>
      </c>
      <c r="AA665" s="35"/>
      <c r="AB665" s="35"/>
      <c r="AC665" s="35"/>
      <c r="AD665" s="35"/>
      <c r="AU665" s="52">
        <f t="shared" si="282"/>
        <v>658</v>
      </c>
      <c r="AV665" s="80">
        <f t="shared" si="283"/>
        <v>1387.6367640123262</v>
      </c>
      <c r="AW665" s="35">
        <f t="shared" si="293"/>
        <v>5558.3640658211516</v>
      </c>
      <c r="AX665" s="35">
        <f t="shared" si="284"/>
        <v>73122.658009513631</v>
      </c>
      <c r="AY665" s="35">
        <f t="shared" si="285"/>
        <v>78681.022075334782</v>
      </c>
      <c r="AZ665" s="35">
        <f t="shared" si="286"/>
        <v>84239.386141155934</v>
      </c>
      <c r="BA665"/>
      <c r="BB665" s="52">
        <f t="shared" si="287"/>
        <v>658</v>
      </c>
      <c r="BC665" s="80">
        <f t="shared" si="288"/>
        <v>795.92521791014042</v>
      </c>
      <c r="BD665" s="35">
        <f t="shared" si="294"/>
        <v>3188.1845775839474</v>
      </c>
      <c r="BE665" s="35">
        <f t="shared" si="289"/>
        <v>24057.325358211318</v>
      </c>
      <c r="BF665" s="35">
        <f t="shared" si="290"/>
        <v>27245.509935795264</v>
      </c>
      <c r="BG665" s="35">
        <f t="shared" si="291"/>
        <v>30433.694513379211</v>
      </c>
    </row>
    <row r="666" spans="25:59" x14ac:dyDescent="0.4">
      <c r="Y666" s="35">
        <f t="shared" si="292"/>
        <v>658500</v>
      </c>
      <c r="Z666" s="52">
        <f t="shared" si="295"/>
        <v>659</v>
      </c>
      <c r="AA666" s="35"/>
      <c r="AB666" s="35"/>
      <c r="AC666" s="35"/>
      <c r="AD666" s="35"/>
      <c r="AU666" s="52">
        <f t="shared" si="282"/>
        <v>659</v>
      </c>
      <c r="AV666" s="80">
        <f t="shared" si="283"/>
        <v>1388.2623545638276</v>
      </c>
      <c r="AW666" s="35">
        <f t="shared" si="293"/>
        <v>5560.8699521824556</v>
      </c>
      <c r="AX666" s="35">
        <f t="shared" si="284"/>
        <v>73220.601712362753</v>
      </c>
      <c r="AY666" s="35">
        <f t="shared" si="285"/>
        <v>78781.471664545214</v>
      </c>
      <c r="AZ666" s="35">
        <f t="shared" si="286"/>
        <v>84342.341616727674</v>
      </c>
      <c r="BA666"/>
      <c r="BB666" s="52">
        <f t="shared" si="287"/>
        <v>659</v>
      </c>
      <c r="BC666" s="80">
        <f t="shared" si="288"/>
        <v>796.28404617769547</v>
      </c>
      <c r="BD666" s="35">
        <f t="shared" si="294"/>
        <v>3189.6219120506503</v>
      </c>
      <c r="BE666" s="35">
        <f t="shared" si="289"/>
        <v>24085.696806444925</v>
      </c>
      <c r="BF666" s="35">
        <f t="shared" si="290"/>
        <v>27275.318718495575</v>
      </c>
      <c r="BG666" s="35">
        <f t="shared" si="291"/>
        <v>30464.940630546225</v>
      </c>
    </row>
    <row r="667" spans="25:59" x14ac:dyDescent="0.4">
      <c r="Y667" s="35">
        <f t="shared" si="292"/>
        <v>659500</v>
      </c>
      <c r="Z667" s="52">
        <f t="shared" si="295"/>
        <v>660</v>
      </c>
      <c r="AA667" s="35"/>
      <c r="AB667" s="35"/>
      <c r="AC667" s="35"/>
      <c r="AD667" s="35"/>
      <c r="AU667" s="52">
        <f t="shared" si="282"/>
        <v>660</v>
      </c>
      <c r="AV667" s="80">
        <f t="shared" si="283"/>
        <v>1388.8888422100524</v>
      </c>
      <c r="AW667" s="35">
        <f t="shared" si="293"/>
        <v>5563.3794319762801</v>
      </c>
      <c r="AX667" s="35">
        <f t="shared" si="284"/>
        <v>73318.541821779378</v>
      </c>
      <c r="AY667" s="35">
        <f t="shared" si="285"/>
        <v>78881.92125375566</v>
      </c>
      <c r="AZ667" s="35">
        <f t="shared" si="286"/>
        <v>84445.300685731941</v>
      </c>
      <c r="BA667"/>
      <c r="BB667" s="52">
        <f t="shared" si="287"/>
        <v>660</v>
      </c>
      <c r="BC667" s="80">
        <f t="shared" si="288"/>
        <v>796.64338900376595</v>
      </c>
      <c r="BD667" s="35">
        <f t="shared" si="294"/>
        <v>3191.0613076500904</v>
      </c>
      <c r="BE667" s="35">
        <f t="shared" si="289"/>
        <v>24114.066193545805</v>
      </c>
      <c r="BF667" s="35">
        <f t="shared" si="290"/>
        <v>27305.127501195893</v>
      </c>
      <c r="BG667" s="35">
        <f t="shared" si="291"/>
        <v>30496.188808845982</v>
      </c>
    </row>
    <row r="668" spans="25:59" x14ac:dyDescent="0.4">
      <c r="Y668" s="35">
        <f t="shared" si="292"/>
        <v>660500</v>
      </c>
      <c r="Z668" s="52">
        <f t="shared" si="295"/>
        <v>661</v>
      </c>
      <c r="AA668" s="35"/>
      <c r="AB668" s="35"/>
      <c r="AC668" s="35"/>
      <c r="AD668" s="35"/>
      <c r="AU668" s="52">
        <f t="shared" si="282"/>
        <v>661</v>
      </c>
      <c r="AV668" s="80">
        <f t="shared" si="283"/>
        <v>1389.516225737588</v>
      </c>
      <c r="AW668" s="35">
        <f t="shared" si="293"/>
        <v>5565.8925003421391</v>
      </c>
      <c r="AX668" s="35">
        <f t="shared" si="284"/>
        <v>73416.478342623974</v>
      </c>
      <c r="AY668" s="35">
        <f t="shared" si="285"/>
        <v>78982.370842966106</v>
      </c>
      <c r="AZ668" s="35">
        <f t="shared" si="286"/>
        <v>84548.263343308237</v>
      </c>
      <c r="BA668"/>
      <c r="BB668" s="52">
        <f t="shared" si="287"/>
        <v>661</v>
      </c>
      <c r="BC668" s="80">
        <f t="shared" si="288"/>
        <v>797.00324569235863</v>
      </c>
      <c r="BD668" s="35">
        <f t="shared" si="294"/>
        <v>3192.5027615943745</v>
      </c>
      <c r="BE668" s="35">
        <f t="shared" si="289"/>
        <v>24142.433522301828</v>
      </c>
      <c r="BF668" s="35">
        <f t="shared" si="290"/>
        <v>27334.936283896204</v>
      </c>
      <c r="BG668" s="35">
        <f t="shared" si="291"/>
        <v>30527.439045490581</v>
      </c>
    </row>
    <row r="669" spans="25:59" x14ac:dyDescent="0.4">
      <c r="Y669" s="35">
        <f t="shared" si="292"/>
        <v>661500</v>
      </c>
      <c r="Z669" s="52">
        <f t="shared" si="295"/>
        <v>662</v>
      </c>
      <c r="AA669" s="35"/>
      <c r="AB669" s="35"/>
      <c r="AC669" s="35"/>
      <c r="AD669" s="35"/>
      <c r="AU669" s="52">
        <f t="shared" si="282"/>
        <v>662</v>
      </c>
      <c r="AV669" s="80">
        <f t="shared" si="283"/>
        <v>1390.1445039334787</v>
      </c>
      <c r="AW669" s="35">
        <f t="shared" si="293"/>
        <v>5568.4091524213763</v>
      </c>
      <c r="AX669" s="35">
        <f t="shared" si="284"/>
        <v>73514.411279755164</v>
      </c>
      <c r="AY669" s="35">
        <f t="shared" si="285"/>
        <v>79082.820432176537</v>
      </c>
      <c r="AZ669" s="35">
        <f t="shared" si="286"/>
        <v>84651.22958459791</v>
      </c>
      <c r="BA669"/>
      <c r="BB669" s="52">
        <f t="shared" si="287"/>
        <v>662</v>
      </c>
      <c r="BC669" s="80">
        <f t="shared" si="288"/>
        <v>797.3636155477426</v>
      </c>
      <c r="BD669" s="35">
        <f t="shared" si="294"/>
        <v>3193.9462710966591</v>
      </c>
      <c r="BE669" s="35">
        <f t="shared" si="289"/>
        <v>24170.798795499864</v>
      </c>
      <c r="BF669" s="35">
        <f t="shared" si="290"/>
        <v>27364.745066596523</v>
      </c>
      <c r="BG669" s="35">
        <f t="shared" si="291"/>
        <v>30558.691337693181</v>
      </c>
    </row>
    <row r="670" spans="25:59" x14ac:dyDescent="0.4">
      <c r="Y670" s="35">
        <f t="shared" si="292"/>
        <v>662500</v>
      </c>
      <c r="Z670" s="52">
        <f t="shared" si="295"/>
        <v>663</v>
      </c>
      <c r="AA670" s="35"/>
      <c r="AB670" s="35"/>
      <c r="AC670" s="35"/>
      <c r="AD670" s="35"/>
      <c r="AU670" s="52">
        <f t="shared" si="282"/>
        <v>663</v>
      </c>
      <c r="AV670" s="80">
        <f t="shared" si="283"/>
        <v>1390.7736755852327</v>
      </c>
      <c r="AW670" s="35">
        <f t="shared" si="293"/>
        <v>5570.9293833571946</v>
      </c>
      <c r="AX670" s="35">
        <f t="shared" si="284"/>
        <v>73612.340638029782</v>
      </c>
      <c r="AY670" s="35">
        <f t="shared" si="285"/>
        <v>79183.270021386983</v>
      </c>
      <c r="AZ670" s="35">
        <f t="shared" si="286"/>
        <v>84754.199404744184</v>
      </c>
      <c r="BA670"/>
      <c r="BB670" s="52">
        <f t="shared" si="287"/>
        <v>663</v>
      </c>
      <c r="BC670" s="80">
        <f t="shared" si="288"/>
        <v>797.72449787445271</v>
      </c>
      <c r="BD670" s="35">
        <f t="shared" si="294"/>
        <v>3195.3918333711663</v>
      </c>
      <c r="BE670" s="35">
        <f t="shared" si="289"/>
        <v>24199.162015925667</v>
      </c>
      <c r="BF670" s="35">
        <f t="shared" si="290"/>
        <v>27394.553849296834</v>
      </c>
      <c r="BG670" s="35">
        <f t="shared" si="291"/>
        <v>30589.945682668</v>
      </c>
    </row>
    <row r="671" spans="25:59" x14ac:dyDescent="0.4">
      <c r="Y671" s="35">
        <f t="shared" si="292"/>
        <v>663500</v>
      </c>
      <c r="Z671" s="52">
        <f t="shared" si="295"/>
        <v>664</v>
      </c>
      <c r="AA671" s="35"/>
      <c r="AB671" s="35"/>
      <c r="AC671" s="35"/>
      <c r="AD671" s="35"/>
      <c r="AU671" s="52">
        <f t="shared" si="282"/>
        <v>664</v>
      </c>
      <c r="AV671" s="80">
        <f t="shared" si="283"/>
        <v>1391.4037394808283</v>
      </c>
      <c r="AW671" s="35">
        <f t="shared" si="293"/>
        <v>5573.4531882946794</v>
      </c>
      <c r="AX671" s="35">
        <f t="shared" si="284"/>
        <v>73710.266422302739</v>
      </c>
      <c r="AY671" s="35">
        <f t="shared" si="285"/>
        <v>79283.719610597414</v>
      </c>
      <c r="AZ671" s="35">
        <f t="shared" si="286"/>
        <v>84857.17279889209</v>
      </c>
      <c r="BA671"/>
      <c r="BB671" s="52">
        <f t="shared" si="287"/>
        <v>664</v>
      </c>
      <c r="BC671" s="80">
        <f t="shared" si="288"/>
        <v>798.0858919772935</v>
      </c>
      <c r="BD671" s="35">
        <f t="shared" si="294"/>
        <v>3196.839445633198</v>
      </c>
      <c r="BE671" s="35">
        <f t="shared" si="289"/>
        <v>24227.523186363953</v>
      </c>
      <c r="BF671" s="35">
        <f t="shared" si="290"/>
        <v>27424.362631997152</v>
      </c>
      <c r="BG671" s="35">
        <f t="shared" si="291"/>
        <v>30621.202077630351</v>
      </c>
    </row>
    <row r="672" spans="25:59" x14ac:dyDescent="0.4">
      <c r="Y672" s="35">
        <f t="shared" si="292"/>
        <v>664500</v>
      </c>
      <c r="Z672" s="52">
        <f t="shared" si="295"/>
        <v>665</v>
      </c>
      <c r="AA672" s="35"/>
      <c r="AB672" s="35"/>
      <c r="AC672" s="35"/>
      <c r="AD672" s="35"/>
      <c r="AU672" s="52">
        <f t="shared" si="282"/>
        <v>665</v>
      </c>
      <c r="AV672" s="80">
        <f t="shared" si="283"/>
        <v>1392.0346944087214</v>
      </c>
      <c r="AW672" s="35">
        <f t="shared" si="293"/>
        <v>5575.9805623808297</v>
      </c>
      <c r="AX672" s="35">
        <f t="shared" si="284"/>
        <v>73808.188637427025</v>
      </c>
      <c r="AY672" s="35">
        <f t="shared" si="285"/>
        <v>79384.16919980786</v>
      </c>
      <c r="AZ672" s="35">
        <f t="shared" si="286"/>
        <v>84960.149762188696</v>
      </c>
      <c r="BA672"/>
      <c r="BB672" s="52">
        <f t="shared" si="287"/>
        <v>665</v>
      </c>
      <c r="BC672" s="80">
        <f t="shared" si="288"/>
        <v>798.44779716134371</v>
      </c>
      <c r="BD672" s="35">
        <f t="shared" si="294"/>
        <v>3198.2891050991539</v>
      </c>
      <c r="BE672" s="35">
        <f t="shared" si="289"/>
        <v>24255.88230959831</v>
      </c>
      <c r="BF672" s="35">
        <f t="shared" si="290"/>
        <v>27454.171414697463</v>
      </c>
      <c r="BG672" s="35">
        <f t="shared" si="291"/>
        <v>30652.460519796616</v>
      </c>
    </row>
    <row r="673" spans="25:59" x14ac:dyDescent="0.4">
      <c r="Y673" s="35">
        <f t="shared" si="292"/>
        <v>665500</v>
      </c>
      <c r="Z673" s="52">
        <f t="shared" si="295"/>
        <v>666</v>
      </c>
      <c r="AA673" s="35"/>
      <c r="AB673" s="35"/>
      <c r="AC673" s="35"/>
      <c r="AD673" s="35"/>
      <c r="AU673" s="52">
        <f t="shared" si="282"/>
        <v>666</v>
      </c>
      <c r="AV673" s="80">
        <f t="shared" si="283"/>
        <v>1392.6665391578508</v>
      </c>
      <c r="AW673" s="35">
        <f t="shared" si="293"/>
        <v>5578.5115007645772</v>
      </c>
      <c r="AX673" s="35">
        <f t="shared" si="284"/>
        <v>73906.107288253712</v>
      </c>
      <c r="AY673" s="35">
        <f t="shared" si="285"/>
        <v>79484.618789018292</v>
      </c>
      <c r="AZ673" s="35">
        <f t="shared" si="286"/>
        <v>85063.130289782872</v>
      </c>
      <c r="BA673"/>
      <c r="BB673" s="52">
        <f t="shared" si="287"/>
        <v>666</v>
      </c>
      <c r="BC673" s="80">
        <f t="shared" si="288"/>
        <v>798.81021273195904</v>
      </c>
      <c r="BD673" s="35">
        <f t="shared" si="294"/>
        <v>3199.7408089865439</v>
      </c>
      <c r="BE673" s="35">
        <f t="shared" si="289"/>
        <v>24284.239388411239</v>
      </c>
      <c r="BF673" s="35">
        <f t="shared" si="290"/>
        <v>27483.980197397781</v>
      </c>
      <c r="BG673" s="35">
        <f t="shared" si="291"/>
        <v>30683.721006384323</v>
      </c>
    </row>
    <row r="674" spans="25:59" x14ac:dyDescent="0.4">
      <c r="Y674" s="35">
        <f t="shared" si="292"/>
        <v>666500</v>
      </c>
      <c r="Z674" s="52">
        <f t="shared" si="295"/>
        <v>667</v>
      </c>
      <c r="AA674" s="35"/>
      <c r="AB674" s="35"/>
      <c r="AC674" s="35"/>
      <c r="AD674" s="35"/>
      <c r="AU674" s="52">
        <f t="shared" si="282"/>
        <v>667</v>
      </c>
      <c r="AV674" s="80">
        <f t="shared" si="283"/>
        <v>1393.2992725176471</v>
      </c>
      <c r="AW674" s="35">
        <f t="shared" si="293"/>
        <v>5581.0459985968264</v>
      </c>
      <c r="AX674" s="35">
        <f t="shared" si="284"/>
        <v>74004.022379631904</v>
      </c>
      <c r="AY674" s="35">
        <f t="shared" si="285"/>
        <v>79585.068378228738</v>
      </c>
      <c r="AZ674" s="35">
        <f t="shared" si="286"/>
        <v>85166.114376825572</v>
      </c>
      <c r="BA674"/>
      <c r="BB674" s="52">
        <f t="shared" si="287"/>
        <v>667</v>
      </c>
      <c r="BC674" s="80">
        <f t="shared" si="288"/>
        <v>799.17313799477677</v>
      </c>
      <c r="BD674" s="35">
        <f t="shared" si="294"/>
        <v>3201.1945545140061</v>
      </c>
      <c r="BE674" s="35">
        <f t="shared" si="289"/>
        <v>24312.594425584088</v>
      </c>
      <c r="BF674" s="35">
        <f t="shared" si="290"/>
        <v>27513.788980098092</v>
      </c>
      <c r="BG674" s="35">
        <f t="shared" si="291"/>
        <v>30714.983534612096</v>
      </c>
    </row>
    <row r="675" spans="25:59" x14ac:dyDescent="0.4">
      <c r="Y675" s="35">
        <f t="shared" si="292"/>
        <v>667500</v>
      </c>
      <c r="Z675" s="52">
        <f t="shared" si="295"/>
        <v>668</v>
      </c>
      <c r="AA675" s="35"/>
      <c r="AB675" s="35"/>
      <c r="AC675" s="35"/>
      <c r="AD675" s="35"/>
      <c r="AU675" s="52">
        <f t="shared" si="282"/>
        <v>668</v>
      </c>
      <c r="AV675" s="80">
        <f t="shared" si="283"/>
        <v>1393.9328932780363</v>
      </c>
      <c r="AW675" s="35">
        <f t="shared" si="293"/>
        <v>5583.5840510304633</v>
      </c>
      <c r="AX675" s="35">
        <f t="shared" si="284"/>
        <v>74101.933916408714</v>
      </c>
      <c r="AY675" s="35">
        <f t="shared" si="285"/>
        <v>79685.517967439184</v>
      </c>
      <c r="AZ675" s="35">
        <f t="shared" si="286"/>
        <v>85269.102018469654</v>
      </c>
      <c r="BA675"/>
      <c r="BB675" s="52">
        <f t="shared" si="287"/>
        <v>668</v>
      </c>
      <c r="BC675" s="80">
        <f t="shared" si="288"/>
        <v>799.53657225571919</v>
      </c>
      <c r="BD675" s="35">
        <f t="shared" si="294"/>
        <v>3202.6503389013192</v>
      </c>
      <c r="BE675" s="35">
        <f t="shared" si="289"/>
        <v>24340.947423897091</v>
      </c>
      <c r="BF675" s="35">
        <f t="shared" si="290"/>
        <v>27543.59776279841</v>
      </c>
      <c r="BG675" s="35">
        <f t="shared" si="291"/>
        <v>30746.24810169973</v>
      </c>
    </row>
    <row r="676" spans="25:59" x14ac:dyDescent="0.4">
      <c r="Y676" s="35">
        <f t="shared" si="292"/>
        <v>668500</v>
      </c>
      <c r="Z676" s="52">
        <f t="shared" si="295"/>
        <v>669</v>
      </c>
      <c r="AA676" s="35"/>
      <c r="AB676" s="35"/>
      <c r="AC676" s="35"/>
      <c r="AD676" s="35"/>
      <c r="AU676" s="52">
        <f t="shared" si="282"/>
        <v>669</v>
      </c>
      <c r="AV676" s="80">
        <f t="shared" si="283"/>
        <v>1394.5674002294493</v>
      </c>
      <c r="AW676" s="35">
        <f t="shared" si="293"/>
        <v>5586.1256532203979</v>
      </c>
      <c r="AX676" s="35">
        <f t="shared" si="284"/>
        <v>74199.841903429216</v>
      </c>
      <c r="AY676" s="35">
        <f t="shared" si="285"/>
        <v>79785.967556649615</v>
      </c>
      <c r="AZ676" s="35">
        <f t="shared" si="286"/>
        <v>85372.093209870014</v>
      </c>
      <c r="BA676"/>
      <c r="BB676" s="52">
        <f t="shared" si="287"/>
        <v>669</v>
      </c>
      <c r="BC676" s="80">
        <f t="shared" si="288"/>
        <v>799.90051482099716</v>
      </c>
      <c r="BD676" s="35">
        <f t="shared" si="294"/>
        <v>3204.108159369418</v>
      </c>
      <c r="BE676" s="35">
        <f t="shared" si="289"/>
        <v>24369.298386129303</v>
      </c>
      <c r="BF676" s="35">
        <f t="shared" si="290"/>
        <v>27573.406545498721</v>
      </c>
      <c r="BG676" s="35">
        <f t="shared" si="291"/>
        <v>30777.514704868139</v>
      </c>
    </row>
    <row r="677" spans="25:59" x14ac:dyDescent="0.4">
      <c r="Y677" s="35">
        <f t="shared" si="292"/>
        <v>669500</v>
      </c>
      <c r="Z677" s="52">
        <f t="shared" si="295"/>
        <v>670</v>
      </c>
      <c r="AA677" s="35"/>
      <c r="AB677" s="35"/>
      <c r="AC677" s="35"/>
      <c r="AD677" s="35"/>
      <c r="AU677" s="52">
        <f t="shared" si="282"/>
        <v>670</v>
      </c>
      <c r="AV677" s="80">
        <f t="shared" si="283"/>
        <v>1395.2027921628262</v>
      </c>
      <c r="AW677" s="35">
        <f t="shared" si="293"/>
        <v>5588.6708003235799</v>
      </c>
      <c r="AX677" s="35">
        <f t="shared" si="284"/>
        <v>74297.746345536478</v>
      </c>
      <c r="AY677" s="35">
        <f t="shared" si="285"/>
        <v>79886.417145860061</v>
      </c>
      <c r="AZ677" s="35">
        <f t="shared" si="286"/>
        <v>85475.087946183645</v>
      </c>
      <c r="BA677"/>
      <c r="BB677" s="52">
        <f t="shared" si="287"/>
        <v>670</v>
      </c>
      <c r="BC677" s="80">
        <f t="shared" si="288"/>
        <v>800.2649649971147</v>
      </c>
      <c r="BD677" s="35">
        <f t="shared" si="294"/>
        <v>3205.5680131404124</v>
      </c>
      <c r="BE677" s="35">
        <f t="shared" si="289"/>
        <v>24397.647315058628</v>
      </c>
      <c r="BF677" s="35">
        <f t="shared" si="290"/>
        <v>27603.21532819904</v>
      </c>
      <c r="BG677" s="35">
        <f t="shared" si="291"/>
        <v>30808.783341339451</v>
      </c>
    </row>
    <row r="678" spans="25:59" x14ac:dyDescent="0.4">
      <c r="Y678" s="35">
        <f t="shared" si="292"/>
        <v>670500</v>
      </c>
      <c r="Z678" s="52">
        <f t="shared" si="295"/>
        <v>671</v>
      </c>
      <c r="AA678" s="35"/>
      <c r="AB678" s="35"/>
      <c r="AC678" s="35"/>
      <c r="AD678" s="35"/>
      <c r="AU678" s="52">
        <f t="shared" si="282"/>
        <v>671</v>
      </c>
      <c r="AV678" s="80">
        <f t="shared" si="283"/>
        <v>1395.8390678696246</v>
      </c>
      <c r="AW678" s="35">
        <f t="shared" si="293"/>
        <v>5591.2194874990319</v>
      </c>
      <c r="AX678" s="35">
        <f t="shared" si="284"/>
        <v>74395.647247571454</v>
      </c>
      <c r="AY678" s="35">
        <f t="shared" si="285"/>
        <v>79986.866735070493</v>
      </c>
      <c r="AZ678" s="35">
        <f t="shared" si="286"/>
        <v>85578.086222569531</v>
      </c>
      <c r="BA678"/>
      <c r="BB678" s="52">
        <f t="shared" si="287"/>
        <v>671</v>
      </c>
      <c r="BC678" s="80">
        <f t="shared" si="288"/>
        <v>800.62992209087179</v>
      </c>
      <c r="BD678" s="35">
        <f t="shared" si="294"/>
        <v>3207.0298974375974</v>
      </c>
      <c r="BE678" s="35">
        <f t="shared" si="289"/>
        <v>24425.994213461752</v>
      </c>
      <c r="BF678" s="35">
        <f t="shared" si="290"/>
        <v>27633.02411089935</v>
      </c>
      <c r="BG678" s="35">
        <f t="shared" si="291"/>
        <v>30840.054008336949</v>
      </c>
    </row>
    <row r="679" spans="25:59" x14ac:dyDescent="0.4">
      <c r="Y679" s="35">
        <f t="shared" si="292"/>
        <v>671500</v>
      </c>
      <c r="Z679" s="52">
        <f t="shared" si="295"/>
        <v>672</v>
      </c>
      <c r="AA679" s="35"/>
      <c r="AB679" s="35"/>
      <c r="AC679" s="35"/>
      <c r="AD679" s="35"/>
      <c r="AU679" s="52">
        <f t="shared" si="282"/>
        <v>672</v>
      </c>
      <c r="AV679" s="80">
        <f t="shared" si="283"/>
        <v>1396.4762261418248</v>
      </c>
      <c r="AW679" s="35">
        <f t="shared" si="293"/>
        <v>5593.7717099078682</v>
      </c>
      <c r="AX679" s="35">
        <f t="shared" si="284"/>
        <v>74493.544614373066</v>
      </c>
      <c r="AY679" s="35">
        <f t="shared" si="285"/>
        <v>80087.316324280939</v>
      </c>
      <c r="AZ679" s="35">
        <f t="shared" si="286"/>
        <v>85681.088034188811</v>
      </c>
      <c r="BA679"/>
      <c r="BB679" s="52">
        <f t="shared" si="287"/>
        <v>672</v>
      </c>
      <c r="BC679" s="80">
        <f t="shared" si="288"/>
        <v>800.99538540936874</v>
      </c>
      <c r="BD679" s="35">
        <f t="shared" si="294"/>
        <v>3208.4938094854701</v>
      </c>
      <c r="BE679" s="35">
        <f t="shared" si="289"/>
        <v>24454.339084114192</v>
      </c>
      <c r="BF679" s="35">
        <f t="shared" si="290"/>
        <v>27662.832893599661</v>
      </c>
      <c r="BG679" s="35">
        <f t="shared" si="291"/>
        <v>30871.326703085131</v>
      </c>
    </row>
    <row r="680" spans="25:59" x14ac:dyDescent="0.4">
      <c r="Y680" s="35">
        <f t="shared" si="292"/>
        <v>672500</v>
      </c>
      <c r="Z680" s="52">
        <f t="shared" si="295"/>
        <v>673</v>
      </c>
      <c r="AA680" s="35"/>
      <c r="AB680" s="35"/>
      <c r="AC680" s="35"/>
      <c r="AD680" s="35"/>
      <c r="AU680" s="52">
        <f t="shared" si="282"/>
        <v>673</v>
      </c>
      <c r="AV680" s="80">
        <f t="shared" si="283"/>
        <v>1397.1142657719367</v>
      </c>
      <c r="AW680" s="35">
        <f t="shared" si="293"/>
        <v>5596.3274627133287</v>
      </c>
      <c r="AX680" s="35">
        <f t="shared" si="284"/>
        <v>74591.438450778049</v>
      </c>
      <c r="AY680" s="35">
        <f t="shared" si="285"/>
        <v>80187.76591349137</v>
      </c>
      <c r="AZ680" s="35">
        <f t="shared" si="286"/>
        <v>85784.093376204692</v>
      </c>
      <c r="BA680"/>
      <c r="BB680" s="52">
        <f t="shared" si="287"/>
        <v>673</v>
      </c>
      <c r="BC680" s="80">
        <f t="shared" si="288"/>
        <v>801.36135426000919</v>
      </c>
      <c r="BD680" s="35">
        <f t="shared" si="294"/>
        <v>3209.9597465097445</v>
      </c>
      <c r="BE680" s="35">
        <f t="shared" si="289"/>
        <v>24482.681929790237</v>
      </c>
      <c r="BF680" s="35">
        <f t="shared" si="290"/>
        <v>27692.64167629998</v>
      </c>
      <c r="BG680" s="35">
        <f t="shared" si="291"/>
        <v>30902.601422809723</v>
      </c>
    </row>
    <row r="681" spans="25:59" x14ac:dyDescent="0.4">
      <c r="Y681" s="35">
        <f t="shared" si="292"/>
        <v>673500</v>
      </c>
      <c r="Z681" s="52">
        <f t="shared" si="295"/>
        <v>674</v>
      </c>
      <c r="AA681" s="35"/>
      <c r="AB681" s="35"/>
      <c r="AC681" s="35"/>
      <c r="AD681" s="35"/>
      <c r="AU681" s="52">
        <f t="shared" si="282"/>
        <v>674</v>
      </c>
      <c r="AV681" s="80">
        <f t="shared" si="283"/>
        <v>1397.7531855530067</v>
      </c>
      <c r="AW681" s="35">
        <f t="shared" si="293"/>
        <v>5598.886741080797</v>
      </c>
      <c r="AX681" s="35">
        <f t="shared" si="284"/>
        <v>74689.328761621015</v>
      </c>
      <c r="AY681" s="35">
        <f t="shared" si="285"/>
        <v>80288.215502701816</v>
      </c>
      <c r="AZ681" s="35">
        <f t="shared" si="286"/>
        <v>85887.102243782618</v>
      </c>
      <c r="BA681"/>
      <c r="BB681" s="52">
        <f t="shared" si="287"/>
        <v>674</v>
      </c>
      <c r="BC681" s="80">
        <f t="shared" si="288"/>
        <v>801.72782795050489</v>
      </c>
      <c r="BD681" s="35">
        <f t="shared" si="294"/>
        <v>3211.427705737367</v>
      </c>
      <c r="BE681" s="35">
        <f t="shared" si="289"/>
        <v>24511.022753262925</v>
      </c>
      <c r="BF681" s="35">
        <f t="shared" si="290"/>
        <v>27722.450459000291</v>
      </c>
      <c r="BG681" s="35">
        <f t="shared" si="291"/>
        <v>30933.878164737656</v>
      </c>
    </row>
    <row r="682" spans="25:59" x14ac:dyDescent="0.4">
      <c r="Y682" s="35">
        <f t="shared" si="292"/>
        <v>674500</v>
      </c>
      <c r="Z682" s="52">
        <f t="shared" si="295"/>
        <v>675</v>
      </c>
      <c r="AA682" s="35"/>
      <c r="AB682" s="35"/>
      <c r="AC682" s="35"/>
      <c r="AD682" s="35"/>
      <c r="AU682" s="52">
        <f t="shared" si="282"/>
        <v>675</v>
      </c>
      <c r="AV682" s="80">
        <f t="shared" si="283"/>
        <v>1398.3929842786224</v>
      </c>
      <c r="AW682" s="35">
        <f t="shared" si="293"/>
        <v>5601.4495401778304</v>
      </c>
      <c r="AX682" s="35">
        <f t="shared" si="284"/>
        <v>74787.215551734436</v>
      </c>
      <c r="AY682" s="35">
        <f t="shared" si="285"/>
        <v>80388.665091912262</v>
      </c>
      <c r="AZ682" s="35">
        <f t="shared" si="286"/>
        <v>85990.114632090088</v>
      </c>
      <c r="BA682"/>
      <c r="BB682" s="52">
        <f t="shared" si="287"/>
        <v>675</v>
      </c>
      <c r="BC682" s="80">
        <f t="shared" si="288"/>
        <v>802.09480578887815</v>
      </c>
      <c r="BD682" s="35">
        <f t="shared" si="294"/>
        <v>3212.8976843965288</v>
      </c>
      <c r="BE682" s="35">
        <f t="shared" si="289"/>
        <v>24539.361557304081</v>
      </c>
      <c r="BF682" s="35">
        <f t="shared" si="290"/>
        <v>27752.259241700609</v>
      </c>
      <c r="BG682" s="35">
        <f t="shared" si="291"/>
        <v>30965.156926097137</v>
      </c>
    </row>
    <row r="683" spans="25:59" x14ac:dyDescent="0.4">
      <c r="Y683" s="35">
        <f t="shared" si="292"/>
        <v>675500</v>
      </c>
      <c r="Z683" s="52">
        <f t="shared" si="295"/>
        <v>676</v>
      </c>
      <c r="AA683" s="35"/>
      <c r="AB683" s="35"/>
      <c r="AC683" s="35"/>
      <c r="AD683" s="35"/>
      <c r="AU683" s="52">
        <f t="shared" si="282"/>
        <v>676</v>
      </c>
      <c r="AV683" s="80">
        <f t="shared" si="283"/>
        <v>1399.0336607429215</v>
      </c>
      <c r="AW683" s="35">
        <f t="shared" si="293"/>
        <v>5604.0158551741852</v>
      </c>
      <c r="AX683" s="35">
        <f t="shared" si="284"/>
        <v>74885.098825948502</v>
      </c>
      <c r="AY683" s="35">
        <f t="shared" si="285"/>
        <v>80489.114681122694</v>
      </c>
      <c r="AZ683" s="35">
        <f t="shared" si="286"/>
        <v>86093.130536296885</v>
      </c>
      <c r="BA683"/>
      <c r="BB683" s="52">
        <f t="shared" si="287"/>
        <v>676</v>
      </c>
      <c r="BC683" s="80">
        <f t="shared" si="288"/>
        <v>802.46228708346609</v>
      </c>
      <c r="BD683" s="35">
        <f t="shared" si="294"/>
        <v>3214.3696797166826</v>
      </c>
      <c r="BE683" s="35">
        <f t="shared" si="289"/>
        <v>24567.698344684239</v>
      </c>
      <c r="BF683" s="35">
        <f t="shared" si="290"/>
        <v>27782.06802440092</v>
      </c>
      <c r="BG683" s="35">
        <f t="shared" si="291"/>
        <v>30996.437704117601</v>
      </c>
    </row>
    <row r="684" spans="25:59" x14ac:dyDescent="0.4">
      <c r="Y684" s="35">
        <f t="shared" si="292"/>
        <v>676500</v>
      </c>
      <c r="Z684" s="52">
        <f t="shared" si="295"/>
        <v>677</v>
      </c>
      <c r="AA684" s="35"/>
      <c r="AB684" s="35"/>
      <c r="AC684" s="35"/>
      <c r="AD684" s="35"/>
      <c r="AU684" s="52">
        <f t="shared" si="282"/>
        <v>677</v>
      </c>
      <c r="AV684" s="80">
        <f t="shared" si="283"/>
        <v>1399.6752137405958</v>
      </c>
      <c r="AW684" s="35">
        <f t="shared" si="293"/>
        <v>5606.5856812418378</v>
      </c>
      <c r="AX684" s="35">
        <f t="shared" si="284"/>
        <v>74982.978589091304</v>
      </c>
      <c r="AY684" s="35">
        <f t="shared" si="285"/>
        <v>80589.56427033314</v>
      </c>
      <c r="AZ684" s="35">
        <f t="shared" si="286"/>
        <v>86196.149951574975</v>
      </c>
      <c r="BA684"/>
      <c r="BB684" s="52">
        <f t="shared" si="287"/>
        <v>677</v>
      </c>
      <c r="BC684" s="80">
        <f t="shared" si="288"/>
        <v>802.8302711429244</v>
      </c>
      <c r="BD684" s="35">
        <f t="shared" si="294"/>
        <v>3215.8436889285558</v>
      </c>
      <c r="BE684" s="35">
        <f t="shared" si="289"/>
        <v>24596.033118172683</v>
      </c>
      <c r="BF684" s="35">
        <f t="shared" si="290"/>
        <v>27811.876807101238</v>
      </c>
      <c r="BG684" s="35">
        <f t="shared" si="291"/>
        <v>31027.720496029793</v>
      </c>
    </row>
    <row r="685" spans="25:59" x14ac:dyDescent="0.4">
      <c r="Y685" s="35">
        <f t="shared" si="292"/>
        <v>677500</v>
      </c>
      <c r="Z685" s="52">
        <f t="shared" si="295"/>
        <v>678</v>
      </c>
      <c r="AA685" s="35"/>
      <c r="AB685" s="35"/>
      <c r="AC685" s="35"/>
      <c r="AD685" s="35"/>
      <c r="AU685" s="52">
        <f t="shared" si="282"/>
        <v>678</v>
      </c>
      <c r="AV685" s="80">
        <f t="shared" si="283"/>
        <v>1400.3176420668992</v>
      </c>
      <c r="AW685" s="35">
        <f t="shared" si="293"/>
        <v>5609.1590135550186</v>
      </c>
      <c r="AX685" s="35">
        <f t="shared" si="284"/>
        <v>75080.85484598855</v>
      </c>
      <c r="AY685" s="35">
        <f t="shared" si="285"/>
        <v>80690.013859543571</v>
      </c>
      <c r="AZ685" s="35">
        <f t="shared" si="286"/>
        <v>86299.172873098592</v>
      </c>
      <c r="BA685"/>
      <c r="BB685" s="52">
        <f t="shared" si="287"/>
        <v>678</v>
      </c>
      <c r="BC685" s="80">
        <f t="shared" si="288"/>
        <v>803.19875727623082</v>
      </c>
      <c r="BD685" s="35">
        <f t="shared" si="294"/>
        <v>3217.3197092641667</v>
      </c>
      <c r="BE685" s="35">
        <f t="shared" si="289"/>
        <v>24624.365880537382</v>
      </c>
      <c r="BF685" s="35">
        <f t="shared" si="290"/>
        <v>27841.685589801549</v>
      </c>
      <c r="BG685" s="35">
        <f t="shared" si="291"/>
        <v>31059.005299065717</v>
      </c>
    </row>
    <row r="686" spans="25:59" x14ac:dyDescent="0.4">
      <c r="Y686" s="35">
        <f t="shared" si="292"/>
        <v>678500</v>
      </c>
      <c r="Z686" s="52">
        <f t="shared" si="295"/>
        <v>679</v>
      </c>
      <c r="AA686" s="35"/>
      <c r="AB686" s="35"/>
      <c r="AC686" s="35"/>
      <c r="AD686" s="35"/>
      <c r="AU686" s="52">
        <f t="shared" si="282"/>
        <v>679</v>
      </c>
      <c r="AV686" s="80">
        <f t="shared" si="283"/>
        <v>1400.9609445176523</v>
      </c>
      <c r="AW686" s="35">
        <f t="shared" si="293"/>
        <v>5611.735847290226</v>
      </c>
      <c r="AX686" s="35">
        <f t="shared" si="284"/>
        <v>75178.72760146379</v>
      </c>
      <c r="AY686" s="35">
        <f t="shared" si="285"/>
        <v>80790.463448754017</v>
      </c>
      <c r="AZ686" s="35">
        <f t="shared" si="286"/>
        <v>86402.199296044244</v>
      </c>
      <c r="BA686"/>
      <c r="BB686" s="52">
        <f t="shared" si="287"/>
        <v>679</v>
      </c>
      <c r="BC686" s="80">
        <f t="shared" si="288"/>
        <v>803.56774479268802</v>
      </c>
      <c r="BD686" s="35">
        <f t="shared" si="294"/>
        <v>3218.7977379568356</v>
      </c>
      <c r="BE686" s="35">
        <f t="shared" si="289"/>
        <v>24652.696634545031</v>
      </c>
      <c r="BF686" s="35">
        <f t="shared" si="290"/>
        <v>27871.494372501867</v>
      </c>
      <c r="BG686" s="35">
        <f t="shared" si="291"/>
        <v>31090.292110458704</v>
      </c>
    </row>
    <row r="687" spans="25:59" x14ac:dyDescent="0.4">
      <c r="Y687" s="35">
        <f t="shared" si="292"/>
        <v>679500</v>
      </c>
      <c r="Z687" s="52">
        <f t="shared" si="295"/>
        <v>680</v>
      </c>
      <c r="AA687" s="35"/>
      <c r="AB687" s="35"/>
      <c r="AC687" s="35"/>
      <c r="AD687" s="35"/>
      <c r="AU687" s="52">
        <f t="shared" si="282"/>
        <v>680</v>
      </c>
      <c r="AV687" s="80">
        <f t="shared" si="283"/>
        <v>1401.6051198892499</v>
      </c>
      <c r="AW687" s="35">
        <f t="shared" si="293"/>
        <v>5614.3161776262586</v>
      </c>
      <c r="AX687" s="35">
        <f t="shared" si="284"/>
        <v>75276.596860338192</v>
      </c>
      <c r="AY687" s="35">
        <f t="shared" si="285"/>
        <v>80890.913037964448</v>
      </c>
      <c r="AZ687" s="35">
        <f t="shared" si="286"/>
        <v>86505.229215590705</v>
      </c>
      <c r="BA687"/>
      <c r="BB687" s="52">
        <f t="shared" si="287"/>
        <v>680</v>
      </c>
      <c r="BC687" s="80">
        <f t="shared" si="288"/>
        <v>803.93723300192858</v>
      </c>
      <c r="BD687" s="35">
        <f t="shared" si="294"/>
        <v>3220.2777722412034</v>
      </c>
      <c r="BE687" s="35">
        <f t="shared" si="289"/>
        <v>24681.025382960976</v>
      </c>
      <c r="BF687" s="35">
        <f t="shared" si="290"/>
        <v>27901.303155202178</v>
      </c>
      <c r="BG687" s="35">
        <f t="shared" si="291"/>
        <v>31121.580927443381</v>
      </c>
    </row>
    <row r="688" spans="25:59" x14ac:dyDescent="0.4">
      <c r="Y688" s="35">
        <f t="shared" si="292"/>
        <v>680500</v>
      </c>
      <c r="Z688" s="52">
        <f t="shared" si="295"/>
        <v>681</v>
      </c>
      <c r="AA688" s="35"/>
      <c r="AB688" s="35"/>
      <c r="AC688" s="35"/>
      <c r="AD688" s="35"/>
      <c r="AU688" s="52">
        <f t="shared" si="282"/>
        <v>681</v>
      </c>
      <c r="AV688" s="80">
        <f t="shared" si="283"/>
        <v>1402.2501669786668</v>
      </c>
      <c r="AW688" s="35">
        <f t="shared" si="293"/>
        <v>5616.8999997442388</v>
      </c>
      <c r="AX688" s="35">
        <f t="shared" si="284"/>
        <v>75374.46262743065</v>
      </c>
      <c r="AY688" s="35">
        <f t="shared" si="285"/>
        <v>80991.362627174894</v>
      </c>
      <c r="AZ688" s="35">
        <f t="shared" si="286"/>
        <v>86608.262626919139</v>
      </c>
      <c r="BA688"/>
      <c r="BB688" s="52">
        <f t="shared" si="287"/>
        <v>681</v>
      </c>
      <c r="BC688" s="80">
        <f t="shared" si="288"/>
        <v>804.30722121391716</v>
      </c>
      <c r="BD688" s="35">
        <f t="shared" si="294"/>
        <v>3221.7598093532415</v>
      </c>
      <c r="BE688" s="35">
        <f t="shared" si="289"/>
        <v>24709.352128549253</v>
      </c>
      <c r="BF688" s="35">
        <f t="shared" si="290"/>
        <v>27931.111937902497</v>
      </c>
      <c r="BG688" s="35">
        <f t="shared" si="291"/>
        <v>31152.87174725574</v>
      </c>
    </row>
    <row r="689" spans="25:59" x14ac:dyDescent="0.4">
      <c r="Y689" s="35">
        <f t="shared" si="292"/>
        <v>681500</v>
      </c>
      <c r="Z689" s="52">
        <f t="shared" si="295"/>
        <v>682</v>
      </c>
      <c r="AA689" s="35"/>
      <c r="AB689" s="35"/>
      <c r="AC689" s="35"/>
      <c r="AD689" s="35"/>
      <c r="AU689" s="52">
        <f t="shared" si="282"/>
        <v>682</v>
      </c>
      <c r="AV689" s="80">
        <f t="shared" si="283"/>
        <v>1402.896084583464</v>
      </c>
      <c r="AW689" s="35">
        <f t="shared" si="293"/>
        <v>5619.4873088276363</v>
      </c>
      <c r="AX689" s="35">
        <f t="shared" si="284"/>
        <v>75472.324907557704</v>
      </c>
      <c r="AY689" s="35">
        <f t="shared" si="285"/>
        <v>81091.81221638534</v>
      </c>
      <c r="AZ689" s="35">
        <f t="shared" si="286"/>
        <v>86711.299525212977</v>
      </c>
      <c r="BA689"/>
      <c r="BB689" s="52">
        <f t="shared" si="287"/>
        <v>682</v>
      </c>
      <c r="BC689" s="80">
        <f t="shared" si="288"/>
        <v>804.67770873895483</v>
      </c>
      <c r="BD689" s="35">
        <f t="shared" si="294"/>
        <v>3223.2438465302689</v>
      </c>
      <c r="BE689" s="35">
        <f t="shared" si="289"/>
        <v>24737.676874072538</v>
      </c>
      <c r="BF689" s="35">
        <f t="shared" si="290"/>
        <v>27960.920720602808</v>
      </c>
      <c r="BG689" s="35">
        <f t="shared" si="291"/>
        <v>31184.164567133077</v>
      </c>
    </row>
    <row r="690" spans="25:59" x14ac:dyDescent="0.4">
      <c r="Y690" s="35">
        <f t="shared" si="292"/>
        <v>682500</v>
      </c>
      <c r="Z690" s="52">
        <f t="shared" si="295"/>
        <v>683</v>
      </c>
      <c r="AA690" s="35"/>
      <c r="AB690" s="35"/>
      <c r="AC690" s="35"/>
      <c r="AD690" s="35"/>
      <c r="AU690" s="52">
        <f t="shared" si="282"/>
        <v>683</v>
      </c>
      <c r="AV690" s="80">
        <f t="shared" si="283"/>
        <v>1403.5428715017949</v>
      </c>
      <c r="AW690" s="35">
        <f t="shared" si="293"/>
        <v>5622.0781000622956</v>
      </c>
      <c r="AX690" s="35">
        <f t="shared" si="284"/>
        <v>75570.183705533476</v>
      </c>
      <c r="AY690" s="35">
        <f t="shared" si="285"/>
        <v>81192.261805595772</v>
      </c>
      <c r="AZ690" s="35">
        <f t="shared" si="286"/>
        <v>86814.339905658067</v>
      </c>
      <c r="BA690"/>
      <c r="BB690" s="52">
        <f t="shared" si="287"/>
        <v>683</v>
      </c>
      <c r="BC690" s="80">
        <f t="shared" si="288"/>
        <v>805.04869488768259</v>
      </c>
      <c r="BD690" s="35">
        <f t="shared" si="294"/>
        <v>3224.7298810109664</v>
      </c>
      <c r="BE690" s="35">
        <f t="shared" si="289"/>
        <v>24765.999622292158</v>
      </c>
      <c r="BF690" s="35">
        <f t="shared" si="290"/>
        <v>27990.729503303126</v>
      </c>
      <c r="BG690" s="35">
        <f t="shared" si="291"/>
        <v>31215.459384314094</v>
      </c>
    </row>
    <row r="691" spans="25:59" x14ac:dyDescent="0.4">
      <c r="Y691" s="35">
        <f t="shared" si="292"/>
        <v>683500</v>
      </c>
      <c r="Z691" s="52">
        <f t="shared" si="295"/>
        <v>684</v>
      </c>
      <c r="AA691" s="35"/>
      <c r="AB691" s="35"/>
      <c r="AC691" s="35"/>
      <c r="AD691" s="35"/>
      <c r="AU691" s="52">
        <f t="shared" si="282"/>
        <v>684</v>
      </c>
      <c r="AV691" s="80">
        <f t="shared" si="283"/>
        <v>1404.1905265324106</v>
      </c>
      <c r="AW691" s="35">
        <f t="shared" si="293"/>
        <v>5624.672368636453</v>
      </c>
      <c r="AX691" s="35">
        <f t="shared" si="284"/>
        <v>75668.039026169761</v>
      </c>
      <c r="AY691" s="35">
        <f t="shared" si="285"/>
        <v>81292.711394806218</v>
      </c>
      <c r="AZ691" s="35">
        <f t="shared" si="286"/>
        <v>86917.383763442675</v>
      </c>
      <c r="BA691"/>
      <c r="BB691" s="52">
        <f t="shared" si="287"/>
        <v>684</v>
      </c>
      <c r="BC691" s="80">
        <f t="shared" si="288"/>
        <v>805.42017897108406</v>
      </c>
      <c r="BD691" s="35">
        <f t="shared" si="294"/>
        <v>3226.2179100353869</v>
      </c>
      <c r="BE691" s="35">
        <f t="shared" si="289"/>
        <v>24794.320375968051</v>
      </c>
      <c r="BF691" s="35">
        <f t="shared" si="290"/>
        <v>28020.538286003437</v>
      </c>
      <c r="BG691" s="35">
        <f t="shared" si="291"/>
        <v>31246.756196038823</v>
      </c>
    </row>
    <row r="692" spans="25:59" x14ac:dyDescent="0.4">
      <c r="Y692" s="35">
        <f t="shared" si="292"/>
        <v>684500</v>
      </c>
      <c r="Z692" s="52">
        <f t="shared" si="295"/>
        <v>685</v>
      </c>
      <c r="AA692" s="35"/>
      <c r="AB692" s="35"/>
      <c r="AC692" s="35"/>
      <c r="AD692" s="35"/>
      <c r="AU692" s="52">
        <f t="shared" si="282"/>
        <v>685</v>
      </c>
      <c r="AV692" s="80">
        <f t="shared" si="283"/>
        <v>1404.8390484746667</v>
      </c>
      <c r="AW692" s="35">
        <f t="shared" si="293"/>
        <v>5627.2701097407671</v>
      </c>
      <c r="AX692" s="35">
        <f t="shared" si="284"/>
        <v>75765.890874275879</v>
      </c>
      <c r="AY692" s="35">
        <f t="shared" si="285"/>
        <v>81393.160984016649</v>
      </c>
      <c r="AZ692" s="35">
        <f t="shared" si="286"/>
        <v>87020.431093757419</v>
      </c>
      <c r="BA692"/>
      <c r="BB692" s="52">
        <f t="shared" si="287"/>
        <v>685</v>
      </c>
      <c r="BC692" s="80">
        <f t="shared" si="288"/>
        <v>805.79216030048985</v>
      </c>
      <c r="BD692" s="35">
        <f t="shared" si="294"/>
        <v>3227.7079308449734</v>
      </c>
      <c r="BE692" s="35">
        <f t="shared" si="289"/>
        <v>24822.639137858783</v>
      </c>
      <c r="BF692" s="35">
        <f t="shared" si="290"/>
        <v>28050.347068703755</v>
      </c>
      <c r="BG692" s="35">
        <f t="shared" si="291"/>
        <v>31278.054999548727</v>
      </c>
    </row>
    <row r="693" spans="25:59" x14ac:dyDescent="0.4">
      <c r="Y693" s="35">
        <f t="shared" si="292"/>
        <v>685500</v>
      </c>
      <c r="Z693" s="52">
        <f t="shared" si="295"/>
        <v>686</v>
      </c>
      <c r="AA693" s="35"/>
      <c r="AB693" s="35"/>
      <c r="AC693" s="35"/>
      <c r="AD693" s="35"/>
      <c r="AU693" s="52">
        <f t="shared" si="282"/>
        <v>686</v>
      </c>
      <c r="AV693" s="80">
        <f t="shared" si="283"/>
        <v>1405.4884361285294</v>
      </c>
      <c r="AW693" s="35">
        <f t="shared" si="293"/>
        <v>5629.8713185683437</v>
      </c>
      <c r="AX693" s="35">
        <f t="shared" si="284"/>
        <v>75863.739254658751</v>
      </c>
      <c r="AY693" s="35">
        <f t="shared" si="285"/>
        <v>81493.610573227095</v>
      </c>
      <c r="AZ693" s="35">
        <f t="shared" si="286"/>
        <v>87123.48189179544</v>
      </c>
      <c r="BA693"/>
      <c r="BB693" s="52">
        <f t="shared" si="287"/>
        <v>686</v>
      </c>
      <c r="BC693" s="80">
        <f t="shared" si="288"/>
        <v>806.16463818758075</v>
      </c>
      <c r="BD693" s="35">
        <f t="shared" si="294"/>
        <v>3229.1999406825712</v>
      </c>
      <c r="BE693" s="35">
        <f t="shared" si="289"/>
        <v>24850.955910721495</v>
      </c>
      <c r="BF693" s="35">
        <f t="shared" si="290"/>
        <v>28080.155851404066</v>
      </c>
      <c r="BG693" s="35">
        <f t="shared" si="291"/>
        <v>31309.355792086637</v>
      </c>
    </row>
    <row r="694" spans="25:59" x14ac:dyDescent="0.4">
      <c r="Y694" s="35">
        <f t="shared" si="292"/>
        <v>686500</v>
      </c>
      <c r="Z694" s="52">
        <f t="shared" si="295"/>
        <v>687</v>
      </c>
      <c r="AA694" s="35"/>
      <c r="AB694" s="35"/>
      <c r="AC694" s="35"/>
      <c r="AD694" s="35"/>
      <c r="AU694" s="52">
        <f t="shared" si="282"/>
        <v>687</v>
      </c>
      <c r="AV694" s="80">
        <f t="shared" si="283"/>
        <v>1406.1386882945817</v>
      </c>
      <c r="AW694" s="35">
        <f t="shared" si="293"/>
        <v>5632.4759903147569</v>
      </c>
      <c r="AX694" s="35">
        <f t="shared" si="284"/>
        <v>75961.584172122763</v>
      </c>
      <c r="AY694" s="35">
        <f t="shared" si="285"/>
        <v>81594.060162437527</v>
      </c>
      <c r="AZ694" s="35">
        <f t="shared" si="286"/>
        <v>87226.536152752291</v>
      </c>
      <c r="BA694"/>
      <c r="BB694" s="52">
        <f t="shared" si="287"/>
        <v>687</v>
      </c>
      <c r="BC694" s="80">
        <f t="shared" si="288"/>
        <v>806.53761194439096</v>
      </c>
      <c r="BD694" s="35">
        <f t="shared" si="294"/>
        <v>3230.6939367924419</v>
      </c>
      <c r="BE694" s="35">
        <f t="shared" si="289"/>
        <v>24879.270697311935</v>
      </c>
      <c r="BF694" s="35">
        <f t="shared" si="290"/>
        <v>28109.964634104377</v>
      </c>
      <c r="BG694" s="35">
        <f t="shared" si="291"/>
        <v>31340.65857089682</v>
      </c>
    </row>
    <row r="695" spans="25:59" x14ac:dyDescent="0.4">
      <c r="Y695" s="35">
        <f t="shared" si="292"/>
        <v>687500</v>
      </c>
      <c r="Z695" s="52">
        <f t="shared" si="295"/>
        <v>688</v>
      </c>
      <c r="AA695" s="35"/>
      <c r="AB695" s="35"/>
      <c r="AC695" s="35"/>
      <c r="AD695" s="35"/>
      <c r="AU695" s="52">
        <f t="shared" si="282"/>
        <v>688</v>
      </c>
      <c r="AV695" s="80">
        <f t="shared" si="283"/>
        <v>1406.7898037740283</v>
      </c>
      <c r="AW695" s="35">
        <f t="shared" si="293"/>
        <v>5635.0841201780731</v>
      </c>
      <c r="AX695" s="35">
        <f t="shared" si="284"/>
        <v>76059.425631469901</v>
      </c>
      <c r="AY695" s="35">
        <f t="shared" si="285"/>
        <v>81694.509751647973</v>
      </c>
      <c r="AZ695" s="35">
        <f t="shared" si="286"/>
        <v>87329.593871826044</v>
      </c>
      <c r="BA695"/>
      <c r="BB695" s="52">
        <f t="shared" si="287"/>
        <v>688</v>
      </c>
      <c r="BC695" s="80">
        <f t="shared" si="288"/>
        <v>806.9110808833118</v>
      </c>
      <c r="BD695" s="35">
        <f t="shared" si="294"/>
        <v>3232.1899164202778</v>
      </c>
      <c r="BE695" s="35">
        <f t="shared" si="289"/>
        <v>24907.583500384419</v>
      </c>
      <c r="BF695" s="35">
        <f t="shared" si="290"/>
        <v>28139.773416804695</v>
      </c>
      <c r="BG695" s="35">
        <f t="shared" si="291"/>
        <v>31371.963333224972</v>
      </c>
    </row>
    <row r="696" spans="25:59" x14ac:dyDescent="0.4">
      <c r="Y696" s="35">
        <f t="shared" si="292"/>
        <v>688500</v>
      </c>
      <c r="Z696" s="52">
        <f t="shared" si="295"/>
        <v>689</v>
      </c>
      <c r="AA696" s="35"/>
      <c r="AB696" s="35"/>
      <c r="AC696" s="35"/>
      <c r="AD696" s="35"/>
      <c r="AU696" s="52">
        <f t="shared" si="282"/>
        <v>689</v>
      </c>
      <c r="AV696" s="80">
        <f t="shared" si="283"/>
        <v>1407.4417813687021</v>
      </c>
      <c r="AW696" s="35">
        <f t="shared" si="293"/>
        <v>5637.6957033588742</v>
      </c>
      <c r="AX696" s="35">
        <f t="shared" si="284"/>
        <v>76157.263637499549</v>
      </c>
      <c r="AY696" s="35">
        <f t="shared" si="285"/>
        <v>81794.959340858419</v>
      </c>
      <c r="AZ696" s="35">
        <f t="shared" si="286"/>
        <v>87432.655044217288</v>
      </c>
      <c r="BA696"/>
      <c r="BB696" s="52">
        <f t="shared" si="287"/>
        <v>689</v>
      </c>
      <c r="BC696" s="80">
        <f t="shared" si="288"/>
        <v>807.2850443170945</v>
      </c>
      <c r="BD696" s="35">
        <f t="shared" si="294"/>
        <v>3233.687876813211</v>
      </c>
      <c r="BE696" s="35">
        <f t="shared" si="289"/>
        <v>24935.894322691795</v>
      </c>
      <c r="BF696" s="35">
        <f t="shared" si="290"/>
        <v>28169.582199505006</v>
      </c>
      <c r="BG696" s="35">
        <f t="shared" si="291"/>
        <v>31403.270076318218</v>
      </c>
    </row>
    <row r="697" spans="25:59" x14ac:dyDescent="0.4">
      <c r="Y697" s="35">
        <f t="shared" si="292"/>
        <v>689500</v>
      </c>
      <c r="Z697" s="52">
        <f t="shared" si="295"/>
        <v>690</v>
      </c>
      <c r="AA697" s="35"/>
      <c r="AB697" s="35"/>
      <c r="AC697" s="35"/>
      <c r="AD697" s="35"/>
      <c r="AU697" s="52">
        <f t="shared" si="282"/>
        <v>690</v>
      </c>
      <c r="AV697" s="80">
        <f t="shared" si="283"/>
        <v>1408.0946198810705</v>
      </c>
      <c r="AW697" s="35">
        <f t="shared" si="293"/>
        <v>5640.3107350602832</v>
      </c>
      <c r="AX697" s="35">
        <f t="shared" si="284"/>
        <v>76255.09819500857</v>
      </c>
      <c r="AY697" s="35">
        <f t="shared" si="285"/>
        <v>81895.40893006885</v>
      </c>
      <c r="AZ697" s="35">
        <f t="shared" si="286"/>
        <v>87535.719665129131</v>
      </c>
      <c r="BA697"/>
      <c r="BB697" s="52">
        <f t="shared" si="287"/>
        <v>690</v>
      </c>
      <c r="BC697" s="80">
        <f t="shared" si="288"/>
        <v>807.65950155885469</v>
      </c>
      <c r="BD697" s="35">
        <f t="shared" si="294"/>
        <v>3235.1878152198356</v>
      </c>
      <c r="BE697" s="35">
        <f t="shared" si="289"/>
        <v>24964.203166985488</v>
      </c>
      <c r="BF697" s="35">
        <f t="shared" si="290"/>
        <v>28199.390982205325</v>
      </c>
      <c r="BG697" s="35">
        <f t="shared" si="291"/>
        <v>31434.578797425162</v>
      </c>
    </row>
    <row r="698" spans="25:59" x14ac:dyDescent="0.4">
      <c r="Y698" s="35">
        <f t="shared" si="292"/>
        <v>690500</v>
      </c>
      <c r="Z698" s="52">
        <f t="shared" si="295"/>
        <v>691</v>
      </c>
      <c r="AA698" s="35"/>
      <c r="AB698" s="35"/>
      <c r="AC698" s="35"/>
      <c r="AD698" s="35"/>
      <c r="AU698" s="52">
        <f t="shared" si="282"/>
        <v>691</v>
      </c>
      <c r="AV698" s="80">
        <f t="shared" si="283"/>
        <v>1408.7483181142406</v>
      </c>
      <c r="AW698" s="35">
        <f t="shared" si="293"/>
        <v>5642.929210487986</v>
      </c>
      <c r="AX698" s="35">
        <f t="shared" si="284"/>
        <v>76352.92930879131</v>
      </c>
      <c r="AY698" s="35">
        <f t="shared" si="285"/>
        <v>81995.858519279296</v>
      </c>
      <c r="AZ698" s="35">
        <f t="shared" si="286"/>
        <v>87638.787729767282</v>
      </c>
      <c r="BA698"/>
      <c r="BB698" s="52">
        <f t="shared" si="287"/>
        <v>691</v>
      </c>
      <c r="BC698" s="80">
        <f t="shared" si="288"/>
        <v>808.03445192207437</v>
      </c>
      <c r="BD698" s="35">
        <f t="shared" si="294"/>
        <v>3236.6897288902119</v>
      </c>
      <c r="BE698" s="35">
        <f t="shared" si="289"/>
        <v>24992.510036015425</v>
      </c>
      <c r="BF698" s="35">
        <f t="shared" si="290"/>
        <v>28229.199764905636</v>
      </c>
      <c r="BG698" s="35">
        <f t="shared" si="291"/>
        <v>31465.889493795847</v>
      </c>
    </row>
    <row r="699" spans="25:59" x14ac:dyDescent="0.4">
      <c r="Y699" s="35">
        <f t="shared" si="292"/>
        <v>691500</v>
      </c>
      <c r="Z699" s="52">
        <f t="shared" si="295"/>
        <v>692</v>
      </c>
      <c r="AA699" s="35"/>
      <c r="AB699" s="35"/>
      <c r="AC699" s="35"/>
      <c r="AD699" s="35"/>
      <c r="AU699" s="52">
        <f t="shared" si="282"/>
        <v>692</v>
      </c>
      <c r="AV699" s="80">
        <f t="shared" si="283"/>
        <v>1409.4028748719657</v>
      </c>
      <c r="AW699" s="35">
        <f t="shared" si="293"/>
        <v>5645.5511248502571</v>
      </c>
      <c r="AX699" s="35">
        <f t="shared" si="284"/>
        <v>76450.756983639469</v>
      </c>
      <c r="AY699" s="35">
        <f t="shared" si="285"/>
        <v>82096.308108489728</v>
      </c>
      <c r="AZ699" s="35">
        <f t="shared" si="286"/>
        <v>87741.859233339987</v>
      </c>
      <c r="BA699"/>
      <c r="BB699" s="52">
        <f t="shared" si="287"/>
        <v>692</v>
      </c>
      <c r="BC699" s="80">
        <f t="shared" si="288"/>
        <v>808.40989472060642</v>
      </c>
      <c r="BD699" s="35">
        <f t="shared" si="294"/>
        <v>3238.1936150758861</v>
      </c>
      <c r="BE699" s="35">
        <f t="shared" si="289"/>
        <v>25020.814932530069</v>
      </c>
      <c r="BF699" s="35">
        <f t="shared" si="290"/>
        <v>28259.008547605954</v>
      </c>
      <c r="BG699" s="35">
        <f t="shared" si="291"/>
        <v>31497.202162681839</v>
      </c>
    </row>
    <row r="700" spans="25:59" x14ac:dyDescent="0.4">
      <c r="Y700" s="35">
        <f t="shared" si="292"/>
        <v>692500</v>
      </c>
      <c r="Z700" s="52">
        <f t="shared" si="295"/>
        <v>693</v>
      </c>
      <c r="AA700" s="35"/>
      <c r="AB700" s="35"/>
      <c r="AC700" s="35"/>
      <c r="AD700" s="35"/>
      <c r="AU700" s="52">
        <f t="shared" si="282"/>
        <v>693</v>
      </c>
      <c r="AV700" s="80">
        <f t="shared" si="283"/>
        <v>1410.0582889586501</v>
      </c>
      <c r="AW700" s="35">
        <f t="shared" si="293"/>
        <v>5648.1764733579785</v>
      </c>
      <c r="AX700" s="35">
        <f t="shared" si="284"/>
        <v>76548.581224342197</v>
      </c>
      <c r="AY700" s="35">
        <f t="shared" si="285"/>
        <v>82196.757697700174</v>
      </c>
      <c r="AZ700" s="35">
        <f t="shared" si="286"/>
        <v>87844.93417105815</v>
      </c>
      <c r="BA700"/>
      <c r="BB700" s="52">
        <f t="shared" si="287"/>
        <v>693</v>
      </c>
      <c r="BC700" s="80">
        <f t="shared" si="288"/>
        <v>808.7858292686775</v>
      </c>
      <c r="BD700" s="35">
        <f t="shared" si="294"/>
        <v>3239.6994710299018</v>
      </c>
      <c r="BE700" s="35">
        <f t="shared" si="289"/>
        <v>25049.117859276364</v>
      </c>
      <c r="BF700" s="35">
        <f t="shared" si="290"/>
        <v>28288.817330306265</v>
      </c>
      <c r="BG700" s="35">
        <f t="shared" si="291"/>
        <v>31528.516801336165</v>
      </c>
    </row>
    <row r="701" spans="25:59" x14ac:dyDescent="0.4">
      <c r="Y701" s="35">
        <f t="shared" si="292"/>
        <v>693500</v>
      </c>
      <c r="Z701" s="52">
        <f t="shared" si="295"/>
        <v>694</v>
      </c>
      <c r="AA701" s="35"/>
      <c r="AB701" s="35"/>
      <c r="AC701" s="35"/>
      <c r="AD701" s="35"/>
      <c r="AU701" s="52">
        <f t="shared" si="282"/>
        <v>694</v>
      </c>
      <c r="AV701" s="80">
        <f t="shared" si="283"/>
        <v>1410.7145591793558</v>
      </c>
      <c r="AW701" s="35">
        <f t="shared" si="293"/>
        <v>5650.8052512246677</v>
      </c>
      <c r="AX701" s="35">
        <f t="shared" si="284"/>
        <v>76646.40203568594</v>
      </c>
      <c r="AY701" s="35">
        <f t="shared" si="285"/>
        <v>82297.207286910605</v>
      </c>
      <c r="AZ701" s="35">
        <f t="shared" si="286"/>
        <v>87948.01253813527</v>
      </c>
      <c r="BA701"/>
      <c r="BB701" s="52">
        <f t="shared" si="287"/>
        <v>694</v>
      </c>
      <c r="BC701" s="80">
        <f t="shared" si="288"/>
        <v>809.16225488089083</v>
      </c>
      <c r="BD701" s="35">
        <f t="shared" si="294"/>
        <v>3241.2072940068106</v>
      </c>
      <c r="BE701" s="35">
        <f t="shared" si="289"/>
        <v>25077.418818999773</v>
      </c>
      <c r="BF701" s="35">
        <f t="shared" si="290"/>
        <v>28318.626113006583</v>
      </c>
      <c r="BG701" s="35">
        <f t="shared" si="291"/>
        <v>31559.833407013393</v>
      </c>
    </row>
    <row r="702" spans="25:59" x14ac:dyDescent="0.4">
      <c r="Y702" s="35">
        <f t="shared" si="292"/>
        <v>694500</v>
      </c>
      <c r="Z702" s="52">
        <f t="shared" si="295"/>
        <v>695</v>
      </c>
      <c r="AA702" s="35"/>
      <c r="AB702" s="35"/>
      <c r="AC702" s="35"/>
      <c r="AD702" s="35"/>
      <c r="AU702" s="52">
        <f t="shared" si="282"/>
        <v>695</v>
      </c>
      <c r="AV702" s="80">
        <f t="shared" si="283"/>
        <v>1411.3716843398083</v>
      </c>
      <c r="AW702" s="35">
        <f t="shared" si="293"/>
        <v>5653.4374536664973</v>
      </c>
      <c r="AX702" s="35">
        <f t="shared" si="284"/>
        <v>76744.219422454553</v>
      </c>
      <c r="AY702" s="35">
        <f t="shared" si="285"/>
        <v>82397.656876121051</v>
      </c>
      <c r="AZ702" s="35">
        <f t="shared" si="286"/>
        <v>88051.094329787549</v>
      </c>
      <c r="BA702"/>
      <c r="BB702" s="52">
        <f t="shared" si="287"/>
        <v>695</v>
      </c>
      <c r="BC702" s="80">
        <f t="shared" si="288"/>
        <v>809.53917087223078</v>
      </c>
      <c r="BD702" s="35">
        <f t="shared" si="294"/>
        <v>3242.7170812626914</v>
      </c>
      <c r="BE702" s="35">
        <f t="shared" si="289"/>
        <v>25105.717814444204</v>
      </c>
      <c r="BF702" s="35">
        <f t="shared" si="290"/>
        <v>28348.434895706894</v>
      </c>
      <c r="BG702" s="35">
        <f t="shared" si="291"/>
        <v>31591.151976969584</v>
      </c>
    </row>
    <row r="703" spans="25:59" x14ac:dyDescent="0.4">
      <c r="Y703" s="35">
        <f t="shared" si="292"/>
        <v>695500</v>
      </c>
      <c r="Z703" s="52">
        <f t="shared" si="295"/>
        <v>696</v>
      </c>
      <c r="AA703" s="35"/>
      <c r="AB703" s="35"/>
      <c r="AC703" s="35"/>
      <c r="AD703" s="35"/>
      <c r="AU703" s="52">
        <f t="shared" si="282"/>
        <v>696</v>
      </c>
      <c r="AV703" s="80">
        <f t="shared" si="283"/>
        <v>1412.0296632464012</v>
      </c>
      <c r="AW703" s="35">
        <f t="shared" si="293"/>
        <v>5656.073075902319</v>
      </c>
      <c r="AX703" s="35">
        <f t="shared" si="284"/>
        <v>76842.033389429183</v>
      </c>
      <c r="AY703" s="35">
        <f t="shared" si="285"/>
        <v>82498.106465331497</v>
      </c>
      <c r="AZ703" s="35">
        <f t="shared" si="286"/>
        <v>88154.179541233811</v>
      </c>
      <c r="BA703"/>
      <c r="BB703" s="52">
        <f t="shared" si="287"/>
        <v>696</v>
      </c>
      <c r="BC703" s="80">
        <f t="shared" si="288"/>
        <v>809.91657655806455</v>
      </c>
      <c r="BD703" s="35">
        <f t="shared" si="294"/>
        <v>3244.2288300551559</v>
      </c>
      <c r="BE703" s="35">
        <f t="shared" si="289"/>
        <v>25134.014848352057</v>
      </c>
      <c r="BF703" s="35">
        <f t="shared" si="290"/>
        <v>28378.243678407212</v>
      </c>
      <c r="BG703" s="35">
        <f t="shared" si="291"/>
        <v>31622.472508462368</v>
      </c>
    </row>
    <row r="704" spans="25:59" x14ac:dyDescent="0.4">
      <c r="Y704" s="35">
        <f t="shared" si="292"/>
        <v>696500</v>
      </c>
      <c r="Z704" s="52">
        <f t="shared" si="295"/>
        <v>697</v>
      </c>
      <c r="AA704" s="35"/>
      <c r="AB704" s="35"/>
      <c r="AC704" s="35"/>
      <c r="AD704" s="35"/>
      <c r="AU704" s="52">
        <f t="shared" si="282"/>
        <v>697</v>
      </c>
      <c r="AV704" s="80">
        <f t="shared" si="283"/>
        <v>1412.6884947062028</v>
      </c>
      <c r="AW704" s="35">
        <f t="shared" si="293"/>
        <v>5658.7121131536851</v>
      </c>
      <c r="AX704" s="35">
        <f t="shared" si="284"/>
        <v>76939.843941388244</v>
      </c>
      <c r="AY704" s="35">
        <f t="shared" si="285"/>
        <v>82598.556054541928</v>
      </c>
      <c r="AZ704" s="35">
        <f t="shared" si="286"/>
        <v>88257.268167695613</v>
      </c>
      <c r="BA704"/>
      <c r="BB704" s="52">
        <f t="shared" si="287"/>
        <v>697</v>
      </c>
      <c r="BC704" s="80">
        <f t="shared" si="288"/>
        <v>810.29447125414652</v>
      </c>
      <c r="BD704" s="35">
        <f t="shared" si="294"/>
        <v>3245.7425376433671</v>
      </c>
      <c r="BE704" s="35">
        <f t="shared" si="289"/>
        <v>25162.309923464156</v>
      </c>
      <c r="BF704" s="35">
        <f t="shared" si="290"/>
        <v>28408.052461107523</v>
      </c>
      <c r="BG704" s="35">
        <f t="shared" si="291"/>
        <v>31653.794998750891</v>
      </c>
    </row>
    <row r="705" spans="25:59" x14ac:dyDescent="0.4">
      <c r="Y705" s="35">
        <f t="shared" si="292"/>
        <v>697500</v>
      </c>
      <c r="Z705" s="52">
        <f t="shared" si="295"/>
        <v>698</v>
      </c>
      <c r="AA705" s="35"/>
      <c r="AB705" s="35"/>
      <c r="AC705" s="35"/>
      <c r="AD705" s="35"/>
      <c r="AU705" s="52">
        <f t="shared" si="282"/>
        <v>698</v>
      </c>
      <c r="AV705" s="80">
        <f t="shared" si="283"/>
        <v>1413.3481775269618</v>
      </c>
      <c r="AW705" s="35">
        <f t="shared" si="293"/>
        <v>5661.3545606448743</v>
      </c>
      <c r="AX705" s="35">
        <f t="shared" si="284"/>
        <v>77037.651083107499</v>
      </c>
      <c r="AY705" s="35">
        <f t="shared" si="285"/>
        <v>82699.005643752374</v>
      </c>
      <c r="AZ705" s="35">
        <f t="shared" si="286"/>
        <v>88360.36020439725</v>
      </c>
      <c r="BA705"/>
      <c r="BB705" s="52">
        <f t="shared" si="287"/>
        <v>698</v>
      </c>
      <c r="BC705" s="80">
        <f t="shared" si="288"/>
        <v>810.67285427662125</v>
      </c>
      <c r="BD705" s="35">
        <f t="shared" si="294"/>
        <v>3247.2582012880512</v>
      </c>
      <c r="BE705" s="35">
        <f t="shared" si="289"/>
        <v>25190.60304251979</v>
      </c>
      <c r="BF705" s="35">
        <f t="shared" si="290"/>
        <v>28437.861243807842</v>
      </c>
      <c r="BG705" s="35">
        <f t="shared" si="291"/>
        <v>31685.119445095894</v>
      </c>
    </row>
    <row r="706" spans="25:59" x14ac:dyDescent="0.4">
      <c r="Y706" s="35">
        <f t="shared" si="292"/>
        <v>698500</v>
      </c>
      <c r="Z706" s="52">
        <f t="shared" si="295"/>
        <v>699</v>
      </c>
      <c r="AA706" s="35"/>
      <c r="AB706" s="35"/>
      <c r="AC706" s="35"/>
      <c r="AD706" s="35"/>
      <c r="AU706" s="52">
        <f t="shared" si="282"/>
        <v>699</v>
      </c>
      <c r="AV706" s="80">
        <f t="shared" si="283"/>
        <v>1414.0087105171115</v>
      </c>
      <c r="AW706" s="35">
        <f t="shared" si="293"/>
        <v>5664.0004136029074</v>
      </c>
      <c r="AX706" s="35">
        <f t="shared" si="284"/>
        <v>77135.454819359904</v>
      </c>
      <c r="AY706" s="35">
        <f t="shared" si="285"/>
        <v>82799.455232962806</v>
      </c>
      <c r="AZ706" s="35">
        <f t="shared" si="286"/>
        <v>88463.455646565708</v>
      </c>
      <c r="BA706"/>
      <c r="BB706" s="52">
        <f t="shared" si="287"/>
        <v>699</v>
      </c>
      <c r="BC706" s="80">
        <f t="shared" si="288"/>
        <v>811.05172494202634</v>
      </c>
      <c r="BD706" s="35">
        <f t="shared" si="294"/>
        <v>3248.7758182515081</v>
      </c>
      <c r="BE706" s="35">
        <f t="shared" si="289"/>
        <v>25218.894208256643</v>
      </c>
      <c r="BF706" s="35">
        <f t="shared" si="290"/>
        <v>28467.670026508153</v>
      </c>
      <c r="BG706" s="35">
        <f t="shared" si="291"/>
        <v>31716.445844759663</v>
      </c>
    </row>
    <row r="707" spans="25:59" x14ac:dyDescent="0.4">
      <c r="Y707" s="35">
        <f t="shared" si="292"/>
        <v>699500</v>
      </c>
      <c r="Z707" s="52">
        <f t="shared" si="295"/>
        <v>700</v>
      </c>
      <c r="AA707" s="35"/>
      <c r="AB707" s="35"/>
      <c r="AC707" s="35"/>
      <c r="AD707" s="35"/>
      <c r="AU707" s="52">
        <f t="shared" si="282"/>
        <v>700</v>
      </c>
      <c r="AV707" s="80">
        <f t="shared" si="283"/>
        <v>1414.6700924857782</v>
      </c>
      <c r="AW707" s="35">
        <f t="shared" si="293"/>
        <v>5666.6496672575813</v>
      </c>
      <c r="AX707" s="35">
        <f t="shared" si="284"/>
        <v>77233.255154915678</v>
      </c>
      <c r="AY707" s="35">
        <f t="shared" si="285"/>
        <v>82899.904822173252</v>
      </c>
      <c r="AZ707" s="35">
        <f t="shared" si="286"/>
        <v>88566.554489430826</v>
      </c>
      <c r="BA707"/>
      <c r="BB707" s="52">
        <f t="shared" si="287"/>
        <v>700</v>
      </c>
      <c r="BC707" s="80">
        <f t="shared" si="288"/>
        <v>811.43108256729613</v>
      </c>
      <c r="BD707" s="35">
        <f t="shared" si="294"/>
        <v>3250.2953857976272</v>
      </c>
      <c r="BE707" s="35">
        <f t="shared" si="289"/>
        <v>25247.183423410836</v>
      </c>
      <c r="BF707" s="35">
        <f t="shared" si="290"/>
        <v>28497.478809208464</v>
      </c>
      <c r="BG707" s="35">
        <f t="shared" si="291"/>
        <v>31747.774195006092</v>
      </c>
    </row>
    <row r="708" spans="25:59" x14ac:dyDescent="0.4">
      <c r="Y708" s="35">
        <f t="shared" si="292"/>
        <v>700500</v>
      </c>
      <c r="Z708" s="52">
        <f t="shared" si="295"/>
        <v>701</v>
      </c>
      <c r="AA708" s="35"/>
      <c r="AB708" s="35"/>
      <c r="AC708" s="35"/>
      <c r="AD708" s="35"/>
      <c r="AU708" s="52">
        <f t="shared" si="282"/>
        <v>701</v>
      </c>
      <c r="AV708" s="80">
        <f t="shared" si="283"/>
        <v>1415.3323222427834</v>
      </c>
      <c r="AW708" s="35">
        <f t="shared" si="293"/>
        <v>5669.3023168414766</v>
      </c>
      <c r="AX708" s="35">
        <f t="shared" si="284"/>
        <v>77331.052094542203</v>
      </c>
      <c r="AY708" s="35">
        <f t="shared" si="285"/>
        <v>83000.354411383683</v>
      </c>
      <c r="AZ708" s="35">
        <f t="shared" si="286"/>
        <v>88669.656728225164</v>
      </c>
      <c r="BA708"/>
      <c r="BB708" s="52">
        <f t="shared" si="287"/>
        <v>701</v>
      </c>
      <c r="BC708" s="80">
        <f t="shared" si="288"/>
        <v>811.81092646976447</v>
      </c>
      <c r="BD708" s="35">
        <f t="shared" si="294"/>
        <v>3251.8169011918981</v>
      </c>
      <c r="BE708" s="35">
        <f t="shared" si="289"/>
        <v>25275.470690716884</v>
      </c>
      <c r="BF708" s="35">
        <f t="shared" si="290"/>
        <v>28527.287591908782</v>
      </c>
      <c r="BG708" s="35">
        <f t="shared" si="291"/>
        <v>31779.10449310068</v>
      </c>
    </row>
    <row r="709" spans="25:59" x14ac:dyDescent="0.4">
      <c r="Y709" s="35">
        <f t="shared" si="292"/>
        <v>701500</v>
      </c>
      <c r="Z709" s="52">
        <f t="shared" si="295"/>
        <v>702</v>
      </c>
      <c r="AA709" s="35"/>
      <c r="AB709" s="35"/>
      <c r="AC709" s="35"/>
      <c r="AD709" s="35"/>
      <c r="AU709" s="52">
        <f t="shared" si="282"/>
        <v>702</v>
      </c>
      <c r="AV709" s="80">
        <f t="shared" si="283"/>
        <v>1415.9953985986517</v>
      </c>
      <c r="AW709" s="35">
        <f t="shared" si="293"/>
        <v>5671.9583575899915</v>
      </c>
      <c r="AX709" s="35">
        <f t="shared" si="284"/>
        <v>77428.845643004141</v>
      </c>
      <c r="AY709" s="35">
        <f t="shared" si="285"/>
        <v>83100.804000594129</v>
      </c>
      <c r="AZ709" s="35">
        <f t="shared" si="286"/>
        <v>88772.762358184118</v>
      </c>
      <c r="BA709"/>
      <c r="BB709" s="52">
        <f t="shared" si="287"/>
        <v>702</v>
      </c>
      <c r="BC709" s="80">
        <f t="shared" si="288"/>
        <v>812.19125596716799</v>
      </c>
      <c r="BD709" s="35">
        <f t="shared" si="294"/>
        <v>3253.3403617014246</v>
      </c>
      <c r="BE709" s="35">
        <f t="shared" si="289"/>
        <v>25303.756012907666</v>
      </c>
      <c r="BF709" s="35">
        <f t="shared" si="290"/>
        <v>28557.096374609093</v>
      </c>
      <c r="BG709" s="35">
        <f t="shared" si="291"/>
        <v>31810.436736310519</v>
      </c>
    </row>
    <row r="710" spans="25:59" x14ac:dyDescent="0.4">
      <c r="Y710" s="35">
        <f t="shared" si="292"/>
        <v>702500</v>
      </c>
      <c r="Z710" s="52">
        <f t="shared" si="295"/>
        <v>703</v>
      </c>
      <c r="AA710" s="35"/>
      <c r="AB710" s="35"/>
      <c r="AC710" s="35"/>
      <c r="AD710" s="35"/>
      <c r="AU710" s="52">
        <f t="shared" si="282"/>
        <v>703</v>
      </c>
      <c r="AV710" s="80">
        <f t="shared" si="283"/>
        <v>1416.659320364615</v>
      </c>
      <c r="AW710" s="35">
        <f t="shared" si="293"/>
        <v>5674.6177847413564</v>
      </c>
      <c r="AX710" s="35">
        <f t="shared" si="284"/>
        <v>77526.635805063212</v>
      </c>
      <c r="AY710" s="35">
        <f t="shared" si="285"/>
        <v>83201.253589804575</v>
      </c>
      <c r="AZ710" s="35">
        <f t="shared" si="286"/>
        <v>88875.871374545939</v>
      </c>
      <c r="BA710"/>
      <c r="BB710" s="52">
        <f t="shared" si="287"/>
        <v>703</v>
      </c>
      <c r="BC710" s="80">
        <f t="shared" si="288"/>
        <v>812.57207037764942</v>
      </c>
      <c r="BD710" s="35">
        <f t="shared" si="294"/>
        <v>3254.8657645949356</v>
      </c>
      <c r="BE710" s="35">
        <f t="shared" si="289"/>
        <v>25332.039392714476</v>
      </c>
      <c r="BF710" s="35">
        <f t="shared" si="290"/>
        <v>28586.905157309411</v>
      </c>
      <c r="BG710" s="35">
        <f t="shared" si="291"/>
        <v>31841.770921904346</v>
      </c>
    </row>
    <row r="711" spans="25:59" x14ac:dyDescent="0.4">
      <c r="Y711" s="35">
        <f t="shared" si="292"/>
        <v>703500</v>
      </c>
      <c r="Z711" s="52">
        <f t="shared" si="295"/>
        <v>704</v>
      </c>
      <c r="AA711" s="35"/>
      <c r="AB711" s="35"/>
      <c r="AC711" s="35"/>
      <c r="AD711" s="35"/>
      <c r="AU711" s="52">
        <f t="shared" si="282"/>
        <v>704</v>
      </c>
      <c r="AV711" s="80">
        <f t="shared" si="283"/>
        <v>1417.3240863526189</v>
      </c>
      <c r="AW711" s="35">
        <f t="shared" si="293"/>
        <v>5677.2805935366614</v>
      </c>
      <c r="AX711" s="35">
        <f t="shared" si="284"/>
        <v>77624.422585478344</v>
      </c>
      <c r="AY711" s="35">
        <f t="shared" si="285"/>
        <v>83301.703179015007</v>
      </c>
      <c r="AZ711" s="35">
        <f t="shared" si="286"/>
        <v>88978.98377255167</v>
      </c>
      <c r="BA711"/>
      <c r="BB711" s="52">
        <f t="shared" si="287"/>
        <v>704</v>
      </c>
      <c r="BC711" s="80">
        <f t="shared" si="288"/>
        <v>812.95336901976043</v>
      </c>
      <c r="BD711" s="35">
        <f t="shared" si="294"/>
        <v>3256.3931071427996</v>
      </c>
      <c r="BE711" s="35">
        <f t="shared" si="289"/>
        <v>25360.320832866921</v>
      </c>
      <c r="BF711" s="35">
        <f t="shared" si="290"/>
        <v>28616.713940009722</v>
      </c>
      <c r="BG711" s="35">
        <f t="shared" si="291"/>
        <v>31873.107047152524</v>
      </c>
    </row>
    <row r="712" spans="25:59" x14ac:dyDescent="0.4">
      <c r="Y712" s="35">
        <f t="shared" si="292"/>
        <v>704500</v>
      </c>
      <c r="Z712" s="52">
        <f t="shared" si="295"/>
        <v>705</v>
      </c>
      <c r="AA712" s="35"/>
      <c r="AB712" s="35"/>
      <c r="AC712" s="35"/>
      <c r="AD712" s="35"/>
      <c r="AU712" s="52">
        <f t="shared" ref="AU712:AU775" si="296">Z712</f>
        <v>705</v>
      </c>
      <c r="AV712" s="80">
        <f t="shared" ref="AV712:AV775" si="297">$AL$13*SQRT(1+(1/$AL$14)+(($AU712-$AE$3)^2)/(($AE$4^2)*$AL$20))</f>
        <v>1417.9896953753275</v>
      </c>
      <c r="AW712" s="35">
        <f t="shared" si="293"/>
        <v>5679.9467792198748</v>
      </c>
      <c r="AX712" s="35">
        <f t="shared" ref="AX712:AX775" si="298">AY712-AW712</f>
        <v>77722.205989005583</v>
      </c>
      <c r="AY712" s="35">
        <f t="shared" ref="AY712:AY775" si="299">Z712*AY$1+AY$2</f>
        <v>83402.152768225453</v>
      </c>
      <c r="AZ712" s="35">
        <f t="shared" ref="AZ712:AZ775" si="300">AY712+AW712</f>
        <v>89082.099547445323</v>
      </c>
      <c r="BA712"/>
      <c r="BB712" s="52">
        <f t="shared" ref="BB712:BB775" si="301">AU712</f>
        <v>705</v>
      </c>
      <c r="BC712" s="80">
        <f t="shared" ref="BC712:BC775" si="302">$AL$36*SQRT(1+(1/$AL$37)+(($AU712-$AE$3)^2)/(($AE$4^2)*$AL$43))</f>
        <v>813.33515121246523</v>
      </c>
      <c r="BD712" s="35">
        <f t="shared" si="294"/>
        <v>3257.9223866170364</v>
      </c>
      <c r="BE712" s="35">
        <f t="shared" ref="BE712:BE775" si="303">BF712-BD712</f>
        <v>25388.600336093004</v>
      </c>
      <c r="BF712" s="35">
        <f t="shared" ref="BF712:BF775" si="304">Z712*BF$1+BF$2</f>
        <v>28646.52272271004</v>
      </c>
      <c r="BG712" s="35">
        <f t="shared" ref="BG712:BG775" si="305">BF712+BD712</f>
        <v>31904.445109327076</v>
      </c>
    </row>
    <row r="713" spans="25:59" x14ac:dyDescent="0.4">
      <c r="Y713" s="35">
        <f t="shared" ref="Y713:Y776" si="306">Y712+1000</f>
        <v>705500</v>
      </c>
      <c r="Z713" s="52">
        <f t="shared" si="295"/>
        <v>706</v>
      </c>
      <c r="AA713" s="35"/>
      <c r="AB713" s="35"/>
      <c r="AC713" s="35"/>
      <c r="AD713" s="35"/>
      <c r="AU713" s="52">
        <f t="shared" si="296"/>
        <v>706</v>
      </c>
      <c r="AV713" s="80">
        <f t="shared" si="297"/>
        <v>1418.6561462461284</v>
      </c>
      <c r="AW713" s="35">
        <f t="shared" ref="AW713:AW776" si="307">AW$3*AV713</f>
        <v>5682.6163370378617</v>
      </c>
      <c r="AX713" s="35">
        <f t="shared" si="298"/>
        <v>77819.986020398021</v>
      </c>
      <c r="AY713" s="35">
        <f t="shared" si="299"/>
        <v>83502.602357435884</v>
      </c>
      <c r="AZ713" s="35">
        <f t="shared" si="300"/>
        <v>89185.218694473748</v>
      </c>
      <c r="BA713"/>
      <c r="BB713" s="52">
        <f t="shared" si="301"/>
        <v>706</v>
      </c>
      <c r="BC713" s="80">
        <f t="shared" si="302"/>
        <v>813.71741627514257</v>
      </c>
      <c r="BD713" s="35">
        <f t="shared" ref="BD713:BD776" si="308">BD$3*BC713</f>
        <v>3259.4536002913273</v>
      </c>
      <c r="BE713" s="35">
        <f t="shared" si="303"/>
        <v>25416.877905119025</v>
      </c>
      <c r="BF713" s="35">
        <f t="shared" si="304"/>
        <v>28676.331505410351</v>
      </c>
      <c r="BG713" s="35">
        <f t="shared" si="305"/>
        <v>31935.785105701678</v>
      </c>
    </row>
    <row r="714" spans="25:59" x14ac:dyDescent="0.4">
      <c r="Y714" s="35">
        <f t="shared" si="306"/>
        <v>706500</v>
      </c>
      <c r="Z714" s="52">
        <f t="shared" ref="Z714:Z777" si="309">Z713+1</f>
        <v>707</v>
      </c>
      <c r="AA714" s="35"/>
      <c r="AB714" s="35"/>
      <c r="AC714" s="35"/>
      <c r="AD714" s="35"/>
      <c r="AU714" s="52">
        <f t="shared" si="296"/>
        <v>707</v>
      </c>
      <c r="AV714" s="80">
        <f t="shared" si="297"/>
        <v>1419.3234377791387</v>
      </c>
      <c r="AW714" s="35">
        <f t="shared" si="307"/>
        <v>5685.2892622404097</v>
      </c>
      <c r="AX714" s="35">
        <f t="shared" si="298"/>
        <v>77917.762684405927</v>
      </c>
      <c r="AY714" s="35">
        <f t="shared" si="299"/>
        <v>83603.05194664633</v>
      </c>
      <c r="AZ714" s="35">
        <f t="shared" si="300"/>
        <v>89288.341208886734</v>
      </c>
      <c r="BA714"/>
      <c r="BB714" s="52">
        <f t="shared" si="301"/>
        <v>707</v>
      </c>
      <c r="BC714" s="80">
        <f t="shared" si="302"/>
        <v>814.10016352758998</v>
      </c>
      <c r="BD714" s="35">
        <f t="shared" si="308"/>
        <v>3260.986745441031</v>
      </c>
      <c r="BE714" s="35">
        <f t="shared" si="303"/>
        <v>25445.153542669639</v>
      </c>
      <c r="BF714" s="35">
        <f t="shared" si="304"/>
        <v>28706.14028811067</v>
      </c>
      <c r="BG714" s="35">
        <f t="shared" si="305"/>
        <v>31967.1270335517</v>
      </c>
    </row>
    <row r="715" spans="25:59" x14ac:dyDescent="0.4">
      <c r="Y715" s="35">
        <f t="shared" si="306"/>
        <v>707500</v>
      </c>
      <c r="Z715" s="52">
        <f t="shared" si="309"/>
        <v>708</v>
      </c>
      <c r="AA715" s="35"/>
      <c r="AB715" s="35"/>
      <c r="AC715" s="35"/>
      <c r="AD715" s="35"/>
      <c r="AU715" s="52">
        <f t="shared" si="296"/>
        <v>708</v>
      </c>
      <c r="AV715" s="80">
        <f t="shared" si="297"/>
        <v>1419.991568789211</v>
      </c>
      <c r="AW715" s="35">
        <f t="shared" si="307"/>
        <v>5687.9655500802537</v>
      </c>
      <c r="AX715" s="35">
        <f t="shared" si="298"/>
        <v>78015.535985776514</v>
      </c>
      <c r="AY715" s="35">
        <f t="shared" si="299"/>
        <v>83703.501535856762</v>
      </c>
      <c r="AZ715" s="35">
        <f t="shared" si="300"/>
        <v>89391.467085937009</v>
      </c>
      <c r="BA715"/>
      <c r="BB715" s="52">
        <f t="shared" si="301"/>
        <v>708</v>
      </c>
      <c r="BC715" s="80">
        <f t="shared" si="302"/>
        <v>814.48339229002681</v>
      </c>
      <c r="BD715" s="35">
        <f t="shared" si="308"/>
        <v>3262.5218193431942</v>
      </c>
      <c r="BE715" s="35">
        <f t="shared" si="303"/>
        <v>25473.427251467787</v>
      </c>
      <c r="BF715" s="35">
        <f t="shared" si="304"/>
        <v>28735.949070810981</v>
      </c>
      <c r="BG715" s="35">
        <f t="shared" si="305"/>
        <v>31998.470890154174</v>
      </c>
    </row>
    <row r="716" spans="25:59" x14ac:dyDescent="0.4">
      <c r="Y716" s="35">
        <f t="shared" si="306"/>
        <v>708500</v>
      </c>
      <c r="Z716" s="52">
        <f t="shared" si="309"/>
        <v>709</v>
      </c>
      <c r="AA716" s="35"/>
      <c r="AB716" s="35"/>
      <c r="AC716" s="35"/>
      <c r="AD716" s="35"/>
      <c r="AU716" s="52">
        <f t="shared" si="296"/>
        <v>709</v>
      </c>
      <c r="AV716" s="80">
        <f t="shared" si="297"/>
        <v>1420.6605380919359</v>
      </c>
      <c r="AW716" s="35">
        <f t="shared" si="307"/>
        <v>5690.6451958130838</v>
      </c>
      <c r="AX716" s="35">
        <f t="shared" si="298"/>
        <v>78113.305929254129</v>
      </c>
      <c r="AY716" s="35">
        <f t="shared" si="299"/>
        <v>83803.951125067208</v>
      </c>
      <c r="AZ716" s="35">
        <f t="shared" si="300"/>
        <v>89494.596320880286</v>
      </c>
      <c r="BA716"/>
      <c r="BB716" s="52">
        <f t="shared" si="301"/>
        <v>709</v>
      </c>
      <c r="BC716" s="80">
        <f t="shared" si="302"/>
        <v>814.86710188309576</v>
      </c>
      <c r="BD716" s="35">
        <f t="shared" si="308"/>
        <v>3264.0588192765617</v>
      </c>
      <c r="BE716" s="35">
        <f t="shared" si="303"/>
        <v>25501.699034234738</v>
      </c>
      <c r="BF716" s="35">
        <f t="shared" si="304"/>
        <v>28765.757853511299</v>
      </c>
      <c r="BG716" s="35">
        <f t="shared" si="305"/>
        <v>32029.81667278786</v>
      </c>
    </row>
    <row r="717" spans="25:59" x14ac:dyDescent="0.4">
      <c r="Y717" s="35">
        <f t="shared" si="306"/>
        <v>709500</v>
      </c>
      <c r="Z717" s="52">
        <f t="shared" si="309"/>
        <v>710</v>
      </c>
      <c r="AA717" s="35"/>
      <c r="AB717" s="35"/>
      <c r="AC717" s="35"/>
      <c r="AD717" s="35"/>
      <c r="AU717" s="52">
        <f t="shared" si="296"/>
        <v>710</v>
      </c>
      <c r="AV717" s="80">
        <f t="shared" si="297"/>
        <v>1421.330344503652</v>
      </c>
      <c r="AW717" s="35">
        <f t="shared" si="307"/>
        <v>5693.3281946975858</v>
      </c>
      <c r="AX717" s="35">
        <f t="shared" si="298"/>
        <v>78211.072519580062</v>
      </c>
      <c r="AY717" s="35">
        <f t="shared" si="299"/>
        <v>83904.400714277654</v>
      </c>
      <c r="AZ717" s="35">
        <f t="shared" si="300"/>
        <v>89597.728908975245</v>
      </c>
      <c r="BA717"/>
      <c r="BB717" s="52">
        <f t="shared" si="301"/>
        <v>710</v>
      </c>
      <c r="BC717" s="80">
        <f t="shared" si="302"/>
        <v>815.25129162786811</v>
      </c>
      <c r="BD717" s="35">
        <f t="shared" si="308"/>
        <v>3265.5977425215942</v>
      </c>
      <c r="BE717" s="35">
        <f t="shared" si="303"/>
        <v>25529.968893690017</v>
      </c>
      <c r="BF717" s="35">
        <f t="shared" si="304"/>
        <v>28795.56663621161</v>
      </c>
      <c r="BG717" s="35">
        <f t="shared" si="305"/>
        <v>32061.164378733203</v>
      </c>
    </row>
    <row r="718" spans="25:59" x14ac:dyDescent="0.4">
      <c r="Y718" s="35">
        <f t="shared" si="306"/>
        <v>710500</v>
      </c>
      <c r="Z718" s="52">
        <f t="shared" si="309"/>
        <v>711</v>
      </c>
      <c r="AA718" s="35"/>
      <c r="AB718" s="35"/>
      <c r="AC718" s="35"/>
      <c r="AD718" s="35"/>
      <c r="AU718" s="52">
        <f t="shared" si="296"/>
        <v>711</v>
      </c>
      <c r="AV718" s="80">
        <f t="shared" si="297"/>
        <v>1422.0009868414452</v>
      </c>
      <c r="AW718" s="35">
        <f t="shared" si="307"/>
        <v>5696.0145419954406</v>
      </c>
      <c r="AX718" s="35">
        <f t="shared" si="298"/>
        <v>78308.83576149265</v>
      </c>
      <c r="AY718" s="35">
        <f t="shared" si="299"/>
        <v>84004.850303488085</v>
      </c>
      <c r="AZ718" s="35">
        <f t="shared" si="300"/>
        <v>89700.86484548352</v>
      </c>
      <c r="BA718"/>
      <c r="BB718" s="52">
        <f t="shared" si="301"/>
        <v>711</v>
      </c>
      <c r="BC718" s="80">
        <f t="shared" si="302"/>
        <v>815.63596084584435</v>
      </c>
      <c r="BD718" s="35">
        <f t="shared" si="308"/>
        <v>3267.1385863604705</v>
      </c>
      <c r="BE718" s="35">
        <f t="shared" si="303"/>
        <v>25558.236832551458</v>
      </c>
      <c r="BF718" s="35">
        <f t="shared" si="304"/>
        <v>28825.375418911928</v>
      </c>
      <c r="BG718" s="35">
        <f t="shared" si="305"/>
        <v>32092.514005272398</v>
      </c>
    </row>
    <row r="719" spans="25:59" x14ac:dyDescent="0.4">
      <c r="Y719" s="35">
        <f t="shared" si="306"/>
        <v>711500</v>
      </c>
      <c r="Z719" s="52">
        <f t="shared" si="309"/>
        <v>712</v>
      </c>
      <c r="AA719" s="35"/>
      <c r="AB719" s="35"/>
      <c r="AC719" s="35"/>
      <c r="AD719" s="35"/>
      <c r="AU719" s="52">
        <f t="shared" si="296"/>
        <v>712</v>
      </c>
      <c r="AV719" s="80">
        <f t="shared" si="297"/>
        <v>1422.6724639231593</v>
      </c>
      <c r="AW719" s="35">
        <f t="shared" si="307"/>
        <v>5698.7042329713622</v>
      </c>
      <c r="AX719" s="35">
        <f t="shared" si="298"/>
        <v>78406.595659727172</v>
      </c>
      <c r="AY719" s="35">
        <f t="shared" si="299"/>
        <v>84105.299892698531</v>
      </c>
      <c r="AZ719" s="35">
        <f t="shared" si="300"/>
        <v>89804.00412566989</v>
      </c>
      <c r="BA719"/>
      <c r="BB719" s="52">
        <f t="shared" si="301"/>
        <v>712</v>
      </c>
      <c r="BC719" s="80">
        <f t="shared" si="302"/>
        <v>816.02110885895968</v>
      </c>
      <c r="BD719" s="35">
        <f t="shared" si="308"/>
        <v>3268.681348077112</v>
      </c>
      <c r="BE719" s="35">
        <f t="shared" si="303"/>
        <v>25586.502853535127</v>
      </c>
      <c r="BF719" s="35">
        <f t="shared" si="304"/>
        <v>28855.184201612239</v>
      </c>
      <c r="BG719" s="35">
        <f t="shared" si="305"/>
        <v>32123.865549689352</v>
      </c>
    </row>
    <row r="720" spans="25:59" x14ac:dyDescent="0.4">
      <c r="Y720" s="35">
        <f t="shared" si="306"/>
        <v>712500</v>
      </c>
      <c r="Z720" s="52">
        <f t="shared" si="309"/>
        <v>713</v>
      </c>
      <c r="AA720" s="35"/>
      <c r="AB720" s="35"/>
      <c r="AC720" s="35"/>
      <c r="AD720" s="35"/>
      <c r="AU720" s="52">
        <f t="shared" si="296"/>
        <v>713</v>
      </c>
      <c r="AV720" s="80">
        <f t="shared" si="297"/>
        <v>1423.3447745673977</v>
      </c>
      <c r="AW720" s="35">
        <f t="shared" si="307"/>
        <v>5701.3972628931115</v>
      </c>
      <c r="AX720" s="35">
        <f t="shared" si="298"/>
        <v>78504.352219015855</v>
      </c>
      <c r="AY720" s="35">
        <f t="shared" si="299"/>
        <v>84205.749481908962</v>
      </c>
      <c r="AZ720" s="35">
        <f t="shared" si="300"/>
        <v>89907.14674480207</v>
      </c>
      <c r="BA720"/>
      <c r="BB720" s="52">
        <f t="shared" si="301"/>
        <v>713</v>
      </c>
      <c r="BC720" s="80">
        <f t="shared" si="302"/>
        <v>816.40673498958438</v>
      </c>
      <c r="BD720" s="35">
        <f t="shared" si="308"/>
        <v>3270.2260249571827</v>
      </c>
      <c r="BE720" s="35">
        <f t="shared" si="303"/>
        <v>25614.766959355373</v>
      </c>
      <c r="BF720" s="35">
        <f t="shared" si="304"/>
        <v>28884.992984312557</v>
      </c>
      <c r="BG720" s="35">
        <f t="shared" si="305"/>
        <v>32155.219009269742</v>
      </c>
    </row>
    <row r="721" spans="25:59" x14ac:dyDescent="0.4">
      <c r="Y721" s="35">
        <f t="shared" si="306"/>
        <v>713500</v>
      </c>
      <c r="Z721" s="52">
        <f t="shared" si="309"/>
        <v>714</v>
      </c>
      <c r="AA721" s="35"/>
      <c r="AB721" s="35"/>
      <c r="AC721" s="35"/>
      <c r="AD721" s="35"/>
      <c r="AU721" s="52">
        <f t="shared" si="296"/>
        <v>714</v>
      </c>
      <c r="AV721" s="80">
        <f t="shared" si="297"/>
        <v>1424.0179175935302</v>
      </c>
      <c r="AW721" s="35">
        <f t="shared" si="307"/>
        <v>5704.0936270315151</v>
      </c>
      <c r="AX721" s="35">
        <f t="shared" si="298"/>
        <v>78602.105444087894</v>
      </c>
      <c r="AY721" s="35">
        <f t="shared" si="299"/>
        <v>84306.199071119408</v>
      </c>
      <c r="AZ721" s="35">
        <f t="shared" si="300"/>
        <v>90010.292698150923</v>
      </c>
      <c r="BA721"/>
      <c r="BB721" s="52">
        <f t="shared" si="301"/>
        <v>714</v>
      </c>
      <c r="BC721" s="80">
        <f t="shared" si="302"/>
        <v>816.79283856052905</v>
      </c>
      <c r="BD721" s="35">
        <f t="shared" si="308"/>
        <v>3271.7726142881102</v>
      </c>
      <c r="BE721" s="35">
        <f t="shared" si="303"/>
        <v>25643.029152724757</v>
      </c>
      <c r="BF721" s="35">
        <f t="shared" si="304"/>
        <v>28914.801767012868</v>
      </c>
      <c r="BG721" s="35">
        <f t="shared" si="305"/>
        <v>32186.574381300979</v>
      </c>
    </row>
    <row r="722" spans="25:59" x14ac:dyDescent="0.4">
      <c r="Y722" s="35">
        <f t="shared" si="306"/>
        <v>714500</v>
      </c>
      <c r="Z722" s="52">
        <f t="shared" si="309"/>
        <v>715</v>
      </c>
      <c r="AA722" s="35"/>
      <c r="AB722" s="35"/>
      <c r="AC722" s="35"/>
      <c r="AD722" s="35"/>
      <c r="AU722" s="52">
        <f t="shared" si="296"/>
        <v>715</v>
      </c>
      <c r="AV722" s="80">
        <f t="shared" si="297"/>
        <v>1424.6918918216973</v>
      </c>
      <c r="AW722" s="35">
        <f t="shared" si="307"/>
        <v>5706.7933206604885</v>
      </c>
      <c r="AX722" s="35">
        <f t="shared" si="298"/>
        <v>78699.855339669346</v>
      </c>
      <c r="AY722" s="35">
        <f t="shared" si="299"/>
        <v>84406.64866032984</v>
      </c>
      <c r="AZ722" s="35">
        <f t="shared" si="300"/>
        <v>90113.441980990334</v>
      </c>
      <c r="BA722"/>
      <c r="BB722" s="52">
        <f t="shared" si="301"/>
        <v>715</v>
      </c>
      <c r="BC722" s="80">
        <f t="shared" si="302"/>
        <v>817.17941889504584</v>
      </c>
      <c r="BD722" s="35">
        <f t="shared" si="308"/>
        <v>3273.3211133590903</v>
      </c>
      <c r="BE722" s="35">
        <f t="shared" si="303"/>
        <v>25671.289436354091</v>
      </c>
      <c r="BF722" s="35">
        <f t="shared" si="304"/>
        <v>28944.610549713179</v>
      </c>
      <c r="BG722" s="35">
        <f t="shared" si="305"/>
        <v>32217.931663072268</v>
      </c>
    </row>
    <row r="723" spans="25:59" x14ac:dyDescent="0.4">
      <c r="Y723" s="35">
        <f t="shared" si="306"/>
        <v>715500</v>
      </c>
      <c r="Z723" s="52">
        <f t="shared" si="309"/>
        <v>716</v>
      </c>
      <c r="AA723" s="35"/>
      <c r="AB723" s="35"/>
      <c r="AC723" s="35"/>
      <c r="AD723" s="35"/>
      <c r="AU723" s="52">
        <f t="shared" si="296"/>
        <v>716</v>
      </c>
      <c r="AV723" s="80">
        <f t="shared" si="297"/>
        <v>1425.3666960728153</v>
      </c>
      <c r="AW723" s="35">
        <f t="shared" si="307"/>
        <v>5709.4963390570556</v>
      </c>
      <c r="AX723" s="35">
        <f t="shared" si="298"/>
        <v>78797.601910483238</v>
      </c>
      <c r="AY723" s="35">
        <f t="shared" si="299"/>
        <v>84507.098249540286</v>
      </c>
      <c r="AZ723" s="35">
        <f t="shared" si="300"/>
        <v>90216.594588597334</v>
      </c>
      <c r="BA723"/>
      <c r="BB723" s="52">
        <f t="shared" si="301"/>
        <v>716</v>
      </c>
      <c r="BC723" s="80">
        <f t="shared" si="302"/>
        <v>817.56647531683222</v>
      </c>
      <c r="BD723" s="35">
        <f t="shared" si="308"/>
        <v>3274.8715194611036</v>
      </c>
      <c r="BE723" s="35">
        <f t="shared" si="303"/>
        <v>25699.547812952394</v>
      </c>
      <c r="BF723" s="35">
        <f t="shared" si="304"/>
        <v>28974.419332413498</v>
      </c>
      <c r="BG723" s="35">
        <f t="shared" si="305"/>
        <v>32249.290851874601</v>
      </c>
    </row>
    <row r="724" spans="25:59" x14ac:dyDescent="0.4">
      <c r="Y724" s="35">
        <f t="shared" si="306"/>
        <v>716500</v>
      </c>
      <c r="Z724" s="52">
        <f t="shared" si="309"/>
        <v>717</v>
      </c>
      <c r="AA724" s="35"/>
      <c r="AB724" s="35"/>
      <c r="AC724" s="35"/>
      <c r="AD724" s="35"/>
      <c r="AU724" s="52">
        <f t="shared" si="296"/>
        <v>717</v>
      </c>
      <c r="AV724" s="80">
        <f t="shared" si="297"/>
        <v>1426.042329168582</v>
      </c>
      <c r="AW724" s="35">
        <f t="shared" si="307"/>
        <v>5712.2026775013683</v>
      </c>
      <c r="AX724" s="35">
        <f t="shared" si="298"/>
        <v>78895.345161249366</v>
      </c>
      <c r="AY724" s="35">
        <f t="shared" si="299"/>
        <v>84607.547838750732</v>
      </c>
      <c r="AZ724" s="35">
        <f t="shared" si="300"/>
        <v>90319.750516252097</v>
      </c>
      <c r="BA724"/>
      <c r="BB724" s="52">
        <f t="shared" si="301"/>
        <v>717</v>
      </c>
      <c r="BC724" s="80">
        <f t="shared" si="302"/>
        <v>817.95400715003359</v>
      </c>
      <c r="BD724" s="35">
        <f t="shared" si="308"/>
        <v>3276.4238298869241</v>
      </c>
      <c r="BE724" s="35">
        <f t="shared" si="303"/>
        <v>25727.804285226885</v>
      </c>
      <c r="BF724" s="35">
        <f t="shared" si="304"/>
        <v>29004.228115113809</v>
      </c>
      <c r="BG724" s="35">
        <f t="shared" si="305"/>
        <v>32280.651945000733</v>
      </c>
    </row>
    <row r="725" spans="25:59" x14ac:dyDescent="0.4">
      <c r="Y725" s="35">
        <f t="shared" si="306"/>
        <v>717500</v>
      </c>
      <c r="Z725" s="52">
        <f t="shared" si="309"/>
        <v>718</v>
      </c>
      <c r="AA725" s="35"/>
      <c r="AB725" s="35"/>
      <c r="AC725" s="35"/>
      <c r="AD725" s="35"/>
      <c r="AU725" s="52">
        <f t="shared" si="296"/>
        <v>718</v>
      </c>
      <c r="AV725" s="80">
        <f t="shared" si="297"/>
        <v>1426.7187899314811</v>
      </c>
      <c r="AW725" s="35">
        <f t="shared" si="307"/>
        <v>5714.9123312767297</v>
      </c>
      <c r="AX725" s="35">
        <f t="shared" si="298"/>
        <v>78993.08509668443</v>
      </c>
      <c r="AY725" s="35">
        <f t="shared" si="299"/>
        <v>84707.997427961163</v>
      </c>
      <c r="AZ725" s="35">
        <f t="shared" si="300"/>
        <v>90422.909759237897</v>
      </c>
      <c r="BA725"/>
      <c r="BB725" s="52">
        <f t="shared" si="301"/>
        <v>718</v>
      </c>
      <c r="BC725" s="80">
        <f t="shared" si="302"/>
        <v>818.34201371924655</v>
      </c>
      <c r="BD725" s="35">
        <f t="shared" si="308"/>
        <v>3277.9780419311337</v>
      </c>
      <c r="BE725" s="35">
        <f t="shared" si="303"/>
        <v>25756.058855882991</v>
      </c>
      <c r="BF725" s="35">
        <f t="shared" si="304"/>
        <v>29034.036897814127</v>
      </c>
      <c r="BG725" s="35">
        <f t="shared" si="305"/>
        <v>32312.014939745262</v>
      </c>
    </row>
    <row r="726" spans="25:59" x14ac:dyDescent="0.4">
      <c r="Y726" s="35">
        <f t="shared" si="306"/>
        <v>718500</v>
      </c>
      <c r="Z726" s="52">
        <f t="shared" si="309"/>
        <v>719</v>
      </c>
      <c r="AA726" s="35"/>
      <c r="AB726" s="35"/>
      <c r="AC726" s="35"/>
      <c r="AD726" s="35"/>
      <c r="AU726" s="52">
        <f t="shared" si="296"/>
        <v>719</v>
      </c>
      <c r="AV726" s="80">
        <f t="shared" si="297"/>
        <v>1427.3960771847876</v>
      </c>
      <c r="AW726" s="35">
        <f t="shared" si="307"/>
        <v>5717.6252956696108</v>
      </c>
      <c r="AX726" s="35">
        <f t="shared" si="298"/>
        <v>79090.821721501998</v>
      </c>
      <c r="AY726" s="35">
        <f t="shared" si="299"/>
        <v>84808.447017171609</v>
      </c>
      <c r="AZ726" s="35">
        <f t="shared" si="300"/>
        <v>90526.072312841221</v>
      </c>
      <c r="BA726"/>
      <c r="BB726" s="52">
        <f t="shared" si="301"/>
        <v>719</v>
      </c>
      <c r="BC726" s="80">
        <f t="shared" si="302"/>
        <v>818.73049434952122</v>
      </c>
      <c r="BD726" s="35">
        <f t="shared" si="308"/>
        <v>3279.5341528901304</v>
      </c>
      <c r="BE726" s="35">
        <f t="shared" si="303"/>
        <v>25784.311527624308</v>
      </c>
      <c r="BF726" s="35">
        <f t="shared" si="304"/>
        <v>29063.845680514438</v>
      </c>
      <c r="BG726" s="35">
        <f t="shared" si="305"/>
        <v>32343.379833404568</v>
      </c>
    </row>
    <row r="727" spans="25:59" x14ac:dyDescent="0.4">
      <c r="Y727" s="35">
        <f t="shared" si="306"/>
        <v>719500</v>
      </c>
      <c r="Z727" s="52">
        <f t="shared" si="309"/>
        <v>720</v>
      </c>
      <c r="AA727" s="35"/>
      <c r="AB727" s="35"/>
      <c r="AC727" s="35"/>
      <c r="AD727" s="35"/>
      <c r="AU727" s="52">
        <f t="shared" si="296"/>
        <v>720</v>
      </c>
      <c r="AV727" s="80">
        <f t="shared" si="297"/>
        <v>1428.074189752572</v>
      </c>
      <c r="AW727" s="35">
        <f t="shared" si="307"/>
        <v>5720.3415659696684</v>
      </c>
      <c r="AX727" s="35">
        <f t="shared" si="298"/>
        <v>79188.555040412379</v>
      </c>
      <c r="AY727" s="35">
        <f t="shared" si="299"/>
        <v>84908.896606382041</v>
      </c>
      <c r="AZ727" s="35">
        <f t="shared" si="300"/>
        <v>90629.238172351703</v>
      </c>
      <c r="BA727"/>
      <c r="BB727" s="52">
        <f t="shared" si="301"/>
        <v>720</v>
      </c>
      <c r="BC727" s="80">
        <f t="shared" si="302"/>
        <v>819.11944836636394</v>
      </c>
      <c r="BD727" s="35">
        <f t="shared" si="308"/>
        <v>3281.09216006214</v>
      </c>
      <c r="BE727" s="35">
        <f t="shared" si="303"/>
        <v>25812.562303152616</v>
      </c>
      <c r="BF727" s="35">
        <f t="shared" si="304"/>
        <v>29093.654463214756</v>
      </c>
      <c r="BG727" s="35">
        <f t="shared" si="305"/>
        <v>32374.746623276897</v>
      </c>
    </row>
    <row r="728" spans="25:59" x14ac:dyDescent="0.4">
      <c r="Y728" s="35">
        <f t="shared" si="306"/>
        <v>720500</v>
      </c>
      <c r="Z728" s="52">
        <f t="shared" si="309"/>
        <v>721</v>
      </c>
      <c r="AA728" s="35"/>
      <c r="AB728" s="35"/>
      <c r="AC728" s="35"/>
      <c r="AD728" s="35"/>
      <c r="AU728" s="52">
        <f t="shared" si="296"/>
        <v>721</v>
      </c>
      <c r="AV728" s="80">
        <f t="shared" si="297"/>
        <v>1428.7531264597058</v>
      </c>
      <c r="AW728" s="35">
        <f t="shared" si="307"/>
        <v>5723.0611374697683</v>
      </c>
      <c r="AX728" s="35">
        <f t="shared" si="298"/>
        <v>79286.285058122725</v>
      </c>
      <c r="AY728" s="35">
        <f t="shared" si="299"/>
        <v>85009.346195592487</v>
      </c>
      <c r="AZ728" s="35">
        <f t="shared" si="300"/>
        <v>90732.407333062249</v>
      </c>
      <c r="BA728"/>
      <c r="BB728" s="52">
        <f t="shared" si="301"/>
        <v>721</v>
      </c>
      <c r="BC728" s="80">
        <f t="shared" si="302"/>
        <v>819.50887509574102</v>
      </c>
      <c r="BD728" s="35">
        <f t="shared" si="308"/>
        <v>3282.6520607472307</v>
      </c>
      <c r="BE728" s="35">
        <f t="shared" si="303"/>
        <v>25840.811185167837</v>
      </c>
      <c r="BF728" s="35">
        <f t="shared" si="304"/>
        <v>29123.463245915067</v>
      </c>
      <c r="BG728" s="35">
        <f t="shared" si="305"/>
        <v>32406.115306662297</v>
      </c>
    </row>
    <row r="729" spans="25:59" x14ac:dyDescent="0.4">
      <c r="Y729" s="35">
        <f t="shared" si="306"/>
        <v>721500</v>
      </c>
      <c r="Z729" s="52">
        <f t="shared" si="309"/>
        <v>722</v>
      </c>
      <c r="AA729" s="35"/>
      <c r="AB729" s="35"/>
      <c r="AC729" s="35"/>
      <c r="AD729" s="35"/>
      <c r="AU729" s="52">
        <f t="shared" si="296"/>
        <v>722</v>
      </c>
      <c r="AV729" s="80">
        <f t="shared" si="297"/>
        <v>1429.4328861318663</v>
      </c>
      <c r="AW729" s="35">
        <f t="shared" si="307"/>
        <v>5725.7840054660055</v>
      </c>
      <c r="AX729" s="35">
        <f t="shared" si="298"/>
        <v>79384.011779336914</v>
      </c>
      <c r="AY729" s="35">
        <f t="shared" si="299"/>
        <v>85109.795784802918</v>
      </c>
      <c r="AZ729" s="35">
        <f t="shared" si="300"/>
        <v>90835.579790268923</v>
      </c>
      <c r="BA729"/>
      <c r="BB729" s="52">
        <f t="shared" si="301"/>
        <v>722</v>
      </c>
      <c r="BC729" s="80">
        <f t="shared" si="302"/>
        <v>819.89877386408045</v>
      </c>
      <c r="BD729" s="35">
        <f t="shared" si="308"/>
        <v>3284.2138522473201</v>
      </c>
      <c r="BE729" s="35">
        <f t="shared" si="303"/>
        <v>25869.058176368064</v>
      </c>
      <c r="BF729" s="35">
        <f t="shared" si="304"/>
        <v>29153.272028615385</v>
      </c>
      <c r="BG729" s="35">
        <f t="shared" si="305"/>
        <v>32437.485880862707</v>
      </c>
    </row>
    <row r="730" spans="25:59" x14ac:dyDescent="0.4">
      <c r="Y730" s="35">
        <f t="shared" si="306"/>
        <v>722500</v>
      </c>
      <c r="Z730" s="52">
        <f t="shared" si="309"/>
        <v>723</v>
      </c>
      <c r="AA730" s="35"/>
      <c r="AB730" s="35"/>
      <c r="AC730" s="35"/>
      <c r="AD730" s="35"/>
      <c r="AU730" s="52">
        <f t="shared" si="296"/>
        <v>723</v>
      </c>
      <c r="AV730" s="80">
        <f t="shared" si="297"/>
        <v>1430.113467595542</v>
      </c>
      <c r="AW730" s="35">
        <f t="shared" si="307"/>
        <v>5728.5101652577232</v>
      </c>
      <c r="AX730" s="35">
        <f t="shared" si="298"/>
        <v>79481.735208755636</v>
      </c>
      <c r="AY730" s="35">
        <f t="shared" si="299"/>
        <v>85210.245374013364</v>
      </c>
      <c r="AZ730" s="35">
        <f t="shared" si="300"/>
        <v>90938.755539271093</v>
      </c>
      <c r="BA730"/>
      <c r="BB730" s="52">
        <f t="shared" si="301"/>
        <v>723</v>
      </c>
      <c r="BC730" s="80">
        <f t="shared" si="302"/>
        <v>820.28914399827568</v>
      </c>
      <c r="BD730" s="35">
        <f t="shared" si="308"/>
        <v>3285.7775318661897</v>
      </c>
      <c r="BE730" s="35">
        <f t="shared" si="303"/>
        <v>25897.303279449508</v>
      </c>
      <c r="BF730" s="35">
        <f t="shared" si="304"/>
        <v>29183.080811315696</v>
      </c>
      <c r="BG730" s="35">
        <f t="shared" si="305"/>
        <v>32468.858343181884</v>
      </c>
    </row>
    <row r="731" spans="25:59" x14ac:dyDescent="0.4">
      <c r="Y731" s="35">
        <f t="shared" si="306"/>
        <v>723500</v>
      </c>
      <c r="Z731" s="52">
        <f t="shared" si="309"/>
        <v>724</v>
      </c>
      <c r="AA731" s="35"/>
      <c r="AB731" s="35"/>
      <c r="AC731" s="35"/>
      <c r="AD731" s="35"/>
      <c r="AU731" s="52">
        <f t="shared" si="296"/>
        <v>724</v>
      </c>
      <c r="AV731" s="80">
        <f t="shared" si="297"/>
        <v>1430.7948696780361</v>
      </c>
      <c r="AW731" s="35">
        <f t="shared" si="307"/>
        <v>5731.2396121475267</v>
      </c>
      <c r="AX731" s="35">
        <f t="shared" si="298"/>
        <v>79579.455351076278</v>
      </c>
      <c r="AY731" s="35">
        <f t="shared" si="299"/>
        <v>85310.69496322381</v>
      </c>
      <c r="AZ731" s="35">
        <f t="shared" si="300"/>
        <v>91041.934575371342</v>
      </c>
      <c r="BA731"/>
      <c r="BB731" s="52">
        <f t="shared" si="301"/>
        <v>724</v>
      </c>
      <c r="BC731" s="80">
        <f t="shared" si="302"/>
        <v>820.67998482568737</v>
      </c>
      <c r="BD731" s="35">
        <f t="shared" si="308"/>
        <v>3287.3430969094939</v>
      </c>
      <c r="BE731" s="35">
        <f t="shared" si="303"/>
        <v>25925.546497106519</v>
      </c>
      <c r="BF731" s="35">
        <f t="shared" si="304"/>
        <v>29212.889594016015</v>
      </c>
      <c r="BG731" s="35">
        <f t="shared" si="305"/>
        <v>32500.23269092551</v>
      </c>
    </row>
    <row r="732" spans="25:59" x14ac:dyDescent="0.4">
      <c r="Y732" s="35">
        <f t="shared" si="306"/>
        <v>724500</v>
      </c>
      <c r="Z732" s="52">
        <f t="shared" si="309"/>
        <v>725</v>
      </c>
      <c r="AA732" s="35"/>
      <c r="AB732" s="35"/>
      <c r="AC732" s="35"/>
      <c r="AD732" s="35"/>
      <c r="AU732" s="52">
        <f t="shared" si="296"/>
        <v>725</v>
      </c>
      <c r="AV732" s="80">
        <f t="shared" si="297"/>
        <v>1431.4770912074719</v>
      </c>
      <c r="AW732" s="35">
        <f t="shared" si="307"/>
        <v>5733.9723414413083</v>
      </c>
      <c r="AX732" s="35">
        <f t="shared" si="298"/>
        <v>79677.17221099294</v>
      </c>
      <c r="AY732" s="35">
        <f t="shared" si="299"/>
        <v>85411.144552434242</v>
      </c>
      <c r="AZ732" s="35">
        <f t="shared" si="300"/>
        <v>91145.116893875544</v>
      </c>
      <c r="BA732"/>
      <c r="BB732" s="52">
        <f t="shared" si="301"/>
        <v>725</v>
      </c>
      <c r="BC732" s="80">
        <f t="shared" si="302"/>
        <v>821.07129567414688</v>
      </c>
      <c r="BD732" s="35">
        <f t="shared" si="308"/>
        <v>3288.9105446847702</v>
      </c>
      <c r="BE732" s="35">
        <f t="shared" si="303"/>
        <v>25953.787832031554</v>
      </c>
      <c r="BF732" s="35">
        <f t="shared" si="304"/>
        <v>29242.698376716326</v>
      </c>
      <c r="BG732" s="35">
        <f t="shared" si="305"/>
        <v>32531.608921401097</v>
      </c>
    </row>
    <row r="733" spans="25:59" x14ac:dyDescent="0.4">
      <c r="Y733" s="35">
        <f t="shared" si="306"/>
        <v>725500</v>
      </c>
      <c r="Z733" s="52">
        <f t="shared" si="309"/>
        <v>726</v>
      </c>
      <c r="AA733" s="35"/>
      <c r="AB733" s="35"/>
      <c r="AC733" s="35"/>
      <c r="AD733" s="35"/>
      <c r="AU733" s="52">
        <f t="shared" si="296"/>
        <v>726</v>
      </c>
      <c r="AV733" s="80">
        <f t="shared" si="297"/>
        <v>1432.1601310127985</v>
      </c>
      <c r="AW733" s="35">
        <f t="shared" si="307"/>
        <v>5736.7083484482682</v>
      </c>
      <c r="AX733" s="35">
        <f t="shared" si="298"/>
        <v>79774.885793196416</v>
      </c>
      <c r="AY733" s="35">
        <f t="shared" si="299"/>
        <v>85511.594141644688</v>
      </c>
      <c r="AZ733" s="35">
        <f t="shared" si="300"/>
        <v>91248.302490092959</v>
      </c>
      <c r="BA733"/>
      <c r="BB733" s="52">
        <f t="shared" si="301"/>
        <v>726</v>
      </c>
      <c r="BC733" s="80">
        <f t="shared" si="302"/>
        <v>821.46307587195872</v>
      </c>
      <c r="BD733" s="35">
        <f t="shared" si="308"/>
        <v>3290.4798725014543</v>
      </c>
      <c r="BE733" s="35">
        <f t="shared" si="303"/>
        <v>25982.027286915189</v>
      </c>
      <c r="BF733" s="35">
        <f t="shared" si="304"/>
        <v>29272.507159416644</v>
      </c>
      <c r="BG733" s="35">
        <f t="shared" si="305"/>
        <v>32562.987031918099</v>
      </c>
    </row>
    <row r="734" spans="25:59" x14ac:dyDescent="0.4">
      <c r="Y734" s="35">
        <f t="shared" si="306"/>
        <v>726500</v>
      </c>
      <c r="Z734" s="52">
        <f t="shared" si="309"/>
        <v>727</v>
      </c>
      <c r="AA734" s="35"/>
      <c r="AB734" s="35"/>
      <c r="AC734" s="35"/>
      <c r="AD734" s="35"/>
      <c r="AU734" s="52">
        <f t="shared" si="296"/>
        <v>727</v>
      </c>
      <c r="AV734" s="80">
        <f t="shared" si="297"/>
        <v>1432.843987923794</v>
      </c>
      <c r="AW734" s="35">
        <f t="shared" si="307"/>
        <v>5739.4476284809261</v>
      </c>
      <c r="AX734" s="35">
        <f t="shared" si="298"/>
        <v>79872.596102374198</v>
      </c>
      <c r="AY734" s="35">
        <f t="shared" si="299"/>
        <v>85612.043730855119</v>
      </c>
      <c r="AZ734" s="35">
        <f t="shared" si="300"/>
        <v>91351.49135933604</v>
      </c>
      <c r="BA734"/>
      <c r="BB734" s="52">
        <f t="shared" si="301"/>
        <v>727</v>
      </c>
      <c r="BC734" s="80">
        <f t="shared" si="302"/>
        <v>821.85532474790352</v>
      </c>
      <c r="BD734" s="35">
        <f t="shared" si="308"/>
        <v>3292.0510776708866</v>
      </c>
      <c r="BE734" s="35">
        <f t="shared" si="303"/>
        <v>26010.264864446068</v>
      </c>
      <c r="BF734" s="35">
        <f t="shared" si="304"/>
        <v>29302.315942116955</v>
      </c>
      <c r="BG734" s="35">
        <f t="shared" si="305"/>
        <v>32594.367019787842</v>
      </c>
    </row>
    <row r="735" spans="25:59" x14ac:dyDescent="0.4">
      <c r="Y735" s="35">
        <f t="shared" si="306"/>
        <v>727500</v>
      </c>
      <c r="Z735" s="52">
        <f t="shared" si="309"/>
        <v>728</v>
      </c>
      <c r="AA735" s="35"/>
      <c r="AB735" s="35"/>
      <c r="AC735" s="35"/>
      <c r="AD735" s="35"/>
      <c r="AU735" s="52">
        <f t="shared" si="296"/>
        <v>728</v>
      </c>
      <c r="AV735" s="80">
        <f t="shared" si="297"/>
        <v>1433.5286607710716</v>
      </c>
      <c r="AW735" s="35">
        <f t="shared" si="307"/>
        <v>5742.190176855147</v>
      </c>
      <c r="AX735" s="35">
        <f t="shared" si="298"/>
        <v>79970.303143210418</v>
      </c>
      <c r="AY735" s="35">
        <f t="shared" si="299"/>
        <v>85712.493320065565</v>
      </c>
      <c r="AZ735" s="35">
        <f t="shared" si="300"/>
        <v>91454.683496920712</v>
      </c>
      <c r="BA735"/>
      <c r="BB735" s="52">
        <f t="shared" si="301"/>
        <v>728</v>
      </c>
      <c r="BC735" s="80">
        <f t="shared" si="302"/>
        <v>822.24804163124043</v>
      </c>
      <c r="BD735" s="35">
        <f t="shared" si="308"/>
        <v>3293.624157506325</v>
      </c>
      <c r="BE735" s="35">
        <f t="shared" si="303"/>
        <v>26038.500567310948</v>
      </c>
      <c r="BF735" s="35">
        <f t="shared" si="304"/>
        <v>29332.124724817273</v>
      </c>
      <c r="BG735" s="35">
        <f t="shared" si="305"/>
        <v>32625.748882323598</v>
      </c>
    </row>
    <row r="736" spans="25:59" x14ac:dyDescent="0.4">
      <c r="Y736" s="35">
        <f t="shared" si="306"/>
        <v>728500</v>
      </c>
      <c r="Z736" s="52">
        <f t="shared" si="309"/>
        <v>729</v>
      </c>
      <c r="AA736" s="35"/>
      <c r="AB736" s="35"/>
      <c r="AC736" s="35"/>
      <c r="AD736" s="35"/>
      <c r="AU736" s="52">
        <f t="shared" si="296"/>
        <v>729</v>
      </c>
      <c r="AV736" s="80">
        <f t="shared" si="297"/>
        <v>1434.2141483860828</v>
      </c>
      <c r="AW736" s="35">
        <f t="shared" si="307"/>
        <v>5744.9359888901545</v>
      </c>
      <c r="AX736" s="35">
        <f t="shared" si="298"/>
        <v>80068.006920385844</v>
      </c>
      <c r="AY736" s="35">
        <f t="shared" si="299"/>
        <v>85812.942909275996</v>
      </c>
      <c r="AZ736" s="35">
        <f t="shared" si="300"/>
        <v>91557.878898166149</v>
      </c>
      <c r="BA736"/>
      <c r="BB736" s="52">
        <f t="shared" si="301"/>
        <v>729</v>
      </c>
      <c r="BC736" s="80">
        <f t="shared" si="302"/>
        <v>822.64122585170958</v>
      </c>
      <c r="BD736" s="35">
        <f t="shared" si="308"/>
        <v>3295.1991093229549</v>
      </c>
      <c r="BE736" s="35">
        <f t="shared" si="303"/>
        <v>26066.734398194629</v>
      </c>
      <c r="BF736" s="35">
        <f t="shared" si="304"/>
        <v>29361.933507517584</v>
      </c>
      <c r="BG736" s="35">
        <f t="shared" si="305"/>
        <v>32657.132616840539</v>
      </c>
    </row>
    <row r="737" spans="25:59" x14ac:dyDescent="0.4">
      <c r="Y737" s="35">
        <f t="shared" si="306"/>
        <v>729500</v>
      </c>
      <c r="Z737" s="52">
        <f t="shared" si="309"/>
        <v>730</v>
      </c>
      <c r="AA737" s="35"/>
      <c r="AB737" s="35"/>
      <c r="AC737" s="35"/>
      <c r="AD737" s="35"/>
      <c r="AU737" s="52">
        <f t="shared" si="296"/>
        <v>730</v>
      </c>
      <c r="AV737" s="80">
        <f t="shared" si="297"/>
        <v>1434.9004496011235</v>
      </c>
      <c r="AW737" s="35">
        <f t="shared" si="307"/>
        <v>5747.6850599085537</v>
      </c>
      <c r="AX737" s="35">
        <f t="shared" si="298"/>
        <v>80165.707438577883</v>
      </c>
      <c r="AY737" s="35">
        <f t="shared" si="299"/>
        <v>85913.392498486442</v>
      </c>
      <c r="AZ737" s="35">
        <f t="shared" si="300"/>
        <v>91661.077558395002</v>
      </c>
      <c r="BA737"/>
      <c r="BB737" s="52">
        <f t="shared" si="301"/>
        <v>730</v>
      </c>
      <c r="BC737" s="80">
        <f t="shared" si="302"/>
        <v>823.03487673953532</v>
      </c>
      <c r="BD737" s="35">
        <f t="shared" si="308"/>
        <v>3296.7759304379001</v>
      </c>
      <c r="BE737" s="35">
        <f t="shared" si="303"/>
        <v>26094.966359779995</v>
      </c>
      <c r="BF737" s="35">
        <f t="shared" si="304"/>
        <v>29391.742290217895</v>
      </c>
      <c r="BG737" s="35">
        <f t="shared" si="305"/>
        <v>32688.518220655795</v>
      </c>
    </row>
    <row r="738" spans="25:59" x14ac:dyDescent="0.4">
      <c r="Y738" s="35">
        <f t="shared" si="306"/>
        <v>730500</v>
      </c>
      <c r="Z738" s="52">
        <f t="shared" si="309"/>
        <v>731</v>
      </c>
      <c r="AA738" s="35"/>
      <c r="AB738" s="35"/>
      <c r="AC738" s="35"/>
      <c r="AD738" s="35"/>
      <c r="AU738" s="52">
        <f t="shared" si="296"/>
        <v>731</v>
      </c>
      <c r="AV738" s="80">
        <f t="shared" si="297"/>
        <v>1435.5875632493371</v>
      </c>
      <c r="AW738" s="35">
        <f t="shared" si="307"/>
        <v>5750.4373852363451</v>
      </c>
      <c r="AX738" s="35">
        <f t="shared" si="298"/>
        <v>80263.404702460539</v>
      </c>
      <c r="AY738" s="35">
        <f t="shared" si="299"/>
        <v>86013.842087696888</v>
      </c>
      <c r="AZ738" s="35">
        <f t="shared" si="300"/>
        <v>91764.279472933238</v>
      </c>
      <c r="BA738"/>
      <c r="BB738" s="52">
        <f t="shared" si="301"/>
        <v>731</v>
      </c>
      <c r="BC738" s="80">
        <f t="shared" si="302"/>
        <v>823.42899362542869</v>
      </c>
      <c r="BD738" s="35">
        <f t="shared" si="308"/>
        <v>3298.354618170235</v>
      </c>
      <c r="BE738" s="35">
        <f t="shared" si="303"/>
        <v>26123.19645474798</v>
      </c>
      <c r="BF738" s="35">
        <f t="shared" si="304"/>
        <v>29421.551072918213</v>
      </c>
      <c r="BG738" s="35">
        <f t="shared" si="305"/>
        <v>32719.905691088446</v>
      </c>
    </row>
    <row r="739" spans="25:59" x14ac:dyDescent="0.4">
      <c r="Y739" s="35">
        <f t="shared" si="306"/>
        <v>731500</v>
      </c>
      <c r="Z739" s="52">
        <f t="shared" si="309"/>
        <v>732</v>
      </c>
      <c r="AA739" s="35"/>
      <c r="AB739" s="35"/>
      <c r="AC739" s="35"/>
      <c r="AD739" s="35"/>
      <c r="AU739" s="52">
        <f t="shared" si="296"/>
        <v>732</v>
      </c>
      <c r="AV739" s="80">
        <f t="shared" si="297"/>
        <v>1436.2754881647209</v>
      </c>
      <c r="AW739" s="35">
        <f t="shared" si="307"/>
        <v>5753.1929602029495</v>
      </c>
      <c r="AX739" s="35">
        <f t="shared" si="298"/>
        <v>80361.098716704364</v>
      </c>
      <c r="AY739" s="35">
        <f t="shared" si="299"/>
        <v>86114.29167690732</v>
      </c>
      <c r="AZ739" s="35">
        <f t="shared" si="300"/>
        <v>91867.484637110276</v>
      </c>
      <c r="BA739"/>
      <c r="BB739" s="52">
        <f t="shared" si="301"/>
        <v>732</v>
      </c>
      <c r="BC739" s="80">
        <f t="shared" si="302"/>
        <v>823.82357584058946</v>
      </c>
      <c r="BD739" s="35">
        <f t="shared" si="308"/>
        <v>3299.935169840991</v>
      </c>
      <c r="BE739" s="35">
        <f t="shared" si="303"/>
        <v>26151.424685777532</v>
      </c>
      <c r="BF739" s="35">
        <f t="shared" si="304"/>
        <v>29451.359855618524</v>
      </c>
      <c r="BG739" s="35">
        <f t="shared" si="305"/>
        <v>32751.295025459516</v>
      </c>
    </row>
    <row r="740" spans="25:59" x14ac:dyDescent="0.4">
      <c r="Y740" s="35">
        <f t="shared" si="306"/>
        <v>732500</v>
      </c>
      <c r="Z740" s="52">
        <f t="shared" si="309"/>
        <v>733</v>
      </c>
      <c r="AA740" s="35"/>
      <c r="AB740" s="35"/>
      <c r="AC740" s="35"/>
      <c r="AD740" s="35"/>
      <c r="AU740" s="52">
        <f t="shared" si="296"/>
        <v>733</v>
      </c>
      <c r="AV740" s="80">
        <f t="shared" si="297"/>
        <v>1436.9642231821294</v>
      </c>
      <c r="AW740" s="35">
        <f t="shared" si="307"/>
        <v>5755.9517801412221</v>
      </c>
      <c r="AX740" s="35">
        <f t="shared" si="298"/>
        <v>80458.789485976537</v>
      </c>
      <c r="AY740" s="35">
        <f t="shared" si="299"/>
        <v>86214.741266117766</v>
      </c>
      <c r="AZ740" s="35">
        <f t="shared" si="300"/>
        <v>91970.693046258995</v>
      </c>
      <c r="BA740"/>
      <c r="BB740" s="52">
        <f t="shared" si="301"/>
        <v>733</v>
      </c>
      <c r="BC740" s="80">
        <f t="shared" si="302"/>
        <v>824.21862271671012</v>
      </c>
      <c r="BD740" s="35">
        <f t="shared" si="308"/>
        <v>3301.5175827731728</v>
      </c>
      <c r="BE740" s="35">
        <f t="shared" si="303"/>
        <v>26179.65105554567</v>
      </c>
      <c r="BF740" s="35">
        <f t="shared" si="304"/>
        <v>29481.168638318843</v>
      </c>
      <c r="BG740" s="35">
        <f t="shared" si="305"/>
        <v>32782.686221092015</v>
      </c>
    </row>
    <row r="741" spans="25:59" x14ac:dyDescent="0.4">
      <c r="Y741" s="35">
        <f t="shared" si="306"/>
        <v>733500</v>
      </c>
      <c r="Z741" s="52">
        <f t="shared" si="309"/>
        <v>734</v>
      </c>
      <c r="AA741" s="35"/>
      <c r="AB741" s="35"/>
      <c r="AC741" s="35"/>
      <c r="AD741" s="35"/>
      <c r="AU741" s="52">
        <f t="shared" si="296"/>
        <v>734</v>
      </c>
      <c r="AV741" s="80">
        <f t="shared" si="297"/>
        <v>1437.653767137278</v>
      </c>
      <c r="AW741" s="35">
        <f t="shared" si="307"/>
        <v>5758.7138403874633</v>
      </c>
      <c r="AX741" s="35">
        <f t="shared" si="298"/>
        <v>80556.477014940727</v>
      </c>
      <c r="AY741" s="35">
        <f t="shared" si="299"/>
        <v>86315.190855328197</v>
      </c>
      <c r="AZ741" s="35">
        <f t="shared" si="300"/>
        <v>92073.904695715668</v>
      </c>
      <c r="BA741"/>
      <c r="BB741" s="52">
        <f t="shared" si="301"/>
        <v>734</v>
      </c>
      <c r="BC741" s="80">
        <f t="shared" si="302"/>
        <v>824.61413358597633</v>
      </c>
      <c r="BD741" s="35">
        <f t="shared" si="308"/>
        <v>3303.1018542917609</v>
      </c>
      <c r="BE741" s="35">
        <f t="shared" si="303"/>
        <v>26207.875566727394</v>
      </c>
      <c r="BF741" s="35">
        <f t="shared" si="304"/>
        <v>29510.977421019154</v>
      </c>
      <c r="BG741" s="35">
        <f t="shared" si="305"/>
        <v>32814.079275310913</v>
      </c>
    </row>
    <row r="742" spans="25:59" x14ac:dyDescent="0.4">
      <c r="Y742" s="35">
        <f t="shared" si="306"/>
        <v>734500</v>
      </c>
      <c r="Z742" s="52">
        <f t="shared" si="309"/>
        <v>735</v>
      </c>
      <c r="AA742" s="35"/>
      <c r="AB742" s="35"/>
      <c r="AC742" s="35"/>
      <c r="AD742" s="35"/>
      <c r="AU742" s="52">
        <f t="shared" si="296"/>
        <v>735</v>
      </c>
      <c r="AV742" s="80">
        <f t="shared" si="297"/>
        <v>1438.3441188667505</v>
      </c>
      <c r="AW742" s="35">
        <f t="shared" si="307"/>
        <v>5761.4791362814567</v>
      </c>
      <c r="AX742" s="35">
        <f t="shared" si="298"/>
        <v>80654.161308257186</v>
      </c>
      <c r="AY742" s="35">
        <f t="shared" si="299"/>
        <v>86415.640444538643</v>
      </c>
      <c r="AZ742" s="35">
        <f t="shared" si="300"/>
        <v>92177.119580820101</v>
      </c>
      <c r="BA742"/>
      <c r="BB742" s="52">
        <f t="shared" si="301"/>
        <v>735</v>
      </c>
      <c r="BC742" s="80">
        <f t="shared" si="302"/>
        <v>825.01010778107207</v>
      </c>
      <c r="BD742" s="35">
        <f t="shared" si="308"/>
        <v>3304.6879817237327</v>
      </c>
      <c r="BE742" s="35">
        <f t="shared" si="303"/>
        <v>26236.09822199574</v>
      </c>
      <c r="BF742" s="35">
        <f t="shared" si="304"/>
        <v>29540.786203719472</v>
      </c>
      <c r="BG742" s="35">
        <f t="shared" si="305"/>
        <v>32845.474185443207</v>
      </c>
    </row>
    <row r="743" spans="25:59" x14ac:dyDescent="0.4">
      <c r="Y743" s="35">
        <f t="shared" si="306"/>
        <v>735500</v>
      </c>
      <c r="Z743" s="52">
        <f t="shared" si="309"/>
        <v>736</v>
      </c>
      <c r="AA743" s="35"/>
      <c r="AB743" s="35"/>
      <c r="AC743" s="35"/>
      <c r="AD743" s="35"/>
      <c r="AU743" s="52">
        <f t="shared" si="296"/>
        <v>736</v>
      </c>
      <c r="AV743" s="80">
        <f t="shared" si="297"/>
        <v>1439.0352772079996</v>
      </c>
      <c r="AW743" s="35">
        <f t="shared" si="307"/>
        <v>5764.2476631664631</v>
      </c>
      <c r="AX743" s="35">
        <f t="shared" si="298"/>
        <v>80751.842370582614</v>
      </c>
      <c r="AY743" s="35">
        <f t="shared" si="299"/>
        <v>86516.090033749075</v>
      </c>
      <c r="AZ743" s="35">
        <f t="shared" si="300"/>
        <v>92280.337696915536</v>
      </c>
      <c r="BA743"/>
      <c r="BB743" s="52">
        <f t="shared" si="301"/>
        <v>736</v>
      </c>
      <c r="BC743" s="80">
        <f t="shared" si="302"/>
        <v>825.40654463517967</v>
      </c>
      <c r="BD743" s="35">
        <f t="shared" si="308"/>
        <v>3306.275962398061</v>
      </c>
      <c r="BE743" s="35">
        <f t="shared" si="303"/>
        <v>26264.319024021723</v>
      </c>
      <c r="BF743" s="35">
        <f t="shared" si="304"/>
        <v>29570.594986419783</v>
      </c>
      <c r="BG743" s="35">
        <f t="shared" si="305"/>
        <v>32876.870948817843</v>
      </c>
    </row>
    <row r="744" spans="25:59" x14ac:dyDescent="0.4">
      <c r="Y744" s="35">
        <f t="shared" si="306"/>
        <v>736500</v>
      </c>
      <c r="Z744" s="52">
        <f t="shared" si="309"/>
        <v>737</v>
      </c>
      <c r="AA744" s="35"/>
      <c r="AB744" s="35"/>
      <c r="AC744" s="35"/>
      <c r="AD744" s="35"/>
      <c r="AU744" s="52">
        <f t="shared" si="296"/>
        <v>737</v>
      </c>
      <c r="AV744" s="80">
        <f t="shared" si="297"/>
        <v>1439.727240999355</v>
      </c>
      <c r="AW744" s="35">
        <f t="shared" si="307"/>
        <v>5767.0194163892575</v>
      </c>
      <c r="AX744" s="35">
        <f t="shared" si="298"/>
        <v>80849.520206570262</v>
      </c>
      <c r="AY744" s="35">
        <f t="shared" si="299"/>
        <v>86616.539622959521</v>
      </c>
      <c r="AZ744" s="35">
        <f t="shared" si="300"/>
        <v>92383.55903934878</v>
      </c>
      <c r="BA744"/>
      <c r="BB744" s="52">
        <f t="shared" si="301"/>
        <v>737</v>
      </c>
      <c r="BC744" s="80">
        <f t="shared" si="302"/>
        <v>825.80344348198446</v>
      </c>
      <c r="BD744" s="35">
        <f t="shared" si="308"/>
        <v>3307.8657936457334</v>
      </c>
      <c r="BE744" s="35">
        <f t="shared" si="303"/>
        <v>26292.537975474366</v>
      </c>
      <c r="BF744" s="35">
        <f t="shared" si="304"/>
        <v>29600.403769120101</v>
      </c>
      <c r="BG744" s="35">
        <f t="shared" si="305"/>
        <v>32908.269562765832</v>
      </c>
    </row>
    <row r="745" spans="25:59" x14ac:dyDescent="0.4">
      <c r="Y745" s="35">
        <f t="shared" si="306"/>
        <v>737500</v>
      </c>
      <c r="Z745" s="52">
        <f t="shared" si="309"/>
        <v>738</v>
      </c>
      <c r="AA745" s="35"/>
      <c r="AB745" s="35"/>
      <c r="AC745" s="35"/>
      <c r="AD745" s="35"/>
      <c r="AU745" s="52">
        <f t="shared" si="296"/>
        <v>738</v>
      </c>
      <c r="AV745" s="80">
        <f t="shared" si="297"/>
        <v>1440.4200090800252</v>
      </c>
      <c r="AW745" s="35">
        <f t="shared" si="307"/>
        <v>5769.7943913001354</v>
      </c>
      <c r="AX745" s="35">
        <f t="shared" si="298"/>
        <v>80947.19482086983</v>
      </c>
      <c r="AY745" s="35">
        <f t="shared" si="299"/>
        <v>86716.989212169967</v>
      </c>
      <c r="AZ745" s="35">
        <f t="shared" si="300"/>
        <v>92486.783603470103</v>
      </c>
      <c r="BA745"/>
      <c r="BB745" s="52">
        <f t="shared" si="301"/>
        <v>738</v>
      </c>
      <c r="BC745" s="80">
        <f t="shared" si="302"/>
        <v>826.20080365567594</v>
      </c>
      <c r="BD745" s="35">
        <f t="shared" si="308"/>
        <v>3309.4574727997569</v>
      </c>
      <c r="BE745" s="35">
        <f t="shared" si="303"/>
        <v>26320.755079020655</v>
      </c>
      <c r="BF745" s="35">
        <f t="shared" si="304"/>
        <v>29630.212551820412</v>
      </c>
      <c r="BG745" s="35">
        <f t="shared" si="305"/>
        <v>32939.670024620165</v>
      </c>
    </row>
    <row r="746" spans="25:59" x14ac:dyDescent="0.4">
      <c r="Y746" s="35">
        <f t="shared" si="306"/>
        <v>738500</v>
      </c>
      <c r="Z746" s="52">
        <f t="shared" si="309"/>
        <v>739</v>
      </c>
      <c r="AA746" s="35"/>
      <c r="AB746" s="35"/>
      <c r="AC746" s="35"/>
      <c r="AD746" s="35"/>
      <c r="AU746" s="52">
        <f t="shared" si="296"/>
        <v>739</v>
      </c>
      <c r="AV746" s="80">
        <f t="shared" si="297"/>
        <v>1441.1135802901031</v>
      </c>
      <c r="AW746" s="35">
        <f t="shared" si="307"/>
        <v>5772.5725832529324</v>
      </c>
      <c r="AX746" s="35">
        <f t="shared" si="298"/>
        <v>81044.86621812747</v>
      </c>
      <c r="AY746" s="35">
        <f t="shared" si="299"/>
        <v>86817.438801380398</v>
      </c>
      <c r="AZ746" s="35">
        <f t="shared" si="300"/>
        <v>92590.011384633326</v>
      </c>
      <c r="BA746"/>
      <c r="BB746" s="52">
        <f t="shared" si="301"/>
        <v>739</v>
      </c>
      <c r="BC746" s="80">
        <f t="shared" si="302"/>
        <v>826.59862449095067</v>
      </c>
      <c r="BD746" s="35">
        <f t="shared" si="308"/>
        <v>3311.0509971951701</v>
      </c>
      <c r="BE746" s="35">
        <f t="shared" si="303"/>
        <v>26348.970337325562</v>
      </c>
      <c r="BF746" s="35">
        <f t="shared" si="304"/>
        <v>29660.02133452073</v>
      </c>
      <c r="BG746" s="35">
        <f t="shared" si="305"/>
        <v>32971.072331715899</v>
      </c>
    </row>
    <row r="747" spans="25:59" x14ac:dyDescent="0.4">
      <c r="Y747" s="35">
        <f t="shared" si="306"/>
        <v>739500</v>
      </c>
      <c r="Z747" s="52">
        <f t="shared" si="309"/>
        <v>740</v>
      </c>
      <c r="AA747" s="35"/>
      <c r="AB747" s="35"/>
      <c r="AC747" s="35"/>
      <c r="AD747" s="35"/>
      <c r="AU747" s="52">
        <f t="shared" si="296"/>
        <v>740</v>
      </c>
      <c r="AV747" s="80">
        <f t="shared" si="297"/>
        <v>1441.8079534705698</v>
      </c>
      <c r="AW747" s="35">
        <f t="shared" si="307"/>
        <v>5775.3539876050463</v>
      </c>
      <c r="AX747" s="35">
        <f t="shared" si="298"/>
        <v>81142.534402985795</v>
      </c>
      <c r="AY747" s="35">
        <f t="shared" si="299"/>
        <v>86917.888390590844</v>
      </c>
      <c r="AZ747" s="35">
        <f t="shared" si="300"/>
        <v>92693.242378195893</v>
      </c>
      <c r="BA747"/>
      <c r="BB747" s="52">
        <f t="shared" si="301"/>
        <v>740</v>
      </c>
      <c r="BC747" s="80">
        <f t="shared" si="302"/>
        <v>826.99690532301508</v>
      </c>
      <c r="BD747" s="35">
        <f t="shared" si="308"/>
        <v>3312.6463641690539</v>
      </c>
      <c r="BE747" s="35">
        <f t="shared" si="303"/>
        <v>26377.183753051988</v>
      </c>
      <c r="BF747" s="35">
        <f t="shared" si="304"/>
        <v>29689.830117221041</v>
      </c>
      <c r="BG747" s="35">
        <f t="shared" si="305"/>
        <v>33002.476481390098</v>
      </c>
    </row>
    <row r="748" spans="25:59" x14ac:dyDescent="0.4">
      <c r="Y748" s="35">
        <f t="shared" si="306"/>
        <v>740500</v>
      </c>
      <c r="Z748" s="52">
        <f t="shared" si="309"/>
        <v>741</v>
      </c>
      <c r="AA748" s="35"/>
      <c r="AB748" s="35"/>
      <c r="AC748" s="35"/>
      <c r="AD748" s="35"/>
      <c r="AU748" s="52">
        <f t="shared" si="296"/>
        <v>741</v>
      </c>
      <c r="AV748" s="80">
        <f t="shared" si="297"/>
        <v>1442.5031274632997</v>
      </c>
      <c r="AW748" s="35">
        <f t="shared" si="307"/>
        <v>5778.1385997174484</v>
      </c>
      <c r="AX748" s="35">
        <f t="shared" si="298"/>
        <v>81240.199380083825</v>
      </c>
      <c r="AY748" s="35">
        <f t="shared" si="299"/>
        <v>87018.337979801276</v>
      </c>
      <c r="AZ748" s="35">
        <f t="shared" si="300"/>
        <v>92796.476579518727</v>
      </c>
      <c r="BA748"/>
      <c r="BB748" s="52">
        <f t="shared" si="301"/>
        <v>741</v>
      </c>
      <c r="BC748" s="80">
        <f t="shared" si="302"/>
        <v>827.39564548758756</v>
      </c>
      <c r="BD748" s="35">
        <f t="shared" si="308"/>
        <v>3314.2435710605396</v>
      </c>
      <c r="BE748" s="35">
        <f t="shared" si="303"/>
        <v>26405.395328860821</v>
      </c>
      <c r="BF748" s="35">
        <f t="shared" si="304"/>
        <v>29719.63889992136</v>
      </c>
      <c r="BG748" s="35">
        <f t="shared" si="305"/>
        <v>33033.882470981902</v>
      </c>
    </row>
    <row r="749" spans="25:59" x14ac:dyDescent="0.4">
      <c r="Y749" s="35">
        <f t="shared" si="306"/>
        <v>741500</v>
      </c>
      <c r="Z749" s="52">
        <f t="shared" si="309"/>
        <v>742</v>
      </c>
      <c r="AA749" s="35"/>
      <c r="AB749" s="35"/>
      <c r="AC749" s="35"/>
      <c r="AD749" s="35"/>
      <c r="AU749" s="52">
        <f t="shared" si="296"/>
        <v>742</v>
      </c>
      <c r="AV749" s="80">
        <f t="shared" si="297"/>
        <v>1443.199101111064</v>
      </c>
      <c r="AW749" s="35">
        <f t="shared" si="307"/>
        <v>5780.9264149547053</v>
      </c>
      <c r="AX749" s="35">
        <f t="shared" si="298"/>
        <v>81337.861154057013</v>
      </c>
      <c r="AY749" s="35">
        <f t="shared" si="299"/>
        <v>87118.787569011722</v>
      </c>
      <c r="AZ749" s="35">
        <f t="shared" si="300"/>
        <v>92899.713983966431</v>
      </c>
      <c r="BA749"/>
      <c r="BB749" s="52">
        <f t="shared" si="301"/>
        <v>742</v>
      </c>
      <c r="BC749" s="80">
        <f t="shared" si="302"/>
        <v>827.79484432090101</v>
      </c>
      <c r="BD749" s="35">
        <f t="shared" si="308"/>
        <v>3315.8426152108195</v>
      </c>
      <c r="BE749" s="35">
        <f t="shared" si="303"/>
        <v>26433.605067410852</v>
      </c>
      <c r="BF749" s="35">
        <f t="shared" si="304"/>
        <v>29749.447682621671</v>
      </c>
      <c r="BG749" s="35">
        <f t="shared" si="305"/>
        <v>33065.290297832493</v>
      </c>
    </row>
    <row r="750" spans="25:59" x14ac:dyDescent="0.4">
      <c r="Y750" s="35">
        <f t="shared" si="306"/>
        <v>742500</v>
      </c>
      <c r="Z750" s="52">
        <f t="shared" si="309"/>
        <v>743</v>
      </c>
      <c r="AA750" s="35"/>
      <c r="AB750" s="35"/>
      <c r="AC750" s="35"/>
      <c r="AD750" s="35"/>
      <c r="AU750" s="52">
        <f t="shared" si="296"/>
        <v>743</v>
      </c>
      <c r="AV750" s="80">
        <f t="shared" si="297"/>
        <v>1443.8958732575354</v>
      </c>
      <c r="AW750" s="35">
        <f t="shared" si="307"/>
        <v>5783.717428684994</v>
      </c>
      <c r="AX750" s="35">
        <f t="shared" si="298"/>
        <v>81435.519729537162</v>
      </c>
      <c r="AY750" s="35">
        <f t="shared" si="299"/>
        <v>87219.237158222153</v>
      </c>
      <c r="AZ750" s="35">
        <f t="shared" si="300"/>
        <v>93002.954586907144</v>
      </c>
      <c r="BA750"/>
      <c r="BB750" s="52">
        <f t="shared" si="301"/>
        <v>743</v>
      </c>
      <c r="BC750" s="80">
        <f t="shared" si="302"/>
        <v>828.1945011597054</v>
      </c>
      <c r="BD750" s="35">
        <f t="shared" si="308"/>
        <v>3317.4434939631574</v>
      </c>
      <c r="BE750" s="35">
        <f t="shared" si="303"/>
        <v>26461.812971358824</v>
      </c>
      <c r="BF750" s="35">
        <f t="shared" si="304"/>
        <v>29779.256465321982</v>
      </c>
      <c r="BG750" s="35">
        <f t="shared" si="305"/>
        <v>33096.699959285135</v>
      </c>
    </row>
    <row r="751" spans="25:59" x14ac:dyDescent="0.4">
      <c r="Y751" s="35">
        <f t="shared" si="306"/>
        <v>743500</v>
      </c>
      <c r="Z751" s="52">
        <f t="shared" si="309"/>
        <v>744</v>
      </c>
      <c r="AA751" s="35"/>
      <c r="AB751" s="35"/>
      <c r="AC751" s="35"/>
      <c r="AD751" s="35"/>
      <c r="AU751" s="52">
        <f t="shared" si="296"/>
        <v>744</v>
      </c>
      <c r="AV751" s="80">
        <f t="shared" si="297"/>
        <v>1444.5934427472916</v>
      </c>
      <c r="AW751" s="35">
        <f t="shared" si="307"/>
        <v>5786.5116362801164</v>
      </c>
      <c r="AX751" s="35">
        <f t="shared" si="298"/>
        <v>81533.175111152479</v>
      </c>
      <c r="AY751" s="35">
        <f t="shared" si="299"/>
        <v>87319.686747432599</v>
      </c>
      <c r="AZ751" s="35">
        <f t="shared" si="300"/>
        <v>93106.198383712719</v>
      </c>
      <c r="BA751"/>
      <c r="BB751" s="52">
        <f t="shared" si="301"/>
        <v>744</v>
      </c>
      <c r="BC751" s="80">
        <f t="shared" si="302"/>
        <v>828.5946153412699</v>
      </c>
      <c r="BD751" s="35">
        <f t="shared" si="308"/>
        <v>3319.0462046628959</v>
      </c>
      <c r="BE751" s="35">
        <f t="shared" si="303"/>
        <v>26490.019043359403</v>
      </c>
      <c r="BF751" s="35">
        <f t="shared" si="304"/>
        <v>29809.0652480223</v>
      </c>
      <c r="BG751" s="35">
        <f t="shared" si="305"/>
        <v>33128.111452685196</v>
      </c>
    </row>
    <row r="752" spans="25:59" x14ac:dyDescent="0.4">
      <c r="Y752" s="35">
        <f t="shared" si="306"/>
        <v>744500</v>
      </c>
      <c r="Z752" s="52">
        <f t="shared" si="309"/>
        <v>745</v>
      </c>
      <c r="AA752" s="35"/>
      <c r="AB752" s="35"/>
      <c r="AC752" s="35"/>
      <c r="AD752" s="35"/>
      <c r="AU752" s="52">
        <f t="shared" si="296"/>
        <v>745</v>
      </c>
      <c r="AV752" s="80">
        <f t="shared" si="297"/>
        <v>1445.2918084258204</v>
      </c>
      <c r="AW752" s="35">
        <f t="shared" si="307"/>
        <v>5789.309033115519</v>
      </c>
      <c r="AX752" s="35">
        <f t="shared" si="298"/>
        <v>81630.82730352752</v>
      </c>
      <c r="AY752" s="35">
        <f t="shared" si="299"/>
        <v>87420.136336643045</v>
      </c>
      <c r="AZ752" s="35">
        <f t="shared" si="300"/>
        <v>93209.44536975857</v>
      </c>
      <c r="BA752"/>
      <c r="BB752" s="52">
        <f t="shared" si="301"/>
        <v>745</v>
      </c>
      <c r="BC752" s="80">
        <f t="shared" si="302"/>
        <v>828.99518620338574</v>
      </c>
      <c r="BD752" s="35">
        <f t="shared" si="308"/>
        <v>3320.6507446574706</v>
      </c>
      <c r="BE752" s="35">
        <f t="shared" si="303"/>
        <v>26518.223286065142</v>
      </c>
      <c r="BF752" s="35">
        <f t="shared" si="304"/>
        <v>29838.874030722611</v>
      </c>
      <c r="BG752" s="35">
        <f t="shared" si="305"/>
        <v>33159.52477538008</v>
      </c>
    </row>
    <row r="753" spans="25:59" x14ac:dyDescent="0.4">
      <c r="Y753" s="35">
        <f t="shared" si="306"/>
        <v>745500</v>
      </c>
      <c r="Z753" s="52">
        <f t="shared" si="309"/>
        <v>746</v>
      </c>
      <c r="AA753" s="35"/>
      <c r="AB753" s="35"/>
      <c r="AC753" s="35"/>
      <c r="AD753" s="35"/>
      <c r="AU753" s="52">
        <f t="shared" si="296"/>
        <v>746</v>
      </c>
      <c r="AV753" s="80">
        <f t="shared" si="297"/>
        <v>1445.9909691395235</v>
      </c>
      <c r="AW753" s="35">
        <f t="shared" si="307"/>
        <v>5792.1096145703114</v>
      </c>
      <c r="AX753" s="35">
        <f t="shared" si="298"/>
        <v>81728.476311283172</v>
      </c>
      <c r="AY753" s="35">
        <f t="shared" si="299"/>
        <v>87520.585925853477</v>
      </c>
      <c r="AZ753" s="35">
        <f t="shared" si="300"/>
        <v>93312.695540423781</v>
      </c>
      <c r="BA753"/>
      <c r="BB753" s="52">
        <f t="shared" si="301"/>
        <v>746</v>
      </c>
      <c r="BC753" s="80">
        <f t="shared" si="302"/>
        <v>829.39621308436813</v>
      </c>
      <c r="BD753" s="35">
        <f t="shared" si="308"/>
        <v>3322.2571112964142</v>
      </c>
      <c r="BE753" s="35">
        <f t="shared" si="303"/>
        <v>26546.425702126515</v>
      </c>
      <c r="BF753" s="35">
        <f t="shared" si="304"/>
        <v>29868.682813422929</v>
      </c>
      <c r="BG753" s="35">
        <f t="shared" si="305"/>
        <v>33190.939924719343</v>
      </c>
    </row>
    <row r="754" spans="25:59" x14ac:dyDescent="0.4">
      <c r="Y754" s="35">
        <f t="shared" si="306"/>
        <v>746500</v>
      </c>
      <c r="Z754" s="52">
        <f t="shared" si="309"/>
        <v>747</v>
      </c>
      <c r="AA754" s="35"/>
      <c r="AB754" s="35"/>
      <c r="AC754" s="35"/>
      <c r="AD754" s="35"/>
      <c r="AU754" s="52">
        <f t="shared" si="296"/>
        <v>747</v>
      </c>
      <c r="AV754" s="80">
        <f t="shared" si="297"/>
        <v>1446.6909237357211</v>
      </c>
      <c r="AW754" s="35">
        <f t="shared" si="307"/>
        <v>5794.9133760272807</v>
      </c>
      <c r="AX754" s="35">
        <f t="shared" si="298"/>
        <v>81826.122139036641</v>
      </c>
      <c r="AY754" s="35">
        <f t="shared" si="299"/>
        <v>87621.035515063923</v>
      </c>
      <c r="AZ754" s="35">
        <f t="shared" si="300"/>
        <v>93415.948891091204</v>
      </c>
      <c r="BA754"/>
      <c r="BB754" s="52">
        <f t="shared" si="301"/>
        <v>747</v>
      </c>
      <c r="BC754" s="80">
        <f t="shared" si="302"/>
        <v>829.7976953230592</v>
      </c>
      <c r="BD754" s="35">
        <f t="shared" si="308"/>
        <v>3323.8653019313706</v>
      </c>
      <c r="BE754" s="35">
        <f t="shared" si="303"/>
        <v>26574.626294191869</v>
      </c>
      <c r="BF754" s="35">
        <f t="shared" si="304"/>
        <v>29898.49159612324</v>
      </c>
      <c r="BG754" s="35">
        <f t="shared" si="305"/>
        <v>33222.356898054612</v>
      </c>
    </row>
    <row r="755" spans="25:59" x14ac:dyDescent="0.4">
      <c r="Y755" s="35">
        <f t="shared" si="306"/>
        <v>747500</v>
      </c>
      <c r="Z755" s="52">
        <f t="shared" si="309"/>
        <v>748</v>
      </c>
      <c r="AA755" s="35"/>
      <c r="AB755" s="35"/>
      <c r="AC755" s="35"/>
      <c r="AD755" s="35"/>
      <c r="AU755" s="52">
        <f t="shared" si="296"/>
        <v>748</v>
      </c>
      <c r="AV755" s="80">
        <f t="shared" si="297"/>
        <v>1447.3916710626545</v>
      </c>
      <c r="AW755" s="35">
        <f t="shared" si="307"/>
        <v>5797.7203128729034</v>
      </c>
      <c r="AX755" s="35">
        <f t="shared" si="298"/>
        <v>81923.764791401452</v>
      </c>
      <c r="AY755" s="35">
        <f t="shared" si="299"/>
        <v>87721.485104274354</v>
      </c>
      <c r="AZ755" s="35">
        <f t="shared" si="300"/>
        <v>93519.205417147256</v>
      </c>
      <c r="BA755"/>
      <c r="BB755" s="52">
        <f t="shared" si="301"/>
        <v>748</v>
      </c>
      <c r="BC755" s="80">
        <f t="shared" si="302"/>
        <v>830.19963225882952</v>
      </c>
      <c r="BD755" s="35">
        <f t="shared" si="308"/>
        <v>3325.4753139161007</v>
      </c>
      <c r="BE755" s="35">
        <f t="shared" si="303"/>
        <v>26602.825064907458</v>
      </c>
      <c r="BF755" s="35">
        <f t="shared" si="304"/>
        <v>29928.300378823558</v>
      </c>
      <c r="BG755" s="35">
        <f t="shared" si="305"/>
        <v>33253.775692739662</v>
      </c>
    </row>
    <row r="756" spans="25:59" x14ac:dyDescent="0.4">
      <c r="Y756" s="35">
        <f t="shared" si="306"/>
        <v>748500</v>
      </c>
      <c r="Z756" s="52">
        <f t="shared" si="309"/>
        <v>749</v>
      </c>
      <c r="AA756" s="35"/>
      <c r="AB756" s="35"/>
      <c r="AC756" s="35"/>
      <c r="AD756" s="35"/>
      <c r="AU756" s="52">
        <f t="shared" si="296"/>
        <v>749</v>
      </c>
      <c r="AV756" s="80">
        <f t="shared" si="297"/>
        <v>1448.0932099694917</v>
      </c>
      <c r="AW756" s="35">
        <f t="shared" si="307"/>
        <v>5800.5304204973681</v>
      </c>
      <c r="AX756" s="35">
        <f t="shared" si="298"/>
        <v>82021.404272987435</v>
      </c>
      <c r="AY756" s="35">
        <f t="shared" si="299"/>
        <v>87821.9346934848</v>
      </c>
      <c r="AZ756" s="35">
        <f t="shared" si="300"/>
        <v>93622.465113982165</v>
      </c>
      <c r="BA756"/>
      <c r="BB756" s="52">
        <f t="shared" si="301"/>
        <v>749</v>
      </c>
      <c r="BC756" s="80">
        <f t="shared" si="302"/>
        <v>830.60202323158126</v>
      </c>
      <c r="BD756" s="35">
        <f t="shared" si="308"/>
        <v>3327.0871446064948</v>
      </c>
      <c r="BE756" s="35">
        <f t="shared" si="303"/>
        <v>26631.022016917374</v>
      </c>
      <c r="BF756" s="35">
        <f t="shared" si="304"/>
        <v>29958.109161523869</v>
      </c>
      <c r="BG756" s="35">
        <f t="shared" si="305"/>
        <v>33285.196306130361</v>
      </c>
    </row>
    <row r="757" spans="25:59" x14ac:dyDescent="0.4">
      <c r="Y757" s="35">
        <f t="shared" si="306"/>
        <v>749500</v>
      </c>
      <c r="Z757" s="52">
        <f t="shared" si="309"/>
        <v>750</v>
      </c>
      <c r="AA757" s="35"/>
      <c r="AB757" s="35"/>
      <c r="AC757" s="35"/>
      <c r="AD757" s="35"/>
      <c r="AU757" s="52">
        <f t="shared" si="296"/>
        <v>750</v>
      </c>
      <c r="AV757" s="80">
        <f t="shared" si="297"/>
        <v>1448.7955393063319</v>
      </c>
      <c r="AW757" s="35">
        <f t="shared" si="307"/>
        <v>5803.3436942945955</v>
      </c>
      <c r="AX757" s="35">
        <f t="shared" si="298"/>
        <v>82119.040588400632</v>
      </c>
      <c r="AY757" s="35">
        <f t="shared" si="299"/>
        <v>87922.384282695231</v>
      </c>
      <c r="AZ757" s="35">
        <f t="shared" si="300"/>
        <v>93725.72797698983</v>
      </c>
      <c r="BA757"/>
      <c r="BB757" s="52">
        <f t="shared" si="301"/>
        <v>750</v>
      </c>
      <c r="BC757" s="80">
        <f t="shared" si="302"/>
        <v>831.0048675817502</v>
      </c>
      <c r="BD757" s="35">
        <f t="shared" si="308"/>
        <v>3328.7007913605798</v>
      </c>
      <c r="BE757" s="35">
        <f t="shared" si="303"/>
        <v>26659.217152863606</v>
      </c>
      <c r="BF757" s="35">
        <f t="shared" si="304"/>
        <v>29987.917944224188</v>
      </c>
      <c r="BG757" s="35">
        <f t="shared" si="305"/>
        <v>33316.618735584765</v>
      </c>
    </row>
    <row r="758" spans="25:59" x14ac:dyDescent="0.4">
      <c r="Y758" s="35">
        <f t="shared" si="306"/>
        <v>750500</v>
      </c>
      <c r="Z758" s="52">
        <f t="shared" si="309"/>
        <v>751</v>
      </c>
      <c r="AA758" s="35"/>
      <c r="AB758" s="35"/>
      <c r="AC758" s="35"/>
      <c r="AD758" s="35"/>
      <c r="AU758" s="52">
        <f t="shared" si="296"/>
        <v>751</v>
      </c>
      <c r="AV758" s="80">
        <f t="shared" si="297"/>
        <v>1449.4986579242072</v>
      </c>
      <c r="AW758" s="35">
        <f t="shared" si="307"/>
        <v>5806.1601296622403</v>
      </c>
      <c r="AX758" s="35">
        <f t="shared" si="298"/>
        <v>82216.673742243438</v>
      </c>
      <c r="AY758" s="35">
        <f t="shared" si="299"/>
        <v>88022.833871905677</v>
      </c>
      <c r="AZ758" s="35">
        <f t="shared" si="300"/>
        <v>93828.994001567917</v>
      </c>
      <c r="BA758"/>
      <c r="BB758" s="52">
        <f t="shared" si="301"/>
        <v>751</v>
      </c>
      <c r="BC758" s="80">
        <f t="shared" si="302"/>
        <v>831.40816465030809</v>
      </c>
      <c r="BD758" s="35">
        <f t="shared" si="308"/>
        <v>3330.3162515385316</v>
      </c>
      <c r="BE758" s="35">
        <f t="shared" si="303"/>
        <v>26687.410475385968</v>
      </c>
      <c r="BF758" s="35">
        <f t="shared" si="304"/>
        <v>30017.726726924499</v>
      </c>
      <c r="BG758" s="35">
        <f t="shared" si="305"/>
        <v>33348.042978463032</v>
      </c>
    </row>
    <row r="759" spans="25:59" x14ac:dyDescent="0.4">
      <c r="Y759" s="35">
        <f t="shared" si="306"/>
        <v>751500</v>
      </c>
      <c r="Z759" s="52">
        <f t="shared" si="309"/>
        <v>752</v>
      </c>
      <c r="AA759" s="35"/>
      <c r="AB759" s="35"/>
      <c r="AC759" s="35"/>
      <c r="AD759" s="35"/>
      <c r="AU759" s="52">
        <f t="shared" si="296"/>
        <v>752</v>
      </c>
      <c r="AV759" s="80">
        <f t="shared" si="297"/>
        <v>1450.202564675089</v>
      </c>
      <c r="AW759" s="35">
        <f t="shared" si="307"/>
        <v>5808.9797220017199</v>
      </c>
      <c r="AX759" s="35">
        <f t="shared" si="298"/>
        <v>82314.303739114403</v>
      </c>
      <c r="AY759" s="35">
        <f t="shared" si="299"/>
        <v>88123.283461116123</v>
      </c>
      <c r="AZ759" s="35">
        <f t="shared" si="300"/>
        <v>93932.263183117844</v>
      </c>
      <c r="BA759"/>
      <c r="BB759" s="52">
        <f t="shared" si="301"/>
        <v>752</v>
      </c>
      <c r="BC759" s="80">
        <f t="shared" si="302"/>
        <v>831.81191377876439</v>
      </c>
      <c r="BD759" s="35">
        <f t="shared" si="308"/>
        <v>3331.9335225026771</v>
      </c>
      <c r="BE759" s="35">
        <f t="shared" si="303"/>
        <v>26715.60198712214</v>
      </c>
      <c r="BF759" s="35">
        <f t="shared" si="304"/>
        <v>30047.535509624817</v>
      </c>
      <c r="BG759" s="35">
        <f t="shared" si="305"/>
        <v>33379.469032127497</v>
      </c>
    </row>
    <row r="760" spans="25:59" x14ac:dyDescent="0.4">
      <c r="Y760" s="35">
        <f t="shared" si="306"/>
        <v>752500</v>
      </c>
      <c r="Z760" s="52">
        <f t="shared" si="309"/>
        <v>753</v>
      </c>
      <c r="AA760" s="35"/>
      <c r="AB760" s="35"/>
      <c r="AC760" s="35"/>
      <c r="AD760" s="35"/>
      <c r="AU760" s="52">
        <f t="shared" si="296"/>
        <v>753</v>
      </c>
      <c r="AV760" s="80">
        <f t="shared" si="297"/>
        <v>1450.9072584118901</v>
      </c>
      <c r="AW760" s="35">
        <f t="shared" si="307"/>
        <v>5811.8024667182253</v>
      </c>
      <c r="AX760" s="35">
        <f t="shared" si="298"/>
        <v>82411.930583608337</v>
      </c>
      <c r="AY760" s="35">
        <f t="shared" si="299"/>
        <v>88223.733050326555</v>
      </c>
      <c r="AZ760" s="35">
        <f t="shared" si="300"/>
        <v>94035.535517044773</v>
      </c>
      <c r="BA760"/>
      <c r="BB760" s="52">
        <f t="shared" si="301"/>
        <v>753</v>
      </c>
      <c r="BC760" s="80">
        <f t="shared" si="302"/>
        <v>832.21611430916948</v>
      </c>
      <c r="BD760" s="35">
        <f t="shared" si="308"/>
        <v>3333.5526016175118</v>
      </c>
      <c r="BE760" s="35">
        <f t="shared" si="303"/>
        <v>26743.791690707614</v>
      </c>
      <c r="BF760" s="35">
        <f t="shared" si="304"/>
        <v>30077.344292325128</v>
      </c>
      <c r="BG760" s="35">
        <f t="shared" si="305"/>
        <v>33410.896893942641</v>
      </c>
    </row>
    <row r="761" spans="25:59" x14ac:dyDescent="0.4">
      <c r="Y761" s="35">
        <f t="shared" si="306"/>
        <v>753500</v>
      </c>
      <c r="Z761" s="52">
        <f t="shared" si="309"/>
        <v>754</v>
      </c>
      <c r="AA761" s="35"/>
      <c r="AB761" s="35"/>
      <c r="AC761" s="35"/>
      <c r="AD761" s="35"/>
      <c r="AU761" s="52">
        <f t="shared" si="296"/>
        <v>754</v>
      </c>
      <c r="AV761" s="80">
        <f t="shared" si="297"/>
        <v>1451.6127379884701</v>
      </c>
      <c r="AW761" s="35">
        <f t="shared" si="307"/>
        <v>5814.6283592207383</v>
      </c>
      <c r="AX761" s="35">
        <f t="shared" si="298"/>
        <v>82509.554280316268</v>
      </c>
      <c r="AY761" s="35">
        <f t="shared" si="299"/>
        <v>88324.182639537001</v>
      </c>
      <c r="AZ761" s="35">
        <f t="shared" si="300"/>
        <v>94138.810998757734</v>
      </c>
      <c r="BA761"/>
      <c r="BB761" s="52">
        <f t="shared" si="301"/>
        <v>754</v>
      </c>
      <c r="BC761" s="80">
        <f t="shared" si="302"/>
        <v>832.62076558411627</v>
      </c>
      <c r="BD761" s="35">
        <f t="shared" si="308"/>
        <v>3335.1734862497046</v>
      </c>
      <c r="BE761" s="35">
        <f t="shared" si="303"/>
        <v>26771.979588775743</v>
      </c>
      <c r="BF761" s="35">
        <f t="shared" si="304"/>
        <v>30107.153075025446</v>
      </c>
      <c r="BG761" s="35">
        <f t="shared" si="305"/>
        <v>33442.326561275149</v>
      </c>
    </row>
    <row r="762" spans="25:59" x14ac:dyDescent="0.4">
      <c r="Y762" s="35">
        <f t="shared" si="306"/>
        <v>754500</v>
      </c>
      <c r="Z762" s="52">
        <f t="shared" si="309"/>
        <v>755</v>
      </c>
      <c r="AA762" s="35"/>
      <c r="AB762" s="35"/>
      <c r="AC762" s="35"/>
      <c r="AD762" s="35"/>
      <c r="AU762" s="52">
        <f t="shared" si="296"/>
        <v>755</v>
      </c>
      <c r="AV762" s="80">
        <f t="shared" si="297"/>
        <v>1452.3190022596391</v>
      </c>
      <c r="AW762" s="35">
        <f t="shared" si="307"/>
        <v>5817.4573949220467</v>
      </c>
      <c r="AX762" s="35">
        <f t="shared" si="298"/>
        <v>82607.174833825382</v>
      </c>
      <c r="AY762" s="35">
        <f t="shared" si="299"/>
        <v>88424.632228747432</v>
      </c>
      <c r="AZ762" s="35">
        <f t="shared" si="300"/>
        <v>94242.089623669483</v>
      </c>
      <c r="BA762"/>
      <c r="BB762" s="52">
        <f t="shared" si="301"/>
        <v>755</v>
      </c>
      <c r="BC762" s="80">
        <f t="shared" si="302"/>
        <v>833.02586694674289</v>
      </c>
      <c r="BD762" s="35">
        <f t="shared" si="308"/>
        <v>3336.7961737681067</v>
      </c>
      <c r="BE762" s="35">
        <f t="shared" si="303"/>
        <v>26800.16568395765</v>
      </c>
      <c r="BF762" s="35">
        <f t="shared" si="304"/>
        <v>30136.961857725757</v>
      </c>
      <c r="BG762" s="35">
        <f t="shared" si="305"/>
        <v>33473.75803149386</v>
      </c>
    </row>
    <row r="763" spans="25:59" x14ac:dyDescent="0.4">
      <c r="Y763" s="35">
        <f t="shared" si="306"/>
        <v>755500</v>
      </c>
      <c r="Z763" s="52">
        <f t="shared" si="309"/>
        <v>756</v>
      </c>
      <c r="AA763" s="35"/>
      <c r="AB763" s="35"/>
      <c r="AC763" s="35"/>
      <c r="AD763" s="35"/>
      <c r="AU763" s="52">
        <f t="shared" si="296"/>
        <v>756</v>
      </c>
      <c r="AV763" s="80">
        <f t="shared" si="297"/>
        <v>1453.0260500811603</v>
      </c>
      <c r="AW763" s="35">
        <f t="shared" si="307"/>
        <v>5820.2895692387583</v>
      </c>
      <c r="AX763" s="35">
        <f t="shared" si="298"/>
        <v>82704.792248719124</v>
      </c>
      <c r="AY763" s="35">
        <f t="shared" si="299"/>
        <v>88525.081817957878</v>
      </c>
      <c r="AZ763" s="35">
        <f t="shared" si="300"/>
        <v>94345.371387196632</v>
      </c>
      <c r="BA763"/>
      <c r="BB763" s="52">
        <f t="shared" si="301"/>
        <v>756</v>
      </c>
      <c r="BC763" s="80">
        <f t="shared" si="302"/>
        <v>833.43141774073456</v>
      </c>
      <c r="BD763" s="35">
        <f t="shared" si="308"/>
        <v>3338.4206615437624</v>
      </c>
      <c r="BE763" s="35">
        <f t="shared" si="303"/>
        <v>26828.349978882314</v>
      </c>
      <c r="BF763" s="35">
        <f t="shared" si="304"/>
        <v>30166.770640426075</v>
      </c>
      <c r="BG763" s="35">
        <f t="shared" si="305"/>
        <v>33505.19130196984</v>
      </c>
    </row>
    <row r="764" spans="25:59" x14ac:dyDescent="0.4">
      <c r="Y764" s="35">
        <f t="shared" si="306"/>
        <v>756500</v>
      </c>
      <c r="Z764" s="52">
        <f t="shared" si="309"/>
        <v>757</v>
      </c>
      <c r="AA764" s="35"/>
      <c r="AB764" s="35"/>
      <c r="AC764" s="35"/>
      <c r="AD764" s="35"/>
      <c r="AU764" s="52">
        <f t="shared" si="296"/>
        <v>757</v>
      </c>
      <c r="AV764" s="80">
        <f t="shared" si="297"/>
        <v>1453.7338803097555</v>
      </c>
      <c r="AW764" s="35">
        <f t="shared" si="307"/>
        <v>5823.1248775913191</v>
      </c>
      <c r="AX764" s="35">
        <f t="shared" si="298"/>
        <v>82802.406529576983</v>
      </c>
      <c r="AY764" s="35">
        <f t="shared" si="299"/>
        <v>88625.53140716831</v>
      </c>
      <c r="AZ764" s="35">
        <f t="shared" si="300"/>
        <v>94448.656284759636</v>
      </c>
      <c r="BA764"/>
      <c r="BB764" s="52">
        <f t="shared" si="301"/>
        <v>757</v>
      </c>
      <c r="BC764" s="80">
        <f t="shared" si="302"/>
        <v>833.8374173103258</v>
      </c>
      <c r="BD764" s="35">
        <f t="shared" si="308"/>
        <v>3340.0469469499158</v>
      </c>
      <c r="BE764" s="35">
        <f t="shared" si="303"/>
        <v>26856.532476176471</v>
      </c>
      <c r="BF764" s="35">
        <f t="shared" si="304"/>
        <v>30196.579423126386</v>
      </c>
      <c r="BG764" s="35">
        <f t="shared" si="305"/>
        <v>33536.626370076301</v>
      </c>
    </row>
    <row r="765" spans="25:59" x14ac:dyDescent="0.4">
      <c r="Y765" s="35">
        <f t="shared" si="306"/>
        <v>757500</v>
      </c>
      <c r="Z765" s="52">
        <f t="shared" si="309"/>
        <v>758</v>
      </c>
      <c r="AA765" s="35"/>
      <c r="AB765" s="35"/>
      <c r="AC765" s="35"/>
      <c r="AD765" s="35"/>
      <c r="AU765" s="52">
        <f t="shared" si="296"/>
        <v>758</v>
      </c>
      <c r="AV765" s="80">
        <f t="shared" si="297"/>
        <v>1454.4424918031075</v>
      </c>
      <c r="AW765" s="35">
        <f t="shared" si="307"/>
        <v>5825.9633154040266</v>
      </c>
      <c r="AX765" s="35">
        <f t="shared" si="298"/>
        <v>82900.017680974735</v>
      </c>
      <c r="AY765" s="35">
        <f t="shared" si="299"/>
        <v>88725.980996378756</v>
      </c>
      <c r="AZ765" s="35">
        <f t="shared" si="300"/>
        <v>94551.944311782776</v>
      </c>
      <c r="BA765"/>
      <c r="BB765" s="52">
        <f t="shared" si="301"/>
        <v>758</v>
      </c>
      <c r="BC765" s="80">
        <f t="shared" si="302"/>
        <v>834.24386500030266</v>
      </c>
      <c r="BD765" s="35">
        <f t="shared" si="308"/>
        <v>3341.6750273620191</v>
      </c>
      <c r="BE765" s="35">
        <f t="shared" si="303"/>
        <v>26884.713178464677</v>
      </c>
      <c r="BF765" s="35">
        <f t="shared" si="304"/>
        <v>30226.388205826697</v>
      </c>
      <c r="BG765" s="35">
        <f t="shared" si="305"/>
        <v>33568.063233188717</v>
      </c>
    </row>
    <row r="766" spans="25:59" x14ac:dyDescent="0.4">
      <c r="Y766" s="35">
        <f t="shared" si="306"/>
        <v>758500</v>
      </c>
      <c r="Z766" s="52">
        <f t="shared" si="309"/>
        <v>759</v>
      </c>
      <c r="AA766" s="35"/>
      <c r="AB766" s="35"/>
      <c r="AC766" s="35"/>
      <c r="AD766" s="35"/>
      <c r="AU766" s="52">
        <f t="shared" si="296"/>
        <v>759</v>
      </c>
      <c r="AV766" s="80">
        <f t="shared" si="297"/>
        <v>1455.151883419865</v>
      </c>
      <c r="AW766" s="35">
        <f t="shared" si="307"/>
        <v>5828.8048781050456</v>
      </c>
      <c r="AX766" s="35">
        <f t="shared" si="298"/>
        <v>82997.625707484156</v>
      </c>
      <c r="AY766" s="35">
        <f t="shared" si="299"/>
        <v>88826.430585589202</v>
      </c>
      <c r="AZ766" s="35">
        <f t="shared" si="300"/>
        <v>94655.235463694247</v>
      </c>
      <c r="BA766"/>
      <c r="BB766" s="52">
        <f t="shared" si="301"/>
        <v>759</v>
      </c>
      <c r="BC766" s="80">
        <f t="shared" si="302"/>
        <v>834.65076015600528</v>
      </c>
      <c r="BD766" s="35">
        <f t="shared" si="308"/>
        <v>3343.304900157746</v>
      </c>
      <c r="BE766" s="35">
        <f t="shared" si="303"/>
        <v>26912.89208836927</v>
      </c>
      <c r="BF766" s="35">
        <f t="shared" si="304"/>
        <v>30256.196988527015</v>
      </c>
      <c r="BG766" s="35">
        <f t="shared" si="305"/>
        <v>33599.501888684761</v>
      </c>
    </row>
    <row r="767" spans="25:59" x14ac:dyDescent="0.4">
      <c r="Y767" s="35">
        <f t="shared" si="306"/>
        <v>759500</v>
      </c>
      <c r="Z767" s="52">
        <f t="shared" si="309"/>
        <v>760</v>
      </c>
      <c r="AA767" s="35"/>
      <c r="AB767" s="35"/>
      <c r="AC767" s="35"/>
      <c r="AD767" s="35"/>
      <c r="AU767" s="52">
        <f t="shared" si="296"/>
        <v>760</v>
      </c>
      <c r="AV767" s="80">
        <f t="shared" si="297"/>
        <v>1455.8620540196464</v>
      </c>
      <c r="AW767" s="35">
        <f t="shared" si="307"/>
        <v>5831.6495611264254</v>
      </c>
      <c r="AX767" s="35">
        <f t="shared" si="298"/>
        <v>83095.230613673208</v>
      </c>
      <c r="AY767" s="35">
        <f t="shared" si="299"/>
        <v>88926.880174799633</v>
      </c>
      <c r="AZ767" s="35">
        <f t="shared" si="300"/>
        <v>94758.529735926058</v>
      </c>
      <c r="BA767"/>
      <c r="BB767" s="52">
        <f t="shared" si="301"/>
        <v>760</v>
      </c>
      <c r="BC767" s="80">
        <f t="shared" si="302"/>
        <v>835.0581021233296</v>
      </c>
      <c r="BD767" s="35">
        <f t="shared" si="308"/>
        <v>3344.9365627169955</v>
      </c>
      <c r="BE767" s="35">
        <f t="shared" si="303"/>
        <v>26941.069208510329</v>
      </c>
      <c r="BF767" s="35">
        <f t="shared" si="304"/>
        <v>30286.005771227326</v>
      </c>
      <c r="BG767" s="35">
        <f t="shared" si="305"/>
        <v>33630.942333944324</v>
      </c>
    </row>
    <row r="768" spans="25:59" x14ac:dyDescent="0.4">
      <c r="Y768" s="35">
        <f t="shared" si="306"/>
        <v>760500</v>
      </c>
      <c r="Z768" s="52">
        <f t="shared" si="309"/>
        <v>761</v>
      </c>
      <c r="AA768" s="35"/>
      <c r="AB768" s="35"/>
      <c r="AC768" s="35"/>
      <c r="AD768" s="35"/>
      <c r="AU768" s="52">
        <f t="shared" si="296"/>
        <v>761</v>
      </c>
      <c r="AV768" s="80">
        <f t="shared" si="297"/>
        <v>1456.573002463042</v>
      </c>
      <c r="AW768" s="35">
        <f t="shared" si="307"/>
        <v>5834.4973599041077</v>
      </c>
      <c r="AX768" s="35">
        <f t="shared" si="298"/>
        <v>83192.832404105968</v>
      </c>
      <c r="AY768" s="35">
        <f t="shared" si="299"/>
        <v>89027.329764010079</v>
      </c>
      <c r="AZ768" s="35">
        <f t="shared" si="300"/>
        <v>94861.82712391419</v>
      </c>
      <c r="BA768"/>
      <c r="BB768" s="52">
        <f t="shared" si="301"/>
        <v>761</v>
      </c>
      <c r="BC768" s="80">
        <f t="shared" si="302"/>
        <v>835.46589024872947</v>
      </c>
      <c r="BD768" s="35">
        <f t="shared" si="308"/>
        <v>3346.5700124219002</v>
      </c>
      <c r="BE768" s="35">
        <f t="shared" si="303"/>
        <v>26969.244541505745</v>
      </c>
      <c r="BF768" s="35">
        <f t="shared" si="304"/>
        <v>30315.814553927645</v>
      </c>
      <c r="BG768" s="35">
        <f t="shared" si="305"/>
        <v>33662.384566349545</v>
      </c>
    </row>
    <row r="769" spans="25:59" x14ac:dyDescent="0.4">
      <c r="Y769" s="35">
        <f t="shared" si="306"/>
        <v>761500</v>
      </c>
      <c r="Z769" s="52">
        <f t="shared" si="309"/>
        <v>762</v>
      </c>
      <c r="AA769" s="35"/>
      <c r="AB769" s="35"/>
      <c r="AC769" s="35"/>
      <c r="AD769" s="35"/>
      <c r="AU769" s="52">
        <f t="shared" si="296"/>
        <v>762</v>
      </c>
      <c r="AV769" s="80">
        <f t="shared" si="297"/>
        <v>1457.2847276116197</v>
      </c>
      <c r="AW769" s="35">
        <f t="shared" si="307"/>
        <v>5837.3482698779517</v>
      </c>
      <c r="AX769" s="35">
        <f t="shared" si="298"/>
        <v>83290.431083342555</v>
      </c>
      <c r="AY769" s="35">
        <f t="shared" si="299"/>
        <v>89127.779353220511</v>
      </c>
      <c r="AZ769" s="35">
        <f t="shared" si="300"/>
        <v>94965.127623098466</v>
      </c>
      <c r="BA769"/>
      <c r="BB769" s="52">
        <f t="shared" si="301"/>
        <v>762</v>
      </c>
      <c r="BC769" s="80">
        <f t="shared" si="302"/>
        <v>835.87412387921927</v>
      </c>
      <c r="BD769" s="35">
        <f t="shared" si="308"/>
        <v>3348.2052466568402</v>
      </c>
      <c r="BE769" s="35">
        <f t="shared" si="303"/>
        <v>26997.418089971114</v>
      </c>
      <c r="BF769" s="35">
        <f t="shared" si="304"/>
        <v>30345.623336627956</v>
      </c>
      <c r="BG769" s="35">
        <f t="shared" si="305"/>
        <v>33693.828583284798</v>
      </c>
    </row>
    <row r="770" spans="25:59" x14ac:dyDescent="0.4">
      <c r="Y770" s="35">
        <f t="shared" si="306"/>
        <v>762500</v>
      </c>
      <c r="Z770" s="52">
        <f t="shared" si="309"/>
        <v>763</v>
      </c>
      <c r="AA770" s="35"/>
      <c r="AB770" s="35"/>
      <c r="AC770" s="35"/>
      <c r="AD770" s="35"/>
      <c r="AU770" s="52">
        <f t="shared" si="296"/>
        <v>763</v>
      </c>
      <c r="AV770" s="80">
        <f t="shared" si="297"/>
        <v>1457.9972283279276</v>
      </c>
      <c r="AW770" s="35">
        <f t="shared" si="307"/>
        <v>5840.2022864917417</v>
      </c>
      <c r="AX770" s="35">
        <f t="shared" si="298"/>
        <v>83388.026655939218</v>
      </c>
      <c r="AY770" s="35">
        <f t="shared" si="299"/>
        <v>89228.228942430957</v>
      </c>
      <c r="AZ770" s="35">
        <f t="shared" si="300"/>
        <v>95068.431228922695</v>
      </c>
      <c r="BA770"/>
      <c r="BB770" s="52">
        <f t="shared" si="301"/>
        <v>763</v>
      </c>
      <c r="BC770" s="80">
        <f t="shared" si="302"/>
        <v>836.28280236237549</v>
      </c>
      <c r="BD770" s="35">
        <f t="shared" si="308"/>
        <v>3349.8422628084459</v>
      </c>
      <c r="BE770" s="35">
        <f t="shared" si="303"/>
        <v>27025.589856519829</v>
      </c>
      <c r="BF770" s="35">
        <f t="shared" si="304"/>
        <v>30375.432119328274</v>
      </c>
      <c r="BG770" s="35">
        <f t="shared" si="305"/>
        <v>33725.274382136718</v>
      </c>
    </row>
    <row r="771" spans="25:59" x14ac:dyDescent="0.4">
      <c r="Y771" s="35">
        <f t="shared" si="306"/>
        <v>763500</v>
      </c>
      <c r="Z771" s="52">
        <f t="shared" si="309"/>
        <v>764</v>
      </c>
      <c r="AA771" s="35"/>
      <c r="AB771" s="35"/>
      <c r="AC771" s="35"/>
      <c r="AD771" s="35"/>
      <c r="AU771" s="52">
        <f t="shared" si="296"/>
        <v>764</v>
      </c>
      <c r="AV771" s="80">
        <f t="shared" si="297"/>
        <v>1458.7105034754977</v>
      </c>
      <c r="AW771" s="35">
        <f t="shared" si="307"/>
        <v>5843.0594051932048</v>
      </c>
      <c r="AX771" s="35">
        <f t="shared" si="298"/>
        <v>83485.619126448189</v>
      </c>
      <c r="AY771" s="35">
        <f t="shared" si="299"/>
        <v>89328.678531641388</v>
      </c>
      <c r="AZ771" s="35">
        <f t="shared" si="300"/>
        <v>95171.737936834586</v>
      </c>
      <c r="BA771"/>
      <c r="BB771" s="52">
        <f t="shared" si="301"/>
        <v>764</v>
      </c>
      <c r="BC771" s="80">
        <f t="shared" si="302"/>
        <v>836.69192504633929</v>
      </c>
      <c r="BD771" s="35">
        <f t="shared" si="308"/>
        <v>3351.4810582656091</v>
      </c>
      <c r="BE771" s="35">
        <f t="shared" si="303"/>
        <v>27053.759843762975</v>
      </c>
      <c r="BF771" s="35">
        <f t="shared" si="304"/>
        <v>30405.240902028585</v>
      </c>
      <c r="BG771" s="35">
        <f t="shared" si="305"/>
        <v>33756.721960294191</v>
      </c>
    </row>
    <row r="772" spans="25:59" x14ac:dyDescent="0.4">
      <c r="Y772" s="35">
        <f t="shared" si="306"/>
        <v>764500</v>
      </c>
      <c r="Z772" s="52">
        <f t="shared" si="309"/>
        <v>765</v>
      </c>
      <c r="AA772" s="35"/>
      <c r="AB772" s="35"/>
      <c r="AC772" s="35"/>
      <c r="AD772" s="35"/>
      <c r="AU772" s="52">
        <f t="shared" si="296"/>
        <v>765</v>
      </c>
      <c r="AV772" s="80">
        <f t="shared" si="297"/>
        <v>1459.4245519188494</v>
      </c>
      <c r="AW772" s="35">
        <f t="shared" si="307"/>
        <v>5845.9196214340209</v>
      </c>
      <c r="AX772" s="35">
        <f t="shared" si="298"/>
        <v>83583.208499417815</v>
      </c>
      <c r="AY772" s="35">
        <f t="shared" si="299"/>
        <v>89429.128120851834</v>
      </c>
      <c r="AZ772" s="35">
        <f t="shared" si="300"/>
        <v>95275.047742285853</v>
      </c>
      <c r="BA772"/>
      <c r="BB772" s="52">
        <f t="shared" si="301"/>
        <v>765</v>
      </c>
      <c r="BC772" s="80">
        <f t="shared" si="302"/>
        <v>837.10149127981811</v>
      </c>
      <c r="BD772" s="35">
        <f t="shared" si="308"/>
        <v>3353.1216304194918</v>
      </c>
      <c r="BE772" s="35">
        <f t="shared" si="303"/>
        <v>27081.92805430941</v>
      </c>
      <c r="BF772" s="35">
        <f t="shared" si="304"/>
        <v>30435.049684728903</v>
      </c>
      <c r="BG772" s="35">
        <f t="shared" si="305"/>
        <v>33788.171315148393</v>
      </c>
    </row>
    <row r="773" spans="25:59" x14ac:dyDescent="0.4">
      <c r="Y773" s="35">
        <f t="shared" si="306"/>
        <v>765500</v>
      </c>
      <c r="Z773" s="52">
        <f t="shared" si="309"/>
        <v>766</v>
      </c>
      <c r="AA773" s="35"/>
      <c r="AB773" s="35"/>
      <c r="AC773" s="35"/>
      <c r="AD773" s="35"/>
      <c r="AU773" s="52">
        <f t="shared" si="296"/>
        <v>766</v>
      </c>
      <c r="AV773" s="80">
        <f t="shared" si="297"/>
        <v>1460.1393725234946</v>
      </c>
      <c r="AW773" s="35">
        <f t="shared" si="307"/>
        <v>5848.7829306698468</v>
      </c>
      <c r="AX773" s="35">
        <f t="shared" si="298"/>
        <v>83680.79477939244</v>
      </c>
      <c r="AY773" s="35">
        <f t="shared" si="299"/>
        <v>89529.57771006228</v>
      </c>
      <c r="AZ773" s="35">
        <f t="shared" si="300"/>
        <v>95378.36064073212</v>
      </c>
      <c r="BA773"/>
      <c r="BB773" s="52">
        <f t="shared" si="301"/>
        <v>766</v>
      </c>
      <c r="BC773" s="80">
        <f t="shared" si="302"/>
        <v>837.51150041208825</v>
      </c>
      <c r="BD773" s="35">
        <f t="shared" si="308"/>
        <v>3354.763976663533</v>
      </c>
      <c r="BE773" s="35">
        <f t="shared" si="303"/>
        <v>27110.094490765681</v>
      </c>
      <c r="BF773" s="35">
        <f t="shared" si="304"/>
        <v>30464.858467429214</v>
      </c>
      <c r="BG773" s="35">
        <f t="shared" si="305"/>
        <v>33819.622444092747</v>
      </c>
    </row>
    <row r="774" spans="25:59" x14ac:dyDescent="0.4">
      <c r="Y774" s="35">
        <f t="shared" si="306"/>
        <v>766500</v>
      </c>
      <c r="Z774" s="52">
        <f t="shared" si="309"/>
        <v>767</v>
      </c>
      <c r="AA774" s="35"/>
      <c r="AB774" s="35"/>
      <c r="AC774" s="35"/>
      <c r="AD774" s="35"/>
      <c r="AU774" s="52">
        <f t="shared" si="296"/>
        <v>767</v>
      </c>
      <c r="AV774" s="80">
        <f t="shared" si="297"/>
        <v>1460.8549641559384</v>
      </c>
      <c r="AW774" s="35">
        <f t="shared" si="307"/>
        <v>5851.6493283603186</v>
      </c>
      <c r="AX774" s="35">
        <f t="shared" si="298"/>
        <v>83778.377970912392</v>
      </c>
      <c r="AY774" s="35">
        <f t="shared" si="299"/>
        <v>89630.027299272711</v>
      </c>
      <c r="AZ774" s="35">
        <f t="shared" si="300"/>
        <v>95481.676627633031</v>
      </c>
      <c r="BA774"/>
      <c r="BB774" s="52">
        <f t="shared" si="301"/>
        <v>767</v>
      </c>
      <c r="BC774" s="80">
        <f t="shared" si="302"/>
        <v>837.92195179299631</v>
      </c>
      <c r="BD774" s="35">
        <f t="shared" si="308"/>
        <v>3356.4080943934564</v>
      </c>
      <c r="BE774" s="35">
        <f t="shared" si="303"/>
        <v>27138.259155736076</v>
      </c>
      <c r="BF774" s="35">
        <f t="shared" si="304"/>
        <v>30494.667250129532</v>
      </c>
      <c r="BG774" s="35">
        <f t="shared" si="305"/>
        <v>33851.075344522986</v>
      </c>
    </row>
    <row r="775" spans="25:59" x14ac:dyDescent="0.4">
      <c r="Y775" s="35">
        <f t="shared" si="306"/>
        <v>767500</v>
      </c>
      <c r="Z775" s="52">
        <f t="shared" si="309"/>
        <v>768</v>
      </c>
      <c r="AA775" s="35"/>
      <c r="AB775" s="35"/>
      <c r="AC775" s="35"/>
      <c r="AD775" s="35"/>
      <c r="AU775" s="52">
        <f t="shared" si="296"/>
        <v>768</v>
      </c>
      <c r="AV775" s="80">
        <f t="shared" si="297"/>
        <v>1461.5713256836859</v>
      </c>
      <c r="AW775" s="35">
        <f t="shared" si="307"/>
        <v>5854.5188099690758</v>
      </c>
      <c r="AX775" s="35">
        <f t="shared" si="298"/>
        <v>83875.958078514086</v>
      </c>
      <c r="AY775" s="35">
        <f t="shared" si="299"/>
        <v>89730.476888483157</v>
      </c>
      <c r="AZ775" s="35">
        <f t="shared" si="300"/>
        <v>95584.995698452229</v>
      </c>
      <c r="BA775"/>
      <c r="BB775" s="52">
        <f t="shared" si="301"/>
        <v>768</v>
      </c>
      <c r="BC775" s="80">
        <f t="shared" si="302"/>
        <v>838.33284477296183</v>
      </c>
      <c r="BD775" s="35">
        <f t="shared" si="308"/>
        <v>3358.0539810072805</v>
      </c>
      <c r="BE775" s="35">
        <f t="shared" si="303"/>
        <v>27166.422051822563</v>
      </c>
      <c r="BF775" s="35">
        <f t="shared" si="304"/>
        <v>30524.476032829843</v>
      </c>
      <c r="BG775" s="35">
        <f t="shared" si="305"/>
        <v>33882.530013837124</v>
      </c>
    </row>
    <row r="776" spans="25:59" x14ac:dyDescent="0.4">
      <c r="Y776" s="35">
        <f t="shared" si="306"/>
        <v>768500</v>
      </c>
      <c r="Z776" s="52">
        <f t="shared" si="309"/>
        <v>769</v>
      </c>
      <c r="AA776" s="35"/>
      <c r="AB776" s="35"/>
      <c r="AC776" s="35"/>
      <c r="AD776" s="35"/>
      <c r="AU776" s="52">
        <f t="shared" ref="AU776:AU839" si="310">Z776</f>
        <v>769</v>
      </c>
      <c r="AV776" s="80">
        <f t="shared" ref="AV776:AV839" si="311">$AL$13*SQRT(1+(1/$AL$14)+(($AU776-$AE$3)^2)/(($AE$4^2)*$AL$20))</f>
        <v>1462.2884559752429</v>
      </c>
      <c r="AW776" s="35">
        <f t="shared" si="307"/>
        <v>5857.3913709637673</v>
      </c>
      <c r="AX776" s="35">
        <f t="shared" ref="AX776:AX839" si="312">AY776-AW776</f>
        <v>83973.535106729818</v>
      </c>
      <c r="AY776" s="35">
        <f t="shared" ref="AY776:AY839" si="313">Z776*AY$1+AY$2</f>
        <v>89830.926477693589</v>
      </c>
      <c r="AZ776" s="35">
        <f t="shared" ref="AZ776:AZ839" si="314">AY776+AW776</f>
        <v>95688.31784865736</v>
      </c>
      <c r="BA776"/>
      <c r="BB776" s="52">
        <f t="shared" ref="BB776:BB839" si="315">AU776</f>
        <v>769</v>
      </c>
      <c r="BC776" s="80">
        <f t="shared" ref="BC776:BC839" si="316">$AL$36*SQRT(1+(1/$AL$37)+(($AU776-$AE$3)^2)/(($AE$4^2)*$AL$43))</f>
        <v>838.74417870297896</v>
      </c>
      <c r="BD776" s="35">
        <f t="shared" si="308"/>
        <v>3359.7016339053266</v>
      </c>
      <c r="BE776" s="35">
        <f t="shared" ref="BE776:BE839" si="317">BF776-BD776</f>
        <v>27194.583181624836</v>
      </c>
      <c r="BF776" s="35">
        <f t="shared" ref="BF776:BF839" si="318">Z776*BF$1+BF$2</f>
        <v>30554.284815530162</v>
      </c>
      <c r="BG776" s="35">
        <f t="shared" ref="BG776:BG839" si="319">BF776+BD776</f>
        <v>33913.986449435492</v>
      </c>
    </row>
    <row r="777" spans="25:59" x14ac:dyDescent="0.4">
      <c r="Y777" s="35">
        <f t="shared" ref="Y777:Y840" si="320">Y776+1000</f>
        <v>769500</v>
      </c>
      <c r="Z777" s="52">
        <f t="shared" si="309"/>
        <v>770</v>
      </c>
      <c r="AA777" s="35"/>
      <c r="AB777" s="35"/>
      <c r="AC777" s="35"/>
      <c r="AD777" s="35"/>
      <c r="AU777" s="52">
        <f t="shared" si="310"/>
        <v>770</v>
      </c>
      <c r="AV777" s="80">
        <f t="shared" si="311"/>
        <v>1463.0063539001217</v>
      </c>
      <c r="AW777" s="35">
        <f t="shared" ref="AW777:AW840" si="321">AW$3*AV777</f>
        <v>5860.2670068160751</v>
      </c>
      <c r="AX777" s="35">
        <f t="shared" si="312"/>
        <v>84071.109060087954</v>
      </c>
      <c r="AY777" s="35">
        <f t="shared" si="313"/>
        <v>89931.376066904035</v>
      </c>
      <c r="AZ777" s="35">
        <f t="shared" si="314"/>
        <v>95791.643073720115</v>
      </c>
      <c r="BA777"/>
      <c r="BB777" s="52">
        <f t="shared" si="315"/>
        <v>770</v>
      </c>
      <c r="BC777" s="80">
        <f t="shared" si="316"/>
        <v>839.15595293461877</v>
      </c>
      <c r="BD777" s="35">
        <f t="shared" ref="BD777:BD840" si="322">BD$3*BC777</f>
        <v>3361.351050490226</v>
      </c>
      <c r="BE777" s="35">
        <f t="shared" si="317"/>
        <v>27222.742547740247</v>
      </c>
      <c r="BF777" s="35">
        <f t="shared" si="318"/>
        <v>30584.093598230473</v>
      </c>
      <c r="BG777" s="35">
        <f t="shared" si="319"/>
        <v>33945.444648720702</v>
      </c>
    </row>
    <row r="778" spans="25:59" x14ac:dyDescent="0.4">
      <c r="Y778" s="35">
        <f t="shared" si="320"/>
        <v>770500</v>
      </c>
      <c r="Z778" s="52">
        <f t="shared" ref="Z778:Z841" si="323">Z777+1</f>
        <v>771</v>
      </c>
      <c r="AA778" s="35"/>
      <c r="AB778" s="35"/>
      <c r="AC778" s="35"/>
      <c r="AD778" s="35"/>
      <c r="AU778" s="52">
        <f t="shared" si="310"/>
        <v>771</v>
      </c>
      <c r="AV778" s="80">
        <f t="shared" si="311"/>
        <v>1463.7250183288422</v>
      </c>
      <c r="AW778" s="35">
        <f t="shared" si="321"/>
        <v>5863.1457130017152</v>
      </c>
      <c r="AX778" s="35">
        <f t="shared" si="312"/>
        <v>84168.679943112744</v>
      </c>
      <c r="AY778" s="35">
        <f t="shared" si="313"/>
        <v>90031.825656114466</v>
      </c>
      <c r="AZ778" s="35">
        <f t="shared" si="314"/>
        <v>95894.971369116189</v>
      </c>
      <c r="BA778"/>
      <c r="BB778" s="52">
        <f t="shared" si="315"/>
        <v>771</v>
      </c>
      <c r="BC778" s="80">
        <f t="shared" si="316"/>
        <v>839.56816682003046</v>
      </c>
      <c r="BD778" s="35">
        <f t="shared" si="322"/>
        <v>3363.0022281669258</v>
      </c>
      <c r="BE778" s="35">
        <f t="shared" si="317"/>
        <v>27250.900152763865</v>
      </c>
      <c r="BF778" s="35">
        <f t="shared" si="318"/>
        <v>30613.902380930791</v>
      </c>
      <c r="BG778" s="35">
        <f t="shared" si="319"/>
        <v>33976.904609097714</v>
      </c>
    </row>
    <row r="779" spans="25:59" x14ac:dyDescent="0.4">
      <c r="Y779" s="35">
        <f t="shared" si="320"/>
        <v>771500</v>
      </c>
      <c r="Z779" s="52">
        <f t="shared" si="323"/>
        <v>772</v>
      </c>
      <c r="AA779" s="35"/>
      <c r="AB779" s="35"/>
      <c r="AC779" s="35"/>
      <c r="AD779" s="35"/>
      <c r="AU779" s="52">
        <f t="shared" si="310"/>
        <v>772</v>
      </c>
      <c r="AV779" s="80">
        <f t="shared" si="311"/>
        <v>1464.4444481329383</v>
      </c>
      <c r="AW779" s="35">
        <f t="shared" si="321"/>
        <v>5866.0274850004662</v>
      </c>
      <c r="AX779" s="35">
        <f t="shared" si="312"/>
        <v>84266.247760324448</v>
      </c>
      <c r="AY779" s="35">
        <f t="shared" si="313"/>
        <v>90132.275245324912</v>
      </c>
      <c r="AZ779" s="35">
        <f t="shared" si="314"/>
        <v>95998.302730325377</v>
      </c>
      <c r="BA779"/>
      <c r="BB779" s="52">
        <f t="shared" si="315"/>
        <v>772</v>
      </c>
      <c r="BC779" s="80">
        <f t="shared" si="316"/>
        <v>839.98081971194472</v>
      </c>
      <c r="BD779" s="35">
        <f t="shared" si="322"/>
        <v>3364.6551643427019</v>
      </c>
      <c r="BE779" s="35">
        <f t="shared" si="317"/>
        <v>27279.055999288401</v>
      </c>
      <c r="BF779" s="35">
        <f t="shared" si="318"/>
        <v>30643.711163631102</v>
      </c>
      <c r="BG779" s="35">
        <f t="shared" si="319"/>
        <v>34008.366327973803</v>
      </c>
    </row>
    <row r="780" spans="25:59" x14ac:dyDescent="0.4">
      <c r="Y780" s="35">
        <f t="shared" si="320"/>
        <v>772500</v>
      </c>
      <c r="Z780" s="52">
        <f t="shared" si="323"/>
        <v>773</v>
      </c>
      <c r="AA780" s="35"/>
      <c r="AB780" s="35"/>
      <c r="AC780" s="35"/>
      <c r="AD780" s="35"/>
      <c r="AU780" s="52">
        <f t="shared" si="310"/>
        <v>773</v>
      </c>
      <c r="AV780" s="80">
        <f t="shared" si="311"/>
        <v>1465.1646421849582</v>
      </c>
      <c r="AW780" s="35">
        <f t="shared" si="321"/>
        <v>5868.9123182961703</v>
      </c>
      <c r="AX780" s="35">
        <f t="shared" si="312"/>
        <v>84363.812516239181</v>
      </c>
      <c r="AY780" s="35">
        <f t="shared" si="313"/>
        <v>90232.724834535358</v>
      </c>
      <c r="AZ780" s="35">
        <f t="shared" si="314"/>
        <v>96101.637152831536</v>
      </c>
      <c r="BA780"/>
      <c r="BB780" s="52">
        <f t="shared" si="315"/>
        <v>773</v>
      </c>
      <c r="BC780" s="80">
        <f t="shared" si="316"/>
        <v>840.3939109636741</v>
      </c>
      <c r="BD780" s="35">
        <f t="shared" si="322"/>
        <v>3366.3098564271627</v>
      </c>
      <c r="BE780" s="35">
        <f t="shared" si="317"/>
        <v>27307.210089904249</v>
      </c>
      <c r="BF780" s="35">
        <f t="shared" si="318"/>
        <v>30673.519946331413</v>
      </c>
      <c r="BG780" s="35">
        <f t="shared" si="319"/>
        <v>34039.829802758577</v>
      </c>
    </row>
    <row r="781" spans="25:59" x14ac:dyDescent="0.4">
      <c r="Y781" s="35">
        <f t="shared" si="320"/>
        <v>773500</v>
      </c>
      <c r="Z781" s="52">
        <f t="shared" si="323"/>
        <v>774</v>
      </c>
      <c r="AA781" s="35"/>
      <c r="AB781" s="35"/>
      <c r="AC781" s="35"/>
      <c r="AD781" s="35"/>
      <c r="AU781" s="52">
        <f t="shared" si="310"/>
        <v>774</v>
      </c>
      <c r="AV781" s="80">
        <f t="shared" si="311"/>
        <v>1465.8855993584705</v>
      </c>
      <c r="AW781" s="35">
        <f t="shared" si="321"/>
        <v>5871.8002083767551</v>
      </c>
      <c r="AX781" s="35">
        <f t="shared" si="312"/>
        <v>84461.37421536904</v>
      </c>
      <c r="AY781" s="35">
        <f t="shared" si="313"/>
        <v>90333.17442374579</v>
      </c>
      <c r="AZ781" s="35">
        <f t="shared" si="314"/>
        <v>96204.974632122539</v>
      </c>
      <c r="BA781"/>
      <c r="BB781" s="52">
        <f t="shared" si="315"/>
        <v>774</v>
      </c>
      <c r="BC781" s="80">
        <f t="shared" si="316"/>
        <v>840.8074399291163</v>
      </c>
      <c r="BD781" s="35">
        <f t="shared" si="322"/>
        <v>3367.9663018322585</v>
      </c>
      <c r="BE781" s="35">
        <f t="shared" si="317"/>
        <v>27335.362427199474</v>
      </c>
      <c r="BF781" s="35">
        <f t="shared" si="318"/>
        <v>30703.328729031731</v>
      </c>
      <c r="BG781" s="35">
        <f t="shared" si="319"/>
        <v>34071.295030863992</v>
      </c>
    </row>
    <row r="782" spans="25:59" x14ac:dyDescent="0.4">
      <c r="Y782" s="35">
        <f t="shared" si="320"/>
        <v>774500</v>
      </c>
      <c r="Z782" s="52">
        <f t="shared" si="323"/>
        <v>775</v>
      </c>
      <c r="AA782" s="35"/>
      <c r="AB782" s="35"/>
      <c r="AC782" s="35"/>
      <c r="AD782" s="35"/>
      <c r="AU782" s="52">
        <f t="shared" si="310"/>
        <v>775</v>
      </c>
      <c r="AV782" s="80">
        <f t="shared" si="311"/>
        <v>1466.6073185280654</v>
      </c>
      <c r="AW782" s="35">
        <f t="shared" si="321"/>
        <v>5874.6911507342438</v>
      </c>
      <c r="AX782" s="35">
        <f t="shared" si="312"/>
        <v>84558.932862221991</v>
      </c>
      <c r="AY782" s="35">
        <f t="shared" si="313"/>
        <v>90433.624012956236</v>
      </c>
      <c r="AZ782" s="35">
        <f t="shared" si="314"/>
        <v>96308.31516369048</v>
      </c>
      <c r="BA782"/>
      <c r="BB782" s="52">
        <f t="shared" si="315"/>
        <v>775</v>
      </c>
      <c r="BC782" s="80">
        <f t="shared" si="316"/>
        <v>841.22140596275528</v>
      </c>
      <c r="BD782" s="35">
        <f t="shared" si="322"/>
        <v>3369.6244979722887</v>
      </c>
      <c r="BE782" s="35">
        <f t="shared" si="317"/>
        <v>27363.513013759752</v>
      </c>
      <c r="BF782" s="35">
        <f t="shared" si="318"/>
        <v>30733.137511732042</v>
      </c>
      <c r="BG782" s="35">
        <f t="shared" si="319"/>
        <v>34102.762009704333</v>
      </c>
    </row>
    <row r="783" spans="25:59" x14ac:dyDescent="0.4">
      <c r="Y783" s="35">
        <f t="shared" si="320"/>
        <v>775500</v>
      </c>
      <c r="Z783" s="52">
        <f t="shared" si="323"/>
        <v>776</v>
      </c>
      <c r="AA783" s="35"/>
      <c r="AB783" s="35"/>
      <c r="AC783" s="35"/>
      <c r="AD783" s="35"/>
      <c r="AU783" s="52">
        <f t="shared" si="310"/>
        <v>776</v>
      </c>
      <c r="AV783" s="80">
        <f t="shared" si="311"/>
        <v>1467.3297985693589</v>
      </c>
      <c r="AW783" s="35">
        <f t="shared" si="321"/>
        <v>5877.5851408647632</v>
      </c>
      <c r="AX783" s="35">
        <f t="shared" si="312"/>
        <v>84656.488461301909</v>
      </c>
      <c r="AY783" s="35">
        <f t="shared" si="313"/>
        <v>90534.073602166667</v>
      </c>
      <c r="AZ783" s="35">
        <f t="shared" si="314"/>
        <v>96411.658743031425</v>
      </c>
      <c r="BA783"/>
      <c r="BB783" s="52">
        <f t="shared" si="315"/>
        <v>776</v>
      </c>
      <c r="BC783" s="80">
        <f t="shared" si="316"/>
        <v>841.63580841966314</v>
      </c>
      <c r="BD783" s="35">
        <f t="shared" si="322"/>
        <v>3371.2844422639091</v>
      </c>
      <c r="BE783" s="35">
        <f t="shared" si="317"/>
        <v>27391.66185216845</v>
      </c>
      <c r="BF783" s="35">
        <f t="shared" si="318"/>
        <v>30762.94629443236</v>
      </c>
      <c r="BG783" s="35">
        <f t="shared" si="319"/>
        <v>34134.23073669627</v>
      </c>
    </row>
    <row r="784" spans="25:59" x14ac:dyDescent="0.4">
      <c r="Y784" s="35">
        <f t="shared" si="320"/>
        <v>776500</v>
      </c>
      <c r="Z784" s="52">
        <f t="shared" si="323"/>
        <v>777</v>
      </c>
      <c r="AA784" s="35"/>
      <c r="AB784" s="35"/>
      <c r="AC784" s="35"/>
      <c r="AD784" s="35"/>
      <c r="AU784" s="52">
        <f t="shared" si="310"/>
        <v>777</v>
      </c>
      <c r="AV784" s="80">
        <f t="shared" si="311"/>
        <v>1468.0530383589978</v>
      </c>
      <c r="AW784" s="35">
        <f t="shared" si="321"/>
        <v>5880.4821742685754</v>
      </c>
      <c r="AX784" s="35">
        <f t="shared" si="312"/>
        <v>84754.041017108539</v>
      </c>
      <c r="AY784" s="35">
        <f t="shared" si="313"/>
        <v>90634.523191377113</v>
      </c>
      <c r="AZ784" s="35">
        <f t="shared" si="314"/>
        <v>96515.005365645688</v>
      </c>
      <c r="BA784"/>
      <c r="BB784" s="52">
        <f t="shared" si="315"/>
        <v>777</v>
      </c>
      <c r="BC784" s="80">
        <f t="shared" si="316"/>
        <v>842.0506466555031</v>
      </c>
      <c r="BD784" s="35">
        <f t="shared" si="322"/>
        <v>3372.9461321261424</v>
      </c>
      <c r="BE784" s="35">
        <f t="shared" si="317"/>
        <v>27419.808945006531</v>
      </c>
      <c r="BF784" s="35">
        <f t="shared" si="318"/>
        <v>30792.755077132671</v>
      </c>
      <c r="BG784" s="35">
        <f t="shared" si="319"/>
        <v>34165.701209258812</v>
      </c>
    </row>
    <row r="785" spans="25:59" x14ac:dyDescent="0.4">
      <c r="Y785" s="35">
        <f t="shared" si="320"/>
        <v>777500</v>
      </c>
      <c r="Z785" s="52">
        <f t="shared" si="323"/>
        <v>778</v>
      </c>
      <c r="AA785" s="35"/>
      <c r="AB785" s="35"/>
      <c r="AC785" s="35"/>
      <c r="AD785" s="35"/>
      <c r="AU785" s="52">
        <f t="shared" si="310"/>
        <v>778</v>
      </c>
      <c r="AV785" s="80">
        <f t="shared" si="311"/>
        <v>1468.7770367746589</v>
      </c>
      <c r="AW785" s="35">
        <f t="shared" si="321"/>
        <v>5883.3822464500636</v>
      </c>
      <c r="AX785" s="35">
        <f t="shared" si="312"/>
        <v>84851.590534137475</v>
      </c>
      <c r="AY785" s="35">
        <f t="shared" si="313"/>
        <v>90734.972780587545</v>
      </c>
      <c r="AZ785" s="35">
        <f t="shared" si="314"/>
        <v>96618.355027037614</v>
      </c>
      <c r="BA785"/>
      <c r="BB785" s="52">
        <f t="shared" si="315"/>
        <v>778</v>
      </c>
      <c r="BC785" s="80">
        <f t="shared" si="316"/>
        <v>842.4659200265296</v>
      </c>
      <c r="BD785" s="35">
        <f t="shared" si="322"/>
        <v>3374.6095649803797</v>
      </c>
      <c r="BE785" s="35">
        <f t="shared" si="317"/>
        <v>27447.95429485261</v>
      </c>
      <c r="BF785" s="35">
        <f t="shared" si="318"/>
        <v>30822.56385983299</v>
      </c>
      <c r="BG785" s="35">
        <f t="shared" si="319"/>
        <v>34197.173424813373</v>
      </c>
    </row>
    <row r="786" spans="25:59" x14ac:dyDescent="0.4">
      <c r="Y786" s="35">
        <f t="shared" si="320"/>
        <v>778500</v>
      </c>
      <c r="Z786" s="52">
        <f t="shared" si="323"/>
        <v>779</v>
      </c>
      <c r="AA786" s="35"/>
      <c r="AB786" s="35"/>
      <c r="AC786" s="35"/>
      <c r="AD786" s="35"/>
      <c r="AU786" s="52">
        <f t="shared" si="310"/>
        <v>779</v>
      </c>
      <c r="AV786" s="80">
        <f t="shared" si="311"/>
        <v>1469.5017926950568</v>
      </c>
      <c r="AW786" s="35">
        <f t="shared" si="321"/>
        <v>5886.2853529177692</v>
      </c>
      <c r="AX786" s="35">
        <f t="shared" si="312"/>
        <v>84949.137016880224</v>
      </c>
      <c r="AY786" s="35">
        <f t="shared" si="313"/>
        <v>90835.422369797991</v>
      </c>
      <c r="AZ786" s="35">
        <f t="shared" si="314"/>
        <v>96721.707722715757</v>
      </c>
      <c r="BA786"/>
      <c r="BB786" s="52">
        <f t="shared" si="315"/>
        <v>779</v>
      </c>
      <c r="BC786" s="80">
        <f t="shared" si="316"/>
        <v>842.88162788959187</v>
      </c>
      <c r="BD786" s="35">
        <f t="shared" si="322"/>
        <v>3376.2747382503958</v>
      </c>
      <c r="BE786" s="35">
        <f t="shared" si="317"/>
        <v>27476.097904282906</v>
      </c>
      <c r="BF786" s="35">
        <f t="shared" si="318"/>
        <v>30852.372642533301</v>
      </c>
      <c r="BG786" s="35">
        <f t="shared" si="319"/>
        <v>34228.647380783696</v>
      </c>
    </row>
    <row r="787" spans="25:59" x14ac:dyDescent="0.4">
      <c r="Y787" s="35">
        <f t="shared" si="320"/>
        <v>779500</v>
      </c>
      <c r="Z787" s="52">
        <f t="shared" si="323"/>
        <v>780</v>
      </c>
      <c r="AA787" s="35"/>
      <c r="AB787" s="35"/>
      <c r="AC787" s="35"/>
      <c r="AD787" s="35"/>
      <c r="AU787" s="52">
        <f t="shared" si="310"/>
        <v>780</v>
      </c>
      <c r="AV787" s="80">
        <f t="shared" si="311"/>
        <v>1470.2273049999437</v>
      </c>
      <c r="AW787" s="35">
        <f t="shared" si="321"/>
        <v>5889.1914891843917</v>
      </c>
      <c r="AX787" s="35">
        <f t="shared" si="312"/>
        <v>85046.680469824045</v>
      </c>
      <c r="AY787" s="35">
        <f t="shared" si="313"/>
        <v>90935.871959008437</v>
      </c>
      <c r="AZ787" s="35">
        <f t="shared" si="314"/>
        <v>96825.063448192828</v>
      </c>
      <c r="BA787"/>
      <c r="BB787" s="52">
        <f t="shared" si="315"/>
        <v>780</v>
      </c>
      <c r="BC787" s="80">
        <f t="shared" si="316"/>
        <v>843.29776960213485</v>
      </c>
      <c r="BD787" s="35">
        <f t="shared" si="322"/>
        <v>3377.9416493623498</v>
      </c>
      <c r="BE787" s="35">
        <f t="shared" si="317"/>
        <v>27504.239775871269</v>
      </c>
      <c r="BF787" s="35">
        <f t="shared" si="318"/>
        <v>30882.181425233619</v>
      </c>
      <c r="BG787" s="35">
        <f t="shared" si="319"/>
        <v>34260.123074595969</v>
      </c>
    </row>
    <row r="788" spans="25:59" x14ac:dyDescent="0.4">
      <c r="Y788" s="35">
        <f t="shared" si="320"/>
        <v>780500</v>
      </c>
      <c r="Z788" s="52">
        <f t="shared" si="323"/>
        <v>781</v>
      </c>
      <c r="AA788" s="35"/>
      <c r="AB788" s="35"/>
      <c r="AC788" s="35"/>
      <c r="AD788" s="35"/>
      <c r="AU788" s="52">
        <f t="shared" si="310"/>
        <v>781</v>
      </c>
      <c r="AV788" s="80">
        <f t="shared" si="311"/>
        <v>1470.9535725701146</v>
      </c>
      <c r="AW788" s="35">
        <f t="shared" si="321"/>
        <v>5892.1006507668053</v>
      </c>
      <c r="AX788" s="35">
        <f t="shared" si="312"/>
        <v>85144.220897452062</v>
      </c>
      <c r="AY788" s="35">
        <f t="shared" si="313"/>
        <v>91036.321548218868</v>
      </c>
      <c r="AZ788" s="35">
        <f t="shared" si="314"/>
        <v>96928.422198985674</v>
      </c>
      <c r="BA788"/>
      <c r="BB788" s="52">
        <f t="shared" si="315"/>
        <v>781</v>
      </c>
      <c r="BC788" s="80">
        <f t="shared" si="316"/>
        <v>843.71434452220103</v>
      </c>
      <c r="BD788" s="35">
        <f t="shared" si="322"/>
        <v>3379.6102957447956</v>
      </c>
      <c r="BE788" s="35">
        <f t="shared" si="317"/>
        <v>27532.379912189135</v>
      </c>
      <c r="BF788" s="35">
        <f t="shared" si="318"/>
        <v>30911.99020793393</v>
      </c>
      <c r="BG788" s="35">
        <f t="shared" si="319"/>
        <v>34291.600503678725</v>
      </c>
    </row>
    <row r="789" spans="25:59" x14ac:dyDescent="0.4">
      <c r="Y789" s="35">
        <f t="shared" si="320"/>
        <v>781500</v>
      </c>
      <c r="Z789" s="52">
        <f t="shared" si="323"/>
        <v>782</v>
      </c>
      <c r="AA789" s="35"/>
      <c r="AB789" s="35"/>
      <c r="AC789" s="35"/>
      <c r="AD789" s="35"/>
      <c r="AU789" s="52">
        <f t="shared" si="310"/>
        <v>782</v>
      </c>
      <c r="AV789" s="80">
        <f t="shared" si="311"/>
        <v>1471.6805942874103</v>
      </c>
      <c r="AW789" s="35">
        <f t="shared" si="321"/>
        <v>5895.0128331860733</v>
      </c>
      <c r="AX789" s="35">
        <f t="shared" si="312"/>
        <v>85241.758304243238</v>
      </c>
      <c r="AY789" s="35">
        <f t="shared" si="313"/>
        <v>91136.771137429314</v>
      </c>
      <c r="AZ789" s="35">
        <f t="shared" si="314"/>
        <v>97031.78397061539</v>
      </c>
      <c r="BA789"/>
      <c r="BB789" s="52">
        <f t="shared" si="315"/>
        <v>782</v>
      </c>
      <c r="BC789" s="80">
        <f t="shared" si="316"/>
        <v>844.13135200843305</v>
      </c>
      <c r="BD789" s="35">
        <f t="shared" si="322"/>
        <v>3381.2806748286912</v>
      </c>
      <c r="BE789" s="35">
        <f t="shared" si="317"/>
        <v>27560.518315805559</v>
      </c>
      <c r="BF789" s="35">
        <f t="shared" si="318"/>
        <v>30941.798990634248</v>
      </c>
      <c r="BG789" s="35">
        <f t="shared" si="319"/>
        <v>34323.079665462938</v>
      </c>
    </row>
    <row r="790" spans="25:59" x14ac:dyDescent="0.4">
      <c r="Y790" s="35">
        <f t="shared" si="320"/>
        <v>782500</v>
      </c>
      <c r="Z790" s="52">
        <f t="shared" si="323"/>
        <v>783</v>
      </c>
      <c r="AA790" s="35"/>
      <c r="AB790" s="35"/>
      <c r="AC790" s="35"/>
      <c r="AD790" s="35"/>
      <c r="AU790" s="52">
        <f t="shared" si="310"/>
        <v>783</v>
      </c>
      <c r="AV790" s="80">
        <f t="shared" si="311"/>
        <v>1472.4083690347186</v>
      </c>
      <c r="AW790" s="35">
        <f t="shared" si="321"/>
        <v>5897.9280319674563</v>
      </c>
      <c r="AX790" s="35">
        <f t="shared" si="312"/>
        <v>85339.292694672287</v>
      </c>
      <c r="AY790" s="35">
        <f t="shared" si="313"/>
        <v>91237.220726639745</v>
      </c>
      <c r="AZ790" s="35">
        <f t="shared" si="314"/>
        <v>97135.148758607203</v>
      </c>
      <c r="BA790"/>
      <c r="BB790" s="52">
        <f t="shared" si="315"/>
        <v>783</v>
      </c>
      <c r="BC790" s="80">
        <f t="shared" si="316"/>
        <v>844.54879142007428</v>
      </c>
      <c r="BD790" s="35">
        <f t="shared" si="322"/>
        <v>3382.9527840473997</v>
      </c>
      <c r="BE790" s="35">
        <f t="shared" si="317"/>
        <v>27588.654989287159</v>
      </c>
      <c r="BF790" s="35">
        <f t="shared" si="318"/>
        <v>30971.607773334559</v>
      </c>
      <c r="BG790" s="35">
        <f t="shared" si="319"/>
        <v>34354.560557381956</v>
      </c>
    </row>
    <row r="791" spans="25:59" x14ac:dyDescent="0.4">
      <c r="Y791" s="35">
        <f t="shared" si="320"/>
        <v>783500</v>
      </c>
      <c r="Z791" s="52">
        <f t="shared" si="323"/>
        <v>784</v>
      </c>
      <c r="AA791" s="35"/>
      <c r="AB791" s="35"/>
      <c r="AC791" s="35"/>
      <c r="AD791" s="35"/>
      <c r="AU791" s="52">
        <f t="shared" si="310"/>
        <v>784</v>
      </c>
      <c r="AV791" s="80">
        <f t="shared" si="311"/>
        <v>1473.1368956959805</v>
      </c>
      <c r="AW791" s="35">
        <f t="shared" si="321"/>
        <v>5900.8462426404294</v>
      </c>
      <c r="AX791" s="35">
        <f t="shared" si="312"/>
        <v>85436.824073209762</v>
      </c>
      <c r="AY791" s="35">
        <f t="shared" si="313"/>
        <v>91337.670315850191</v>
      </c>
      <c r="AZ791" s="35">
        <f t="shared" si="314"/>
        <v>97238.516558490621</v>
      </c>
      <c r="BA791"/>
      <c r="BB791" s="52">
        <f t="shared" si="315"/>
        <v>784</v>
      </c>
      <c r="BC791" s="80">
        <f t="shared" si="316"/>
        <v>844.96666211697152</v>
      </c>
      <c r="BD791" s="35">
        <f t="shared" si="322"/>
        <v>3384.6266208367028</v>
      </c>
      <c r="BE791" s="35">
        <f t="shared" si="317"/>
        <v>27616.789935198176</v>
      </c>
      <c r="BF791" s="35">
        <f t="shared" si="318"/>
        <v>31001.416556034877</v>
      </c>
      <c r="BG791" s="35">
        <f t="shared" si="319"/>
        <v>34386.043176871579</v>
      </c>
    </row>
    <row r="792" spans="25:59" x14ac:dyDescent="0.4">
      <c r="Y792" s="35">
        <f t="shared" si="320"/>
        <v>784500</v>
      </c>
      <c r="Z792" s="52">
        <f t="shared" si="323"/>
        <v>785</v>
      </c>
      <c r="AA792" s="35"/>
      <c r="AB792" s="35"/>
      <c r="AC792" s="35"/>
      <c r="AD792" s="35"/>
      <c r="AU792" s="52">
        <f t="shared" si="310"/>
        <v>785</v>
      </c>
      <c r="AV792" s="80">
        <f t="shared" si="311"/>
        <v>1473.8661731561908</v>
      </c>
      <c r="AW792" s="35">
        <f t="shared" si="321"/>
        <v>5903.7674607386916</v>
      </c>
      <c r="AX792" s="35">
        <f t="shared" si="312"/>
        <v>85534.352444321936</v>
      </c>
      <c r="AY792" s="35">
        <f t="shared" si="313"/>
        <v>91438.119905060623</v>
      </c>
      <c r="AZ792" s="35">
        <f t="shared" si="314"/>
        <v>97341.88736579931</v>
      </c>
      <c r="BA792"/>
      <c r="BB792" s="52">
        <f t="shared" si="315"/>
        <v>785</v>
      </c>
      <c r="BC792" s="80">
        <f t="shared" si="316"/>
        <v>845.38496345957685</v>
      </c>
      <c r="BD792" s="35">
        <f t="shared" si="322"/>
        <v>3386.3021826348058</v>
      </c>
      <c r="BE792" s="35">
        <f t="shared" si="317"/>
        <v>27644.923156100383</v>
      </c>
      <c r="BF792" s="35">
        <f t="shared" si="318"/>
        <v>31031.225338735188</v>
      </c>
      <c r="BG792" s="35">
        <f t="shared" si="319"/>
        <v>34417.527521369993</v>
      </c>
    </row>
    <row r="793" spans="25:59" x14ac:dyDescent="0.4">
      <c r="Y793" s="35">
        <f t="shared" si="320"/>
        <v>785500</v>
      </c>
      <c r="Z793" s="52">
        <f t="shared" si="323"/>
        <v>786</v>
      </c>
      <c r="AA793" s="35"/>
      <c r="AB793" s="35"/>
      <c r="AC793" s="35"/>
      <c r="AD793" s="35"/>
      <c r="AU793" s="52">
        <f t="shared" si="310"/>
        <v>786</v>
      </c>
      <c r="AV793" s="80">
        <f t="shared" si="311"/>
        <v>1474.5962003014024</v>
      </c>
      <c r="AW793" s="35">
        <f t="shared" si="321"/>
        <v>5906.6916818001782</v>
      </c>
      <c r="AX793" s="35">
        <f t="shared" si="312"/>
        <v>85631.877812470892</v>
      </c>
      <c r="AY793" s="35">
        <f t="shared" si="313"/>
        <v>91538.569494271069</v>
      </c>
      <c r="AZ793" s="35">
        <f t="shared" si="314"/>
        <v>97445.261176071246</v>
      </c>
      <c r="BA793"/>
      <c r="BB793" s="52">
        <f t="shared" si="315"/>
        <v>786</v>
      </c>
      <c r="BC793" s="80">
        <f t="shared" si="316"/>
        <v>845.80369480894876</v>
      </c>
      <c r="BD793" s="35">
        <f t="shared" si="322"/>
        <v>3387.9794668823433</v>
      </c>
      <c r="BE793" s="35">
        <f t="shared" si="317"/>
        <v>27673.054654553162</v>
      </c>
      <c r="BF793" s="35">
        <f t="shared" si="318"/>
        <v>31061.034121435507</v>
      </c>
      <c r="BG793" s="35">
        <f t="shared" si="319"/>
        <v>34449.013588317852</v>
      </c>
    </row>
    <row r="794" spans="25:59" x14ac:dyDescent="0.4">
      <c r="Y794" s="35">
        <f t="shared" si="320"/>
        <v>786500</v>
      </c>
      <c r="Z794" s="52">
        <f t="shared" si="323"/>
        <v>787</v>
      </c>
      <c r="AA794" s="35"/>
      <c r="AB794" s="35"/>
      <c r="AC794" s="35"/>
      <c r="AD794" s="35"/>
      <c r="AU794" s="52">
        <f t="shared" si="310"/>
        <v>787</v>
      </c>
      <c r="AV794" s="80">
        <f t="shared" si="311"/>
        <v>1475.3269760187286</v>
      </c>
      <c r="AW794" s="35">
        <f t="shared" si="321"/>
        <v>5909.6189013670737</v>
      </c>
      <c r="AX794" s="35">
        <f t="shared" si="312"/>
        <v>85729.400182114448</v>
      </c>
      <c r="AY794" s="35">
        <f t="shared" si="313"/>
        <v>91639.019083481515</v>
      </c>
      <c r="AZ794" s="35">
        <f t="shared" si="314"/>
        <v>97548.637984848581</v>
      </c>
      <c r="BA794"/>
      <c r="BB794" s="52">
        <f t="shared" si="315"/>
        <v>787</v>
      </c>
      <c r="BC794" s="80">
        <f t="shared" si="316"/>
        <v>846.22285552675396</v>
      </c>
      <c r="BD794" s="35">
        <f t="shared" si="322"/>
        <v>3389.658471022386</v>
      </c>
      <c r="BE794" s="35">
        <f t="shared" si="317"/>
        <v>27701.184433113431</v>
      </c>
      <c r="BF794" s="35">
        <f t="shared" si="318"/>
        <v>31090.842904135818</v>
      </c>
      <c r="BG794" s="35">
        <f t="shared" si="319"/>
        <v>34480.501375158201</v>
      </c>
    </row>
    <row r="795" spans="25:59" x14ac:dyDescent="0.4">
      <c r="Y795" s="35">
        <f t="shared" si="320"/>
        <v>787500</v>
      </c>
      <c r="Z795" s="52">
        <f t="shared" si="323"/>
        <v>788</v>
      </c>
      <c r="AA795" s="35"/>
      <c r="AB795" s="35"/>
      <c r="AC795" s="35"/>
      <c r="AD795" s="35"/>
      <c r="AU795" s="52">
        <f t="shared" si="310"/>
        <v>788</v>
      </c>
      <c r="AV795" s="80">
        <f t="shared" si="311"/>
        <v>1476.0584991963478</v>
      </c>
      <c r="AW795" s="35">
        <f t="shared" si="321"/>
        <v>5912.549114985829</v>
      </c>
      <c r="AX795" s="35">
        <f t="shared" si="312"/>
        <v>85826.919557706118</v>
      </c>
      <c r="AY795" s="35">
        <f t="shared" si="313"/>
        <v>91739.468672691946</v>
      </c>
      <c r="AZ795" s="35">
        <f t="shared" si="314"/>
        <v>97652.017787677774</v>
      </c>
      <c r="BA795"/>
      <c r="BB795" s="52">
        <f t="shared" si="315"/>
        <v>788</v>
      </c>
      <c r="BC795" s="80">
        <f t="shared" si="316"/>
        <v>846.64244497527022</v>
      </c>
      <c r="BD795" s="35">
        <f t="shared" si="322"/>
        <v>3391.3391925004526</v>
      </c>
      <c r="BE795" s="35">
        <f t="shared" si="317"/>
        <v>27729.312494335674</v>
      </c>
      <c r="BF795" s="35">
        <f t="shared" si="318"/>
        <v>31120.651686836129</v>
      </c>
      <c r="BG795" s="35">
        <f t="shared" si="319"/>
        <v>34511.990879336583</v>
      </c>
    </row>
    <row r="796" spans="25:59" x14ac:dyDescent="0.4">
      <c r="Y796" s="35">
        <f t="shared" si="320"/>
        <v>788500</v>
      </c>
      <c r="Z796" s="52">
        <f t="shared" si="323"/>
        <v>789</v>
      </c>
      <c r="AA796" s="35"/>
      <c r="AB796" s="35"/>
      <c r="AC796" s="35"/>
      <c r="AD796" s="35"/>
      <c r="AU796" s="52">
        <f t="shared" si="310"/>
        <v>789</v>
      </c>
      <c r="AV796" s="80">
        <f t="shared" si="311"/>
        <v>1476.7907687235036</v>
      </c>
      <c r="AW796" s="35">
        <f t="shared" si="321"/>
        <v>5915.4823182071596</v>
      </c>
      <c r="AX796" s="35">
        <f t="shared" si="312"/>
        <v>85924.435943695236</v>
      </c>
      <c r="AY796" s="35">
        <f t="shared" si="313"/>
        <v>91839.918261902392</v>
      </c>
      <c r="AZ796" s="35">
        <f t="shared" si="314"/>
        <v>97755.400580109548</v>
      </c>
      <c r="BA796"/>
      <c r="BB796" s="52">
        <f t="shared" si="315"/>
        <v>789</v>
      </c>
      <c r="BC796" s="80">
        <f t="shared" si="316"/>
        <v>847.06246251738628</v>
      </c>
      <c r="BD796" s="35">
        <f t="shared" si="322"/>
        <v>3393.0216287645094</v>
      </c>
      <c r="BE796" s="35">
        <f t="shared" si="317"/>
        <v>27757.438840771938</v>
      </c>
      <c r="BF796" s="35">
        <f t="shared" si="318"/>
        <v>31150.460469536447</v>
      </c>
      <c r="BG796" s="35">
        <f t="shared" si="319"/>
        <v>34543.482098300956</v>
      </c>
    </row>
    <row r="797" spans="25:59" x14ac:dyDescent="0.4">
      <c r="Y797" s="35">
        <f t="shared" si="320"/>
        <v>789500</v>
      </c>
      <c r="Z797" s="52">
        <f t="shared" si="323"/>
        <v>790</v>
      </c>
      <c r="AA797" s="35"/>
      <c r="AB797" s="35"/>
      <c r="AC797" s="35"/>
      <c r="AD797" s="35"/>
      <c r="AU797" s="52">
        <f t="shared" si="310"/>
        <v>790</v>
      </c>
      <c r="AV797" s="80">
        <f t="shared" si="311"/>
        <v>1477.5237834905106</v>
      </c>
      <c r="AW797" s="35">
        <f t="shared" si="321"/>
        <v>5918.4185065860747</v>
      </c>
      <c r="AX797" s="35">
        <f t="shared" si="312"/>
        <v>86021.949344526744</v>
      </c>
      <c r="AY797" s="35">
        <f t="shared" si="313"/>
        <v>91940.367851112824</v>
      </c>
      <c r="AZ797" s="35">
        <f t="shared" si="314"/>
        <v>97858.786357698904</v>
      </c>
      <c r="BA797"/>
      <c r="BB797" s="52">
        <f t="shared" si="315"/>
        <v>790</v>
      </c>
      <c r="BC797" s="80">
        <f t="shared" si="316"/>
        <v>847.48290751660534</v>
      </c>
      <c r="BD797" s="35">
        <f t="shared" si="322"/>
        <v>3394.7057772649828</v>
      </c>
      <c r="BE797" s="35">
        <f t="shared" si="317"/>
        <v>27785.563474971776</v>
      </c>
      <c r="BF797" s="35">
        <f t="shared" si="318"/>
        <v>31180.269252236758</v>
      </c>
      <c r="BG797" s="35">
        <f t="shared" si="319"/>
        <v>34574.975029501744</v>
      </c>
    </row>
    <row r="798" spans="25:59" x14ac:dyDescent="0.4">
      <c r="Y798" s="35">
        <f t="shared" si="320"/>
        <v>790500</v>
      </c>
      <c r="Z798" s="52">
        <f t="shared" si="323"/>
        <v>791</v>
      </c>
      <c r="AA798" s="35"/>
      <c r="AB798" s="35"/>
      <c r="AC798" s="35"/>
      <c r="AD798" s="35"/>
      <c r="AU798" s="52">
        <f t="shared" si="310"/>
        <v>791</v>
      </c>
      <c r="AV798" s="80">
        <f t="shared" si="311"/>
        <v>1478.2575423887558</v>
      </c>
      <c r="AW798" s="35">
        <f t="shared" si="321"/>
        <v>5921.3576756818766</v>
      </c>
      <c r="AX798" s="35">
        <f t="shared" si="312"/>
        <v>86119.459764641389</v>
      </c>
      <c r="AY798" s="35">
        <f t="shared" si="313"/>
        <v>92040.81744032327</v>
      </c>
      <c r="AZ798" s="35">
        <f t="shared" si="314"/>
        <v>97962.17511600515</v>
      </c>
      <c r="BA798"/>
      <c r="BB798" s="52">
        <f t="shared" si="315"/>
        <v>791</v>
      </c>
      <c r="BC798" s="80">
        <f t="shared" si="316"/>
        <v>847.90377933704531</v>
      </c>
      <c r="BD798" s="35">
        <f t="shared" si="322"/>
        <v>3396.3916354547632</v>
      </c>
      <c r="BE798" s="35">
        <f t="shared" si="317"/>
        <v>27813.686399482314</v>
      </c>
      <c r="BF798" s="35">
        <f t="shared" si="318"/>
        <v>31210.078034937076</v>
      </c>
      <c r="BG798" s="35">
        <f t="shared" si="319"/>
        <v>34606.469670391838</v>
      </c>
    </row>
    <row r="799" spans="25:59" x14ac:dyDescent="0.4">
      <c r="Y799" s="35">
        <f t="shared" si="320"/>
        <v>791500</v>
      </c>
      <c r="Z799" s="52">
        <f t="shared" si="323"/>
        <v>792</v>
      </c>
      <c r="AA799" s="35"/>
      <c r="AB799" s="35"/>
      <c r="AC799" s="35"/>
      <c r="AD799" s="35"/>
      <c r="AU799" s="52">
        <f t="shared" si="310"/>
        <v>792</v>
      </c>
      <c r="AV799" s="80">
        <f t="shared" si="311"/>
        <v>1478.9920443107021</v>
      </c>
      <c r="AW799" s="35">
        <f t="shared" si="321"/>
        <v>5924.2998210581763</v>
      </c>
      <c r="AX799" s="35">
        <f t="shared" si="312"/>
        <v>86216.967208475529</v>
      </c>
      <c r="AY799" s="35">
        <f t="shared" si="313"/>
        <v>92141.267029533701</v>
      </c>
      <c r="AZ799" s="35">
        <f t="shared" si="314"/>
        <v>98065.566850591873</v>
      </c>
      <c r="BA799"/>
      <c r="BB799" s="52">
        <f t="shared" si="315"/>
        <v>792</v>
      </c>
      <c r="BC799" s="80">
        <f t="shared" si="316"/>
        <v>848.32507734344154</v>
      </c>
      <c r="BD799" s="35">
        <f t="shared" si="322"/>
        <v>3398.0792007892123</v>
      </c>
      <c r="BE799" s="35">
        <f t="shared" si="317"/>
        <v>27841.807616848175</v>
      </c>
      <c r="BF799" s="35">
        <f t="shared" si="318"/>
        <v>31239.886817637387</v>
      </c>
      <c r="BG799" s="35">
        <f t="shared" si="319"/>
        <v>34637.966018426596</v>
      </c>
    </row>
    <row r="800" spans="25:59" x14ac:dyDescent="0.4">
      <c r="Y800" s="35">
        <f t="shared" si="320"/>
        <v>792500</v>
      </c>
      <c r="Z800" s="52">
        <f t="shared" si="323"/>
        <v>793</v>
      </c>
      <c r="AA800" s="35"/>
      <c r="AB800" s="35"/>
      <c r="AC800" s="35"/>
      <c r="AD800" s="35"/>
      <c r="AU800" s="52">
        <f t="shared" si="310"/>
        <v>793</v>
      </c>
      <c r="AV800" s="80">
        <f t="shared" si="311"/>
        <v>1479.7272881498907</v>
      </c>
      <c r="AW800" s="35">
        <f t="shared" si="321"/>
        <v>5927.2449382829072</v>
      </c>
      <c r="AX800" s="35">
        <f t="shared" si="312"/>
        <v>86314.47168046124</v>
      </c>
      <c r="AY800" s="35">
        <f t="shared" si="313"/>
        <v>92241.716618744147</v>
      </c>
      <c r="AZ800" s="35">
        <f t="shared" si="314"/>
        <v>98168.961557027054</v>
      </c>
      <c r="BA800"/>
      <c r="BB800" s="52">
        <f t="shared" si="315"/>
        <v>793</v>
      </c>
      <c r="BC800" s="80">
        <f t="shared" si="316"/>
        <v>848.74680090114782</v>
      </c>
      <c r="BD800" s="35">
        <f t="shared" si="322"/>
        <v>3399.7684707261715</v>
      </c>
      <c r="BE800" s="35">
        <f t="shared" si="317"/>
        <v>27869.927129611533</v>
      </c>
      <c r="BF800" s="35">
        <f t="shared" si="318"/>
        <v>31269.695600337705</v>
      </c>
      <c r="BG800" s="35">
        <f t="shared" si="319"/>
        <v>34669.464071063878</v>
      </c>
    </row>
    <row r="801" spans="25:59" x14ac:dyDescent="0.4">
      <c r="Y801" s="35">
        <f t="shared" si="320"/>
        <v>793500</v>
      </c>
      <c r="Z801" s="52">
        <f t="shared" si="323"/>
        <v>794</v>
      </c>
      <c r="AA801" s="35"/>
      <c r="AB801" s="35"/>
      <c r="AC801" s="35"/>
      <c r="AD801" s="35"/>
      <c r="AU801" s="52">
        <f t="shared" si="310"/>
        <v>794</v>
      </c>
      <c r="AV801" s="80">
        <f t="shared" si="311"/>
        <v>1480.4632728009444</v>
      </c>
      <c r="AW801" s="35">
        <f t="shared" si="321"/>
        <v>5930.1930229283325</v>
      </c>
      <c r="AX801" s="35">
        <f t="shared" si="312"/>
        <v>86411.973185026261</v>
      </c>
      <c r="AY801" s="35">
        <f t="shared" si="313"/>
        <v>92342.166207954593</v>
      </c>
      <c r="AZ801" s="35">
        <f t="shared" si="314"/>
        <v>98272.359230882925</v>
      </c>
      <c r="BA801"/>
      <c r="BB801" s="52">
        <f t="shared" si="315"/>
        <v>794</v>
      </c>
      <c r="BC801" s="80">
        <f t="shared" si="316"/>
        <v>849.16894937613824</v>
      </c>
      <c r="BD801" s="35">
        <f t="shared" si="322"/>
        <v>3401.459442725964</v>
      </c>
      <c r="BE801" s="35">
        <f t="shared" si="317"/>
        <v>27898.044940312051</v>
      </c>
      <c r="BF801" s="35">
        <f t="shared" si="318"/>
        <v>31299.504383038016</v>
      </c>
      <c r="BG801" s="35">
        <f t="shared" si="319"/>
        <v>34700.963825763982</v>
      </c>
    </row>
    <row r="802" spans="25:59" x14ac:dyDescent="0.4">
      <c r="Y802" s="35">
        <f t="shared" si="320"/>
        <v>794500</v>
      </c>
      <c r="Z802" s="52">
        <f t="shared" si="323"/>
        <v>795</v>
      </c>
      <c r="AA802" s="35"/>
      <c r="AB802" s="35"/>
      <c r="AC802" s="35"/>
      <c r="AD802" s="35"/>
      <c r="AU802" s="52">
        <f t="shared" si="310"/>
        <v>795</v>
      </c>
      <c r="AV802" s="80">
        <f t="shared" si="311"/>
        <v>1481.199997159571</v>
      </c>
      <c r="AW802" s="35">
        <f t="shared" si="321"/>
        <v>5933.1440705710638</v>
      </c>
      <c r="AX802" s="35">
        <f t="shared" si="312"/>
        <v>86509.471726593954</v>
      </c>
      <c r="AY802" s="35">
        <f t="shared" si="313"/>
        <v>92442.615797165025</v>
      </c>
      <c r="AZ802" s="35">
        <f t="shared" si="314"/>
        <v>98375.759867736095</v>
      </c>
      <c r="BA802"/>
      <c r="BB802" s="52">
        <f t="shared" si="315"/>
        <v>795</v>
      </c>
      <c r="BC802" s="80">
        <f t="shared" si="316"/>
        <v>849.5915221350092</v>
      </c>
      <c r="BD802" s="35">
        <f t="shared" si="322"/>
        <v>3403.1521142514084</v>
      </c>
      <c r="BE802" s="35">
        <f t="shared" si="317"/>
        <v>27926.161051486924</v>
      </c>
      <c r="BF802" s="35">
        <f t="shared" si="318"/>
        <v>31329.313165738335</v>
      </c>
      <c r="BG802" s="35">
        <f t="shared" si="319"/>
        <v>34732.465279989745</v>
      </c>
    </row>
    <row r="803" spans="25:59" x14ac:dyDescent="0.4">
      <c r="Y803" s="35">
        <f t="shared" si="320"/>
        <v>795500</v>
      </c>
      <c r="Z803" s="52">
        <f t="shared" si="323"/>
        <v>796</v>
      </c>
      <c r="AA803" s="35"/>
      <c r="AB803" s="35"/>
      <c r="AC803" s="35"/>
      <c r="AD803" s="35"/>
      <c r="AU803" s="52">
        <f t="shared" si="310"/>
        <v>796</v>
      </c>
      <c r="AV803" s="80">
        <f t="shared" si="311"/>
        <v>1481.9374601225641</v>
      </c>
      <c r="AW803" s="35">
        <f t="shared" si="321"/>
        <v>5936.0980767920591</v>
      </c>
      <c r="AX803" s="35">
        <f t="shared" si="312"/>
        <v>86606.967309583415</v>
      </c>
      <c r="AY803" s="35">
        <f t="shared" si="313"/>
        <v>92543.065386375471</v>
      </c>
      <c r="AZ803" s="35">
        <f t="shared" si="314"/>
        <v>98479.163463167526</v>
      </c>
      <c r="BA803"/>
      <c r="BB803" s="52">
        <f t="shared" si="315"/>
        <v>796</v>
      </c>
      <c r="BC803" s="80">
        <f t="shared" si="316"/>
        <v>850.01451854498032</v>
      </c>
      <c r="BD803" s="35">
        <f t="shared" si="322"/>
        <v>3404.8464827678181</v>
      </c>
      <c r="BE803" s="35">
        <f t="shared" si="317"/>
        <v>27954.275465670828</v>
      </c>
      <c r="BF803" s="35">
        <f t="shared" si="318"/>
        <v>31359.121948438646</v>
      </c>
      <c r="BG803" s="35">
        <f t="shared" si="319"/>
        <v>34763.968431206464</v>
      </c>
    </row>
    <row r="804" spans="25:59" x14ac:dyDescent="0.4">
      <c r="Y804" s="35">
        <f t="shared" si="320"/>
        <v>796500</v>
      </c>
      <c r="Z804" s="52">
        <f t="shared" si="323"/>
        <v>797</v>
      </c>
      <c r="AA804" s="35"/>
      <c r="AB804" s="35"/>
      <c r="AC804" s="35"/>
      <c r="AD804" s="35"/>
      <c r="AU804" s="52">
        <f t="shared" si="310"/>
        <v>797</v>
      </c>
      <c r="AV804" s="80">
        <f t="shared" si="311"/>
        <v>1482.6756605878086</v>
      </c>
      <c r="AW804" s="35">
        <f t="shared" si="321"/>
        <v>5939.0550371766503</v>
      </c>
      <c r="AX804" s="35">
        <f t="shared" si="312"/>
        <v>86704.459938409258</v>
      </c>
      <c r="AY804" s="35">
        <f t="shared" si="313"/>
        <v>92643.514975585902</v>
      </c>
      <c r="AZ804" s="35">
        <f t="shared" si="314"/>
        <v>98582.570012762546</v>
      </c>
      <c r="BA804"/>
      <c r="BB804" s="52">
        <f t="shared" si="315"/>
        <v>797</v>
      </c>
      <c r="BC804" s="80">
        <f t="shared" si="316"/>
        <v>850.4379379738964</v>
      </c>
      <c r="BD804" s="35">
        <f t="shared" si="322"/>
        <v>3406.5425457430106</v>
      </c>
      <c r="BE804" s="35">
        <f t="shared" si="317"/>
        <v>27982.388185395954</v>
      </c>
      <c r="BF804" s="35">
        <f t="shared" si="318"/>
        <v>31388.930731138964</v>
      </c>
      <c r="BG804" s="35">
        <f t="shared" si="319"/>
        <v>34795.473276881974</v>
      </c>
    </row>
    <row r="805" spans="25:59" x14ac:dyDescent="0.4">
      <c r="Y805" s="35">
        <f t="shared" si="320"/>
        <v>797500</v>
      </c>
      <c r="Z805" s="52">
        <f t="shared" si="323"/>
        <v>798</v>
      </c>
      <c r="AA805" s="35"/>
      <c r="AB805" s="35"/>
      <c r="AC805" s="35"/>
      <c r="AD805" s="35"/>
      <c r="AU805" s="52">
        <f t="shared" si="310"/>
        <v>798</v>
      </c>
      <c r="AV805" s="80">
        <f t="shared" si="311"/>
        <v>1483.4145974542812</v>
      </c>
      <c r="AW805" s="35">
        <f t="shared" si="321"/>
        <v>5942.014947314543</v>
      </c>
      <c r="AX805" s="35">
        <f t="shared" si="312"/>
        <v>86801.949617481805</v>
      </c>
      <c r="AY805" s="35">
        <f t="shared" si="313"/>
        <v>92743.964564796348</v>
      </c>
      <c r="AZ805" s="35">
        <f t="shared" si="314"/>
        <v>98685.979512110891</v>
      </c>
      <c r="BA805"/>
      <c r="BB805" s="52">
        <f t="shared" si="315"/>
        <v>798</v>
      </c>
      <c r="BC805" s="80">
        <f t="shared" si="316"/>
        <v>850.86177979022898</v>
      </c>
      <c r="BD805" s="35">
        <f t="shared" si="322"/>
        <v>3408.2403006473155</v>
      </c>
      <c r="BE805" s="35">
        <f t="shared" si="317"/>
        <v>28010.499213191961</v>
      </c>
      <c r="BF805" s="35">
        <f t="shared" si="318"/>
        <v>31418.739513839275</v>
      </c>
      <c r="BG805" s="35">
        <f t="shared" si="319"/>
        <v>34826.979814486593</v>
      </c>
    </row>
    <row r="806" spans="25:59" x14ac:dyDescent="0.4">
      <c r="Y806" s="35">
        <f t="shared" si="320"/>
        <v>798500</v>
      </c>
      <c r="Z806" s="52">
        <f t="shared" si="323"/>
        <v>799</v>
      </c>
      <c r="AA806" s="35"/>
      <c r="AB806" s="35"/>
      <c r="AC806" s="35"/>
      <c r="AD806" s="35"/>
      <c r="AU806" s="52">
        <f t="shared" si="310"/>
        <v>799</v>
      </c>
      <c r="AV806" s="80">
        <f t="shared" si="311"/>
        <v>1484.154269622054</v>
      </c>
      <c r="AW806" s="35">
        <f t="shared" si="321"/>
        <v>5944.9778027998273</v>
      </c>
      <c r="AX806" s="35">
        <f t="shared" si="312"/>
        <v>86899.436351206954</v>
      </c>
      <c r="AY806" s="35">
        <f t="shared" si="313"/>
        <v>92844.414154006779</v>
      </c>
      <c r="AZ806" s="35">
        <f t="shared" si="314"/>
        <v>98789.391956806605</v>
      </c>
      <c r="BA806"/>
      <c r="BB806" s="52">
        <f t="shared" si="315"/>
        <v>799</v>
      </c>
      <c r="BC806" s="80">
        <f t="shared" si="316"/>
        <v>851.28604336307819</v>
      </c>
      <c r="BD806" s="35">
        <f t="shared" si="322"/>
        <v>3409.9397449535782</v>
      </c>
      <c r="BE806" s="35">
        <f t="shared" si="317"/>
        <v>28038.608551586014</v>
      </c>
      <c r="BF806" s="35">
        <f t="shared" si="318"/>
        <v>31448.548296539593</v>
      </c>
      <c r="BG806" s="35">
        <f t="shared" si="319"/>
        <v>34858.488041493169</v>
      </c>
    </row>
    <row r="807" spans="25:59" x14ac:dyDescent="0.4">
      <c r="Y807" s="35">
        <f t="shared" si="320"/>
        <v>799500</v>
      </c>
      <c r="Z807" s="52">
        <f t="shared" si="323"/>
        <v>800</v>
      </c>
      <c r="AA807" s="35"/>
      <c r="AB807" s="35"/>
      <c r="AC807" s="35"/>
      <c r="AD807" s="35"/>
      <c r="AU807" s="52">
        <f t="shared" si="310"/>
        <v>800</v>
      </c>
      <c r="AV807" s="80">
        <f t="shared" si="311"/>
        <v>1484.894675992299</v>
      </c>
      <c r="AW807" s="35">
        <f t="shared" si="321"/>
        <v>5947.9435992310018</v>
      </c>
      <c r="AX807" s="35">
        <f t="shared" si="312"/>
        <v>86996.920143986223</v>
      </c>
      <c r="AY807" s="35">
        <f t="shared" si="313"/>
        <v>92944.863743217225</v>
      </c>
      <c r="AZ807" s="35">
        <f t="shared" si="314"/>
        <v>98892.807342448228</v>
      </c>
      <c r="BA807"/>
      <c r="BB807" s="52">
        <f t="shared" si="315"/>
        <v>800</v>
      </c>
      <c r="BC807" s="80">
        <f t="shared" si="316"/>
        <v>851.71072806217421</v>
      </c>
      <c r="BD807" s="35">
        <f t="shared" si="322"/>
        <v>3411.6408761371699</v>
      </c>
      <c r="BE807" s="35">
        <f t="shared" si="317"/>
        <v>28066.716203102733</v>
      </c>
      <c r="BF807" s="35">
        <f t="shared" si="318"/>
        <v>31478.357079239904</v>
      </c>
      <c r="BG807" s="35">
        <f t="shared" si="319"/>
        <v>34889.997955377075</v>
      </c>
    </row>
    <row r="808" spans="25:59" x14ac:dyDescent="0.4">
      <c r="Y808" s="35">
        <f t="shared" si="320"/>
        <v>800500</v>
      </c>
      <c r="Z808" s="52">
        <f t="shared" si="323"/>
        <v>801</v>
      </c>
      <c r="AA808" s="35"/>
      <c r="AB808" s="35"/>
      <c r="AC808" s="35"/>
      <c r="AD808" s="35"/>
      <c r="AU808" s="52">
        <f t="shared" si="310"/>
        <v>801</v>
      </c>
      <c r="AV808" s="80">
        <f t="shared" si="311"/>
        <v>1485.6358154672866</v>
      </c>
      <c r="AW808" s="35">
        <f t="shared" si="321"/>
        <v>5950.9123322109654</v>
      </c>
      <c r="AX808" s="35">
        <f t="shared" si="312"/>
        <v>87094.401000216705</v>
      </c>
      <c r="AY808" s="35">
        <f t="shared" si="313"/>
        <v>93045.313332427671</v>
      </c>
      <c r="AZ808" s="35">
        <f t="shared" si="314"/>
        <v>98996.225664638638</v>
      </c>
      <c r="BA808"/>
      <c r="BB808" s="52">
        <f t="shared" si="315"/>
        <v>801</v>
      </c>
      <c r="BC808" s="80">
        <f t="shared" si="316"/>
        <v>852.13583325787818</v>
      </c>
      <c r="BD808" s="35">
        <f t="shared" si="322"/>
        <v>3413.3436916759874</v>
      </c>
      <c r="BE808" s="35">
        <f t="shared" si="317"/>
        <v>28094.822170264226</v>
      </c>
      <c r="BF808" s="35">
        <f t="shared" si="318"/>
        <v>31508.165861940215</v>
      </c>
      <c r="BG808" s="35">
        <f t="shared" si="319"/>
        <v>34921.509553616204</v>
      </c>
    </row>
    <row r="809" spans="25:59" x14ac:dyDescent="0.4">
      <c r="Y809" s="35">
        <f t="shared" si="320"/>
        <v>801500</v>
      </c>
      <c r="Z809" s="52">
        <f t="shared" si="323"/>
        <v>802</v>
      </c>
      <c r="AA809" s="35"/>
      <c r="AB809" s="35"/>
      <c r="AC809" s="35"/>
      <c r="AD809" s="35"/>
      <c r="AU809" s="52">
        <f t="shared" si="310"/>
        <v>802</v>
      </c>
      <c r="AV809" s="80">
        <f t="shared" si="311"/>
        <v>1486.3776869503929</v>
      </c>
      <c r="AW809" s="35">
        <f t="shared" si="321"/>
        <v>5953.8839973470431</v>
      </c>
      <c r="AX809" s="35">
        <f t="shared" si="312"/>
        <v>87191.878924291057</v>
      </c>
      <c r="AY809" s="35">
        <f t="shared" si="313"/>
        <v>93145.762921638103</v>
      </c>
      <c r="AZ809" s="35">
        <f t="shared" si="314"/>
        <v>99099.646918985149</v>
      </c>
      <c r="BA809"/>
      <c r="BB809" s="52">
        <f t="shared" si="315"/>
        <v>802</v>
      </c>
      <c r="BC809" s="80">
        <f t="shared" si="316"/>
        <v>852.56135832118457</v>
      </c>
      <c r="BD809" s="35">
        <f t="shared" si="322"/>
        <v>3415.0481890504657</v>
      </c>
      <c r="BE809" s="35">
        <f t="shared" si="317"/>
        <v>28122.926455590066</v>
      </c>
      <c r="BF809" s="35">
        <f t="shared" si="318"/>
        <v>31537.974644640533</v>
      </c>
      <c r="BG809" s="35">
        <f t="shared" si="319"/>
        <v>34953.022833691</v>
      </c>
    </row>
    <row r="810" spans="25:59" x14ac:dyDescent="0.4">
      <c r="Y810" s="35">
        <f t="shared" si="320"/>
        <v>802500</v>
      </c>
      <c r="Z810" s="52">
        <f t="shared" si="323"/>
        <v>803</v>
      </c>
      <c r="AA810" s="35"/>
      <c r="AB810" s="35"/>
      <c r="AC810" s="35"/>
      <c r="AD810" s="35"/>
      <c r="AU810" s="52">
        <f t="shared" si="310"/>
        <v>803</v>
      </c>
      <c r="AV810" s="80">
        <f t="shared" si="311"/>
        <v>1487.1202893460988</v>
      </c>
      <c r="AW810" s="35">
        <f t="shared" si="321"/>
        <v>5956.8585902509885</v>
      </c>
      <c r="AX810" s="35">
        <f t="shared" si="312"/>
        <v>87289.353920597554</v>
      </c>
      <c r="AY810" s="35">
        <f t="shared" si="313"/>
        <v>93246.212510848549</v>
      </c>
      <c r="AZ810" s="35">
        <f t="shared" si="314"/>
        <v>99203.071101099544</v>
      </c>
      <c r="BA810"/>
      <c r="BB810" s="52">
        <f t="shared" si="315"/>
        <v>803</v>
      </c>
      <c r="BC810" s="80">
        <f t="shared" si="316"/>
        <v>852.98730262372237</v>
      </c>
      <c r="BD810" s="35">
        <f t="shared" si="322"/>
        <v>3416.7543657435808</v>
      </c>
      <c r="BE810" s="35">
        <f t="shared" si="317"/>
        <v>28151.029061597263</v>
      </c>
      <c r="BF810" s="35">
        <f t="shared" si="318"/>
        <v>31567.783427340844</v>
      </c>
      <c r="BG810" s="35">
        <f t="shared" si="319"/>
        <v>34984.537793084426</v>
      </c>
    </row>
    <row r="811" spans="25:59" x14ac:dyDescent="0.4">
      <c r="Y811" s="35">
        <f t="shared" si="320"/>
        <v>803500</v>
      </c>
      <c r="Z811" s="52">
        <f t="shared" si="323"/>
        <v>804</v>
      </c>
      <c r="AA811" s="35"/>
      <c r="AB811" s="35"/>
      <c r="AC811" s="35"/>
      <c r="AD811" s="35"/>
      <c r="AU811" s="52">
        <f t="shared" si="310"/>
        <v>804</v>
      </c>
      <c r="AV811" s="80">
        <f t="shared" si="311"/>
        <v>1487.863621559995</v>
      </c>
      <c r="AW811" s="35">
        <f t="shared" si="321"/>
        <v>5959.8361065389981</v>
      </c>
      <c r="AX811" s="35">
        <f t="shared" si="312"/>
        <v>87386.825993519975</v>
      </c>
      <c r="AY811" s="35">
        <f t="shared" si="313"/>
        <v>93346.66210005898</v>
      </c>
      <c r="AZ811" s="35">
        <f t="shared" si="314"/>
        <v>99306.498206597986</v>
      </c>
      <c r="BA811"/>
      <c r="BB811" s="52">
        <f t="shared" si="315"/>
        <v>804</v>
      </c>
      <c r="BC811" s="80">
        <f t="shared" si="316"/>
        <v>853.41366553775617</v>
      </c>
      <c r="BD811" s="35">
        <f t="shared" si="322"/>
        <v>3418.4622192408547</v>
      </c>
      <c r="BE811" s="35">
        <f t="shared" si="317"/>
        <v>28179.129990800309</v>
      </c>
      <c r="BF811" s="35">
        <f t="shared" si="318"/>
        <v>31597.592210041163</v>
      </c>
      <c r="BG811" s="35">
        <f t="shared" si="319"/>
        <v>35016.05442928202</v>
      </c>
    </row>
    <row r="812" spans="25:59" x14ac:dyDescent="0.4">
      <c r="Y812" s="35">
        <f t="shared" si="320"/>
        <v>804500</v>
      </c>
      <c r="Z812" s="52">
        <f t="shared" si="323"/>
        <v>805</v>
      </c>
      <c r="AA812" s="35"/>
      <c r="AB812" s="35"/>
      <c r="AC812" s="35"/>
      <c r="AD812" s="35"/>
      <c r="AU812" s="52">
        <f t="shared" si="310"/>
        <v>805</v>
      </c>
      <c r="AV812" s="80">
        <f t="shared" si="311"/>
        <v>1488.6076824987829</v>
      </c>
      <c r="AW812" s="35">
        <f t="shared" si="321"/>
        <v>5962.8165418317194</v>
      </c>
      <c r="AX812" s="35">
        <f t="shared" si="312"/>
        <v>87484.295147437704</v>
      </c>
      <c r="AY812" s="35">
        <f t="shared" si="313"/>
        <v>93447.111689269426</v>
      </c>
      <c r="AZ812" s="35">
        <f t="shared" si="314"/>
        <v>99409.928231101148</v>
      </c>
      <c r="BA812"/>
      <c r="BB812" s="52">
        <f t="shared" si="315"/>
        <v>805</v>
      </c>
      <c r="BC812" s="80">
        <f t="shared" si="316"/>
        <v>853.8404464361887</v>
      </c>
      <c r="BD812" s="35">
        <f t="shared" si="322"/>
        <v>3420.1717470303656</v>
      </c>
      <c r="BE812" s="35">
        <f t="shared" si="317"/>
        <v>28207.229245711107</v>
      </c>
      <c r="BF812" s="35">
        <f t="shared" si="318"/>
        <v>31627.400992741474</v>
      </c>
      <c r="BG812" s="35">
        <f t="shared" si="319"/>
        <v>35047.572739771836</v>
      </c>
    </row>
    <row r="813" spans="25:59" x14ac:dyDescent="0.4">
      <c r="Y813" s="35">
        <f t="shared" si="320"/>
        <v>805500</v>
      </c>
      <c r="Z813" s="52">
        <f t="shared" si="323"/>
        <v>806</v>
      </c>
      <c r="AA813" s="35"/>
      <c r="AB813" s="35"/>
      <c r="AC813" s="35"/>
      <c r="AD813" s="35"/>
      <c r="AU813" s="52">
        <f t="shared" si="310"/>
        <v>806</v>
      </c>
      <c r="AV813" s="80">
        <f t="shared" si="311"/>
        <v>1489.3524710702786</v>
      </c>
      <c r="AW813" s="35">
        <f t="shared" si="321"/>
        <v>5965.7998917542636</v>
      </c>
      <c r="AX813" s="35">
        <f t="shared" si="312"/>
        <v>87581.7613867256</v>
      </c>
      <c r="AY813" s="35">
        <f t="shared" si="313"/>
        <v>93547.561278479858</v>
      </c>
      <c r="AZ813" s="35">
        <f t="shared" si="314"/>
        <v>99513.361170234115</v>
      </c>
      <c r="BA813"/>
      <c r="BB813" s="52">
        <f t="shared" si="315"/>
        <v>806</v>
      </c>
      <c r="BC813" s="80">
        <f t="shared" si="316"/>
        <v>854.26764469256148</v>
      </c>
      <c r="BD813" s="35">
        <f t="shared" si="322"/>
        <v>3421.882946602751</v>
      </c>
      <c r="BE813" s="35">
        <f t="shared" si="317"/>
        <v>28235.326828839039</v>
      </c>
      <c r="BF813" s="35">
        <f t="shared" si="318"/>
        <v>31657.209775441792</v>
      </c>
      <c r="BG813" s="35">
        <f t="shared" si="319"/>
        <v>35079.092722044545</v>
      </c>
    </row>
    <row r="814" spans="25:59" x14ac:dyDescent="0.4">
      <c r="Y814" s="35">
        <f t="shared" si="320"/>
        <v>806500</v>
      </c>
      <c r="Z814" s="52">
        <f t="shared" si="323"/>
        <v>807</v>
      </c>
      <c r="AA814" s="35"/>
      <c r="AB814" s="35"/>
      <c r="AC814" s="35"/>
      <c r="AD814" s="35"/>
      <c r="AU814" s="52">
        <f t="shared" si="310"/>
        <v>807</v>
      </c>
      <c r="AV814" s="80">
        <f t="shared" si="311"/>
        <v>1490.0979861834144</v>
      </c>
      <c r="AW814" s="35">
        <f t="shared" si="321"/>
        <v>5968.7861519362141</v>
      </c>
      <c r="AX814" s="35">
        <f t="shared" si="312"/>
        <v>87679.224715754084</v>
      </c>
      <c r="AY814" s="35">
        <f t="shared" si="313"/>
        <v>93648.010867690304</v>
      </c>
      <c r="AZ814" s="35">
        <f t="shared" si="314"/>
        <v>99616.797019626523</v>
      </c>
      <c r="BA814"/>
      <c r="BB814" s="52">
        <f t="shared" si="315"/>
        <v>807</v>
      </c>
      <c r="BC814" s="80">
        <f t="shared" si="316"/>
        <v>854.69525968105609</v>
      </c>
      <c r="BD814" s="35">
        <f t="shared" si="322"/>
        <v>3423.5958154512114</v>
      </c>
      <c r="BE814" s="35">
        <f t="shared" si="317"/>
        <v>28263.422742690891</v>
      </c>
      <c r="BF814" s="35">
        <f t="shared" si="318"/>
        <v>31687.018558142103</v>
      </c>
      <c r="BG814" s="35">
        <f t="shared" si="319"/>
        <v>35110.614373593315</v>
      </c>
    </row>
    <row r="815" spans="25:59" x14ac:dyDescent="0.4">
      <c r="Y815" s="35">
        <f t="shared" si="320"/>
        <v>807500</v>
      </c>
      <c r="Z815" s="52">
        <f t="shared" si="323"/>
        <v>808</v>
      </c>
      <c r="AA815" s="35"/>
      <c r="AB815" s="35"/>
      <c r="AC815" s="35"/>
      <c r="AD815" s="35"/>
      <c r="AU815" s="52">
        <f t="shared" si="310"/>
        <v>808</v>
      </c>
      <c r="AV815" s="80">
        <f t="shared" si="311"/>
        <v>1490.8442267482424</v>
      </c>
      <c r="AW815" s="35">
        <f t="shared" si="321"/>
        <v>5971.7753180116388</v>
      </c>
      <c r="AX815" s="35">
        <f t="shared" si="312"/>
        <v>87776.685138889108</v>
      </c>
      <c r="AY815" s="35">
        <f t="shared" si="313"/>
        <v>93748.46045690075</v>
      </c>
      <c r="AZ815" s="35">
        <f t="shared" si="314"/>
        <v>99720.235774912391</v>
      </c>
      <c r="BA815"/>
      <c r="BB815" s="52">
        <f t="shared" si="315"/>
        <v>808</v>
      </c>
      <c r="BC815" s="80">
        <f t="shared" si="316"/>
        <v>855.12329077649679</v>
      </c>
      <c r="BD815" s="35">
        <f t="shared" si="322"/>
        <v>3425.3103510715218</v>
      </c>
      <c r="BE815" s="35">
        <f t="shared" si="317"/>
        <v>28291.516989770898</v>
      </c>
      <c r="BF815" s="35">
        <f t="shared" si="318"/>
        <v>31716.827340842421</v>
      </c>
      <c r="BG815" s="35">
        <f t="shared" si="319"/>
        <v>35142.137691913944</v>
      </c>
    </row>
    <row r="816" spans="25:59" x14ac:dyDescent="0.4">
      <c r="Y816" s="35">
        <f t="shared" si="320"/>
        <v>808500</v>
      </c>
      <c r="Z816" s="52">
        <f t="shared" si="323"/>
        <v>809</v>
      </c>
      <c r="AA816" s="35"/>
      <c r="AB816" s="35"/>
      <c r="AC816" s="35"/>
      <c r="AD816" s="35"/>
      <c r="AU816" s="52">
        <f t="shared" si="310"/>
        <v>809</v>
      </c>
      <c r="AV816" s="80">
        <f t="shared" si="311"/>
        <v>1491.5911916759349</v>
      </c>
      <c r="AW816" s="35">
        <f t="shared" si="321"/>
        <v>5974.7673856190941</v>
      </c>
      <c r="AX816" s="35">
        <f t="shared" si="312"/>
        <v>87874.142660492085</v>
      </c>
      <c r="AY816" s="35">
        <f t="shared" si="313"/>
        <v>93848.910046111181</v>
      </c>
      <c r="AZ816" s="35">
        <f t="shared" si="314"/>
        <v>99823.677431730277</v>
      </c>
      <c r="BA816"/>
      <c r="BB816" s="52">
        <f t="shared" si="315"/>
        <v>809</v>
      </c>
      <c r="BC816" s="80">
        <f t="shared" si="316"/>
        <v>855.55173735435051</v>
      </c>
      <c r="BD816" s="35">
        <f t="shared" si="322"/>
        <v>3427.0265509620322</v>
      </c>
      <c r="BE816" s="35">
        <f t="shared" si="317"/>
        <v>28319.609572580699</v>
      </c>
      <c r="BF816" s="35">
        <f t="shared" si="318"/>
        <v>31746.636123542732</v>
      </c>
      <c r="BG816" s="35">
        <f t="shared" si="319"/>
        <v>35173.662674504762</v>
      </c>
    </row>
    <row r="817" spans="25:59" x14ac:dyDescent="0.4">
      <c r="Y817" s="35">
        <f t="shared" si="320"/>
        <v>809500</v>
      </c>
      <c r="Z817" s="52">
        <f t="shared" si="323"/>
        <v>810</v>
      </c>
      <c r="AA817" s="35"/>
      <c r="AB817" s="35"/>
      <c r="AC817" s="35"/>
      <c r="AD817" s="35"/>
      <c r="AU817" s="52">
        <f t="shared" si="310"/>
        <v>810</v>
      </c>
      <c r="AV817" s="80">
        <f t="shared" si="311"/>
        <v>1492.3388798787898</v>
      </c>
      <c r="AW817" s="35">
        <f t="shared" si="321"/>
        <v>5977.7623504016428</v>
      </c>
      <c r="AX817" s="35">
        <f t="shared" si="312"/>
        <v>87971.59728491999</v>
      </c>
      <c r="AY817" s="35">
        <f t="shared" si="313"/>
        <v>93949.359635321627</v>
      </c>
      <c r="AZ817" s="35">
        <f t="shared" si="314"/>
        <v>99927.121985723265</v>
      </c>
      <c r="BA817"/>
      <c r="BB817" s="52">
        <f t="shared" si="315"/>
        <v>810</v>
      </c>
      <c r="BC817" s="80">
        <f t="shared" si="316"/>
        <v>855.98059879072912</v>
      </c>
      <c r="BD817" s="35">
        <f t="shared" si="322"/>
        <v>3428.7444126236755</v>
      </c>
      <c r="BE817" s="35">
        <f t="shared" si="317"/>
        <v>28347.700493619373</v>
      </c>
      <c r="BF817" s="35">
        <f t="shared" si="318"/>
        <v>31776.44490624305</v>
      </c>
      <c r="BG817" s="35">
        <f t="shared" si="319"/>
        <v>35205.189318866724</v>
      </c>
    </row>
    <row r="818" spans="25:59" x14ac:dyDescent="0.4">
      <c r="Y818" s="35">
        <f t="shared" si="320"/>
        <v>810500</v>
      </c>
      <c r="Z818" s="52">
        <f t="shared" si="323"/>
        <v>811</v>
      </c>
      <c r="AA818" s="35"/>
      <c r="AB818" s="35"/>
      <c r="AC818" s="35"/>
      <c r="AD818" s="35"/>
      <c r="AU818" s="52">
        <f t="shared" si="310"/>
        <v>811</v>
      </c>
      <c r="AV818" s="80">
        <f t="shared" si="311"/>
        <v>1493.0872902702313</v>
      </c>
      <c r="AW818" s="35">
        <f t="shared" si="321"/>
        <v>5980.7602080068618</v>
      </c>
      <c r="AX818" s="35">
        <f t="shared" si="312"/>
        <v>88069.049016525198</v>
      </c>
      <c r="AY818" s="35">
        <f t="shared" si="313"/>
        <v>94049.809224532059</v>
      </c>
      <c r="AZ818" s="35">
        <f t="shared" si="314"/>
        <v>100030.56943253892</v>
      </c>
      <c r="BA818"/>
      <c r="BB818" s="52">
        <f t="shared" si="315"/>
        <v>811</v>
      </c>
      <c r="BC818" s="80">
        <f t="shared" si="316"/>
        <v>856.40987446239114</v>
      </c>
      <c r="BD818" s="35">
        <f t="shared" si="322"/>
        <v>3430.4639335599745</v>
      </c>
      <c r="BE818" s="35">
        <f t="shared" si="317"/>
        <v>28375.789755383386</v>
      </c>
      <c r="BF818" s="35">
        <f t="shared" si="318"/>
        <v>31806.253688943361</v>
      </c>
      <c r="BG818" s="35">
        <f t="shared" si="319"/>
        <v>35236.717622503333</v>
      </c>
    </row>
    <row r="819" spans="25:59" x14ac:dyDescent="0.4">
      <c r="Y819" s="35">
        <f t="shared" si="320"/>
        <v>811500</v>
      </c>
      <c r="Z819" s="52">
        <f t="shared" si="323"/>
        <v>812</v>
      </c>
      <c r="AA819" s="35"/>
      <c r="AB819" s="35"/>
      <c r="AC819" s="35"/>
      <c r="AD819" s="35"/>
      <c r="AU819" s="52">
        <f t="shared" si="310"/>
        <v>812</v>
      </c>
      <c r="AV819" s="80">
        <f t="shared" si="311"/>
        <v>1493.8364217648118</v>
      </c>
      <c r="AW819" s="35">
        <f t="shared" si="321"/>
        <v>5983.7609540868452</v>
      </c>
      <c r="AX819" s="35">
        <f t="shared" si="312"/>
        <v>88166.497859655661</v>
      </c>
      <c r="AY819" s="35">
        <f t="shared" si="313"/>
        <v>94150.258813742505</v>
      </c>
      <c r="AZ819" s="35">
        <f t="shared" si="314"/>
        <v>100134.01976782935</v>
      </c>
      <c r="BA819"/>
      <c r="BB819" s="52">
        <f t="shared" si="315"/>
        <v>812</v>
      </c>
      <c r="BC819" s="80">
        <f t="shared" si="316"/>
        <v>856.83956374674187</v>
      </c>
      <c r="BD819" s="35">
        <f t="shared" si="322"/>
        <v>3432.1851112770432</v>
      </c>
      <c r="BE819" s="35">
        <f t="shared" si="317"/>
        <v>28403.877360366638</v>
      </c>
      <c r="BF819" s="35">
        <f t="shared" si="318"/>
        <v>31836.06247164368</v>
      </c>
      <c r="BG819" s="35">
        <f t="shared" si="319"/>
        <v>35268.247582920725</v>
      </c>
    </row>
    <row r="820" spans="25:59" x14ac:dyDescent="0.4">
      <c r="Y820" s="35">
        <f t="shared" si="320"/>
        <v>812500</v>
      </c>
      <c r="Z820" s="52">
        <f t="shared" si="323"/>
        <v>813</v>
      </c>
      <c r="AA820" s="35"/>
      <c r="AB820" s="35"/>
      <c r="AC820" s="35"/>
      <c r="AD820" s="35"/>
      <c r="AU820" s="52">
        <f t="shared" si="310"/>
        <v>813</v>
      </c>
      <c r="AV820" s="80">
        <f t="shared" si="311"/>
        <v>1494.5862732782157</v>
      </c>
      <c r="AW820" s="35">
        <f t="shared" si="321"/>
        <v>5986.7645842982229</v>
      </c>
      <c r="AX820" s="35">
        <f t="shared" si="312"/>
        <v>88263.94381865472</v>
      </c>
      <c r="AY820" s="35">
        <f t="shared" si="313"/>
        <v>94250.708402952936</v>
      </c>
      <c r="AZ820" s="35">
        <f t="shared" si="314"/>
        <v>100237.47298725115</v>
      </c>
      <c r="BA820"/>
      <c r="BB820" s="52">
        <f t="shared" si="315"/>
        <v>813</v>
      </c>
      <c r="BC820" s="80">
        <f t="shared" si="316"/>
        <v>857.26966602183631</v>
      </c>
      <c r="BD820" s="35">
        <f t="shared" si="322"/>
        <v>3433.9079432835983</v>
      </c>
      <c r="BE820" s="35">
        <f t="shared" si="317"/>
        <v>28431.963311060394</v>
      </c>
      <c r="BF820" s="35">
        <f t="shared" si="318"/>
        <v>31865.871254343991</v>
      </c>
      <c r="BG820" s="35">
        <f t="shared" si="319"/>
        <v>35299.779197627591</v>
      </c>
    </row>
    <row r="821" spans="25:59" x14ac:dyDescent="0.4">
      <c r="Y821" s="35">
        <f t="shared" si="320"/>
        <v>813500</v>
      </c>
      <c r="Z821" s="52">
        <f t="shared" si="323"/>
        <v>814</v>
      </c>
      <c r="AA821" s="35"/>
      <c r="AB821" s="35"/>
      <c r="AC821" s="35"/>
      <c r="AD821" s="35"/>
      <c r="AU821" s="52">
        <f t="shared" si="310"/>
        <v>814</v>
      </c>
      <c r="AV821" s="80">
        <f t="shared" si="311"/>
        <v>1495.3368437272618</v>
      </c>
      <c r="AW821" s="35">
        <f t="shared" si="321"/>
        <v>5989.7710943021684</v>
      </c>
      <c r="AX821" s="35">
        <f t="shared" si="312"/>
        <v>88361.386897861215</v>
      </c>
      <c r="AY821" s="35">
        <f t="shared" si="313"/>
        <v>94351.157992163382</v>
      </c>
      <c r="AZ821" s="35">
        <f t="shared" si="314"/>
        <v>100340.92908646555</v>
      </c>
      <c r="BA821"/>
      <c r="BB821" s="52">
        <f t="shared" si="315"/>
        <v>814</v>
      </c>
      <c r="BC821" s="80">
        <f t="shared" si="316"/>
        <v>857.70018066637954</v>
      </c>
      <c r="BD821" s="35">
        <f t="shared" si="322"/>
        <v>3435.6324270909599</v>
      </c>
      <c r="BE821" s="35">
        <f t="shared" si="317"/>
        <v>28460.047609953348</v>
      </c>
      <c r="BF821" s="35">
        <f t="shared" si="318"/>
        <v>31895.680037044309</v>
      </c>
      <c r="BG821" s="35">
        <f t="shared" si="319"/>
        <v>35331.31246413527</v>
      </c>
    </row>
    <row r="822" spans="25:59" x14ac:dyDescent="0.4">
      <c r="Y822" s="35">
        <f t="shared" si="320"/>
        <v>814500</v>
      </c>
      <c r="Z822" s="52">
        <f t="shared" si="323"/>
        <v>815</v>
      </c>
      <c r="AA822" s="35"/>
      <c r="AB822" s="35"/>
      <c r="AC822" s="35"/>
      <c r="AD822" s="35"/>
      <c r="AU822" s="52">
        <f t="shared" si="310"/>
        <v>815</v>
      </c>
      <c r="AV822" s="80">
        <f t="shared" si="311"/>
        <v>1496.088132029904</v>
      </c>
      <c r="AW822" s="35">
        <f t="shared" si="321"/>
        <v>5992.7804797644012</v>
      </c>
      <c r="AX822" s="35">
        <f t="shared" si="312"/>
        <v>88458.827101609422</v>
      </c>
      <c r="AY822" s="35">
        <f t="shared" si="313"/>
        <v>94451.607581373828</v>
      </c>
      <c r="AZ822" s="35">
        <f t="shared" si="314"/>
        <v>100444.38806113823</v>
      </c>
      <c r="BA822"/>
      <c r="BB822" s="52">
        <f t="shared" si="315"/>
        <v>815</v>
      </c>
      <c r="BC822" s="80">
        <f t="shared" si="316"/>
        <v>858.13110705972815</v>
      </c>
      <c r="BD822" s="35">
        <f t="shared" si="322"/>
        <v>3437.3585602130579</v>
      </c>
      <c r="BE822" s="35">
        <f t="shared" si="317"/>
        <v>28488.130259531561</v>
      </c>
      <c r="BF822" s="35">
        <f t="shared" si="318"/>
        <v>31925.48881974462</v>
      </c>
      <c r="BG822" s="35">
        <f t="shared" si="319"/>
        <v>35362.847379957675</v>
      </c>
    </row>
    <row r="823" spans="25:59" x14ac:dyDescent="0.4">
      <c r="Y823" s="35">
        <f t="shared" si="320"/>
        <v>815500</v>
      </c>
      <c r="Z823" s="52">
        <f t="shared" si="323"/>
        <v>816</v>
      </c>
      <c r="AA823" s="35"/>
      <c r="AB823" s="35"/>
      <c r="AC823" s="35"/>
      <c r="AD823" s="35"/>
      <c r="AU823" s="52">
        <f t="shared" si="310"/>
        <v>816</v>
      </c>
      <c r="AV823" s="80">
        <f t="shared" si="311"/>
        <v>1496.8401371052355</v>
      </c>
      <c r="AW823" s="35">
        <f t="shared" si="321"/>
        <v>5995.7927363552044</v>
      </c>
      <c r="AX823" s="35">
        <f t="shared" si="312"/>
        <v>88556.264434229059</v>
      </c>
      <c r="AY823" s="35">
        <f t="shared" si="313"/>
        <v>94552.057170584259</v>
      </c>
      <c r="AZ823" s="35">
        <f t="shared" si="314"/>
        <v>100547.84990693946</v>
      </c>
      <c r="BA823"/>
      <c r="BB823" s="52">
        <f t="shared" si="315"/>
        <v>816</v>
      </c>
      <c r="BC823" s="80">
        <f t="shared" si="316"/>
        <v>858.56244458189212</v>
      </c>
      <c r="BD823" s="35">
        <f t="shared" si="322"/>
        <v>3439.0863401664401</v>
      </c>
      <c r="BE823" s="35">
        <f t="shared" si="317"/>
        <v>28516.211262278492</v>
      </c>
      <c r="BF823" s="35">
        <f t="shared" si="318"/>
        <v>31955.297602444931</v>
      </c>
      <c r="BG823" s="35">
        <f t="shared" si="319"/>
        <v>35394.38394261137</v>
      </c>
    </row>
    <row r="824" spans="25:59" x14ac:dyDescent="0.4">
      <c r="Y824" s="35">
        <f t="shared" si="320"/>
        <v>816500</v>
      </c>
      <c r="Z824" s="52">
        <f t="shared" si="323"/>
        <v>817</v>
      </c>
      <c r="AA824" s="35"/>
      <c r="AB824" s="35"/>
      <c r="AC824" s="35"/>
      <c r="AD824" s="35"/>
      <c r="AU824" s="52">
        <f t="shared" si="310"/>
        <v>817</v>
      </c>
      <c r="AV824" s="80">
        <f t="shared" si="311"/>
        <v>1497.5928578734899</v>
      </c>
      <c r="AW824" s="35">
        <f t="shared" si="321"/>
        <v>5998.8078597494314</v>
      </c>
      <c r="AX824" s="35">
        <f t="shared" si="312"/>
        <v>88653.698900045274</v>
      </c>
      <c r="AY824" s="35">
        <f t="shared" si="313"/>
        <v>94652.506759794705</v>
      </c>
      <c r="AZ824" s="35">
        <f t="shared" si="314"/>
        <v>100651.31461954414</v>
      </c>
      <c r="BA824"/>
      <c r="BB824" s="52">
        <f t="shared" si="315"/>
        <v>817</v>
      </c>
      <c r="BC824" s="80">
        <f t="shared" si="316"/>
        <v>858.99419261353557</v>
      </c>
      <c r="BD824" s="35">
        <f t="shared" si="322"/>
        <v>3440.8157644702737</v>
      </c>
      <c r="BE824" s="35">
        <f t="shared" si="317"/>
        <v>28544.290620674976</v>
      </c>
      <c r="BF824" s="35">
        <f t="shared" si="318"/>
        <v>31985.106385145249</v>
      </c>
      <c r="BG824" s="35">
        <f t="shared" si="319"/>
        <v>35425.922149615522</v>
      </c>
    </row>
    <row r="825" spans="25:59" x14ac:dyDescent="0.4">
      <c r="Y825" s="35">
        <f t="shared" si="320"/>
        <v>817500</v>
      </c>
      <c r="Z825" s="52">
        <f t="shared" si="323"/>
        <v>818</v>
      </c>
      <c r="AA825" s="35"/>
      <c r="AB825" s="35"/>
      <c r="AC825" s="35"/>
      <c r="AD825" s="35"/>
      <c r="AU825" s="52">
        <f t="shared" si="310"/>
        <v>818</v>
      </c>
      <c r="AV825" s="80">
        <f t="shared" si="311"/>
        <v>1498.3462932560444</v>
      </c>
      <c r="AW825" s="35">
        <f t="shared" si="321"/>
        <v>6001.8258456265139</v>
      </c>
      <c r="AX825" s="35">
        <f t="shared" si="312"/>
        <v>88751.130503378619</v>
      </c>
      <c r="AY825" s="35">
        <f t="shared" si="313"/>
        <v>94752.956349005137</v>
      </c>
      <c r="AZ825" s="35">
        <f t="shared" si="314"/>
        <v>100754.78219463165</v>
      </c>
      <c r="BA825"/>
      <c r="BB825" s="52">
        <f t="shared" si="315"/>
        <v>818</v>
      </c>
      <c r="BC825" s="80">
        <f t="shared" si="316"/>
        <v>859.42635053597849</v>
      </c>
      <c r="BD825" s="35">
        <f t="shared" si="322"/>
        <v>3442.5468306463536</v>
      </c>
      <c r="BE825" s="35">
        <f t="shared" si="317"/>
        <v>28572.368337199208</v>
      </c>
      <c r="BF825" s="35">
        <f t="shared" si="318"/>
        <v>32014.91516784556</v>
      </c>
      <c r="BG825" s="35">
        <f t="shared" si="319"/>
        <v>35457.461998491912</v>
      </c>
    </row>
    <row r="826" spans="25:59" x14ac:dyDescent="0.4">
      <c r="Y826" s="35">
        <f t="shared" si="320"/>
        <v>818500</v>
      </c>
      <c r="Z826" s="52">
        <f t="shared" si="323"/>
        <v>819</v>
      </c>
      <c r="AA826" s="35"/>
      <c r="AB826" s="35"/>
      <c r="AC826" s="35"/>
      <c r="AD826" s="35"/>
      <c r="AU826" s="52">
        <f t="shared" si="310"/>
        <v>819</v>
      </c>
      <c r="AV826" s="80">
        <f t="shared" si="311"/>
        <v>1499.1004421754214</v>
      </c>
      <c r="AW826" s="35">
        <f t="shared" si="321"/>
        <v>6004.8466896704713</v>
      </c>
      <c r="AX826" s="35">
        <f t="shared" si="312"/>
        <v>88848.559248545105</v>
      </c>
      <c r="AY826" s="35">
        <f t="shared" si="313"/>
        <v>94853.405938215583</v>
      </c>
      <c r="AZ826" s="35">
        <f t="shared" si="314"/>
        <v>100858.25262788606</v>
      </c>
      <c r="BA826"/>
      <c r="BB826" s="52">
        <f t="shared" si="315"/>
        <v>819</v>
      </c>
      <c r="BC826" s="80">
        <f t="shared" si="316"/>
        <v>859.85891773119761</v>
      </c>
      <c r="BD826" s="35">
        <f t="shared" si="322"/>
        <v>3444.279536219105</v>
      </c>
      <c r="BE826" s="35">
        <f t="shared" si="317"/>
        <v>28600.444414326772</v>
      </c>
      <c r="BF826" s="35">
        <f t="shared" si="318"/>
        <v>32044.723950545878</v>
      </c>
      <c r="BG826" s="35">
        <f t="shared" si="319"/>
        <v>35489.003486764981</v>
      </c>
    </row>
    <row r="827" spans="25:59" x14ac:dyDescent="0.4">
      <c r="Y827" s="35">
        <f t="shared" si="320"/>
        <v>819500</v>
      </c>
      <c r="Z827" s="52">
        <f t="shared" si="323"/>
        <v>820</v>
      </c>
      <c r="AA827" s="35"/>
      <c r="AB827" s="35"/>
      <c r="AC827" s="35"/>
      <c r="AD827" s="35"/>
      <c r="AU827" s="52">
        <f t="shared" si="310"/>
        <v>820</v>
      </c>
      <c r="AV827" s="80">
        <f t="shared" si="311"/>
        <v>1499.8553035552911</v>
      </c>
      <c r="AW827" s="35">
        <f t="shared" si="321"/>
        <v>6007.8703875699211</v>
      </c>
      <c r="AX827" s="35">
        <f t="shared" si="312"/>
        <v>88945.985139856086</v>
      </c>
      <c r="AY827" s="35">
        <f t="shared" si="313"/>
        <v>94953.855527426014</v>
      </c>
      <c r="AZ827" s="35">
        <f t="shared" si="314"/>
        <v>100961.72591499594</v>
      </c>
      <c r="BA827"/>
      <c r="BB827" s="52">
        <f t="shared" si="315"/>
        <v>820</v>
      </c>
      <c r="BC827" s="80">
        <f t="shared" si="316"/>
        <v>860.29189358182839</v>
      </c>
      <c r="BD827" s="35">
        <f t="shared" si="322"/>
        <v>3446.013878715592</v>
      </c>
      <c r="BE827" s="35">
        <f t="shared" si="317"/>
        <v>28628.518854530597</v>
      </c>
      <c r="BF827" s="35">
        <f t="shared" si="318"/>
        <v>32074.532733246189</v>
      </c>
      <c r="BG827" s="35">
        <f t="shared" si="319"/>
        <v>35520.546611961778</v>
      </c>
    </row>
    <row r="828" spans="25:59" x14ac:dyDescent="0.4">
      <c r="Y828" s="35">
        <f t="shared" si="320"/>
        <v>820500</v>
      </c>
      <c r="Z828" s="52">
        <f t="shared" si="323"/>
        <v>821</v>
      </c>
      <c r="AA828" s="35"/>
      <c r="AB828" s="35"/>
      <c r="AC828" s="35"/>
      <c r="AD828" s="35"/>
      <c r="AU828" s="52">
        <f t="shared" si="310"/>
        <v>821</v>
      </c>
      <c r="AV828" s="80">
        <f t="shared" si="311"/>
        <v>1500.6108763204734</v>
      </c>
      <c r="AW828" s="35">
        <f t="shared" si="321"/>
        <v>6010.8969350180869</v>
      </c>
      <c r="AX828" s="35">
        <f t="shared" si="312"/>
        <v>89043.408181618375</v>
      </c>
      <c r="AY828" s="35">
        <f t="shared" si="313"/>
        <v>95054.30511663646</v>
      </c>
      <c r="AZ828" s="35">
        <f t="shared" si="314"/>
        <v>101065.20205165455</v>
      </c>
      <c r="BA828"/>
      <c r="BB828" s="52">
        <f t="shared" si="315"/>
        <v>821</v>
      </c>
      <c r="BC828" s="80">
        <f t="shared" si="316"/>
        <v>860.72527747116544</v>
      </c>
      <c r="BD828" s="35">
        <f t="shared" si="322"/>
        <v>3447.7498556655191</v>
      </c>
      <c r="BE828" s="35">
        <f t="shared" si="317"/>
        <v>28656.591660280988</v>
      </c>
      <c r="BF828" s="35">
        <f t="shared" si="318"/>
        <v>32104.341515946508</v>
      </c>
      <c r="BG828" s="35">
        <f t="shared" si="319"/>
        <v>35552.091371612027</v>
      </c>
    </row>
    <row r="829" spans="25:59" x14ac:dyDescent="0.4">
      <c r="Y829" s="35">
        <f t="shared" si="320"/>
        <v>821500</v>
      </c>
      <c r="Z829" s="52">
        <f t="shared" si="323"/>
        <v>822</v>
      </c>
      <c r="AA829" s="35"/>
      <c r="AB829" s="35"/>
      <c r="AC829" s="35"/>
      <c r="AD829" s="35"/>
      <c r="AU829" s="52">
        <f t="shared" si="310"/>
        <v>822</v>
      </c>
      <c r="AV829" s="80">
        <f t="shared" si="311"/>
        <v>1501.3671593969407</v>
      </c>
      <c r="AW829" s="35">
        <f t="shared" si="321"/>
        <v>6013.9263277128075</v>
      </c>
      <c r="AX829" s="35">
        <f t="shared" si="312"/>
        <v>89140.828378134102</v>
      </c>
      <c r="AY829" s="35">
        <f t="shared" si="313"/>
        <v>95154.754705846906</v>
      </c>
      <c r="AZ829" s="35">
        <f t="shared" si="314"/>
        <v>101168.68103355971</v>
      </c>
      <c r="BA829"/>
      <c r="BB829" s="52">
        <f t="shared" si="315"/>
        <v>822</v>
      </c>
      <c r="BC829" s="80">
        <f t="shared" si="316"/>
        <v>861.15906878316446</v>
      </c>
      <c r="BD829" s="35">
        <f t="shared" si="322"/>
        <v>3449.487464601239</v>
      </c>
      <c r="BE829" s="35">
        <f t="shared" si="317"/>
        <v>28684.662834045579</v>
      </c>
      <c r="BF829" s="35">
        <f t="shared" si="318"/>
        <v>32134.150298646819</v>
      </c>
      <c r="BG829" s="35">
        <f t="shared" si="319"/>
        <v>35583.637763248058</v>
      </c>
    </row>
    <row r="830" spans="25:59" x14ac:dyDescent="0.4">
      <c r="Y830" s="35">
        <f t="shared" si="320"/>
        <v>822500</v>
      </c>
      <c r="Z830" s="52">
        <f t="shared" si="323"/>
        <v>823</v>
      </c>
      <c r="AA830" s="35"/>
      <c r="AB830" s="35"/>
      <c r="AC830" s="35"/>
      <c r="AD830" s="35"/>
      <c r="AU830" s="52">
        <f t="shared" si="310"/>
        <v>823</v>
      </c>
      <c r="AV830" s="80">
        <f t="shared" si="311"/>
        <v>1502.124151711819</v>
      </c>
      <c r="AW830" s="35">
        <f t="shared" si="321"/>
        <v>6016.9585613565423</v>
      </c>
      <c r="AX830" s="35">
        <f t="shared" si="312"/>
        <v>89238.245733700795</v>
      </c>
      <c r="AY830" s="35">
        <f t="shared" si="313"/>
        <v>95255.204295057338</v>
      </c>
      <c r="AZ830" s="35">
        <f t="shared" si="314"/>
        <v>101272.16285641388</v>
      </c>
      <c r="BA830"/>
      <c r="BB830" s="52">
        <f t="shared" si="315"/>
        <v>823</v>
      </c>
      <c r="BC830" s="80">
        <f t="shared" si="316"/>
        <v>861.59326690244291</v>
      </c>
      <c r="BD830" s="35">
        <f t="shared" si="322"/>
        <v>3451.2267030577541</v>
      </c>
      <c r="BE830" s="35">
        <f t="shared" si="317"/>
        <v>28712.732378289384</v>
      </c>
      <c r="BF830" s="35">
        <f t="shared" si="318"/>
        <v>32163.959081347137</v>
      </c>
      <c r="BG830" s="35">
        <f t="shared" si="319"/>
        <v>35615.185784404894</v>
      </c>
    </row>
    <row r="831" spans="25:59" x14ac:dyDescent="0.4">
      <c r="Y831" s="35">
        <f t="shared" si="320"/>
        <v>823500</v>
      </c>
      <c r="Z831" s="52">
        <f t="shared" si="323"/>
        <v>824</v>
      </c>
      <c r="AA831" s="35"/>
      <c r="AB831" s="35"/>
      <c r="AC831" s="35"/>
      <c r="AD831" s="35"/>
      <c r="AU831" s="52">
        <f t="shared" si="310"/>
        <v>824</v>
      </c>
      <c r="AV831" s="80">
        <f t="shared" si="311"/>
        <v>1502.881852193392</v>
      </c>
      <c r="AW831" s="35">
        <f t="shared" si="321"/>
        <v>6019.9936316563908</v>
      </c>
      <c r="AX831" s="35">
        <f t="shared" si="312"/>
        <v>89335.660252611386</v>
      </c>
      <c r="AY831" s="35">
        <f t="shared" si="313"/>
        <v>95355.653884267784</v>
      </c>
      <c r="AZ831" s="35">
        <f t="shared" si="314"/>
        <v>101375.64751592418</v>
      </c>
      <c r="BA831"/>
      <c r="BB831" s="52">
        <f t="shared" si="315"/>
        <v>824</v>
      </c>
      <c r="BC831" s="80">
        <f t="shared" si="316"/>
        <v>862.0278712142823</v>
      </c>
      <c r="BD831" s="35">
        <f t="shared" si="322"/>
        <v>3452.9675685727279</v>
      </c>
      <c r="BE831" s="35">
        <f t="shared" si="317"/>
        <v>28740.800295474721</v>
      </c>
      <c r="BF831" s="35">
        <f t="shared" si="318"/>
        <v>32193.767864047448</v>
      </c>
      <c r="BG831" s="35">
        <f t="shared" si="319"/>
        <v>35646.735432620175</v>
      </c>
    </row>
    <row r="832" spans="25:59" x14ac:dyDescent="0.4">
      <c r="Y832" s="35">
        <f t="shared" si="320"/>
        <v>824500</v>
      </c>
      <c r="Z832" s="52">
        <f t="shared" si="323"/>
        <v>825</v>
      </c>
      <c r="AA832" s="35"/>
      <c r="AB832" s="35"/>
      <c r="AC832" s="35"/>
      <c r="AD832" s="35"/>
      <c r="AU832" s="52">
        <f t="shared" si="310"/>
        <v>825</v>
      </c>
      <c r="AV832" s="80">
        <f t="shared" si="311"/>
        <v>1503.6402597711005</v>
      </c>
      <c r="AW832" s="35">
        <f t="shared" si="321"/>
        <v>6023.0315343240836</v>
      </c>
      <c r="AX832" s="35">
        <f t="shared" si="312"/>
        <v>89433.071939154135</v>
      </c>
      <c r="AY832" s="35">
        <f t="shared" si="313"/>
        <v>95456.103473478215</v>
      </c>
      <c r="AZ832" s="35">
        <f t="shared" si="314"/>
        <v>101479.1350078023</v>
      </c>
      <c r="BA832"/>
      <c r="BB832" s="52">
        <f t="shared" si="315"/>
        <v>825</v>
      </c>
      <c r="BC832" s="80">
        <f t="shared" si="316"/>
        <v>862.46288110462774</v>
      </c>
      <c r="BD832" s="35">
        <f t="shared" si="322"/>
        <v>3454.7100586864817</v>
      </c>
      <c r="BE832" s="35">
        <f t="shared" si="317"/>
        <v>28768.866588061283</v>
      </c>
      <c r="BF832" s="35">
        <f t="shared" si="318"/>
        <v>32223.576646747766</v>
      </c>
      <c r="BG832" s="35">
        <f t="shared" si="319"/>
        <v>35678.28670543425</v>
      </c>
    </row>
    <row r="833" spans="25:59" x14ac:dyDescent="0.4">
      <c r="Y833" s="35">
        <f t="shared" si="320"/>
        <v>825500</v>
      </c>
      <c r="Z833" s="52">
        <f t="shared" si="323"/>
        <v>826</v>
      </c>
      <c r="AA833" s="35"/>
      <c r="AB833" s="35"/>
      <c r="AC833" s="35"/>
      <c r="AD833" s="35"/>
      <c r="AU833" s="52">
        <f t="shared" si="310"/>
        <v>826</v>
      </c>
      <c r="AV833" s="80">
        <f t="shared" si="311"/>
        <v>1504.3993733755476</v>
      </c>
      <c r="AW833" s="35">
        <f t="shared" si="321"/>
        <v>6026.072265076009</v>
      </c>
      <c r="AX833" s="35">
        <f t="shared" si="312"/>
        <v>89530.480797612647</v>
      </c>
      <c r="AY833" s="35">
        <f t="shared" si="313"/>
        <v>95556.553062688661</v>
      </c>
      <c r="AZ833" s="35">
        <f t="shared" si="314"/>
        <v>101582.62532776468</v>
      </c>
      <c r="BA833"/>
      <c r="BB833" s="52">
        <f t="shared" si="315"/>
        <v>826</v>
      </c>
      <c r="BC833" s="80">
        <f t="shared" si="316"/>
        <v>862.8982959600911</v>
      </c>
      <c r="BD833" s="35">
        <f t="shared" si="322"/>
        <v>3456.4541709420077</v>
      </c>
      <c r="BE833" s="35">
        <f t="shared" si="317"/>
        <v>28796.931258506069</v>
      </c>
      <c r="BF833" s="35">
        <f t="shared" si="318"/>
        <v>32253.385429448077</v>
      </c>
      <c r="BG833" s="35">
        <f t="shared" si="319"/>
        <v>35709.839600390085</v>
      </c>
    </row>
    <row r="834" spans="25:59" x14ac:dyDescent="0.4">
      <c r="Y834" s="35">
        <f t="shared" si="320"/>
        <v>826500</v>
      </c>
      <c r="Z834" s="52">
        <f t="shared" si="323"/>
        <v>827</v>
      </c>
      <c r="AA834" s="35"/>
      <c r="AB834" s="35"/>
      <c r="AC834" s="35"/>
      <c r="AD834" s="35"/>
      <c r="AU834" s="52">
        <f t="shared" si="310"/>
        <v>827</v>
      </c>
      <c r="AV834" s="80">
        <f t="shared" si="311"/>
        <v>1505.1591919384978</v>
      </c>
      <c r="AW834" s="35">
        <f t="shared" si="321"/>
        <v>6029.1158196332071</v>
      </c>
      <c r="AX834" s="35">
        <f t="shared" si="312"/>
        <v>89627.886832265882</v>
      </c>
      <c r="AY834" s="35">
        <f t="shared" si="313"/>
        <v>95657.002651899093</v>
      </c>
      <c r="AZ834" s="35">
        <f t="shared" si="314"/>
        <v>101686.1184715323</v>
      </c>
      <c r="BA834"/>
      <c r="BB834" s="52">
        <f t="shared" si="315"/>
        <v>827</v>
      </c>
      <c r="BC834" s="80">
        <f t="shared" si="316"/>
        <v>863.33411516795036</v>
      </c>
      <c r="BD834" s="35">
        <f t="shared" si="322"/>
        <v>3458.1999028849659</v>
      </c>
      <c r="BE834" s="35">
        <f t="shared" si="317"/>
        <v>28824.994309263428</v>
      </c>
      <c r="BF834" s="35">
        <f t="shared" si="318"/>
        <v>32283.194212148395</v>
      </c>
      <c r="BG834" s="35">
        <f t="shared" si="319"/>
        <v>35741.394115033363</v>
      </c>
    </row>
    <row r="835" spans="25:59" x14ac:dyDescent="0.4">
      <c r="Y835" s="35">
        <f t="shared" si="320"/>
        <v>827500</v>
      </c>
      <c r="Z835" s="52">
        <f t="shared" si="323"/>
        <v>828</v>
      </c>
      <c r="AA835" s="35"/>
      <c r="AB835" s="35"/>
      <c r="AC835" s="35"/>
      <c r="AD835" s="35"/>
      <c r="AU835" s="52">
        <f t="shared" si="310"/>
        <v>828</v>
      </c>
      <c r="AV835" s="80">
        <f t="shared" si="311"/>
        <v>1505.9197143928814</v>
      </c>
      <c r="AW835" s="35">
        <f t="shared" si="321"/>
        <v>6032.1621937213895</v>
      </c>
      <c r="AX835" s="35">
        <f t="shared" si="312"/>
        <v>89725.290047388145</v>
      </c>
      <c r="AY835" s="35">
        <f t="shared" si="313"/>
        <v>95757.452241109539</v>
      </c>
      <c r="AZ835" s="35">
        <f t="shared" si="314"/>
        <v>101789.61443483093</v>
      </c>
      <c r="BA835"/>
      <c r="BB835" s="52">
        <f t="shared" si="315"/>
        <v>828</v>
      </c>
      <c r="BC835" s="80">
        <f t="shared" si="316"/>
        <v>863.7703381161524</v>
      </c>
      <c r="BD835" s="35">
        <f t="shared" si="322"/>
        <v>3459.9472520636959</v>
      </c>
      <c r="BE835" s="35">
        <f t="shared" si="317"/>
        <v>28853.055742785011</v>
      </c>
      <c r="BF835" s="35">
        <f t="shared" si="318"/>
        <v>32313.002994848706</v>
      </c>
      <c r="BG835" s="35">
        <f t="shared" si="319"/>
        <v>35772.950246912405</v>
      </c>
    </row>
    <row r="836" spans="25:59" x14ac:dyDescent="0.4">
      <c r="Y836" s="35">
        <f t="shared" si="320"/>
        <v>828500</v>
      </c>
      <c r="Z836" s="52">
        <f t="shared" si="323"/>
        <v>829</v>
      </c>
      <c r="AA836" s="35"/>
      <c r="AB836" s="35"/>
      <c r="AC836" s="35"/>
      <c r="AD836" s="35"/>
      <c r="AU836" s="52">
        <f t="shared" si="310"/>
        <v>829</v>
      </c>
      <c r="AV836" s="80">
        <f t="shared" si="311"/>
        <v>1506.6809396727956</v>
      </c>
      <c r="AW836" s="35">
        <f t="shared" si="321"/>
        <v>6035.2113830709386</v>
      </c>
      <c r="AX836" s="35">
        <f t="shared" si="312"/>
        <v>89822.690447249042</v>
      </c>
      <c r="AY836" s="35">
        <f t="shared" si="313"/>
        <v>95857.901830319985</v>
      </c>
      <c r="AZ836" s="35">
        <f t="shared" si="314"/>
        <v>101893.11321339093</v>
      </c>
      <c r="BA836"/>
      <c r="BB836" s="52">
        <f t="shared" si="315"/>
        <v>829</v>
      </c>
      <c r="BC836" s="80">
        <f t="shared" si="316"/>
        <v>864.20696419331284</v>
      </c>
      <c r="BD836" s="35">
        <f t="shared" si="322"/>
        <v>3461.6962160292164</v>
      </c>
      <c r="BE836" s="35">
        <f t="shared" si="317"/>
        <v>28881.115561519808</v>
      </c>
      <c r="BF836" s="35">
        <f t="shared" si="318"/>
        <v>32342.811777549025</v>
      </c>
      <c r="BG836" s="35">
        <f t="shared" si="319"/>
        <v>35804.507993578241</v>
      </c>
    </row>
    <row r="837" spans="25:59" x14ac:dyDescent="0.4">
      <c r="Y837" s="35">
        <f t="shared" si="320"/>
        <v>829500</v>
      </c>
      <c r="Z837" s="52">
        <f t="shared" si="323"/>
        <v>830</v>
      </c>
      <c r="AA837" s="35"/>
      <c r="AB837" s="35"/>
      <c r="AC837" s="35"/>
      <c r="AD837" s="35"/>
      <c r="AU837" s="52">
        <f t="shared" si="310"/>
        <v>830</v>
      </c>
      <c r="AV837" s="80">
        <f t="shared" si="311"/>
        <v>1507.442866713506</v>
      </c>
      <c r="AW837" s="35">
        <f t="shared" si="321"/>
        <v>6038.2633834169201</v>
      </c>
      <c r="AX837" s="35">
        <f t="shared" si="312"/>
        <v>89920.088036113491</v>
      </c>
      <c r="AY837" s="35">
        <f t="shared" si="313"/>
        <v>95958.351419530416</v>
      </c>
      <c r="AZ837" s="35">
        <f t="shared" si="314"/>
        <v>101996.61480294734</v>
      </c>
      <c r="BA837"/>
      <c r="BB837" s="52">
        <f t="shared" si="315"/>
        <v>830</v>
      </c>
      <c r="BC837" s="80">
        <f t="shared" si="316"/>
        <v>864.64399278871815</v>
      </c>
      <c r="BD837" s="35">
        <f t="shared" si="322"/>
        <v>3463.4467923352331</v>
      </c>
      <c r="BE837" s="35">
        <f t="shared" si="317"/>
        <v>28909.173767914101</v>
      </c>
      <c r="BF837" s="35">
        <f t="shared" si="318"/>
        <v>32372.620560249336</v>
      </c>
      <c r="BG837" s="35">
        <f t="shared" si="319"/>
        <v>35836.06735258457</v>
      </c>
    </row>
    <row r="838" spans="25:59" x14ac:dyDescent="0.4">
      <c r="Y838" s="35">
        <f t="shared" si="320"/>
        <v>830500</v>
      </c>
      <c r="Z838" s="52">
        <f t="shared" si="323"/>
        <v>831</v>
      </c>
      <c r="AA838" s="35"/>
      <c r="AB838" s="35"/>
      <c r="AC838" s="35"/>
      <c r="AD838" s="35"/>
      <c r="AU838" s="52">
        <f t="shared" si="310"/>
        <v>831</v>
      </c>
      <c r="AV838" s="80">
        <f t="shared" si="311"/>
        <v>1508.20549445145</v>
      </c>
      <c r="AW838" s="35">
        <f t="shared" si="321"/>
        <v>6041.3181904990915</v>
      </c>
      <c r="AX838" s="35">
        <f t="shared" si="312"/>
        <v>90017.48281824177</v>
      </c>
      <c r="AY838" s="35">
        <f t="shared" si="313"/>
        <v>96058.801008740862</v>
      </c>
      <c r="AZ838" s="35">
        <f t="shared" si="314"/>
        <v>102100.11919923995</v>
      </c>
      <c r="BA838"/>
      <c r="BB838" s="52">
        <f t="shared" si="315"/>
        <v>831</v>
      </c>
      <c r="BC838" s="80">
        <f t="shared" si="316"/>
        <v>865.08142329232658</v>
      </c>
      <c r="BD838" s="35">
        <f t="shared" si="322"/>
        <v>3465.1989785381415</v>
      </c>
      <c r="BE838" s="35">
        <f t="shared" si="317"/>
        <v>28937.230364411505</v>
      </c>
      <c r="BF838" s="35">
        <f t="shared" si="318"/>
        <v>32402.429342949647</v>
      </c>
      <c r="BG838" s="35">
        <f t="shared" si="319"/>
        <v>35867.628321487791</v>
      </c>
    </row>
    <row r="839" spans="25:59" x14ac:dyDescent="0.4">
      <c r="Y839" s="35">
        <f t="shared" si="320"/>
        <v>831500</v>
      </c>
      <c r="Z839" s="52">
        <f t="shared" si="323"/>
        <v>832</v>
      </c>
      <c r="AA839" s="35"/>
      <c r="AB839" s="35"/>
      <c r="AC839" s="35"/>
      <c r="AD839" s="35"/>
      <c r="AU839" s="52">
        <f t="shared" si="310"/>
        <v>832</v>
      </c>
      <c r="AV839" s="80">
        <f t="shared" si="311"/>
        <v>1508.9688218242372</v>
      </c>
      <c r="AW839" s="35">
        <f t="shared" si="321"/>
        <v>6044.3758000619073</v>
      </c>
      <c r="AX839" s="35">
        <f t="shared" si="312"/>
        <v>90114.874797889381</v>
      </c>
      <c r="AY839" s="35">
        <f t="shared" si="313"/>
        <v>96159.250597951293</v>
      </c>
      <c r="AZ839" s="35">
        <f t="shared" si="314"/>
        <v>102203.62639801321</v>
      </c>
      <c r="BA839"/>
      <c r="BB839" s="52">
        <f t="shared" si="315"/>
        <v>832</v>
      </c>
      <c r="BC839" s="80">
        <f t="shared" si="316"/>
        <v>865.5192550947686</v>
      </c>
      <c r="BD839" s="35">
        <f t="shared" si="322"/>
        <v>3466.9527721970317</v>
      </c>
      <c r="BE839" s="35">
        <f t="shared" si="317"/>
        <v>28965.285353452935</v>
      </c>
      <c r="BF839" s="35">
        <f t="shared" si="318"/>
        <v>32432.238125649965</v>
      </c>
      <c r="BG839" s="35">
        <f t="shared" si="319"/>
        <v>35899.190897846995</v>
      </c>
    </row>
    <row r="840" spans="25:59" x14ac:dyDescent="0.4">
      <c r="Y840" s="35">
        <f t="shared" si="320"/>
        <v>832500</v>
      </c>
      <c r="Z840" s="52">
        <f t="shared" si="323"/>
        <v>833</v>
      </c>
      <c r="AA840" s="35"/>
      <c r="AB840" s="35"/>
      <c r="AC840" s="35"/>
      <c r="AD840" s="35"/>
      <c r="AU840" s="52">
        <f t="shared" ref="AU840:AU903" si="324">Z840</f>
        <v>833</v>
      </c>
      <c r="AV840" s="80">
        <f t="shared" ref="AV840:AV903" si="325">$AL$13*SQRT(1+(1/$AL$14)+(($AU840-$AE$3)^2)/(($AE$4^2)*$AL$20))</f>
        <v>1509.7328477706526</v>
      </c>
      <c r="AW840" s="35">
        <f t="shared" si="321"/>
        <v>6047.4362078545273</v>
      </c>
      <c r="AX840" s="35">
        <f t="shared" ref="AX840:AX903" si="326">AY840-AW840</f>
        <v>90212.263979307216</v>
      </c>
      <c r="AY840" s="35">
        <f t="shared" ref="AY840:AY903" si="327">Z840*AY$1+AY$2</f>
        <v>96259.700187161739</v>
      </c>
      <c r="AZ840" s="35">
        <f t="shared" ref="AZ840:AZ903" si="328">AY840+AW840</f>
        <v>102307.13639501626</v>
      </c>
      <c r="BA840"/>
      <c r="BB840" s="52">
        <f t="shared" ref="BB840:BB903" si="329">AU840</f>
        <v>833</v>
      </c>
      <c r="BC840" s="80">
        <f t="shared" ref="BC840:BC903" si="330">$AL$36*SQRT(1+(1/$AL$37)+(($AU840-$AE$3)^2)/(($AE$4^2)*$AL$43))</f>
        <v>865.95748758734931</v>
      </c>
      <c r="BD840" s="35">
        <f t="shared" si="322"/>
        <v>3468.7081708736941</v>
      </c>
      <c r="BE840" s="35">
        <f t="shared" ref="BE840:BE903" si="331">BF840-BD840</f>
        <v>28993.338737476581</v>
      </c>
      <c r="BF840" s="35">
        <f t="shared" ref="BF840:BF903" si="332">Z840*BF$1+BF$2</f>
        <v>32462.046908350276</v>
      </c>
      <c r="BG840" s="35">
        <f t="shared" ref="BG840:BG903" si="333">BF840+BD840</f>
        <v>35930.755079223971</v>
      </c>
    </row>
    <row r="841" spans="25:59" x14ac:dyDescent="0.4">
      <c r="Y841" s="35">
        <f t="shared" ref="Y841:Y904" si="334">Y840+1000</f>
        <v>833500</v>
      </c>
      <c r="Z841" s="52">
        <f t="shared" si="323"/>
        <v>834</v>
      </c>
      <c r="AA841" s="35"/>
      <c r="AB841" s="35"/>
      <c r="AC841" s="35"/>
      <c r="AD841" s="35"/>
      <c r="AU841" s="52">
        <f t="shared" si="324"/>
        <v>834</v>
      </c>
      <c r="AV841" s="80">
        <f t="shared" si="325"/>
        <v>1510.4975712306582</v>
      </c>
      <c r="AW841" s="35">
        <f t="shared" ref="AW841:AW904" si="335">AW$3*AV841</f>
        <v>6050.4994096308301</v>
      </c>
      <c r="AX841" s="35">
        <f t="shared" si="326"/>
        <v>90309.650366741334</v>
      </c>
      <c r="AY841" s="35">
        <f t="shared" si="327"/>
        <v>96360.149776372171</v>
      </c>
      <c r="AZ841" s="35">
        <f t="shared" si="328"/>
        <v>102410.64918600301</v>
      </c>
      <c r="BA841"/>
      <c r="BB841" s="52">
        <f t="shared" si="329"/>
        <v>834</v>
      </c>
      <c r="BC841" s="80">
        <f t="shared" si="330"/>
        <v>866.39612016204842</v>
      </c>
      <c r="BD841" s="35">
        <f t="shared" ref="BD841:BD904" si="336">BD$3*BC841</f>
        <v>3470.4651721326236</v>
      </c>
      <c r="BE841" s="35">
        <f t="shared" si="331"/>
        <v>29021.390518917971</v>
      </c>
      <c r="BF841" s="35">
        <f t="shared" si="332"/>
        <v>32491.855691050594</v>
      </c>
      <c r="BG841" s="35">
        <f t="shared" si="333"/>
        <v>35962.320863183217</v>
      </c>
    </row>
    <row r="842" spans="25:59" x14ac:dyDescent="0.4">
      <c r="Y842" s="35">
        <f t="shared" si="334"/>
        <v>834500</v>
      </c>
      <c r="Z842" s="52">
        <f t="shared" ref="Z842:Z905" si="337">Z841+1</f>
        <v>835</v>
      </c>
      <c r="AA842" s="35"/>
      <c r="AB842" s="35"/>
      <c r="AC842" s="35"/>
      <c r="AD842" s="35"/>
      <c r="AU842" s="52">
        <f t="shared" si="324"/>
        <v>835</v>
      </c>
      <c r="AV842" s="80">
        <f t="shared" si="325"/>
        <v>1511.2629911453946</v>
      </c>
      <c r="AW842" s="35">
        <f t="shared" si="335"/>
        <v>6053.5654011494125</v>
      </c>
      <c r="AX842" s="35">
        <f t="shared" si="326"/>
        <v>90407.033964433198</v>
      </c>
      <c r="AY842" s="35">
        <f t="shared" si="327"/>
        <v>96460.599365582617</v>
      </c>
      <c r="AZ842" s="35">
        <f t="shared" si="328"/>
        <v>102514.16476673204</v>
      </c>
      <c r="BA842"/>
      <c r="BB842" s="52">
        <f t="shared" si="329"/>
        <v>835</v>
      </c>
      <c r="BC842" s="80">
        <f t="shared" si="330"/>
        <v>866.83515221152209</v>
      </c>
      <c r="BD842" s="35">
        <f t="shared" si="336"/>
        <v>3472.2237735410226</v>
      </c>
      <c r="BE842" s="35">
        <f t="shared" si="331"/>
        <v>29049.440700209881</v>
      </c>
      <c r="BF842" s="35">
        <f t="shared" si="332"/>
        <v>32521.664473750905</v>
      </c>
      <c r="BG842" s="35">
        <f t="shared" si="333"/>
        <v>35993.888247291929</v>
      </c>
    </row>
    <row r="843" spans="25:59" x14ac:dyDescent="0.4">
      <c r="Y843" s="35">
        <f t="shared" si="334"/>
        <v>835500</v>
      </c>
      <c r="Z843" s="52">
        <f t="shared" si="337"/>
        <v>836</v>
      </c>
      <c r="AA843" s="35"/>
      <c r="AB843" s="35"/>
      <c r="AC843" s="35"/>
      <c r="AD843" s="35"/>
      <c r="AU843" s="52">
        <f t="shared" si="324"/>
        <v>836</v>
      </c>
      <c r="AV843" s="80">
        <f t="shared" si="325"/>
        <v>1512.0291064571827</v>
      </c>
      <c r="AW843" s="35">
        <f t="shared" si="335"/>
        <v>6056.6341781736</v>
      </c>
      <c r="AX843" s="35">
        <f t="shared" si="326"/>
        <v>90504.414776619466</v>
      </c>
      <c r="AY843" s="35">
        <f t="shared" si="327"/>
        <v>96561.048954793063</v>
      </c>
      <c r="AZ843" s="35">
        <f t="shared" si="328"/>
        <v>102617.68313296666</v>
      </c>
      <c r="BA843"/>
      <c r="BB843" s="52">
        <f t="shared" si="329"/>
        <v>836</v>
      </c>
      <c r="BC843" s="80">
        <f t="shared" si="330"/>
        <v>867.27458312910323</v>
      </c>
      <c r="BD843" s="35">
        <f t="shared" si="336"/>
        <v>3473.9839726688056</v>
      </c>
      <c r="BE843" s="35">
        <f t="shared" si="331"/>
        <v>29077.489283782419</v>
      </c>
      <c r="BF843" s="35">
        <f t="shared" si="332"/>
        <v>32551.473256451223</v>
      </c>
      <c r="BG843" s="35">
        <f t="shared" si="333"/>
        <v>36025.457229120031</v>
      </c>
    </row>
    <row r="844" spans="25:59" x14ac:dyDescent="0.4">
      <c r="Y844" s="35">
        <f t="shared" si="334"/>
        <v>836500</v>
      </c>
      <c r="Z844" s="52">
        <f t="shared" si="337"/>
        <v>837</v>
      </c>
      <c r="AA844" s="35"/>
      <c r="AB844" s="35"/>
      <c r="AC844" s="35"/>
      <c r="AD844" s="35"/>
      <c r="AU844" s="52">
        <f t="shared" si="324"/>
        <v>837</v>
      </c>
      <c r="AV844" s="80">
        <f t="shared" si="325"/>
        <v>1512.7959161095268</v>
      </c>
      <c r="AW844" s="35">
        <f t="shared" si="335"/>
        <v>6059.7057364714574</v>
      </c>
      <c r="AX844" s="35">
        <f t="shared" si="326"/>
        <v>90601.792807532038</v>
      </c>
      <c r="AY844" s="35">
        <f t="shared" si="327"/>
        <v>96661.498544003494</v>
      </c>
      <c r="AZ844" s="35">
        <f t="shared" si="328"/>
        <v>102721.20428047495</v>
      </c>
      <c r="BA844"/>
      <c r="BB844" s="52">
        <f t="shared" si="329"/>
        <v>837</v>
      </c>
      <c r="BC844" s="80">
        <f t="shared" si="330"/>
        <v>867.7144123088035</v>
      </c>
      <c r="BD844" s="35">
        <f t="shared" si="336"/>
        <v>3475.7457670886047</v>
      </c>
      <c r="BE844" s="35">
        <f t="shared" si="331"/>
        <v>29105.536272062931</v>
      </c>
      <c r="BF844" s="35">
        <f t="shared" si="332"/>
        <v>32581.282039151534</v>
      </c>
      <c r="BG844" s="35">
        <f t="shared" si="333"/>
        <v>36057.027806240141</v>
      </c>
    </row>
    <row r="845" spans="25:59" x14ac:dyDescent="0.4">
      <c r="Y845" s="35">
        <f t="shared" si="334"/>
        <v>837500</v>
      </c>
      <c r="Z845" s="52">
        <f t="shared" si="337"/>
        <v>838</v>
      </c>
      <c r="AA845" s="35"/>
      <c r="AB845" s="35"/>
      <c r="AC845" s="35"/>
      <c r="AD845" s="35"/>
      <c r="AU845" s="52">
        <f t="shared" si="324"/>
        <v>838</v>
      </c>
      <c r="AV845" s="80">
        <f t="shared" si="325"/>
        <v>1513.5634190471151</v>
      </c>
      <c r="AW845" s="35">
        <f t="shared" si="335"/>
        <v>6062.7800718157932</v>
      </c>
      <c r="AX845" s="35">
        <f t="shared" si="326"/>
        <v>90699.168061398144</v>
      </c>
      <c r="AY845" s="35">
        <f t="shared" si="327"/>
        <v>96761.94813321394</v>
      </c>
      <c r="AZ845" s="35">
        <f t="shared" si="328"/>
        <v>102824.72820502974</v>
      </c>
      <c r="BA845"/>
      <c r="BB845" s="52">
        <f t="shared" si="329"/>
        <v>838</v>
      </c>
      <c r="BC845" s="80">
        <f t="shared" si="330"/>
        <v>868.15463914531404</v>
      </c>
      <c r="BD845" s="35">
        <f t="shared" si="336"/>
        <v>3477.5091543757758</v>
      </c>
      <c r="BE845" s="35">
        <f t="shared" si="331"/>
        <v>29133.581667476075</v>
      </c>
      <c r="BF845" s="35">
        <f t="shared" si="332"/>
        <v>32611.090821851853</v>
      </c>
      <c r="BG845" s="35">
        <f t="shared" si="333"/>
        <v>36088.599976227626</v>
      </c>
    </row>
    <row r="846" spans="25:59" x14ac:dyDescent="0.4">
      <c r="Y846" s="35">
        <f t="shared" si="334"/>
        <v>838500</v>
      </c>
      <c r="Z846" s="52">
        <f t="shared" si="337"/>
        <v>839</v>
      </c>
      <c r="AA846" s="35"/>
      <c r="AB846" s="35"/>
      <c r="AC846" s="35"/>
      <c r="AD846" s="35"/>
      <c r="AU846" s="52">
        <f t="shared" si="324"/>
        <v>839</v>
      </c>
      <c r="AV846" s="80">
        <f t="shared" si="325"/>
        <v>1514.3316142158224</v>
      </c>
      <c r="AW846" s="35">
        <f t="shared" si="335"/>
        <v>6065.8571799841684</v>
      </c>
      <c r="AX846" s="35">
        <f t="shared" si="326"/>
        <v>90796.540542440198</v>
      </c>
      <c r="AY846" s="35">
        <f t="shared" si="327"/>
        <v>96862.397722424372</v>
      </c>
      <c r="AZ846" s="35">
        <f t="shared" si="328"/>
        <v>102928.25490240855</v>
      </c>
      <c r="BA846"/>
      <c r="BB846" s="52">
        <f t="shared" si="329"/>
        <v>839</v>
      </c>
      <c r="BC846" s="80">
        <f t="shared" si="330"/>
        <v>868.59526303400582</v>
      </c>
      <c r="BD846" s="35">
        <f t="shared" si="336"/>
        <v>3479.2741321083959</v>
      </c>
      <c r="BE846" s="35">
        <f t="shared" si="331"/>
        <v>29161.625472443768</v>
      </c>
      <c r="BF846" s="35">
        <f t="shared" si="332"/>
        <v>32640.899604552164</v>
      </c>
      <c r="BG846" s="35">
        <f t="shared" si="333"/>
        <v>36120.173736660559</v>
      </c>
    </row>
    <row r="847" spans="25:59" x14ac:dyDescent="0.4">
      <c r="Y847" s="35">
        <f t="shared" si="334"/>
        <v>839500</v>
      </c>
      <c r="Z847" s="52">
        <f t="shared" si="337"/>
        <v>840</v>
      </c>
      <c r="AA847" s="35"/>
      <c r="AB847" s="35"/>
      <c r="AC847" s="35"/>
      <c r="AD847" s="35"/>
      <c r="AU847" s="52">
        <f t="shared" si="324"/>
        <v>840</v>
      </c>
      <c r="AV847" s="80">
        <f t="shared" si="325"/>
        <v>1515.100500562711</v>
      </c>
      <c r="AW847" s="35">
        <f t="shared" si="335"/>
        <v>6068.9370567589003</v>
      </c>
      <c r="AX847" s="35">
        <f t="shared" si="326"/>
        <v>90893.910254875911</v>
      </c>
      <c r="AY847" s="35">
        <f t="shared" si="327"/>
        <v>96962.847311634818</v>
      </c>
      <c r="AZ847" s="35">
        <f t="shared" si="328"/>
        <v>103031.78436839372</v>
      </c>
      <c r="BA847"/>
      <c r="BB847" s="52">
        <f t="shared" si="329"/>
        <v>840</v>
      </c>
      <c r="BC847" s="80">
        <f t="shared" si="330"/>
        <v>869.03628337093176</v>
      </c>
      <c r="BD847" s="35">
        <f t="shared" si="336"/>
        <v>3481.0406978672745</v>
      </c>
      <c r="BE847" s="35">
        <f t="shared" si="331"/>
        <v>29189.667689385205</v>
      </c>
      <c r="BF847" s="35">
        <f t="shared" si="332"/>
        <v>32670.708387252482</v>
      </c>
      <c r="BG847" s="35">
        <f t="shared" si="333"/>
        <v>36151.749085119758</v>
      </c>
    </row>
    <row r="848" spans="25:59" x14ac:dyDescent="0.4">
      <c r="Y848" s="35">
        <f t="shared" si="334"/>
        <v>840500</v>
      </c>
      <c r="Z848" s="52">
        <f t="shared" si="337"/>
        <v>841</v>
      </c>
      <c r="AA848" s="35"/>
      <c r="AB848" s="35"/>
      <c r="AC848" s="35"/>
      <c r="AD848" s="35"/>
      <c r="AU848" s="52">
        <f t="shared" si="324"/>
        <v>841</v>
      </c>
      <c r="AV848" s="80">
        <f t="shared" si="325"/>
        <v>1515.870077036034</v>
      </c>
      <c r="AW848" s="35">
        <f t="shared" si="335"/>
        <v>6072.0196979270777</v>
      </c>
      <c r="AX848" s="35">
        <f t="shared" si="326"/>
        <v>90991.277202918165</v>
      </c>
      <c r="AY848" s="35">
        <f t="shared" si="327"/>
        <v>97063.296900845249</v>
      </c>
      <c r="AZ848" s="35">
        <f t="shared" si="328"/>
        <v>103135.31659877233</v>
      </c>
      <c r="BA848"/>
      <c r="BB848" s="52">
        <f t="shared" si="329"/>
        <v>841</v>
      </c>
      <c r="BC848" s="80">
        <f t="shared" si="330"/>
        <v>869.47769955282706</v>
      </c>
      <c r="BD848" s="35">
        <f t="shared" si="336"/>
        <v>3482.8088492359543</v>
      </c>
      <c r="BE848" s="35">
        <f t="shared" si="331"/>
        <v>29217.70832071684</v>
      </c>
      <c r="BF848" s="35">
        <f t="shared" si="332"/>
        <v>32700.517169952793</v>
      </c>
      <c r="BG848" s="35">
        <f t="shared" si="333"/>
        <v>36183.326019188746</v>
      </c>
    </row>
    <row r="849" spans="25:59" x14ac:dyDescent="0.4">
      <c r="Y849" s="35">
        <f t="shared" si="334"/>
        <v>841500</v>
      </c>
      <c r="Z849" s="52">
        <f t="shared" si="337"/>
        <v>842</v>
      </c>
      <c r="AA849" s="35"/>
      <c r="AB849" s="35"/>
      <c r="AC849" s="35"/>
      <c r="AD849" s="35"/>
      <c r="AU849" s="52">
        <f t="shared" si="324"/>
        <v>842</v>
      </c>
      <c r="AV849" s="80">
        <f t="shared" si="325"/>
        <v>1516.6403425852352</v>
      </c>
      <c r="AW849" s="35">
        <f t="shared" si="335"/>
        <v>6075.1050992805558</v>
      </c>
      <c r="AX849" s="35">
        <f t="shared" si="326"/>
        <v>91088.641390775141</v>
      </c>
      <c r="AY849" s="35">
        <f t="shared" si="327"/>
        <v>97163.746490055695</v>
      </c>
      <c r="AZ849" s="35">
        <f t="shared" si="328"/>
        <v>103238.85158933625</v>
      </c>
      <c r="BA849"/>
      <c r="BB849" s="52">
        <f t="shared" si="329"/>
        <v>842</v>
      </c>
      <c r="BC849" s="80">
        <f t="shared" si="330"/>
        <v>869.91951097711092</v>
      </c>
      <c r="BD849" s="35">
        <f t="shared" si="336"/>
        <v>3484.5785838007173</v>
      </c>
      <c r="BE849" s="35">
        <f t="shared" si="331"/>
        <v>29245.747368852393</v>
      </c>
      <c r="BF849" s="35">
        <f t="shared" si="332"/>
        <v>32730.325952653111</v>
      </c>
      <c r="BG849" s="35">
        <f t="shared" si="333"/>
        <v>36214.904536453825</v>
      </c>
    </row>
    <row r="850" spans="25:59" x14ac:dyDescent="0.4">
      <c r="Y850" s="35">
        <f t="shared" si="334"/>
        <v>842500</v>
      </c>
      <c r="Z850" s="52">
        <f t="shared" si="337"/>
        <v>843</v>
      </c>
      <c r="AA850" s="35"/>
      <c r="AB850" s="35"/>
      <c r="AC850" s="35"/>
      <c r="AD850" s="35"/>
      <c r="AU850" s="52">
        <f t="shared" si="324"/>
        <v>843</v>
      </c>
      <c r="AV850" s="80">
        <f t="shared" si="325"/>
        <v>1517.4112961609526</v>
      </c>
      <c r="AW850" s="35">
        <f t="shared" si="335"/>
        <v>6078.1932566159767</v>
      </c>
      <c r="AX850" s="35">
        <f t="shared" si="326"/>
        <v>91186.00282265016</v>
      </c>
      <c r="AY850" s="35">
        <f t="shared" si="327"/>
        <v>97264.196079266141</v>
      </c>
      <c r="AZ850" s="35">
        <f t="shared" si="328"/>
        <v>103342.38933588212</v>
      </c>
      <c r="BA850"/>
      <c r="BB850" s="52">
        <f t="shared" si="329"/>
        <v>843</v>
      </c>
      <c r="BC850" s="80">
        <f t="shared" si="330"/>
        <v>870.36171704188621</v>
      </c>
      <c r="BD850" s="35">
        <f t="shared" si="336"/>
        <v>3486.3498991505849</v>
      </c>
      <c r="BE850" s="35">
        <f t="shared" si="331"/>
        <v>29273.784836202838</v>
      </c>
      <c r="BF850" s="35">
        <f t="shared" si="332"/>
        <v>32760.134735353422</v>
      </c>
      <c r="BG850" s="35">
        <f t="shared" si="333"/>
        <v>36246.484634504006</v>
      </c>
    </row>
    <row r="851" spans="25:59" x14ac:dyDescent="0.4">
      <c r="Y851" s="35">
        <f t="shared" si="334"/>
        <v>843500</v>
      </c>
      <c r="Z851" s="52">
        <f t="shared" si="337"/>
        <v>844</v>
      </c>
      <c r="AA851" s="35"/>
      <c r="AB851" s="35"/>
      <c r="AC851" s="35"/>
      <c r="AD851" s="35"/>
      <c r="AU851" s="52">
        <f t="shared" si="324"/>
        <v>844</v>
      </c>
      <c r="AV851" s="80">
        <f t="shared" si="325"/>
        <v>1518.1829367150192</v>
      </c>
      <c r="AW851" s="35">
        <f t="shared" si="335"/>
        <v>6081.2841657347662</v>
      </c>
      <c r="AX851" s="35">
        <f t="shared" si="326"/>
        <v>91283.361502741813</v>
      </c>
      <c r="AY851" s="35">
        <f t="shared" si="327"/>
        <v>97364.645668476573</v>
      </c>
      <c r="AZ851" s="35">
        <f t="shared" si="328"/>
        <v>103445.92983421133</v>
      </c>
      <c r="BA851"/>
      <c r="BB851" s="52">
        <f t="shared" si="329"/>
        <v>844</v>
      </c>
      <c r="BC851" s="80">
        <f t="shared" si="330"/>
        <v>870.80431714594215</v>
      </c>
      <c r="BD851" s="35">
        <f t="shared" si="336"/>
        <v>3488.122792877326</v>
      </c>
      <c r="BE851" s="35">
        <f t="shared" si="331"/>
        <v>29301.820725176407</v>
      </c>
      <c r="BF851" s="35">
        <f t="shared" si="332"/>
        <v>32789.943518053733</v>
      </c>
      <c r="BG851" s="35">
        <f t="shared" si="333"/>
        <v>36278.066310931055</v>
      </c>
    </row>
    <row r="852" spans="25:59" x14ac:dyDescent="0.4">
      <c r="Y852" s="35">
        <f t="shared" si="334"/>
        <v>844500</v>
      </c>
      <c r="Z852" s="52">
        <f t="shared" si="337"/>
        <v>845</v>
      </c>
      <c r="AA852" s="35"/>
      <c r="AB852" s="35"/>
      <c r="AC852" s="35"/>
      <c r="AD852" s="35"/>
      <c r="AU852" s="52">
        <f t="shared" si="324"/>
        <v>845</v>
      </c>
      <c r="AV852" s="80">
        <f t="shared" si="325"/>
        <v>1518.9552632004645</v>
      </c>
      <c r="AW852" s="35">
        <f t="shared" si="335"/>
        <v>6084.3778224431462</v>
      </c>
      <c r="AX852" s="35">
        <f t="shared" si="326"/>
        <v>91380.717435243874</v>
      </c>
      <c r="AY852" s="35">
        <f t="shared" si="327"/>
        <v>97465.095257687019</v>
      </c>
      <c r="AZ852" s="35">
        <f t="shared" si="328"/>
        <v>103549.47308013016</v>
      </c>
      <c r="BA852"/>
      <c r="BB852" s="52">
        <f t="shared" si="329"/>
        <v>845</v>
      </c>
      <c r="BC852" s="80">
        <f t="shared" si="330"/>
        <v>871.24731068875394</v>
      </c>
      <c r="BD852" s="35">
        <f t="shared" si="336"/>
        <v>3489.8972625754595</v>
      </c>
      <c r="BE852" s="35">
        <f t="shared" si="331"/>
        <v>29329.85503817859</v>
      </c>
      <c r="BF852" s="35">
        <f t="shared" si="332"/>
        <v>32819.752300754051</v>
      </c>
      <c r="BG852" s="35">
        <f t="shared" si="333"/>
        <v>36309.649563329513</v>
      </c>
    </row>
    <row r="853" spans="25:59" x14ac:dyDescent="0.4">
      <c r="Y853" s="35">
        <f t="shared" si="334"/>
        <v>845500</v>
      </c>
      <c r="Z853" s="52">
        <f t="shared" si="337"/>
        <v>846</v>
      </c>
      <c r="AA853" s="35"/>
      <c r="AB853" s="35"/>
      <c r="AC853" s="35"/>
      <c r="AD853" s="35"/>
      <c r="AU853" s="52">
        <f t="shared" si="324"/>
        <v>846</v>
      </c>
      <c r="AV853" s="80">
        <f t="shared" si="325"/>
        <v>1519.7282745715165</v>
      </c>
      <c r="AW853" s="35">
        <f t="shared" si="335"/>
        <v>6087.4742225521368</v>
      </c>
      <c r="AX853" s="35">
        <f t="shared" si="326"/>
        <v>91478.070624345317</v>
      </c>
      <c r="AY853" s="35">
        <f t="shared" si="327"/>
        <v>97565.54484689745</v>
      </c>
      <c r="AZ853" s="35">
        <f t="shared" si="328"/>
        <v>103653.01906944958</v>
      </c>
      <c r="BA853"/>
      <c r="BB853" s="52">
        <f t="shared" si="329"/>
        <v>846</v>
      </c>
      <c r="BC853" s="80">
        <f t="shared" si="330"/>
        <v>871.69069707048448</v>
      </c>
      <c r="BD853" s="35">
        <f t="shared" si="336"/>
        <v>3491.6733058422578</v>
      </c>
      <c r="BE853" s="35">
        <f t="shared" si="331"/>
        <v>29357.887777612104</v>
      </c>
      <c r="BF853" s="35">
        <f t="shared" si="332"/>
        <v>32849.561083454362</v>
      </c>
      <c r="BG853" s="35">
        <f t="shared" si="333"/>
        <v>36341.234389296616</v>
      </c>
    </row>
    <row r="854" spans="25:59" x14ac:dyDescent="0.4">
      <c r="Y854" s="35">
        <f t="shared" si="334"/>
        <v>846500</v>
      </c>
      <c r="Z854" s="52">
        <f t="shared" si="337"/>
        <v>847</v>
      </c>
      <c r="AA854" s="35"/>
      <c r="AB854" s="35"/>
      <c r="AC854" s="35"/>
      <c r="AD854" s="35"/>
      <c r="AU854" s="52">
        <f t="shared" si="324"/>
        <v>847</v>
      </c>
      <c r="AV854" s="80">
        <f t="shared" si="325"/>
        <v>1520.5019697836037</v>
      </c>
      <c r="AW854" s="35">
        <f t="shared" si="335"/>
        <v>6090.5733618775666</v>
      </c>
      <c r="AX854" s="35">
        <f t="shared" si="326"/>
        <v>91575.421074230326</v>
      </c>
      <c r="AY854" s="35">
        <f t="shared" si="327"/>
        <v>97665.994436107896</v>
      </c>
      <c r="AZ854" s="35">
        <f t="shared" si="328"/>
        <v>103756.56779798547</v>
      </c>
      <c r="BA854"/>
      <c r="BB854" s="52">
        <f t="shared" si="329"/>
        <v>847</v>
      </c>
      <c r="BC854" s="80">
        <f t="shared" si="330"/>
        <v>872.13447569198479</v>
      </c>
      <c r="BD854" s="35">
        <f t="shared" si="336"/>
        <v>3493.450920277749</v>
      </c>
      <c r="BE854" s="35">
        <f t="shared" si="331"/>
        <v>29385.918945876932</v>
      </c>
      <c r="BF854" s="35">
        <f t="shared" si="332"/>
        <v>32879.36986615468</v>
      </c>
      <c r="BG854" s="35">
        <f t="shared" si="333"/>
        <v>36372.820786432429</v>
      </c>
    </row>
    <row r="855" spans="25:59" x14ac:dyDescent="0.4">
      <c r="Y855" s="35">
        <f t="shared" si="334"/>
        <v>847500</v>
      </c>
      <c r="Z855" s="52">
        <f t="shared" si="337"/>
        <v>848</v>
      </c>
      <c r="AA855" s="35"/>
      <c r="AB855" s="35"/>
      <c r="AC855" s="35"/>
      <c r="AD855" s="35"/>
      <c r="AU855" s="52">
        <f t="shared" si="324"/>
        <v>848</v>
      </c>
      <c r="AV855" s="80">
        <f t="shared" si="325"/>
        <v>1521.2763477933568</v>
      </c>
      <c r="AW855" s="35">
        <f t="shared" si="335"/>
        <v>6093.6752362400821</v>
      </c>
      <c r="AX855" s="35">
        <f t="shared" si="326"/>
        <v>91672.76878907824</v>
      </c>
      <c r="AY855" s="35">
        <f t="shared" si="327"/>
        <v>97766.444025318327</v>
      </c>
      <c r="AZ855" s="35">
        <f t="shared" si="328"/>
        <v>103860.11926155842</v>
      </c>
      <c r="BA855"/>
      <c r="BB855" s="52">
        <f t="shared" si="329"/>
        <v>848</v>
      </c>
      <c r="BC855" s="80">
        <f t="shared" si="330"/>
        <v>872.57864595479566</v>
      </c>
      <c r="BD855" s="35">
        <f t="shared" si="336"/>
        <v>3495.230103484726</v>
      </c>
      <c r="BE855" s="35">
        <f t="shared" si="331"/>
        <v>29413.948545370265</v>
      </c>
      <c r="BF855" s="35">
        <f t="shared" si="332"/>
        <v>32909.178648854991</v>
      </c>
      <c r="BG855" s="35">
        <f t="shared" si="333"/>
        <v>36404.408752339717</v>
      </c>
    </row>
    <row r="856" spans="25:59" x14ac:dyDescent="0.4">
      <c r="Y856" s="35">
        <f t="shared" si="334"/>
        <v>848500</v>
      </c>
      <c r="Z856" s="52">
        <f t="shared" si="337"/>
        <v>849</v>
      </c>
      <c r="AA856" s="35"/>
      <c r="AB856" s="35"/>
      <c r="AC856" s="35"/>
      <c r="AD856" s="35"/>
      <c r="AU856" s="52">
        <f t="shared" si="324"/>
        <v>849</v>
      </c>
      <c r="AV856" s="80">
        <f t="shared" si="325"/>
        <v>1522.0514075586093</v>
      </c>
      <c r="AW856" s="35">
        <f t="shared" si="335"/>
        <v>6096.7798414651461</v>
      </c>
      <c r="AX856" s="35">
        <f t="shared" si="326"/>
        <v>91770.113773063626</v>
      </c>
      <c r="AY856" s="35">
        <f t="shared" si="327"/>
        <v>97866.893614528773</v>
      </c>
      <c r="AZ856" s="35">
        <f t="shared" si="328"/>
        <v>103963.67345599392</v>
      </c>
      <c r="BA856"/>
      <c r="BB856" s="52">
        <f t="shared" si="329"/>
        <v>849</v>
      </c>
      <c r="BC856" s="80">
        <f t="shared" si="330"/>
        <v>873.02320726114817</v>
      </c>
      <c r="BD856" s="35">
        <f t="shared" si="336"/>
        <v>3497.0108530687448</v>
      </c>
      <c r="BE856" s="35">
        <f t="shared" si="331"/>
        <v>29441.976578486567</v>
      </c>
      <c r="BF856" s="35">
        <f t="shared" si="332"/>
        <v>32938.98743155531</v>
      </c>
      <c r="BG856" s="35">
        <f t="shared" si="333"/>
        <v>36435.998284624053</v>
      </c>
    </row>
    <row r="857" spans="25:59" x14ac:dyDescent="0.4">
      <c r="Y857" s="35">
        <f t="shared" si="334"/>
        <v>849500</v>
      </c>
      <c r="Z857" s="52">
        <f t="shared" si="337"/>
        <v>850</v>
      </c>
      <c r="AA857" s="35"/>
      <c r="AB857" s="35"/>
      <c r="AC857" s="35"/>
      <c r="AD857" s="35"/>
      <c r="AU857" s="52">
        <f t="shared" si="324"/>
        <v>850</v>
      </c>
      <c r="AV857" s="80">
        <f t="shared" si="325"/>
        <v>1522.8271480384003</v>
      </c>
      <c r="AW857" s="35">
        <f t="shared" si="335"/>
        <v>6099.8871733830501</v>
      </c>
      <c r="AX857" s="35">
        <f t="shared" si="326"/>
        <v>91867.456030356174</v>
      </c>
      <c r="AY857" s="35">
        <f t="shared" si="327"/>
        <v>97967.343203739219</v>
      </c>
      <c r="AZ857" s="35">
        <f t="shared" si="328"/>
        <v>104067.23037712227</v>
      </c>
      <c r="BA857"/>
      <c r="BB857" s="52">
        <f t="shared" si="329"/>
        <v>850</v>
      </c>
      <c r="BC857" s="80">
        <f t="shared" si="330"/>
        <v>873.46815901396428</v>
      </c>
      <c r="BD857" s="35">
        <f t="shared" si="336"/>
        <v>3498.7931666381301</v>
      </c>
      <c r="BE857" s="35">
        <f t="shared" si="331"/>
        <v>29470.003047617491</v>
      </c>
      <c r="BF857" s="35">
        <f t="shared" si="332"/>
        <v>32968.796214255621</v>
      </c>
      <c r="BG857" s="35">
        <f t="shared" si="333"/>
        <v>36467.589380893754</v>
      </c>
    </row>
    <row r="858" spans="25:59" x14ac:dyDescent="0.4">
      <c r="Y858" s="35">
        <f t="shared" si="334"/>
        <v>850500</v>
      </c>
      <c r="Z858" s="52">
        <f t="shared" si="337"/>
        <v>851</v>
      </c>
      <c r="AA858" s="35"/>
      <c r="AB858" s="35"/>
      <c r="AC858" s="35"/>
      <c r="AD858" s="35"/>
      <c r="AU858" s="52">
        <f t="shared" si="324"/>
        <v>851</v>
      </c>
      <c r="AV858" s="80">
        <f t="shared" si="325"/>
        <v>1523.6035681929752</v>
      </c>
      <c r="AW858" s="35">
        <f t="shared" si="335"/>
        <v>6102.9972278289197</v>
      </c>
      <c r="AX858" s="35">
        <f t="shared" si="326"/>
        <v>91964.79556512073</v>
      </c>
      <c r="AY858" s="35">
        <f t="shared" si="327"/>
        <v>98067.792792949651</v>
      </c>
      <c r="AZ858" s="35">
        <f t="shared" si="328"/>
        <v>104170.79002077857</v>
      </c>
      <c r="BA858"/>
      <c r="BB858" s="52">
        <f t="shared" si="329"/>
        <v>851</v>
      </c>
      <c r="BC858" s="80">
        <f t="shared" si="330"/>
        <v>873.9135006168583</v>
      </c>
      <c r="BD858" s="35">
        <f t="shared" si="336"/>
        <v>3500.5770418039797</v>
      </c>
      <c r="BE858" s="35">
        <f t="shared" si="331"/>
        <v>29498.02795515196</v>
      </c>
      <c r="BF858" s="35">
        <f t="shared" si="332"/>
        <v>32998.604996955939</v>
      </c>
      <c r="BG858" s="35">
        <f t="shared" si="333"/>
        <v>36499.182038759922</v>
      </c>
    </row>
    <row r="859" spans="25:59" x14ac:dyDescent="0.4">
      <c r="Y859" s="35">
        <f t="shared" si="334"/>
        <v>851500</v>
      </c>
      <c r="Z859" s="52">
        <f t="shared" si="337"/>
        <v>852</v>
      </c>
      <c r="AA859" s="35"/>
      <c r="AB859" s="35"/>
      <c r="AC859" s="35"/>
      <c r="AD859" s="35"/>
      <c r="AU859" s="52">
        <f t="shared" si="324"/>
        <v>852</v>
      </c>
      <c r="AV859" s="80">
        <f t="shared" si="325"/>
        <v>1524.3806669837882</v>
      </c>
      <c r="AW859" s="35">
        <f t="shared" si="335"/>
        <v>6106.1100006427205</v>
      </c>
      <c r="AX859" s="35">
        <f t="shared" si="326"/>
        <v>92062.132381517382</v>
      </c>
      <c r="AY859" s="35">
        <f t="shared" si="327"/>
        <v>98168.242382160097</v>
      </c>
      <c r="AZ859" s="35">
        <f t="shared" si="328"/>
        <v>104274.35238280281</v>
      </c>
      <c r="BA859"/>
      <c r="BB859" s="52">
        <f t="shared" si="329"/>
        <v>852</v>
      </c>
      <c r="BC859" s="80">
        <f t="shared" si="330"/>
        <v>874.35923147413757</v>
      </c>
      <c r="BD859" s="35">
        <f t="shared" si="336"/>
        <v>3502.3624761801671</v>
      </c>
      <c r="BE859" s="35">
        <f t="shared" si="331"/>
        <v>29526.051303476084</v>
      </c>
      <c r="BF859" s="35">
        <f t="shared" si="332"/>
        <v>33028.41377965625</v>
      </c>
      <c r="BG859" s="35">
        <f t="shared" si="333"/>
        <v>36530.776255836419</v>
      </c>
    </row>
    <row r="860" spans="25:59" x14ac:dyDescent="0.4">
      <c r="Y860" s="35">
        <f t="shared" si="334"/>
        <v>852500</v>
      </c>
      <c r="Z860" s="52">
        <f t="shared" si="337"/>
        <v>853</v>
      </c>
      <c r="AA860" s="35"/>
      <c r="AB860" s="35"/>
      <c r="AC860" s="35"/>
      <c r="AD860" s="35"/>
      <c r="AU860" s="52">
        <f t="shared" si="324"/>
        <v>853</v>
      </c>
      <c r="AV860" s="80">
        <f t="shared" si="325"/>
        <v>1525.1584433735029</v>
      </c>
      <c r="AW860" s="35">
        <f t="shared" si="335"/>
        <v>6109.2254876692632</v>
      </c>
      <c r="AX860" s="35">
        <f t="shared" si="326"/>
        <v>92159.466483701268</v>
      </c>
      <c r="AY860" s="35">
        <f t="shared" si="327"/>
        <v>98268.691971370528</v>
      </c>
      <c r="AZ860" s="35">
        <f t="shared" si="328"/>
        <v>104377.91745903979</v>
      </c>
      <c r="BA860"/>
      <c r="BB860" s="52">
        <f t="shared" si="329"/>
        <v>853</v>
      </c>
      <c r="BC860" s="80">
        <f t="shared" si="330"/>
        <v>874.80535099080362</v>
      </c>
      <c r="BD860" s="35">
        <f t="shared" si="336"/>
        <v>3504.1494673833458</v>
      </c>
      <c r="BE860" s="35">
        <f t="shared" si="331"/>
        <v>29554.073094973224</v>
      </c>
      <c r="BF860" s="35">
        <f t="shared" si="332"/>
        <v>33058.222562356568</v>
      </c>
      <c r="BG860" s="35">
        <f t="shared" si="333"/>
        <v>36562.372029739912</v>
      </c>
    </row>
    <row r="861" spans="25:59" x14ac:dyDescent="0.4">
      <c r="Y861" s="35">
        <f t="shared" si="334"/>
        <v>853500</v>
      </c>
      <c r="Z861" s="52">
        <f t="shared" si="337"/>
        <v>854</v>
      </c>
      <c r="AA861" s="35"/>
      <c r="AB861" s="35"/>
      <c r="AC861" s="35"/>
      <c r="AD861" s="35"/>
      <c r="AU861" s="52">
        <f t="shared" si="324"/>
        <v>854</v>
      </c>
      <c r="AV861" s="80">
        <f t="shared" si="325"/>
        <v>1525.9368963259944</v>
      </c>
      <c r="AW861" s="35">
        <f t="shared" si="335"/>
        <v>6112.3436847582125</v>
      </c>
      <c r="AX861" s="35">
        <f t="shared" si="326"/>
        <v>92256.797875822755</v>
      </c>
      <c r="AY861" s="35">
        <f t="shared" si="327"/>
        <v>98369.141560580974</v>
      </c>
      <c r="AZ861" s="35">
        <f t="shared" si="328"/>
        <v>104481.48524533919</v>
      </c>
      <c r="BA861"/>
      <c r="BB861" s="52">
        <f t="shared" si="329"/>
        <v>854</v>
      </c>
      <c r="BC861" s="80">
        <f t="shared" si="330"/>
        <v>875.25185857255212</v>
      </c>
      <c r="BD861" s="35">
        <f t="shared" si="336"/>
        <v>3505.9380130329519</v>
      </c>
      <c r="BE861" s="35">
        <f t="shared" si="331"/>
        <v>29582.093332023927</v>
      </c>
      <c r="BF861" s="35">
        <f t="shared" si="332"/>
        <v>33088.031345056879</v>
      </c>
      <c r="BG861" s="35">
        <f t="shared" si="333"/>
        <v>36593.969358089831</v>
      </c>
    </row>
    <row r="862" spans="25:59" x14ac:dyDescent="0.4">
      <c r="Y862" s="35">
        <f t="shared" si="334"/>
        <v>854500</v>
      </c>
      <c r="Z862" s="52">
        <f t="shared" si="337"/>
        <v>855</v>
      </c>
      <c r="AA862" s="35"/>
      <c r="AB862" s="35"/>
      <c r="AC862" s="35"/>
      <c r="AD862" s="35"/>
      <c r="AU862" s="52">
        <f t="shared" si="324"/>
        <v>855</v>
      </c>
      <c r="AV862" s="80">
        <f t="shared" si="325"/>
        <v>1526.7160248063506</v>
      </c>
      <c r="AW862" s="35">
        <f t="shared" si="335"/>
        <v>6115.4645877640878</v>
      </c>
      <c r="AX862" s="35">
        <f t="shared" si="326"/>
        <v>92354.126562027319</v>
      </c>
      <c r="AY862" s="35">
        <f t="shared" si="327"/>
        <v>98469.591149791406</v>
      </c>
      <c r="AZ862" s="35">
        <f t="shared" si="328"/>
        <v>104585.05573755549</v>
      </c>
      <c r="BA862"/>
      <c r="BB862" s="52">
        <f t="shared" si="329"/>
        <v>855</v>
      </c>
      <c r="BC862" s="80">
        <f t="shared" si="330"/>
        <v>875.69875362577511</v>
      </c>
      <c r="BD862" s="35">
        <f t="shared" si="336"/>
        <v>3507.728110751209</v>
      </c>
      <c r="BE862" s="35">
        <f t="shared" si="331"/>
        <v>29610.112017005988</v>
      </c>
      <c r="BF862" s="35">
        <f t="shared" si="332"/>
        <v>33117.840127757197</v>
      </c>
      <c r="BG862" s="35">
        <f t="shared" si="333"/>
        <v>36625.568238508407</v>
      </c>
    </row>
    <row r="863" spans="25:59" x14ac:dyDescent="0.4">
      <c r="Y863" s="35">
        <f t="shared" si="334"/>
        <v>855500</v>
      </c>
      <c r="Z863" s="52">
        <f t="shared" si="337"/>
        <v>856</v>
      </c>
      <c r="AA863" s="35"/>
      <c r="AB863" s="35"/>
      <c r="AC863" s="35"/>
      <c r="AD863" s="35"/>
      <c r="AU863" s="52">
        <f t="shared" si="324"/>
        <v>856</v>
      </c>
      <c r="AV863" s="80">
        <f t="shared" si="325"/>
        <v>1527.4958277808735</v>
      </c>
      <c r="AW863" s="35">
        <f t="shared" si="335"/>
        <v>6118.5881925462754</v>
      </c>
      <c r="AX863" s="35">
        <f t="shared" si="326"/>
        <v>92451.452546455577</v>
      </c>
      <c r="AY863" s="35">
        <f t="shared" si="327"/>
        <v>98570.040739001852</v>
      </c>
      <c r="AZ863" s="35">
        <f t="shared" si="328"/>
        <v>104688.62893154813</v>
      </c>
      <c r="BA863"/>
      <c r="BB863" s="52">
        <f t="shared" si="329"/>
        <v>856</v>
      </c>
      <c r="BC863" s="80">
        <f t="shared" si="330"/>
        <v>876.14603555756071</v>
      </c>
      <c r="BD863" s="35">
        <f t="shared" si="336"/>
        <v>3509.5197581631292</v>
      </c>
      <c r="BE863" s="35">
        <f t="shared" si="331"/>
        <v>29638.129152294379</v>
      </c>
      <c r="BF863" s="35">
        <f t="shared" si="332"/>
        <v>33147.648910457508</v>
      </c>
      <c r="BG863" s="35">
        <f t="shared" si="333"/>
        <v>36657.168668620638</v>
      </c>
    </row>
    <row r="864" spans="25:59" x14ac:dyDescent="0.4">
      <c r="Y864" s="35">
        <f t="shared" si="334"/>
        <v>856500</v>
      </c>
      <c r="Z864" s="52">
        <f t="shared" si="337"/>
        <v>857</v>
      </c>
      <c r="AA864" s="35"/>
      <c r="AB864" s="35"/>
      <c r="AC864" s="35"/>
      <c r="AD864" s="35"/>
      <c r="AU864" s="52">
        <f t="shared" si="324"/>
        <v>857</v>
      </c>
      <c r="AV864" s="80">
        <f t="shared" si="325"/>
        <v>1528.2763042170816</v>
      </c>
      <c r="AW864" s="35">
        <f t="shared" si="335"/>
        <v>6121.7144949690328</v>
      </c>
      <c r="AX864" s="35">
        <f t="shared" si="326"/>
        <v>92548.775833243271</v>
      </c>
      <c r="AY864" s="35">
        <f t="shared" si="327"/>
        <v>98670.490328212298</v>
      </c>
      <c r="AZ864" s="35">
        <f t="shared" si="328"/>
        <v>104792.20482318132</v>
      </c>
      <c r="BA864"/>
      <c r="BB864" s="52">
        <f t="shared" si="329"/>
        <v>857</v>
      </c>
      <c r="BC864" s="80">
        <f t="shared" si="330"/>
        <v>876.59370377569473</v>
      </c>
      <c r="BD864" s="35">
        <f t="shared" si="336"/>
        <v>3511.3129528965201</v>
      </c>
      <c r="BE864" s="35">
        <f t="shared" si="331"/>
        <v>29666.144740261305</v>
      </c>
      <c r="BF864" s="35">
        <f t="shared" si="332"/>
        <v>33177.457693157827</v>
      </c>
      <c r="BG864" s="35">
        <f t="shared" si="333"/>
        <v>36688.770646054349</v>
      </c>
    </row>
    <row r="865" spans="25:59" x14ac:dyDescent="0.4">
      <c r="Y865" s="35">
        <f t="shared" si="334"/>
        <v>857500</v>
      </c>
      <c r="Z865" s="52">
        <f t="shared" si="337"/>
        <v>858</v>
      </c>
      <c r="AA865" s="35"/>
      <c r="AB865" s="35"/>
      <c r="AC865" s="35"/>
      <c r="AD865" s="35"/>
      <c r="AU865" s="52">
        <f t="shared" si="324"/>
        <v>858</v>
      </c>
      <c r="AV865" s="80">
        <f t="shared" si="325"/>
        <v>1529.0574530837096</v>
      </c>
      <c r="AW865" s="35">
        <f t="shared" si="335"/>
        <v>6124.8434909014895</v>
      </c>
      <c r="AX865" s="35">
        <f t="shared" si="326"/>
        <v>92646.096426521239</v>
      </c>
      <c r="AY865" s="35">
        <f t="shared" si="327"/>
        <v>98770.939917422729</v>
      </c>
      <c r="AZ865" s="35">
        <f t="shared" si="328"/>
        <v>104895.78340832422</v>
      </c>
      <c r="BA865"/>
      <c r="BB865" s="52">
        <f t="shared" si="329"/>
        <v>858</v>
      </c>
      <c r="BC865" s="80">
        <f t="shared" si="330"/>
        <v>877.04175768866071</v>
      </c>
      <c r="BD865" s="35">
        <f t="shared" si="336"/>
        <v>3513.1076925819834</v>
      </c>
      <c r="BE865" s="35">
        <f t="shared" si="331"/>
        <v>29694.158783276154</v>
      </c>
      <c r="BF865" s="35">
        <f t="shared" si="332"/>
        <v>33207.266475858138</v>
      </c>
      <c r="BG865" s="35">
        <f t="shared" si="333"/>
        <v>36720.374168440118</v>
      </c>
    </row>
    <row r="866" spans="25:59" x14ac:dyDescent="0.4">
      <c r="Y866" s="35">
        <f t="shared" si="334"/>
        <v>858500</v>
      </c>
      <c r="Z866" s="52">
        <f t="shared" si="337"/>
        <v>859</v>
      </c>
      <c r="AA866" s="35"/>
      <c r="AB866" s="35"/>
      <c r="AC866" s="35"/>
      <c r="AD866" s="35"/>
      <c r="AU866" s="52">
        <f t="shared" si="324"/>
        <v>859</v>
      </c>
      <c r="AV866" s="80">
        <f t="shared" si="325"/>
        <v>1529.8392733507121</v>
      </c>
      <c r="AW866" s="35">
        <f t="shared" si="335"/>
        <v>6127.9751762176611</v>
      </c>
      <c r="AX866" s="35">
        <f t="shared" si="326"/>
        <v>92743.414330415515</v>
      </c>
      <c r="AY866" s="35">
        <f t="shared" si="327"/>
        <v>98871.389506633175</v>
      </c>
      <c r="AZ866" s="35">
        <f t="shared" si="328"/>
        <v>104999.36468285084</v>
      </c>
      <c r="BA866"/>
      <c r="BB866" s="52">
        <f t="shared" si="329"/>
        <v>859</v>
      </c>
      <c r="BC866" s="80">
        <f t="shared" si="330"/>
        <v>877.49019670564178</v>
      </c>
      <c r="BD866" s="35">
        <f t="shared" si="336"/>
        <v>3514.9039748529231</v>
      </c>
      <c r="BE866" s="35">
        <f t="shared" si="331"/>
        <v>29722.171283705524</v>
      </c>
      <c r="BF866" s="35">
        <f t="shared" si="332"/>
        <v>33237.075258558449</v>
      </c>
      <c r="BG866" s="35">
        <f t="shared" si="333"/>
        <v>36751.979233411374</v>
      </c>
    </row>
    <row r="867" spans="25:59" x14ac:dyDescent="0.4">
      <c r="Y867" s="35">
        <f t="shared" si="334"/>
        <v>859500</v>
      </c>
      <c r="Z867" s="52">
        <f t="shared" si="337"/>
        <v>860</v>
      </c>
      <c r="AA867" s="35"/>
      <c r="AB867" s="35"/>
      <c r="AC867" s="35"/>
      <c r="AD867" s="35"/>
      <c r="AU867" s="52">
        <f t="shared" si="324"/>
        <v>860</v>
      </c>
      <c r="AV867" s="80">
        <f t="shared" si="325"/>
        <v>1530.6217639892632</v>
      </c>
      <c r="AW867" s="35">
        <f t="shared" si="335"/>
        <v>6131.1095467964487</v>
      </c>
      <c r="AX867" s="35">
        <f t="shared" si="326"/>
        <v>92840.729549047159</v>
      </c>
      <c r="AY867" s="35">
        <f t="shared" si="327"/>
        <v>98971.839095843607</v>
      </c>
      <c r="AZ867" s="35">
        <f t="shared" si="328"/>
        <v>105102.94864264005</v>
      </c>
      <c r="BA867"/>
      <c r="BB867" s="52">
        <f t="shared" si="329"/>
        <v>860</v>
      </c>
      <c r="BC867" s="80">
        <f t="shared" si="330"/>
        <v>877.93902023652072</v>
      </c>
      <c r="BD867" s="35">
        <f t="shared" si="336"/>
        <v>3516.7017973455463</v>
      </c>
      <c r="BE867" s="35">
        <f t="shared" si="331"/>
        <v>29750.182243913219</v>
      </c>
      <c r="BF867" s="35">
        <f t="shared" si="332"/>
        <v>33266.884041258767</v>
      </c>
      <c r="BG867" s="35">
        <f t="shared" si="333"/>
        <v>36783.585838604311</v>
      </c>
    </row>
    <row r="868" spans="25:59" x14ac:dyDescent="0.4">
      <c r="Y868" s="35">
        <f t="shared" si="334"/>
        <v>860500</v>
      </c>
      <c r="Z868" s="52">
        <f t="shared" si="337"/>
        <v>861</v>
      </c>
      <c r="AA868" s="35"/>
      <c r="AB868" s="35"/>
      <c r="AC868" s="35"/>
      <c r="AD868" s="35"/>
      <c r="AU868" s="52">
        <f t="shared" si="324"/>
        <v>861</v>
      </c>
      <c r="AV868" s="80">
        <f t="shared" si="325"/>
        <v>1531.4049239717583</v>
      </c>
      <c r="AW868" s="35">
        <f t="shared" si="335"/>
        <v>6134.246598521645</v>
      </c>
      <c r="AX868" s="35">
        <f t="shared" si="326"/>
        <v>92938.042086532412</v>
      </c>
      <c r="AY868" s="35">
        <f t="shared" si="327"/>
        <v>99072.288685054053</v>
      </c>
      <c r="AZ868" s="35">
        <f t="shared" si="328"/>
        <v>105206.53528357569</v>
      </c>
      <c r="BA868"/>
      <c r="BB868" s="52">
        <f t="shared" si="329"/>
        <v>861</v>
      </c>
      <c r="BC868" s="80">
        <f t="shared" si="330"/>
        <v>878.38822769188073</v>
      </c>
      <c r="BD868" s="35">
        <f t="shared" si="336"/>
        <v>3518.5011576988659</v>
      </c>
      <c r="BE868" s="35">
        <f t="shared" si="331"/>
        <v>29778.191666260213</v>
      </c>
      <c r="BF868" s="35">
        <f t="shared" si="332"/>
        <v>33296.692823959078</v>
      </c>
      <c r="BG868" s="35">
        <f t="shared" si="333"/>
        <v>36815.193981657947</v>
      </c>
    </row>
    <row r="869" spans="25:59" x14ac:dyDescent="0.4">
      <c r="Y869" s="35">
        <f t="shared" si="334"/>
        <v>861500</v>
      </c>
      <c r="Z869" s="52">
        <f t="shared" si="337"/>
        <v>862</v>
      </c>
      <c r="AA869" s="35"/>
      <c r="AB869" s="35"/>
      <c r="AC869" s="35"/>
      <c r="AD869" s="35"/>
      <c r="AU869" s="52">
        <f t="shared" si="324"/>
        <v>862</v>
      </c>
      <c r="AV869" s="80">
        <f t="shared" si="325"/>
        <v>1532.1887522718159</v>
      </c>
      <c r="AW869" s="35">
        <f t="shared" si="335"/>
        <v>6137.3863272819408</v>
      </c>
      <c r="AX869" s="35">
        <f t="shared" si="326"/>
        <v>93035.351946982541</v>
      </c>
      <c r="AY869" s="35">
        <f t="shared" si="327"/>
        <v>99172.738274264484</v>
      </c>
      <c r="AZ869" s="35">
        <f t="shared" si="328"/>
        <v>105310.12460154643</v>
      </c>
      <c r="BA869"/>
      <c r="BB869" s="52">
        <f t="shared" si="329"/>
        <v>862</v>
      </c>
      <c r="BC869" s="80">
        <f t="shared" si="330"/>
        <v>878.83781848300646</v>
      </c>
      <c r="BD869" s="35">
        <f t="shared" si="336"/>
        <v>3520.302053554703</v>
      </c>
      <c r="BE869" s="35">
        <f t="shared" si="331"/>
        <v>29806.199553104692</v>
      </c>
      <c r="BF869" s="35">
        <f t="shared" si="332"/>
        <v>33326.501606659396</v>
      </c>
      <c r="BG869" s="35">
        <f t="shared" si="333"/>
        <v>36846.8036602141</v>
      </c>
    </row>
    <row r="870" spans="25:59" x14ac:dyDescent="0.4">
      <c r="Y870" s="35">
        <f t="shared" si="334"/>
        <v>862500</v>
      </c>
      <c r="Z870" s="52">
        <f t="shared" si="337"/>
        <v>863</v>
      </c>
      <c r="AA870" s="35"/>
      <c r="AB870" s="35"/>
      <c r="AC870" s="35"/>
      <c r="AD870" s="35"/>
      <c r="AU870" s="52">
        <f t="shared" si="324"/>
        <v>863</v>
      </c>
      <c r="AV870" s="80">
        <f t="shared" si="325"/>
        <v>1532.9732478642791</v>
      </c>
      <c r="AW870" s="35">
        <f t="shared" si="335"/>
        <v>6140.5287289709349</v>
      </c>
      <c r="AX870" s="35">
        <f t="shared" si="326"/>
        <v>93132.659134503992</v>
      </c>
      <c r="AY870" s="35">
        <f t="shared" si="327"/>
        <v>99273.18786347493</v>
      </c>
      <c r="AZ870" s="35">
        <f t="shared" si="328"/>
        <v>105413.71659244587</v>
      </c>
      <c r="BA870"/>
      <c r="BB870" s="52">
        <f t="shared" si="329"/>
        <v>863</v>
      </c>
      <c r="BC870" s="80">
        <f t="shared" si="330"/>
        <v>879.28779202188514</v>
      </c>
      <c r="BD870" s="35">
        <f t="shared" si="336"/>
        <v>3522.1044825576951</v>
      </c>
      <c r="BE870" s="35">
        <f t="shared" si="331"/>
        <v>29834.205906802013</v>
      </c>
      <c r="BF870" s="35">
        <f t="shared" si="332"/>
        <v>33356.310389359707</v>
      </c>
      <c r="BG870" s="35">
        <f t="shared" si="333"/>
        <v>36878.414871917405</v>
      </c>
    </row>
    <row r="871" spans="25:59" x14ac:dyDescent="0.4">
      <c r="Y871" s="35">
        <f t="shared" si="334"/>
        <v>863500</v>
      </c>
      <c r="Z871" s="52">
        <f t="shared" si="337"/>
        <v>864</v>
      </c>
      <c r="AA871" s="35"/>
      <c r="AB871" s="35"/>
      <c r="AC871" s="35"/>
      <c r="AD871" s="35"/>
      <c r="AU871" s="52">
        <f t="shared" si="324"/>
        <v>864</v>
      </c>
      <c r="AV871" s="80">
        <f t="shared" si="325"/>
        <v>1533.7584097252156</v>
      </c>
      <c r="AW871" s="35">
        <f t="shared" si="335"/>
        <v>6143.6737994871291</v>
      </c>
      <c r="AX871" s="35">
        <f t="shared" si="326"/>
        <v>93229.96365319824</v>
      </c>
      <c r="AY871" s="35">
        <f t="shared" si="327"/>
        <v>99373.637452685376</v>
      </c>
      <c r="AZ871" s="35">
        <f t="shared" si="328"/>
        <v>105517.31125217251</v>
      </c>
      <c r="BA871"/>
      <c r="BB871" s="52">
        <f t="shared" si="329"/>
        <v>864</v>
      </c>
      <c r="BC871" s="80">
        <f t="shared" si="330"/>
        <v>879.73814772120636</v>
      </c>
      <c r="BD871" s="35">
        <f t="shared" si="336"/>
        <v>3523.9084423552913</v>
      </c>
      <c r="BE871" s="35">
        <f t="shared" si="331"/>
        <v>29862.210729704733</v>
      </c>
      <c r="BF871" s="35">
        <f t="shared" si="332"/>
        <v>33386.119172060025</v>
      </c>
      <c r="BG871" s="35">
        <f t="shared" si="333"/>
        <v>36910.027614415318</v>
      </c>
    </row>
    <row r="872" spans="25:59" x14ac:dyDescent="0.4">
      <c r="Y872" s="35">
        <f t="shared" si="334"/>
        <v>864500</v>
      </c>
      <c r="Z872" s="52">
        <f t="shared" si="337"/>
        <v>865</v>
      </c>
      <c r="AA872" s="35"/>
      <c r="AB872" s="35"/>
      <c r="AC872" s="35"/>
      <c r="AD872" s="35"/>
      <c r="AU872" s="52">
        <f t="shared" si="324"/>
        <v>865</v>
      </c>
      <c r="AV872" s="80">
        <f t="shared" si="325"/>
        <v>1534.5442368319214</v>
      </c>
      <c r="AW872" s="35">
        <f t="shared" si="335"/>
        <v>6146.8215347339465</v>
      </c>
      <c r="AX872" s="35">
        <f t="shared" si="326"/>
        <v>93327.265507161865</v>
      </c>
      <c r="AY872" s="35">
        <f t="shared" si="327"/>
        <v>99474.087041895807</v>
      </c>
      <c r="AZ872" s="35">
        <f t="shared" si="328"/>
        <v>105620.90857662975</v>
      </c>
      <c r="BA872"/>
      <c r="BB872" s="52">
        <f t="shared" si="329"/>
        <v>865</v>
      </c>
      <c r="BC872" s="80">
        <f t="shared" si="330"/>
        <v>880.18888499436423</v>
      </c>
      <c r="BD872" s="35">
        <f t="shared" si="336"/>
        <v>3525.7139305977639</v>
      </c>
      <c r="BE872" s="35">
        <f t="shared" si="331"/>
        <v>29890.214024162571</v>
      </c>
      <c r="BF872" s="35">
        <f t="shared" si="332"/>
        <v>33415.927954760336</v>
      </c>
      <c r="BG872" s="35">
        <f t="shared" si="333"/>
        <v>36941.641885358098</v>
      </c>
    </row>
    <row r="873" spans="25:59" x14ac:dyDescent="0.4">
      <c r="Y873" s="35">
        <f t="shared" si="334"/>
        <v>865500</v>
      </c>
      <c r="Z873" s="52">
        <f t="shared" si="337"/>
        <v>866</v>
      </c>
      <c r="AA873" s="35"/>
      <c r="AB873" s="35"/>
      <c r="AC873" s="35"/>
      <c r="AD873" s="35"/>
      <c r="AU873" s="52">
        <f t="shared" si="324"/>
        <v>866</v>
      </c>
      <c r="AV873" s="80">
        <f t="shared" si="325"/>
        <v>1535.3307281629191</v>
      </c>
      <c r="AW873" s="35">
        <f t="shared" si="335"/>
        <v>6149.9719306197239</v>
      </c>
      <c r="AX873" s="35">
        <f t="shared" si="326"/>
        <v>93424.564700486531</v>
      </c>
      <c r="AY873" s="35">
        <f t="shared" si="327"/>
        <v>99574.536631106253</v>
      </c>
      <c r="AZ873" s="35">
        <f t="shared" si="328"/>
        <v>105724.50856172598</v>
      </c>
      <c r="BA873"/>
      <c r="BB873" s="52">
        <f t="shared" si="329"/>
        <v>866</v>
      </c>
      <c r="BC873" s="80">
        <f t="shared" si="330"/>
        <v>880.64000325545635</v>
      </c>
      <c r="BD873" s="35">
        <f t="shared" si="336"/>
        <v>3527.5209449382023</v>
      </c>
      <c r="BE873" s="35">
        <f t="shared" si="331"/>
        <v>29918.215792522453</v>
      </c>
      <c r="BF873" s="35">
        <f t="shared" si="332"/>
        <v>33445.736737460655</v>
      </c>
      <c r="BG873" s="35">
        <f t="shared" si="333"/>
        <v>36973.257682398857</v>
      </c>
    </row>
    <row r="874" spans="25:59" x14ac:dyDescent="0.4">
      <c r="Y874" s="35">
        <f t="shared" si="334"/>
        <v>866500</v>
      </c>
      <c r="Z874" s="52">
        <f t="shared" si="337"/>
        <v>867</v>
      </c>
      <c r="AA874" s="35"/>
      <c r="AB874" s="35"/>
      <c r="AC874" s="35"/>
      <c r="AD874" s="35"/>
      <c r="AU874" s="52">
        <f t="shared" si="324"/>
        <v>867</v>
      </c>
      <c r="AV874" s="80">
        <f t="shared" si="325"/>
        <v>1536.1178826979615</v>
      </c>
      <c r="AW874" s="35">
        <f t="shared" si="335"/>
        <v>6153.1249830577244</v>
      </c>
      <c r="AX874" s="35">
        <f t="shared" si="326"/>
        <v>93521.861237258956</v>
      </c>
      <c r="AY874" s="35">
        <f t="shared" si="327"/>
        <v>99674.986220316685</v>
      </c>
      <c r="AZ874" s="35">
        <f t="shared" si="328"/>
        <v>105828.11120337441</v>
      </c>
      <c r="BA874"/>
      <c r="BB874" s="52">
        <f t="shared" si="329"/>
        <v>867</v>
      </c>
      <c r="BC874" s="80">
        <f t="shared" si="330"/>
        <v>881.0915019192862</v>
      </c>
      <c r="BD874" s="35">
        <f t="shared" si="336"/>
        <v>3529.3294830325244</v>
      </c>
      <c r="BE874" s="35">
        <f t="shared" si="331"/>
        <v>29946.216037128441</v>
      </c>
      <c r="BF874" s="35">
        <f t="shared" si="332"/>
        <v>33475.545520160966</v>
      </c>
      <c r="BG874" s="35">
        <f t="shared" si="333"/>
        <v>37004.875003193491</v>
      </c>
    </row>
    <row r="875" spans="25:59" x14ac:dyDescent="0.4">
      <c r="Y875" s="35">
        <f t="shared" si="334"/>
        <v>867500</v>
      </c>
      <c r="Z875" s="52">
        <f t="shared" si="337"/>
        <v>868</v>
      </c>
      <c r="AA875" s="35"/>
      <c r="AB875" s="35"/>
      <c r="AC875" s="35"/>
      <c r="AD875" s="35"/>
      <c r="AU875" s="52">
        <f t="shared" si="324"/>
        <v>868</v>
      </c>
      <c r="AV875" s="80">
        <f t="shared" si="325"/>
        <v>1536.905699418033</v>
      </c>
      <c r="AW875" s="35">
        <f t="shared" si="335"/>
        <v>6156.2806879661448</v>
      </c>
      <c r="AX875" s="35">
        <f t="shared" si="326"/>
        <v>93619.15512156098</v>
      </c>
      <c r="AY875" s="35">
        <f t="shared" si="327"/>
        <v>99775.435809527131</v>
      </c>
      <c r="AZ875" s="35">
        <f t="shared" si="328"/>
        <v>105931.71649749328</v>
      </c>
      <c r="BA875"/>
      <c r="BB875" s="52">
        <f t="shared" si="329"/>
        <v>868</v>
      </c>
      <c r="BC875" s="80">
        <f t="shared" si="330"/>
        <v>881.54338040136315</v>
      </c>
      <c r="BD875" s="35">
        <f t="shared" si="336"/>
        <v>3531.1395425394749</v>
      </c>
      <c r="BE875" s="35">
        <f t="shared" si="331"/>
        <v>29974.214760321811</v>
      </c>
      <c r="BF875" s="35">
        <f t="shared" si="332"/>
        <v>33505.354302861284</v>
      </c>
      <c r="BG875" s="35">
        <f t="shared" si="333"/>
        <v>37036.493845400757</v>
      </c>
    </row>
    <row r="876" spans="25:59" x14ac:dyDescent="0.4">
      <c r="Y876" s="35">
        <f t="shared" si="334"/>
        <v>868500</v>
      </c>
      <c r="Z876" s="52">
        <f t="shared" si="337"/>
        <v>869</v>
      </c>
      <c r="AA876" s="35"/>
      <c r="AB876" s="35"/>
      <c r="AC876" s="35"/>
      <c r="AD876" s="35"/>
      <c r="AU876" s="52">
        <f t="shared" si="324"/>
        <v>869</v>
      </c>
      <c r="AV876" s="80">
        <f t="shared" si="325"/>
        <v>1537.6941773053484</v>
      </c>
      <c r="AW876" s="35">
        <f t="shared" si="335"/>
        <v>6159.4390412681114</v>
      </c>
      <c r="AX876" s="35">
        <f t="shared" si="326"/>
        <v>93716.446357469453</v>
      </c>
      <c r="AY876" s="35">
        <f t="shared" si="327"/>
        <v>99875.885398737562</v>
      </c>
      <c r="AZ876" s="35">
        <f t="shared" si="328"/>
        <v>106035.32444000567</v>
      </c>
      <c r="BA876"/>
      <c r="BB876" s="52">
        <f t="shared" si="329"/>
        <v>869</v>
      </c>
      <c r="BC876" s="80">
        <f t="shared" si="330"/>
        <v>881.9956381179029</v>
      </c>
      <c r="BD876" s="35">
        <f t="shared" si="336"/>
        <v>3532.9511211206277</v>
      </c>
      <c r="BE876" s="35">
        <f t="shared" si="331"/>
        <v>30002.211964440969</v>
      </c>
      <c r="BF876" s="35">
        <f t="shared" si="332"/>
        <v>33535.163085561595</v>
      </c>
      <c r="BG876" s="35">
        <f t="shared" si="333"/>
        <v>37068.114206682221</v>
      </c>
    </row>
    <row r="877" spans="25:59" x14ac:dyDescent="0.4">
      <c r="Y877" s="35">
        <f t="shared" si="334"/>
        <v>869500</v>
      </c>
      <c r="Z877" s="52">
        <f t="shared" si="337"/>
        <v>870</v>
      </c>
      <c r="AA877" s="35"/>
      <c r="AB877" s="35"/>
      <c r="AC877" s="35"/>
      <c r="AD877" s="35"/>
      <c r="AU877" s="52">
        <f t="shared" si="324"/>
        <v>870</v>
      </c>
      <c r="AV877" s="80">
        <f t="shared" si="325"/>
        <v>1538.4833153433563</v>
      </c>
      <c r="AW877" s="35">
        <f t="shared" si="335"/>
        <v>6162.6000388916918</v>
      </c>
      <c r="AX877" s="35">
        <f t="shared" si="326"/>
        <v>93813.734949056321</v>
      </c>
      <c r="AY877" s="35">
        <f t="shared" si="327"/>
        <v>99976.334987948008</v>
      </c>
      <c r="AZ877" s="35">
        <f t="shared" si="328"/>
        <v>106138.9350268397</v>
      </c>
      <c r="BA877"/>
      <c r="BB877" s="52">
        <f t="shared" si="329"/>
        <v>870</v>
      </c>
      <c r="BC877" s="80">
        <f t="shared" si="330"/>
        <v>882.44827448582851</v>
      </c>
      <c r="BD877" s="35">
        <f t="shared" si="336"/>
        <v>3534.7642164403906</v>
      </c>
      <c r="BE877" s="35">
        <f t="shared" si="331"/>
        <v>30030.207651821522</v>
      </c>
      <c r="BF877" s="35">
        <f t="shared" si="332"/>
        <v>33564.971868261913</v>
      </c>
      <c r="BG877" s="35">
        <f t="shared" si="333"/>
        <v>37099.736084702301</v>
      </c>
    </row>
    <row r="878" spans="25:59" x14ac:dyDescent="0.4">
      <c r="Y878" s="35">
        <f t="shared" si="334"/>
        <v>870500</v>
      </c>
      <c r="Z878" s="52">
        <f t="shared" si="337"/>
        <v>871</v>
      </c>
      <c r="AA878" s="35"/>
      <c r="AB878" s="35"/>
      <c r="AC878" s="35"/>
      <c r="AD878" s="35"/>
      <c r="AU878" s="52">
        <f t="shared" si="324"/>
        <v>871</v>
      </c>
      <c r="AV878" s="80">
        <f t="shared" si="325"/>
        <v>1539.2731125167402</v>
      </c>
      <c r="AW878" s="35">
        <f t="shared" si="335"/>
        <v>6165.7636767699005</v>
      </c>
      <c r="AX878" s="35">
        <f t="shared" si="326"/>
        <v>93911.020900388554</v>
      </c>
      <c r="AY878" s="35">
        <f t="shared" si="327"/>
        <v>100076.78457715845</v>
      </c>
      <c r="AZ878" s="35">
        <f t="shared" si="328"/>
        <v>106242.54825392835</v>
      </c>
      <c r="BA878"/>
      <c r="BB878" s="52">
        <f t="shared" si="329"/>
        <v>871</v>
      </c>
      <c r="BC878" s="80">
        <f t="shared" si="330"/>
        <v>882.90128892277141</v>
      </c>
      <c r="BD878" s="35">
        <f t="shared" si="336"/>
        <v>3536.5788261660082</v>
      </c>
      <c r="BE878" s="35">
        <f t="shared" si="331"/>
        <v>30058.201824796215</v>
      </c>
      <c r="BF878" s="35">
        <f t="shared" si="332"/>
        <v>33594.780650962224</v>
      </c>
      <c r="BG878" s="35">
        <f t="shared" si="333"/>
        <v>37131.35947712823</v>
      </c>
    </row>
    <row r="879" spans="25:59" x14ac:dyDescent="0.4">
      <c r="Y879" s="35">
        <f t="shared" si="334"/>
        <v>871500</v>
      </c>
      <c r="Z879" s="52">
        <f t="shared" si="337"/>
        <v>872</v>
      </c>
      <c r="AA879" s="35"/>
      <c r="AB879" s="35"/>
      <c r="AC879" s="35"/>
      <c r="AD879" s="35"/>
      <c r="AU879" s="52">
        <f t="shared" si="324"/>
        <v>872</v>
      </c>
      <c r="AV879" s="80">
        <f t="shared" si="325"/>
        <v>1540.0635678114184</v>
      </c>
      <c r="AW879" s="35">
        <f t="shared" si="335"/>
        <v>6168.9299508406975</v>
      </c>
      <c r="AX879" s="35">
        <f t="shared" si="326"/>
        <v>94008.304215528187</v>
      </c>
      <c r="AY879" s="35">
        <f t="shared" si="327"/>
        <v>100177.23416636889</v>
      </c>
      <c r="AZ879" s="35">
        <f t="shared" si="328"/>
        <v>106346.16411720958</v>
      </c>
      <c r="BA879"/>
      <c r="BB879" s="52">
        <f t="shared" si="329"/>
        <v>872</v>
      </c>
      <c r="BC879" s="80">
        <f t="shared" si="330"/>
        <v>883.35468084707145</v>
      </c>
      <c r="BD879" s="35">
        <f t="shared" si="336"/>
        <v>3538.3949479675639</v>
      </c>
      <c r="BE879" s="35">
        <f t="shared" si="331"/>
        <v>30086.194485694978</v>
      </c>
      <c r="BF879" s="35">
        <f t="shared" si="332"/>
        <v>33624.589433662542</v>
      </c>
      <c r="BG879" s="35">
        <f t="shared" si="333"/>
        <v>37162.984381630107</v>
      </c>
    </row>
    <row r="880" spans="25:59" x14ac:dyDescent="0.4">
      <c r="Y880" s="35">
        <f t="shared" si="334"/>
        <v>872500</v>
      </c>
      <c r="Z880" s="52">
        <f t="shared" si="337"/>
        <v>873</v>
      </c>
      <c r="AA880" s="35"/>
      <c r="AB880" s="35"/>
      <c r="AC880" s="35"/>
      <c r="AD880" s="35"/>
      <c r="AU880" s="52">
        <f t="shared" si="324"/>
        <v>873</v>
      </c>
      <c r="AV880" s="80">
        <f t="shared" si="325"/>
        <v>1540.8546802145463</v>
      </c>
      <c r="AW880" s="35">
        <f t="shared" si="335"/>
        <v>6172.0988570469999</v>
      </c>
      <c r="AX880" s="35">
        <f t="shared" si="326"/>
        <v>94105.584898532339</v>
      </c>
      <c r="AY880" s="35">
        <f t="shared" si="327"/>
        <v>100277.68375557933</v>
      </c>
      <c r="AZ880" s="35">
        <f t="shared" si="328"/>
        <v>106449.78261262632</v>
      </c>
      <c r="BA880"/>
      <c r="BB880" s="52">
        <f t="shared" si="329"/>
        <v>873</v>
      </c>
      <c r="BC880" s="80">
        <f t="shared" si="330"/>
        <v>883.80844967777773</v>
      </c>
      <c r="BD880" s="35">
        <f t="shared" si="336"/>
        <v>3540.2125795179809</v>
      </c>
      <c r="BE880" s="35">
        <f t="shared" si="331"/>
        <v>30114.185636844872</v>
      </c>
      <c r="BF880" s="35">
        <f t="shared" si="332"/>
        <v>33654.398216362853</v>
      </c>
      <c r="BG880" s="35">
        <f t="shared" si="333"/>
        <v>37194.610795880835</v>
      </c>
    </row>
    <row r="881" spans="25:59" x14ac:dyDescent="0.4">
      <c r="Y881" s="35">
        <f t="shared" si="334"/>
        <v>873500</v>
      </c>
      <c r="Z881" s="52">
        <f t="shared" si="337"/>
        <v>874</v>
      </c>
      <c r="AA881" s="35"/>
      <c r="AB881" s="35"/>
      <c r="AC881" s="35"/>
      <c r="AD881" s="35"/>
      <c r="AU881" s="52">
        <f t="shared" si="324"/>
        <v>874</v>
      </c>
      <c r="AV881" s="80">
        <f t="shared" si="325"/>
        <v>1541.6464487145172</v>
      </c>
      <c r="AW881" s="35">
        <f t="shared" si="335"/>
        <v>6175.2703913366813</v>
      </c>
      <c r="AX881" s="35">
        <f t="shared" si="326"/>
        <v>94202.862953453077</v>
      </c>
      <c r="AY881" s="35">
        <f t="shared" si="327"/>
        <v>100378.13334478976</v>
      </c>
      <c r="AZ881" s="35">
        <f t="shared" si="328"/>
        <v>106553.40373612645</v>
      </c>
      <c r="BA881"/>
      <c r="BB881" s="52">
        <f t="shared" si="329"/>
        <v>874</v>
      </c>
      <c r="BC881" s="80">
        <f t="shared" si="330"/>
        <v>884.2625948346498</v>
      </c>
      <c r="BD881" s="35">
        <f t="shared" si="336"/>
        <v>3542.0317184930291</v>
      </c>
      <c r="BE881" s="35">
        <f t="shared" si="331"/>
        <v>30142.175280570136</v>
      </c>
      <c r="BF881" s="35">
        <f t="shared" si="332"/>
        <v>33684.206999063164</v>
      </c>
      <c r="BG881" s="35">
        <f t="shared" si="333"/>
        <v>37226.238717556196</v>
      </c>
    </row>
    <row r="882" spans="25:59" x14ac:dyDescent="0.4">
      <c r="Y882" s="35">
        <f t="shared" si="334"/>
        <v>874500</v>
      </c>
      <c r="Z882" s="52">
        <f t="shared" si="337"/>
        <v>875</v>
      </c>
      <c r="AA882" s="35"/>
      <c r="AB882" s="35"/>
      <c r="AC882" s="35"/>
      <c r="AD882" s="35"/>
      <c r="AU882" s="52">
        <f t="shared" si="324"/>
        <v>875</v>
      </c>
      <c r="AV882" s="80">
        <f t="shared" si="325"/>
        <v>1542.4388723009638</v>
      </c>
      <c r="AW882" s="35">
        <f t="shared" si="335"/>
        <v>6178.4445496625804</v>
      </c>
      <c r="AX882" s="35">
        <f t="shared" si="326"/>
        <v>94300.138384337624</v>
      </c>
      <c r="AY882" s="35">
        <f t="shared" si="327"/>
        <v>100478.58293400021</v>
      </c>
      <c r="AZ882" s="35">
        <f t="shared" si="328"/>
        <v>106657.02748366279</v>
      </c>
      <c r="BA882"/>
      <c r="BB882" s="52">
        <f t="shared" si="329"/>
        <v>875</v>
      </c>
      <c r="BC882" s="80">
        <f t="shared" si="330"/>
        <v>884.71711573815764</v>
      </c>
      <c r="BD882" s="35">
        <f t="shared" si="336"/>
        <v>3543.8523625713233</v>
      </c>
      <c r="BE882" s="35">
        <f t="shared" si="331"/>
        <v>30170.163419192158</v>
      </c>
      <c r="BF882" s="35">
        <f t="shared" si="332"/>
        <v>33714.015781763483</v>
      </c>
      <c r="BG882" s="35">
        <f t="shared" si="333"/>
        <v>37257.868144334803</v>
      </c>
    </row>
    <row r="883" spans="25:59" x14ac:dyDescent="0.4">
      <c r="Y883" s="35">
        <f t="shared" si="334"/>
        <v>875500</v>
      </c>
      <c r="Z883" s="52">
        <f t="shared" si="337"/>
        <v>876</v>
      </c>
      <c r="AA883" s="35"/>
      <c r="AB883" s="35"/>
      <c r="AC883" s="35"/>
      <c r="AD883" s="35"/>
      <c r="AU883" s="52">
        <f t="shared" si="324"/>
        <v>876</v>
      </c>
      <c r="AV883" s="80">
        <f t="shared" si="325"/>
        <v>1543.2319499647576</v>
      </c>
      <c r="AW883" s="35">
        <f t="shared" si="335"/>
        <v>6181.6213279824997</v>
      </c>
      <c r="AX883" s="35">
        <f t="shared" si="326"/>
        <v>94397.411195228138</v>
      </c>
      <c r="AY883" s="35">
        <f t="shared" si="327"/>
        <v>100579.03252321064</v>
      </c>
      <c r="AZ883" s="35">
        <f t="shared" si="328"/>
        <v>106760.65385119314</v>
      </c>
      <c r="BA883"/>
      <c r="BB883" s="52">
        <f t="shared" si="329"/>
        <v>876</v>
      </c>
      <c r="BC883" s="80">
        <f t="shared" si="330"/>
        <v>885.17201180948234</v>
      </c>
      <c r="BD883" s="35">
        <f t="shared" si="336"/>
        <v>3545.6745094343278</v>
      </c>
      <c r="BE883" s="35">
        <f t="shared" si="331"/>
        <v>30198.150055029466</v>
      </c>
      <c r="BF883" s="35">
        <f t="shared" si="332"/>
        <v>33743.824564463794</v>
      </c>
      <c r="BG883" s="35">
        <f t="shared" si="333"/>
        <v>37289.499073898121</v>
      </c>
    </row>
    <row r="884" spans="25:59" x14ac:dyDescent="0.4">
      <c r="Y884" s="35">
        <f t="shared" si="334"/>
        <v>876500</v>
      </c>
      <c r="Z884" s="52">
        <f t="shared" si="337"/>
        <v>877</v>
      </c>
      <c r="AA884" s="35"/>
      <c r="AB884" s="35"/>
      <c r="AC884" s="35"/>
      <c r="AD884" s="35"/>
      <c r="AU884" s="52">
        <f t="shared" si="324"/>
        <v>877</v>
      </c>
      <c r="AV884" s="80">
        <f t="shared" si="325"/>
        <v>1544.0256806980128</v>
      </c>
      <c r="AW884" s="35">
        <f t="shared" si="335"/>
        <v>6184.8007222592169</v>
      </c>
      <c r="AX884" s="35">
        <f t="shared" si="326"/>
        <v>94494.681390161873</v>
      </c>
      <c r="AY884" s="35">
        <f t="shared" si="327"/>
        <v>100679.48211242109</v>
      </c>
      <c r="AZ884" s="35">
        <f t="shared" si="328"/>
        <v>106864.2828346803</v>
      </c>
      <c r="BA884"/>
      <c r="BB884" s="52">
        <f t="shared" si="329"/>
        <v>877</v>
      </c>
      <c r="BC884" s="80">
        <f t="shared" si="330"/>
        <v>885.62728247051723</v>
      </c>
      <c r="BD884" s="35">
        <f t="shared" si="336"/>
        <v>3547.4981567663585</v>
      </c>
      <c r="BE884" s="35">
        <f t="shared" si="331"/>
        <v>30226.135190397752</v>
      </c>
      <c r="BF884" s="35">
        <f t="shared" si="332"/>
        <v>33773.633347164112</v>
      </c>
      <c r="BG884" s="35">
        <f t="shared" si="333"/>
        <v>37321.131503930468</v>
      </c>
    </row>
    <row r="885" spans="25:59" x14ac:dyDescent="0.4">
      <c r="Y885" s="35">
        <f t="shared" si="334"/>
        <v>877500</v>
      </c>
      <c r="Z885" s="52">
        <f t="shared" si="337"/>
        <v>878</v>
      </c>
      <c r="AA885" s="35"/>
      <c r="AB885" s="35"/>
      <c r="AC885" s="35"/>
      <c r="AD885" s="35"/>
      <c r="AU885" s="52">
        <f t="shared" si="324"/>
        <v>878</v>
      </c>
      <c r="AV885" s="80">
        <f t="shared" si="325"/>
        <v>1544.8200634940861</v>
      </c>
      <c r="AW885" s="35">
        <f t="shared" si="335"/>
        <v>6187.9827284604889</v>
      </c>
      <c r="AX885" s="35">
        <f t="shared" si="326"/>
        <v>94591.948973171049</v>
      </c>
      <c r="AY885" s="35">
        <f t="shared" si="327"/>
        <v>100779.93170163153</v>
      </c>
      <c r="AZ885" s="35">
        <f t="shared" si="328"/>
        <v>106967.91443009202</v>
      </c>
      <c r="BA885"/>
      <c r="BB885" s="52">
        <f t="shared" si="329"/>
        <v>878</v>
      </c>
      <c r="BC885" s="80">
        <f t="shared" si="330"/>
        <v>886.08292714386835</v>
      </c>
      <c r="BD885" s="35">
        <f t="shared" si="336"/>
        <v>3549.3233022545874</v>
      </c>
      <c r="BE885" s="35">
        <f t="shared" si="331"/>
        <v>30254.118827609836</v>
      </c>
      <c r="BF885" s="35">
        <f t="shared" si="332"/>
        <v>33803.442129864423</v>
      </c>
      <c r="BG885" s="35">
        <f t="shared" si="333"/>
        <v>37352.765432119013</v>
      </c>
    </row>
    <row r="886" spans="25:59" x14ac:dyDescent="0.4">
      <c r="Y886" s="35">
        <f t="shared" si="334"/>
        <v>878500</v>
      </c>
      <c r="Z886" s="52">
        <f t="shared" si="337"/>
        <v>879</v>
      </c>
      <c r="AA886" s="35"/>
      <c r="AB886" s="35"/>
      <c r="AC886" s="35"/>
      <c r="AD886" s="35"/>
      <c r="AU886" s="52">
        <f t="shared" si="324"/>
        <v>879</v>
      </c>
      <c r="AV886" s="80">
        <f t="shared" si="325"/>
        <v>1545.6150973475756</v>
      </c>
      <c r="AW886" s="35">
        <f t="shared" si="335"/>
        <v>6191.1673425590443</v>
      </c>
      <c r="AX886" s="35">
        <f t="shared" si="326"/>
        <v>94689.213948282923</v>
      </c>
      <c r="AY886" s="35">
        <f t="shared" si="327"/>
        <v>100880.38129084196</v>
      </c>
      <c r="AZ886" s="35">
        <f t="shared" si="328"/>
        <v>107071.54863340101</v>
      </c>
      <c r="BA886"/>
      <c r="BB886" s="52">
        <f t="shared" si="329"/>
        <v>879</v>
      </c>
      <c r="BC886" s="80">
        <f t="shared" si="330"/>
        <v>886.53894525285455</v>
      </c>
      <c r="BD886" s="35">
        <f t="shared" si="336"/>
        <v>3551.1499435890414</v>
      </c>
      <c r="BE886" s="35">
        <f t="shared" si="331"/>
        <v>30282.100968975701</v>
      </c>
      <c r="BF886" s="35">
        <f t="shared" si="332"/>
        <v>33833.250912564741</v>
      </c>
      <c r="BG886" s="35">
        <f t="shared" si="333"/>
        <v>37384.400856153785</v>
      </c>
    </row>
    <row r="887" spans="25:59" x14ac:dyDescent="0.4">
      <c r="Y887" s="35">
        <f t="shared" si="334"/>
        <v>879500</v>
      </c>
      <c r="Z887" s="52">
        <f t="shared" si="337"/>
        <v>880</v>
      </c>
      <c r="AA887" s="35"/>
      <c r="AB887" s="35"/>
      <c r="AC887" s="35"/>
      <c r="AD887" s="35"/>
      <c r="AU887" s="52">
        <f t="shared" si="324"/>
        <v>880</v>
      </c>
      <c r="AV887" s="80">
        <f t="shared" si="325"/>
        <v>1546.4107812543252</v>
      </c>
      <c r="AW887" s="35">
        <f t="shared" si="335"/>
        <v>6194.3545605326017</v>
      </c>
      <c r="AX887" s="35">
        <f t="shared" si="326"/>
        <v>94786.476319519803</v>
      </c>
      <c r="AY887" s="35">
        <f t="shared" si="327"/>
        <v>100980.83088005241</v>
      </c>
      <c r="AZ887" s="35">
        <f t="shared" si="328"/>
        <v>107175.18544058502</v>
      </c>
      <c r="BA887"/>
      <c r="BB887" s="52">
        <f t="shared" si="329"/>
        <v>880</v>
      </c>
      <c r="BC887" s="80">
        <f t="shared" si="330"/>
        <v>886.99533622150852</v>
      </c>
      <c r="BD887" s="35">
        <f t="shared" si="336"/>
        <v>3552.9780784626059</v>
      </c>
      <c r="BE887" s="35">
        <f t="shared" si="331"/>
        <v>30310.081616802447</v>
      </c>
      <c r="BF887" s="35">
        <f t="shared" si="332"/>
        <v>33863.059695265052</v>
      </c>
      <c r="BG887" s="35">
        <f t="shared" si="333"/>
        <v>37416.037773727658</v>
      </c>
    </row>
    <row r="888" spans="25:59" x14ac:dyDescent="0.4">
      <c r="Y888" s="35">
        <f t="shared" si="334"/>
        <v>880500</v>
      </c>
      <c r="Z888" s="52">
        <f t="shared" si="337"/>
        <v>881</v>
      </c>
      <c r="AA888" s="35"/>
      <c r="AB888" s="35"/>
      <c r="AC888" s="35"/>
      <c r="AD888" s="35"/>
      <c r="AU888" s="52">
        <f t="shared" si="324"/>
        <v>881</v>
      </c>
      <c r="AV888" s="80">
        <f t="shared" si="325"/>
        <v>1547.2071142114248</v>
      </c>
      <c r="AW888" s="35">
        <f t="shared" si="335"/>
        <v>6197.5443783638711</v>
      </c>
      <c r="AX888" s="35">
        <f t="shared" si="326"/>
        <v>94883.736090898965</v>
      </c>
      <c r="AY888" s="35">
        <f t="shared" si="327"/>
        <v>101081.28046926284</v>
      </c>
      <c r="AZ888" s="35">
        <f t="shared" si="328"/>
        <v>107278.82484762672</v>
      </c>
      <c r="BA888"/>
      <c r="BB888" s="52">
        <f t="shared" si="329"/>
        <v>881</v>
      </c>
      <c r="BC888" s="80">
        <f t="shared" si="330"/>
        <v>887.45209947457761</v>
      </c>
      <c r="BD888" s="35">
        <f t="shared" si="336"/>
        <v>3554.8077045710306</v>
      </c>
      <c r="BE888" s="35">
        <f t="shared" si="331"/>
        <v>30338.06077339434</v>
      </c>
      <c r="BF888" s="35">
        <f t="shared" si="332"/>
        <v>33892.86847796537</v>
      </c>
      <c r="BG888" s="35">
        <f t="shared" si="333"/>
        <v>37447.676182536401</v>
      </c>
    </row>
    <row r="889" spans="25:59" x14ac:dyDescent="0.4">
      <c r="Y889" s="35">
        <f t="shared" si="334"/>
        <v>881500</v>
      </c>
      <c r="Z889" s="52">
        <f t="shared" si="337"/>
        <v>882</v>
      </c>
      <c r="AA889" s="35"/>
      <c r="AB889" s="35"/>
      <c r="AC889" s="35"/>
      <c r="AD889" s="35"/>
      <c r="AU889" s="52">
        <f t="shared" si="324"/>
        <v>882</v>
      </c>
      <c r="AV889" s="80">
        <f t="shared" si="325"/>
        <v>1548.0040952172096</v>
      </c>
      <c r="AW889" s="35">
        <f t="shared" si="335"/>
        <v>6200.7367920405504</v>
      </c>
      <c r="AX889" s="35">
        <f t="shared" si="326"/>
        <v>94980.993266432735</v>
      </c>
      <c r="AY889" s="35">
        <f t="shared" si="327"/>
        <v>101181.73005847329</v>
      </c>
      <c r="AZ889" s="35">
        <f t="shared" si="328"/>
        <v>107382.46685051384</v>
      </c>
      <c r="BA889"/>
      <c r="BB889" s="52">
        <f t="shared" si="329"/>
        <v>882</v>
      </c>
      <c r="BC889" s="80">
        <f t="shared" si="330"/>
        <v>887.90923443752365</v>
      </c>
      <c r="BD889" s="35">
        <f t="shared" si="336"/>
        <v>3556.638819612926</v>
      </c>
      <c r="BE889" s="35">
        <f t="shared" si="331"/>
        <v>30366.038441052755</v>
      </c>
      <c r="BF889" s="35">
        <f t="shared" si="332"/>
        <v>33922.677260665681</v>
      </c>
      <c r="BG889" s="35">
        <f t="shared" si="333"/>
        <v>37479.316080278608</v>
      </c>
    </row>
    <row r="890" spans="25:59" x14ac:dyDescent="0.4">
      <c r="Y890" s="35">
        <f t="shared" si="334"/>
        <v>882500</v>
      </c>
      <c r="Z890" s="52">
        <f t="shared" si="337"/>
        <v>883</v>
      </c>
      <c r="AA890" s="35"/>
      <c r="AB890" s="35"/>
      <c r="AC890" s="35"/>
      <c r="AD890" s="35"/>
      <c r="AU890" s="52">
        <f t="shared" si="324"/>
        <v>883</v>
      </c>
      <c r="AV890" s="80">
        <f t="shared" si="325"/>
        <v>1548.8017232712627</v>
      </c>
      <c r="AW890" s="35">
        <f t="shared" si="335"/>
        <v>6203.9317975553367</v>
      </c>
      <c r="AX890" s="35">
        <f t="shared" si="326"/>
        <v>95078.247850128377</v>
      </c>
      <c r="AY890" s="35">
        <f t="shared" si="327"/>
        <v>101282.17964768372</v>
      </c>
      <c r="AZ890" s="35">
        <f t="shared" si="328"/>
        <v>107486.11144523906</v>
      </c>
      <c r="BA890"/>
      <c r="BB890" s="52">
        <f t="shared" si="329"/>
        <v>883</v>
      </c>
      <c r="BC890" s="80">
        <f t="shared" si="330"/>
        <v>888.3667405365245</v>
      </c>
      <c r="BD890" s="35">
        <f t="shared" si="336"/>
        <v>3558.4714212897707</v>
      </c>
      <c r="BE890" s="35">
        <f t="shared" si="331"/>
        <v>30394.014622076229</v>
      </c>
      <c r="BF890" s="35">
        <f t="shared" si="332"/>
        <v>33952.486043366</v>
      </c>
      <c r="BG890" s="35">
        <f t="shared" si="333"/>
        <v>37510.957464655774</v>
      </c>
    </row>
    <row r="891" spans="25:59" x14ac:dyDescent="0.4">
      <c r="Y891" s="35">
        <f t="shared" si="334"/>
        <v>883500</v>
      </c>
      <c r="Z891" s="52">
        <f t="shared" si="337"/>
        <v>884</v>
      </c>
      <c r="AA891" s="35"/>
      <c r="AB891" s="35"/>
      <c r="AC891" s="35"/>
      <c r="AD891" s="35"/>
      <c r="AU891" s="52">
        <f t="shared" si="324"/>
        <v>884</v>
      </c>
      <c r="AV891" s="80">
        <f t="shared" si="325"/>
        <v>1549.5999973744156</v>
      </c>
      <c r="AW891" s="35">
        <f t="shared" si="335"/>
        <v>6207.1293909059277</v>
      </c>
      <c r="AX891" s="35">
        <f t="shared" si="326"/>
        <v>95175.499845988234</v>
      </c>
      <c r="AY891" s="35">
        <f t="shared" si="327"/>
        <v>101382.62923689416</v>
      </c>
      <c r="AZ891" s="35">
        <f t="shared" si="328"/>
        <v>107589.7586278001</v>
      </c>
      <c r="BA891"/>
      <c r="BB891" s="52">
        <f t="shared" si="329"/>
        <v>884</v>
      </c>
      <c r="BC891" s="80">
        <f t="shared" si="330"/>
        <v>888.82461719847379</v>
      </c>
      <c r="BD891" s="35">
        <f t="shared" si="336"/>
        <v>3560.3055073059109</v>
      </c>
      <c r="BE891" s="35">
        <f t="shared" si="331"/>
        <v>30421.989318760399</v>
      </c>
      <c r="BF891" s="35">
        <f t="shared" si="332"/>
        <v>33982.294826066311</v>
      </c>
      <c r="BG891" s="35">
        <f t="shared" si="333"/>
        <v>37542.600333372218</v>
      </c>
    </row>
    <row r="892" spans="25:59" x14ac:dyDescent="0.4">
      <c r="Y892" s="35">
        <f t="shared" si="334"/>
        <v>884500</v>
      </c>
      <c r="Z892" s="52">
        <f t="shared" si="337"/>
        <v>885</v>
      </c>
      <c r="AA892" s="35"/>
      <c r="AB892" s="35"/>
      <c r="AC892" s="35"/>
      <c r="AD892" s="35"/>
      <c r="AU892" s="52">
        <f t="shared" si="324"/>
        <v>885</v>
      </c>
      <c r="AV892" s="80">
        <f t="shared" si="325"/>
        <v>1550.3989165287489</v>
      </c>
      <c r="AW892" s="35">
        <f t="shared" si="335"/>
        <v>6210.3295680950232</v>
      </c>
      <c r="AX892" s="35">
        <f t="shared" si="326"/>
        <v>95272.749258009586</v>
      </c>
      <c r="AY892" s="35">
        <f t="shared" si="327"/>
        <v>101483.07882610461</v>
      </c>
      <c r="AZ892" s="35">
        <f t="shared" si="328"/>
        <v>107693.40839419964</v>
      </c>
      <c r="BA892"/>
      <c r="BB892" s="52">
        <f t="shared" si="329"/>
        <v>885</v>
      </c>
      <c r="BC892" s="80">
        <f t="shared" si="330"/>
        <v>889.28286385098158</v>
      </c>
      <c r="BD892" s="35">
        <f t="shared" si="336"/>
        <v>3562.1410753685623</v>
      </c>
      <c r="BE892" s="35">
        <f t="shared" si="331"/>
        <v>30449.962533398066</v>
      </c>
      <c r="BF892" s="35">
        <f t="shared" si="332"/>
        <v>34012.103608766629</v>
      </c>
      <c r="BG892" s="35">
        <f t="shared" si="333"/>
        <v>37574.244684135192</v>
      </c>
    </row>
    <row r="893" spans="25:59" x14ac:dyDescent="0.4">
      <c r="Y893" s="35">
        <f t="shared" si="334"/>
        <v>885500</v>
      </c>
      <c r="Z893" s="52">
        <f t="shared" si="337"/>
        <v>886</v>
      </c>
      <c r="AA893" s="35"/>
      <c r="AB893" s="35"/>
      <c r="AC893" s="35"/>
      <c r="AD893" s="35"/>
      <c r="AU893" s="52">
        <f t="shared" si="324"/>
        <v>886</v>
      </c>
      <c r="AV893" s="80">
        <f t="shared" si="325"/>
        <v>1551.1984797375942</v>
      </c>
      <c r="AW893" s="35">
        <f t="shared" si="335"/>
        <v>6213.5323251303353</v>
      </c>
      <c r="AX893" s="35">
        <f t="shared" si="326"/>
        <v>95369.996090184708</v>
      </c>
      <c r="AY893" s="35">
        <f t="shared" si="327"/>
        <v>101583.52841531504</v>
      </c>
      <c r="AZ893" s="35">
        <f t="shared" si="328"/>
        <v>107797.06074044538</v>
      </c>
      <c r="BA893"/>
      <c r="BB893" s="52">
        <f t="shared" si="329"/>
        <v>886</v>
      </c>
      <c r="BC893" s="80">
        <f t="shared" si="330"/>
        <v>889.74147992237545</v>
      </c>
      <c r="BD893" s="35">
        <f t="shared" si="336"/>
        <v>3563.9781231878151</v>
      </c>
      <c r="BE893" s="35">
        <f t="shared" si="331"/>
        <v>30477.934268279125</v>
      </c>
      <c r="BF893" s="35">
        <f t="shared" si="332"/>
        <v>34041.91239146694</v>
      </c>
      <c r="BG893" s="35">
        <f t="shared" si="333"/>
        <v>37605.890514654755</v>
      </c>
    </row>
    <row r="894" spans="25:59" x14ac:dyDescent="0.4">
      <c r="Y894" s="35">
        <f t="shared" si="334"/>
        <v>886500</v>
      </c>
      <c r="Z894" s="52">
        <f t="shared" si="337"/>
        <v>887</v>
      </c>
      <c r="AA894" s="35"/>
      <c r="AB894" s="35"/>
      <c r="AC894" s="35"/>
      <c r="AD894" s="35"/>
      <c r="AU894" s="52">
        <f t="shared" si="324"/>
        <v>887</v>
      </c>
      <c r="AV894" s="80">
        <f t="shared" si="325"/>
        <v>1551.9986860055335</v>
      </c>
      <c r="AW894" s="35">
        <f t="shared" si="335"/>
        <v>6216.7376580245846</v>
      </c>
      <c r="AX894" s="35">
        <f t="shared" si="326"/>
        <v>95467.240346500897</v>
      </c>
      <c r="AY894" s="35">
        <f t="shared" si="327"/>
        <v>101683.97800452549</v>
      </c>
      <c r="AZ894" s="35">
        <f t="shared" si="328"/>
        <v>107900.71566255008</v>
      </c>
      <c r="BA894"/>
      <c r="BB894" s="52">
        <f t="shared" si="329"/>
        <v>887</v>
      </c>
      <c r="BC894" s="80">
        <f t="shared" si="330"/>
        <v>890.20046484170041</v>
      </c>
      <c r="BD894" s="35">
        <f t="shared" si="336"/>
        <v>3565.8166484766325</v>
      </c>
      <c r="BE894" s="35">
        <f t="shared" si="331"/>
        <v>30505.904525690617</v>
      </c>
      <c r="BF894" s="35">
        <f t="shared" si="332"/>
        <v>34071.721174167251</v>
      </c>
      <c r="BG894" s="35">
        <f t="shared" si="333"/>
        <v>37637.537822643884</v>
      </c>
    </row>
    <row r="895" spans="25:59" x14ac:dyDescent="0.4">
      <c r="Y895" s="35">
        <f t="shared" si="334"/>
        <v>887500</v>
      </c>
      <c r="Z895" s="52">
        <f t="shared" si="337"/>
        <v>888</v>
      </c>
      <c r="AA895" s="35"/>
      <c r="AB895" s="35"/>
      <c r="AC895" s="35"/>
      <c r="AD895" s="35"/>
      <c r="AU895" s="52">
        <f t="shared" si="324"/>
        <v>888</v>
      </c>
      <c r="AV895" s="80">
        <f t="shared" si="325"/>
        <v>1552.7995343384014</v>
      </c>
      <c r="AW895" s="35">
        <f t="shared" si="335"/>
        <v>6219.9455627955094</v>
      </c>
      <c r="AX895" s="35">
        <f t="shared" si="326"/>
        <v>95564.482030940417</v>
      </c>
      <c r="AY895" s="35">
        <f t="shared" si="327"/>
        <v>101784.42759373592</v>
      </c>
      <c r="AZ895" s="35">
        <f t="shared" si="328"/>
        <v>108004.37315653142</v>
      </c>
      <c r="BA895"/>
      <c r="BB895" s="52">
        <f t="shared" si="329"/>
        <v>888</v>
      </c>
      <c r="BC895" s="80">
        <f t="shared" si="330"/>
        <v>890.65981803871989</v>
      </c>
      <c r="BD895" s="35">
        <f t="shared" si="336"/>
        <v>3567.6566489508564</v>
      </c>
      <c r="BE895" s="35">
        <f t="shared" si="331"/>
        <v>30533.873307916714</v>
      </c>
      <c r="BF895" s="35">
        <f t="shared" si="332"/>
        <v>34101.529956867569</v>
      </c>
      <c r="BG895" s="35">
        <f t="shared" si="333"/>
        <v>37669.186605818424</v>
      </c>
    </row>
    <row r="896" spans="25:59" x14ac:dyDescent="0.4">
      <c r="Y896" s="35">
        <f t="shared" si="334"/>
        <v>888500</v>
      </c>
      <c r="Z896" s="52">
        <f t="shared" si="337"/>
        <v>889</v>
      </c>
      <c r="AA896" s="35"/>
      <c r="AB896" s="35"/>
      <c r="AC896" s="35"/>
      <c r="AD896" s="35"/>
      <c r="AU896" s="52">
        <f t="shared" si="324"/>
        <v>889</v>
      </c>
      <c r="AV896" s="80">
        <f t="shared" si="325"/>
        <v>1553.6010237432852</v>
      </c>
      <c r="AW896" s="35">
        <f t="shared" si="335"/>
        <v>6223.156035465865</v>
      </c>
      <c r="AX896" s="35">
        <f t="shared" si="326"/>
        <v>95661.721147480508</v>
      </c>
      <c r="AY896" s="35">
        <f t="shared" si="327"/>
        <v>101884.87718294637</v>
      </c>
      <c r="AZ896" s="35">
        <f t="shared" si="328"/>
        <v>108108.03321841222</v>
      </c>
      <c r="BA896"/>
      <c r="BB896" s="52">
        <f t="shared" si="329"/>
        <v>889</v>
      </c>
      <c r="BC896" s="80">
        <f t="shared" si="330"/>
        <v>891.11953894391581</v>
      </c>
      <c r="BD896" s="35">
        <f t="shared" si="336"/>
        <v>3569.4981223292061</v>
      </c>
      <c r="BE896" s="35">
        <f t="shared" si="331"/>
        <v>30561.840617238675</v>
      </c>
      <c r="BF896" s="35">
        <f t="shared" si="332"/>
        <v>34131.33873956788</v>
      </c>
      <c r="BG896" s="35">
        <f t="shared" si="333"/>
        <v>37700.836861897085</v>
      </c>
    </row>
    <row r="897" spans="25:59" x14ac:dyDescent="0.4">
      <c r="Y897" s="35">
        <f t="shared" si="334"/>
        <v>889500</v>
      </c>
      <c r="Z897" s="52">
        <f t="shared" si="337"/>
        <v>890</v>
      </c>
      <c r="AA897" s="35"/>
      <c r="AB897" s="35"/>
      <c r="AC897" s="35"/>
      <c r="AD897" s="35"/>
      <c r="AU897" s="52">
        <f t="shared" si="324"/>
        <v>890</v>
      </c>
      <c r="AV897" s="80">
        <f t="shared" si="325"/>
        <v>1554.4031532285264</v>
      </c>
      <c r="AW897" s="35">
        <f t="shared" si="335"/>
        <v>6226.3690720634313</v>
      </c>
      <c r="AX897" s="35">
        <f t="shared" si="326"/>
        <v>95758.957700093364</v>
      </c>
      <c r="AY897" s="35">
        <f t="shared" si="327"/>
        <v>101985.3267721568</v>
      </c>
      <c r="AZ897" s="35">
        <f t="shared" si="328"/>
        <v>108211.69584422023</v>
      </c>
      <c r="BA897"/>
      <c r="BB897" s="52">
        <f t="shared" si="329"/>
        <v>890</v>
      </c>
      <c r="BC897" s="80">
        <f t="shared" si="330"/>
        <v>891.57962698848928</v>
      </c>
      <c r="BD897" s="35">
        <f t="shared" si="336"/>
        <v>3571.3410663332816</v>
      </c>
      <c r="BE897" s="35">
        <f t="shared" si="331"/>
        <v>30589.806455934915</v>
      </c>
      <c r="BF897" s="35">
        <f t="shared" si="332"/>
        <v>34161.147522268198</v>
      </c>
      <c r="BG897" s="35">
        <f t="shared" si="333"/>
        <v>37732.488588601482</v>
      </c>
    </row>
    <row r="898" spans="25:59" x14ac:dyDescent="0.4">
      <c r="Y898" s="35">
        <f t="shared" si="334"/>
        <v>890500</v>
      </c>
      <c r="Z898" s="52">
        <f t="shared" si="337"/>
        <v>891</v>
      </c>
      <c r="AA898" s="35"/>
      <c r="AB898" s="35"/>
      <c r="AC898" s="35"/>
      <c r="AD898" s="35"/>
      <c r="AU898" s="52">
        <f t="shared" si="324"/>
        <v>891</v>
      </c>
      <c r="AV898" s="80">
        <f t="shared" si="325"/>
        <v>1555.2059218037214</v>
      </c>
      <c r="AW898" s="35">
        <f t="shared" si="335"/>
        <v>6229.5846686210152</v>
      </c>
      <c r="AX898" s="35">
        <f t="shared" si="326"/>
        <v>95856.19169274623</v>
      </c>
      <c r="AY898" s="35">
        <f t="shared" si="327"/>
        <v>102085.77636136724</v>
      </c>
      <c r="AZ898" s="35">
        <f t="shared" si="328"/>
        <v>108315.36102998826</v>
      </c>
      <c r="BA898"/>
      <c r="BB898" s="52">
        <f t="shared" si="329"/>
        <v>891</v>
      </c>
      <c r="BC898" s="80">
        <f t="shared" si="330"/>
        <v>892.04008160436149</v>
      </c>
      <c r="BD898" s="35">
        <f t="shared" si="336"/>
        <v>3573.1854786875674</v>
      </c>
      <c r="BE898" s="35">
        <f t="shared" si="331"/>
        <v>30617.770826280943</v>
      </c>
      <c r="BF898" s="35">
        <f t="shared" si="332"/>
        <v>34190.956304968509</v>
      </c>
      <c r="BG898" s="35">
        <f t="shared" si="333"/>
        <v>37764.141783656079</v>
      </c>
    </row>
    <row r="899" spans="25:59" x14ac:dyDescent="0.4">
      <c r="Y899" s="35">
        <f t="shared" si="334"/>
        <v>891500</v>
      </c>
      <c r="Z899" s="52">
        <f t="shared" si="337"/>
        <v>892</v>
      </c>
      <c r="AA899" s="35"/>
      <c r="AB899" s="35"/>
      <c r="AC899" s="35"/>
      <c r="AD899" s="35"/>
      <c r="AU899" s="52">
        <f t="shared" si="324"/>
        <v>892</v>
      </c>
      <c r="AV899" s="80">
        <f t="shared" si="325"/>
        <v>1556.0093284797215</v>
      </c>
      <c r="AW899" s="35">
        <f t="shared" si="335"/>
        <v>6232.8028211764486</v>
      </c>
      <c r="AX899" s="35">
        <f t="shared" si="326"/>
        <v>95953.423129401242</v>
      </c>
      <c r="AY899" s="35">
        <f t="shared" si="327"/>
        <v>102186.22595057769</v>
      </c>
      <c r="AZ899" s="35">
        <f t="shared" si="328"/>
        <v>108419.02877175414</v>
      </c>
      <c r="BA899"/>
      <c r="BB899" s="52">
        <f t="shared" si="329"/>
        <v>892</v>
      </c>
      <c r="BC899" s="80">
        <f t="shared" si="330"/>
        <v>892.50090222417339</v>
      </c>
      <c r="BD899" s="35">
        <f t="shared" si="336"/>
        <v>3575.031357119431</v>
      </c>
      <c r="BE899" s="35">
        <f t="shared" si="331"/>
        <v>30645.733730549397</v>
      </c>
      <c r="BF899" s="35">
        <f t="shared" si="332"/>
        <v>34220.765087668828</v>
      </c>
      <c r="BG899" s="35">
        <f t="shared" si="333"/>
        <v>37795.796444788255</v>
      </c>
    </row>
    <row r="900" spans="25:59" x14ac:dyDescent="0.4">
      <c r="Y900" s="35">
        <f t="shared" si="334"/>
        <v>892500</v>
      </c>
      <c r="Z900" s="52">
        <f t="shared" si="337"/>
        <v>893</v>
      </c>
      <c r="AA900" s="35"/>
      <c r="AB900" s="35"/>
      <c r="AC900" s="35"/>
      <c r="AD900" s="35"/>
      <c r="AU900" s="52">
        <f t="shared" si="324"/>
        <v>893</v>
      </c>
      <c r="AV900" s="80">
        <f t="shared" si="325"/>
        <v>1556.813372268635</v>
      </c>
      <c r="AW900" s="35">
        <f t="shared" si="335"/>
        <v>6236.0235257725999</v>
      </c>
      <c r="AX900" s="35">
        <f t="shared" si="326"/>
        <v>96050.652014015519</v>
      </c>
      <c r="AY900" s="35">
        <f t="shared" si="327"/>
        <v>102286.67553978812</v>
      </c>
      <c r="AZ900" s="35">
        <f t="shared" si="328"/>
        <v>108522.69906556072</v>
      </c>
      <c r="BA900"/>
      <c r="BB900" s="52">
        <f t="shared" si="329"/>
        <v>893</v>
      </c>
      <c r="BC900" s="80">
        <f t="shared" si="330"/>
        <v>892.9620882812867</v>
      </c>
      <c r="BD900" s="35">
        <f t="shared" si="336"/>
        <v>3576.8786993591279</v>
      </c>
      <c r="BE900" s="35">
        <f t="shared" si="331"/>
        <v>30673.695171010011</v>
      </c>
      <c r="BF900" s="35">
        <f t="shared" si="332"/>
        <v>34250.573870369139</v>
      </c>
      <c r="BG900" s="35">
        <f t="shared" si="333"/>
        <v>37827.452569728266</v>
      </c>
    </row>
    <row r="901" spans="25:59" x14ac:dyDescent="0.4">
      <c r="Y901" s="35">
        <f t="shared" si="334"/>
        <v>893500</v>
      </c>
      <c r="Z901" s="52">
        <f t="shared" si="337"/>
        <v>894</v>
      </c>
      <c r="AA901" s="35"/>
      <c r="AB901" s="35"/>
      <c r="AC901" s="35"/>
      <c r="AD901" s="35"/>
      <c r="AU901" s="52">
        <f t="shared" si="324"/>
        <v>894</v>
      </c>
      <c r="AV901" s="80">
        <f t="shared" si="325"/>
        <v>1557.6180521838271</v>
      </c>
      <c r="AW901" s="35">
        <f t="shared" si="335"/>
        <v>6239.2467784573728</v>
      </c>
      <c r="AX901" s="35">
        <f t="shared" si="326"/>
        <v>96147.878350541199</v>
      </c>
      <c r="AY901" s="35">
        <f t="shared" si="327"/>
        <v>102387.12512899857</v>
      </c>
      <c r="AZ901" s="35">
        <f t="shared" si="328"/>
        <v>108626.37190745593</v>
      </c>
      <c r="BA901"/>
      <c r="BB901" s="52">
        <f t="shared" si="329"/>
        <v>894</v>
      </c>
      <c r="BC901" s="80">
        <f t="shared" si="330"/>
        <v>893.42363920978426</v>
      </c>
      <c r="BD901" s="35">
        <f t="shared" si="336"/>
        <v>3578.7275031398012</v>
      </c>
      <c r="BE901" s="35">
        <f t="shared" si="331"/>
        <v>30701.655149929655</v>
      </c>
      <c r="BF901" s="35">
        <f t="shared" si="332"/>
        <v>34280.382653069457</v>
      </c>
      <c r="BG901" s="35">
        <f t="shared" si="333"/>
        <v>37859.110156209259</v>
      </c>
    </row>
    <row r="902" spans="25:59" x14ac:dyDescent="0.4">
      <c r="Y902" s="35">
        <f t="shared" si="334"/>
        <v>894500</v>
      </c>
      <c r="Z902" s="52">
        <f t="shared" si="337"/>
        <v>895</v>
      </c>
      <c r="AA902" s="35"/>
      <c r="AB902" s="35"/>
      <c r="AC902" s="35"/>
      <c r="AD902" s="35"/>
      <c r="AU902" s="52">
        <f t="shared" si="324"/>
        <v>895</v>
      </c>
      <c r="AV902" s="80">
        <f t="shared" si="325"/>
        <v>1558.4233672399212</v>
      </c>
      <c r="AW902" s="35">
        <f t="shared" si="335"/>
        <v>6242.4725752837085</v>
      </c>
      <c r="AX902" s="35">
        <f t="shared" si="326"/>
        <v>96245.102142925287</v>
      </c>
      <c r="AY902" s="35">
        <f t="shared" si="327"/>
        <v>102487.574718209</v>
      </c>
      <c r="AZ902" s="35">
        <f t="shared" si="328"/>
        <v>108730.04729349271</v>
      </c>
      <c r="BA902"/>
      <c r="BB902" s="52">
        <f t="shared" si="329"/>
        <v>895</v>
      </c>
      <c r="BC902" s="80">
        <f t="shared" si="330"/>
        <v>893.88555444447047</v>
      </c>
      <c r="BD902" s="35">
        <f t="shared" si="336"/>
        <v>3580.5777661974848</v>
      </c>
      <c r="BE902" s="35">
        <f t="shared" si="331"/>
        <v>30729.613669572282</v>
      </c>
      <c r="BF902" s="35">
        <f t="shared" si="332"/>
        <v>34310.191435769768</v>
      </c>
      <c r="BG902" s="35">
        <f t="shared" si="333"/>
        <v>37890.769201967254</v>
      </c>
    </row>
    <row r="903" spans="25:59" x14ac:dyDescent="0.4">
      <c r="Y903" s="35">
        <f t="shared" si="334"/>
        <v>895500</v>
      </c>
      <c r="Z903" s="52">
        <f t="shared" si="337"/>
        <v>896</v>
      </c>
      <c r="AA903" s="35"/>
      <c r="AB903" s="35"/>
      <c r="AC903" s="35"/>
      <c r="AD903" s="35"/>
      <c r="AU903" s="52">
        <f t="shared" si="324"/>
        <v>896</v>
      </c>
      <c r="AV903" s="80">
        <f t="shared" si="325"/>
        <v>1559.2293164527994</v>
      </c>
      <c r="AW903" s="35">
        <f t="shared" si="335"/>
        <v>6245.7009123095931</v>
      </c>
      <c r="AX903" s="35">
        <f t="shared" si="326"/>
        <v>96342.323395109852</v>
      </c>
      <c r="AY903" s="35">
        <f t="shared" si="327"/>
        <v>102588.02430741944</v>
      </c>
      <c r="AZ903" s="35">
        <f t="shared" si="328"/>
        <v>108833.72521972904</v>
      </c>
      <c r="BA903"/>
      <c r="BB903" s="52">
        <f t="shared" si="329"/>
        <v>896</v>
      </c>
      <c r="BC903" s="80">
        <f t="shared" si="330"/>
        <v>894.34783342087189</v>
      </c>
      <c r="BD903" s="35">
        <f t="shared" si="336"/>
        <v>3582.4294862711045</v>
      </c>
      <c r="BE903" s="35">
        <f t="shared" si="331"/>
        <v>30757.570732198983</v>
      </c>
      <c r="BF903" s="35">
        <f t="shared" si="332"/>
        <v>34340.000218470086</v>
      </c>
      <c r="BG903" s="35">
        <f t="shared" si="333"/>
        <v>37922.429704741189</v>
      </c>
    </row>
    <row r="904" spans="25:59" x14ac:dyDescent="0.4">
      <c r="Y904" s="35">
        <f t="shared" si="334"/>
        <v>896500</v>
      </c>
      <c r="Z904" s="52">
        <f t="shared" si="337"/>
        <v>897</v>
      </c>
      <c r="AA904" s="35"/>
      <c r="AB904" s="35"/>
      <c r="AC904" s="35"/>
      <c r="AD904" s="35"/>
      <c r="AU904" s="52">
        <f t="shared" ref="AU904:AU967" si="338">Z904</f>
        <v>897</v>
      </c>
      <c r="AV904" s="80">
        <f t="shared" ref="AV904:AV967" si="339">$AL$13*SQRT(1+(1/$AL$14)+(($AU904-$AE$3)^2)/(($AE$4^2)*$AL$20))</f>
        <v>1560.0358988396029</v>
      </c>
      <c r="AW904" s="35">
        <f t="shared" si="335"/>
        <v>6248.9317855980526</v>
      </c>
      <c r="AX904" s="35">
        <f t="shared" ref="AX904:AX967" si="340">AY904-AW904</f>
        <v>96439.542111031828</v>
      </c>
      <c r="AY904" s="35">
        <f t="shared" ref="AY904:AY967" si="341">Z904*AY$1+AY$2</f>
        <v>102688.47389662988</v>
      </c>
      <c r="AZ904" s="35">
        <f t="shared" ref="AZ904:AZ967" si="342">AY904+AW904</f>
        <v>108937.40568222792</v>
      </c>
      <c r="BA904"/>
      <c r="BB904" s="52">
        <f t="shared" ref="BB904:BB967" si="343">AU904</f>
        <v>897</v>
      </c>
      <c r="BC904" s="80">
        <f t="shared" ref="BC904:BC967" si="344">$AL$36*SQRT(1+(1/$AL$37)+(($AU904-$AE$3)^2)/(($AE$4^2)*$AL$43))</f>
        <v>894.81047557523709</v>
      </c>
      <c r="BD904" s="35">
        <f t="shared" si="336"/>
        <v>3584.2826611024789</v>
      </c>
      <c r="BE904" s="35">
        <f t="shared" ref="BE904:BE967" si="345">BF904-BD904</f>
        <v>30785.526340067918</v>
      </c>
      <c r="BF904" s="35">
        <f t="shared" ref="BF904:BF967" si="346">Z904*BF$1+BF$2</f>
        <v>34369.809001170397</v>
      </c>
      <c r="BG904" s="35">
        <f t="shared" ref="BG904:BG967" si="347">BF904+BD904</f>
        <v>37954.091662272876</v>
      </c>
    </row>
    <row r="905" spans="25:59" x14ac:dyDescent="0.4">
      <c r="Y905" s="35">
        <f t="shared" ref="Y905:Y968" si="348">Y904+1000</f>
        <v>897500</v>
      </c>
      <c r="Z905" s="52">
        <f t="shared" si="337"/>
        <v>898</v>
      </c>
      <c r="AA905" s="35"/>
      <c r="AB905" s="35"/>
      <c r="AC905" s="35"/>
      <c r="AD905" s="35"/>
      <c r="AU905" s="52">
        <f t="shared" si="338"/>
        <v>898</v>
      </c>
      <c r="AV905" s="80">
        <f t="shared" si="339"/>
        <v>1560.8431134187335</v>
      </c>
      <c r="AW905" s="35">
        <f t="shared" ref="AW905:AW968" si="349">AW$3*AV905</f>
        <v>6252.1651912171674</v>
      </c>
      <c r="AX905" s="35">
        <f t="shared" si="340"/>
        <v>96536.758294623156</v>
      </c>
      <c r="AY905" s="35">
        <f t="shared" si="341"/>
        <v>102788.92348584032</v>
      </c>
      <c r="AZ905" s="35">
        <f t="shared" si="342"/>
        <v>109041.08867705749</v>
      </c>
      <c r="BA905"/>
      <c r="BB905" s="52">
        <f t="shared" si="343"/>
        <v>898</v>
      </c>
      <c r="BC905" s="80">
        <f t="shared" si="344"/>
        <v>895.27348034453792</v>
      </c>
      <c r="BD905" s="35">
        <f t="shared" ref="BD905:BD968" si="350">BD$3*BC905</f>
        <v>3586.1372884363241</v>
      </c>
      <c r="BE905" s="35">
        <f t="shared" si="345"/>
        <v>30813.480495434393</v>
      </c>
      <c r="BF905" s="35">
        <f t="shared" si="346"/>
        <v>34399.617783870715</v>
      </c>
      <c r="BG905" s="35">
        <f t="shared" si="347"/>
        <v>37985.755072307038</v>
      </c>
    </row>
    <row r="906" spans="25:59" x14ac:dyDescent="0.4">
      <c r="Y906" s="35">
        <f t="shared" si="348"/>
        <v>898500</v>
      </c>
      <c r="Z906" s="52">
        <f t="shared" ref="Z906:Z969" si="351">Z905+1</f>
        <v>899</v>
      </c>
      <c r="AA906" s="35"/>
      <c r="AB906" s="35"/>
      <c r="AC906" s="35"/>
      <c r="AD906" s="35"/>
      <c r="AU906" s="52">
        <f t="shared" si="338"/>
        <v>899</v>
      </c>
      <c r="AV906" s="80">
        <f t="shared" si="339"/>
        <v>1561.6509592098544</v>
      </c>
      <c r="AW906" s="35">
        <f t="shared" si="349"/>
        <v>6255.4011252400651</v>
      </c>
      <c r="AX906" s="35">
        <f t="shared" si="340"/>
        <v>96633.971949810701</v>
      </c>
      <c r="AY906" s="35">
        <f t="shared" si="341"/>
        <v>102889.37307505077</v>
      </c>
      <c r="AZ906" s="35">
        <f t="shared" si="342"/>
        <v>109144.77420029083</v>
      </c>
      <c r="BA906"/>
      <c r="BB906" s="52">
        <f t="shared" si="343"/>
        <v>899</v>
      </c>
      <c r="BC906" s="80">
        <f t="shared" si="344"/>
        <v>895.73684716646937</v>
      </c>
      <c r="BD906" s="35">
        <f t="shared" si="350"/>
        <v>3587.9933660202519</v>
      </c>
      <c r="BE906" s="35">
        <f t="shared" si="345"/>
        <v>30841.433200550775</v>
      </c>
      <c r="BF906" s="35">
        <f t="shared" si="346"/>
        <v>34429.426566571026</v>
      </c>
      <c r="BG906" s="35">
        <f t="shared" si="347"/>
        <v>38017.419932591278</v>
      </c>
    </row>
    <row r="907" spans="25:59" x14ac:dyDescent="0.4">
      <c r="Y907" s="35">
        <f t="shared" si="348"/>
        <v>899500</v>
      </c>
      <c r="Z907" s="52">
        <f t="shared" si="351"/>
        <v>900</v>
      </c>
      <c r="AA907" s="35"/>
      <c r="AB907" s="35"/>
      <c r="AC907" s="35"/>
      <c r="AD907" s="35"/>
      <c r="AU907" s="52">
        <f t="shared" si="338"/>
        <v>900</v>
      </c>
      <c r="AV907" s="80">
        <f t="shared" si="339"/>
        <v>1562.4594352338893</v>
      </c>
      <c r="AW907" s="35">
        <f t="shared" si="349"/>
        <v>6258.6395837449254</v>
      </c>
      <c r="AX907" s="35">
        <f t="shared" si="340"/>
        <v>96731.183080516275</v>
      </c>
      <c r="AY907" s="35">
        <f t="shared" si="341"/>
        <v>102989.8226642612</v>
      </c>
      <c r="AZ907" s="35">
        <f t="shared" si="342"/>
        <v>109248.46224800612</v>
      </c>
      <c r="BA907"/>
      <c r="BB907" s="52">
        <f t="shared" si="343"/>
        <v>900</v>
      </c>
      <c r="BC907" s="80">
        <f t="shared" si="344"/>
        <v>896.20057547944987</v>
      </c>
      <c r="BD907" s="35">
        <f t="shared" si="350"/>
        <v>3589.8508916047726</v>
      </c>
      <c r="BE907" s="35">
        <f t="shared" si="345"/>
        <v>30869.384457666572</v>
      </c>
      <c r="BF907" s="35">
        <f t="shared" si="346"/>
        <v>34459.235349271345</v>
      </c>
      <c r="BG907" s="35">
        <f t="shared" si="347"/>
        <v>38049.086240876117</v>
      </c>
    </row>
    <row r="908" spans="25:59" x14ac:dyDescent="0.4">
      <c r="Y908" s="35">
        <f t="shared" si="348"/>
        <v>900500</v>
      </c>
      <c r="Z908" s="52">
        <f t="shared" si="351"/>
        <v>901</v>
      </c>
      <c r="AA908" s="35"/>
      <c r="AB908" s="35"/>
      <c r="AC908" s="35"/>
      <c r="AD908" s="35"/>
      <c r="AU908" s="52">
        <f t="shared" si="338"/>
        <v>901</v>
      </c>
      <c r="AV908" s="80">
        <f t="shared" si="339"/>
        <v>1563.268540513026</v>
      </c>
      <c r="AW908" s="35">
        <f t="shared" si="349"/>
        <v>6261.880562814993</v>
      </c>
      <c r="AX908" s="35">
        <f t="shared" si="340"/>
        <v>96828.391690656659</v>
      </c>
      <c r="AY908" s="35">
        <f t="shared" si="341"/>
        <v>103090.27225347164</v>
      </c>
      <c r="AZ908" s="35">
        <f t="shared" si="342"/>
        <v>109352.15281628663</v>
      </c>
      <c r="BA908"/>
      <c r="BB908" s="52">
        <f t="shared" si="343"/>
        <v>901</v>
      </c>
      <c r="BC908" s="80">
        <f t="shared" si="344"/>
        <v>896.66466472262255</v>
      </c>
      <c r="BD908" s="35">
        <f t="shared" si="350"/>
        <v>3591.7098629432994</v>
      </c>
      <c r="BE908" s="35">
        <f t="shared" si="345"/>
        <v>30897.334269028357</v>
      </c>
      <c r="BF908" s="35">
        <f t="shared" si="346"/>
        <v>34489.044131971656</v>
      </c>
      <c r="BG908" s="35">
        <f t="shared" si="347"/>
        <v>38080.753994914958</v>
      </c>
    </row>
    <row r="909" spans="25:59" x14ac:dyDescent="0.4">
      <c r="Y909" s="35">
        <f t="shared" si="348"/>
        <v>901500</v>
      </c>
      <c r="Z909" s="52">
        <f t="shared" si="351"/>
        <v>902</v>
      </c>
      <c r="AA909" s="35"/>
      <c r="AB909" s="35"/>
      <c r="AC909" s="35"/>
      <c r="AD909" s="35"/>
      <c r="AU909" s="52">
        <f t="shared" si="338"/>
        <v>902</v>
      </c>
      <c r="AV909" s="80">
        <f t="shared" si="339"/>
        <v>1564.0782740707136</v>
      </c>
      <c r="AW909" s="35">
        <f t="shared" si="349"/>
        <v>6265.1240585385613</v>
      </c>
      <c r="AX909" s="35">
        <f t="shared" si="340"/>
        <v>96925.597784143509</v>
      </c>
      <c r="AY909" s="35">
        <f t="shared" si="341"/>
        <v>103190.72184268208</v>
      </c>
      <c r="AZ909" s="35">
        <f t="shared" si="342"/>
        <v>109455.84590122064</v>
      </c>
      <c r="BA909"/>
      <c r="BB909" s="52">
        <f t="shared" si="343"/>
        <v>902</v>
      </c>
      <c r="BC909" s="80">
        <f t="shared" si="344"/>
        <v>897.1291143358543</v>
      </c>
      <c r="BD909" s="35">
        <f t="shared" si="350"/>
        <v>3593.5702777921447</v>
      </c>
      <c r="BE909" s="35">
        <f t="shared" si="345"/>
        <v>30925.282636879823</v>
      </c>
      <c r="BF909" s="35">
        <f t="shared" si="346"/>
        <v>34518.852914671967</v>
      </c>
      <c r="BG909" s="35">
        <f t="shared" si="347"/>
        <v>38112.423192464114</v>
      </c>
    </row>
    <row r="910" spans="25:59" x14ac:dyDescent="0.4">
      <c r="Y910" s="35">
        <f t="shared" si="348"/>
        <v>902500</v>
      </c>
      <c r="Z910" s="52">
        <f t="shared" si="351"/>
        <v>903</v>
      </c>
      <c r="AA910" s="35"/>
      <c r="AB910" s="35"/>
      <c r="AC910" s="35"/>
      <c r="AD910" s="35"/>
      <c r="AU910" s="52">
        <f t="shared" si="338"/>
        <v>903</v>
      </c>
      <c r="AV910" s="80">
        <f t="shared" si="339"/>
        <v>1564.8886349316658</v>
      </c>
      <c r="AW910" s="35">
        <f t="shared" si="349"/>
        <v>6268.370067008992</v>
      </c>
      <c r="AX910" s="35">
        <f t="shared" si="340"/>
        <v>97022.801364883533</v>
      </c>
      <c r="AY910" s="35">
        <f t="shared" si="341"/>
        <v>103291.17143189252</v>
      </c>
      <c r="AZ910" s="35">
        <f t="shared" si="342"/>
        <v>109559.54149890151</v>
      </c>
      <c r="BA910"/>
      <c r="BB910" s="52">
        <f t="shared" si="343"/>
        <v>903</v>
      </c>
      <c r="BC910" s="80">
        <f t="shared" si="344"/>
        <v>897.59392375973721</v>
      </c>
      <c r="BD910" s="35">
        <f t="shared" si="350"/>
        <v>3595.432133910525</v>
      </c>
      <c r="BE910" s="35">
        <f t="shared" si="345"/>
        <v>30953.229563461759</v>
      </c>
      <c r="BF910" s="35">
        <f t="shared" si="346"/>
        <v>34548.661697372285</v>
      </c>
      <c r="BG910" s="35">
        <f t="shared" si="347"/>
        <v>38144.093831282808</v>
      </c>
    </row>
    <row r="911" spans="25:59" x14ac:dyDescent="0.4">
      <c r="Y911" s="35">
        <f t="shared" si="348"/>
        <v>903500</v>
      </c>
      <c r="Z911" s="52">
        <f t="shared" si="351"/>
        <v>904</v>
      </c>
      <c r="AA911" s="35"/>
      <c r="AB911" s="35"/>
      <c r="AC911" s="35"/>
      <c r="AD911" s="35"/>
      <c r="AU911" s="52">
        <f t="shared" si="338"/>
        <v>904</v>
      </c>
      <c r="AV911" s="80">
        <f t="shared" si="339"/>
        <v>1565.6996221218606</v>
      </c>
      <c r="AW911" s="35">
        <f t="shared" si="349"/>
        <v>6271.6185843247085</v>
      </c>
      <c r="AX911" s="35">
        <f t="shared" si="340"/>
        <v>97120.002436778246</v>
      </c>
      <c r="AY911" s="35">
        <f t="shared" si="341"/>
        <v>103391.62102110295</v>
      </c>
      <c r="AZ911" s="35">
        <f t="shared" si="342"/>
        <v>109663.23960542766</v>
      </c>
      <c r="BA911"/>
      <c r="BB911" s="52">
        <f t="shared" si="343"/>
        <v>904</v>
      </c>
      <c r="BC911" s="80">
        <f t="shared" si="344"/>
        <v>898.05909243558835</v>
      </c>
      <c r="BD911" s="35">
        <f t="shared" si="350"/>
        <v>3597.2954290605617</v>
      </c>
      <c r="BE911" s="35">
        <f t="shared" si="345"/>
        <v>30981.175051012033</v>
      </c>
      <c r="BF911" s="35">
        <f t="shared" si="346"/>
        <v>34578.470480072596</v>
      </c>
      <c r="BG911" s="35">
        <f t="shared" si="347"/>
        <v>38175.765909133159</v>
      </c>
    </row>
    <row r="912" spans="25:59" x14ac:dyDescent="0.4">
      <c r="Y912" s="35">
        <f t="shared" si="348"/>
        <v>904500</v>
      </c>
      <c r="Z912" s="52">
        <f t="shared" si="351"/>
        <v>905</v>
      </c>
      <c r="AA912" s="35"/>
      <c r="AB912" s="35"/>
      <c r="AC912" s="35"/>
      <c r="AD912" s="35"/>
      <c r="AU912" s="52">
        <f t="shared" si="338"/>
        <v>905</v>
      </c>
      <c r="AV912" s="80">
        <f t="shared" si="339"/>
        <v>1566.511234668541</v>
      </c>
      <c r="AW912" s="35">
        <f t="shared" si="349"/>
        <v>6274.8696065892054</v>
      </c>
      <c r="AX912" s="35">
        <f t="shared" si="340"/>
        <v>97217.2010037242</v>
      </c>
      <c r="AY912" s="35">
        <f t="shared" si="341"/>
        <v>103492.0706103134</v>
      </c>
      <c r="AZ912" s="35">
        <f t="shared" si="342"/>
        <v>109766.9402169026</v>
      </c>
      <c r="BA912"/>
      <c r="BB912" s="52">
        <f t="shared" si="343"/>
        <v>905</v>
      </c>
      <c r="BC912" s="80">
        <f t="shared" si="344"/>
        <v>898.52461980545081</v>
      </c>
      <c r="BD912" s="35">
        <f t="shared" si="350"/>
        <v>3599.1601610072835</v>
      </c>
      <c r="BE912" s="35">
        <f t="shared" si="345"/>
        <v>31009.119101765631</v>
      </c>
      <c r="BF912" s="35">
        <f t="shared" si="346"/>
        <v>34608.279262772914</v>
      </c>
      <c r="BG912" s="35">
        <f t="shared" si="347"/>
        <v>38207.439423780197</v>
      </c>
    </row>
    <row r="913" spans="25:59" x14ac:dyDescent="0.4">
      <c r="Y913" s="35">
        <f t="shared" si="348"/>
        <v>905500</v>
      </c>
      <c r="Z913" s="52">
        <f t="shared" si="351"/>
        <v>906</v>
      </c>
      <c r="AA913" s="35"/>
      <c r="AB913" s="35"/>
      <c r="AC913" s="35"/>
      <c r="AD913" s="35"/>
      <c r="AU913" s="52">
        <f t="shared" si="338"/>
        <v>906</v>
      </c>
      <c r="AV913" s="80">
        <f t="shared" si="339"/>
        <v>1567.3234716002153</v>
      </c>
      <c r="AW913" s="35">
        <f t="shared" si="349"/>
        <v>6278.1231299110414</v>
      </c>
      <c r="AX913" s="35">
        <f t="shared" si="340"/>
        <v>97314.397069612809</v>
      </c>
      <c r="AY913" s="35">
        <f t="shared" si="341"/>
        <v>103592.52019952385</v>
      </c>
      <c r="AZ913" s="35">
        <f t="shared" si="342"/>
        <v>109870.64332943488</v>
      </c>
      <c r="BA913"/>
      <c r="BB913" s="52">
        <f t="shared" si="343"/>
        <v>906</v>
      </c>
      <c r="BC913" s="80">
        <f t="shared" si="344"/>
        <v>898.99050531209332</v>
      </c>
      <c r="BD913" s="35">
        <f t="shared" si="350"/>
        <v>3601.0263275186271</v>
      </c>
      <c r="BE913" s="35">
        <f t="shared" si="345"/>
        <v>31037.061717954599</v>
      </c>
      <c r="BF913" s="35">
        <f t="shared" si="346"/>
        <v>34638.088045473225</v>
      </c>
      <c r="BG913" s="35">
        <f t="shared" si="347"/>
        <v>38239.114372991855</v>
      </c>
    </row>
    <row r="914" spans="25:59" x14ac:dyDescent="0.4">
      <c r="Y914" s="35">
        <f t="shared" si="348"/>
        <v>906500</v>
      </c>
      <c r="Z914" s="52">
        <f t="shared" si="351"/>
        <v>907</v>
      </c>
      <c r="AA914" s="35"/>
      <c r="AB914" s="35"/>
      <c r="AC914" s="35"/>
      <c r="AD914" s="35"/>
      <c r="AU914" s="52">
        <f t="shared" si="338"/>
        <v>907</v>
      </c>
      <c r="AV914" s="80">
        <f t="shared" si="339"/>
        <v>1568.1363319466577</v>
      </c>
      <c r="AW914" s="35">
        <f t="shared" si="349"/>
        <v>6281.3791504038491</v>
      </c>
      <c r="AX914" s="35">
        <f t="shared" si="340"/>
        <v>97411.590638330425</v>
      </c>
      <c r="AY914" s="35">
        <f t="shared" si="341"/>
        <v>103692.96978873428</v>
      </c>
      <c r="AZ914" s="35">
        <f t="shared" si="342"/>
        <v>109974.34893913813</v>
      </c>
      <c r="BA914"/>
      <c r="BB914" s="52">
        <f t="shared" si="343"/>
        <v>907</v>
      </c>
      <c r="BC914" s="80">
        <f t="shared" si="344"/>
        <v>899.45674839901039</v>
      </c>
      <c r="BD914" s="35">
        <f t="shared" si="350"/>
        <v>3602.8939263654347</v>
      </c>
      <c r="BE914" s="35">
        <f t="shared" si="345"/>
        <v>31065.002901808108</v>
      </c>
      <c r="BF914" s="35">
        <f t="shared" si="346"/>
        <v>34667.896828173543</v>
      </c>
      <c r="BG914" s="35">
        <f t="shared" si="347"/>
        <v>38270.790754538975</v>
      </c>
    </row>
    <row r="915" spans="25:59" x14ac:dyDescent="0.4">
      <c r="Y915" s="35">
        <f t="shared" si="348"/>
        <v>907500</v>
      </c>
      <c r="Z915" s="52">
        <f t="shared" si="351"/>
        <v>908</v>
      </c>
      <c r="AA915" s="35"/>
      <c r="AB915" s="35"/>
      <c r="AC915" s="35"/>
      <c r="AD915" s="35"/>
      <c r="AU915" s="52">
        <f t="shared" si="338"/>
        <v>908</v>
      </c>
      <c r="AV915" s="80">
        <f t="shared" si="339"/>
        <v>1568.9498147389102</v>
      </c>
      <c r="AW915" s="35">
        <f t="shared" si="349"/>
        <v>6284.6376641863353</v>
      </c>
      <c r="AX915" s="35">
        <f t="shared" si="340"/>
        <v>97508.781713758392</v>
      </c>
      <c r="AY915" s="35">
        <f t="shared" si="341"/>
        <v>103793.41937794472</v>
      </c>
      <c r="AZ915" s="35">
        <f t="shared" si="342"/>
        <v>110078.05704213105</v>
      </c>
      <c r="BA915"/>
      <c r="BB915" s="52">
        <f t="shared" si="343"/>
        <v>908</v>
      </c>
      <c r="BC915" s="80">
        <f t="shared" si="344"/>
        <v>899.92334851042392</v>
      </c>
      <c r="BD915" s="35">
        <f t="shared" si="350"/>
        <v>3604.7629553214633</v>
      </c>
      <c r="BE915" s="35">
        <f t="shared" si="345"/>
        <v>31092.94265555239</v>
      </c>
      <c r="BF915" s="35">
        <f t="shared" si="346"/>
        <v>34697.705610873854</v>
      </c>
      <c r="BG915" s="35">
        <f t="shared" si="347"/>
        <v>38302.468566195319</v>
      </c>
    </row>
    <row r="916" spans="25:59" x14ac:dyDescent="0.4">
      <c r="Y916" s="35">
        <f t="shared" si="348"/>
        <v>908500</v>
      </c>
      <c r="Z916" s="52">
        <f t="shared" si="351"/>
        <v>909</v>
      </c>
      <c r="AA916" s="35"/>
      <c r="AB916" s="35"/>
      <c r="AC916" s="35"/>
      <c r="AD916" s="35"/>
      <c r="AU916" s="52">
        <f t="shared" si="338"/>
        <v>909</v>
      </c>
      <c r="AV916" s="80">
        <f t="shared" si="339"/>
        <v>1569.7639190092816</v>
      </c>
      <c r="AW916" s="35">
        <f t="shared" si="349"/>
        <v>6287.8986673822874</v>
      </c>
      <c r="AX916" s="35">
        <f t="shared" si="340"/>
        <v>97605.97029977286</v>
      </c>
      <c r="AY916" s="35">
        <f t="shared" si="341"/>
        <v>103893.86896715515</v>
      </c>
      <c r="AZ916" s="35">
        <f t="shared" si="342"/>
        <v>110181.76763453745</v>
      </c>
      <c r="BA916"/>
      <c r="BB916" s="52">
        <f t="shared" si="343"/>
        <v>909</v>
      </c>
      <c r="BC916" s="80">
        <f t="shared" si="344"/>
        <v>900.39030509128258</v>
      </c>
      <c r="BD916" s="35">
        <f t="shared" si="350"/>
        <v>3606.6334121633813</v>
      </c>
      <c r="BE916" s="35">
        <f t="shared" si="345"/>
        <v>31120.880981410792</v>
      </c>
      <c r="BF916" s="35">
        <f t="shared" si="346"/>
        <v>34727.514393574173</v>
      </c>
      <c r="BG916" s="35">
        <f t="shared" si="347"/>
        <v>38334.147805737557</v>
      </c>
    </row>
    <row r="917" spans="25:59" x14ac:dyDescent="0.4">
      <c r="Y917" s="35">
        <f t="shared" si="348"/>
        <v>909500</v>
      </c>
      <c r="Z917" s="52">
        <f t="shared" si="351"/>
        <v>910</v>
      </c>
      <c r="AA917" s="35"/>
      <c r="AB917" s="35"/>
      <c r="AC917" s="35"/>
      <c r="AD917" s="35"/>
      <c r="AU917" s="52">
        <f t="shared" si="338"/>
        <v>910</v>
      </c>
      <c r="AV917" s="80">
        <f t="shared" si="339"/>
        <v>1570.578643791348</v>
      </c>
      <c r="AW917" s="35">
        <f t="shared" si="349"/>
        <v>6291.1621561205629</v>
      </c>
      <c r="AX917" s="35">
        <f t="shared" si="340"/>
        <v>97703.156400245032</v>
      </c>
      <c r="AY917" s="35">
        <f t="shared" si="341"/>
        <v>103994.3185563656</v>
      </c>
      <c r="AZ917" s="35">
        <f t="shared" si="342"/>
        <v>110285.48071248617</v>
      </c>
      <c r="BA917"/>
      <c r="BB917" s="52">
        <f t="shared" si="343"/>
        <v>910</v>
      </c>
      <c r="BC917" s="80">
        <f t="shared" si="344"/>
        <v>900.85761758726176</v>
      </c>
      <c r="BD917" s="35">
        <f t="shared" si="350"/>
        <v>3608.5052946707669</v>
      </c>
      <c r="BE917" s="35">
        <f t="shared" si="345"/>
        <v>31148.817881603718</v>
      </c>
      <c r="BF917" s="35">
        <f t="shared" si="346"/>
        <v>34757.323176274484</v>
      </c>
      <c r="BG917" s="35">
        <f t="shared" si="347"/>
        <v>38365.828470945249</v>
      </c>
    </row>
    <row r="918" spans="25:59" x14ac:dyDescent="0.4">
      <c r="Y918" s="35">
        <f t="shared" si="348"/>
        <v>910500</v>
      </c>
      <c r="Z918" s="52">
        <f t="shared" si="351"/>
        <v>911</v>
      </c>
      <c r="AA918" s="35"/>
      <c r="AB918" s="35"/>
      <c r="AC918" s="35"/>
      <c r="AD918" s="35"/>
      <c r="AU918" s="52">
        <f t="shared" si="338"/>
        <v>911</v>
      </c>
      <c r="AV918" s="80">
        <f t="shared" si="339"/>
        <v>1571.3939881199544</v>
      </c>
      <c r="AW918" s="35">
        <f t="shared" si="349"/>
        <v>6294.4281265351065</v>
      </c>
      <c r="AX918" s="35">
        <f t="shared" si="340"/>
        <v>97800.34001904093</v>
      </c>
      <c r="AY918" s="35">
        <f t="shared" si="341"/>
        <v>104094.76814557603</v>
      </c>
      <c r="AZ918" s="35">
        <f t="shared" si="342"/>
        <v>110389.19627211113</v>
      </c>
      <c r="BA918"/>
      <c r="BB918" s="52">
        <f t="shared" si="343"/>
        <v>911</v>
      </c>
      <c r="BC918" s="80">
        <f t="shared" si="344"/>
        <v>901.32528544476463</v>
      </c>
      <c r="BD918" s="35">
        <f t="shared" si="350"/>
        <v>3610.3786006261143</v>
      </c>
      <c r="BE918" s="35">
        <f t="shared" si="345"/>
        <v>31176.753358348687</v>
      </c>
      <c r="BF918" s="35">
        <f t="shared" si="346"/>
        <v>34787.131958974802</v>
      </c>
      <c r="BG918" s="35">
        <f t="shared" si="347"/>
        <v>38397.510559600916</v>
      </c>
    </row>
    <row r="919" spans="25:59" x14ac:dyDescent="0.4">
      <c r="Y919" s="35">
        <f t="shared" si="348"/>
        <v>911500</v>
      </c>
      <c r="Z919" s="52">
        <f t="shared" si="351"/>
        <v>912</v>
      </c>
      <c r="AA919" s="35"/>
      <c r="AB919" s="35"/>
      <c r="AC919" s="35"/>
      <c r="AD919" s="35"/>
      <c r="AU919" s="52">
        <f t="shared" si="338"/>
        <v>912</v>
      </c>
      <c r="AV919" s="80">
        <f t="shared" si="339"/>
        <v>1572.2099510312153</v>
      </c>
      <c r="AW919" s="35">
        <f t="shared" si="349"/>
        <v>6297.6965747649456</v>
      </c>
      <c r="AX919" s="35">
        <f t="shared" si="340"/>
        <v>97897.521160021526</v>
      </c>
      <c r="AY919" s="35">
        <f t="shared" si="341"/>
        <v>104195.21773478648</v>
      </c>
      <c r="AZ919" s="35">
        <f t="shared" si="342"/>
        <v>110492.91430955143</v>
      </c>
      <c r="BA919"/>
      <c r="BB919" s="52">
        <f t="shared" si="343"/>
        <v>912</v>
      </c>
      <c r="BC919" s="80">
        <f t="shared" si="344"/>
        <v>901.79330811092245</v>
      </c>
      <c r="BD919" s="35">
        <f t="shared" si="350"/>
        <v>3612.2533278148344</v>
      </c>
      <c r="BE919" s="35">
        <f t="shared" si="345"/>
        <v>31204.68741386028</v>
      </c>
      <c r="BF919" s="35">
        <f t="shared" si="346"/>
        <v>34816.940741675113</v>
      </c>
      <c r="BG919" s="35">
        <f t="shared" si="347"/>
        <v>38429.194069489946</v>
      </c>
    </row>
    <row r="920" spans="25:59" x14ac:dyDescent="0.4">
      <c r="Y920" s="35">
        <f t="shared" si="348"/>
        <v>912500</v>
      </c>
      <c r="Z920" s="52">
        <f t="shared" si="351"/>
        <v>913</v>
      </c>
      <c r="AA920" s="35"/>
      <c r="AB920" s="35"/>
      <c r="AC920" s="35"/>
      <c r="AD920" s="35"/>
      <c r="AU920" s="52">
        <f t="shared" si="338"/>
        <v>913</v>
      </c>
      <c r="AV920" s="80">
        <f t="shared" si="339"/>
        <v>1573.0265315625134</v>
      </c>
      <c r="AW920" s="35">
        <f t="shared" si="349"/>
        <v>6300.9674969541875</v>
      </c>
      <c r="AX920" s="35">
        <f t="shared" si="340"/>
        <v>97994.699827042743</v>
      </c>
      <c r="AY920" s="35">
        <f t="shared" si="341"/>
        <v>104295.66732399692</v>
      </c>
      <c r="AZ920" s="35">
        <f t="shared" si="342"/>
        <v>110596.63482095111</v>
      </c>
      <c r="BA920"/>
      <c r="BB920" s="52">
        <f t="shared" si="343"/>
        <v>913</v>
      </c>
      <c r="BC920" s="80">
        <f t="shared" si="344"/>
        <v>902.26168503359452</v>
      </c>
      <c r="BD920" s="35">
        <f t="shared" si="350"/>
        <v>3614.1294740252538</v>
      </c>
      <c r="BE920" s="35">
        <f t="shared" si="345"/>
        <v>31232.620050350179</v>
      </c>
      <c r="BF920" s="35">
        <f t="shared" si="346"/>
        <v>34846.749524375431</v>
      </c>
      <c r="BG920" s="35">
        <f t="shared" si="347"/>
        <v>38460.878998400687</v>
      </c>
    </row>
    <row r="921" spans="25:59" x14ac:dyDescent="0.4">
      <c r="Y921" s="35">
        <f t="shared" si="348"/>
        <v>913500</v>
      </c>
      <c r="Z921" s="52">
        <f t="shared" si="351"/>
        <v>914</v>
      </c>
      <c r="AA921" s="35"/>
      <c r="AB921" s="35"/>
      <c r="AC921" s="35"/>
      <c r="AD921" s="35"/>
      <c r="AU921" s="52">
        <f t="shared" si="338"/>
        <v>914</v>
      </c>
      <c r="AV921" s="80">
        <f t="shared" si="339"/>
        <v>1573.8437287525023</v>
      </c>
      <c r="AW921" s="35">
        <f t="shared" si="349"/>
        <v>6304.2408892520325</v>
      </c>
      <c r="AX921" s="35">
        <f t="shared" si="340"/>
        <v>98091.876023955323</v>
      </c>
      <c r="AY921" s="35">
        <f t="shared" si="341"/>
        <v>104396.11691320736</v>
      </c>
      <c r="AZ921" s="35">
        <f t="shared" si="342"/>
        <v>110700.35780245939</v>
      </c>
      <c r="BA921"/>
      <c r="BB921" s="52">
        <f t="shared" si="343"/>
        <v>914</v>
      </c>
      <c r="BC921" s="80">
        <f t="shared" si="344"/>
        <v>902.7304156613684</v>
      </c>
      <c r="BD921" s="35">
        <f t="shared" si="350"/>
        <v>3616.0070370486164</v>
      </c>
      <c r="BE921" s="35">
        <f t="shared" si="345"/>
        <v>31260.551270027125</v>
      </c>
      <c r="BF921" s="35">
        <f t="shared" si="346"/>
        <v>34876.558307075742</v>
      </c>
      <c r="BG921" s="35">
        <f t="shared" si="347"/>
        <v>38492.565344124356</v>
      </c>
    </row>
    <row r="922" spans="25:59" x14ac:dyDescent="0.4">
      <c r="Y922" s="35">
        <f t="shared" si="348"/>
        <v>914500</v>
      </c>
      <c r="Z922" s="52">
        <f t="shared" si="351"/>
        <v>915</v>
      </c>
      <c r="AA922" s="35"/>
      <c r="AB922" s="35"/>
      <c r="AC922" s="35"/>
      <c r="AD922" s="35"/>
      <c r="AU922" s="52">
        <f t="shared" si="338"/>
        <v>915</v>
      </c>
      <c r="AV922" s="80">
        <f t="shared" si="339"/>
        <v>1574.6615416411062</v>
      </c>
      <c r="AW922" s="35">
        <f t="shared" si="349"/>
        <v>6307.5167478127678</v>
      </c>
      <c r="AX922" s="35">
        <f t="shared" si="340"/>
        <v>98189.049754605032</v>
      </c>
      <c r="AY922" s="35">
        <f t="shared" si="341"/>
        <v>104496.5665024178</v>
      </c>
      <c r="AZ922" s="35">
        <f t="shared" si="342"/>
        <v>110804.08325023057</v>
      </c>
      <c r="BA922"/>
      <c r="BB922" s="52">
        <f t="shared" si="343"/>
        <v>915</v>
      </c>
      <c r="BC922" s="80">
        <f t="shared" si="344"/>
        <v>903.1994994435604</v>
      </c>
      <c r="BD922" s="35">
        <f t="shared" si="350"/>
        <v>3617.8860146790853</v>
      </c>
      <c r="BE922" s="35">
        <f t="shared" si="345"/>
        <v>31288.481075096974</v>
      </c>
      <c r="BF922" s="35">
        <f t="shared" si="346"/>
        <v>34906.36708977606</v>
      </c>
      <c r="BG922" s="35">
        <f t="shared" si="347"/>
        <v>38524.253104455143</v>
      </c>
    </row>
    <row r="923" spans="25:59" x14ac:dyDescent="0.4">
      <c r="Y923" s="35">
        <f t="shared" si="348"/>
        <v>915500</v>
      </c>
      <c r="Z923" s="52">
        <f t="shared" si="351"/>
        <v>916</v>
      </c>
      <c r="AA923" s="35"/>
      <c r="AB923" s="35"/>
      <c r="AC923" s="35"/>
      <c r="AD923" s="35"/>
      <c r="AU923" s="52">
        <f t="shared" si="338"/>
        <v>916</v>
      </c>
      <c r="AV923" s="80">
        <f t="shared" si="339"/>
        <v>1575.4799692695183</v>
      </c>
      <c r="AW923" s="35">
        <f t="shared" si="349"/>
        <v>6310.7950687957664</v>
      </c>
      <c r="AX923" s="35">
        <f t="shared" si="340"/>
        <v>98286.221022832469</v>
      </c>
      <c r="AY923" s="35">
        <f t="shared" si="341"/>
        <v>104597.01609162823</v>
      </c>
      <c r="AZ923" s="35">
        <f t="shared" si="342"/>
        <v>110907.811160424</v>
      </c>
      <c r="BA923"/>
      <c r="BB923" s="52">
        <f t="shared" si="343"/>
        <v>916</v>
      </c>
      <c r="BC923" s="80">
        <f t="shared" si="344"/>
        <v>903.66893583021545</v>
      </c>
      <c r="BD923" s="35">
        <f t="shared" si="350"/>
        <v>3619.7664047137423</v>
      </c>
      <c r="BE923" s="35">
        <f t="shared" si="345"/>
        <v>31316.409467762627</v>
      </c>
      <c r="BF923" s="35">
        <f t="shared" si="346"/>
        <v>34936.175872476371</v>
      </c>
      <c r="BG923" s="35">
        <f t="shared" si="347"/>
        <v>38555.942277190115</v>
      </c>
    </row>
    <row r="924" spans="25:59" x14ac:dyDescent="0.4">
      <c r="Y924" s="35">
        <f t="shared" si="348"/>
        <v>916500</v>
      </c>
      <c r="Z924" s="52">
        <f t="shared" si="351"/>
        <v>917</v>
      </c>
      <c r="AA924" s="35"/>
      <c r="AB924" s="35"/>
      <c r="AC924" s="35"/>
      <c r="AD924" s="35"/>
      <c r="AU924" s="52">
        <f t="shared" si="338"/>
        <v>917</v>
      </c>
      <c r="AV924" s="80">
        <f t="shared" si="339"/>
        <v>1576.2990106802056</v>
      </c>
      <c r="AW924" s="35">
        <f t="shared" si="349"/>
        <v>6314.0758483655009</v>
      </c>
      <c r="AX924" s="35">
        <f t="shared" si="340"/>
        <v>98383.389832473185</v>
      </c>
      <c r="AY924" s="35">
        <f t="shared" si="341"/>
        <v>104697.46568083868</v>
      </c>
      <c r="AZ924" s="35">
        <f t="shared" si="342"/>
        <v>111011.54152920417</v>
      </c>
      <c r="BA924"/>
      <c r="BB924" s="52">
        <f t="shared" si="343"/>
        <v>917</v>
      </c>
      <c r="BC924" s="80">
        <f t="shared" si="344"/>
        <v>904.13872427210845</v>
      </c>
      <c r="BD924" s="35">
        <f t="shared" si="350"/>
        <v>3621.6482049525926</v>
      </c>
      <c r="BE924" s="35">
        <f t="shared" si="345"/>
        <v>31344.336450224091</v>
      </c>
      <c r="BF924" s="35">
        <f t="shared" si="346"/>
        <v>34965.984655176682</v>
      </c>
      <c r="BG924" s="35">
        <f t="shared" si="347"/>
        <v>38587.632860129277</v>
      </c>
    </row>
    <row r="925" spans="25:59" x14ac:dyDescent="0.4">
      <c r="Y925" s="35">
        <f t="shared" si="348"/>
        <v>917500</v>
      </c>
      <c r="Z925" s="52">
        <f t="shared" si="351"/>
        <v>918</v>
      </c>
      <c r="AA925" s="35"/>
      <c r="AB925" s="35"/>
      <c r="AC925" s="35"/>
      <c r="AD925" s="35"/>
      <c r="AU925" s="52">
        <f t="shared" si="338"/>
        <v>918</v>
      </c>
      <c r="AV925" s="80">
        <f t="shared" si="339"/>
        <v>1577.1186649169056</v>
      </c>
      <c r="AW925" s="35">
        <f t="shared" si="349"/>
        <v>6317.3590826915342</v>
      </c>
      <c r="AX925" s="35">
        <f t="shared" si="340"/>
        <v>98480.556187357579</v>
      </c>
      <c r="AY925" s="35">
        <f t="shared" si="341"/>
        <v>104797.91527004911</v>
      </c>
      <c r="AZ925" s="35">
        <f t="shared" si="342"/>
        <v>111115.27435274064</v>
      </c>
      <c r="BA925"/>
      <c r="BB925" s="52">
        <f t="shared" si="343"/>
        <v>918</v>
      </c>
      <c r="BC925" s="80">
        <f t="shared" si="344"/>
        <v>904.60886422074304</v>
      </c>
      <c r="BD925" s="35">
        <f t="shared" si="350"/>
        <v>3623.5314131985615</v>
      </c>
      <c r="BE925" s="35">
        <f t="shared" si="345"/>
        <v>31372.262024678439</v>
      </c>
      <c r="BF925" s="35">
        <f t="shared" si="346"/>
        <v>34995.793437877001</v>
      </c>
      <c r="BG925" s="35">
        <f t="shared" si="347"/>
        <v>38619.324851075566</v>
      </c>
    </row>
    <row r="926" spans="25:59" x14ac:dyDescent="0.4">
      <c r="Y926" s="35">
        <f t="shared" si="348"/>
        <v>918500</v>
      </c>
      <c r="Z926" s="52">
        <f t="shared" si="351"/>
        <v>919</v>
      </c>
      <c r="AA926" s="35"/>
      <c r="AB926" s="35"/>
      <c r="AC926" s="35"/>
      <c r="AD926" s="35"/>
      <c r="AU926" s="52">
        <f t="shared" si="338"/>
        <v>919</v>
      </c>
      <c r="AV926" s="80">
        <f t="shared" si="339"/>
        <v>1577.9389310246274</v>
      </c>
      <c r="AW926" s="35">
        <f t="shared" si="349"/>
        <v>6320.6447679485236</v>
      </c>
      <c r="AX926" s="35">
        <f t="shared" si="340"/>
        <v>98577.720091311028</v>
      </c>
      <c r="AY926" s="35">
        <f t="shared" si="341"/>
        <v>104898.36485925956</v>
      </c>
      <c r="AZ926" s="35">
        <f t="shared" si="342"/>
        <v>111219.00962720808</v>
      </c>
      <c r="BA926"/>
      <c r="BB926" s="52">
        <f t="shared" si="343"/>
        <v>919</v>
      </c>
      <c r="BC926" s="80">
        <f t="shared" si="344"/>
        <v>905.07935512835286</v>
      </c>
      <c r="BD926" s="35">
        <f t="shared" si="350"/>
        <v>3625.4160272574977</v>
      </c>
      <c r="BE926" s="35">
        <f t="shared" si="345"/>
        <v>31400.186193319812</v>
      </c>
      <c r="BF926" s="35">
        <f t="shared" si="346"/>
        <v>35025.602220577312</v>
      </c>
      <c r="BG926" s="35">
        <f t="shared" si="347"/>
        <v>38651.018247834807</v>
      </c>
    </row>
    <row r="927" spans="25:59" x14ac:dyDescent="0.4">
      <c r="Y927" s="35">
        <f t="shared" si="348"/>
        <v>919500</v>
      </c>
      <c r="Z927" s="52">
        <f t="shared" si="351"/>
        <v>920</v>
      </c>
      <c r="AA927" s="35"/>
      <c r="AB927" s="35"/>
      <c r="AC927" s="35"/>
      <c r="AD927" s="35"/>
      <c r="AU927" s="52">
        <f t="shared" si="338"/>
        <v>920</v>
      </c>
      <c r="AV927" s="80">
        <f t="shared" si="339"/>
        <v>1578.7598080496539</v>
      </c>
      <c r="AW927" s="35">
        <f t="shared" si="349"/>
        <v>6323.9329003162275</v>
      </c>
      <c r="AX927" s="35">
        <f t="shared" si="340"/>
        <v>98674.881548153775</v>
      </c>
      <c r="AY927" s="35">
        <f t="shared" si="341"/>
        <v>104998.81444847</v>
      </c>
      <c r="AZ927" s="35">
        <f t="shared" si="342"/>
        <v>111322.74734878623</v>
      </c>
      <c r="BA927"/>
      <c r="BB927" s="52">
        <f t="shared" si="343"/>
        <v>920</v>
      </c>
      <c r="BC927" s="80">
        <f t="shared" si="344"/>
        <v>905.5501964479015</v>
      </c>
      <c r="BD927" s="35">
        <f t="shared" si="350"/>
        <v>3627.3020449381734</v>
      </c>
      <c r="BE927" s="35">
        <f t="shared" si="345"/>
        <v>31428.108958339457</v>
      </c>
      <c r="BF927" s="35">
        <f t="shared" si="346"/>
        <v>35055.41100327763</v>
      </c>
      <c r="BG927" s="35">
        <f t="shared" si="347"/>
        <v>38682.713048215803</v>
      </c>
    </row>
    <row r="928" spans="25:59" x14ac:dyDescent="0.4">
      <c r="Y928" s="35">
        <f t="shared" si="348"/>
        <v>920500</v>
      </c>
      <c r="Z928" s="52">
        <f t="shared" si="351"/>
        <v>921</v>
      </c>
      <c r="AA928" s="35"/>
      <c r="AB928" s="35"/>
      <c r="AC928" s="35"/>
      <c r="AD928" s="35"/>
      <c r="AU928" s="52">
        <f t="shared" si="338"/>
        <v>921</v>
      </c>
      <c r="AV928" s="80">
        <f t="shared" si="339"/>
        <v>1579.58129503954</v>
      </c>
      <c r="AW928" s="35">
        <f t="shared" si="349"/>
        <v>6327.223475979501</v>
      </c>
      <c r="AX928" s="35">
        <f t="shared" si="340"/>
        <v>98772.040561700938</v>
      </c>
      <c r="AY928" s="35">
        <f t="shared" si="341"/>
        <v>105099.26403768043</v>
      </c>
      <c r="AZ928" s="35">
        <f t="shared" si="342"/>
        <v>111426.48751365993</v>
      </c>
      <c r="BA928"/>
      <c r="BB928" s="52">
        <f t="shared" si="343"/>
        <v>921</v>
      </c>
      <c r="BC928" s="80">
        <f t="shared" si="344"/>
        <v>906.02138763308233</v>
      </c>
      <c r="BD928" s="35">
        <f t="shared" si="350"/>
        <v>3629.1894640522851</v>
      </c>
      <c r="BE928" s="35">
        <f t="shared" si="345"/>
        <v>31456.030321925657</v>
      </c>
      <c r="BF928" s="35">
        <f t="shared" si="346"/>
        <v>35085.219785977941</v>
      </c>
      <c r="BG928" s="35">
        <f t="shared" si="347"/>
        <v>38714.409250030229</v>
      </c>
    </row>
    <row r="929" spans="25:59" x14ac:dyDescent="0.4">
      <c r="Y929" s="35">
        <f t="shared" si="348"/>
        <v>921500</v>
      </c>
      <c r="Z929" s="52">
        <f t="shared" si="351"/>
        <v>922</v>
      </c>
      <c r="AA929" s="35"/>
      <c r="AB929" s="35"/>
      <c r="AC929" s="35"/>
      <c r="AD929" s="35"/>
      <c r="AU929" s="52">
        <f t="shared" si="338"/>
        <v>922</v>
      </c>
      <c r="AV929" s="80">
        <f t="shared" si="339"/>
        <v>1580.4033910431144</v>
      </c>
      <c r="AW929" s="35">
        <f t="shared" si="349"/>
        <v>6330.5164911283</v>
      </c>
      <c r="AX929" s="35">
        <f t="shared" si="340"/>
        <v>98869.197135762573</v>
      </c>
      <c r="AY929" s="35">
        <f t="shared" si="341"/>
        <v>105199.71362689088</v>
      </c>
      <c r="AZ929" s="35">
        <f t="shared" si="342"/>
        <v>111530.23011801919</v>
      </c>
      <c r="BA929"/>
      <c r="BB929" s="52">
        <f t="shared" si="343"/>
        <v>922</v>
      </c>
      <c r="BC929" s="80">
        <f t="shared" si="344"/>
        <v>906.49292813831948</v>
      </c>
      <c r="BD929" s="35">
        <f t="shared" si="350"/>
        <v>3631.0782824144553</v>
      </c>
      <c r="BE929" s="35">
        <f t="shared" si="345"/>
        <v>31483.950286263804</v>
      </c>
      <c r="BF929" s="35">
        <f t="shared" si="346"/>
        <v>35115.028568678259</v>
      </c>
      <c r="BG929" s="35">
        <f t="shared" si="347"/>
        <v>38746.106851092714</v>
      </c>
    </row>
    <row r="930" spans="25:59" x14ac:dyDescent="0.4">
      <c r="Y930" s="35">
        <f t="shared" si="348"/>
        <v>922500</v>
      </c>
      <c r="Z930" s="52">
        <f t="shared" si="351"/>
        <v>923</v>
      </c>
      <c r="AA930" s="35"/>
      <c r="AB930" s="35"/>
      <c r="AC930" s="35"/>
      <c r="AD930" s="35"/>
      <c r="AU930" s="52">
        <f t="shared" si="338"/>
        <v>923</v>
      </c>
      <c r="AV930" s="80">
        <f t="shared" si="339"/>
        <v>1581.2260951104795</v>
      </c>
      <c r="AW930" s="35">
        <f t="shared" si="349"/>
        <v>6333.8119419576833</v>
      </c>
      <c r="AX930" s="35">
        <f t="shared" si="340"/>
        <v>98966.351274143628</v>
      </c>
      <c r="AY930" s="35">
        <f t="shared" si="341"/>
        <v>105300.16321610131</v>
      </c>
      <c r="AZ930" s="35">
        <f t="shared" si="342"/>
        <v>111633.97515805899</v>
      </c>
      <c r="BA930"/>
      <c r="BB930" s="52">
        <f t="shared" si="343"/>
        <v>923</v>
      </c>
      <c r="BC930" s="80">
        <f t="shared" si="344"/>
        <v>906.96481741876744</v>
      </c>
      <c r="BD930" s="35">
        <f t="shared" si="350"/>
        <v>3632.9684978422333</v>
      </c>
      <c r="BE930" s="35">
        <f t="shared" si="345"/>
        <v>31511.868853536336</v>
      </c>
      <c r="BF930" s="35">
        <f t="shared" si="346"/>
        <v>35144.83735137857</v>
      </c>
      <c r="BG930" s="35">
        <f t="shared" si="347"/>
        <v>38777.8058492208</v>
      </c>
    </row>
    <row r="931" spans="25:59" x14ac:dyDescent="0.4">
      <c r="Y931" s="35">
        <f t="shared" si="348"/>
        <v>923500</v>
      </c>
      <c r="Z931" s="52">
        <f t="shared" si="351"/>
        <v>924</v>
      </c>
      <c r="AA931" s="35"/>
      <c r="AB931" s="35"/>
      <c r="AC931" s="35"/>
      <c r="AD931" s="35"/>
      <c r="AU931" s="52">
        <f t="shared" si="338"/>
        <v>924</v>
      </c>
      <c r="AV931" s="80">
        <f t="shared" si="339"/>
        <v>1582.0494062930113</v>
      </c>
      <c r="AW931" s="35">
        <f t="shared" si="349"/>
        <v>6337.1098246678112</v>
      </c>
      <c r="AX931" s="35">
        <f t="shared" si="340"/>
        <v>99063.502980643942</v>
      </c>
      <c r="AY931" s="35">
        <f t="shared" si="341"/>
        <v>105400.61280531176</v>
      </c>
      <c r="AZ931" s="35">
        <f t="shared" si="342"/>
        <v>111737.72262997957</v>
      </c>
      <c r="BA931"/>
      <c r="BB931" s="52">
        <f t="shared" si="343"/>
        <v>924</v>
      </c>
      <c r="BC931" s="80">
        <f t="shared" si="344"/>
        <v>907.43705493031177</v>
      </c>
      <c r="BD931" s="35">
        <f t="shared" si="350"/>
        <v>3634.8601081560964</v>
      </c>
      <c r="BE931" s="35">
        <f t="shared" si="345"/>
        <v>31539.786025922793</v>
      </c>
      <c r="BF931" s="35">
        <f t="shared" si="346"/>
        <v>35174.646134078888</v>
      </c>
      <c r="BG931" s="35">
        <f t="shared" si="347"/>
        <v>38809.506242234987</v>
      </c>
    </row>
    <row r="932" spans="25:59" x14ac:dyDescent="0.4">
      <c r="Y932" s="35">
        <f t="shared" si="348"/>
        <v>924500</v>
      </c>
      <c r="Z932" s="52">
        <f t="shared" si="351"/>
        <v>925</v>
      </c>
      <c r="AA932" s="35"/>
      <c r="AB932" s="35"/>
      <c r="AC932" s="35"/>
      <c r="AD932" s="35"/>
      <c r="AU932" s="52">
        <f t="shared" si="338"/>
        <v>925</v>
      </c>
      <c r="AV932" s="80">
        <f t="shared" si="339"/>
        <v>1582.87332364336</v>
      </c>
      <c r="AW932" s="35">
        <f t="shared" si="349"/>
        <v>6340.410135463947</v>
      </c>
      <c r="AX932" s="35">
        <f t="shared" si="340"/>
        <v>99160.652259058246</v>
      </c>
      <c r="AY932" s="35">
        <f t="shared" si="341"/>
        <v>105501.06239452219</v>
      </c>
      <c r="AZ932" s="35">
        <f t="shared" si="342"/>
        <v>111841.47252998613</v>
      </c>
      <c r="BA932"/>
      <c r="BB932" s="52">
        <f t="shared" si="343"/>
        <v>925</v>
      </c>
      <c r="BC932" s="80">
        <f t="shared" si="344"/>
        <v>907.90964012956806</v>
      </c>
      <c r="BD932" s="35">
        <f t="shared" si="350"/>
        <v>3636.7531111794447</v>
      </c>
      <c r="BE932" s="35">
        <f t="shared" si="345"/>
        <v>31567.701805599754</v>
      </c>
      <c r="BF932" s="35">
        <f t="shared" si="346"/>
        <v>35204.454916779199</v>
      </c>
      <c r="BG932" s="35">
        <f t="shared" si="347"/>
        <v>38841.208027958644</v>
      </c>
    </row>
    <row r="933" spans="25:59" x14ac:dyDescent="0.4">
      <c r="Y933" s="35">
        <f t="shared" si="348"/>
        <v>925500</v>
      </c>
      <c r="Z933" s="52">
        <f t="shared" si="351"/>
        <v>926</v>
      </c>
      <c r="AA933" s="35"/>
      <c r="AB933" s="35"/>
      <c r="AC933" s="35"/>
      <c r="AD933" s="35"/>
      <c r="AU933" s="52">
        <f t="shared" si="338"/>
        <v>926</v>
      </c>
      <c r="AV933" s="80">
        <f t="shared" si="339"/>
        <v>1583.6978462154516</v>
      </c>
      <c r="AW933" s="35">
        <f t="shared" si="349"/>
        <v>6343.7128705564655</v>
      </c>
      <c r="AX933" s="35">
        <f t="shared" si="340"/>
        <v>99257.799113176166</v>
      </c>
      <c r="AY933" s="35">
        <f t="shared" si="341"/>
        <v>105601.51198373263</v>
      </c>
      <c r="AZ933" s="35">
        <f t="shared" si="342"/>
        <v>111945.2248542891</v>
      </c>
      <c r="BA933"/>
      <c r="BB933" s="52">
        <f t="shared" si="343"/>
        <v>926</v>
      </c>
      <c r="BC933" s="80">
        <f t="shared" si="344"/>
        <v>908.38257247388435</v>
      </c>
      <c r="BD933" s="35">
        <f t="shared" si="350"/>
        <v>3638.6475047386148</v>
      </c>
      <c r="BE933" s="35">
        <f t="shared" si="345"/>
        <v>31595.616194740902</v>
      </c>
      <c r="BF933" s="35">
        <f t="shared" si="346"/>
        <v>35234.263699479518</v>
      </c>
      <c r="BG933" s="35">
        <f t="shared" si="347"/>
        <v>38872.91120421813</v>
      </c>
    </row>
    <row r="934" spans="25:59" x14ac:dyDescent="0.4">
      <c r="Y934" s="35">
        <f t="shared" si="348"/>
        <v>926500</v>
      </c>
      <c r="Z934" s="52">
        <f t="shared" si="351"/>
        <v>927</v>
      </c>
      <c r="AA934" s="35"/>
      <c r="AB934" s="35"/>
      <c r="AC934" s="35"/>
      <c r="AD934" s="35"/>
      <c r="AU934" s="52">
        <f t="shared" si="338"/>
        <v>927</v>
      </c>
      <c r="AV934" s="80">
        <f t="shared" si="339"/>
        <v>1584.5229730644858</v>
      </c>
      <c r="AW934" s="35">
        <f t="shared" si="349"/>
        <v>6347.018026160843</v>
      </c>
      <c r="AX934" s="35">
        <f t="shared" si="340"/>
        <v>99354.943546782233</v>
      </c>
      <c r="AY934" s="35">
        <f t="shared" si="341"/>
        <v>105701.96157294308</v>
      </c>
      <c r="AZ934" s="35">
        <f t="shared" si="342"/>
        <v>112048.97959910393</v>
      </c>
      <c r="BA934"/>
      <c r="BB934" s="52">
        <f t="shared" si="343"/>
        <v>927</v>
      </c>
      <c r="BC934" s="80">
        <f t="shared" si="344"/>
        <v>908.85585142133903</v>
      </c>
      <c r="BD934" s="35">
        <f t="shared" si="350"/>
        <v>3640.5432866628662</v>
      </c>
      <c r="BE934" s="35">
        <f t="shared" si="345"/>
        <v>31623.529195516963</v>
      </c>
      <c r="BF934" s="35">
        <f t="shared" si="346"/>
        <v>35264.072482179829</v>
      </c>
      <c r="BG934" s="35">
        <f t="shared" si="347"/>
        <v>38904.615768842697</v>
      </c>
    </row>
    <row r="935" spans="25:59" x14ac:dyDescent="0.4">
      <c r="Y935" s="35">
        <f t="shared" si="348"/>
        <v>927500</v>
      </c>
      <c r="Z935" s="52">
        <f t="shared" si="351"/>
        <v>928</v>
      </c>
      <c r="AA935" s="35"/>
      <c r="AB935" s="35"/>
      <c r="AC935" s="35"/>
      <c r="AD935" s="35"/>
      <c r="AU935" s="52">
        <f t="shared" si="338"/>
        <v>928</v>
      </c>
      <c r="AV935" s="80">
        <f t="shared" si="339"/>
        <v>1585.3487032469386</v>
      </c>
      <c r="AW935" s="35">
        <f t="shared" si="349"/>
        <v>6350.3255984976686</v>
      </c>
      <c r="AX935" s="35">
        <f t="shared" si="340"/>
        <v>99452.085563655841</v>
      </c>
      <c r="AY935" s="35">
        <f t="shared" si="341"/>
        <v>105802.41116215351</v>
      </c>
      <c r="AZ935" s="35">
        <f t="shared" si="342"/>
        <v>112152.73676065118</v>
      </c>
      <c r="BA935"/>
      <c r="BB935" s="52">
        <f t="shared" si="343"/>
        <v>928</v>
      </c>
      <c r="BC935" s="80">
        <f t="shared" si="344"/>
        <v>909.32947643074226</v>
      </c>
      <c r="BD935" s="35">
        <f t="shared" si="350"/>
        <v>3642.4404547843919</v>
      </c>
      <c r="BE935" s="35">
        <f t="shared" si="345"/>
        <v>31651.440810095755</v>
      </c>
      <c r="BF935" s="35">
        <f t="shared" si="346"/>
        <v>35293.881264880147</v>
      </c>
      <c r="BG935" s="35">
        <f t="shared" si="347"/>
        <v>38936.321719664542</v>
      </c>
    </row>
    <row r="936" spans="25:59" x14ac:dyDescent="0.4">
      <c r="Y936" s="35">
        <f t="shared" si="348"/>
        <v>928500</v>
      </c>
      <c r="Z936" s="52">
        <f t="shared" si="351"/>
        <v>929</v>
      </c>
      <c r="AA936" s="35"/>
      <c r="AB936" s="35"/>
      <c r="AC936" s="35"/>
      <c r="AD936" s="35"/>
      <c r="AU936" s="52">
        <f t="shared" si="338"/>
        <v>929</v>
      </c>
      <c r="AV936" s="80">
        <f t="shared" si="339"/>
        <v>1586.1750358205604</v>
      </c>
      <c r="AW936" s="35">
        <f t="shared" si="349"/>
        <v>6353.6355837926367</v>
      </c>
      <c r="AX936" s="35">
        <f t="shared" si="340"/>
        <v>99549.22516757132</v>
      </c>
      <c r="AY936" s="35">
        <f t="shared" si="341"/>
        <v>105902.86075136396</v>
      </c>
      <c r="AZ936" s="35">
        <f t="shared" si="342"/>
        <v>112256.4963351566</v>
      </c>
      <c r="BA936"/>
      <c r="BB936" s="52">
        <f t="shared" si="343"/>
        <v>929</v>
      </c>
      <c r="BC936" s="80">
        <f t="shared" si="344"/>
        <v>909.8034469616357</v>
      </c>
      <c r="BD936" s="35">
        <f t="shared" si="350"/>
        <v>3644.3390069383136</v>
      </c>
      <c r="BE936" s="35">
        <f t="shared" si="345"/>
        <v>31679.351040642145</v>
      </c>
      <c r="BF936" s="35">
        <f t="shared" si="346"/>
        <v>35323.690047580458</v>
      </c>
      <c r="BG936" s="35">
        <f t="shared" si="347"/>
        <v>38968.029054518775</v>
      </c>
    </row>
    <row r="937" spans="25:59" x14ac:dyDescent="0.4">
      <c r="Y937" s="35">
        <f t="shared" si="348"/>
        <v>929500</v>
      </c>
      <c r="Z937" s="52">
        <f t="shared" si="351"/>
        <v>930</v>
      </c>
      <c r="AA937" s="35"/>
      <c r="AB937" s="35"/>
      <c r="AC937" s="35"/>
      <c r="AD937" s="35"/>
      <c r="AU937" s="52">
        <f t="shared" si="338"/>
        <v>930</v>
      </c>
      <c r="AV937" s="80">
        <f t="shared" si="339"/>
        <v>1587.0019698443782</v>
      </c>
      <c r="AW937" s="35">
        <f t="shared" si="349"/>
        <v>6356.947978276552</v>
      </c>
      <c r="AX937" s="35">
        <f t="shared" si="340"/>
        <v>99646.362362297834</v>
      </c>
      <c r="AY937" s="35">
        <f t="shared" si="341"/>
        <v>106003.31034057439</v>
      </c>
      <c r="AZ937" s="35">
        <f t="shared" si="342"/>
        <v>112360.25831885095</v>
      </c>
      <c r="BA937"/>
      <c r="BB937" s="52">
        <f t="shared" si="343"/>
        <v>930</v>
      </c>
      <c r="BC937" s="80">
        <f t="shared" si="344"/>
        <v>910.27776247429301</v>
      </c>
      <c r="BD937" s="35">
        <f t="shared" si="350"/>
        <v>3646.2389409626853</v>
      </c>
      <c r="BE937" s="35">
        <f t="shared" si="345"/>
        <v>31707.259889318091</v>
      </c>
      <c r="BF937" s="35">
        <f t="shared" si="346"/>
        <v>35353.498830280776</v>
      </c>
      <c r="BG937" s="35">
        <f t="shared" si="347"/>
        <v>38999.737771243461</v>
      </c>
    </row>
    <row r="938" spans="25:59" x14ac:dyDescent="0.4">
      <c r="Y938" s="35">
        <f t="shared" si="348"/>
        <v>930500</v>
      </c>
      <c r="Z938" s="52">
        <f t="shared" si="351"/>
        <v>931</v>
      </c>
      <c r="AA938" s="35"/>
      <c r="AB938" s="35"/>
      <c r="AC938" s="35"/>
      <c r="AD938" s="35"/>
      <c r="AU938" s="52">
        <f t="shared" si="338"/>
        <v>931</v>
      </c>
      <c r="AV938" s="80">
        <f t="shared" si="339"/>
        <v>1587.8295043786948</v>
      </c>
      <c r="AW938" s="35">
        <f t="shared" si="349"/>
        <v>6360.2627781853353</v>
      </c>
      <c r="AX938" s="35">
        <f t="shared" si="340"/>
        <v>99743.497151599498</v>
      </c>
      <c r="AY938" s="35">
        <f t="shared" si="341"/>
        <v>106103.75992978484</v>
      </c>
      <c r="AZ938" s="35">
        <f t="shared" si="342"/>
        <v>112464.02270797017</v>
      </c>
      <c r="BA938"/>
      <c r="BB938" s="52">
        <f t="shared" si="343"/>
        <v>931</v>
      </c>
      <c r="BC938" s="80">
        <f t="shared" si="344"/>
        <v>910.75242242971933</v>
      </c>
      <c r="BD938" s="35">
        <f t="shared" si="350"/>
        <v>3648.1402546984909</v>
      </c>
      <c r="BE938" s="35">
        <f t="shared" si="345"/>
        <v>31735.167358282597</v>
      </c>
      <c r="BF938" s="35">
        <f t="shared" si="346"/>
        <v>35383.307612981087</v>
      </c>
      <c r="BG938" s="35">
        <f t="shared" si="347"/>
        <v>39031.447867679577</v>
      </c>
    </row>
    <row r="939" spans="25:59" x14ac:dyDescent="0.4">
      <c r="Y939" s="35">
        <f t="shared" si="348"/>
        <v>931500</v>
      </c>
      <c r="Z939" s="52">
        <f t="shared" si="351"/>
        <v>932</v>
      </c>
      <c r="AA939" s="35"/>
      <c r="AB939" s="35"/>
      <c r="AC939" s="35"/>
      <c r="AD939" s="35"/>
      <c r="AU939" s="52">
        <f t="shared" si="338"/>
        <v>932</v>
      </c>
      <c r="AV939" s="80">
        <f t="shared" si="339"/>
        <v>1588.6576384850894</v>
      </c>
      <c r="AW939" s="35">
        <f t="shared" si="349"/>
        <v>6363.5799797600139</v>
      </c>
      <c r="AX939" s="35">
        <f t="shared" si="340"/>
        <v>99840.629539235248</v>
      </c>
      <c r="AY939" s="35">
        <f t="shared" si="341"/>
        <v>106204.20951899527</v>
      </c>
      <c r="AZ939" s="35">
        <f t="shared" si="342"/>
        <v>112567.78949875529</v>
      </c>
      <c r="BA939"/>
      <c r="BB939" s="52">
        <f t="shared" si="343"/>
        <v>932</v>
      </c>
      <c r="BC939" s="80">
        <f t="shared" si="344"/>
        <v>911.2274262896525</v>
      </c>
      <c r="BD939" s="35">
        <f t="shared" si="350"/>
        <v>3650.0429459896504</v>
      </c>
      <c r="BE939" s="35">
        <f t="shared" si="345"/>
        <v>31763.073449691747</v>
      </c>
      <c r="BF939" s="35">
        <f t="shared" si="346"/>
        <v>35413.116395681398</v>
      </c>
      <c r="BG939" s="35">
        <f t="shared" si="347"/>
        <v>39063.159341671046</v>
      </c>
    </row>
    <row r="940" spans="25:59" x14ac:dyDescent="0.4">
      <c r="Y940" s="35">
        <f t="shared" si="348"/>
        <v>932500</v>
      </c>
      <c r="Z940" s="52">
        <f t="shared" si="351"/>
        <v>933</v>
      </c>
      <c r="AA940" s="35"/>
      <c r="AB940" s="35"/>
      <c r="AC940" s="35"/>
      <c r="AD940" s="35"/>
      <c r="AU940" s="52">
        <f t="shared" si="338"/>
        <v>933</v>
      </c>
      <c r="AV940" s="80">
        <f t="shared" si="339"/>
        <v>1589.4863712264178</v>
      </c>
      <c r="AW940" s="35">
        <f t="shared" si="349"/>
        <v>6366.899579246734</v>
      </c>
      <c r="AX940" s="35">
        <f t="shared" si="340"/>
        <v>99937.759528958981</v>
      </c>
      <c r="AY940" s="35">
        <f t="shared" si="341"/>
        <v>106304.65910820571</v>
      </c>
      <c r="AZ940" s="35">
        <f t="shared" si="342"/>
        <v>112671.55868745245</v>
      </c>
      <c r="BA940"/>
      <c r="BB940" s="52">
        <f t="shared" si="343"/>
        <v>933</v>
      </c>
      <c r="BC940" s="80">
        <f t="shared" si="344"/>
        <v>911.70277351656205</v>
      </c>
      <c r="BD940" s="35">
        <f t="shared" si="350"/>
        <v>3651.9470126830133</v>
      </c>
      <c r="BE940" s="35">
        <f t="shared" si="345"/>
        <v>31790.978165698703</v>
      </c>
      <c r="BF940" s="35">
        <f t="shared" si="346"/>
        <v>35442.925178381716</v>
      </c>
      <c r="BG940" s="35">
        <f t="shared" si="347"/>
        <v>39094.872191064729</v>
      </c>
    </row>
    <row r="941" spans="25:59" x14ac:dyDescent="0.4">
      <c r="Y941" s="35">
        <f t="shared" si="348"/>
        <v>933500</v>
      </c>
      <c r="Z941" s="52">
        <f t="shared" si="351"/>
        <v>934</v>
      </c>
      <c r="AA941" s="35"/>
      <c r="AB941" s="35"/>
      <c r="AC941" s="35"/>
      <c r="AD941" s="35"/>
      <c r="AU941" s="52">
        <f t="shared" si="338"/>
        <v>934</v>
      </c>
      <c r="AV941" s="80">
        <f t="shared" si="339"/>
        <v>1590.3157016668117</v>
      </c>
      <c r="AW941" s="35">
        <f t="shared" si="349"/>
        <v>6370.2215728967503</v>
      </c>
      <c r="AX941" s="35">
        <f t="shared" si="340"/>
        <v>100034.8871245194</v>
      </c>
      <c r="AY941" s="35">
        <f t="shared" si="341"/>
        <v>106405.10869741616</v>
      </c>
      <c r="AZ941" s="35">
        <f t="shared" si="342"/>
        <v>112775.33027031292</v>
      </c>
      <c r="BA941"/>
      <c r="BB941" s="52">
        <f t="shared" si="343"/>
        <v>934</v>
      </c>
      <c r="BC941" s="80">
        <f t="shared" si="344"/>
        <v>912.17846357364976</v>
      </c>
      <c r="BD941" s="35">
        <f t="shared" si="350"/>
        <v>3653.8524526283632</v>
      </c>
      <c r="BE941" s="35">
        <f t="shared" si="345"/>
        <v>31818.881508453665</v>
      </c>
      <c r="BF941" s="35">
        <f t="shared" si="346"/>
        <v>35472.733961082027</v>
      </c>
      <c r="BG941" s="35">
        <f t="shared" si="347"/>
        <v>39126.586413710393</v>
      </c>
    </row>
    <row r="942" spans="25:59" x14ac:dyDescent="0.4">
      <c r="Y942" s="35">
        <f t="shared" si="348"/>
        <v>934500</v>
      </c>
      <c r="Z942" s="52">
        <f t="shared" si="351"/>
        <v>935</v>
      </c>
      <c r="AA942" s="35"/>
      <c r="AB942" s="35"/>
      <c r="AC942" s="35"/>
      <c r="AD942" s="35"/>
      <c r="AU942" s="52">
        <f t="shared" si="338"/>
        <v>935</v>
      </c>
      <c r="AV942" s="80">
        <f t="shared" si="339"/>
        <v>1591.1456288716806</v>
      </c>
      <c r="AW942" s="35">
        <f t="shared" si="349"/>
        <v>6373.5459569664345</v>
      </c>
      <c r="AX942" s="35">
        <f t="shared" si="340"/>
        <v>100132.01232966015</v>
      </c>
      <c r="AY942" s="35">
        <f t="shared" si="341"/>
        <v>106505.55828662659</v>
      </c>
      <c r="AZ942" s="35">
        <f t="shared" si="342"/>
        <v>112879.10424359303</v>
      </c>
      <c r="BA942"/>
      <c r="BB942" s="52">
        <f t="shared" si="343"/>
        <v>935</v>
      </c>
      <c r="BC942" s="80">
        <f t="shared" si="344"/>
        <v>912.65449592485015</v>
      </c>
      <c r="BD942" s="35">
        <f t="shared" si="350"/>
        <v>3655.7592636784175</v>
      </c>
      <c r="BE942" s="35">
        <f t="shared" si="345"/>
        <v>31846.783480103928</v>
      </c>
      <c r="BF942" s="35">
        <f t="shared" si="346"/>
        <v>35502.542743782345</v>
      </c>
      <c r="BG942" s="35">
        <f t="shared" si="347"/>
        <v>39158.302007460763</v>
      </c>
    </row>
    <row r="943" spans="25:59" x14ac:dyDescent="0.4">
      <c r="Y943" s="35">
        <f t="shared" si="348"/>
        <v>935500</v>
      </c>
      <c r="Z943" s="52">
        <f t="shared" si="351"/>
        <v>936</v>
      </c>
      <c r="AA943" s="35"/>
      <c r="AB943" s="35"/>
      <c r="AC943" s="35"/>
      <c r="AD943" s="35"/>
      <c r="AU943" s="52">
        <f t="shared" si="338"/>
        <v>936</v>
      </c>
      <c r="AV943" s="80">
        <f t="shared" si="339"/>
        <v>1591.9761519077115</v>
      </c>
      <c r="AW943" s="35">
        <f t="shared" si="349"/>
        <v>6376.8727277172775</v>
      </c>
      <c r="AX943" s="35">
        <f t="shared" si="340"/>
        <v>100229.13514811976</v>
      </c>
      <c r="AY943" s="35">
        <f t="shared" si="341"/>
        <v>106606.00787583704</v>
      </c>
      <c r="AZ943" s="35">
        <f t="shared" si="342"/>
        <v>112982.88060355431</v>
      </c>
      <c r="BA943"/>
      <c r="BB943" s="52">
        <f t="shared" si="343"/>
        <v>936</v>
      </c>
      <c r="BC943" s="80">
        <f t="shared" si="344"/>
        <v>913.13087003483031</v>
      </c>
      <c r="BD943" s="35">
        <f t="shared" si="350"/>
        <v>3657.6674436888297</v>
      </c>
      <c r="BE943" s="35">
        <f t="shared" si="345"/>
        <v>31874.684082793829</v>
      </c>
      <c r="BF943" s="35">
        <f t="shared" si="346"/>
        <v>35532.351526482656</v>
      </c>
      <c r="BG943" s="35">
        <f t="shared" si="347"/>
        <v>39190.018970171484</v>
      </c>
    </row>
    <row r="944" spans="25:59" x14ac:dyDescent="0.4">
      <c r="Y944" s="35">
        <f t="shared" si="348"/>
        <v>936500</v>
      </c>
      <c r="Z944" s="52">
        <f t="shared" si="351"/>
        <v>937</v>
      </c>
      <c r="AA944" s="35"/>
      <c r="AB944" s="35"/>
      <c r="AC944" s="35"/>
      <c r="AD944" s="35"/>
      <c r="AU944" s="52">
        <f t="shared" si="338"/>
        <v>937</v>
      </c>
      <c r="AV944" s="80">
        <f t="shared" si="339"/>
        <v>1592.8072698428664</v>
      </c>
      <c r="AW944" s="35">
        <f t="shared" si="349"/>
        <v>6380.2018814158773</v>
      </c>
      <c r="AX944" s="35">
        <f t="shared" si="340"/>
        <v>100326.25558363159</v>
      </c>
      <c r="AY944" s="35">
        <f t="shared" si="341"/>
        <v>106706.45746504747</v>
      </c>
      <c r="AZ944" s="35">
        <f t="shared" si="342"/>
        <v>113086.65934646335</v>
      </c>
      <c r="BA944"/>
      <c r="BB944" s="52">
        <f t="shared" si="343"/>
        <v>937</v>
      </c>
      <c r="BC944" s="80">
        <f t="shared" si="344"/>
        <v>913.60758536898925</v>
      </c>
      <c r="BD944" s="35">
        <f t="shared" si="350"/>
        <v>3659.5769905181837</v>
      </c>
      <c r="BE944" s="35">
        <f t="shared" si="345"/>
        <v>31902.583318664791</v>
      </c>
      <c r="BF944" s="35">
        <f t="shared" si="346"/>
        <v>35562.160309182975</v>
      </c>
      <c r="BG944" s="35">
        <f t="shared" si="347"/>
        <v>39221.737299701155</v>
      </c>
    </row>
    <row r="945" spans="25:59" x14ac:dyDescent="0.4">
      <c r="Y945" s="35">
        <f t="shared" si="348"/>
        <v>937500</v>
      </c>
      <c r="Z945" s="52">
        <f t="shared" si="351"/>
        <v>938</v>
      </c>
      <c r="AA945" s="35"/>
      <c r="AB945" s="35"/>
      <c r="AC945" s="35"/>
      <c r="AD945" s="35"/>
      <c r="AU945" s="52">
        <f t="shared" si="338"/>
        <v>938</v>
      </c>
      <c r="AV945" s="80">
        <f t="shared" si="339"/>
        <v>1593.6389817463876</v>
      </c>
      <c r="AW945" s="35">
        <f t="shared" si="349"/>
        <v>6383.5334143339587</v>
      </c>
      <c r="AX945" s="35">
        <f t="shared" si="340"/>
        <v>100423.37363992396</v>
      </c>
      <c r="AY945" s="35">
        <f t="shared" si="341"/>
        <v>106806.90705425791</v>
      </c>
      <c r="AZ945" s="35">
        <f t="shared" si="342"/>
        <v>113190.44046859187</v>
      </c>
      <c r="BA945"/>
      <c r="BB945" s="52">
        <f t="shared" si="343"/>
        <v>938</v>
      </c>
      <c r="BC945" s="80">
        <f t="shared" si="344"/>
        <v>914.08464139345949</v>
      </c>
      <c r="BD945" s="35">
        <f t="shared" si="350"/>
        <v>3661.4879020280027</v>
      </c>
      <c r="BE945" s="35">
        <f t="shared" si="345"/>
        <v>31930.481189855283</v>
      </c>
      <c r="BF945" s="35">
        <f t="shared" si="346"/>
        <v>35591.969091883286</v>
      </c>
      <c r="BG945" s="35">
        <f t="shared" si="347"/>
        <v>39253.456993911292</v>
      </c>
    </row>
    <row r="946" spans="25:59" x14ac:dyDescent="0.4">
      <c r="Y946" s="35">
        <f t="shared" si="348"/>
        <v>938500</v>
      </c>
      <c r="Z946" s="52">
        <f t="shared" si="351"/>
        <v>939</v>
      </c>
      <c r="AA946" s="35"/>
      <c r="AB946" s="35"/>
      <c r="AC946" s="35"/>
      <c r="AD946" s="35"/>
      <c r="AU946" s="52">
        <f t="shared" si="338"/>
        <v>939</v>
      </c>
      <c r="AV946" s="80">
        <f t="shared" si="339"/>
        <v>1594.4712866887926</v>
      </c>
      <c r="AW946" s="35">
        <f t="shared" si="349"/>
        <v>6386.8673227483578</v>
      </c>
      <c r="AX946" s="35">
        <f t="shared" si="340"/>
        <v>100520.48932071999</v>
      </c>
      <c r="AY946" s="35">
        <f t="shared" si="341"/>
        <v>106907.35664346835</v>
      </c>
      <c r="AZ946" s="35">
        <f t="shared" si="342"/>
        <v>113294.2239662167</v>
      </c>
      <c r="BA946"/>
      <c r="BB946" s="52">
        <f t="shared" si="343"/>
        <v>939</v>
      </c>
      <c r="BC946" s="80">
        <f t="shared" si="344"/>
        <v>914.56203757510571</v>
      </c>
      <c r="BD946" s="35">
        <f t="shared" si="350"/>
        <v>3663.4001760827414</v>
      </c>
      <c r="BE946" s="35">
        <f t="shared" si="345"/>
        <v>31958.377698500863</v>
      </c>
      <c r="BF946" s="35">
        <f t="shared" si="346"/>
        <v>35621.777874583604</v>
      </c>
      <c r="BG946" s="35">
        <f t="shared" si="347"/>
        <v>39285.178050666349</v>
      </c>
    </row>
    <row r="947" spans="25:59" x14ac:dyDescent="0.4">
      <c r="Y947" s="35">
        <f t="shared" si="348"/>
        <v>939500</v>
      </c>
      <c r="Z947" s="52">
        <f t="shared" si="351"/>
        <v>940</v>
      </c>
      <c r="AA947" s="35"/>
      <c r="AB947" s="35"/>
      <c r="AC947" s="35"/>
      <c r="AD947" s="35"/>
      <c r="AU947" s="52">
        <f t="shared" si="338"/>
        <v>940</v>
      </c>
      <c r="AV947" s="80">
        <f t="shared" si="339"/>
        <v>1595.3041837418775</v>
      </c>
      <c r="AW947" s="35">
        <f t="shared" si="349"/>
        <v>6390.2036029410283</v>
      </c>
      <c r="AX947" s="35">
        <f t="shared" si="340"/>
        <v>100617.60262973777</v>
      </c>
      <c r="AY947" s="35">
        <f t="shared" si="341"/>
        <v>107007.80623267879</v>
      </c>
      <c r="AZ947" s="35">
        <f t="shared" si="342"/>
        <v>113398.00983561981</v>
      </c>
      <c r="BA947"/>
      <c r="BB947" s="52">
        <f t="shared" si="343"/>
        <v>940</v>
      </c>
      <c r="BC947" s="80">
        <f t="shared" si="344"/>
        <v>915.03977338152561</v>
      </c>
      <c r="BD947" s="35">
        <f t="shared" si="350"/>
        <v>3665.3138105497919</v>
      </c>
      <c r="BE947" s="35">
        <f t="shared" si="345"/>
        <v>31986.272846734122</v>
      </c>
      <c r="BF947" s="35">
        <f t="shared" si="346"/>
        <v>35651.586657283915</v>
      </c>
      <c r="BG947" s="35">
        <f t="shared" si="347"/>
        <v>39316.900467833708</v>
      </c>
    </row>
    <row r="948" spans="25:59" x14ac:dyDescent="0.4">
      <c r="Y948" s="35">
        <f t="shared" si="348"/>
        <v>940500</v>
      </c>
      <c r="Z948" s="52">
        <f t="shared" si="351"/>
        <v>941</v>
      </c>
      <c r="AA948" s="35"/>
      <c r="AB948" s="35"/>
      <c r="AC948" s="35"/>
      <c r="AD948" s="35"/>
      <c r="AU948" s="52">
        <f t="shared" si="338"/>
        <v>941</v>
      </c>
      <c r="AV948" s="80">
        <f t="shared" si="339"/>
        <v>1596.1376719787168</v>
      </c>
      <c r="AW948" s="35">
        <f t="shared" si="349"/>
        <v>6393.5422511990464</v>
      </c>
      <c r="AX948" s="35">
        <f t="shared" si="340"/>
        <v>100714.71357069019</v>
      </c>
      <c r="AY948" s="35">
        <f t="shared" si="341"/>
        <v>107108.25582188924</v>
      </c>
      <c r="AZ948" s="35">
        <f t="shared" si="342"/>
        <v>113501.79807308828</v>
      </c>
      <c r="BA948"/>
      <c r="BB948" s="52">
        <f t="shared" si="343"/>
        <v>941</v>
      </c>
      <c r="BC948" s="80">
        <f t="shared" si="344"/>
        <v>915.51784828105019</v>
      </c>
      <c r="BD948" s="35">
        <f t="shared" si="350"/>
        <v>3667.2288032994829</v>
      </c>
      <c r="BE948" s="35">
        <f t="shared" si="345"/>
        <v>32014.166636684749</v>
      </c>
      <c r="BF948" s="35">
        <f t="shared" si="346"/>
        <v>35681.395439984233</v>
      </c>
      <c r="BG948" s="35">
        <f t="shared" si="347"/>
        <v>39348.624243283717</v>
      </c>
    </row>
    <row r="949" spans="25:59" x14ac:dyDescent="0.4">
      <c r="Y949" s="35">
        <f t="shared" si="348"/>
        <v>941500</v>
      </c>
      <c r="Z949" s="52">
        <f t="shared" si="351"/>
        <v>942</v>
      </c>
      <c r="AA949" s="35"/>
      <c r="AB949" s="35"/>
      <c r="AC949" s="35"/>
      <c r="AD949" s="35"/>
      <c r="AU949" s="52">
        <f t="shared" si="338"/>
        <v>942</v>
      </c>
      <c r="AV949" s="80">
        <f t="shared" si="339"/>
        <v>1596.971750473662</v>
      </c>
      <c r="AW949" s="35">
        <f t="shared" si="349"/>
        <v>6396.883263814605</v>
      </c>
      <c r="AX949" s="35">
        <f t="shared" si="340"/>
        <v>100811.82214728507</v>
      </c>
      <c r="AY949" s="35">
        <f t="shared" si="341"/>
        <v>107208.70541109967</v>
      </c>
      <c r="AZ949" s="35">
        <f t="shared" si="342"/>
        <v>113605.58867491427</v>
      </c>
      <c r="BA949"/>
      <c r="BB949" s="52">
        <f t="shared" si="343"/>
        <v>942</v>
      </c>
      <c r="BC949" s="80">
        <f t="shared" si="344"/>
        <v>915.99626174274306</v>
      </c>
      <c r="BD949" s="35">
        <f t="shared" si="350"/>
        <v>3669.1451522050784</v>
      </c>
      <c r="BE949" s="35">
        <f t="shared" si="345"/>
        <v>32042.059070479467</v>
      </c>
      <c r="BF949" s="35">
        <f t="shared" si="346"/>
        <v>35711.204222684544</v>
      </c>
      <c r="BG949" s="35">
        <f t="shared" si="347"/>
        <v>39380.349374889622</v>
      </c>
    </row>
    <row r="950" spans="25:59" x14ac:dyDescent="0.4">
      <c r="Y950" s="35">
        <f t="shared" si="348"/>
        <v>942500</v>
      </c>
      <c r="Z950" s="52">
        <f t="shared" si="351"/>
        <v>943</v>
      </c>
      <c r="AA950" s="35"/>
      <c r="AB950" s="35"/>
      <c r="AC950" s="35"/>
      <c r="AD950" s="35"/>
      <c r="AU950" s="52">
        <f t="shared" si="338"/>
        <v>943</v>
      </c>
      <c r="AV950" s="80">
        <f t="shared" si="339"/>
        <v>1597.8064183023428</v>
      </c>
      <c r="AW950" s="35">
        <f t="shared" si="349"/>
        <v>6400.2266370850139</v>
      </c>
      <c r="AX950" s="35">
        <f t="shared" si="340"/>
        <v>100908.9283632251</v>
      </c>
      <c r="AY950" s="35">
        <f t="shared" si="341"/>
        <v>107309.15500031011</v>
      </c>
      <c r="AZ950" s="35">
        <f t="shared" si="342"/>
        <v>113709.38163739513</v>
      </c>
      <c r="BA950"/>
      <c r="BB950" s="52">
        <f t="shared" si="343"/>
        <v>943</v>
      </c>
      <c r="BC950" s="80">
        <f t="shared" si="344"/>
        <v>916.47501323640086</v>
      </c>
      <c r="BD950" s="35">
        <f t="shared" si="350"/>
        <v>3671.0628551427776</v>
      </c>
      <c r="BE950" s="35">
        <f t="shared" si="345"/>
        <v>32069.950150242086</v>
      </c>
      <c r="BF950" s="35">
        <f t="shared" si="346"/>
        <v>35741.013005384862</v>
      </c>
      <c r="BG950" s="35">
        <f t="shared" si="347"/>
        <v>39412.075860527642</v>
      </c>
    </row>
    <row r="951" spans="25:59" x14ac:dyDescent="0.4">
      <c r="Y951" s="35">
        <f t="shared" si="348"/>
        <v>943500</v>
      </c>
      <c r="Z951" s="52">
        <f t="shared" si="351"/>
        <v>944</v>
      </c>
      <c r="AA951" s="35"/>
      <c r="AB951" s="35"/>
      <c r="AC951" s="35"/>
      <c r="AD951" s="35"/>
      <c r="AU951" s="52">
        <f t="shared" si="338"/>
        <v>944</v>
      </c>
      <c r="AV951" s="80">
        <f t="shared" si="339"/>
        <v>1598.6416745416666</v>
      </c>
      <c r="AW951" s="35">
        <f t="shared" si="349"/>
        <v>6403.572367312704</v>
      </c>
      <c r="AX951" s="35">
        <f t="shared" si="340"/>
        <v>101006.03222220784</v>
      </c>
      <c r="AY951" s="35">
        <f t="shared" si="341"/>
        <v>107409.60458952055</v>
      </c>
      <c r="AZ951" s="35">
        <f t="shared" si="342"/>
        <v>113813.17695683325</v>
      </c>
      <c r="BA951"/>
      <c r="BB951" s="52">
        <f t="shared" si="343"/>
        <v>944</v>
      </c>
      <c r="BC951" s="80">
        <f t="shared" si="344"/>
        <v>916.95410223255317</v>
      </c>
      <c r="BD951" s="35">
        <f t="shared" si="350"/>
        <v>3672.9819099917163</v>
      </c>
      <c r="BE951" s="35">
        <f t="shared" si="345"/>
        <v>32097.839878093459</v>
      </c>
      <c r="BF951" s="35">
        <f t="shared" si="346"/>
        <v>35770.821788085173</v>
      </c>
      <c r="BG951" s="35">
        <f t="shared" si="347"/>
        <v>39443.803698076888</v>
      </c>
    </row>
    <row r="952" spans="25:59" x14ac:dyDescent="0.4">
      <c r="Y952" s="35">
        <f t="shared" si="348"/>
        <v>944500</v>
      </c>
      <c r="Z952" s="52">
        <f t="shared" si="351"/>
        <v>945</v>
      </c>
      <c r="AA952" s="35"/>
      <c r="AB952" s="35"/>
      <c r="AC952" s="35"/>
      <c r="AD952" s="35"/>
      <c r="AU952" s="52">
        <f t="shared" si="338"/>
        <v>945</v>
      </c>
      <c r="AV952" s="80">
        <f t="shared" si="339"/>
        <v>1599.4775182698195</v>
      </c>
      <c r="AW952" s="35">
        <f t="shared" si="349"/>
        <v>6406.9204508052271</v>
      </c>
      <c r="AX952" s="35">
        <f t="shared" si="340"/>
        <v>101103.13372792577</v>
      </c>
      <c r="AY952" s="35">
        <f t="shared" si="341"/>
        <v>107510.05417873099</v>
      </c>
      <c r="AZ952" s="35">
        <f t="shared" si="342"/>
        <v>113916.97462953621</v>
      </c>
      <c r="BA952"/>
      <c r="BB952" s="52">
        <f t="shared" si="343"/>
        <v>945</v>
      </c>
      <c r="BC952" s="80">
        <f t="shared" si="344"/>
        <v>917.43352820246287</v>
      </c>
      <c r="BD952" s="35">
        <f t="shared" si="350"/>
        <v>3674.9023146339673</v>
      </c>
      <c r="BE952" s="35">
        <f t="shared" si="345"/>
        <v>32125.728256151517</v>
      </c>
      <c r="BF952" s="35">
        <f t="shared" si="346"/>
        <v>35800.630570785484</v>
      </c>
      <c r="BG952" s="35">
        <f t="shared" si="347"/>
        <v>39475.532885419452</v>
      </c>
    </row>
    <row r="953" spans="25:59" x14ac:dyDescent="0.4">
      <c r="Y953" s="35">
        <f t="shared" si="348"/>
        <v>945500</v>
      </c>
      <c r="Z953" s="52">
        <f t="shared" si="351"/>
        <v>946</v>
      </c>
      <c r="AA953" s="35"/>
      <c r="AB953" s="35"/>
      <c r="AC953" s="35"/>
      <c r="AD953" s="35"/>
      <c r="AU953" s="52">
        <f t="shared" si="338"/>
        <v>946</v>
      </c>
      <c r="AV953" s="80">
        <f t="shared" si="339"/>
        <v>1600.3139485662662</v>
      </c>
      <c r="AW953" s="35">
        <f t="shared" si="349"/>
        <v>6410.2708838752542</v>
      </c>
      <c r="AX953" s="35">
        <f t="shared" si="340"/>
        <v>101200.23288406616</v>
      </c>
      <c r="AY953" s="35">
        <f t="shared" si="341"/>
        <v>107610.50376794142</v>
      </c>
      <c r="AZ953" s="35">
        <f t="shared" si="342"/>
        <v>114020.77465181668</v>
      </c>
      <c r="BA953"/>
      <c r="BB953" s="52">
        <f t="shared" si="343"/>
        <v>946</v>
      </c>
      <c r="BC953" s="80">
        <f t="shared" si="344"/>
        <v>917.91329061812621</v>
      </c>
      <c r="BD953" s="35">
        <f t="shared" si="350"/>
        <v>3676.8240669545412</v>
      </c>
      <c r="BE953" s="35">
        <f t="shared" si="345"/>
        <v>32153.615286531262</v>
      </c>
      <c r="BF953" s="35">
        <f t="shared" si="346"/>
        <v>35830.439353485803</v>
      </c>
      <c r="BG953" s="35">
        <f t="shared" si="347"/>
        <v>39507.263420440344</v>
      </c>
    </row>
    <row r="954" spans="25:59" x14ac:dyDescent="0.4">
      <c r="Y954" s="35">
        <f t="shared" si="348"/>
        <v>946500</v>
      </c>
      <c r="Z954" s="52">
        <f t="shared" si="351"/>
        <v>947</v>
      </c>
      <c r="AA954" s="35"/>
      <c r="AB954" s="35"/>
      <c r="AC954" s="35"/>
      <c r="AD954" s="35"/>
      <c r="AU954" s="52">
        <f t="shared" si="338"/>
        <v>947</v>
      </c>
      <c r="AV954" s="80">
        <f t="shared" si="339"/>
        <v>1601.1509645117476</v>
      </c>
      <c r="AW954" s="35">
        <f t="shared" si="349"/>
        <v>6413.6236628405732</v>
      </c>
      <c r="AX954" s="35">
        <f t="shared" si="340"/>
        <v>101297.32969431129</v>
      </c>
      <c r="AY954" s="35">
        <f t="shared" si="341"/>
        <v>107710.95335715187</v>
      </c>
      <c r="AZ954" s="35">
        <f t="shared" si="342"/>
        <v>114124.57701999244</v>
      </c>
      <c r="BA954"/>
      <c r="BB954" s="52">
        <f t="shared" si="343"/>
        <v>947</v>
      </c>
      <c r="BC954" s="80">
        <f t="shared" si="344"/>
        <v>918.39338895227183</v>
      </c>
      <c r="BD954" s="35">
        <f t="shared" si="350"/>
        <v>3678.7471648413825</v>
      </c>
      <c r="BE954" s="35">
        <f t="shared" si="345"/>
        <v>32181.500971344733</v>
      </c>
      <c r="BF954" s="35">
        <f t="shared" si="346"/>
        <v>35860.248136186114</v>
      </c>
      <c r="BG954" s="35">
        <f t="shared" si="347"/>
        <v>39538.995301027498</v>
      </c>
    </row>
    <row r="955" spans="25:59" x14ac:dyDescent="0.4">
      <c r="Y955" s="35">
        <f t="shared" si="348"/>
        <v>947500</v>
      </c>
      <c r="Z955" s="52">
        <f t="shared" si="351"/>
        <v>948</v>
      </c>
      <c r="AA955" s="35"/>
      <c r="AB955" s="35"/>
      <c r="AC955" s="35"/>
      <c r="AD955" s="35"/>
      <c r="AU955" s="52">
        <f t="shared" si="338"/>
        <v>948</v>
      </c>
      <c r="AV955" s="80">
        <f t="shared" si="339"/>
        <v>1601.9885651882853</v>
      </c>
      <c r="AW955" s="35">
        <f t="shared" si="349"/>
        <v>6416.978784024097</v>
      </c>
      <c r="AX955" s="35">
        <f t="shared" si="340"/>
        <v>101394.42416233823</v>
      </c>
      <c r="AY955" s="35">
        <f t="shared" si="341"/>
        <v>107811.40294636232</v>
      </c>
      <c r="AZ955" s="35">
        <f t="shared" si="342"/>
        <v>114228.38173038641</v>
      </c>
      <c r="BA955"/>
      <c r="BB955" s="52">
        <f t="shared" si="343"/>
        <v>948</v>
      </c>
      <c r="BC955" s="80">
        <f t="shared" si="344"/>
        <v>918.87382267836267</v>
      </c>
      <c r="BD955" s="35">
        <f t="shared" si="350"/>
        <v>3680.6716061853772</v>
      </c>
      <c r="BE955" s="35">
        <f t="shared" si="345"/>
        <v>32209.385312701055</v>
      </c>
      <c r="BF955" s="35">
        <f t="shared" si="346"/>
        <v>35890.056918886432</v>
      </c>
      <c r="BG955" s="35">
        <f t="shared" si="347"/>
        <v>39570.728525071812</v>
      </c>
    </row>
    <row r="956" spans="25:59" x14ac:dyDescent="0.4">
      <c r="Y956" s="35">
        <f t="shared" si="348"/>
        <v>948500</v>
      </c>
      <c r="Z956" s="52">
        <f t="shared" si="351"/>
        <v>949</v>
      </c>
      <c r="AA956" s="35"/>
      <c r="AB956" s="35"/>
      <c r="AC956" s="35"/>
      <c r="AD956" s="35"/>
      <c r="AU956" s="52">
        <f t="shared" si="338"/>
        <v>949</v>
      </c>
      <c r="AV956" s="80">
        <f t="shared" si="339"/>
        <v>1602.8267496791773</v>
      </c>
      <c r="AW956" s="35">
        <f t="shared" si="349"/>
        <v>6420.3362437538553</v>
      </c>
      <c r="AX956" s="35">
        <f t="shared" si="340"/>
        <v>101491.51629181889</v>
      </c>
      <c r="AY956" s="35">
        <f t="shared" si="341"/>
        <v>107911.85253557275</v>
      </c>
      <c r="AZ956" s="35">
        <f t="shared" si="342"/>
        <v>114332.18877932661</v>
      </c>
      <c r="BA956"/>
      <c r="BB956" s="52">
        <f t="shared" si="343"/>
        <v>949</v>
      </c>
      <c r="BC956" s="80">
        <f t="shared" si="344"/>
        <v>919.35459127059357</v>
      </c>
      <c r="BD956" s="35">
        <f t="shared" si="350"/>
        <v>3682.5973888803419</v>
      </c>
      <c r="BE956" s="35">
        <f t="shared" si="345"/>
        <v>32237.268312706401</v>
      </c>
      <c r="BF956" s="35">
        <f t="shared" si="346"/>
        <v>35919.865701586743</v>
      </c>
      <c r="BG956" s="35">
        <f t="shared" si="347"/>
        <v>39602.463090467085</v>
      </c>
    </row>
    <row r="957" spans="25:59" x14ac:dyDescent="0.4">
      <c r="Y957" s="35">
        <f t="shared" si="348"/>
        <v>949500</v>
      </c>
      <c r="Z957" s="52">
        <f t="shared" si="351"/>
        <v>950</v>
      </c>
      <c r="AA957" s="35"/>
      <c r="AB957" s="35"/>
      <c r="AC957" s="35"/>
      <c r="AD957" s="35"/>
      <c r="AU957" s="52">
        <f t="shared" si="338"/>
        <v>950</v>
      </c>
      <c r="AV957" s="80">
        <f t="shared" si="339"/>
        <v>1603.665517069001</v>
      </c>
      <c r="AW957" s="35">
        <f t="shared" si="349"/>
        <v>6423.6960383629994</v>
      </c>
      <c r="AX957" s="35">
        <f t="shared" si="340"/>
        <v>101588.60608642019</v>
      </c>
      <c r="AY957" s="35">
        <f t="shared" si="341"/>
        <v>108012.30212478319</v>
      </c>
      <c r="AZ957" s="35">
        <f t="shared" si="342"/>
        <v>114435.9981631462</v>
      </c>
      <c r="BA957"/>
      <c r="BB957" s="52">
        <f t="shared" si="343"/>
        <v>950</v>
      </c>
      <c r="BC957" s="80">
        <f t="shared" si="344"/>
        <v>919.83569420389369</v>
      </c>
      <c r="BD957" s="35">
        <f t="shared" si="350"/>
        <v>3684.5245108230356</v>
      </c>
      <c r="BE957" s="35">
        <f t="shared" si="345"/>
        <v>32265.149973464024</v>
      </c>
      <c r="BF957" s="35">
        <f t="shared" si="346"/>
        <v>35949.674484287061</v>
      </c>
      <c r="BG957" s="35">
        <f t="shared" si="347"/>
        <v>39634.198995110099</v>
      </c>
    </row>
    <row r="958" spans="25:59" x14ac:dyDescent="0.4">
      <c r="Y958" s="35">
        <f t="shared" si="348"/>
        <v>950500</v>
      </c>
      <c r="Z958" s="52">
        <f t="shared" si="351"/>
        <v>951</v>
      </c>
      <c r="AA958" s="35"/>
      <c r="AB958" s="35"/>
      <c r="AC958" s="35"/>
      <c r="AD958" s="35"/>
      <c r="AU958" s="52">
        <f t="shared" si="338"/>
        <v>951</v>
      </c>
      <c r="AV958" s="80">
        <f t="shared" si="339"/>
        <v>1604.5048664436113</v>
      </c>
      <c r="AW958" s="35">
        <f t="shared" si="349"/>
        <v>6427.0581641897988</v>
      </c>
      <c r="AX958" s="35">
        <f t="shared" si="340"/>
        <v>101685.69354980382</v>
      </c>
      <c r="AY958" s="35">
        <f t="shared" si="341"/>
        <v>108112.75171399362</v>
      </c>
      <c r="AZ958" s="35">
        <f t="shared" si="342"/>
        <v>114539.80987818343</v>
      </c>
      <c r="BA958"/>
      <c r="BB958" s="52">
        <f t="shared" si="343"/>
        <v>951</v>
      </c>
      <c r="BC958" s="80">
        <f t="shared" si="344"/>
        <v>920.31713095392445</v>
      </c>
      <c r="BD958" s="35">
        <f t="shared" si="350"/>
        <v>3686.4529699131499</v>
      </c>
      <c r="BE958" s="35">
        <f t="shared" si="345"/>
        <v>32293.030297074223</v>
      </c>
      <c r="BF958" s="35">
        <f t="shared" si="346"/>
        <v>35979.483266987372</v>
      </c>
      <c r="BG958" s="35">
        <f t="shared" si="347"/>
        <v>39665.936236900525</v>
      </c>
    </row>
    <row r="959" spans="25:59" x14ac:dyDescent="0.4">
      <c r="Y959" s="35">
        <f t="shared" si="348"/>
        <v>951500</v>
      </c>
      <c r="Z959" s="52">
        <f t="shared" si="351"/>
        <v>952</v>
      </c>
      <c r="AA959" s="35"/>
      <c r="AB959" s="35"/>
      <c r="AC959" s="35"/>
      <c r="AD959" s="35"/>
      <c r="AU959" s="52">
        <f t="shared" si="338"/>
        <v>952</v>
      </c>
      <c r="AV959" s="80">
        <f t="shared" si="339"/>
        <v>1605.3447968901414</v>
      </c>
      <c r="AW959" s="35">
        <f t="shared" si="349"/>
        <v>6430.4226175776466</v>
      </c>
      <c r="AX959" s="35">
        <f t="shared" si="340"/>
        <v>101782.77868562643</v>
      </c>
      <c r="AY959" s="35">
        <f t="shared" si="341"/>
        <v>108213.20130320407</v>
      </c>
      <c r="AZ959" s="35">
        <f t="shared" si="342"/>
        <v>114643.62392078171</v>
      </c>
      <c r="BA959"/>
      <c r="BB959" s="52">
        <f t="shared" si="343"/>
        <v>952</v>
      </c>
      <c r="BC959" s="80">
        <f t="shared" si="344"/>
        <v>920.79890099708098</v>
      </c>
      <c r="BD959" s="35">
        <f t="shared" si="350"/>
        <v>3688.3827640533164</v>
      </c>
      <c r="BE959" s="35">
        <f t="shared" si="345"/>
        <v>32320.909285634374</v>
      </c>
      <c r="BF959" s="35">
        <f t="shared" si="346"/>
        <v>36009.29204968769</v>
      </c>
      <c r="BG959" s="35">
        <f t="shared" si="347"/>
        <v>39697.674813741003</v>
      </c>
    </row>
    <row r="960" spans="25:59" x14ac:dyDescent="0.4">
      <c r="Y960" s="35">
        <f t="shared" si="348"/>
        <v>952500</v>
      </c>
      <c r="Z960" s="52">
        <f t="shared" si="351"/>
        <v>953</v>
      </c>
      <c r="AA960" s="35"/>
      <c r="AB960" s="35"/>
      <c r="AC960" s="35"/>
      <c r="AD960" s="35"/>
      <c r="AU960" s="52">
        <f t="shared" si="338"/>
        <v>953</v>
      </c>
      <c r="AV960" s="80">
        <f t="shared" si="339"/>
        <v>1606.1853074970031</v>
      </c>
      <c r="AW960" s="35">
        <f t="shared" si="349"/>
        <v>6433.7893948750516</v>
      </c>
      <c r="AX960" s="35">
        <f t="shared" si="340"/>
        <v>101879.86149753944</v>
      </c>
      <c r="AY960" s="35">
        <f t="shared" si="341"/>
        <v>108313.6508924145</v>
      </c>
      <c r="AZ960" s="35">
        <f t="shared" si="342"/>
        <v>114747.44028728956</v>
      </c>
      <c r="BA960"/>
      <c r="BB960" s="52">
        <f t="shared" si="343"/>
        <v>953</v>
      </c>
      <c r="BC960" s="80">
        <f t="shared" si="344"/>
        <v>921.2810038104916</v>
      </c>
      <c r="BD960" s="35">
        <f t="shared" si="350"/>
        <v>3690.3138911491023</v>
      </c>
      <c r="BE960" s="35">
        <f t="shared" si="345"/>
        <v>32348.786941238897</v>
      </c>
      <c r="BF960" s="35">
        <f t="shared" si="346"/>
        <v>36039.100832388001</v>
      </c>
      <c r="BG960" s="35">
        <f t="shared" si="347"/>
        <v>39729.414723537106</v>
      </c>
    </row>
    <row r="961" spans="25:59" x14ac:dyDescent="0.4">
      <c r="Y961" s="35">
        <f t="shared" si="348"/>
        <v>953500</v>
      </c>
      <c r="Z961" s="52">
        <f t="shared" si="351"/>
        <v>954</v>
      </c>
      <c r="AA961" s="35"/>
      <c r="AB961" s="35"/>
      <c r="AC961" s="35"/>
      <c r="AD961" s="35"/>
      <c r="AU961" s="52">
        <f t="shared" si="338"/>
        <v>954</v>
      </c>
      <c r="AV961" s="80">
        <f t="shared" si="339"/>
        <v>1607.0263973538861</v>
      </c>
      <c r="AW961" s="35">
        <f t="shared" si="349"/>
        <v>6437.1584924356457</v>
      </c>
      <c r="AX961" s="35">
        <f t="shared" si="340"/>
        <v>101976.9419891893</v>
      </c>
      <c r="AY961" s="35">
        <f t="shared" si="341"/>
        <v>108414.10048162495</v>
      </c>
      <c r="AZ961" s="35">
        <f t="shared" si="342"/>
        <v>114851.25897406059</v>
      </c>
      <c r="BA961"/>
      <c r="BB961" s="52">
        <f t="shared" si="343"/>
        <v>954</v>
      </c>
      <c r="BC961" s="80">
        <f t="shared" si="344"/>
        <v>921.76343887201722</v>
      </c>
      <c r="BD961" s="35">
        <f t="shared" si="350"/>
        <v>3692.2463491090098</v>
      </c>
      <c r="BE961" s="35">
        <f t="shared" si="345"/>
        <v>32376.66326597931</v>
      </c>
      <c r="BF961" s="35">
        <f t="shared" si="346"/>
        <v>36068.90961508832</v>
      </c>
      <c r="BG961" s="35">
        <f t="shared" si="347"/>
        <v>39761.155964197329</v>
      </c>
    </row>
    <row r="962" spans="25:59" x14ac:dyDescent="0.4">
      <c r="Y962" s="35">
        <f t="shared" si="348"/>
        <v>954500</v>
      </c>
      <c r="Z962" s="52">
        <f t="shared" si="351"/>
        <v>955</v>
      </c>
      <c r="AA962" s="35"/>
      <c r="AB962" s="35"/>
      <c r="AC962" s="35"/>
      <c r="AD962" s="35"/>
      <c r="AU962" s="52">
        <f t="shared" si="338"/>
        <v>955</v>
      </c>
      <c r="AV962" s="80">
        <f t="shared" si="339"/>
        <v>1607.8680655517578</v>
      </c>
      <c r="AW962" s="35">
        <f t="shared" si="349"/>
        <v>6440.5299066181778</v>
      </c>
      <c r="AX962" s="35">
        <f t="shared" si="340"/>
        <v>102074.02016421722</v>
      </c>
      <c r="AY962" s="35">
        <f t="shared" si="341"/>
        <v>108514.55007083539</v>
      </c>
      <c r="AZ962" s="35">
        <f t="shared" si="342"/>
        <v>114955.07997745357</v>
      </c>
      <c r="BA962"/>
      <c r="BB962" s="52">
        <f t="shared" si="343"/>
        <v>955</v>
      </c>
      <c r="BC962" s="80">
        <f t="shared" si="344"/>
        <v>922.24620566025237</v>
      </c>
      <c r="BD962" s="35">
        <f t="shared" si="350"/>
        <v>3694.1801358444804</v>
      </c>
      <c r="BE962" s="35">
        <f t="shared" si="345"/>
        <v>32404.538261944152</v>
      </c>
      <c r="BF962" s="35">
        <f t="shared" si="346"/>
        <v>36098.718397788631</v>
      </c>
      <c r="BG962" s="35">
        <f t="shared" si="347"/>
        <v>39792.89853363311</v>
      </c>
    </row>
    <row r="963" spans="25:59" x14ac:dyDescent="0.4">
      <c r="Y963" s="35">
        <f t="shared" si="348"/>
        <v>955500</v>
      </c>
      <c r="Z963" s="52">
        <f t="shared" si="351"/>
        <v>956</v>
      </c>
      <c r="AA963" s="35"/>
      <c r="AB963" s="35"/>
      <c r="AC963" s="35"/>
      <c r="AD963" s="35"/>
      <c r="AU963" s="52">
        <f t="shared" si="338"/>
        <v>956</v>
      </c>
      <c r="AV963" s="80">
        <f t="shared" si="339"/>
        <v>1608.7103111828646</v>
      </c>
      <c r="AW963" s="35">
        <f t="shared" si="349"/>
        <v>6443.9036337865209</v>
      </c>
      <c r="AX963" s="35">
        <f t="shared" si="340"/>
        <v>102171.0960262593</v>
      </c>
      <c r="AY963" s="35">
        <f t="shared" si="341"/>
        <v>108614.99966004583</v>
      </c>
      <c r="AZ963" s="35">
        <f t="shared" si="342"/>
        <v>115058.90329383235</v>
      </c>
      <c r="BA963"/>
      <c r="BB963" s="52">
        <f t="shared" si="343"/>
        <v>956</v>
      </c>
      <c r="BC963" s="80">
        <f t="shared" si="344"/>
        <v>922.7293036545243</v>
      </c>
      <c r="BD963" s="35">
        <f t="shared" si="350"/>
        <v>3696.1152492698893</v>
      </c>
      <c r="BE963" s="35">
        <f t="shared" si="345"/>
        <v>32432.41193121906</v>
      </c>
      <c r="BF963" s="35">
        <f t="shared" si="346"/>
        <v>36128.527180488949</v>
      </c>
      <c r="BG963" s="35">
        <f t="shared" si="347"/>
        <v>39824.642429758838</v>
      </c>
    </row>
    <row r="964" spans="25:59" x14ac:dyDescent="0.4">
      <c r="Y964" s="35">
        <f t="shared" si="348"/>
        <v>956500</v>
      </c>
      <c r="Z964" s="52">
        <f t="shared" si="351"/>
        <v>957</v>
      </c>
      <c r="AA964" s="35"/>
      <c r="AB964" s="35"/>
      <c r="AC964" s="35"/>
      <c r="AD964" s="35"/>
      <c r="AU964" s="52">
        <f t="shared" si="338"/>
        <v>957</v>
      </c>
      <c r="AV964" s="80">
        <f t="shared" si="339"/>
        <v>1609.5531333407293</v>
      </c>
      <c r="AW964" s="35">
        <f t="shared" si="349"/>
        <v>6447.2796703096574</v>
      </c>
      <c r="AX964" s="35">
        <f t="shared" si="340"/>
        <v>102268.16957894662</v>
      </c>
      <c r="AY964" s="35">
        <f t="shared" si="341"/>
        <v>108715.44924925627</v>
      </c>
      <c r="AZ964" s="35">
        <f t="shared" si="342"/>
        <v>115162.72891956593</v>
      </c>
      <c r="BA964"/>
      <c r="BB964" s="52">
        <f t="shared" si="343"/>
        <v>957</v>
      </c>
      <c r="BC964" s="80">
        <f t="shared" si="344"/>
        <v>923.2127323348933</v>
      </c>
      <c r="BD964" s="35">
        <f t="shared" si="350"/>
        <v>3698.051687302549</v>
      </c>
      <c r="BE964" s="35">
        <f t="shared" si="345"/>
        <v>32460.284275886712</v>
      </c>
      <c r="BF964" s="35">
        <f t="shared" si="346"/>
        <v>36158.33596318926</v>
      </c>
      <c r="BG964" s="35">
        <f t="shared" si="347"/>
        <v>39856.387650491808</v>
      </c>
    </row>
    <row r="965" spans="25:59" x14ac:dyDescent="0.4">
      <c r="Y965" s="35">
        <f t="shared" si="348"/>
        <v>957500</v>
      </c>
      <c r="Z965" s="52">
        <f t="shared" si="351"/>
        <v>958</v>
      </c>
      <c r="AA965" s="35"/>
      <c r="AB965" s="35"/>
      <c r="AC965" s="35"/>
      <c r="AD965" s="35"/>
      <c r="AU965" s="52">
        <f t="shared" si="338"/>
        <v>958</v>
      </c>
      <c r="AV965" s="80">
        <f t="shared" si="339"/>
        <v>1610.3965311201541</v>
      </c>
      <c r="AW965" s="35">
        <f t="shared" si="349"/>
        <v>6450.6580125616983</v>
      </c>
      <c r="AX965" s="35">
        <f t="shared" si="340"/>
        <v>102365.240825905</v>
      </c>
      <c r="AY965" s="35">
        <f t="shared" si="341"/>
        <v>108815.8988384667</v>
      </c>
      <c r="AZ965" s="35">
        <f t="shared" si="342"/>
        <v>115266.55685102841</v>
      </c>
      <c r="BA965"/>
      <c r="BB965" s="52">
        <f t="shared" si="343"/>
        <v>958</v>
      </c>
      <c r="BC965" s="80">
        <f t="shared" si="344"/>
        <v>923.69649118215295</v>
      </c>
      <c r="BD965" s="35">
        <f t="shared" si="350"/>
        <v>3699.9894478627089</v>
      </c>
      <c r="BE965" s="35">
        <f t="shared" si="345"/>
        <v>32488.155298026868</v>
      </c>
      <c r="BF965" s="35">
        <f t="shared" si="346"/>
        <v>36188.144745889578</v>
      </c>
      <c r="BG965" s="35">
        <f t="shared" si="347"/>
        <v>39888.134193752288</v>
      </c>
    </row>
    <row r="966" spans="25:59" x14ac:dyDescent="0.4">
      <c r="Y966" s="35">
        <f t="shared" si="348"/>
        <v>958500</v>
      </c>
      <c r="Z966" s="52">
        <f t="shared" si="351"/>
        <v>959</v>
      </c>
      <c r="AA966" s="35"/>
      <c r="AB966" s="35"/>
      <c r="AC966" s="35"/>
      <c r="AD966" s="35"/>
      <c r="AU966" s="52">
        <f t="shared" si="338"/>
        <v>959</v>
      </c>
      <c r="AV966" s="80">
        <f t="shared" si="339"/>
        <v>1611.2405036172179</v>
      </c>
      <c r="AW966" s="35">
        <f t="shared" si="349"/>
        <v>6454.0386569218663</v>
      </c>
      <c r="AX966" s="35">
        <f t="shared" si="340"/>
        <v>102462.30977075528</v>
      </c>
      <c r="AY966" s="35">
        <f t="shared" si="341"/>
        <v>108916.34842767715</v>
      </c>
      <c r="AZ966" s="35">
        <f t="shared" si="342"/>
        <v>115370.38708459902</v>
      </c>
      <c r="BA966"/>
      <c r="BB966" s="52">
        <f t="shared" si="343"/>
        <v>959</v>
      </c>
      <c r="BC966" s="80">
        <f t="shared" si="344"/>
        <v>924.18057967782909</v>
      </c>
      <c r="BD966" s="35">
        <f t="shared" si="350"/>
        <v>3701.9285288735518</v>
      </c>
      <c r="BE966" s="35">
        <f t="shared" si="345"/>
        <v>32516.024999716337</v>
      </c>
      <c r="BF966" s="35">
        <f t="shared" si="346"/>
        <v>36217.953528589889</v>
      </c>
      <c r="BG966" s="35">
        <f t="shared" si="347"/>
        <v>39919.882057463445</v>
      </c>
    </row>
    <row r="967" spans="25:59" x14ac:dyDescent="0.4">
      <c r="Y967" s="35">
        <f t="shared" si="348"/>
        <v>959500</v>
      </c>
      <c r="Z967" s="52">
        <f t="shared" si="351"/>
        <v>960</v>
      </c>
      <c r="AA967" s="35"/>
      <c r="AB967" s="35"/>
      <c r="AC967" s="35"/>
      <c r="AD967" s="35"/>
      <c r="AU967" s="52">
        <f t="shared" si="338"/>
        <v>960</v>
      </c>
      <c r="AV967" s="80">
        <f t="shared" si="339"/>
        <v>1612.0850499292769</v>
      </c>
      <c r="AW967" s="35">
        <f t="shared" si="349"/>
        <v>6457.4215997745032</v>
      </c>
      <c r="AX967" s="35">
        <f t="shared" si="340"/>
        <v>102559.37641711308</v>
      </c>
      <c r="AY967" s="35">
        <f t="shared" si="341"/>
        <v>109016.79801688758</v>
      </c>
      <c r="AZ967" s="35">
        <f t="shared" si="342"/>
        <v>115474.21961666209</v>
      </c>
      <c r="BA967"/>
      <c r="BB967" s="52">
        <f t="shared" si="343"/>
        <v>960</v>
      </c>
      <c r="BC967" s="80">
        <f t="shared" si="344"/>
        <v>924.66499730418047</v>
      </c>
      <c r="BD967" s="35">
        <f t="shared" si="350"/>
        <v>3703.8689282611958</v>
      </c>
      <c r="BE967" s="35">
        <f t="shared" si="345"/>
        <v>32543.893383029004</v>
      </c>
      <c r="BF967" s="35">
        <f t="shared" si="346"/>
        <v>36247.7623112902</v>
      </c>
      <c r="BG967" s="35">
        <f t="shared" si="347"/>
        <v>39951.631239551396</v>
      </c>
    </row>
    <row r="968" spans="25:59" x14ac:dyDescent="0.4">
      <c r="Y968" s="35">
        <f t="shared" si="348"/>
        <v>960500</v>
      </c>
      <c r="Z968" s="52">
        <f t="shared" si="351"/>
        <v>961</v>
      </c>
      <c r="AA968" s="35"/>
      <c r="AB968" s="35"/>
      <c r="AC968" s="35"/>
      <c r="AD968" s="35"/>
      <c r="AU968" s="52">
        <f t="shared" ref="AU968:AU1008" si="352">Z968</f>
        <v>961</v>
      </c>
      <c r="AV968" s="80">
        <f t="shared" ref="AV968:AV1008" si="353">$AL$13*SQRT(1+(1/$AL$14)+(($AU968-$AE$3)^2)/(($AE$4^2)*$AL$20))</f>
        <v>1612.9301691549665</v>
      </c>
      <c r="AW968" s="35">
        <f t="shared" si="349"/>
        <v>6460.8068375090706</v>
      </c>
      <c r="AX968" s="35">
        <f t="shared" ref="AX968:AX1008" si="354">AY968-AW968</f>
        <v>102656.44076858896</v>
      </c>
      <c r="AY968" s="35">
        <f t="shared" ref="AY968:AY1008" si="355">Z968*AY$1+AY$2</f>
        <v>109117.24760609803</v>
      </c>
      <c r="AZ968" s="35">
        <f t="shared" ref="AZ968:AZ1008" si="356">AY968+AW968</f>
        <v>115578.05444360709</v>
      </c>
      <c r="BA968"/>
      <c r="BB968" s="52">
        <f t="shared" ref="BB968:BB1008" si="357">AU968</f>
        <v>961</v>
      </c>
      <c r="BC968" s="80">
        <f t="shared" ref="BC968:BC1008" si="358">$AL$36*SQRT(1+(1/$AL$37)+(($AU968-$AE$3)^2)/(($AE$4^2)*$AL$43))</f>
        <v>925.1497435441994</v>
      </c>
      <c r="BD968" s="35">
        <f t="shared" si="350"/>
        <v>3705.8106439546978</v>
      </c>
      <c r="BE968" s="35">
        <f t="shared" ref="BE968:BE1008" si="359">BF968-BD968</f>
        <v>32571.760450035821</v>
      </c>
      <c r="BF968" s="35">
        <f t="shared" ref="BF968:BF1008" si="360">Z968*BF$1+BF$2</f>
        <v>36277.571093990518</v>
      </c>
      <c r="BG968" s="35">
        <f t="shared" ref="BG968:BG1008" si="361">BF968+BD968</f>
        <v>39983.381737945216</v>
      </c>
    </row>
    <row r="969" spans="25:59" x14ac:dyDescent="0.4">
      <c r="Y969" s="35">
        <f t="shared" ref="Y969:Y1008" si="362">Y968+1000</f>
        <v>961500</v>
      </c>
      <c r="Z969" s="52">
        <f t="shared" si="351"/>
        <v>962</v>
      </c>
      <c r="AA969" s="35"/>
      <c r="AB969" s="35"/>
      <c r="AC969" s="35"/>
      <c r="AD969" s="35"/>
      <c r="AU969" s="52">
        <f t="shared" si="352"/>
        <v>962</v>
      </c>
      <c r="AV969" s="80">
        <f t="shared" si="353"/>
        <v>1613.7758603941975</v>
      </c>
      <c r="AW969" s="35">
        <f t="shared" ref="AW969:AW1008" si="363">AW$3*AV969</f>
        <v>6464.1943665201416</v>
      </c>
      <c r="AX969" s="35">
        <f t="shared" si="354"/>
        <v>102753.50282878833</v>
      </c>
      <c r="AY969" s="35">
        <f t="shared" si="355"/>
        <v>109217.69719530847</v>
      </c>
      <c r="AZ969" s="35">
        <f t="shared" si="356"/>
        <v>115681.89156182861</v>
      </c>
      <c r="BA969"/>
      <c r="BB969" s="52">
        <f t="shared" si="357"/>
        <v>962</v>
      </c>
      <c r="BC969" s="80">
        <f t="shared" si="358"/>
        <v>925.63481788160982</v>
      </c>
      <c r="BD969" s="35">
        <f t="shared" ref="BD969:BD1008" si="364">BD$3*BC969</f>
        <v>3707.7536738860454</v>
      </c>
      <c r="BE969" s="35">
        <f t="shared" si="359"/>
        <v>32599.626202804786</v>
      </c>
      <c r="BF969" s="35">
        <f t="shared" si="360"/>
        <v>36307.379876690829</v>
      </c>
      <c r="BG969" s="35">
        <f t="shared" si="361"/>
        <v>40015.133550576873</v>
      </c>
    </row>
    <row r="970" spans="25:59" x14ac:dyDescent="0.4">
      <c r="Y970" s="35">
        <f t="shared" si="362"/>
        <v>962500</v>
      </c>
      <c r="Z970" s="52">
        <f t="shared" ref="Z970:Z1008" si="365">Z969+1</f>
        <v>963</v>
      </c>
      <c r="AA970" s="35"/>
      <c r="AB970" s="35"/>
      <c r="AC970" s="35"/>
      <c r="AD970" s="35"/>
      <c r="AU970" s="52">
        <f t="shared" si="352"/>
        <v>963</v>
      </c>
      <c r="AV970" s="80">
        <f t="shared" si="353"/>
        <v>1614.6221227481587</v>
      </c>
      <c r="AW970" s="35">
        <f t="shared" si="363"/>
        <v>6467.5841832074102</v>
      </c>
      <c r="AX970" s="35">
        <f t="shared" si="354"/>
        <v>102850.5626013115</v>
      </c>
      <c r="AY970" s="35">
        <f t="shared" si="355"/>
        <v>109318.1467845189</v>
      </c>
      <c r="AZ970" s="35">
        <f t="shared" si="356"/>
        <v>115785.73096772631</v>
      </c>
      <c r="BA970"/>
      <c r="BB970" s="52">
        <f t="shared" si="357"/>
        <v>963</v>
      </c>
      <c r="BC970" s="80">
        <f t="shared" si="358"/>
        <v>926.12021980086865</v>
      </c>
      <c r="BD970" s="35">
        <f t="shared" si="364"/>
        <v>3709.6980159901618</v>
      </c>
      <c r="BE970" s="35">
        <f t="shared" si="359"/>
        <v>32627.490643400986</v>
      </c>
      <c r="BF970" s="35">
        <f t="shared" si="360"/>
        <v>36337.188659391148</v>
      </c>
      <c r="BG970" s="35">
        <f t="shared" si="361"/>
        <v>40046.886675381313</v>
      </c>
    </row>
    <row r="971" spans="25:59" x14ac:dyDescent="0.4">
      <c r="Y971" s="35">
        <f t="shared" si="362"/>
        <v>963500</v>
      </c>
      <c r="Z971" s="52">
        <f t="shared" si="365"/>
        <v>964</v>
      </c>
      <c r="AA971" s="35"/>
      <c r="AB971" s="35"/>
      <c r="AC971" s="35"/>
      <c r="AD971" s="35"/>
      <c r="AU971" s="52">
        <f t="shared" si="352"/>
        <v>964</v>
      </c>
      <c r="AV971" s="80">
        <f t="shared" si="353"/>
        <v>1615.4689553193159</v>
      </c>
      <c r="AW971" s="35">
        <f t="shared" si="363"/>
        <v>6470.9762839756804</v>
      </c>
      <c r="AX971" s="35">
        <f t="shared" si="354"/>
        <v>102947.62008975368</v>
      </c>
      <c r="AY971" s="35">
        <f t="shared" si="355"/>
        <v>109418.59637372935</v>
      </c>
      <c r="AZ971" s="35">
        <f t="shared" si="356"/>
        <v>115889.57265770502</v>
      </c>
      <c r="BA971"/>
      <c r="BB971" s="52">
        <f t="shared" si="357"/>
        <v>964</v>
      </c>
      <c r="BC971" s="80">
        <f t="shared" si="358"/>
        <v>926.6059487871654</v>
      </c>
      <c r="BD971" s="35">
        <f t="shared" si="364"/>
        <v>3711.6436682049048</v>
      </c>
      <c r="BE971" s="35">
        <f t="shared" si="359"/>
        <v>32655.353773886553</v>
      </c>
      <c r="BF971" s="35">
        <f t="shared" si="360"/>
        <v>36366.997442091459</v>
      </c>
      <c r="BG971" s="35">
        <f t="shared" si="361"/>
        <v>40078.641110296361</v>
      </c>
    </row>
    <row r="972" spans="25:59" x14ac:dyDescent="0.4">
      <c r="Y972" s="35">
        <f t="shared" si="362"/>
        <v>964500</v>
      </c>
      <c r="Z972" s="52">
        <f t="shared" si="365"/>
        <v>965</v>
      </c>
      <c r="AA972" s="35"/>
      <c r="AB972" s="35"/>
      <c r="AC972" s="35"/>
      <c r="AD972" s="35"/>
      <c r="AU972" s="52">
        <f t="shared" si="352"/>
        <v>965</v>
      </c>
      <c r="AV972" s="80">
        <f t="shared" si="353"/>
        <v>1616.316357211412</v>
      </c>
      <c r="AW972" s="35">
        <f t="shared" si="363"/>
        <v>6474.3706652348774</v>
      </c>
      <c r="AX972" s="35">
        <f t="shared" si="354"/>
        <v>103044.6752977049</v>
      </c>
      <c r="AY972" s="35">
        <f t="shared" si="355"/>
        <v>109519.04596293978</v>
      </c>
      <c r="AZ972" s="35">
        <f t="shared" si="356"/>
        <v>115993.41662817466</v>
      </c>
      <c r="BA972"/>
      <c r="BB972" s="52">
        <f t="shared" si="357"/>
        <v>965</v>
      </c>
      <c r="BC972" s="80">
        <f t="shared" si="358"/>
        <v>927.09200432642183</v>
      </c>
      <c r="BD972" s="35">
        <f t="shared" si="364"/>
        <v>3713.5906284710659</v>
      </c>
      <c r="BE972" s="35">
        <f t="shared" si="359"/>
        <v>32683.215596320711</v>
      </c>
      <c r="BF972" s="35">
        <f t="shared" si="360"/>
        <v>36396.806224791777</v>
      </c>
      <c r="BG972" s="35">
        <f t="shared" si="361"/>
        <v>40110.396853262842</v>
      </c>
    </row>
    <row r="973" spans="25:59" x14ac:dyDescent="0.4">
      <c r="Y973" s="35">
        <f t="shared" si="362"/>
        <v>965500</v>
      </c>
      <c r="Z973" s="52">
        <f t="shared" si="365"/>
        <v>966</v>
      </c>
      <c r="AA973" s="35"/>
      <c r="AB973" s="35"/>
      <c r="AC973" s="35"/>
      <c r="AD973" s="35"/>
      <c r="AU973" s="52">
        <f t="shared" si="352"/>
        <v>966</v>
      </c>
      <c r="AV973" s="80">
        <f t="shared" si="353"/>
        <v>1617.1643275294659</v>
      </c>
      <c r="AW973" s="35">
        <f t="shared" si="363"/>
        <v>6477.767323400034</v>
      </c>
      <c r="AX973" s="35">
        <f t="shared" si="354"/>
        <v>103141.72822875019</v>
      </c>
      <c r="AY973" s="35">
        <f t="shared" si="355"/>
        <v>109619.49555215023</v>
      </c>
      <c r="AZ973" s="35">
        <f t="shared" si="356"/>
        <v>116097.26287555027</v>
      </c>
      <c r="BA973"/>
      <c r="BB973" s="52">
        <f t="shared" si="357"/>
        <v>966</v>
      </c>
      <c r="BC973" s="80">
        <f t="shared" si="358"/>
        <v>927.57838590529184</v>
      </c>
      <c r="BD973" s="35">
        <f t="shared" si="364"/>
        <v>3715.5388947323686</v>
      </c>
      <c r="BE973" s="35">
        <f t="shared" si="359"/>
        <v>32711.076112759718</v>
      </c>
      <c r="BF973" s="35">
        <f t="shared" si="360"/>
        <v>36426.615007492088</v>
      </c>
      <c r="BG973" s="35">
        <f t="shared" si="361"/>
        <v>40142.153902224454</v>
      </c>
    </row>
    <row r="974" spans="25:59" x14ac:dyDescent="0.4">
      <c r="Y974" s="35">
        <f t="shared" si="362"/>
        <v>966500</v>
      </c>
      <c r="Z974" s="52">
        <f t="shared" si="365"/>
        <v>967</v>
      </c>
      <c r="AA974" s="35"/>
      <c r="AB974" s="35"/>
      <c r="AC974" s="35"/>
      <c r="AD974" s="35"/>
      <c r="AU974" s="52">
        <f t="shared" si="352"/>
        <v>967</v>
      </c>
      <c r="AV974" s="80">
        <f t="shared" si="353"/>
        <v>1618.0128653797735</v>
      </c>
      <c r="AW974" s="35">
        <f t="shared" si="363"/>
        <v>6481.1662548912991</v>
      </c>
      <c r="AX974" s="35">
        <f t="shared" si="354"/>
        <v>103238.77888646936</v>
      </c>
      <c r="AY974" s="35">
        <f t="shared" si="355"/>
        <v>109719.94514136066</v>
      </c>
      <c r="AZ974" s="35">
        <f t="shared" si="356"/>
        <v>116201.11139625196</v>
      </c>
      <c r="BA974"/>
      <c r="BB974" s="52">
        <f t="shared" si="357"/>
        <v>967</v>
      </c>
      <c r="BC974" s="80">
        <f t="shared" si="358"/>
        <v>928.06509301116171</v>
      </c>
      <c r="BD974" s="35">
        <f t="shared" si="364"/>
        <v>3717.4884649354703</v>
      </c>
      <c r="BE974" s="35">
        <f t="shared" si="359"/>
        <v>32738.935325256934</v>
      </c>
      <c r="BF974" s="35">
        <f t="shared" si="360"/>
        <v>36456.423790192406</v>
      </c>
      <c r="BG974" s="35">
        <f t="shared" si="361"/>
        <v>40173.912255127878</v>
      </c>
    </row>
    <row r="975" spans="25:59" x14ac:dyDescent="0.4">
      <c r="Y975" s="35">
        <f t="shared" si="362"/>
        <v>967500</v>
      </c>
      <c r="Z975" s="52">
        <f t="shared" si="365"/>
        <v>968</v>
      </c>
      <c r="AA975" s="35"/>
      <c r="AB975" s="35"/>
      <c r="AC975" s="35"/>
      <c r="AD975" s="35"/>
      <c r="AU975" s="52">
        <f t="shared" si="352"/>
        <v>968</v>
      </c>
      <c r="AV975" s="80">
        <f t="shared" si="353"/>
        <v>1618.8619698699069</v>
      </c>
      <c r="AW975" s="35">
        <f t="shared" si="363"/>
        <v>6484.5674561339338</v>
      </c>
      <c r="AX975" s="35">
        <f t="shared" si="354"/>
        <v>103335.82727443716</v>
      </c>
      <c r="AY975" s="35">
        <f t="shared" si="355"/>
        <v>109820.3947305711</v>
      </c>
      <c r="AZ975" s="35">
        <f t="shared" si="356"/>
        <v>116304.96218670504</v>
      </c>
      <c r="BA975"/>
      <c r="BB975" s="52">
        <f t="shared" si="357"/>
        <v>968</v>
      </c>
      <c r="BC975" s="80">
        <f t="shared" si="358"/>
        <v>928.55212513214974</v>
      </c>
      <c r="BD975" s="35">
        <f t="shared" si="364"/>
        <v>3719.4393370299608</v>
      </c>
      <c r="BE975" s="35">
        <f t="shared" si="359"/>
        <v>32766.793235862755</v>
      </c>
      <c r="BF975" s="35">
        <f t="shared" si="360"/>
        <v>36486.232572892717</v>
      </c>
      <c r="BG975" s="35">
        <f t="shared" si="361"/>
        <v>40205.671909922676</v>
      </c>
    </row>
    <row r="976" spans="25:59" x14ac:dyDescent="0.4">
      <c r="Y976" s="35">
        <f t="shared" si="362"/>
        <v>968500</v>
      </c>
      <c r="Z976" s="52">
        <f t="shared" si="365"/>
        <v>969</v>
      </c>
      <c r="AA976" s="35"/>
      <c r="AB976" s="35"/>
      <c r="AC976" s="35"/>
      <c r="AD976" s="35"/>
      <c r="AU976" s="52">
        <f t="shared" si="352"/>
        <v>969</v>
      </c>
      <c r="AV976" s="80">
        <f t="shared" si="353"/>
        <v>1619.7116401087142</v>
      </c>
      <c r="AW976" s="35">
        <f t="shared" si="363"/>
        <v>6487.9709235583114</v>
      </c>
      <c r="AX976" s="35">
        <f t="shared" si="354"/>
        <v>103432.87339622324</v>
      </c>
      <c r="AY976" s="35">
        <f t="shared" si="355"/>
        <v>109920.84431978155</v>
      </c>
      <c r="AZ976" s="35">
        <f t="shared" si="356"/>
        <v>116408.81524333986</v>
      </c>
      <c r="BA976"/>
      <c r="BB976" s="52">
        <f t="shared" si="357"/>
        <v>969</v>
      </c>
      <c r="BC976" s="80">
        <f t="shared" si="358"/>
        <v>929.03948175710605</v>
      </c>
      <c r="BD976" s="35">
        <f t="shared" si="364"/>
        <v>3721.3915089683605</v>
      </c>
      <c r="BE976" s="35">
        <f t="shared" si="359"/>
        <v>32794.649846624678</v>
      </c>
      <c r="BF976" s="35">
        <f t="shared" si="360"/>
        <v>36516.041355593035</v>
      </c>
      <c r="BG976" s="35">
        <f t="shared" si="361"/>
        <v>40237.432864561393</v>
      </c>
    </row>
    <row r="977" spans="25:59" x14ac:dyDescent="0.4">
      <c r="Y977" s="35">
        <f t="shared" si="362"/>
        <v>969500</v>
      </c>
      <c r="Z977" s="52">
        <f t="shared" si="365"/>
        <v>970</v>
      </c>
      <c r="AA977" s="35"/>
      <c r="AB977" s="35"/>
      <c r="AC977" s="35"/>
      <c r="AD977" s="35"/>
      <c r="AU977" s="52">
        <f t="shared" si="352"/>
        <v>970</v>
      </c>
      <c r="AV977" s="80">
        <f t="shared" si="353"/>
        <v>1620.5618752063183</v>
      </c>
      <c r="AW977" s="35">
        <f t="shared" si="363"/>
        <v>6491.3766535999093</v>
      </c>
      <c r="AX977" s="35">
        <f t="shared" si="354"/>
        <v>103529.91725539207</v>
      </c>
      <c r="AY977" s="35">
        <f t="shared" si="355"/>
        <v>110021.29390899198</v>
      </c>
      <c r="AZ977" s="35">
        <f t="shared" si="356"/>
        <v>116512.6705625919</v>
      </c>
      <c r="BA977"/>
      <c r="BB977" s="52">
        <f t="shared" si="357"/>
        <v>970</v>
      </c>
      <c r="BC977" s="80">
        <f t="shared" si="358"/>
        <v>929.52716237561219</v>
      </c>
      <c r="BD977" s="35">
        <f t="shared" si="364"/>
        <v>3723.3449787061213</v>
      </c>
      <c r="BE977" s="35">
        <f t="shared" si="359"/>
        <v>32822.505159587228</v>
      </c>
      <c r="BF977" s="35">
        <f t="shared" si="360"/>
        <v>36545.850138293346</v>
      </c>
      <c r="BG977" s="35">
        <f t="shared" si="361"/>
        <v>40269.195116999465</v>
      </c>
    </row>
    <row r="978" spans="25:59" x14ac:dyDescent="0.4">
      <c r="Y978" s="35">
        <f t="shared" si="362"/>
        <v>970500</v>
      </c>
      <c r="Z978" s="52">
        <f t="shared" si="365"/>
        <v>971</v>
      </c>
      <c r="AA978" s="35"/>
      <c r="AB978" s="35"/>
      <c r="AC978" s="35"/>
      <c r="AD978" s="35"/>
      <c r="AU978" s="52">
        <f t="shared" si="352"/>
        <v>971</v>
      </c>
      <c r="AV978" s="80">
        <f t="shared" si="353"/>
        <v>1621.4126742741198</v>
      </c>
      <c r="AW978" s="35">
        <f t="shared" si="363"/>
        <v>6494.7846426993246</v>
      </c>
      <c r="AX978" s="35">
        <f t="shared" si="354"/>
        <v>103626.95885550311</v>
      </c>
      <c r="AY978" s="35">
        <f t="shared" si="355"/>
        <v>110121.74349820243</v>
      </c>
      <c r="AZ978" s="35">
        <f t="shared" si="356"/>
        <v>116616.52814090175</v>
      </c>
      <c r="BA978"/>
      <c r="BB978" s="52">
        <f t="shared" si="357"/>
        <v>971</v>
      </c>
      <c r="BC978" s="80">
        <f t="shared" si="358"/>
        <v>930.01516647798235</v>
      </c>
      <c r="BD978" s="35">
        <f t="shared" si="364"/>
        <v>3725.2997442016276</v>
      </c>
      <c r="BE978" s="35">
        <f t="shared" si="359"/>
        <v>32850.359176792037</v>
      </c>
      <c r="BF978" s="35">
        <f t="shared" si="360"/>
        <v>36575.658920993665</v>
      </c>
      <c r="BG978" s="35">
        <f t="shared" si="361"/>
        <v>40300.958665195292</v>
      </c>
    </row>
    <row r="979" spans="25:59" x14ac:dyDescent="0.4">
      <c r="Y979" s="35">
        <f t="shared" si="362"/>
        <v>971500</v>
      </c>
      <c r="Z979" s="52">
        <f t="shared" si="365"/>
        <v>972</v>
      </c>
      <c r="AA979" s="35"/>
      <c r="AB979" s="35"/>
      <c r="AC979" s="35"/>
      <c r="AD979" s="35"/>
      <c r="AU979" s="52">
        <f t="shared" si="352"/>
        <v>972</v>
      </c>
      <c r="AV979" s="80">
        <f t="shared" si="353"/>
        <v>1622.2640364247925</v>
      </c>
      <c r="AW979" s="35">
        <f t="shared" si="363"/>
        <v>6498.1948873022538</v>
      </c>
      <c r="AX979" s="35">
        <f t="shared" si="354"/>
        <v>103723.99820011061</v>
      </c>
      <c r="AY979" s="35">
        <f t="shared" si="355"/>
        <v>110222.19308741286</v>
      </c>
      <c r="AZ979" s="35">
        <f t="shared" si="356"/>
        <v>116720.38797471511</v>
      </c>
      <c r="BA979"/>
      <c r="BB979" s="52">
        <f t="shared" si="357"/>
        <v>972</v>
      </c>
      <c r="BC979" s="80">
        <f t="shared" si="358"/>
        <v>930.50349355526112</v>
      </c>
      <c r="BD979" s="35">
        <f t="shared" si="364"/>
        <v>3727.2558034161912</v>
      </c>
      <c r="BE979" s="35">
        <f t="shared" si="359"/>
        <v>32878.211900277784</v>
      </c>
      <c r="BF979" s="35">
        <f t="shared" si="360"/>
        <v>36605.467703693976</v>
      </c>
      <c r="BG979" s="35">
        <f t="shared" si="361"/>
        <v>40332.723507110168</v>
      </c>
    </row>
    <row r="980" spans="25:59" x14ac:dyDescent="0.4">
      <c r="Y980" s="35">
        <f t="shared" si="362"/>
        <v>972500</v>
      </c>
      <c r="Z980" s="52">
        <f t="shared" si="365"/>
        <v>973</v>
      </c>
      <c r="AA980" s="35"/>
      <c r="AB980" s="35"/>
      <c r="AC980" s="35"/>
      <c r="AD980" s="35"/>
      <c r="AU980" s="52">
        <f t="shared" si="352"/>
        <v>973</v>
      </c>
      <c r="AV980" s="80">
        <f t="shared" si="353"/>
        <v>1623.1159607722866</v>
      </c>
      <c r="AW980" s="35">
        <f t="shared" si="363"/>
        <v>6501.6073838595066</v>
      </c>
      <c r="AX980" s="35">
        <f t="shared" si="354"/>
        <v>103821.0352927638</v>
      </c>
      <c r="AY980" s="35">
        <f t="shared" si="355"/>
        <v>110322.64267662331</v>
      </c>
      <c r="AZ980" s="35">
        <f t="shared" si="356"/>
        <v>116824.25006048281</v>
      </c>
      <c r="BA980"/>
      <c r="BB980" s="52">
        <f t="shared" si="357"/>
        <v>973</v>
      </c>
      <c r="BC980" s="80">
        <f t="shared" si="358"/>
        <v>930.99214309922502</v>
      </c>
      <c r="BD980" s="35">
        <f t="shared" si="364"/>
        <v>3729.2131543140554</v>
      </c>
      <c r="BE980" s="35">
        <f t="shared" si="359"/>
        <v>32906.063332080237</v>
      </c>
      <c r="BF980" s="35">
        <f t="shared" si="360"/>
        <v>36635.276486394294</v>
      </c>
      <c r="BG980" s="35">
        <f t="shared" si="361"/>
        <v>40364.489640708351</v>
      </c>
    </row>
    <row r="981" spans="25:59" x14ac:dyDescent="0.4">
      <c r="Y981" s="35">
        <f t="shared" si="362"/>
        <v>973500</v>
      </c>
      <c r="Z981" s="52">
        <f t="shared" si="365"/>
        <v>974</v>
      </c>
      <c r="AA981" s="35"/>
      <c r="AB981" s="35"/>
      <c r="AC981" s="35"/>
      <c r="AD981" s="35"/>
      <c r="AU981" s="52">
        <f t="shared" si="352"/>
        <v>974</v>
      </c>
      <c r="AV981" s="80">
        <f t="shared" si="353"/>
        <v>1623.9684464318264</v>
      </c>
      <c r="AW981" s="35">
        <f t="shared" si="363"/>
        <v>6505.022128826995</v>
      </c>
      <c r="AX981" s="35">
        <f t="shared" si="354"/>
        <v>103918.07013700674</v>
      </c>
      <c r="AY981" s="35">
        <f t="shared" si="355"/>
        <v>110423.09226583374</v>
      </c>
      <c r="AZ981" s="35">
        <f t="shared" si="356"/>
        <v>116928.11439466073</v>
      </c>
      <c r="BA981"/>
      <c r="BB981" s="52">
        <f t="shared" si="357"/>
        <v>974</v>
      </c>
      <c r="BC981" s="80">
        <f t="shared" si="358"/>
        <v>931.48111460238158</v>
      </c>
      <c r="BD981" s="35">
        <f t="shared" si="364"/>
        <v>3731.1717948623914</v>
      </c>
      <c r="BE981" s="35">
        <f t="shared" si="359"/>
        <v>32933.913474232213</v>
      </c>
      <c r="BF981" s="35">
        <f t="shared" si="360"/>
        <v>36665.085269094605</v>
      </c>
      <c r="BG981" s="35">
        <f t="shared" si="361"/>
        <v>40396.257063956997</v>
      </c>
    </row>
    <row r="982" spans="25:59" x14ac:dyDescent="0.4">
      <c r="Y982" s="35">
        <f t="shared" si="362"/>
        <v>974500</v>
      </c>
      <c r="Z982" s="52">
        <f t="shared" si="365"/>
        <v>975</v>
      </c>
      <c r="AA982" s="35"/>
      <c r="AB982" s="35"/>
      <c r="AC982" s="35"/>
      <c r="AD982" s="35"/>
      <c r="AU982" s="52">
        <f t="shared" si="352"/>
        <v>975</v>
      </c>
      <c r="AV982" s="80">
        <f t="shared" si="353"/>
        <v>1624.8214925199111</v>
      </c>
      <c r="AW982" s="35">
        <f t="shared" si="363"/>
        <v>6508.4391186657404</v>
      </c>
      <c r="AX982" s="35">
        <f t="shared" si="354"/>
        <v>104015.10273637844</v>
      </c>
      <c r="AY982" s="35">
        <f t="shared" si="355"/>
        <v>110523.54185504418</v>
      </c>
      <c r="AZ982" s="35">
        <f t="shared" si="356"/>
        <v>117031.98097370993</v>
      </c>
      <c r="BA982"/>
      <c r="BB982" s="52">
        <f t="shared" si="357"/>
        <v>975</v>
      </c>
      <c r="BC982" s="80">
        <f t="shared" si="358"/>
        <v>931.97040755796968</v>
      </c>
      <c r="BD982" s="35">
        <f t="shared" si="364"/>
        <v>3733.1317230312993</v>
      </c>
      <c r="BE982" s="35">
        <f t="shared" si="359"/>
        <v>32961.762328763616</v>
      </c>
      <c r="BF982" s="35">
        <f t="shared" si="360"/>
        <v>36694.894051794916</v>
      </c>
      <c r="BG982" s="35">
        <f t="shared" si="361"/>
        <v>40428.025774826216</v>
      </c>
    </row>
    <row r="983" spans="25:59" x14ac:dyDescent="0.4">
      <c r="Y983" s="35">
        <f t="shared" si="362"/>
        <v>975500</v>
      </c>
      <c r="Z983" s="52">
        <f t="shared" si="365"/>
        <v>976</v>
      </c>
      <c r="AA983" s="35"/>
      <c r="AB983" s="35"/>
      <c r="AC983" s="35"/>
      <c r="AD983" s="35"/>
      <c r="AU983" s="52">
        <f t="shared" si="352"/>
        <v>976</v>
      </c>
      <c r="AV983" s="80">
        <f t="shared" si="353"/>
        <v>1625.6750981543134</v>
      </c>
      <c r="AW983" s="35">
        <f t="shared" si="363"/>
        <v>6511.8583498418629</v>
      </c>
      <c r="AX983" s="35">
        <f t="shared" si="354"/>
        <v>104112.13309441277</v>
      </c>
      <c r="AY983" s="35">
        <f t="shared" si="355"/>
        <v>110623.99144425463</v>
      </c>
      <c r="AZ983" s="35">
        <f t="shared" si="356"/>
        <v>117135.84979409649</v>
      </c>
      <c r="BA983"/>
      <c r="BB983" s="52">
        <f t="shared" si="357"/>
        <v>976</v>
      </c>
      <c r="BC983" s="80">
        <f t="shared" si="358"/>
        <v>932.4600214599584</v>
      </c>
      <c r="BD983" s="35">
        <f t="shared" si="364"/>
        <v>3735.0929367938056</v>
      </c>
      <c r="BE983" s="35">
        <f t="shared" si="359"/>
        <v>32989.609897701426</v>
      </c>
      <c r="BF983" s="35">
        <f t="shared" si="360"/>
        <v>36724.702834495234</v>
      </c>
      <c r="BG983" s="35">
        <f t="shared" si="361"/>
        <v>40459.795771289042</v>
      </c>
    </row>
    <row r="984" spans="25:59" x14ac:dyDescent="0.4">
      <c r="Y984" s="35">
        <f t="shared" si="362"/>
        <v>976500</v>
      </c>
      <c r="Z984" s="52">
        <f t="shared" si="365"/>
        <v>977</v>
      </c>
      <c r="AA984" s="35"/>
      <c r="AB984" s="35"/>
      <c r="AC984" s="35"/>
      <c r="AD984" s="35"/>
      <c r="AU984" s="52">
        <f t="shared" si="352"/>
        <v>977</v>
      </c>
      <c r="AV984" s="80">
        <f t="shared" si="353"/>
        <v>1626.5292624540812</v>
      </c>
      <c r="AW984" s="35">
        <f t="shared" si="363"/>
        <v>6515.2798188265906</v>
      </c>
      <c r="AX984" s="35">
        <f t="shared" si="354"/>
        <v>104209.16121463847</v>
      </c>
      <c r="AY984" s="35">
        <f t="shared" si="355"/>
        <v>110724.44103346506</v>
      </c>
      <c r="AZ984" s="35">
        <f t="shared" si="356"/>
        <v>117239.72085229165</v>
      </c>
      <c r="BA984"/>
      <c r="BB984" s="52">
        <f t="shared" si="357"/>
        <v>977</v>
      </c>
      <c r="BC984" s="80">
        <f t="shared" si="358"/>
        <v>932.94995580304817</v>
      </c>
      <c r="BD984" s="35">
        <f t="shared" si="364"/>
        <v>3737.0554341258653</v>
      </c>
      <c r="BE984" s="35">
        <f t="shared" si="359"/>
        <v>33017.456183069677</v>
      </c>
      <c r="BF984" s="35">
        <f t="shared" si="360"/>
        <v>36754.511617195545</v>
      </c>
      <c r="BG984" s="35">
        <f t="shared" si="361"/>
        <v>40491.567051321414</v>
      </c>
    </row>
    <row r="985" spans="25:59" x14ac:dyDescent="0.4">
      <c r="Y985" s="35">
        <f t="shared" si="362"/>
        <v>977500</v>
      </c>
      <c r="Z985" s="52">
        <f t="shared" si="365"/>
        <v>978</v>
      </c>
      <c r="AA985" s="35"/>
      <c r="AB985" s="35"/>
      <c r="AC985" s="35"/>
      <c r="AD985" s="35"/>
      <c r="AU985" s="52">
        <f t="shared" si="352"/>
        <v>978</v>
      </c>
      <c r="AV985" s="80">
        <f t="shared" si="353"/>
        <v>1627.3839845395344</v>
      </c>
      <c r="AW985" s="35">
        <f t="shared" si="363"/>
        <v>6518.7035220962489</v>
      </c>
      <c r="AX985" s="35">
        <f t="shared" si="354"/>
        <v>104306.18710057926</v>
      </c>
      <c r="AY985" s="35">
        <f t="shared" si="355"/>
        <v>110824.89062267551</v>
      </c>
      <c r="AZ985" s="35">
        <f t="shared" si="356"/>
        <v>117343.59414477175</v>
      </c>
      <c r="BA985"/>
      <c r="BB985" s="52">
        <f t="shared" si="357"/>
        <v>978</v>
      </c>
      <c r="BC985" s="80">
        <f t="shared" si="358"/>
        <v>933.44021008266952</v>
      </c>
      <c r="BD985" s="35">
        <f t="shared" si="364"/>
        <v>3739.0192130063579</v>
      </c>
      <c r="BE985" s="35">
        <f t="shared" si="359"/>
        <v>33045.301186889505</v>
      </c>
      <c r="BF985" s="35">
        <f t="shared" si="360"/>
        <v>36784.320399895863</v>
      </c>
      <c r="BG985" s="35">
        <f t="shared" si="361"/>
        <v>40523.339612902222</v>
      </c>
    </row>
    <row r="986" spans="25:59" x14ac:dyDescent="0.4">
      <c r="Y986" s="35">
        <f t="shared" si="362"/>
        <v>978500</v>
      </c>
      <c r="Z986" s="52">
        <f t="shared" si="365"/>
        <v>979</v>
      </c>
      <c r="AA986" s="35"/>
      <c r="AB986" s="35"/>
      <c r="AC986" s="35"/>
      <c r="AD986" s="35"/>
      <c r="AU986" s="52">
        <f t="shared" si="352"/>
        <v>979</v>
      </c>
      <c r="AV986" s="80">
        <f t="shared" si="353"/>
        <v>1628.2392635322674</v>
      </c>
      <c r="AW986" s="35">
        <f t="shared" si="363"/>
        <v>6522.1294561322666</v>
      </c>
      <c r="AX986" s="35">
        <f t="shared" si="354"/>
        <v>104403.21075575367</v>
      </c>
      <c r="AY986" s="35">
        <f t="shared" si="355"/>
        <v>110925.34021188594</v>
      </c>
      <c r="AZ986" s="35">
        <f t="shared" si="356"/>
        <v>117447.46966801821</v>
      </c>
      <c r="BA986"/>
      <c r="BB986" s="52">
        <f t="shared" si="357"/>
        <v>979</v>
      </c>
      <c r="BC986" s="80">
        <f t="shared" si="358"/>
        <v>933.93078379498354</v>
      </c>
      <c r="BD986" s="35">
        <f t="shared" si="364"/>
        <v>3740.9842714170891</v>
      </c>
      <c r="BE986" s="35">
        <f t="shared" si="359"/>
        <v>33073.144911179086</v>
      </c>
      <c r="BF986" s="35">
        <f t="shared" si="360"/>
        <v>36814.129182596174</v>
      </c>
      <c r="BG986" s="35">
        <f t="shared" si="361"/>
        <v>40555.113454013263</v>
      </c>
    </row>
    <row r="987" spans="25:59" x14ac:dyDescent="0.4">
      <c r="Y987" s="35">
        <f t="shared" si="362"/>
        <v>979500</v>
      </c>
      <c r="Z987" s="52">
        <f t="shared" si="365"/>
        <v>980</v>
      </c>
      <c r="AA987" s="35"/>
      <c r="AB987" s="35"/>
      <c r="AC987" s="35"/>
      <c r="AD987" s="35"/>
      <c r="AU987" s="52">
        <f t="shared" si="352"/>
        <v>980</v>
      </c>
      <c r="AV987" s="80">
        <f t="shared" si="353"/>
        <v>1629.0950985551472</v>
      </c>
      <c r="AW987" s="35">
        <f t="shared" si="363"/>
        <v>6525.5576174211701</v>
      </c>
      <c r="AX987" s="35">
        <f t="shared" si="354"/>
        <v>104500.23218367521</v>
      </c>
      <c r="AY987" s="35">
        <f t="shared" si="355"/>
        <v>111025.78980109638</v>
      </c>
      <c r="AZ987" s="35">
        <f t="shared" si="356"/>
        <v>117551.34741851756</v>
      </c>
      <c r="BA987"/>
      <c r="BB987" s="52">
        <f t="shared" si="357"/>
        <v>980</v>
      </c>
      <c r="BC987" s="80">
        <f t="shared" si="358"/>
        <v>934.42167643688151</v>
      </c>
      <c r="BD987" s="35">
        <f t="shared" si="364"/>
        <v>3742.9506073427906</v>
      </c>
      <c r="BE987" s="35">
        <f t="shared" si="359"/>
        <v>33100.987357953702</v>
      </c>
      <c r="BF987" s="35">
        <f t="shared" si="360"/>
        <v>36843.937965296493</v>
      </c>
      <c r="BG987" s="35">
        <f t="shared" si="361"/>
        <v>40586.888572639284</v>
      </c>
    </row>
    <row r="988" spans="25:59" x14ac:dyDescent="0.4">
      <c r="Y988" s="35">
        <f t="shared" si="362"/>
        <v>980500</v>
      </c>
      <c r="Z988" s="52">
        <f t="shared" si="365"/>
        <v>981</v>
      </c>
      <c r="AA988" s="35"/>
      <c r="AB988" s="35"/>
      <c r="AC988" s="35"/>
      <c r="AD988" s="35"/>
      <c r="AU988" s="52">
        <f t="shared" si="352"/>
        <v>981</v>
      </c>
      <c r="AV988" s="80">
        <f t="shared" si="353"/>
        <v>1629.9514887323126</v>
      </c>
      <c r="AW988" s="35">
        <f t="shared" si="363"/>
        <v>6528.9880024545801</v>
      </c>
      <c r="AX988" s="35">
        <f t="shared" si="354"/>
        <v>104597.25138785223</v>
      </c>
      <c r="AY988" s="35">
        <f t="shared" si="355"/>
        <v>111126.23939030682</v>
      </c>
      <c r="AZ988" s="35">
        <f t="shared" si="356"/>
        <v>117655.2273927614</v>
      </c>
      <c r="BA988"/>
      <c r="BB988" s="52">
        <f t="shared" si="357"/>
        <v>981</v>
      </c>
      <c r="BC988" s="80">
        <f t="shared" si="358"/>
        <v>934.91288750598403</v>
      </c>
      <c r="BD988" s="35">
        <f t="shared" si="364"/>
        <v>3744.9182187711149</v>
      </c>
      <c r="BE988" s="35">
        <f t="shared" si="359"/>
        <v>33128.828529225691</v>
      </c>
      <c r="BF988" s="35">
        <f t="shared" si="360"/>
        <v>36873.746747996804</v>
      </c>
      <c r="BG988" s="35">
        <f t="shared" si="361"/>
        <v>40618.664966767916</v>
      </c>
    </row>
    <row r="989" spans="25:59" x14ac:dyDescent="0.4">
      <c r="Y989" s="35">
        <f t="shared" si="362"/>
        <v>981500</v>
      </c>
      <c r="Z989" s="52">
        <f t="shared" si="365"/>
        <v>982</v>
      </c>
      <c r="AA989" s="35"/>
      <c r="AB989" s="35"/>
      <c r="AC989" s="35"/>
      <c r="AD989" s="35"/>
      <c r="AU989" s="52">
        <f t="shared" si="352"/>
        <v>982</v>
      </c>
      <c r="AV989" s="80">
        <f t="shared" si="353"/>
        <v>1630.808433189176</v>
      </c>
      <c r="AW989" s="35">
        <f t="shared" si="363"/>
        <v>6532.420607729221</v>
      </c>
      <c r="AX989" s="35">
        <f t="shared" si="354"/>
        <v>104694.26837178804</v>
      </c>
      <c r="AY989" s="35">
        <f t="shared" si="355"/>
        <v>111226.68897951726</v>
      </c>
      <c r="AZ989" s="35">
        <f t="shared" si="356"/>
        <v>117759.10958724648</v>
      </c>
      <c r="BA989"/>
      <c r="BB989" s="52">
        <f t="shared" si="357"/>
        <v>982</v>
      </c>
      <c r="BC989" s="80">
        <f t="shared" si="358"/>
        <v>935.40441650064236</v>
      </c>
      <c r="BD989" s="35">
        <f t="shared" si="364"/>
        <v>3746.8871036926398</v>
      </c>
      <c r="BE989" s="35">
        <f t="shared" si="359"/>
        <v>33156.668427004479</v>
      </c>
      <c r="BF989" s="35">
        <f t="shared" si="360"/>
        <v>36903.555530697122</v>
      </c>
      <c r="BG989" s="35">
        <f t="shared" si="361"/>
        <v>40650.442634389765</v>
      </c>
    </row>
    <row r="990" spans="25:59" x14ac:dyDescent="0.4">
      <c r="Y990" s="35">
        <f t="shared" si="362"/>
        <v>982500</v>
      </c>
      <c r="Z990" s="52">
        <f t="shared" si="365"/>
        <v>983</v>
      </c>
      <c r="AA990" s="35"/>
      <c r="AB990" s="35"/>
      <c r="AC990" s="35"/>
      <c r="AD990" s="35"/>
      <c r="AU990" s="52">
        <f t="shared" si="352"/>
        <v>983</v>
      </c>
      <c r="AV990" s="80">
        <f t="shared" si="353"/>
        <v>1631.6659310524203</v>
      </c>
      <c r="AW990" s="35">
        <f t="shared" si="363"/>
        <v>6535.8554297469045</v>
      </c>
      <c r="AX990" s="35">
        <f t="shared" si="354"/>
        <v>104791.2831389808</v>
      </c>
      <c r="AY990" s="35">
        <f t="shared" si="355"/>
        <v>111327.13856872771</v>
      </c>
      <c r="AZ990" s="35">
        <f t="shared" si="356"/>
        <v>117862.99399847462</v>
      </c>
      <c r="BA990"/>
      <c r="BB990" s="52">
        <f t="shared" si="357"/>
        <v>983</v>
      </c>
      <c r="BC990" s="80">
        <f t="shared" si="358"/>
        <v>935.89626291993648</v>
      </c>
      <c r="BD990" s="35">
        <f t="shared" si="364"/>
        <v>3748.857260100865</v>
      </c>
      <c r="BE990" s="35">
        <f t="shared" si="359"/>
        <v>33184.507053296569</v>
      </c>
      <c r="BF990" s="35">
        <f t="shared" si="360"/>
        <v>36933.364313397433</v>
      </c>
      <c r="BG990" s="35">
        <f t="shared" si="361"/>
        <v>40682.221573498296</v>
      </c>
    </row>
    <row r="991" spans="25:59" x14ac:dyDescent="0.4">
      <c r="Y991" s="35">
        <f t="shared" si="362"/>
        <v>983500</v>
      </c>
      <c r="Z991" s="52">
        <f t="shared" si="365"/>
        <v>984</v>
      </c>
      <c r="AA991" s="35"/>
      <c r="AB991" s="35"/>
      <c r="AC991" s="35"/>
      <c r="AD991" s="35"/>
      <c r="AU991" s="52">
        <f t="shared" si="352"/>
        <v>984</v>
      </c>
      <c r="AV991" s="80">
        <f t="shared" si="353"/>
        <v>1632.523981450001</v>
      </c>
      <c r="AW991" s="35">
        <f t="shared" si="363"/>
        <v>6539.2924650145378</v>
      </c>
      <c r="AX991" s="35">
        <f t="shared" si="354"/>
        <v>104888.2956929236</v>
      </c>
      <c r="AY991" s="35">
        <f t="shared" si="355"/>
        <v>111427.58815793814</v>
      </c>
      <c r="AZ991" s="35">
        <f t="shared" si="356"/>
        <v>117966.88062295268</v>
      </c>
      <c r="BA991"/>
      <c r="BB991" s="52">
        <f t="shared" si="357"/>
        <v>984</v>
      </c>
      <c r="BC991" s="80">
        <f t="shared" si="358"/>
        <v>936.38842626367602</v>
      </c>
      <c r="BD991" s="35">
        <f t="shared" si="364"/>
        <v>3750.82868599221</v>
      </c>
      <c r="BE991" s="35">
        <f t="shared" si="359"/>
        <v>33212.344410105543</v>
      </c>
      <c r="BF991" s="35">
        <f t="shared" si="360"/>
        <v>36963.173096097751</v>
      </c>
      <c r="BG991" s="35">
        <f t="shared" si="361"/>
        <v>40714.001782089959</v>
      </c>
    </row>
    <row r="992" spans="25:59" x14ac:dyDescent="0.4">
      <c r="Y992" s="35">
        <f t="shared" si="362"/>
        <v>984500</v>
      </c>
      <c r="Z992" s="52">
        <f t="shared" si="365"/>
        <v>985</v>
      </c>
      <c r="AA992" s="35"/>
      <c r="AB992" s="35"/>
      <c r="AC992" s="35"/>
      <c r="AD992" s="35"/>
      <c r="AU992" s="52">
        <f t="shared" si="352"/>
        <v>985</v>
      </c>
      <c r="AV992" s="80">
        <f t="shared" si="353"/>
        <v>1633.3825835111438</v>
      </c>
      <c r="AW992" s="35">
        <f t="shared" si="363"/>
        <v>6542.7317100441214</v>
      </c>
      <c r="AX992" s="35">
        <f t="shared" si="354"/>
        <v>104985.30603710446</v>
      </c>
      <c r="AY992" s="35">
        <f t="shared" si="355"/>
        <v>111528.03774714858</v>
      </c>
      <c r="AZ992" s="35">
        <f t="shared" si="356"/>
        <v>118070.76945719271</v>
      </c>
      <c r="BA992"/>
      <c r="BB992" s="52">
        <f t="shared" si="357"/>
        <v>985</v>
      </c>
      <c r="BC992" s="80">
        <f t="shared" si="358"/>
        <v>936.88090603239971</v>
      </c>
      <c r="BD992" s="35">
        <f t="shared" si="364"/>
        <v>3752.8013793660166</v>
      </c>
      <c r="BE992" s="35">
        <f t="shared" si="359"/>
        <v>33240.180499432048</v>
      </c>
      <c r="BF992" s="35">
        <f t="shared" si="360"/>
        <v>36992.981878798062</v>
      </c>
      <c r="BG992" s="35">
        <f t="shared" si="361"/>
        <v>40745.783258164076</v>
      </c>
    </row>
    <row r="993" spans="25:59" x14ac:dyDescent="0.4">
      <c r="Y993" s="35">
        <f t="shared" si="362"/>
        <v>985500</v>
      </c>
      <c r="Z993" s="52">
        <f t="shared" si="365"/>
        <v>986</v>
      </c>
      <c r="AA993" s="35"/>
      <c r="AB993" s="35"/>
      <c r="AC993" s="35"/>
      <c r="AD993" s="35"/>
      <c r="AU993" s="52">
        <f t="shared" si="352"/>
        <v>986</v>
      </c>
      <c r="AV993" s="80">
        <f t="shared" si="353"/>
        <v>1634.2417363663458</v>
      </c>
      <c r="AW993" s="35">
        <f t="shared" si="363"/>
        <v>6546.1731613527436</v>
      </c>
      <c r="AX993" s="35">
        <f t="shared" si="354"/>
        <v>105082.31417500628</v>
      </c>
      <c r="AY993" s="35">
        <f t="shared" si="355"/>
        <v>111628.48733635902</v>
      </c>
      <c r="AZ993" s="35">
        <f t="shared" si="356"/>
        <v>118174.66049771175</v>
      </c>
      <c r="BA993"/>
      <c r="BB993" s="52">
        <f t="shared" si="357"/>
        <v>986</v>
      </c>
      <c r="BC993" s="80">
        <f t="shared" si="358"/>
        <v>937.37370172737496</v>
      </c>
      <c r="BD993" s="35">
        <f t="shared" si="364"/>
        <v>3754.7753382245451</v>
      </c>
      <c r="BE993" s="35">
        <f t="shared" si="359"/>
        <v>33268.015323273838</v>
      </c>
      <c r="BF993" s="35">
        <f t="shared" si="360"/>
        <v>37022.79066149838</v>
      </c>
      <c r="BG993" s="35">
        <f t="shared" si="361"/>
        <v>40777.565999722923</v>
      </c>
    </row>
    <row r="994" spans="25:59" x14ac:dyDescent="0.4">
      <c r="Y994" s="35">
        <f t="shared" si="362"/>
        <v>986500</v>
      </c>
      <c r="Z994" s="52">
        <f t="shared" si="365"/>
        <v>987</v>
      </c>
      <c r="AA994" s="35"/>
      <c r="AB994" s="35"/>
      <c r="AC994" s="35"/>
      <c r="AD994" s="35"/>
      <c r="AU994" s="52">
        <f t="shared" si="352"/>
        <v>987</v>
      </c>
      <c r="AV994" s="80">
        <f t="shared" si="353"/>
        <v>1635.1014391473743</v>
      </c>
      <c r="AW994" s="35">
        <f t="shared" si="363"/>
        <v>6549.616815462583</v>
      </c>
      <c r="AX994" s="35">
        <f t="shared" si="354"/>
        <v>105179.32011010688</v>
      </c>
      <c r="AY994" s="35">
        <f t="shared" si="355"/>
        <v>111728.93692556946</v>
      </c>
      <c r="AZ994" s="35">
        <f t="shared" si="356"/>
        <v>118278.55374103204</v>
      </c>
      <c r="BA994"/>
      <c r="BB994" s="52">
        <f t="shared" si="357"/>
        <v>987</v>
      </c>
      <c r="BC994" s="80">
        <f t="shared" si="358"/>
        <v>937.86681285059819</v>
      </c>
      <c r="BD994" s="35">
        <f t="shared" si="364"/>
        <v>3756.7505605729752</v>
      </c>
      <c r="BE994" s="35">
        <f t="shared" si="359"/>
        <v>33295.848883625717</v>
      </c>
      <c r="BF994" s="35">
        <f t="shared" si="360"/>
        <v>37052.599444198691</v>
      </c>
      <c r="BG994" s="35">
        <f t="shared" si="361"/>
        <v>40809.350004771666</v>
      </c>
    </row>
    <row r="995" spans="25:59" x14ac:dyDescent="0.4">
      <c r="Y995" s="35">
        <f t="shared" si="362"/>
        <v>987500</v>
      </c>
      <c r="Z995" s="52">
        <f t="shared" si="365"/>
        <v>988</v>
      </c>
      <c r="AA995" s="35"/>
      <c r="AB995" s="35"/>
      <c r="AC995" s="35"/>
      <c r="AD995" s="35"/>
      <c r="AU995" s="52">
        <f t="shared" si="352"/>
        <v>988</v>
      </c>
      <c r="AV995" s="80">
        <f t="shared" si="353"/>
        <v>1635.9616909872657</v>
      </c>
      <c r="AW995" s="35">
        <f t="shared" si="363"/>
        <v>6553.0626689009014</v>
      </c>
      <c r="AX995" s="35">
        <f t="shared" si="354"/>
        <v>105276.32384587899</v>
      </c>
      <c r="AY995" s="35">
        <f t="shared" si="355"/>
        <v>111829.38651477989</v>
      </c>
      <c r="AZ995" s="35">
        <f t="shared" si="356"/>
        <v>118382.4491836808</v>
      </c>
      <c r="BA995"/>
      <c r="BB995" s="52">
        <f t="shared" si="357"/>
        <v>988</v>
      </c>
      <c r="BC995" s="80">
        <f t="shared" si="358"/>
        <v>938.36023890479362</v>
      </c>
      <c r="BD995" s="35">
        <f t="shared" si="364"/>
        <v>3758.7270444194032</v>
      </c>
      <c r="BE995" s="35">
        <f t="shared" si="359"/>
        <v>33323.681182479602</v>
      </c>
      <c r="BF995" s="35">
        <f t="shared" si="360"/>
        <v>37082.408226899002</v>
      </c>
      <c r="BG995" s="35">
        <f t="shared" si="361"/>
        <v>40841.135271318402</v>
      </c>
    </row>
    <row r="996" spans="25:59" x14ac:dyDescent="0.4">
      <c r="Y996" s="35">
        <f t="shared" si="362"/>
        <v>988500</v>
      </c>
      <c r="Z996" s="52">
        <f t="shared" si="365"/>
        <v>989</v>
      </c>
      <c r="AA996" s="35"/>
      <c r="AB996" s="35"/>
      <c r="AC996" s="35"/>
      <c r="AD996" s="35"/>
      <c r="AU996" s="52">
        <f t="shared" si="352"/>
        <v>989</v>
      </c>
      <c r="AV996" s="80">
        <f t="shared" si="353"/>
        <v>1636.8224910203264</v>
      </c>
      <c r="AW996" s="35">
        <f t="shared" si="363"/>
        <v>6556.5107182000474</v>
      </c>
      <c r="AX996" s="35">
        <f t="shared" si="354"/>
        <v>105373.32538579029</v>
      </c>
      <c r="AY996" s="35">
        <f t="shared" si="355"/>
        <v>111929.83610399034</v>
      </c>
      <c r="AZ996" s="35">
        <f t="shared" si="356"/>
        <v>118486.34682219039</v>
      </c>
      <c r="BA996"/>
      <c r="BB996" s="52">
        <f t="shared" si="357"/>
        <v>989</v>
      </c>
      <c r="BC996" s="80">
        <f t="shared" si="358"/>
        <v>938.85397939341397</v>
      </c>
      <c r="BD996" s="35">
        <f t="shared" si="364"/>
        <v>3760.7047877748423</v>
      </c>
      <c r="BE996" s="35">
        <f t="shared" si="359"/>
        <v>33351.51222182448</v>
      </c>
      <c r="BF996" s="35">
        <f t="shared" si="360"/>
        <v>37112.217009599321</v>
      </c>
      <c r="BG996" s="35">
        <f t="shared" si="361"/>
        <v>40872.921797374162</v>
      </c>
    </row>
    <row r="997" spans="25:59" x14ac:dyDescent="0.4">
      <c r="Y997" s="35">
        <f t="shared" si="362"/>
        <v>989500</v>
      </c>
      <c r="Z997" s="52">
        <f t="shared" si="365"/>
        <v>990</v>
      </c>
      <c r="AA997" s="35"/>
      <c r="AB997" s="35"/>
      <c r="AC997" s="35"/>
      <c r="AD997" s="35"/>
      <c r="AU997" s="52">
        <f t="shared" si="352"/>
        <v>990</v>
      </c>
      <c r="AV997" s="80">
        <f t="shared" si="353"/>
        <v>1637.6838383821325</v>
      </c>
      <c r="AW997" s="35">
        <f t="shared" si="363"/>
        <v>6559.9609598974566</v>
      </c>
      <c r="AX997" s="35">
        <f t="shared" si="354"/>
        <v>105470.32473330334</v>
      </c>
      <c r="AY997" s="35">
        <f t="shared" si="355"/>
        <v>112030.28569320079</v>
      </c>
      <c r="AZ997" s="35">
        <f t="shared" si="356"/>
        <v>118590.24665309823</v>
      </c>
      <c r="BA997"/>
      <c r="BB997" s="52">
        <f t="shared" si="357"/>
        <v>990</v>
      </c>
      <c r="BC997" s="80">
        <f t="shared" si="358"/>
        <v>939.34803382064001</v>
      </c>
      <c r="BD997" s="35">
        <f t="shared" si="364"/>
        <v>3762.6837886532226</v>
      </c>
      <c r="BE997" s="35">
        <f t="shared" si="359"/>
        <v>33379.342003646409</v>
      </c>
      <c r="BF997" s="35">
        <f t="shared" si="360"/>
        <v>37142.025792299632</v>
      </c>
      <c r="BG997" s="35">
        <f t="shared" si="361"/>
        <v>40904.709580952855</v>
      </c>
    </row>
    <row r="998" spans="25:59" x14ac:dyDescent="0.4">
      <c r="Y998" s="35">
        <f t="shared" si="362"/>
        <v>990500</v>
      </c>
      <c r="Z998" s="52">
        <f t="shared" si="365"/>
        <v>991</v>
      </c>
      <c r="AA998" s="35"/>
      <c r="AB998" s="35"/>
      <c r="AC998" s="35"/>
      <c r="AD998" s="35"/>
      <c r="AU998" s="52">
        <f t="shared" si="352"/>
        <v>991</v>
      </c>
      <c r="AV998" s="80">
        <f t="shared" si="353"/>
        <v>1638.5457322095281</v>
      </c>
      <c r="AW998" s="35">
        <f t="shared" si="363"/>
        <v>6563.4133905356421</v>
      </c>
      <c r="AX998" s="35">
        <f t="shared" si="354"/>
        <v>105567.32189187557</v>
      </c>
      <c r="AY998" s="35">
        <f t="shared" si="355"/>
        <v>112130.73528241122</v>
      </c>
      <c r="AZ998" s="35">
        <f t="shared" si="356"/>
        <v>118694.14867294686</v>
      </c>
      <c r="BA998"/>
      <c r="BB998" s="52">
        <f t="shared" si="357"/>
        <v>991</v>
      </c>
      <c r="BC998" s="80">
        <f t="shared" si="358"/>
        <v>939.84240169137979</v>
      </c>
      <c r="BD998" s="35">
        <f t="shared" si="364"/>
        <v>3764.6640450713871</v>
      </c>
      <c r="BE998" s="35">
        <f t="shared" si="359"/>
        <v>33407.17052992856</v>
      </c>
      <c r="BF998" s="35">
        <f t="shared" si="360"/>
        <v>37171.83457499995</v>
      </c>
      <c r="BG998" s="35">
        <f t="shared" si="361"/>
        <v>40936.498620071339</v>
      </c>
    </row>
    <row r="999" spans="25:59" x14ac:dyDescent="0.4">
      <c r="Y999" s="35">
        <f t="shared" si="362"/>
        <v>991500</v>
      </c>
      <c r="Z999" s="52">
        <f t="shared" si="365"/>
        <v>992</v>
      </c>
      <c r="AA999" s="35"/>
      <c r="AB999" s="35"/>
      <c r="AC999" s="35"/>
      <c r="AD999" s="35"/>
      <c r="AU999" s="52">
        <f t="shared" si="352"/>
        <v>992</v>
      </c>
      <c r="AV999" s="80">
        <f t="shared" si="353"/>
        <v>1639.4081716406245</v>
      </c>
      <c r="AW999" s="35">
        <f t="shared" si="363"/>
        <v>6566.8680066621937</v>
      </c>
      <c r="AX999" s="35">
        <f t="shared" si="354"/>
        <v>105664.31686495947</v>
      </c>
      <c r="AY999" s="35">
        <f t="shared" si="355"/>
        <v>112231.18487162166</v>
      </c>
      <c r="AZ999" s="35">
        <f t="shared" si="356"/>
        <v>118798.05287828385</v>
      </c>
      <c r="BA999"/>
      <c r="BB999" s="52">
        <f t="shared" si="357"/>
        <v>992</v>
      </c>
      <c r="BC999" s="80">
        <f t="shared" si="358"/>
        <v>940.33708251126882</v>
      </c>
      <c r="BD999" s="35">
        <f t="shared" si="364"/>
        <v>3766.6455550490932</v>
      </c>
      <c r="BE999" s="35">
        <f t="shared" si="359"/>
        <v>33434.997802651167</v>
      </c>
      <c r="BF999" s="35">
        <f t="shared" si="360"/>
        <v>37201.643357700261</v>
      </c>
      <c r="BG999" s="35">
        <f t="shared" si="361"/>
        <v>40968.288912749354</v>
      </c>
    </row>
    <row r="1000" spans="25:59" x14ac:dyDescent="0.4">
      <c r="Y1000" s="35">
        <f t="shared" si="362"/>
        <v>992500</v>
      </c>
      <c r="Z1000" s="52">
        <f t="shared" si="365"/>
        <v>993</v>
      </c>
      <c r="AA1000" s="35"/>
      <c r="AB1000" s="35"/>
      <c r="AC1000" s="35"/>
      <c r="AD1000" s="35"/>
      <c r="AU1000" s="52">
        <f t="shared" si="352"/>
        <v>993</v>
      </c>
      <c r="AV1000" s="80">
        <f t="shared" si="353"/>
        <v>1640.2711558148019</v>
      </c>
      <c r="AW1000" s="35">
        <f t="shared" si="363"/>
        <v>6570.3248048297855</v>
      </c>
      <c r="AX1000" s="35">
        <f t="shared" si="354"/>
        <v>105761.30965600231</v>
      </c>
      <c r="AY1000" s="35">
        <f t="shared" si="355"/>
        <v>112331.63446083209</v>
      </c>
      <c r="AZ1000" s="35">
        <f t="shared" si="356"/>
        <v>118901.95926566188</v>
      </c>
      <c r="BA1000"/>
      <c r="BB1000" s="52">
        <f t="shared" si="357"/>
        <v>993</v>
      </c>
      <c r="BC1000" s="80">
        <f t="shared" si="358"/>
        <v>940.83207578666975</v>
      </c>
      <c r="BD1000" s="35">
        <f t="shared" si="364"/>
        <v>3768.6283166090102</v>
      </c>
      <c r="BE1000" s="35">
        <f t="shared" si="359"/>
        <v>33462.823823791572</v>
      </c>
      <c r="BF1000" s="35">
        <f t="shared" si="360"/>
        <v>37231.452140400579</v>
      </c>
      <c r="BG1000" s="35">
        <f t="shared" si="361"/>
        <v>41000.080457009586</v>
      </c>
    </row>
    <row r="1001" spans="25:59" x14ac:dyDescent="0.4">
      <c r="Y1001" s="35">
        <f t="shared" si="362"/>
        <v>993500</v>
      </c>
      <c r="Z1001" s="52">
        <f t="shared" si="365"/>
        <v>994</v>
      </c>
      <c r="AA1001" s="35"/>
      <c r="AB1001" s="35"/>
      <c r="AC1001" s="35"/>
      <c r="AD1001" s="35"/>
      <c r="AU1001" s="52">
        <f t="shared" si="352"/>
        <v>994</v>
      </c>
      <c r="AV1001" s="80">
        <f t="shared" si="353"/>
        <v>1641.1346838727077</v>
      </c>
      <c r="AW1001" s="35">
        <f t="shared" si="363"/>
        <v>6573.7837815961639</v>
      </c>
      <c r="AX1001" s="35">
        <f t="shared" si="354"/>
        <v>105858.30026844637</v>
      </c>
      <c r="AY1001" s="35">
        <f t="shared" si="355"/>
        <v>112432.08405004254</v>
      </c>
      <c r="AZ1001" s="35">
        <f t="shared" si="356"/>
        <v>119005.86783163871</v>
      </c>
      <c r="BA1001"/>
      <c r="BB1001" s="52">
        <f t="shared" si="357"/>
        <v>994</v>
      </c>
      <c r="BC1001" s="80">
        <f t="shared" si="358"/>
        <v>941.32738102467226</v>
      </c>
      <c r="BD1001" s="35">
        <f t="shared" si="364"/>
        <v>3770.612327776721</v>
      </c>
      <c r="BE1001" s="35">
        <f t="shared" si="359"/>
        <v>33490.648595324172</v>
      </c>
      <c r="BF1001" s="35">
        <f t="shared" si="360"/>
        <v>37261.26092310089</v>
      </c>
      <c r="BG1001" s="35">
        <f t="shared" si="361"/>
        <v>41031.873250877608</v>
      </c>
    </row>
    <row r="1002" spans="25:59" x14ac:dyDescent="0.4">
      <c r="Y1002" s="35">
        <f t="shared" si="362"/>
        <v>994500</v>
      </c>
      <c r="Z1002" s="52">
        <f t="shared" si="365"/>
        <v>995</v>
      </c>
      <c r="AA1002" s="35"/>
      <c r="AB1002" s="35"/>
      <c r="AC1002" s="35"/>
      <c r="AD1002" s="35"/>
      <c r="AU1002" s="52">
        <f t="shared" si="352"/>
        <v>995</v>
      </c>
      <c r="AV1002" s="80">
        <f t="shared" si="353"/>
        <v>1641.9987549562552</v>
      </c>
      <c r="AW1002" s="35">
        <f t="shared" si="363"/>
        <v>6577.2449335241499</v>
      </c>
      <c r="AX1002" s="35">
        <f t="shared" si="354"/>
        <v>105955.28870572882</v>
      </c>
      <c r="AY1002" s="35">
        <f t="shared" si="355"/>
        <v>112532.53363925297</v>
      </c>
      <c r="AZ1002" s="35">
        <f t="shared" si="356"/>
        <v>119109.77857277713</v>
      </c>
      <c r="BA1002"/>
      <c r="BB1002" s="52">
        <f t="shared" si="357"/>
        <v>995</v>
      </c>
      <c r="BC1002" s="80">
        <f t="shared" si="358"/>
        <v>941.82299773309239</v>
      </c>
      <c r="BD1002" s="35">
        <f t="shared" si="364"/>
        <v>3772.5975865807163</v>
      </c>
      <c r="BE1002" s="35">
        <f t="shared" si="359"/>
        <v>33518.472119220489</v>
      </c>
      <c r="BF1002" s="35">
        <f t="shared" si="360"/>
        <v>37291.069705801208</v>
      </c>
      <c r="BG1002" s="35">
        <f t="shared" si="361"/>
        <v>41063.667292381928</v>
      </c>
    </row>
    <row r="1003" spans="25:59" x14ac:dyDescent="0.4">
      <c r="Y1003" s="35">
        <f t="shared" si="362"/>
        <v>995500</v>
      </c>
      <c r="Z1003" s="52">
        <f t="shared" si="365"/>
        <v>996</v>
      </c>
      <c r="AA1003" s="35"/>
      <c r="AB1003" s="35"/>
      <c r="AC1003" s="35"/>
      <c r="AD1003" s="35"/>
      <c r="AU1003" s="52">
        <f t="shared" si="352"/>
        <v>996</v>
      </c>
      <c r="AV1003" s="80">
        <f t="shared" si="353"/>
        <v>1642.8633682086249</v>
      </c>
      <c r="AW1003" s="35">
        <f t="shared" si="363"/>
        <v>6580.7082571816391</v>
      </c>
      <c r="AX1003" s="35">
        <f t="shared" si="354"/>
        <v>106052.27497128177</v>
      </c>
      <c r="AY1003" s="35">
        <f t="shared" si="355"/>
        <v>112632.98322846342</v>
      </c>
      <c r="AZ1003" s="35">
        <f t="shared" si="356"/>
        <v>119213.69148564506</v>
      </c>
      <c r="BA1003"/>
      <c r="BB1003" s="52">
        <f t="shared" si="357"/>
        <v>996</v>
      </c>
      <c r="BC1003" s="80">
        <f t="shared" si="358"/>
        <v>942.31892542047251</v>
      </c>
      <c r="BD1003" s="35">
        <f t="shared" si="364"/>
        <v>3774.5840910523971</v>
      </c>
      <c r="BE1003" s="35">
        <f t="shared" si="359"/>
        <v>33546.294397449121</v>
      </c>
      <c r="BF1003" s="35">
        <f t="shared" si="360"/>
        <v>37320.878488501519</v>
      </c>
      <c r="BG1003" s="35">
        <f t="shared" si="361"/>
        <v>41095.462579553918</v>
      </c>
    </row>
    <row r="1004" spans="25:59" x14ac:dyDescent="0.4">
      <c r="Y1004" s="35">
        <f t="shared" si="362"/>
        <v>996500</v>
      </c>
      <c r="Z1004" s="52">
        <f t="shared" si="365"/>
        <v>997</v>
      </c>
      <c r="AA1004" s="35"/>
      <c r="AB1004" s="35"/>
      <c r="AC1004" s="35"/>
      <c r="AD1004" s="35"/>
      <c r="AU1004" s="52">
        <f t="shared" si="352"/>
        <v>997</v>
      </c>
      <c r="AV1004" s="80">
        <f t="shared" si="353"/>
        <v>1643.728522774262</v>
      </c>
      <c r="AW1004" s="35">
        <f t="shared" si="363"/>
        <v>6584.1737491415906</v>
      </c>
      <c r="AX1004" s="35">
        <f t="shared" si="354"/>
        <v>106149.25906853228</v>
      </c>
      <c r="AY1004" s="35">
        <f t="shared" si="355"/>
        <v>112733.43281767386</v>
      </c>
      <c r="AZ1004" s="35">
        <f t="shared" si="356"/>
        <v>119317.60656681545</v>
      </c>
      <c r="BA1004"/>
      <c r="BB1004" s="52">
        <f t="shared" si="357"/>
        <v>997</v>
      </c>
      <c r="BC1004" s="80">
        <f t="shared" si="358"/>
        <v>942.81516359608088</v>
      </c>
      <c r="BD1004" s="35">
        <f t="shared" si="364"/>
        <v>3776.5718392260724</v>
      </c>
      <c r="BE1004" s="35">
        <f t="shared" si="359"/>
        <v>33574.115431975762</v>
      </c>
      <c r="BF1004" s="35">
        <f t="shared" si="360"/>
        <v>37350.687271201838</v>
      </c>
      <c r="BG1004" s="35">
        <f t="shared" si="361"/>
        <v>41127.259110427913</v>
      </c>
    </row>
    <row r="1005" spans="25:59" x14ac:dyDescent="0.4">
      <c r="Y1005" s="35">
        <f t="shared" si="362"/>
        <v>997500</v>
      </c>
      <c r="Z1005" s="52">
        <f t="shared" si="365"/>
        <v>998</v>
      </c>
      <c r="AA1005" s="35"/>
      <c r="AB1005" s="35"/>
      <c r="AC1005" s="35"/>
      <c r="AD1005" s="35"/>
      <c r="AU1005" s="52">
        <f t="shared" si="352"/>
        <v>998</v>
      </c>
      <c r="AV1005" s="80">
        <f t="shared" si="353"/>
        <v>1644.5942177988773</v>
      </c>
      <c r="AW1005" s="35">
        <f t="shared" si="363"/>
        <v>6587.6414059820363</v>
      </c>
      <c r="AX1005" s="35">
        <f t="shared" si="354"/>
        <v>106246.24100090226</v>
      </c>
      <c r="AY1005" s="35">
        <f t="shared" si="355"/>
        <v>112833.8824068843</v>
      </c>
      <c r="AZ1005" s="35">
        <f t="shared" si="356"/>
        <v>119421.52381286633</v>
      </c>
      <c r="BA1005"/>
      <c r="BB1005" s="52">
        <f t="shared" si="357"/>
        <v>998</v>
      </c>
      <c r="BC1005" s="80">
        <f t="shared" si="358"/>
        <v>943.31171176991154</v>
      </c>
      <c r="BD1005" s="35">
        <f t="shared" si="364"/>
        <v>3778.5608291389581</v>
      </c>
      <c r="BE1005" s="35">
        <f t="shared" si="359"/>
        <v>33601.93522476319</v>
      </c>
      <c r="BF1005" s="35">
        <f t="shared" si="360"/>
        <v>37380.496053902149</v>
      </c>
      <c r="BG1005" s="35">
        <f t="shared" si="361"/>
        <v>41159.056883041107</v>
      </c>
    </row>
    <row r="1006" spans="25:59" x14ac:dyDescent="0.4">
      <c r="Y1006" s="35">
        <f t="shared" si="362"/>
        <v>998500</v>
      </c>
      <c r="Z1006" s="52">
        <f t="shared" si="365"/>
        <v>999</v>
      </c>
      <c r="AA1006" s="35"/>
      <c r="AB1006" s="35"/>
      <c r="AC1006" s="35"/>
      <c r="AD1006" s="35"/>
      <c r="AU1006" s="52">
        <f t="shared" si="352"/>
        <v>999</v>
      </c>
      <c r="AV1006" s="80">
        <f t="shared" si="353"/>
        <v>1645.4604524294464</v>
      </c>
      <c r="AW1006" s="35">
        <f t="shared" si="363"/>
        <v>6591.1112242860736</v>
      </c>
      <c r="AX1006" s="35">
        <f t="shared" si="354"/>
        <v>106343.22077180867</v>
      </c>
      <c r="AY1006" s="35">
        <f t="shared" si="355"/>
        <v>112934.33199609474</v>
      </c>
      <c r="AZ1006" s="35">
        <f t="shared" si="356"/>
        <v>119525.44322038081</v>
      </c>
      <c r="BA1006"/>
      <c r="BB1006" s="52">
        <f t="shared" si="357"/>
        <v>999</v>
      </c>
      <c r="BC1006" s="80">
        <f t="shared" si="358"/>
        <v>943.80856945268408</v>
      </c>
      <c r="BD1006" s="35">
        <f t="shared" si="364"/>
        <v>3780.5510588311754</v>
      </c>
      <c r="BE1006" s="35">
        <f t="shared" si="359"/>
        <v>33629.753777771293</v>
      </c>
      <c r="BF1006" s="35">
        <f t="shared" si="360"/>
        <v>37410.304836602467</v>
      </c>
      <c r="BG1006" s="35">
        <f t="shared" si="361"/>
        <v>41190.85589543364</v>
      </c>
    </row>
    <row r="1007" spans="25:59" x14ac:dyDescent="0.4">
      <c r="Y1007" s="35">
        <f t="shared" si="362"/>
        <v>999500</v>
      </c>
      <c r="Z1007" s="52">
        <f t="shared" si="365"/>
        <v>1000</v>
      </c>
      <c r="AA1007" s="35"/>
      <c r="AB1007" s="35"/>
      <c r="AC1007" s="35"/>
      <c r="AD1007" s="35"/>
      <c r="AU1007" s="52">
        <f t="shared" si="352"/>
        <v>1000</v>
      </c>
      <c r="AV1007" s="80">
        <f t="shared" si="353"/>
        <v>1646.3272258142094</v>
      </c>
      <c r="AW1007" s="35">
        <f t="shared" si="363"/>
        <v>6594.583200641865</v>
      </c>
      <c r="AX1007" s="35">
        <f t="shared" si="354"/>
        <v>106440.19838466331</v>
      </c>
      <c r="AY1007" s="35">
        <f t="shared" si="355"/>
        <v>113034.78158530517</v>
      </c>
      <c r="AZ1007" s="35">
        <f t="shared" si="356"/>
        <v>119629.36478594704</v>
      </c>
      <c r="BA1007"/>
      <c r="BB1007" s="52">
        <f t="shared" si="357"/>
        <v>1000</v>
      </c>
      <c r="BC1007" s="80">
        <f t="shared" si="358"/>
        <v>944.30573615584308</v>
      </c>
      <c r="BD1007" s="35">
        <f t="shared" si="364"/>
        <v>3782.5425263457514</v>
      </c>
      <c r="BE1007" s="35">
        <f t="shared" si="359"/>
        <v>33657.571092957027</v>
      </c>
      <c r="BF1007" s="35">
        <f t="shared" si="360"/>
        <v>37440.113619302778</v>
      </c>
      <c r="BG1007" s="35">
        <f t="shared" si="361"/>
        <v>41222.656145648529</v>
      </c>
    </row>
    <row r="1008" spans="25:59" x14ac:dyDescent="0.4">
      <c r="Y1008" s="35">
        <f t="shared" si="362"/>
        <v>1000500</v>
      </c>
      <c r="Z1008" s="52">
        <f t="shared" si="365"/>
        <v>1001</v>
      </c>
      <c r="AA1008" s="35"/>
      <c r="AB1008" s="35"/>
      <c r="AC1008" s="35"/>
      <c r="AD1008" s="35"/>
      <c r="AU1008" s="52">
        <f t="shared" si="352"/>
        <v>1001</v>
      </c>
      <c r="AV1008" s="80">
        <f t="shared" si="353"/>
        <v>1647.1945371026698</v>
      </c>
      <c r="AW1008" s="35">
        <f t="shared" si="363"/>
        <v>6598.0573316426317</v>
      </c>
      <c r="AX1008" s="35">
        <f t="shared" si="354"/>
        <v>106537.17384287299</v>
      </c>
      <c r="AY1008" s="35">
        <f t="shared" si="355"/>
        <v>113135.23117451562</v>
      </c>
      <c r="AZ1008" s="35">
        <f t="shared" si="356"/>
        <v>119733.28850615825</v>
      </c>
      <c r="BA1008"/>
      <c r="BB1008" s="52">
        <f t="shared" si="357"/>
        <v>1001</v>
      </c>
      <c r="BC1008" s="80">
        <f t="shared" si="358"/>
        <v>944.80321139155797</v>
      </c>
      <c r="BD1008" s="35">
        <f t="shared" si="364"/>
        <v>3784.5352297286149</v>
      </c>
      <c r="BE1008" s="35">
        <f t="shared" si="359"/>
        <v>33685.387172274481</v>
      </c>
      <c r="BF1008" s="35">
        <f t="shared" si="360"/>
        <v>37469.922402003096</v>
      </c>
      <c r="BG1008" s="35">
        <f t="shared" si="361"/>
        <v>41254.457631731711</v>
      </c>
    </row>
    <row r="1009" spans="25:30" x14ac:dyDescent="0.4">
      <c r="Y1009" s="35"/>
      <c r="AA1009" s="35"/>
      <c r="AB1009" s="35"/>
      <c r="AC1009" s="35"/>
      <c r="AD1009" s="35"/>
    </row>
    <row r="1010" spans="25:30" x14ac:dyDescent="0.4">
      <c r="Y1010" s="35"/>
      <c r="AA1010" s="35"/>
      <c r="AB1010" s="35"/>
      <c r="AC1010" s="35"/>
      <c r="AD1010" s="35"/>
    </row>
    <row r="1011" spans="25:30" x14ac:dyDescent="0.4">
      <c r="Y1011" s="35"/>
      <c r="AA1011" s="35"/>
      <c r="AB1011" s="35"/>
      <c r="AC1011" s="35"/>
      <c r="AD1011" s="35"/>
    </row>
    <row r="1012" spans="25:30" x14ac:dyDescent="0.4">
      <c r="Y1012" s="35"/>
      <c r="AA1012" s="35"/>
      <c r="AB1012" s="35"/>
      <c r="AC1012" s="35"/>
      <c r="AD1012" s="35"/>
    </row>
  </sheetData>
  <mergeCells count="5">
    <mergeCell ref="A1:J1"/>
    <mergeCell ref="BC5:BG5"/>
    <mergeCell ref="AV5:AZ5"/>
    <mergeCell ref="AA2:AI2"/>
    <mergeCell ref="AE5:AI5"/>
  </mergeCells>
  <phoneticPr fontId="2" type="noConversion"/>
  <pageMargins left="0.75" right="0.75" top="1" bottom="1" header="0.5" footer="0.5"/>
  <pageSetup orientation="landscape" horizontalDpi="0" verticalDpi="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5801D-3418-F441-A3FB-B7D095861D45}">
  <dimension ref="A1:F80"/>
  <sheetViews>
    <sheetView topLeftCell="A35" workbookViewId="0">
      <selection activeCell="B80" sqref="B80"/>
    </sheetView>
  </sheetViews>
  <sheetFormatPr defaultColWidth="10.8203125" defaultRowHeight="12.7" x14ac:dyDescent="0.4"/>
  <cols>
    <col min="1" max="1" width="52.3515625" style="34" customWidth="1"/>
    <col min="2" max="2" width="42.64453125" style="43" customWidth="1"/>
    <col min="3" max="3" width="10.8203125" style="44"/>
    <col min="4" max="16384" width="10.8203125" style="34"/>
  </cols>
  <sheetData>
    <row r="1" spans="1:3" s="33" customFormat="1" x14ac:dyDescent="0.4">
      <c r="A1" s="33" t="s">
        <v>201</v>
      </c>
      <c r="B1" s="41" t="s">
        <v>203</v>
      </c>
      <c r="C1" s="42"/>
    </row>
    <row r="2" spans="1:3" x14ac:dyDescent="0.4">
      <c r="A2" s="34" t="s">
        <v>202</v>
      </c>
    </row>
    <row r="3" spans="1:3" x14ac:dyDescent="0.4">
      <c r="A3" s="34" t="s">
        <v>219</v>
      </c>
      <c r="B3" s="208" t="s">
        <v>140</v>
      </c>
    </row>
    <row r="4" spans="1:3" x14ac:dyDescent="0.4">
      <c r="A4" s="34" t="s">
        <v>226</v>
      </c>
      <c r="B4" s="208"/>
    </row>
    <row r="5" spans="1:3" x14ac:dyDescent="0.4">
      <c r="A5" s="34" t="s">
        <v>220</v>
      </c>
      <c r="B5" s="208"/>
    </row>
    <row r="6" spans="1:3" x14ac:dyDescent="0.4">
      <c r="A6" s="34" t="s">
        <v>208</v>
      </c>
      <c r="B6" s="43" t="s">
        <v>209</v>
      </c>
    </row>
    <row r="7" spans="1:3" x14ac:dyDescent="0.4">
      <c r="A7" s="34" t="s">
        <v>221</v>
      </c>
      <c r="B7" s="43" t="s">
        <v>141</v>
      </c>
    </row>
    <row r="8" spans="1:3" x14ac:dyDescent="0.4">
      <c r="A8" s="34" t="s">
        <v>222</v>
      </c>
      <c r="B8" s="43" t="s">
        <v>142</v>
      </c>
    </row>
    <row r="9" spans="1:3" ht="38" x14ac:dyDescent="0.4">
      <c r="A9" s="209" t="s">
        <v>223</v>
      </c>
      <c r="B9" s="45" t="s">
        <v>180</v>
      </c>
    </row>
    <row r="10" spans="1:3" x14ac:dyDescent="0.4">
      <c r="A10" s="209"/>
      <c r="B10" s="208" t="s">
        <v>143</v>
      </c>
    </row>
    <row r="11" spans="1:3" x14ac:dyDescent="0.4">
      <c r="A11" s="34" t="s">
        <v>224</v>
      </c>
      <c r="B11" s="208"/>
    </row>
    <row r="12" spans="1:3" x14ac:dyDescent="0.4">
      <c r="A12" s="34" t="s">
        <v>225</v>
      </c>
      <c r="B12" s="43" t="s">
        <v>144</v>
      </c>
    </row>
    <row r="13" spans="1:3" x14ac:dyDescent="0.4">
      <c r="A13" s="34" t="s">
        <v>210</v>
      </c>
      <c r="B13" s="90" t="s">
        <v>29</v>
      </c>
    </row>
    <row r="14" spans="1:3" x14ac:dyDescent="0.4">
      <c r="A14" s="34" t="s">
        <v>211</v>
      </c>
    </row>
    <row r="15" spans="1:3" x14ac:dyDescent="0.4">
      <c r="A15" s="34" t="s">
        <v>204</v>
      </c>
      <c r="B15" s="210" t="s">
        <v>125</v>
      </c>
    </row>
    <row r="16" spans="1:3" x14ac:dyDescent="0.4">
      <c r="A16" s="34" t="s">
        <v>205</v>
      </c>
      <c r="B16" s="210"/>
    </row>
    <row r="17" spans="1:6" x14ac:dyDescent="0.4">
      <c r="A17" s="209" t="s">
        <v>206</v>
      </c>
      <c r="B17" s="43" t="s">
        <v>127</v>
      </c>
    </row>
    <row r="18" spans="1:6" x14ac:dyDescent="0.4">
      <c r="A18" s="209"/>
      <c r="B18" s="43" t="s">
        <v>128</v>
      </c>
    </row>
    <row r="19" spans="1:6" x14ac:dyDescent="0.4">
      <c r="A19" s="34" t="s">
        <v>207</v>
      </c>
      <c r="B19" s="43" t="s">
        <v>126</v>
      </c>
    </row>
    <row r="20" spans="1:6" x14ac:dyDescent="0.4">
      <c r="A20" s="34" t="s">
        <v>212</v>
      </c>
      <c r="B20" s="43" t="s">
        <v>227</v>
      </c>
      <c r="C20" s="44" t="s">
        <v>229</v>
      </c>
    </row>
    <row r="21" spans="1:6" x14ac:dyDescent="0.4">
      <c r="A21" s="34" t="s">
        <v>213</v>
      </c>
      <c r="B21" s="43" t="s">
        <v>209</v>
      </c>
    </row>
    <row r="22" spans="1:6" x14ac:dyDescent="0.4">
      <c r="A22" s="34" t="s">
        <v>214</v>
      </c>
      <c r="B22" s="208" t="s">
        <v>228</v>
      </c>
      <c r="C22" s="44" t="s">
        <v>229</v>
      </c>
    </row>
    <row r="23" spans="1:6" x14ac:dyDescent="0.4">
      <c r="A23" s="34" t="s">
        <v>215</v>
      </c>
      <c r="B23" s="208"/>
    </row>
    <row r="24" spans="1:6" x14ac:dyDescent="0.4">
      <c r="A24" s="34" t="s">
        <v>216</v>
      </c>
      <c r="B24" s="43" t="s">
        <v>209</v>
      </c>
    </row>
    <row r="25" spans="1:6" x14ac:dyDescent="0.4">
      <c r="A25" s="34" t="s">
        <v>217</v>
      </c>
    </row>
    <row r="26" spans="1:6" x14ac:dyDescent="0.4">
      <c r="A26" s="34" t="s">
        <v>218</v>
      </c>
      <c r="B26" s="90" t="s">
        <v>79</v>
      </c>
    </row>
    <row r="27" spans="1:6" ht="13" customHeight="1" x14ac:dyDescent="0.4">
      <c r="A27" s="34" t="s">
        <v>230</v>
      </c>
      <c r="B27" s="43" t="s">
        <v>209</v>
      </c>
      <c r="C27" s="44" t="s">
        <v>238</v>
      </c>
    </row>
    <row r="28" spans="1:6" ht="14" customHeight="1" x14ac:dyDescent="0.4">
      <c r="A28" s="34" t="s">
        <v>232</v>
      </c>
      <c r="B28" s="208" t="s">
        <v>81</v>
      </c>
    </row>
    <row r="29" spans="1:6" x14ac:dyDescent="0.4">
      <c r="A29" s="34" t="s">
        <v>234</v>
      </c>
      <c r="B29" s="208"/>
      <c r="C29" s="209" t="s">
        <v>177</v>
      </c>
      <c r="D29" s="209"/>
      <c r="E29" s="209"/>
      <c r="F29" s="209"/>
    </row>
    <row r="30" spans="1:6" x14ac:dyDescent="0.4">
      <c r="A30" s="34" t="s">
        <v>235</v>
      </c>
      <c r="B30" s="208"/>
      <c r="C30" s="209"/>
      <c r="D30" s="209"/>
      <c r="E30" s="209"/>
      <c r="F30" s="209"/>
    </row>
    <row r="31" spans="1:6" x14ac:dyDescent="0.4">
      <c r="A31" s="209" t="s">
        <v>236</v>
      </c>
      <c r="B31" s="43" t="s">
        <v>177</v>
      </c>
      <c r="C31" s="209"/>
      <c r="D31" s="209"/>
      <c r="E31" s="209"/>
      <c r="F31" s="209"/>
    </row>
    <row r="32" spans="1:6" x14ac:dyDescent="0.4">
      <c r="A32" s="209"/>
      <c r="B32" s="34" t="s">
        <v>83</v>
      </c>
      <c r="C32" s="34"/>
    </row>
    <row r="33" spans="1:3" x14ac:dyDescent="0.4">
      <c r="A33" s="34" t="s">
        <v>231</v>
      </c>
      <c r="B33" s="43" t="s">
        <v>85</v>
      </c>
      <c r="C33" s="34"/>
    </row>
    <row r="34" spans="1:3" x14ac:dyDescent="0.4">
      <c r="A34" s="34" t="s">
        <v>233</v>
      </c>
      <c r="B34" s="43" t="s">
        <v>84</v>
      </c>
    </row>
    <row r="35" spans="1:3" x14ac:dyDescent="0.4">
      <c r="A35" s="34" t="s">
        <v>237</v>
      </c>
      <c r="B35" s="91" t="s">
        <v>86</v>
      </c>
      <c r="C35" s="44" t="s">
        <v>250</v>
      </c>
    </row>
    <row r="36" spans="1:3" x14ac:dyDescent="0.4">
      <c r="A36" s="34" t="s">
        <v>242</v>
      </c>
      <c r="B36" s="34" t="s">
        <v>91</v>
      </c>
    </row>
    <row r="37" spans="1:3" x14ac:dyDescent="0.4">
      <c r="A37" s="34" t="s">
        <v>243</v>
      </c>
      <c r="B37" s="34" t="s">
        <v>88</v>
      </c>
    </row>
    <row r="38" spans="1:3" x14ac:dyDescent="0.4">
      <c r="A38" s="34" t="s">
        <v>244</v>
      </c>
      <c r="B38" s="34" t="s">
        <v>87</v>
      </c>
    </row>
    <row r="39" spans="1:3" x14ac:dyDescent="0.4">
      <c r="A39" s="34" t="s">
        <v>245</v>
      </c>
      <c r="B39" s="34" t="s">
        <v>22</v>
      </c>
    </row>
    <row r="40" spans="1:3" x14ac:dyDescent="0.4">
      <c r="A40" s="34" t="s">
        <v>247</v>
      </c>
      <c r="B40" s="209" t="s">
        <v>130</v>
      </c>
    </row>
    <row r="41" spans="1:3" x14ac:dyDescent="0.4">
      <c r="A41" s="34" t="s">
        <v>248</v>
      </c>
      <c r="B41" s="209"/>
    </row>
    <row r="42" spans="1:3" x14ac:dyDescent="0.4">
      <c r="A42" s="34" t="s">
        <v>246</v>
      </c>
      <c r="B42" s="43" t="s">
        <v>23</v>
      </c>
    </row>
    <row r="43" spans="1:3" x14ac:dyDescent="0.4">
      <c r="A43" s="34" t="s">
        <v>249</v>
      </c>
      <c r="B43" s="43" t="s">
        <v>89</v>
      </c>
    </row>
    <row r="44" spans="1:3" x14ac:dyDescent="0.4">
      <c r="A44" s="34" t="s">
        <v>251</v>
      </c>
      <c r="B44" s="90" t="s">
        <v>3</v>
      </c>
    </row>
    <row r="45" spans="1:3" x14ac:dyDescent="0.4">
      <c r="A45" s="34" t="s">
        <v>252</v>
      </c>
      <c r="B45" s="43" t="s">
        <v>53</v>
      </c>
    </row>
    <row r="46" spans="1:3" x14ac:dyDescent="0.4">
      <c r="A46" s="34" t="s">
        <v>253</v>
      </c>
      <c r="B46" s="208" t="s">
        <v>77</v>
      </c>
    </row>
    <row r="47" spans="1:3" x14ac:dyDescent="0.4">
      <c r="A47" s="34" t="s">
        <v>254</v>
      </c>
      <c r="B47" s="208"/>
    </row>
    <row r="48" spans="1:3" x14ac:dyDescent="0.4">
      <c r="A48" s="34" t="s">
        <v>255</v>
      </c>
      <c r="B48" s="90" t="s">
        <v>105</v>
      </c>
    </row>
    <row r="49" spans="1:2" x14ac:dyDescent="0.4">
      <c r="A49" s="34" t="s">
        <v>256</v>
      </c>
      <c r="B49" s="210" t="s">
        <v>284</v>
      </c>
    </row>
    <row r="50" spans="1:2" x14ac:dyDescent="0.4">
      <c r="A50" s="34" t="s">
        <v>257</v>
      </c>
      <c r="B50" s="210"/>
    </row>
    <row r="51" spans="1:2" x14ac:dyDescent="0.4">
      <c r="A51" s="209" t="s">
        <v>258</v>
      </c>
      <c r="B51" s="90" t="s">
        <v>285</v>
      </c>
    </row>
    <row r="52" spans="1:2" x14ac:dyDescent="0.4">
      <c r="A52" s="209"/>
      <c r="B52" s="90" t="s">
        <v>286</v>
      </c>
    </row>
    <row r="53" spans="1:2" x14ac:dyDescent="0.4">
      <c r="A53" s="209"/>
      <c r="B53" s="90" t="s">
        <v>342</v>
      </c>
    </row>
    <row r="54" spans="1:2" x14ac:dyDescent="0.4">
      <c r="A54" s="34" t="s">
        <v>259</v>
      </c>
      <c r="B54" s="43" t="s">
        <v>113</v>
      </c>
    </row>
    <row r="55" spans="1:2" x14ac:dyDescent="0.4">
      <c r="A55" s="34" t="s">
        <v>260</v>
      </c>
      <c r="B55" s="90" t="s">
        <v>8</v>
      </c>
    </row>
    <row r="56" spans="1:2" x14ac:dyDescent="0.4">
      <c r="A56" s="34" t="s">
        <v>261</v>
      </c>
      <c r="B56" s="43" t="s">
        <v>121</v>
      </c>
    </row>
    <row r="57" spans="1:2" x14ac:dyDescent="0.4">
      <c r="A57" s="209" t="s">
        <v>262</v>
      </c>
      <c r="B57" s="43" t="s">
        <v>114</v>
      </c>
    </row>
    <row r="58" spans="1:2" x14ac:dyDescent="0.4">
      <c r="A58" s="209"/>
      <c r="B58" s="43" t="s">
        <v>119</v>
      </c>
    </row>
    <row r="59" spans="1:2" x14ac:dyDescent="0.4">
      <c r="A59" s="34" t="s">
        <v>263</v>
      </c>
      <c r="B59" s="43" t="s">
        <v>120</v>
      </c>
    </row>
    <row r="60" spans="1:2" x14ac:dyDescent="0.4">
      <c r="A60" s="34" t="s">
        <v>264</v>
      </c>
      <c r="B60" s="43" t="s">
        <v>178</v>
      </c>
    </row>
    <row r="61" spans="1:2" x14ac:dyDescent="0.4">
      <c r="A61" s="34" t="s">
        <v>265</v>
      </c>
      <c r="B61" s="90" t="s">
        <v>123</v>
      </c>
    </row>
    <row r="62" spans="1:2" x14ac:dyDescent="0.4">
      <c r="A62" s="34" t="s">
        <v>266</v>
      </c>
      <c r="B62" s="43" t="s">
        <v>122</v>
      </c>
    </row>
    <row r="63" spans="1:2" x14ac:dyDescent="0.4">
      <c r="A63" s="34" t="s">
        <v>267</v>
      </c>
    </row>
    <row r="64" spans="1:2" x14ac:dyDescent="0.4">
      <c r="A64" s="34" t="s">
        <v>268</v>
      </c>
      <c r="B64" s="208" t="s">
        <v>6</v>
      </c>
    </row>
    <row r="65" spans="1:3" x14ac:dyDescent="0.4">
      <c r="A65" s="34" t="s">
        <v>269</v>
      </c>
      <c r="B65" s="208"/>
    </row>
    <row r="66" spans="1:3" x14ac:dyDescent="0.4">
      <c r="A66" s="34" t="s">
        <v>270</v>
      </c>
      <c r="B66" s="208"/>
    </row>
    <row r="67" spans="1:3" x14ac:dyDescent="0.4">
      <c r="A67" s="34" t="s">
        <v>271</v>
      </c>
      <c r="B67" s="43" t="s">
        <v>209</v>
      </c>
      <c r="C67" s="44" t="s">
        <v>290</v>
      </c>
    </row>
    <row r="68" spans="1:3" x14ac:dyDescent="0.4">
      <c r="A68" s="34" t="s">
        <v>272</v>
      </c>
      <c r="B68" s="90" t="s">
        <v>5</v>
      </c>
    </row>
    <row r="69" spans="1:3" x14ac:dyDescent="0.4">
      <c r="A69" s="34" t="s">
        <v>273</v>
      </c>
      <c r="B69" s="90" t="s">
        <v>132</v>
      </c>
    </row>
    <row r="70" spans="1:3" x14ac:dyDescent="0.4">
      <c r="A70" s="34" t="s">
        <v>274</v>
      </c>
      <c r="B70" s="210" t="s">
        <v>137</v>
      </c>
    </row>
    <row r="71" spans="1:3" x14ac:dyDescent="0.4">
      <c r="A71" s="34" t="s">
        <v>275</v>
      </c>
      <c r="B71" s="210"/>
    </row>
    <row r="72" spans="1:3" x14ac:dyDescent="0.4">
      <c r="A72" s="34" t="s">
        <v>276</v>
      </c>
      <c r="B72" s="90" t="s">
        <v>4</v>
      </c>
    </row>
    <row r="73" spans="1:3" x14ac:dyDescent="0.4">
      <c r="A73" s="34" t="s">
        <v>277</v>
      </c>
      <c r="B73" s="43" t="s">
        <v>209</v>
      </c>
      <c r="C73" s="44" t="s">
        <v>290</v>
      </c>
    </row>
    <row r="74" spans="1:3" x14ac:dyDescent="0.4">
      <c r="A74" s="34" t="s">
        <v>278</v>
      </c>
      <c r="B74" s="43" t="s">
        <v>209</v>
      </c>
      <c r="C74" s="44" t="s">
        <v>289</v>
      </c>
    </row>
    <row r="75" spans="1:3" x14ac:dyDescent="0.4">
      <c r="A75" s="34" t="s">
        <v>279</v>
      </c>
      <c r="B75" s="43" t="s">
        <v>138</v>
      </c>
      <c r="C75" s="44" t="s">
        <v>288</v>
      </c>
    </row>
    <row r="76" spans="1:3" x14ac:dyDescent="0.4">
      <c r="A76" s="34" t="s">
        <v>280</v>
      </c>
      <c r="B76" s="43" t="s">
        <v>209</v>
      </c>
      <c r="C76" s="44" t="s">
        <v>290</v>
      </c>
    </row>
    <row r="77" spans="1:3" x14ac:dyDescent="0.4">
      <c r="A77" s="34" t="s">
        <v>287</v>
      </c>
      <c r="B77" s="43" t="s">
        <v>24</v>
      </c>
    </row>
    <row r="78" spans="1:3" x14ac:dyDescent="0.4">
      <c r="A78" s="34" t="s">
        <v>281</v>
      </c>
      <c r="B78" s="90" t="s">
        <v>133</v>
      </c>
    </row>
    <row r="79" spans="1:3" x14ac:dyDescent="0.4">
      <c r="A79" s="34" t="s">
        <v>282</v>
      </c>
      <c r="B79" s="90" t="s">
        <v>78</v>
      </c>
    </row>
    <row r="80" spans="1:3" x14ac:dyDescent="0.4">
      <c r="A80" s="34" t="s">
        <v>283</v>
      </c>
      <c r="B80" s="90" t="s">
        <v>134</v>
      </c>
    </row>
  </sheetData>
  <mergeCells count="16">
    <mergeCell ref="B70:B71"/>
    <mergeCell ref="B64:B66"/>
    <mergeCell ref="B46:B47"/>
    <mergeCell ref="A51:A53"/>
    <mergeCell ref="A57:A58"/>
    <mergeCell ref="B40:B41"/>
    <mergeCell ref="B49:B50"/>
    <mergeCell ref="C29:F31"/>
    <mergeCell ref="B15:B16"/>
    <mergeCell ref="A17:A18"/>
    <mergeCell ref="B22:B23"/>
    <mergeCell ref="B3:B5"/>
    <mergeCell ref="B10:B11"/>
    <mergeCell ref="A9:A10"/>
    <mergeCell ref="B28:B30"/>
    <mergeCell ref="A31:A32"/>
  </mergeCells>
  <pageMargins left="0.7" right="0.7" top="0.75" bottom="0.75" header="0.3" footer="0.3"/>
  <pageSetup orientation="portrait" horizontalDpi="0" verticalDpi="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EA534-90A1-3C4B-A21B-A4313B48C27D}">
  <dimension ref="A1:F87"/>
  <sheetViews>
    <sheetView topLeftCell="A56" zoomScale="125" zoomScaleNormal="125" workbookViewId="0">
      <selection activeCell="B88" sqref="B88"/>
    </sheetView>
  </sheetViews>
  <sheetFormatPr defaultColWidth="10.8203125" defaultRowHeight="15" x14ac:dyDescent="0.45"/>
  <cols>
    <col min="1" max="16384" width="10.8203125" style="110"/>
  </cols>
  <sheetData>
    <row r="1" spans="1:1" x14ac:dyDescent="0.45">
      <c r="A1" s="110" t="s">
        <v>343</v>
      </c>
    </row>
    <row r="3" spans="1:1" x14ac:dyDescent="0.45">
      <c r="A3" s="110" t="s">
        <v>384</v>
      </c>
    </row>
    <row r="5" spans="1:1" x14ac:dyDescent="0.45">
      <c r="A5" s="110" t="s">
        <v>438</v>
      </c>
    </row>
    <row r="7" spans="1:1" x14ac:dyDescent="0.45">
      <c r="A7" s="110" t="s">
        <v>420</v>
      </c>
    </row>
    <row r="9" spans="1:1" x14ac:dyDescent="0.45">
      <c r="A9" s="110" t="s">
        <v>385</v>
      </c>
    </row>
    <row r="10" spans="1:1" x14ac:dyDescent="0.45">
      <c r="A10" s="110" t="s">
        <v>344</v>
      </c>
    </row>
    <row r="12" spans="1:1" x14ac:dyDescent="0.45">
      <c r="A12" s="110" t="s">
        <v>415</v>
      </c>
    </row>
    <row r="14" spans="1:1" x14ac:dyDescent="0.45">
      <c r="A14" s="110" t="s">
        <v>421</v>
      </c>
    </row>
    <row r="16" spans="1:1" x14ac:dyDescent="0.45">
      <c r="A16" s="110" t="s">
        <v>422</v>
      </c>
    </row>
    <row r="18" spans="1:6" x14ac:dyDescent="0.45">
      <c r="A18" s="110" t="s">
        <v>416</v>
      </c>
    </row>
    <row r="19" spans="1:6" x14ac:dyDescent="0.45">
      <c r="A19" s="110" t="s">
        <v>417</v>
      </c>
    </row>
    <row r="21" spans="1:6" x14ac:dyDescent="0.45">
      <c r="A21" s="110" t="s">
        <v>419</v>
      </c>
    </row>
    <row r="22" spans="1:6" x14ac:dyDescent="0.45">
      <c r="A22" s="110" t="s">
        <v>347</v>
      </c>
    </row>
    <row r="24" spans="1:6" x14ac:dyDescent="0.45">
      <c r="A24" s="110" t="s">
        <v>345</v>
      </c>
      <c r="F24" s="111" t="s">
        <v>346</v>
      </c>
    </row>
    <row r="25" spans="1:6" x14ac:dyDescent="0.45">
      <c r="A25" s="110" t="s">
        <v>386</v>
      </c>
    </row>
    <row r="26" spans="1:6" x14ac:dyDescent="0.45">
      <c r="A26" s="110" t="s">
        <v>410</v>
      </c>
      <c r="C26" s="111" t="s">
        <v>411</v>
      </c>
    </row>
    <row r="27" spans="1:6" ht="17" customHeight="1" x14ac:dyDescent="0.45"/>
    <row r="28" spans="1:6" x14ac:dyDescent="0.45">
      <c r="A28" s="110" t="s">
        <v>387</v>
      </c>
    </row>
    <row r="29" spans="1:6" x14ac:dyDescent="0.45">
      <c r="B29" s="111" t="s">
        <v>379</v>
      </c>
    </row>
    <row r="30" spans="1:6" x14ac:dyDescent="0.45">
      <c r="B30" s="110" t="s">
        <v>388</v>
      </c>
    </row>
    <row r="32" spans="1:6" x14ac:dyDescent="0.45">
      <c r="A32" s="110" t="s">
        <v>405</v>
      </c>
    </row>
    <row r="34" spans="1:2" x14ac:dyDescent="0.45">
      <c r="A34" s="110" t="s">
        <v>434</v>
      </c>
    </row>
    <row r="36" spans="1:2" x14ac:dyDescent="0.45">
      <c r="A36" s="110" t="s">
        <v>435</v>
      </c>
    </row>
    <row r="37" spans="1:2" x14ac:dyDescent="0.45">
      <c r="B37" s="110" t="s">
        <v>436</v>
      </c>
    </row>
    <row r="39" spans="1:2" x14ac:dyDescent="0.45">
      <c r="A39" s="110" t="s">
        <v>439</v>
      </c>
    </row>
    <row r="40" spans="1:2" x14ac:dyDescent="0.45">
      <c r="A40" s="110" t="s">
        <v>440</v>
      </c>
    </row>
    <row r="42" spans="1:2" x14ac:dyDescent="0.45">
      <c r="A42" s="110" t="s">
        <v>406</v>
      </c>
    </row>
    <row r="65" spans="1:2" x14ac:dyDescent="0.45">
      <c r="A65" s="119" t="s">
        <v>444</v>
      </c>
      <c r="B65" s="119"/>
    </row>
    <row r="66" spans="1:2" x14ac:dyDescent="0.45">
      <c r="A66" s="110" t="s">
        <v>449</v>
      </c>
    </row>
    <row r="67" spans="1:2" x14ac:dyDescent="0.45">
      <c r="B67" s="110" t="s">
        <v>469</v>
      </c>
    </row>
    <row r="68" spans="1:2" x14ac:dyDescent="0.45">
      <c r="B68" s="110" t="s">
        <v>455</v>
      </c>
    </row>
    <row r="69" spans="1:2" x14ac:dyDescent="0.45">
      <c r="A69" s="110" t="s">
        <v>445</v>
      </c>
    </row>
    <row r="70" spans="1:2" x14ac:dyDescent="0.45">
      <c r="A70" s="110" t="s">
        <v>446</v>
      </c>
    </row>
    <row r="71" spans="1:2" x14ac:dyDescent="0.45">
      <c r="A71" s="110" t="s">
        <v>447</v>
      </c>
    </row>
    <row r="72" spans="1:2" x14ac:dyDescent="0.45">
      <c r="A72" s="110" t="s">
        <v>450</v>
      </c>
    </row>
    <row r="73" spans="1:2" x14ac:dyDescent="0.45">
      <c r="A73" s="110" t="s">
        <v>448</v>
      </c>
    </row>
    <row r="74" spans="1:2" x14ac:dyDescent="0.45">
      <c r="B74" s="110" t="s">
        <v>453</v>
      </c>
    </row>
    <row r="75" spans="1:2" x14ac:dyDescent="0.45">
      <c r="B75" s="110" t="s">
        <v>454</v>
      </c>
    </row>
    <row r="76" spans="1:2" x14ac:dyDescent="0.45">
      <c r="B76" s="110" t="s">
        <v>504</v>
      </c>
    </row>
    <row r="77" spans="1:2" x14ac:dyDescent="0.45">
      <c r="B77" s="110" t="s">
        <v>455</v>
      </c>
    </row>
    <row r="78" spans="1:2" x14ac:dyDescent="0.45">
      <c r="A78" s="110" t="s">
        <v>451</v>
      </c>
    </row>
    <row r="79" spans="1:2" x14ac:dyDescent="0.45">
      <c r="B79" s="110" t="s">
        <v>452</v>
      </c>
    </row>
    <row r="80" spans="1:2" x14ac:dyDescent="0.45">
      <c r="A80" s="110" t="s">
        <v>456</v>
      </c>
    </row>
    <row r="81" spans="1:2" x14ac:dyDescent="0.45">
      <c r="B81" s="110" t="s">
        <v>457</v>
      </c>
    </row>
    <row r="82" spans="1:2" x14ac:dyDescent="0.45">
      <c r="B82" s="110" t="s">
        <v>467</v>
      </c>
    </row>
    <row r="83" spans="1:2" x14ac:dyDescent="0.45">
      <c r="A83" s="110" t="s">
        <v>468</v>
      </c>
    </row>
    <row r="84" spans="1:2" x14ac:dyDescent="0.45">
      <c r="A84" s="110" t="s">
        <v>466</v>
      </c>
    </row>
    <row r="85" spans="1:2" x14ac:dyDescent="0.45">
      <c r="B85" s="110" t="s">
        <v>505</v>
      </c>
    </row>
    <row r="86" spans="1:2" x14ac:dyDescent="0.45">
      <c r="A86" s="110" t="s">
        <v>506</v>
      </c>
    </row>
    <row r="87" spans="1:2" x14ac:dyDescent="0.45">
      <c r="B87" s="110" t="s">
        <v>507</v>
      </c>
    </row>
  </sheetData>
  <hyperlinks>
    <hyperlink ref="F24" r:id="rId1" xr:uid="{08CEE677-780D-E141-8B55-E5B7C868D286}"/>
    <hyperlink ref="B29" r:id="rId2" xr:uid="{31790593-CEA0-E940-9D28-9D5877C5A65C}"/>
    <hyperlink ref="C26" r:id="rId3" xr:uid="{7C761276-0CB5-DB4F-907B-6A5926C64C1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3ED34-6C2A-C641-87DF-577ED02F8105}">
  <sheetPr>
    <pageSetUpPr fitToPage="1"/>
  </sheetPr>
  <dimension ref="A1:L105"/>
  <sheetViews>
    <sheetView view="pageBreakPreview" zoomScale="140" zoomScaleNormal="125" zoomScaleSheetLayoutView="140" workbookViewId="0">
      <selection activeCell="C5" sqref="C5:D5"/>
    </sheetView>
  </sheetViews>
  <sheetFormatPr defaultColWidth="10.8203125" defaultRowHeight="12.7" x14ac:dyDescent="0.4"/>
  <cols>
    <col min="1" max="1" width="11.3515625" style="129" customWidth="1"/>
    <col min="2" max="2" width="10.8203125" style="129"/>
    <col min="3" max="3" width="14.8203125" style="129" customWidth="1"/>
    <col min="4" max="4" width="15.8203125" style="129" customWidth="1"/>
    <col min="5" max="5" width="14.64453125" style="129" customWidth="1"/>
    <col min="6" max="6" width="15.17578125" style="129" customWidth="1"/>
    <col min="7" max="7" width="17.46875" style="129" customWidth="1"/>
    <col min="8" max="8" width="15.46875" style="129" customWidth="1"/>
    <col min="9" max="9" width="11.17578125" style="129" bestFit="1" customWidth="1"/>
    <col min="10" max="10" width="5.64453125" style="129" customWidth="1"/>
    <col min="11" max="16384" width="10.8203125" style="129"/>
  </cols>
  <sheetData>
    <row r="1" spans="1:10" s="128" customFormat="1" ht="20" x14ac:dyDescent="0.6">
      <c r="A1" s="191" t="s">
        <v>473</v>
      </c>
      <c r="B1" s="191"/>
      <c r="C1" s="191"/>
      <c r="D1" s="191"/>
      <c r="E1" s="191"/>
      <c r="F1" s="191"/>
      <c r="G1" s="191"/>
      <c r="H1" s="191"/>
      <c r="I1" s="191"/>
      <c r="J1" s="191"/>
    </row>
    <row r="2" spans="1:10" x14ac:dyDescent="0.4">
      <c r="A2" s="139" t="s">
        <v>470</v>
      </c>
      <c r="B2" s="139"/>
      <c r="C2" s="139"/>
      <c r="D2" s="139"/>
      <c r="E2" s="139"/>
      <c r="F2" s="139"/>
      <c r="G2" s="139"/>
      <c r="H2" s="139"/>
      <c r="I2" s="139"/>
      <c r="J2" s="139"/>
    </row>
    <row r="5" spans="1:10" x14ac:dyDescent="0.4">
      <c r="B5" s="141" t="s">
        <v>471</v>
      </c>
      <c r="C5" s="189" t="s">
        <v>472</v>
      </c>
      <c r="D5" s="189"/>
      <c r="E5" s="170"/>
    </row>
    <row r="7" spans="1:10" ht="13" thickBot="1" x14ac:dyDescent="0.45">
      <c r="B7" s="140" t="s">
        <v>477</v>
      </c>
      <c r="C7" s="140"/>
      <c r="D7" s="140"/>
      <c r="E7" s="140"/>
      <c r="F7" s="140"/>
      <c r="G7" s="140"/>
      <c r="H7" s="140"/>
    </row>
    <row r="9" spans="1:10" x14ac:dyDescent="0.4">
      <c r="B9" s="141" t="s">
        <v>394</v>
      </c>
      <c r="C9" s="192">
        <f ca="1">TODAY()</f>
        <v>45898</v>
      </c>
      <c r="D9" s="192"/>
    </row>
    <row r="11" spans="1:10" x14ac:dyDescent="0.4">
      <c r="B11" s="141" t="s">
        <v>393</v>
      </c>
      <c r="C11" s="193"/>
      <c r="D11" s="193"/>
      <c r="E11" s="193"/>
      <c r="F11" s="141" t="s">
        <v>392</v>
      </c>
      <c r="G11" s="176" t="s">
        <v>472</v>
      </c>
    </row>
    <row r="13" spans="1:10" x14ac:dyDescent="0.4">
      <c r="B13" s="141" t="s">
        <v>478</v>
      </c>
      <c r="C13" s="193"/>
      <c r="D13" s="193"/>
      <c r="E13" s="193"/>
      <c r="F13" s="141" t="s">
        <v>480</v>
      </c>
      <c r="G13" s="181"/>
      <c r="H13" s="168" t="str">
        <f>IF(D17="Petitioner",1," ")</f>
        <v xml:space="preserve"> </v>
      </c>
      <c r="I13" s="175">
        <f ca="1">DATEDIF(G13,C9,"Y")</f>
        <v>125</v>
      </c>
    </row>
    <row r="14" spans="1:10" x14ac:dyDescent="0.4">
      <c r="H14" s="168"/>
      <c r="I14" s="168"/>
    </row>
    <row r="15" spans="1:10" x14ac:dyDescent="0.4">
      <c r="B15" s="141" t="s">
        <v>479</v>
      </c>
      <c r="C15" s="193"/>
      <c r="D15" s="193"/>
      <c r="E15" s="193"/>
      <c r="F15" s="180" t="s">
        <v>480</v>
      </c>
      <c r="G15" s="181"/>
      <c r="H15" s="168" t="str">
        <f>IF(D17="Respondent",1," ")</f>
        <v xml:space="preserve"> </v>
      </c>
      <c r="I15" s="175">
        <f ca="1">DATEDIF(G15,C9,"Y")</f>
        <v>125</v>
      </c>
    </row>
    <row r="17" spans="2:9" x14ac:dyDescent="0.4">
      <c r="C17" s="141" t="s">
        <v>481</v>
      </c>
      <c r="D17" s="189" t="s">
        <v>472</v>
      </c>
      <c r="E17" s="189"/>
      <c r="F17" s="170"/>
    </row>
    <row r="18" spans="2:9" x14ac:dyDescent="0.4">
      <c r="B18" s="141"/>
      <c r="C18" s="194"/>
      <c r="D18" s="194"/>
      <c r="E18" s="194"/>
    </row>
    <row r="19" spans="2:9" x14ac:dyDescent="0.4">
      <c r="B19" s="141" t="s">
        <v>482</v>
      </c>
      <c r="C19" s="181"/>
      <c r="E19" s="170"/>
      <c r="F19" s="141" t="s">
        <v>483</v>
      </c>
      <c r="G19" s="181"/>
    </row>
    <row r="20" spans="2:9" x14ac:dyDescent="0.4">
      <c r="B20" s="141"/>
    </row>
    <row r="21" spans="2:9" x14ac:dyDescent="0.4">
      <c r="B21" s="141" t="s">
        <v>433</v>
      </c>
      <c r="C21" s="177"/>
    </row>
    <row r="22" spans="2:9" ht="13" hidden="1" customHeight="1" x14ac:dyDescent="0.4">
      <c r="C22" s="129" t="s">
        <v>371</v>
      </c>
    </row>
    <row r="23" spans="2:9" ht="13" hidden="1" customHeight="1" x14ac:dyDescent="0.4">
      <c r="C23" s="129" t="s">
        <v>373</v>
      </c>
    </row>
    <row r="24" spans="2:9" ht="13" hidden="1" customHeight="1" x14ac:dyDescent="0.4">
      <c r="C24" s="129" t="s">
        <v>372</v>
      </c>
    </row>
    <row r="25" spans="2:9" ht="13" hidden="1" customHeight="1" x14ac:dyDescent="0.4">
      <c r="C25" s="129" t="s">
        <v>374</v>
      </c>
    </row>
    <row r="27" spans="2:9" x14ac:dyDescent="0.4">
      <c r="B27" s="188" t="s">
        <v>484</v>
      </c>
      <c r="C27" s="188"/>
      <c r="D27" s="188"/>
      <c r="E27" s="188"/>
      <c r="F27" s="188"/>
      <c r="G27" s="188"/>
      <c r="H27" s="188"/>
    </row>
    <row r="29" spans="2:9" x14ac:dyDescent="0.4">
      <c r="F29" s="142" t="s">
        <v>487</v>
      </c>
      <c r="G29" s="143" t="s">
        <v>488</v>
      </c>
      <c r="H29" s="143" t="s">
        <v>486</v>
      </c>
    </row>
    <row r="30" spans="2:9" x14ac:dyDescent="0.4">
      <c r="E30" s="141" t="s">
        <v>474</v>
      </c>
      <c r="F30" s="183"/>
      <c r="G30" s="184"/>
      <c r="H30" s="147">
        <f>SUM(F30:G30)</f>
        <v>0</v>
      </c>
    </row>
    <row r="31" spans="2:9" x14ac:dyDescent="0.4">
      <c r="E31" s="141" t="s">
        <v>475</v>
      </c>
      <c r="F31" s="183"/>
      <c r="G31" s="184"/>
      <c r="H31" s="147">
        <f>SUM(F31:G31)</f>
        <v>0</v>
      </c>
      <c r="I31" s="144">
        <f>H32/(1+I50)</f>
        <v>0</v>
      </c>
    </row>
    <row r="32" spans="2:9" x14ac:dyDescent="0.4">
      <c r="E32" s="141" t="s">
        <v>509</v>
      </c>
      <c r="F32" s="147">
        <f>SUM(F30:F31)</f>
        <v>0</v>
      </c>
      <c r="G32" s="147">
        <f>SUM(G30:G31)</f>
        <v>0</v>
      </c>
      <c r="H32" s="147">
        <f>SUM(F32:G32)</f>
        <v>0</v>
      </c>
      <c r="I32" s="146"/>
    </row>
    <row r="33" spans="2:9" x14ac:dyDescent="0.4">
      <c r="E33" s="141" t="s">
        <v>437</v>
      </c>
      <c r="F33" s="147">
        <f>SUM(F30:F31)/12</f>
        <v>0</v>
      </c>
      <c r="G33" s="147">
        <f>SUM(G30:G31)/12</f>
        <v>0</v>
      </c>
      <c r="H33" s="147">
        <f>H32/12</f>
        <v>0</v>
      </c>
    </row>
    <row r="34" spans="2:9" hidden="1" x14ac:dyDescent="0.4">
      <c r="E34" s="141" t="s">
        <v>390</v>
      </c>
      <c r="F34" s="130">
        <f>IF(F33=0,0,F33/H33)</f>
        <v>0</v>
      </c>
      <c r="G34" s="130">
        <f>IF(G33=0,0,G33/H33)</f>
        <v>0</v>
      </c>
      <c r="H34" s="130">
        <f>ABS(F34-G34)</f>
        <v>0</v>
      </c>
      <c r="I34" s="129" t="s">
        <v>391</v>
      </c>
    </row>
    <row r="35" spans="2:9" ht="13" thickBot="1" x14ac:dyDescent="0.45">
      <c r="B35" s="140" t="s">
        <v>485</v>
      </c>
      <c r="C35" s="140"/>
      <c r="D35" s="140"/>
      <c r="E35" s="164"/>
      <c r="F35" s="165"/>
      <c r="G35" s="165"/>
      <c r="H35" s="165"/>
    </row>
    <row r="36" spans="2:9" hidden="1" x14ac:dyDescent="0.4">
      <c r="B36" s="129" t="s">
        <v>476</v>
      </c>
      <c r="E36" s="141"/>
      <c r="F36" s="147"/>
      <c r="G36" s="163">
        <v>0</v>
      </c>
    </row>
    <row r="37" spans="2:9" hidden="1" x14ac:dyDescent="0.4">
      <c r="E37" s="141"/>
      <c r="F37" s="147"/>
    </row>
    <row r="38" spans="2:9" hidden="1" x14ac:dyDescent="0.4">
      <c r="B38" s="129" t="s">
        <v>395</v>
      </c>
    </row>
    <row r="39" spans="2:9" hidden="1" x14ac:dyDescent="0.4">
      <c r="B39" s="129" t="s">
        <v>401</v>
      </c>
    </row>
    <row r="40" spans="2:9" hidden="1" x14ac:dyDescent="0.4">
      <c r="B40" s="129" t="s">
        <v>378</v>
      </c>
      <c r="F40" s="132">
        <v>0.99990000000000001</v>
      </c>
    </row>
    <row r="41" spans="2:9" hidden="1" x14ac:dyDescent="0.4">
      <c r="F41" s="148"/>
    </row>
    <row r="42" spans="2:9" hidden="1" x14ac:dyDescent="0.4">
      <c r="B42" s="129" t="s">
        <v>426</v>
      </c>
      <c r="G42" s="143">
        <v>2021</v>
      </c>
    </row>
    <row r="43" spans="2:9" hidden="1" x14ac:dyDescent="0.4">
      <c r="B43" s="129" t="s">
        <v>423</v>
      </c>
    </row>
    <row r="44" spans="2:9" hidden="1" x14ac:dyDescent="0.4">
      <c r="B44" s="129" t="s">
        <v>424</v>
      </c>
      <c r="G44" s="143">
        <v>2022</v>
      </c>
      <c r="H44" s="129" t="s">
        <v>425</v>
      </c>
      <c r="I44" s="149">
        <v>0.08</v>
      </c>
    </row>
    <row r="45" spans="2:9" hidden="1" x14ac:dyDescent="0.4">
      <c r="G45" s="143">
        <f>G44+1</f>
        <v>2023</v>
      </c>
      <c r="I45" s="133"/>
    </row>
    <row r="46" spans="2:9" hidden="1" x14ac:dyDescent="0.4">
      <c r="B46" s="129" t="s">
        <v>414</v>
      </c>
      <c r="G46" s="143">
        <f t="shared" ref="G46:G49" si="0">G45+1</f>
        <v>2024</v>
      </c>
      <c r="I46" s="132"/>
    </row>
    <row r="47" spans="2:9" hidden="1" x14ac:dyDescent="0.4">
      <c r="B47" s="129" t="s">
        <v>412</v>
      </c>
      <c r="G47" s="143">
        <f t="shared" si="0"/>
        <v>2025</v>
      </c>
      <c r="I47" s="132"/>
    </row>
    <row r="48" spans="2:9" hidden="1" x14ac:dyDescent="0.4">
      <c r="B48" s="129" t="s">
        <v>413</v>
      </c>
      <c r="G48" s="143">
        <f t="shared" si="0"/>
        <v>2026</v>
      </c>
      <c r="I48" s="132"/>
    </row>
    <row r="49" spans="2:12" hidden="1" x14ac:dyDescent="0.4">
      <c r="G49" s="143">
        <f t="shared" si="0"/>
        <v>2027</v>
      </c>
      <c r="I49" s="132"/>
    </row>
    <row r="50" spans="2:12" hidden="1" x14ac:dyDescent="0.4">
      <c r="B50" s="129" t="s">
        <v>369</v>
      </c>
      <c r="I50" s="150">
        <f>(1+I44)*(1+I45)*(1+I46)*(1+I47)*(1+I48)-1</f>
        <v>8.0000000000000071E-2</v>
      </c>
    </row>
    <row r="51" spans="2:12" hidden="1" x14ac:dyDescent="0.4">
      <c r="B51" s="129" t="s">
        <v>370</v>
      </c>
    </row>
    <row r="52" spans="2:12" hidden="1" x14ac:dyDescent="0.4"/>
    <row r="54" spans="2:12" ht="13" hidden="1" customHeight="1" x14ac:dyDescent="0.4">
      <c r="B54" s="151"/>
      <c r="C54" s="160" t="s">
        <v>383</v>
      </c>
      <c r="D54" s="161"/>
      <c r="E54" s="162"/>
      <c r="G54" s="190" t="s">
        <v>382</v>
      </c>
      <c r="H54" s="190"/>
      <c r="I54" s="190"/>
    </row>
    <row r="55" spans="2:12" ht="13" hidden="1" customHeight="1" x14ac:dyDescent="0.4">
      <c r="B55" s="151"/>
      <c r="C55" s="143" t="s">
        <v>375</v>
      </c>
      <c r="D55" s="143" t="s">
        <v>430</v>
      </c>
      <c r="E55" s="143" t="s">
        <v>376</v>
      </c>
      <c r="G55" s="152" t="s">
        <v>375</v>
      </c>
      <c r="H55" s="152" t="s">
        <v>430</v>
      </c>
      <c r="I55" s="152" t="s">
        <v>376</v>
      </c>
      <c r="L55" s="154"/>
    </row>
    <row r="56" spans="2:12" ht="13" hidden="1" customHeight="1" x14ac:dyDescent="0.4">
      <c r="B56" s="153" t="s">
        <v>418</v>
      </c>
      <c r="C56" s="134">
        <f>G56/12</f>
        <v>435.52951063902611</v>
      </c>
      <c r="D56" s="134">
        <f>H56/12</f>
        <v>688.1611779304709</v>
      </c>
      <c r="E56" s="134">
        <f>I56/12</f>
        <v>940.79284522191563</v>
      </c>
      <c r="G56" s="146">
        <f>IF($C$21=2,'2 Schedule'!K7,IF($C$21=3,'3 Schedule'!K6,IF($C$21=4,'4 Schedule'!K6,'5 Schedule'!K6)))*(1+SUM(G61:G62))</f>
        <v>5226.3541276683136</v>
      </c>
      <c r="H56" s="146">
        <f>IF($C$21=2,'2 Schedule'!L7,IF($C$21=3,'3 Schedule'!L6,IF($C$21=4,'4 Schedule'!L6,'5 Schedule'!L6)))*(1+SUM(H61:H62))</f>
        <v>8257.9341351656512</v>
      </c>
      <c r="I56" s="146">
        <f>IF($C$21=2,'2 Schedule'!M7,IF($C$21=3,'3 Schedule'!M6,IF($C$21=4,'4 Schedule'!M6,'5 Schedule'!M6)))*(1+SUM(I61:I62))</f>
        <v>11289.514142662987</v>
      </c>
    </row>
    <row r="57" spans="2:12" ht="13" hidden="1" customHeight="1" x14ac:dyDescent="0.4">
      <c r="B57" s="141"/>
      <c r="C57" s="154"/>
      <c r="D57" s="154"/>
      <c r="E57" s="154"/>
      <c r="G57" s="155"/>
      <c r="H57" s="152"/>
      <c r="I57" s="152"/>
    </row>
    <row r="58" spans="2:12" ht="13" hidden="1" customHeight="1" x14ac:dyDescent="0.4">
      <c r="B58" s="141" t="s">
        <v>432</v>
      </c>
      <c r="C58" s="131">
        <f t="shared" ref="C58:E59" si="1">G58/12</f>
        <v>696.74291377327643</v>
      </c>
      <c r="D58" s="131">
        <f t="shared" si="1"/>
        <v>1137.1875452523575</v>
      </c>
      <c r="E58" s="131">
        <f t="shared" si="1"/>
        <v>1577.6321767314387</v>
      </c>
      <c r="G58" s="146">
        <f>IF($C$21=2,'2 Schedule'!K4,IF($C$21=3,'3 Schedule'!K4,IF($C$21=4,'4 Schedule'!K4,'5 Schedule'!K4)))*(1+SUM(G61:G62))</f>
        <v>8360.9149652793167</v>
      </c>
      <c r="H58" s="146">
        <f>IF($C$21=2,'2 Schedule'!L4,IF($C$21=3,'3 Schedule'!L4,IF($C$21=4,'4 Schedule'!L4,'5 Schedule'!L4)))*(1+SUM(H61:H62))</f>
        <v>13646.250543028291</v>
      </c>
      <c r="I58" s="146">
        <f>IF($C$21=2,'2 Schedule'!M4,IF($C$21=3,'3 Schedule'!M4,IF($C$21=4,'4 Schedule'!M4,'5 Schedule'!M4)))*(1+SUM(I61:I62))</f>
        <v>18931.586120777265</v>
      </c>
    </row>
    <row r="59" spans="2:12" ht="13" hidden="1" customHeight="1" x14ac:dyDescent="0.4">
      <c r="B59" s="153" t="s">
        <v>403</v>
      </c>
      <c r="C59" s="134">
        <f t="shared" si="1"/>
        <v>348.37145688663821</v>
      </c>
      <c r="D59" s="134">
        <f t="shared" si="1"/>
        <v>568.59377262617875</v>
      </c>
      <c r="E59" s="134">
        <f t="shared" si="1"/>
        <v>788.81608836571934</v>
      </c>
      <c r="G59" s="146">
        <f>G58/2</f>
        <v>4180.4574826396583</v>
      </c>
      <c r="H59" s="146">
        <f>H58/2</f>
        <v>6823.1252715141454</v>
      </c>
      <c r="I59" s="146">
        <f t="shared" ref="I59" si="2">I58/2</f>
        <v>9465.7930603886325</v>
      </c>
    </row>
    <row r="60" spans="2:12" ht="13" hidden="1" customHeight="1" x14ac:dyDescent="0.4">
      <c r="B60" s="153"/>
      <c r="C60" s="156"/>
      <c r="D60" s="156"/>
      <c r="E60" s="156"/>
      <c r="G60" s="146"/>
      <c r="H60" s="146"/>
      <c r="I60" s="146"/>
    </row>
    <row r="61" spans="2:12" ht="13" hidden="1" customHeight="1" x14ac:dyDescent="0.4">
      <c r="B61" s="141" t="s">
        <v>407</v>
      </c>
      <c r="C61" s="148">
        <f t="shared" ref="C61:E62" si="3">G61</f>
        <v>8.0000000000000071E-2</v>
      </c>
      <c r="D61" s="148">
        <f t="shared" si="3"/>
        <v>8.0000000000000071E-2</v>
      </c>
      <c r="E61" s="148">
        <f t="shared" si="3"/>
        <v>8.0000000000000071E-2</v>
      </c>
      <c r="G61" s="157">
        <f>H61</f>
        <v>8.0000000000000071E-2</v>
      </c>
      <c r="H61" s="157">
        <f>I50</f>
        <v>8.0000000000000071E-2</v>
      </c>
      <c r="I61" s="157">
        <f>H61</f>
        <v>8.0000000000000071E-2</v>
      </c>
    </row>
    <row r="62" spans="2:12" ht="13" hidden="1" customHeight="1" x14ac:dyDescent="0.4">
      <c r="B62" s="141" t="s">
        <v>404</v>
      </c>
      <c r="C62" s="135">
        <f t="shared" si="3"/>
        <v>0</v>
      </c>
      <c r="D62" s="135">
        <f t="shared" si="3"/>
        <v>0</v>
      </c>
      <c r="E62" s="135">
        <f t="shared" si="3"/>
        <v>0</v>
      </c>
      <c r="F62" s="158"/>
      <c r="G62" s="136">
        <f>H62</f>
        <v>0</v>
      </c>
      <c r="H62" s="136">
        <f>IF(H32&gt;174999.99,VLOOKUP(H32,'Higher Income Adjustment'!A1:B190,2),0)</f>
        <v>0</v>
      </c>
      <c r="I62" s="136">
        <f>H62</f>
        <v>0</v>
      </c>
    </row>
    <row r="63" spans="2:12" ht="13" hidden="1" customHeight="1" x14ac:dyDescent="0.4">
      <c r="B63" s="153" t="s">
        <v>409</v>
      </c>
      <c r="C63" s="137">
        <f>G63/12</f>
        <v>0</v>
      </c>
      <c r="D63" s="137">
        <f>H63/12</f>
        <v>0</v>
      </c>
      <c r="E63" s="137">
        <f>I63/12</f>
        <v>0</v>
      </c>
      <c r="F63" s="158"/>
      <c r="G63" s="138">
        <f>H63</f>
        <v>0</v>
      </c>
      <c r="H63" s="138">
        <f>G36*12/2</f>
        <v>0</v>
      </c>
      <c r="I63" s="138">
        <f>H63</f>
        <v>0</v>
      </c>
    </row>
    <row r="64" spans="2:12" ht="13" hidden="1" customHeight="1" x14ac:dyDescent="0.4">
      <c r="C64" s="154"/>
      <c r="D64" s="147"/>
      <c r="E64" s="154"/>
      <c r="G64" s="146"/>
      <c r="H64" s="146"/>
      <c r="I64" s="146"/>
    </row>
    <row r="65" spans="2:9" ht="13" hidden="1" customHeight="1" x14ac:dyDescent="0.4">
      <c r="B65" s="153" t="s">
        <v>408</v>
      </c>
      <c r="C65" s="156">
        <f t="shared" ref="C65:E66" si="4">G65/12</f>
        <v>783.90096752566433</v>
      </c>
      <c r="D65" s="156">
        <f t="shared" si="4"/>
        <v>1256.7549505566496</v>
      </c>
      <c r="E65" s="156">
        <f t="shared" si="4"/>
        <v>1729.608933587635</v>
      </c>
      <c r="G65" s="146">
        <f>(G56+G59+G63)</f>
        <v>9406.8116103079719</v>
      </c>
      <c r="H65" s="146">
        <f>(H56+H59+H63)</f>
        <v>15081.059406679797</v>
      </c>
      <c r="I65" s="146">
        <f>(I56+I59+I63)</f>
        <v>20755.30720305162</v>
      </c>
    </row>
    <row r="66" spans="2:9" x14ac:dyDescent="0.4">
      <c r="B66" s="166" t="s">
        <v>383</v>
      </c>
      <c r="C66" s="167">
        <f t="shared" si="4"/>
        <v>-783.90096752566433</v>
      </c>
      <c r="D66" s="167">
        <f t="shared" si="4"/>
        <v>-1256.7549505566496</v>
      </c>
      <c r="E66" s="167">
        <f t="shared" si="4"/>
        <v>-1729.608933587635</v>
      </c>
      <c r="F66" s="168"/>
      <c r="G66" s="144">
        <f>-(G65-($H34*G65))</f>
        <v>-9406.8116103079719</v>
      </c>
      <c r="H66" s="144">
        <f>-(H65-($H34*H65))</f>
        <v>-15081.059406679797</v>
      </c>
      <c r="I66" s="144">
        <f>-(I65-($H34*I65))</f>
        <v>-20755.30720305162</v>
      </c>
    </row>
    <row r="67" spans="2:9" x14ac:dyDescent="0.4">
      <c r="B67" s="141"/>
      <c r="C67" s="147" t="s">
        <v>375</v>
      </c>
      <c r="D67" s="147" t="s">
        <v>430</v>
      </c>
      <c r="E67" s="147" t="s">
        <v>376</v>
      </c>
      <c r="G67" s="144"/>
      <c r="H67" s="144"/>
      <c r="I67" s="144"/>
    </row>
    <row r="68" spans="2:9" x14ac:dyDescent="0.4">
      <c r="B68" s="169" t="s">
        <v>431</v>
      </c>
      <c r="C68" s="185">
        <f>G68/12</f>
        <v>0</v>
      </c>
      <c r="D68" s="185" t="str">
        <f>IF(H32&lt;44000," ",H68/12)</f>
        <v xml:space="preserve"> </v>
      </c>
      <c r="E68" s="185">
        <f>I68/12</f>
        <v>0</v>
      </c>
      <c r="G68" s="144">
        <f>IF(H32&lt;44000,0,(G65+G66))</f>
        <v>0</v>
      </c>
      <c r="H68" s="144" t="str">
        <f>IF(H32&lt;44000," ",(H65+H66))</f>
        <v xml:space="preserve"> </v>
      </c>
      <c r="I68" s="144">
        <f>IF(H32&lt;24461,0,MIN(H32,(I65+I66)))</f>
        <v>0</v>
      </c>
    </row>
    <row r="69" spans="2:9" x14ac:dyDescent="0.4">
      <c r="B69" s="141"/>
      <c r="C69" s="147"/>
      <c r="D69" s="147"/>
      <c r="E69" s="147"/>
      <c r="G69" s="182"/>
      <c r="H69" s="182"/>
      <c r="I69" s="182"/>
    </row>
    <row r="70" spans="2:9" x14ac:dyDescent="0.4">
      <c r="B70" s="141"/>
      <c r="C70" s="147"/>
      <c r="D70" s="147"/>
      <c r="E70" s="147"/>
      <c r="G70" s="147"/>
      <c r="H70" s="147"/>
      <c r="I70" s="147"/>
    </row>
    <row r="71" spans="2:9" x14ac:dyDescent="0.4">
      <c r="B71" s="141" t="str">
        <f>IF(C$5="Judicial Officer","Deviation Awarded:","Deviation Requested:")</f>
        <v>Deviation Requested:</v>
      </c>
      <c r="C71" s="147"/>
      <c r="D71" s="147"/>
      <c r="E71" s="147"/>
      <c r="G71" s="147"/>
      <c r="H71" s="147"/>
      <c r="I71" s="147"/>
    </row>
    <row r="72" spans="2:9" x14ac:dyDescent="0.4">
      <c r="B72" s="141"/>
      <c r="C72" s="147"/>
      <c r="D72" s="147"/>
      <c r="E72" s="147"/>
      <c r="G72" s="147"/>
      <c r="H72" s="147"/>
      <c r="I72" s="147"/>
    </row>
    <row r="73" spans="2:9" x14ac:dyDescent="0.4">
      <c r="B73" s="141"/>
      <c r="C73" s="147"/>
      <c r="D73" s="147"/>
      <c r="E73" s="147"/>
      <c r="G73" s="147"/>
      <c r="H73" s="147"/>
      <c r="I73" s="147"/>
    </row>
    <row r="74" spans="2:9" x14ac:dyDescent="0.4">
      <c r="B74" s="141"/>
      <c r="C74" s="147"/>
      <c r="D74" s="147"/>
      <c r="E74" s="147"/>
      <c r="G74" s="147"/>
      <c r="H74" s="147"/>
      <c r="I74" s="147"/>
    </row>
    <row r="75" spans="2:9" x14ac:dyDescent="0.4">
      <c r="B75" s="141"/>
      <c r="C75" s="147"/>
      <c r="D75" s="147"/>
      <c r="E75" s="147"/>
      <c r="G75" s="147"/>
      <c r="H75" s="147"/>
      <c r="I75" s="147"/>
    </row>
    <row r="76" spans="2:9" x14ac:dyDescent="0.4">
      <c r="B76" s="141"/>
      <c r="C76" s="147"/>
      <c r="D76" s="147"/>
      <c r="E76" s="147"/>
      <c r="G76" s="147"/>
      <c r="H76" s="147"/>
      <c r="I76" s="147"/>
    </row>
    <row r="77" spans="2:9" x14ac:dyDescent="0.4">
      <c r="B77" s="141"/>
      <c r="C77" s="147"/>
      <c r="D77" s="147"/>
      <c r="E77" s="147"/>
      <c r="G77" s="147"/>
      <c r="H77" s="147"/>
      <c r="I77" s="147"/>
    </row>
    <row r="78" spans="2:9" x14ac:dyDescent="0.4">
      <c r="B78" s="141" t="str">
        <f>IF(C$5="Judicial Officer","Amount Awarded:","Amount Requested:")</f>
        <v>Amount Requested:</v>
      </c>
      <c r="C78" s="178"/>
      <c r="D78" s="147" t="s">
        <v>493</v>
      </c>
      <c r="E78" s="147"/>
      <c r="G78" s="147"/>
      <c r="H78" s="147"/>
      <c r="I78" s="147"/>
    </row>
    <row r="79" spans="2:9" x14ac:dyDescent="0.4">
      <c r="B79" s="141"/>
      <c r="C79" s="147"/>
      <c r="D79" s="147"/>
      <c r="E79" s="147"/>
      <c r="G79" s="147"/>
      <c r="H79" s="147"/>
      <c r="I79" s="147"/>
    </row>
    <row r="80" spans="2:9" x14ac:dyDescent="0.4">
      <c r="B80" s="141" t="s">
        <v>494</v>
      </c>
      <c r="C80" s="147"/>
      <c r="D80" s="147"/>
      <c r="E80" s="147"/>
      <c r="G80" s="147"/>
      <c r="H80" s="147"/>
      <c r="I80" s="147"/>
    </row>
    <row r="81" spans="2:9" x14ac:dyDescent="0.4">
      <c r="B81" s="174" t="s">
        <v>495</v>
      </c>
      <c r="C81" s="179"/>
      <c r="D81" s="147" t="s">
        <v>496</v>
      </c>
      <c r="E81" s="177"/>
      <c r="F81" s="143" t="s">
        <v>497</v>
      </c>
      <c r="G81" s="147"/>
      <c r="H81" s="147"/>
      <c r="I81" s="147"/>
    </row>
    <row r="82" spans="2:9" x14ac:dyDescent="0.4">
      <c r="B82" s="174" t="s">
        <v>498</v>
      </c>
      <c r="C82" s="179"/>
      <c r="D82" s="147" t="s">
        <v>496</v>
      </c>
      <c r="E82" s="177"/>
      <c r="F82" s="143" t="s">
        <v>497</v>
      </c>
      <c r="G82" s="147"/>
      <c r="H82" s="147"/>
      <c r="I82" s="147"/>
    </row>
    <row r="83" spans="2:9" x14ac:dyDescent="0.4">
      <c r="B83" s="141"/>
      <c r="C83" s="147"/>
      <c r="D83" s="147"/>
      <c r="E83" s="147"/>
      <c r="G83" s="147"/>
      <c r="H83" s="147"/>
      <c r="I83" s="147"/>
    </row>
    <row r="84" spans="2:9" x14ac:dyDescent="0.4">
      <c r="B84" s="141"/>
      <c r="C84" s="147"/>
      <c r="D84" s="147"/>
      <c r="E84" s="147"/>
      <c r="G84" s="147"/>
      <c r="H84" s="147"/>
      <c r="I84" s="147"/>
    </row>
    <row r="85" spans="2:9" x14ac:dyDescent="0.4">
      <c r="B85" s="141"/>
      <c r="C85" s="147"/>
      <c r="D85" s="147"/>
      <c r="E85" s="147"/>
      <c r="G85" s="147"/>
      <c r="H85" s="147"/>
      <c r="I85" s="147"/>
    </row>
    <row r="86" spans="2:9" x14ac:dyDescent="0.4">
      <c r="B86" s="141"/>
      <c r="C86" s="147"/>
      <c r="D86" s="147"/>
      <c r="E86" s="147"/>
      <c r="G86" s="147"/>
      <c r="H86" s="147"/>
      <c r="I86" s="147"/>
    </row>
    <row r="87" spans="2:9" x14ac:dyDescent="0.4">
      <c r="B87" s="141"/>
      <c r="C87" s="147"/>
      <c r="D87" s="147"/>
      <c r="E87" s="147"/>
      <c r="G87" s="147"/>
      <c r="H87" s="147"/>
      <c r="I87" s="147"/>
    </row>
    <row r="88" spans="2:9" x14ac:dyDescent="0.4">
      <c r="B88" s="141"/>
      <c r="C88" s="147"/>
      <c r="D88" s="147"/>
      <c r="E88" s="147"/>
      <c r="G88" s="147"/>
      <c r="H88" s="147"/>
      <c r="I88" s="147"/>
    </row>
    <row r="89" spans="2:9" x14ac:dyDescent="0.4">
      <c r="B89" s="141"/>
      <c r="C89" s="147"/>
      <c r="D89" s="147"/>
      <c r="E89" s="147"/>
      <c r="G89" s="147"/>
      <c r="H89" s="147"/>
      <c r="I89" s="147"/>
    </row>
    <row r="90" spans="2:9" ht="13" thickBot="1" x14ac:dyDescent="0.45">
      <c r="B90" s="140" t="s">
        <v>490</v>
      </c>
      <c r="C90" s="140"/>
      <c r="D90" s="140"/>
      <c r="E90" s="164"/>
      <c r="F90" s="165"/>
      <c r="G90" s="165"/>
      <c r="H90" s="165"/>
      <c r="I90" s="147"/>
    </row>
    <row r="91" spans="2:9" x14ac:dyDescent="0.4">
      <c r="B91" s="141"/>
      <c r="C91" s="147"/>
      <c r="D91" s="147"/>
      <c r="E91" s="147"/>
      <c r="G91" s="147"/>
      <c r="H91" s="147"/>
      <c r="I91" s="147"/>
    </row>
    <row r="92" spans="2:9" x14ac:dyDescent="0.4">
      <c r="B92" s="141"/>
      <c r="C92" s="147" t="s">
        <v>375</v>
      </c>
      <c r="E92" s="147" t="s">
        <v>376</v>
      </c>
      <c r="G92" s="147"/>
      <c r="H92" s="147"/>
      <c r="I92" s="147"/>
    </row>
    <row r="93" spans="2:9" x14ac:dyDescent="0.4">
      <c r="B93" s="169" t="s">
        <v>491</v>
      </c>
      <c r="C93" s="172">
        <f>IF($G93&lt;24,3,IF($G93&lt;60,6,IF($G93&lt;120,6,IF($G93&gt;192,12,12))))</f>
        <v>3</v>
      </c>
      <c r="D93" s="171" t="s">
        <v>492</v>
      </c>
      <c r="E93" s="172">
        <f>IF($G93&lt;24,12,IF($G93&lt;60,36,IF($G93&lt;120,48,IF($G93&lt;192,60,MAX(144,G93/2)))))</f>
        <v>12</v>
      </c>
      <c r="F93" s="171" t="s">
        <v>492</v>
      </c>
      <c r="G93" s="173">
        <f>DATEDIF(C19,G19,"m")</f>
        <v>0</v>
      </c>
      <c r="H93" s="173" t="e">
        <f>SUM(I93+G93)</f>
        <v>#N/A</v>
      </c>
      <c r="I93" s="173" t="e">
        <f>VLOOKUP(1,H13:I15,2)*12</f>
        <v>#N/A</v>
      </c>
    </row>
    <row r="94" spans="2:9" x14ac:dyDescent="0.4">
      <c r="B94" s="141"/>
      <c r="C94" s="147"/>
      <c r="D94" s="147"/>
      <c r="E94" s="147"/>
      <c r="G94" s="147"/>
      <c r="H94" s="147"/>
      <c r="I94" s="147"/>
    </row>
    <row r="95" spans="2:9" x14ac:dyDescent="0.4">
      <c r="B95" s="141" t="s">
        <v>499</v>
      </c>
      <c r="C95" s="147" t="e">
        <f>IF(I93&gt;64,"Eligible","Not Eligible")</f>
        <v>#N/A</v>
      </c>
      <c r="D95" s="147"/>
      <c r="E95" s="147"/>
      <c r="G95" s="147"/>
      <c r="H95" s="147"/>
      <c r="I95" s="147"/>
    </row>
    <row r="96" spans="2:9" x14ac:dyDescent="0.4">
      <c r="B96" s="141"/>
      <c r="C96" s="147"/>
      <c r="D96" s="147"/>
      <c r="E96" s="147"/>
      <c r="G96" s="147"/>
      <c r="H96" s="147"/>
      <c r="I96" s="147"/>
    </row>
    <row r="97" spans="1:9" x14ac:dyDescent="0.4">
      <c r="B97" s="141" t="s">
        <v>500</v>
      </c>
      <c r="C97" s="147"/>
      <c r="D97" s="147"/>
      <c r="E97" s="147"/>
      <c r="G97" s="147"/>
      <c r="H97" s="147"/>
      <c r="I97" s="147"/>
    </row>
    <row r="98" spans="1:9" x14ac:dyDescent="0.4">
      <c r="B98" s="141"/>
      <c r="C98" s="147"/>
      <c r="D98" s="147"/>
      <c r="E98" s="147"/>
      <c r="G98" s="147"/>
      <c r="H98" s="147"/>
      <c r="I98" s="147"/>
    </row>
    <row r="99" spans="1:9" x14ac:dyDescent="0.4">
      <c r="B99" s="141" t="s">
        <v>501</v>
      </c>
      <c r="C99" s="147"/>
      <c r="D99" s="147"/>
      <c r="E99" s="147"/>
      <c r="G99" s="147"/>
      <c r="H99" s="147"/>
      <c r="I99" s="147"/>
    </row>
    <row r="100" spans="1:9" x14ac:dyDescent="0.4">
      <c r="B100" s="141"/>
      <c r="C100" s="147"/>
      <c r="D100" s="147"/>
      <c r="E100" s="147"/>
      <c r="G100" s="147"/>
      <c r="H100" s="147"/>
      <c r="I100" s="147"/>
    </row>
    <row r="101" spans="1:9" x14ac:dyDescent="0.4">
      <c r="B101" s="141" t="s">
        <v>502</v>
      </c>
      <c r="C101" s="147"/>
      <c r="D101" s="147"/>
      <c r="E101" s="147"/>
      <c r="G101" s="147"/>
      <c r="H101" s="147"/>
      <c r="I101" s="147"/>
    </row>
    <row r="102" spans="1:9" x14ac:dyDescent="0.4">
      <c r="B102" s="141"/>
      <c r="C102" s="147"/>
      <c r="D102" s="147"/>
      <c r="E102" s="147"/>
      <c r="G102" s="147"/>
      <c r="H102" s="147"/>
      <c r="I102" s="147"/>
    </row>
    <row r="103" spans="1:9" x14ac:dyDescent="0.4">
      <c r="B103" s="141" t="str">
        <f>IF(C$5="Judicial Officer","Duration Awarded:","Duration Requested:")</f>
        <v>Duration Requested:</v>
      </c>
      <c r="C103" s="177" t="str">
        <f>IF((E81+E82)=0," ",E81+E82)</f>
        <v xml:space="preserve"> </v>
      </c>
      <c r="D103" s="147" t="s">
        <v>503</v>
      </c>
      <c r="E103" s="147"/>
      <c r="G103" s="147"/>
      <c r="H103" s="147"/>
      <c r="I103" s="147"/>
    </row>
    <row r="104" spans="1:9" x14ac:dyDescent="0.4">
      <c r="B104" s="141"/>
      <c r="C104" s="147"/>
      <c r="D104" s="147"/>
      <c r="E104" s="147"/>
      <c r="G104" s="147"/>
      <c r="H104" s="147"/>
      <c r="I104" s="147"/>
    </row>
    <row r="105" spans="1:9" x14ac:dyDescent="0.4">
      <c r="A105" s="159" t="s">
        <v>508</v>
      </c>
      <c r="H105" s="145"/>
    </row>
  </sheetData>
  <sheetProtection algorithmName="SHA-512" hashValue="aaxBGZTFEUEdvU4zATdjV/EymHudiNDzMPoGd0jAxOtuKRHniLiKYY9oaU/qfcBLOYTJl2sBabAQ7wkx+ElwZA==" saltValue="cW5Vdxbm8tBibGHMU0vx6A==" spinCount="100000" sheet="1" selectLockedCells="1"/>
  <mergeCells count="10">
    <mergeCell ref="D17:E17"/>
    <mergeCell ref="C18:E18"/>
    <mergeCell ref="B27:H27"/>
    <mergeCell ref="G54:I54"/>
    <mergeCell ref="A1:J1"/>
    <mergeCell ref="C5:D5"/>
    <mergeCell ref="C9:D9"/>
    <mergeCell ref="C11:E11"/>
    <mergeCell ref="C13:E13"/>
    <mergeCell ref="C15:E15"/>
  </mergeCells>
  <dataValidations count="3">
    <dataValidation type="list" showInputMessage="1" showErrorMessage="1" sqref="D17:E17" xr:uid="{467325D6-B1A2-914C-BE89-3BBE3A60BA17}">
      <formula1>"-, Petitioner, Respondent"</formula1>
    </dataValidation>
    <dataValidation type="list" showInputMessage="1" showErrorMessage="1" sqref="G11" xr:uid="{91F4B805-F4A6-1349-9DFE-CDAD4C9E43B3}">
      <formula1>"-, Apache, Cochise, Coconino, Gila, Graham, Greenlee, La Paz, Maricopa, Mohave, Navajo, Pima, Pinal, Santa Cruz, Yavapai, Yuma"</formula1>
    </dataValidation>
    <dataValidation type="list" showInputMessage="1" showErrorMessage="1" sqref="C5" xr:uid="{39F456CF-3D0D-FD42-B111-B4D52C33E438}">
      <formula1>"-, Judicial Officer, Petitioner, Respondent, Lawyer for Petitioner, Lawyer for Respondent, Court Staff, Other"</formula1>
    </dataValidation>
  </dataValidations>
  <pageMargins left="0.7" right="0.7" top="0.75" bottom="0.75" header="0.3" footer="0.3"/>
  <pageSetup scale="6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1</xdr:col>
                    <xdr:colOff>812800</xdr:colOff>
                    <xdr:row>69</xdr:row>
                    <xdr:rowOff>63500</xdr:rowOff>
                  </from>
                  <to>
                    <xdr:col>2</xdr:col>
                    <xdr:colOff>381000</xdr:colOff>
                    <xdr:row>71</xdr:row>
                    <xdr:rowOff>114300</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1</xdr:col>
                    <xdr:colOff>800100</xdr:colOff>
                    <xdr:row>78</xdr:row>
                    <xdr:rowOff>50800</xdr:rowOff>
                  </from>
                  <to>
                    <xdr:col>2</xdr:col>
                    <xdr:colOff>355600</xdr:colOff>
                    <xdr:row>80</xdr:row>
                    <xdr:rowOff>101600</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1</xdr:col>
                    <xdr:colOff>812800</xdr:colOff>
                    <xdr:row>95</xdr:row>
                    <xdr:rowOff>50800</xdr:rowOff>
                  </from>
                  <to>
                    <xdr:col>2</xdr:col>
                    <xdr:colOff>368300</xdr:colOff>
                    <xdr:row>97</xdr:row>
                    <xdr:rowOff>101600</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1</xdr:col>
                    <xdr:colOff>812800</xdr:colOff>
                    <xdr:row>97</xdr:row>
                    <xdr:rowOff>38100</xdr:rowOff>
                  </from>
                  <to>
                    <xdr:col>2</xdr:col>
                    <xdr:colOff>368300</xdr:colOff>
                    <xdr:row>99</xdr:row>
                    <xdr:rowOff>88900</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1</xdr:col>
                    <xdr:colOff>812800</xdr:colOff>
                    <xdr:row>99</xdr:row>
                    <xdr:rowOff>38100</xdr:rowOff>
                  </from>
                  <to>
                    <xdr:col>2</xdr:col>
                    <xdr:colOff>368300</xdr:colOff>
                    <xdr:row>101</xdr:row>
                    <xdr:rowOff>88900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DB131-C0B5-9040-AE7E-F34D7CB6A77C}">
  <sheetPr>
    <pageSetUpPr fitToPage="1"/>
  </sheetPr>
  <dimension ref="A1:L105"/>
  <sheetViews>
    <sheetView view="pageBreakPreview" zoomScale="140" zoomScaleNormal="125" zoomScaleSheetLayoutView="140" workbookViewId="0">
      <selection activeCell="C5" sqref="C5:D5"/>
    </sheetView>
  </sheetViews>
  <sheetFormatPr defaultColWidth="10.8203125" defaultRowHeight="12.7" x14ac:dyDescent="0.4"/>
  <cols>
    <col min="1" max="1" width="11.3515625" style="129" customWidth="1"/>
    <col min="2" max="2" width="10.8203125" style="129"/>
    <col min="3" max="3" width="14.8203125" style="129" customWidth="1"/>
    <col min="4" max="4" width="15.8203125" style="129" customWidth="1"/>
    <col min="5" max="5" width="14.64453125" style="129" customWidth="1"/>
    <col min="6" max="6" width="15.17578125" style="129" customWidth="1"/>
    <col min="7" max="7" width="17.46875" style="129" customWidth="1"/>
    <col min="8" max="8" width="15.46875" style="129" customWidth="1"/>
    <col min="9" max="9" width="11.17578125" style="129" bestFit="1" customWidth="1"/>
    <col min="10" max="10" width="5.64453125" style="129" customWidth="1"/>
    <col min="11" max="16384" width="10.8203125" style="129"/>
  </cols>
  <sheetData>
    <row r="1" spans="1:10" s="128" customFormat="1" ht="20" x14ac:dyDescent="0.6">
      <c r="A1" s="191" t="s">
        <v>473</v>
      </c>
      <c r="B1" s="191"/>
      <c r="C1" s="191"/>
      <c r="D1" s="191"/>
      <c r="E1" s="191"/>
      <c r="F1" s="191"/>
      <c r="G1" s="191"/>
      <c r="H1" s="191"/>
      <c r="I1" s="191"/>
      <c r="J1" s="191"/>
    </row>
    <row r="2" spans="1:10" x14ac:dyDescent="0.4">
      <c r="A2" s="139" t="s">
        <v>470</v>
      </c>
      <c r="B2" s="139"/>
      <c r="C2" s="139"/>
      <c r="D2" s="139"/>
      <c r="E2" s="139"/>
      <c r="F2" s="139"/>
      <c r="G2" s="139"/>
      <c r="H2" s="139"/>
      <c r="I2" s="139"/>
      <c r="J2" s="139"/>
    </row>
    <row r="5" spans="1:10" x14ac:dyDescent="0.4">
      <c r="B5" s="141" t="s">
        <v>471</v>
      </c>
      <c r="C5" s="189" t="s">
        <v>472</v>
      </c>
      <c r="D5" s="189"/>
      <c r="E5" s="170"/>
    </row>
    <row r="7" spans="1:10" ht="13" thickBot="1" x14ac:dyDescent="0.45">
      <c r="B7" s="140" t="s">
        <v>477</v>
      </c>
      <c r="C7" s="140"/>
      <c r="D7" s="140"/>
      <c r="E7" s="140"/>
      <c r="F7" s="140"/>
      <c r="G7" s="140"/>
      <c r="H7" s="140"/>
    </row>
    <row r="9" spans="1:10" x14ac:dyDescent="0.4">
      <c r="B9" s="141" t="s">
        <v>394</v>
      </c>
      <c r="C9" s="192">
        <f ca="1">TODAY()</f>
        <v>45898</v>
      </c>
      <c r="D9" s="192"/>
    </row>
    <row r="11" spans="1:10" x14ac:dyDescent="0.4">
      <c r="B11" s="141" t="s">
        <v>393</v>
      </c>
      <c r="C11" s="193"/>
      <c r="D11" s="193"/>
      <c r="E11" s="193"/>
      <c r="F11" s="141" t="s">
        <v>392</v>
      </c>
      <c r="G11" s="176" t="s">
        <v>472</v>
      </c>
    </row>
    <row r="13" spans="1:10" x14ac:dyDescent="0.4">
      <c r="B13" s="141" t="s">
        <v>478</v>
      </c>
      <c r="C13" s="193"/>
      <c r="D13" s="193"/>
      <c r="E13" s="193"/>
      <c r="F13" s="141" t="s">
        <v>480</v>
      </c>
      <c r="G13" s="181"/>
      <c r="H13" s="168" t="str">
        <f>IF(D17="Petitioner",1," ")</f>
        <v xml:space="preserve"> </v>
      </c>
      <c r="I13" s="175">
        <f ca="1">DATEDIF(G13,C9,"Y")</f>
        <v>125</v>
      </c>
    </row>
    <row r="14" spans="1:10" x14ac:dyDescent="0.4">
      <c r="H14" s="168"/>
      <c r="I14" s="168"/>
    </row>
    <row r="15" spans="1:10" x14ac:dyDescent="0.4">
      <c r="B15" s="141" t="s">
        <v>479</v>
      </c>
      <c r="C15" s="193"/>
      <c r="D15" s="193"/>
      <c r="E15" s="193"/>
      <c r="F15" s="180" t="s">
        <v>480</v>
      </c>
      <c r="G15" s="181"/>
      <c r="H15" s="168" t="str">
        <f>IF(D17="Respondent",1," ")</f>
        <v xml:space="preserve"> </v>
      </c>
      <c r="I15" s="175">
        <f ca="1">DATEDIF(G15,C9,"Y")</f>
        <v>125</v>
      </c>
    </row>
    <row r="17" spans="2:9" x14ac:dyDescent="0.4">
      <c r="C17" s="141" t="s">
        <v>481</v>
      </c>
      <c r="D17" s="189" t="s">
        <v>472</v>
      </c>
      <c r="E17" s="189"/>
      <c r="F17" s="170"/>
    </row>
    <row r="18" spans="2:9" x14ac:dyDescent="0.4">
      <c r="B18" s="141"/>
      <c r="C18" s="194"/>
      <c r="D18" s="194"/>
      <c r="E18" s="194"/>
    </row>
    <row r="19" spans="2:9" x14ac:dyDescent="0.4">
      <c r="B19" s="141" t="s">
        <v>482</v>
      </c>
      <c r="C19" s="181"/>
      <c r="E19" s="170"/>
      <c r="F19" s="141" t="s">
        <v>483</v>
      </c>
      <c r="G19" s="181"/>
    </row>
    <row r="20" spans="2:9" x14ac:dyDescent="0.4">
      <c r="B20" s="141"/>
    </row>
    <row r="21" spans="2:9" x14ac:dyDescent="0.4">
      <c r="B21" s="141" t="s">
        <v>433</v>
      </c>
      <c r="C21" s="177"/>
    </row>
    <row r="22" spans="2:9" ht="13" hidden="1" customHeight="1" x14ac:dyDescent="0.4">
      <c r="C22" s="129" t="s">
        <v>371</v>
      </c>
    </row>
    <row r="23" spans="2:9" ht="13" hidden="1" customHeight="1" x14ac:dyDescent="0.4">
      <c r="C23" s="129" t="s">
        <v>373</v>
      </c>
    </row>
    <row r="24" spans="2:9" ht="13" hidden="1" customHeight="1" x14ac:dyDescent="0.4">
      <c r="C24" s="129" t="s">
        <v>372</v>
      </c>
    </row>
    <row r="25" spans="2:9" ht="13" hidden="1" customHeight="1" x14ac:dyDescent="0.4">
      <c r="C25" s="129" t="s">
        <v>374</v>
      </c>
    </row>
    <row r="27" spans="2:9" x14ac:dyDescent="0.4">
      <c r="B27" s="188" t="s">
        <v>484</v>
      </c>
      <c r="C27" s="188"/>
      <c r="D27" s="188"/>
      <c r="E27" s="188"/>
      <c r="F27" s="188"/>
      <c r="G27" s="188"/>
      <c r="H27" s="188"/>
    </row>
    <row r="29" spans="2:9" x14ac:dyDescent="0.4">
      <c r="F29" s="142" t="s">
        <v>487</v>
      </c>
      <c r="G29" s="143" t="s">
        <v>488</v>
      </c>
      <c r="H29" s="143" t="s">
        <v>486</v>
      </c>
    </row>
    <row r="30" spans="2:9" x14ac:dyDescent="0.4">
      <c r="E30" s="141" t="s">
        <v>474</v>
      </c>
      <c r="F30" s="183"/>
      <c r="G30" s="184"/>
      <c r="H30" s="147">
        <f>SUM(F30:G30)</f>
        <v>0</v>
      </c>
    </row>
    <row r="31" spans="2:9" x14ac:dyDescent="0.4">
      <c r="E31" s="141" t="s">
        <v>475</v>
      </c>
      <c r="F31" s="183"/>
      <c r="G31" s="184"/>
      <c r="H31" s="147">
        <f>SUM(F31:G31)</f>
        <v>0</v>
      </c>
      <c r="I31" s="144">
        <f>H32/(1+I50)</f>
        <v>0</v>
      </c>
    </row>
    <row r="32" spans="2:9" x14ac:dyDescent="0.4">
      <c r="E32" s="141" t="s">
        <v>509</v>
      </c>
      <c r="F32" s="147">
        <f>SUM(F30:F31)</f>
        <v>0</v>
      </c>
      <c r="G32" s="147">
        <f>SUM(G30:G31)</f>
        <v>0</v>
      </c>
      <c r="H32" s="147">
        <f>SUM(F32:G32)</f>
        <v>0</v>
      </c>
      <c r="I32" s="146"/>
    </row>
    <row r="33" spans="2:9" x14ac:dyDescent="0.4">
      <c r="E33" s="141" t="s">
        <v>437</v>
      </c>
      <c r="F33" s="147">
        <f>SUM(F30:F31)/12</f>
        <v>0</v>
      </c>
      <c r="G33" s="147">
        <f>SUM(G30:G31)/12</f>
        <v>0</v>
      </c>
      <c r="H33" s="147">
        <f>H32/12</f>
        <v>0</v>
      </c>
    </row>
    <row r="34" spans="2:9" hidden="1" x14ac:dyDescent="0.4">
      <c r="E34" s="141" t="s">
        <v>390</v>
      </c>
      <c r="F34" s="130">
        <f>IF(F33=0,0,F33/H33)</f>
        <v>0</v>
      </c>
      <c r="G34" s="130">
        <f>IF(G33=0,0,G33/H33)</f>
        <v>0</v>
      </c>
      <c r="H34" s="130">
        <f>ABS(F34-G34)</f>
        <v>0</v>
      </c>
      <c r="I34" s="129" t="s">
        <v>391</v>
      </c>
    </row>
    <row r="35" spans="2:9" ht="13" thickBot="1" x14ac:dyDescent="0.45">
      <c r="B35" s="140" t="s">
        <v>485</v>
      </c>
      <c r="C35" s="140"/>
      <c r="D35" s="140"/>
      <c r="E35" s="164"/>
      <c r="F35" s="165"/>
      <c r="G35" s="165"/>
      <c r="H35" s="165"/>
    </row>
    <row r="36" spans="2:9" hidden="1" x14ac:dyDescent="0.4">
      <c r="B36" s="129" t="s">
        <v>476</v>
      </c>
      <c r="E36" s="141"/>
      <c r="F36" s="147"/>
      <c r="G36" s="163">
        <v>0</v>
      </c>
    </row>
    <row r="37" spans="2:9" hidden="1" x14ac:dyDescent="0.4">
      <c r="E37" s="141"/>
      <c r="F37" s="147"/>
    </row>
    <row r="38" spans="2:9" hidden="1" x14ac:dyDescent="0.4">
      <c r="B38" s="129" t="s">
        <v>395</v>
      </c>
    </row>
    <row r="39" spans="2:9" hidden="1" x14ac:dyDescent="0.4">
      <c r="B39" s="129" t="s">
        <v>401</v>
      </c>
    </row>
    <row r="40" spans="2:9" hidden="1" x14ac:dyDescent="0.4">
      <c r="B40" s="129" t="s">
        <v>378</v>
      </c>
      <c r="F40" s="132">
        <v>0.99990000000000001</v>
      </c>
    </row>
    <row r="41" spans="2:9" hidden="1" x14ac:dyDescent="0.4">
      <c r="F41" s="148"/>
    </row>
    <row r="42" spans="2:9" hidden="1" x14ac:dyDescent="0.4">
      <c r="B42" s="129" t="s">
        <v>426</v>
      </c>
      <c r="G42" s="143">
        <v>2021</v>
      </c>
    </row>
    <row r="43" spans="2:9" hidden="1" x14ac:dyDescent="0.4">
      <c r="B43" s="129" t="s">
        <v>423</v>
      </c>
    </row>
    <row r="44" spans="2:9" hidden="1" x14ac:dyDescent="0.4">
      <c r="B44" s="129" t="s">
        <v>424</v>
      </c>
      <c r="G44" s="143">
        <v>2022</v>
      </c>
      <c r="H44" s="129" t="s">
        <v>425</v>
      </c>
      <c r="I44" s="149">
        <v>0.08</v>
      </c>
    </row>
    <row r="45" spans="2:9" hidden="1" x14ac:dyDescent="0.4">
      <c r="G45" s="143">
        <f>G44+1</f>
        <v>2023</v>
      </c>
      <c r="I45" s="133"/>
    </row>
    <row r="46" spans="2:9" hidden="1" x14ac:dyDescent="0.4">
      <c r="B46" s="129" t="s">
        <v>414</v>
      </c>
      <c r="G46" s="143">
        <f t="shared" ref="G46:G49" si="0">G45+1</f>
        <v>2024</v>
      </c>
      <c r="I46" s="132"/>
    </row>
    <row r="47" spans="2:9" hidden="1" x14ac:dyDescent="0.4">
      <c r="B47" s="129" t="s">
        <v>412</v>
      </c>
      <c r="G47" s="143">
        <f t="shared" si="0"/>
        <v>2025</v>
      </c>
      <c r="I47" s="132"/>
    </row>
    <row r="48" spans="2:9" hidden="1" x14ac:dyDescent="0.4">
      <c r="B48" s="129" t="s">
        <v>413</v>
      </c>
      <c r="G48" s="143">
        <f t="shared" si="0"/>
        <v>2026</v>
      </c>
      <c r="I48" s="132"/>
    </row>
    <row r="49" spans="2:12" hidden="1" x14ac:dyDescent="0.4">
      <c r="G49" s="143">
        <f t="shared" si="0"/>
        <v>2027</v>
      </c>
      <c r="I49" s="132"/>
    </row>
    <row r="50" spans="2:12" hidden="1" x14ac:dyDescent="0.4">
      <c r="B50" s="129" t="s">
        <v>369</v>
      </c>
      <c r="I50" s="150">
        <f>(1+I44)*(1+I45)*(1+I46)*(1+I47)*(1+I48)-1</f>
        <v>8.0000000000000071E-2</v>
      </c>
    </row>
    <row r="51" spans="2:12" hidden="1" x14ac:dyDescent="0.4">
      <c r="B51" s="129" t="s">
        <v>370</v>
      </c>
    </row>
    <row r="52" spans="2:12" hidden="1" x14ac:dyDescent="0.4"/>
    <row r="54" spans="2:12" ht="13" hidden="1" customHeight="1" x14ac:dyDescent="0.4">
      <c r="B54" s="151"/>
      <c r="C54" s="160" t="s">
        <v>383</v>
      </c>
      <c r="D54" s="161"/>
      <c r="E54" s="162"/>
      <c r="G54" s="190" t="s">
        <v>382</v>
      </c>
      <c r="H54" s="190"/>
      <c r="I54" s="190"/>
    </row>
    <row r="55" spans="2:12" ht="13" hidden="1" customHeight="1" x14ac:dyDescent="0.4">
      <c r="B55" s="151"/>
      <c r="C55" s="143" t="s">
        <v>375</v>
      </c>
      <c r="D55" s="143" t="s">
        <v>430</v>
      </c>
      <c r="E55" s="143" t="s">
        <v>376</v>
      </c>
      <c r="G55" s="152" t="s">
        <v>375</v>
      </c>
      <c r="H55" s="152" t="s">
        <v>430</v>
      </c>
      <c r="I55" s="152" t="s">
        <v>376</v>
      </c>
      <c r="L55" s="154"/>
    </row>
    <row r="56" spans="2:12" ht="13" hidden="1" customHeight="1" x14ac:dyDescent="0.4">
      <c r="B56" s="153" t="s">
        <v>418</v>
      </c>
      <c r="C56" s="134">
        <f>G56/12</f>
        <v>435.52951063902611</v>
      </c>
      <c r="D56" s="134">
        <f>H56/12</f>
        <v>688.1611779304709</v>
      </c>
      <c r="E56" s="134">
        <f>I56/12</f>
        <v>940.79284522191563</v>
      </c>
      <c r="G56" s="146">
        <f>IF($C$21=2,'2 Schedule'!K7,IF($C$21=3,'3 Schedule'!K6,IF($C$21=4,'4 Schedule'!K6,'5 Schedule'!K6)))*(1+SUM(G61:G62))</f>
        <v>5226.3541276683136</v>
      </c>
      <c r="H56" s="146">
        <f>IF($C$21=2,'2 Schedule'!L7,IF($C$21=3,'3 Schedule'!L6,IF($C$21=4,'4 Schedule'!L6,'5 Schedule'!L6)))*(1+SUM(H61:H62))</f>
        <v>8257.9341351656512</v>
      </c>
      <c r="I56" s="146">
        <f>IF($C$21=2,'2 Schedule'!M7,IF($C$21=3,'3 Schedule'!M6,IF($C$21=4,'4 Schedule'!M6,'5 Schedule'!M6)))*(1+SUM(I61:I62))</f>
        <v>11289.514142662987</v>
      </c>
    </row>
    <row r="57" spans="2:12" ht="13" hidden="1" customHeight="1" x14ac:dyDescent="0.4">
      <c r="B57" s="141"/>
      <c r="C57" s="154"/>
      <c r="D57" s="154"/>
      <c r="E57" s="154"/>
      <c r="G57" s="155"/>
      <c r="H57" s="152"/>
      <c r="I57" s="152"/>
    </row>
    <row r="58" spans="2:12" ht="13" hidden="1" customHeight="1" x14ac:dyDescent="0.4">
      <c r="B58" s="141" t="s">
        <v>432</v>
      </c>
      <c r="C58" s="131">
        <f t="shared" ref="C58:E59" si="1">G58/12</f>
        <v>696.74291377327643</v>
      </c>
      <c r="D58" s="131">
        <f t="shared" si="1"/>
        <v>1137.1875452523575</v>
      </c>
      <c r="E58" s="131">
        <f t="shared" si="1"/>
        <v>1577.6321767314387</v>
      </c>
      <c r="G58" s="146">
        <f>IF($C$21=2,'2 Schedule'!K4,IF($C$21=3,'3 Schedule'!K4,IF($C$21=4,'4 Schedule'!K4,'5 Schedule'!K4)))*(1+SUM(G61:G62))</f>
        <v>8360.9149652793167</v>
      </c>
      <c r="H58" s="146">
        <f>IF($C$21=2,'2 Schedule'!L4,IF($C$21=3,'3 Schedule'!L4,IF($C$21=4,'4 Schedule'!L4,'5 Schedule'!L4)))*(1+SUM(H61:H62))</f>
        <v>13646.250543028291</v>
      </c>
      <c r="I58" s="146">
        <f>IF($C$21=2,'2 Schedule'!M4,IF($C$21=3,'3 Schedule'!M4,IF($C$21=4,'4 Schedule'!M4,'5 Schedule'!M4)))*(1+SUM(I61:I62))</f>
        <v>18931.586120777265</v>
      </c>
    </row>
    <row r="59" spans="2:12" ht="13" hidden="1" customHeight="1" x14ac:dyDescent="0.4">
      <c r="B59" s="153" t="s">
        <v>403</v>
      </c>
      <c r="C59" s="134">
        <f t="shared" si="1"/>
        <v>348.37145688663821</v>
      </c>
      <c r="D59" s="134">
        <f t="shared" si="1"/>
        <v>568.59377262617875</v>
      </c>
      <c r="E59" s="134">
        <f t="shared" si="1"/>
        <v>788.81608836571934</v>
      </c>
      <c r="G59" s="146">
        <f>G58/2</f>
        <v>4180.4574826396583</v>
      </c>
      <c r="H59" s="146">
        <f>H58/2</f>
        <v>6823.1252715141454</v>
      </c>
      <c r="I59" s="146">
        <f t="shared" ref="I59" si="2">I58/2</f>
        <v>9465.7930603886325</v>
      </c>
    </row>
    <row r="60" spans="2:12" ht="13" hidden="1" customHeight="1" x14ac:dyDescent="0.4">
      <c r="B60" s="153"/>
      <c r="C60" s="156"/>
      <c r="D60" s="156"/>
      <c r="E60" s="156"/>
      <c r="G60" s="146"/>
      <c r="H60" s="146"/>
      <c r="I60" s="146"/>
    </row>
    <row r="61" spans="2:12" ht="13" hidden="1" customHeight="1" x14ac:dyDescent="0.4">
      <c r="B61" s="141" t="s">
        <v>407</v>
      </c>
      <c r="C61" s="148">
        <f t="shared" ref="C61:E62" si="3">G61</f>
        <v>8.0000000000000071E-2</v>
      </c>
      <c r="D61" s="148">
        <f t="shared" si="3"/>
        <v>8.0000000000000071E-2</v>
      </c>
      <c r="E61" s="148">
        <f t="shared" si="3"/>
        <v>8.0000000000000071E-2</v>
      </c>
      <c r="G61" s="157">
        <f>H61</f>
        <v>8.0000000000000071E-2</v>
      </c>
      <c r="H61" s="157">
        <f>I50</f>
        <v>8.0000000000000071E-2</v>
      </c>
      <c r="I61" s="157">
        <f>H61</f>
        <v>8.0000000000000071E-2</v>
      </c>
    </row>
    <row r="62" spans="2:12" ht="13" hidden="1" customHeight="1" x14ac:dyDescent="0.4">
      <c r="B62" s="141" t="s">
        <v>404</v>
      </c>
      <c r="C62" s="135">
        <f t="shared" si="3"/>
        <v>0</v>
      </c>
      <c r="D62" s="135">
        <f t="shared" si="3"/>
        <v>0</v>
      </c>
      <c r="E62" s="135">
        <f t="shared" si="3"/>
        <v>0</v>
      </c>
      <c r="F62" s="158"/>
      <c r="G62" s="136">
        <f>H62</f>
        <v>0</v>
      </c>
      <c r="H62" s="136">
        <f>IF(H32&gt;174999.99,VLOOKUP(H32,'Higher Income Adjustment'!A1:B190,2),0)</f>
        <v>0</v>
      </c>
      <c r="I62" s="136">
        <f>H62</f>
        <v>0</v>
      </c>
    </row>
    <row r="63" spans="2:12" ht="13" hidden="1" customHeight="1" x14ac:dyDescent="0.4">
      <c r="B63" s="153" t="s">
        <v>409</v>
      </c>
      <c r="C63" s="137">
        <f>G63/12</f>
        <v>0</v>
      </c>
      <c r="D63" s="137">
        <f>H63/12</f>
        <v>0</v>
      </c>
      <c r="E63" s="137">
        <f>I63/12</f>
        <v>0</v>
      </c>
      <c r="F63" s="158"/>
      <c r="G63" s="138">
        <f>H63</f>
        <v>0</v>
      </c>
      <c r="H63" s="138">
        <f>G36*12/2</f>
        <v>0</v>
      </c>
      <c r="I63" s="138">
        <f>H63</f>
        <v>0</v>
      </c>
    </row>
    <row r="64" spans="2:12" ht="13" hidden="1" customHeight="1" x14ac:dyDescent="0.4">
      <c r="C64" s="154"/>
      <c r="D64" s="147"/>
      <c r="E64" s="154"/>
      <c r="G64" s="146"/>
      <c r="H64" s="146"/>
      <c r="I64" s="146"/>
    </row>
    <row r="65" spans="2:9" ht="13" hidden="1" customHeight="1" x14ac:dyDescent="0.4">
      <c r="B65" s="153" t="s">
        <v>408</v>
      </c>
      <c r="C65" s="156">
        <f t="shared" ref="C65:E66" si="4">G65/12</f>
        <v>783.90096752566433</v>
      </c>
      <c r="D65" s="156">
        <f t="shared" si="4"/>
        <v>1256.7549505566496</v>
      </c>
      <c r="E65" s="156">
        <f t="shared" si="4"/>
        <v>1729.608933587635</v>
      </c>
      <c r="G65" s="146">
        <f>(G56+G59+G63)</f>
        <v>9406.8116103079719</v>
      </c>
      <c r="H65" s="146">
        <f>(H56+H59+H63)</f>
        <v>15081.059406679797</v>
      </c>
      <c r="I65" s="146">
        <f>(I56+I59+I63)</f>
        <v>20755.30720305162</v>
      </c>
    </row>
    <row r="66" spans="2:9" x14ac:dyDescent="0.4">
      <c r="B66" s="166" t="s">
        <v>383</v>
      </c>
      <c r="C66" s="167">
        <f t="shared" si="4"/>
        <v>-783.90096752566433</v>
      </c>
      <c r="D66" s="167">
        <f t="shared" si="4"/>
        <v>-1256.7549505566496</v>
      </c>
      <c r="E66" s="167">
        <f t="shared" si="4"/>
        <v>-1729.608933587635</v>
      </c>
      <c r="F66" s="168"/>
      <c r="G66" s="144">
        <f>-(G65-($H34*G65))</f>
        <v>-9406.8116103079719</v>
      </c>
      <c r="H66" s="144">
        <f>-(H65-($H34*H65))</f>
        <v>-15081.059406679797</v>
      </c>
      <c r="I66" s="144">
        <f>-(I65-($H34*I65))</f>
        <v>-20755.30720305162</v>
      </c>
    </row>
    <row r="67" spans="2:9" x14ac:dyDescent="0.4">
      <c r="B67" s="141"/>
      <c r="C67" s="147" t="s">
        <v>375</v>
      </c>
      <c r="D67" s="147" t="s">
        <v>430</v>
      </c>
      <c r="E67" s="147" t="s">
        <v>376</v>
      </c>
      <c r="G67" s="146"/>
      <c r="H67" s="146"/>
      <c r="I67" s="146"/>
    </row>
    <row r="68" spans="2:9" x14ac:dyDescent="0.4">
      <c r="B68" s="169" t="s">
        <v>431</v>
      </c>
      <c r="C68" s="185">
        <f>G68/12</f>
        <v>0</v>
      </c>
      <c r="D68" s="185" t="str">
        <f>IF(H32&lt;44000," ",H68/12)</f>
        <v xml:space="preserve"> </v>
      </c>
      <c r="E68" s="185">
        <f>I68/12</f>
        <v>0</v>
      </c>
      <c r="G68" s="144">
        <f>IF(H32&lt;44000,0,(G65+G66))</f>
        <v>0</v>
      </c>
      <c r="H68" s="144" t="str">
        <f>IF(H32&lt;44000," ",(H65+H66))</f>
        <v xml:space="preserve"> </v>
      </c>
      <c r="I68" s="144">
        <f>IF(H32&lt;24461,0,MIN(H32,(I65+I66)))</f>
        <v>0</v>
      </c>
    </row>
    <row r="69" spans="2:9" x14ac:dyDescent="0.4">
      <c r="B69" s="141"/>
      <c r="C69" s="147"/>
      <c r="D69" s="147"/>
      <c r="E69" s="147"/>
      <c r="G69" s="147"/>
      <c r="H69" s="147"/>
      <c r="I69" s="147"/>
    </row>
    <row r="70" spans="2:9" x14ac:dyDescent="0.4">
      <c r="B70" s="141"/>
      <c r="C70" s="147"/>
      <c r="D70" s="147"/>
      <c r="E70" s="147"/>
      <c r="G70" s="147"/>
      <c r="H70" s="147"/>
      <c r="I70" s="147"/>
    </row>
    <row r="71" spans="2:9" x14ac:dyDescent="0.4">
      <c r="B71" s="141" t="str">
        <f>IF(C$5="Judicial Officer","Deviation Awarded:","Deviation Requested:")</f>
        <v>Deviation Requested:</v>
      </c>
      <c r="C71" s="147"/>
      <c r="D71" s="147"/>
      <c r="E71" s="147"/>
      <c r="G71" s="147"/>
      <c r="H71" s="147"/>
      <c r="I71" s="147"/>
    </row>
    <row r="72" spans="2:9" x14ac:dyDescent="0.4">
      <c r="B72" s="141"/>
      <c r="C72" s="147"/>
      <c r="D72" s="147"/>
      <c r="E72" s="147"/>
      <c r="G72" s="147"/>
      <c r="H72" s="147"/>
      <c r="I72" s="147"/>
    </row>
    <row r="73" spans="2:9" x14ac:dyDescent="0.4">
      <c r="B73" s="141"/>
      <c r="C73" s="147"/>
      <c r="D73" s="147"/>
      <c r="E73" s="147"/>
      <c r="G73" s="147"/>
      <c r="H73" s="147"/>
      <c r="I73" s="147"/>
    </row>
    <row r="74" spans="2:9" x14ac:dyDescent="0.4">
      <c r="B74" s="141"/>
      <c r="C74" s="147"/>
      <c r="D74" s="147"/>
      <c r="E74" s="147"/>
      <c r="G74" s="147"/>
      <c r="H74" s="147"/>
      <c r="I74" s="147"/>
    </row>
    <row r="75" spans="2:9" x14ac:dyDescent="0.4">
      <c r="B75" s="141"/>
      <c r="C75" s="147"/>
      <c r="D75" s="147"/>
      <c r="E75" s="147"/>
      <c r="G75" s="147"/>
      <c r="H75" s="147"/>
      <c r="I75" s="147"/>
    </row>
    <row r="76" spans="2:9" x14ac:dyDescent="0.4">
      <c r="B76" s="141"/>
      <c r="C76" s="147"/>
      <c r="D76" s="147"/>
      <c r="E76" s="147"/>
      <c r="G76" s="147"/>
      <c r="H76" s="147"/>
      <c r="I76" s="147"/>
    </row>
    <row r="77" spans="2:9" x14ac:dyDescent="0.4">
      <c r="B77" s="141"/>
      <c r="C77" s="147"/>
      <c r="D77" s="147"/>
      <c r="E77" s="147"/>
      <c r="G77" s="147"/>
      <c r="H77" s="147"/>
      <c r="I77" s="147"/>
    </row>
    <row r="78" spans="2:9" x14ac:dyDescent="0.4">
      <c r="B78" s="141" t="str">
        <f>IF(C$5="Judicial Officer","Amount Awarded:","Amount Requested:")</f>
        <v>Amount Requested:</v>
      </c>
      <c r="C78" s="178"/>
      <c r="D78" s="147" t="s">
        <v>493</v>
      </c>
      <c r="E78" s="147"/>
      <c r="G78" s="147"/>
      <c r="H78" s="147"/>
      <c r="I78" s="147"/>
    </row>
    <row r="79" spans="2:9" x14ac:dyDescent="0.4">
      <c r="B79" s="141"/>
      <c r="C79" s="147"/>
      <c r="D79" s="147"/>
      <c r="E79" s="147"/>
      <c r="G79" s="147"/>
      <c r="H79" s="147"/>
      <c r="I79" s="147"/>
    </row>
    <row r="80" spans="2:9" x14ac:dyDescent="0.4">
      <c r="B80" s="141" t="s">
        <v>494</v>
      </c>
      <c r="C80" s="147"/>
      <c r="D80" s="147"/>
      <c r="E80" s="147"/>
      <c r="G80" s="147"/>
      <c r="H80" s="147"/>
      <c r="I80" s="147"/>
    </row>
    <row r="81" spans="2:9" x14ac:dyDescent="0.4">
      <c r="B81" s="174" t="s">
        <v>495</v>
      </c>
      <c r="C81" s="179"/>
      <c r="D81" s="147" t="s">
        <v>496</v>
      </c>
      <c r="E81" s="177"/>
      <c r="F81" s="143" t="s">
        <v>497</v>
      </c>
      <c r="G81" s="147"/>
      <c r="H81" s="147"/>
      <c r="I81" s="147"/>
    </row>
    <row r="82" spans="2:9" x14ac:dyDescent="0.4">
      <c r="B82" s="174" t="s">
        <v>498</v>
      </c>
      <c r="C82" s="179"/>
      <c r="D82" s="147" t="s">
        <v>496</v>
      </c>
      <c r="E82" s="177"/>
      <c r="F82" s="143" t="s">
        <v>497</v>
      </c>
      <c r="G82" s="147"/>
      <c r="H82" s="147"/>
      <c r="I82" s="147"/>
    </row>
    <row r="83" spans="2:9" x14ac:dyDescent="0.4">
      <c r="B83" s="141"/>
      <c r="C83" s="147"/>
      <c r="D83" s="147"/>
      <c r="E83" s="147"/>
      <c r="G83" s="147"/>
      <c r="H83" s="147"/>
      <c r="I83" s="147"/>
    </row>
    <row r="84" spans="2:9" x14ac:dyDescent="0.4">
      <c r="B84" s="141"/>
      <c r="C84" s="147"/>
      <c r="D84" s="147"/>
      <c r="E84" s="147"/>
      <c r="G84" s="147"/>
      <c r="H84" s="147"/>
      <c r="I84" s="147"/>
    </row>
    <row r="85" spans="2:9" x14ac:dyDescent="0.4">
      <c r="B85" s="141"/>
      <c r="C85" s="147"/>
      <c r="D85" s="147"/>
      <c r="E85" s="147"/>
      <c r="G85" s="147"/>
      <c r="H85" s="147"/>
      <c r="I85" s="147"/>
    </row>
    <row r="86" spans="2:9" x14ac:dyDescent="0.4">
      <c r="B86" s="141"/>
      <c r="C86" s="147"/>
      <c r="D86" s="147"/>
      <c r="E86" s="147"/>
      <c r="G86" s="147"/>
      <c r="H86" s="147"/>
      <c r="I86" s="147"/>
    </row>
    <row r="87" spans="2:9" x14ac:dyDescent="0.4">
      <c r="B87" s="141"/>
      <c r="C87" s="147"/>
      <c r="D87" s="147"/>
      <c r="E87" s="147"/>
      <c r="G87" s="147"/>
      <c r="H87" s="147"/>
      <c r="I87" s="147"/>
    </row>
    <row r="88" spans="2:9" x14ac:dyDescent="0.4">
      <c r="B88" s="141"/>
      <c r="C88" s="147"/>
      <c r="D88" s="147"/>
      <c r="E88" s="147"/>
      <c r="G88" s="147"/>
      <c r="H88" s="147"/>
      <c r="I88" s="147"/>
    </row>
    <row r="89" spans="2:9" x14ac:dyDescent="0.4">
      <c r="B89" s="141"/>
      <c r="C89" s="147"/>
      <c r="D89" s="147"/>
      <c r="E89" s="147"/>
      <c r="G89" s="147"/>
      <c r="H89" s="147"/>
      <c r="I89" s="147"/>
    </row>
    <row r="90" spans="2:9" ht="13" thickBot="1" x14ac:dyDescent="0.45">
      <c r="B90" s="140" t="s">
        <v>490</v>
      </c>
      <c r="C90" s="140"/>
      <c r="D90" s="140"/>
      <c r="E90" s="164"/>
      <c r="F90" s="165"/>
      <c r="G90" s="165"/>
      <c r="H90" s="165"/>
      <c r="I90" s="147"/>
    </row>
    <row r="91" spans="2:9" x14ac:dyDescent="0.4">
      <c r="B91" s="141"/>
      <c r="C91" s="147"/>
      <c r="D91" s="147"/>
      <c r="E91" s="147"/>
      <c r="G91" s="147"/>
      <c r="H91" s="147"/>
      <c r="I91" s="147"/>
    </row>
    <row r="92" spans="2:9" x14ac:dyDescent="0.4">
      <c r="B92" s="141"/>
      <c r="C92" s="147" t="s">
        <v>375</v>
      </c>
      <c r="E92" s="147" t="s">
        <v>376</v>
      </c>
      <c r="G92" s="147"/>
      <c r="H92" s="147"/>
      <c r="I92" s="147"/>
    </row>
    <row r="93" spans="2:9" x14ac:dyDescent="0.4">
      <c r="B93" s="169" t="s">
        <v>491</v>
      </c>
      <c r="C93" s="172">
        <f>IF($G93&lt;24,3,IF($G93&lt;60,6,IF($G93&lt;120,6,IF($G93&gt;192,12,12))))</f>
        <v>3</v>
      </c>
      <c r="D93" s="171" t="s">
        <v>492</v>
      </c>
      <c r="E93" s="172">
        <f>IF($G93&lt;24,12,IF($G93&lt;60,36,IF($G93&lt;120,48,IF($G93&lt;192,60,MAX(144,G93/2)))))</f>
        <v>12</v>
      </c>
      <c r="F93" s="171" t="s">
        <v>492</v>
      </c>
      <c r="G93" s="173">
        <f>DATEDIF(C19,G19,"m")</f>
        <v>0</v>
      </c>
      <c r="H93" s="173" t="e">
        <f>SUM(I93+G93)</f>
        <v>#N/A</v>
      </c>
      <c r="I93" s="173" t="e">
        <f>VLOOKUP(1,H13:I15,2)*12</f>
        <v>#N/A</v>
      </c>
    </row>
    <row r="94" spans="2:9" x14ac:dyDescent="0.4">
      <c r="B94" s="141"/>
      <c r="C94" s="147"/>
      <c r="D94" s="147"/>
      <c r="E94" s="147"/>
      <c r="G94" s="147"/>
      <c r="H94" s="147"/>
      <c r="I94" s="147"/>
    </row>
    <row r="95" spans="2:9" x14ac:dyDescent="0.4">
      <c r="B95" s="141" t="s">
        <v>499</v>
      </c>
      <c r="C95" s="147" t="e">
        <f>IF(I93&gt;64,"Eligible","Not Eligible")</f>
        <v>#N/A</v>
      </c>
      <c r="D95" s="147"/>
      <c r="E95" s="147"/>
      <c r="G95" s="147"/>
      <c r="H95" s="147"/>
      <c r="I95" s="147"/>
    </row>
    <row r="96" spans="2:9" x14ac:dyDescent="0.4">
      <c r="B96" s="141"/>
      <c r="C96" s="147"/>
      <c r="D96" s="147"/>
      <c r="E96" s="147"/>
      <c r="G96" s="147"/>
      <c r="H96" s="147"/>
      <c r="I96" s="147"/>
    </row>
    <row r="97" spans="1:9" x14ac:dyDescent="0.4">
      <c r="B97" s="141" t="s">
        <v>500</v>
      </c>
      <c r="C97" s="147"/>
      <c r="D97" s="147"/>
      <c r="E97" s="147"/>
      <c r="G97" s="147"/>
      <c r="H97" s="147"/>
      <c r="I97" s="147"/>
    </row>
    <row r="98" spans="1:9" x14ac:dyDescent="0.4">
      <c r="B98" s="141"/>
      <c r="C98" s="147"/>
      <c r="D98" s="147"/>
      <c r="E98" s="147"/>
      <c r="G98" s="147"/>
      <c r="H98" s="147"/>
      <c r="I98" s="147"/>
    </row>
    <row r="99" spans="1:9" x14ac:dyDescent="0.4">
      <c r="B99" s="141" t="s">
        <v>501</v>
      </c>
      <c r="C99" s="147"/>
      <c r="D99" s="147"/>
      <c r="E99" s="147"/>
      <c r="G99" s="147"/>
      <c r="H99" s="147"/>
      <c r="I99" s="147"/>
    </row>
    <row r="100" spans="1:9" x14ac:dyDescent="0.4">
      <c r="B100" s="141"/>
      <c r="C100" s="147"/>
      <c r="D100" s="147"/>
      <c r="E100" s="147"/>
      <c r="G100" s="147"/>
      <c r="H100" s="147"/>
      <c r="I100" s="147"/>
    </row>
    <row r="101" spans="1:9" x14ac:dyDescent="0.4">
      <c r="B101" s="141" t="s">
        <v>502</v>
      </c>
      <c r="C101" s="147"/>
      <c r="D101" s="147"/>
      <c r="E101" s="147"/>
      <c r="G101" s="147"/>
      <c r="H101" s="147"/>
      <c r="I101" s="147"/>
    </row>
    <row r="102" spans="1:9" x14ac:dyDescent="0.4">
      <c r="B102" s="141"/>
      <c r="C102" s="147"/>
      <c r="D102" s="147"/>
      <c r="E102" s="147"/>
      <c r="G102" s="147"/>
      <c r="H102" s="147"/>
      <c r="I102" s="147"/>
    </row>
    <row r="103" spans="1:9" x14ac:dyDescent="0.4">
      <c r="B103" s="141" t="str">
        <f>IF(C$5="Judicial Officer","Duration Awarded:","Duration Requested:")</f>
        <v>Duration Requested:</v>
      </c>
      <c r="C103" s="177" t="str">
        <f>IF((E81+E82)=0," ",E81+E82)</f>
        <v xml:space="preserve"> </v>
      </c>
      <c r="D103" s="147" t="s">
        <v>503</v>
      </c>
      <c r="E103" s="147"/>
      <c r="G103" s="147"/>
      <c r="H103" s="147"/>
      <c r="I103" s="147"/>
    </row>
    <row r="104" spans="1:9" x14ac:dyDescent="0.4">
      <c r="B104" s="141"/>
      <c r="C104" s="147"/>
      <c r="D104" s="147"/>
      <c r="E104" s="147"/>
      <c r="G104" s="147"/>
      <c r="H104" s="147"/>
      <c r="I104" s="147"/>
    </row>
    <row r="105" spans="1:9" x14ac:dyDescent="0.4">
      <c r="A105" s="159" t="s">
        <v>508</v>
      </c>
      <c r="H105" s="145"/>
    </row>
  </sheetData>
  <sheetProtection algorithmName="SHA-512" hashValue="45UFrU/JGT2H/+unxr3KgoL6V6i3AsbXY8HYrk+4fwZl20xzRaltk3APwwIh2PAxBqZg1j01yF8lO0LY0NHtEg==" saltValue="obqzKZDr1+/HfTaoveCBiw==" spinCount="100000" sheet="1" selectLockedCells="1"/>
  <mergeCells count="10">
    <mergeCell ref="D17:E17"/>
    <mergeCell ref="C18:E18"/>
    <mergeCell ref="B27:H27"/>
    <mergeCell ref="G54:I54"/>
    <mergeCell ref="A1:J1"/>
    <mergeCell ref="C5:D5"/>
    <mergeCell ref="C9:D9"/>
    <mergeCell ref="C11:E11"/>
    <mergeCell ref="C13:E13"/>
    <mergeCell ref="C15:E15"/>
  </mergeCells>
  <dataValidations count="3">
    <dataValidation type="list" showInputMessage="1" showErrorMessage="1" sqref="C5" xr:uid="{466A9CFB-1529-1448-99CA-0526C946A849}">
      <formula1>"-, Judicial Officer, Petitioner, Respondent, Lawyer for Petitioner, Lawyer for Respondent, Court Staff, Other"</formula1>
    </dataValidation>
    <dataValidation type="list" showInputMessage="1" showErrorMessage="1" sqref="G11" xr:uid="{12012CD7-1107-C044-84B8-721F7E16F377}">
      <formula1>"-, Apache, Cochise, Coconino, Gila, Graham, Greenlee, La Paz, Maricopa, Mohave, Navajo, Pima, Pinal, Santa Cruz, Yavapai, Yuma"</formula1>
    </dataValidation>
    <dataValidation type="list" showInputMessage="1" showErrorMessage="1" sqref="D17:E17" xr:uid="{4686A75F-C8E7-1C48-B79E-000A59AC7D73}">
      <formula1>"-, Petitioner, Respondent"</formula1>
    </dataValidation>
  </dataValidations>
  <pageMargins left="0.7" right="0.7" top="0.75" bottom="0.75" header="0.3" footer="0.3"/>
  <pageSetup scale="6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nchor moveWithCells="1">
                  <from>
                    <xdr:col>1</xdr:col>
                    <xdr:colOff>812800</xdr:colOff>
                    <xdr:row>69</xdr:row>
                    <xdr:rowOff>63500</xdr:rowOff>
                  </from>
                  <to>
                    <xdr:col>2</xdr:col>
                    <xdr:colOff>381000</xdr:colOff>
                    <xdr:row>71</xdr:row>
                    <xdr:rowOff>114300</xdr:rowOff>
                  </to>
                </anchor>
              </controlPr>
            </control>
          </mc:Choice>
        </mc:AlternateContent>
        <mc:AlternateContent xmlns:mc="http://schemas.openxmlformats.org/markup-compatibility/2006">
          <mc:Choice Requires="x14">
            <control shapeId="40962" r:id="rId5" name="Check Box 2">
              <controlPr defaultSize="0" autoFill="0" autoLine="0" autoPict="0">
                <anchor moveWithCells="1">
                  <from>
                    <xdr:col>1</xdr:col>
                    <xdr:colOff>800100</xdr:colOff>
                    <xdr:row>78</xdr:row>
                    <xdr:rowOff>50800</xdr:rowOff>
                  </from>
                  <to>
                    <xdr:col>2</xdr:col>
                    <xdr:colOff>355600</xdr:colOff>
                    <xdr:row>80</xdr:row>
                    <xdr:rowOff>101600</xdr:rowOff>
                  </to>
                </anchor>
              </controlPr>
            </control>
          </mc:Choice>
        </mc:AlternateContent>
        <mc:AlternateContent xmlns:mc="http://schemas.openxmlformats.org/markup-compatibility/2006">
          <mc:Choice Requires="x14">
            <control shapeId="40963" r:id="rId6" name="Check Box 3">
              <controlPr defaultSize="0" autoFill="0" autoLine="0" autoPict="0">
                <anchor moveWithCells="1">
                  <from>
                    <xdr:col>1</xdr:col>
                    <xdr:colOff>812800</xdr:colOff>
                    <xdr:row>95</xdr:row>
                    <xdr:rowOff>50800</xdr:rowOff>
                  </from>
                  <to>
                    <xdr:col>2</xdr:col>
                    <xdr:colOff>368300</xdr:colOff>
                    <xdr:row>97</xdr:row>
                    <xdr:rowOff>101600</xdr:rowOff>
                  </to>
                </anchor>
              </controlPr>
            </control>
          </mc:Choice>
        </mc:AlternateContent>
        <mc:AlternateContent xmlns:mc="http://schemas.openxmlformats.org/markup-compatibility/2006">
          <mc:Choice Requires="x14">
            <control shapeId="40964" r:id="rId7" name="Check Box 4">
              <controlPr defaultSize="0" autoFill="0" autoLine="0" autoPict="0">
                <anchor moveWithCells="1">
                  <from>
                    <xdr:col>1</xdr:col>
                    <xdr:colOff>812800</xdr:colOff>
                    <xdr:row>97</xdr:row>
                    <xdr:rowOff>38100</xdr:rowOff>
                  </from>
                  <to>
                    <xdr:col>2</xdr:col>
                    <xdr:colOff>368300</xdr:colOff>
                    <xdr:row>99</xdr:row>
                    <xdr:rowOff>88900</xdr:rowOff>
                  </to>
                </anchor>
              </controlPr>
            </control>
          </mc:Choice>
        </mc:AlternateContent>
        <mc:AlternateContent xmlns:mc="http://schemas.openxmlformats.org/markup-compatibility/2006">
          <mc:Choice Requires="x14">
            <control shapeId="40965" r:id="rId8" name="Check Box 5">
              <controlPr defaultSize="0" autoFill="0" autoLine="0" autoPict="0">
                <anchor moveWithCells="1">
                  <from>
                    <xdr:col>1</xdr:col>
                    <xdr:colOff>812800</xdr:colOff>
                    <xdr:row>99</xdr:row>
                    <xdr:rowOff>38100</xdr:rowOff>
                  </from>
                  <to>
                    <xdr:col>2</xdr:col>
                    <xdr:colOff>368300</xdr:colOff>
                    <xdr:row>101</xdr:row>
                    <xdr:rowOff>88900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88FB8-CFBE-7840-A3A4-AB38EFC014BC}">
  <sheetPr>
    <pageSetUpPr fitToPage="1"/>
  </sheetPr>
  <dimension ref="A1:H663"/>
  <sheetViews>
    <sheetView view="pageBreakPreview" zoomScale="130" zoomScaleNormal="100" zoomScaleSheetLayoutView="130" workbookViewId="0">
      <selection activeCell="A3" sqref="A3"/>
    </sheetView>
  </sheetViews>
  <sheetFormatPr defaultColWidth="10.8203125" defaultRowHeight="12.7" x14ac:dyDescent="0.4"/>
  <cols>
    <col min="1" max="1" width="11" style="122" customWidth="1"/>
    <col min="2" max="2" width="0" style="121" hidden="1" customWidth="1"/>
    <col min="3" max="3" width="1.64453125" style="121" customWidth="1"/>
    <col min="4" max="7" width="10.8203125" style="123"/>
  </cols>
  <sheetData>
    <row r="1" spans="1:7" x14ac:dyDescent="0.4">
      <c r="A1" s="195" t="s">
        <v>489</v>
      </c>
      <c r="B1" s="196"/>
      <c r="C1" s="196"/>
      <c r="D1" s="196"/>
      <c r="E1" s="196"/>
      <c r="F1" s="196"/>
      <c r="G1" s="197"/>
    </row>
    <row r="2" spans="1:7" ht="45" customHeight="1" x14ac:dyDescent="0.4">
      <c r="A2" s="124" t="s">
        <v>460</v>
      </c>
      <c r="B2" s="124" t="s">
        <v>461</v>
      </c>
      <c r="C2" s="124"/>
      <c r="D2" s="125" t="s">
        <v>462</v>
      </c>
      <c r="E2" s="125" t="s">
        <v>463</v>
      </c>
      <c r="F2" s="125" t="s">
        <v>464</v>
      </c>
      <c r="G2" s="125" t="s">
        <v>465</v>
      </c>
    </row>
    <row r="3" spans="1:7" x14ac:dyDescent="0.4">
      <c r="A3" s="126">
        <v>44000</v>
      </c>
      <c r="B3" s="127">
        <v>0</v>
      </c>
      <c r="C3" s="127"/>
      <c r="D3" s="123">
        <f>((($A3/1.08+500)/1000)*('2 Schedule'!$I$2)+'2 Schedule'!$I$1+(((($A3/1.08+500)/1000)*'2 Schedule'!$E$2)+'2 Schedule'!$E$1)/2)*(1+B3+8%)/12</f>
        <v>1833.7908867211938</v>
      </c>
      <c r="E3" s="123">
        <f>((($A3/1.08+500)/1000)*('3 Schedule'!$I$2)+'3 Schedule'!$I$1+(((($A3/1.08+500)/1000)*'3 Schedule'!$E$2)+'3 Schedule'!$E$1)/2)*(1+B3+8%)/12</f>
        <v>1657.3893420925112</v>
      </c>
      <c r="F3" s="123">
        <f>((($A3/1.08+500)/1000)*('4 Schedule'!$I$2)+'4 Schedule'!$I$1+(((($A3/1.08+500)/1000)*'4 Schedule'!$E$2)+'4 Schedule'!$E$1)/2)*(1+B3+8%)/12</f>
        <v>1649.3185681841578</v>
      </c>
      <c r="G3" s="123">
        <f>((($A3/1.08+500)/1000)*('5 Schedule'!$I$2)+'5 Schedule'!$I$1+(((($A3/1.08+500)/1000)*'5 Schedule'!$E$2)+'5 Schedule'!$E$1)/2)*(1+B3+8%)/12</f>
        <v>1550.2114006769418</v>
      </c>
    </row>
    <row r="4" spans="1:7" x14ac:dyDescent="0.4">
      <c r="A4" s="126">
        <f t="shared" ref="A4:A45" si="0">A3+500</f>
        <v>44500</v>
      </c>
      <c r="B4" s="127">
        <v>0</v>
      </c>
      <c r="C4" s="127"/>
      <c r="D4" s="123">
        <f>((($A4/1.08+500)/1000)*('2 Schedule'!$I$2)+'2 Schedule'!$I$1+(((($A4/1.08+500)/1000)*'2 Schedule'!$E$2)+'2 Schedule'!$E$1)/2)*(1+B4+8%)/12</f>
        <v>1837.6472911425469</v>
      </c>
      <c r="E4" s="123">
        <f>((($A4/1.08+500)/1000)*('3 Schedule'!$I$2)+'3 Schedule'!$I$1+(((($A4/1.08+500)/1000)*'3 Schedule'!$E$2)+'3 Schedule'!$E$1)/2)*(1+B4+8%)/12</f>
        <v>1661.2257311414216</v>
      </c>
      <c r="F4" s="123">
        <f>((($A4/1.08+500)/1000)*('4 Schedule'!$I$2)+'4 Schedule'!$I$1+(((($A4/1.08+500)/1000)*'4 Schedule'!$E$2)+'4 Schedule'!$E$1)/2)*(1+B4+8%)/12</f>
        <v>1652.9825245547545</v>
      </c>
      <c r="G4" s="123">
        <f>((($A4/1.08+500)/1000)*('5 Schedule'!$I$2)+'5 Schedule'!$I$1+(((($A4/1.08+500)/1000)*'5 Schedule'!$E$2)+'5 Schedule'!$E$1)/2)*(1+B4+8%)/12</f>
        <v>1553.5461330646729</v>
      </c>
    </row>
    <row r="5" spans="1:7" x14ac:dyDescent="0.4">
      <c r="A5" s="126">
        <f t="shared" si="0"/>
        <v>45000</v>
      </c>
      <c r="B5" s="127">
        <v>0</v>
      </c>
      <c r="C5" s="127"/>
      <c r="D5" s="123">
        <f>((($A5/1.08+500)/1000)*('2 Schedule'!$I$2)+'2 Schedule'!$I$1+(((($A5/1.08+500)/1000)*'2 Schedule'!$E$2)+'2 Schedule'!$E$1)/2)*(1+B5+8%)/12</f>
        <v>1841.5036955638991</v>
      </c>
      <c r="E5" s="123">
        <f>((($A5/1.08+500)/1000)*('3 Schedule'!$I$2)+'3 Schedule'!$I$1+(((($A5/1.08+500)/1000)*'3 Schedule'!$E$2)+'3 Schedule'!$E$1)/2)*(1+B5+8%)/12</f>
        <v>1665.0621201903321</v>
      </c>
      <c r="F5" s="123">
        <f>((($A5/1.08+500)/1000)*('4 Schedule'!$I$2)+'4 Schedule'!$I$1+(((($A5/1.08+500)/1000)*'4 Schedule'!$E$2)+'4 Schedule'!$E$1)/2)*(1+B5+8%)/12</f>
        <v>1656.6464809253514</v>
      </c>
      <c r="G5" s="123">
        <f>((($A5/1.08+500)/1000)*('5 Schedule'!$I$2)+'5 Schedule'!$I$1+(((($A5/1.08+500)/1000)*'5 Schedule'!$E$2)+'5 Schedule'!$E$1)/2)*(1+B5+8%)/12</f>
        <v>1556.8808654524034</v>
      </c>
    </row>
    <row r="6" spans="1:7" x14ac:dyDescent="0.4">
      <c r="A6" s="126">
        <f t="shared" si="0"/>
        <v>45500</v>
      </c>
      <c r="B6" s="127">
        <v>0</v>
      </c>
      <c r="C6" s="127"/>
      <c r="D6" s="123">
        <f>((($A6/1.08+500)/1000)*('2 Schedule'!$I$2)+'2 Schedule'!$I$1+(((($A6/1.08+500)/1000)*'2 Schedule'!$E$2)+'2 Schedule'!$E$1)/2)*(1+B6+8%)/12</f>
        <v>1845.3600999852524</v>
      </c>
      <c r="E6" s="123">
        <f>((($A6/1.08+500)/1000)*('3 Schedule'!$I$2)+'3 Schedule'!$I$1+(((($A6/1.08+500)/1000)*'3 Schedule'!$E$2)+'3 Schedule'!$E$1)/2)*(1+B6+8%)/12</f>
        <v>1668.8985092392422</v>
      </c>
      <c r="F6" s="123">
        <f>((($A6/1.08+500)/1000)*('4 Schedule'!$I$2)+'4 Schedule'!$I$1+(((($A6/1.08+500)/1000)*'4 Schedule'!$E$2)+'4 Schedule'!$E$1)/2)*(1+B6+8%)/12</f>
        <v>1660.3104372959481</v>
      </c>
      <c r="G6" s="123">
        <f>((($A6/1.08+500)/1000)*('5 Schedule'!$I$2)+'5 Schedule'!$I$1+(((($A6/1.08+500)/1000)*'5 Schedule'!$E$2)+'5 Schedule'!$E$1)/2)*(1+B6+8%)/12</f>
        <v>1560.2155978401333</v>
      </c>
    </row>
    <row r="7" spans="1:7" x14ac:dyDescent="0.4">
      <c r="A7" s="126">
        <f t="shared" si="0"/>
        <v>46000</v>
      </c>
      <c r="B7" s="127">
        <v>0</v>
      </c>
      <c r="C7" s="127"/>
      <c r="D7" s="123">
        <f>((($A7/1.08+500)/1000)*('2 Schedule'!$I$2)+'2 Schedule'!$I$1+(((($A7/1.08+500)/1000)*'2 Schedule'!$E$2)+'2 Schedule'!$E$1)/2)*(1+B7+8%)/12</f>
        <v>1849.2165044066048</v>
      </c>
      <c r="E7" s="123">
        <f>((($A7/1.08+500)/1000)*('3 Schedule'!$I$2)+'3 Schedule'!$I$1+(((($A7/1.08+500)/1000)*'3 Schedule'!$E$2)+'3 Schedule'!$E$1)/2)*(1+B7+8%)/12</f>
        <v>1672.7348982881524</v>
      </c>
      <c r="F7" s="123">
        <f>((($A7/1.08+500)/1000)*('4 Schedule'!$I$2)+'4 Schedule'!$I$1+(((($A7/1.08+500)/1000)*'4 Schedule'!$E$2)+'4 Schedule'!$E$1)/2)*(1+B7+8%)/12</f>
        <v>1663.9743936665448</v>
      </c>
      <c r="G7" s="123">
        <f>((($A7/1.08+500)/1000)*('5 Schedule'!$I$2)+'5 Schedule'!$I$1+(((($A7/1.08+500)/1000)*'5 Schedule'!$E$2)+'5 Schedule'!$E$1)/2)*(1+B7+8%)/12</f>
        <v>1563.5503302278642</v>
      </c>
    </row>
    <row r="8" spans="1:7" x14ac:dyDescent="0.4">
      <c r="A8" s="126">
        <f t="shared" si="0"/>
        <v>46500</v>
      </c>
      <c r="B8" s="127">
        <v>0</v>
      </c>
      <c r="C8" s="127"/>
      <c r="D8" s="123">
        <f>((($A8/1.08+500)/1000)*('2 Schedule'!$I$2)+'2 Schedule'!$I$1+(((($A8/1.08+500)/1000)*'2 Schedule'!$E$2)+'2 Schedule'!$E$1)/2)*(1+B8+8%)/12</f>
        <v>1853.0729088279577</v>
      </c>
      <c r="E8" s="123">
        <f>((($A8/1.08+500)/1000)*('3 Schedule'!$I$2)+'3 Schedule'!$I$1+(((($A8/1.08+500)/1000)*'3 Schedule'!$E$2)+'3 Schedule'!$E$1)/2)*(1+B8+8%)/12</f>
        <v>1676.5712873370628</v>
      </c>
      <c r="F8" s="123">
        <f>((($A8/1.08+500)/1000)*('4 Schedule'!$I$2)+'4 Schedule'!$I$1+(((($A8/1.08+500)/1000)*'4 Schedule'!$E$2)+'4 Schedule'!$E$1)/2)*(1+B8+8%)/12</f>
        <v>1667.6383500371421</v>
      </c>
      <c r="G8" s="123">
        <f>((($A8/1.08+500)/1000)*('5 Schedule'!$I$2)+'5 Schedule'!$I$1+(((($A8/1.08+500)/1000)*'5 Schedule'!$E$2)+'5 Schedule'!$E$1)/2)*(1+B8+8%)/12</f>
        <v>1566.8850626155947</v>
      </c>
    </row>
    <row r="9" spans="1:7" x14ac:dyDescent="0.4">
      <c r="A9" s="126">
        <f t="shared" si="0"/>
        <v>47000</v>
      </c>
      <c r="B9" s="127">
        <v>0</v>
      </c>
      <c r="C9" s="127"/>
      <c r="D9" s="123">
        <f>((($A9/1.08+500)/1000)*('2 Schedule'!$I$2)+'2 Schedule'!$I$1+(((($A9/1.08+500)/1000)*'2 Schedule'!$E$2)+'2 Schedule'!$E$1)/2)*(1+B9+8%)/12</f>
        <v>1856.9293132493106</v>
      </c>
      <c r="E9" s="123">
        <f>((($A9/1.08+500)/1000)*('3 Schedule'!$I$2)+'3 Schedule'!$I$1+(((($A9/1.08+500)/1000)*'3 Schedule'!$E$2)+'3 Schedule'!$E$1)/2)*(1+B9+8%)/12</f>
        <v>1680.407676385973</v>
      </c>
      <c r="F9" s="123">
        <f>((($A9/1.08+500)/1000)*('4 Schedule'!$I$2)+'4 Schedule'!$I$1+(((($A9/1.08+500)/1000)*'4 Schedule'!$E$2)+'4 Schedule'!$E$1)/2)*(1+B9+8%)/12</f>
        <v>1671.3023064077386</v>
      </c>
      <c r="G9" s="123">
        <f>((($A9/1.08+500)/1000)*('5 Schedule'!$I$2)+'5 Schedule'!$I$1+(((($A9/1.08+500)/1000)*'5 Schedule'!$E$2)+'5 Schedule'!$E$1)/2)*(1+B9+8%)/12</f>
        <v>1570.2197950033253</v>
      </c>
    </row>
    <row r="10" spans="1:7" x14ac:dyDescent="0.4">
      <c r="A10" s="126">
        <f t="shared" si="0"/>
        <v>47500</v>
      </c>
      <c r="B10" s="127">
        <v>0</v>
      </c>
      <c r="C10" s="127"/>
      <c r="D10" s="123">
        <f>((($A10/1.08+500)/1000)*('2 Schedule'!$I$2)+'2 Schedule'!$I$1+(((($A10/1.08+500)/1000)*'2 Schedule'!$E$2)+'2 Schedule'!$E$1)/2)*(1+B10+8%)/12</f>
        <v>1860.785717670663</v>
      </c>
      <c r="E10" s="123">
        <f>((($A10/1.08+500)/1000)*('3 Schedule'!$I$2)+'3 Schedule'!$I$1+(((($A10/1.08+500)/1000)*'3 Schedule'!$E$2)+'3 Schedule'!$E$1)/2)*(1+B10+8%)/12</f>
        <v>1684.2440654348832</v>
      </c>
      <c r="F10" s="123">
        <f>((($A10/1.08+500)/1000)*('4 Schedule'!$I$2)+'4 Schedule'!$I$1+(((($A10/1.08+500)/1000)*'4 Schedule'!$E$2)+'4 Schedule'!$E$1)/2)*(1+B10+8%)/12</f>
        <v>1674.9662627783355</v>
      </c>
      <c r="G10" s="123">
        <f>((($A10/1.08+500)/1000)*('5 Schedule'!$I$2)+'5 Schedule'!$I$1+(((($A10/1.08+500)/1000)*'5 Schedule'!$E$2)+'5 Schedule'!$E$1)/2)*(1+B10+8%)/12</f>
        <v>1573.5545273910564</v>
      </c>
    </row>
    <row r="11" spans="1:7" x14ac:dyDescent="0.4">
      <c r="A11" s="126">
        <f t="shared" si="0"/>
        <v>48000</v>
      </c>
      <c r="B11" s="127">
        <v>0</v>
      </c>
      <c r="C11" s="127"/>
      <c r="D11" s="123">
        <f>((($A11/1.08+500)/1000)*('2 Schedule'!$I$2)+'2 Schedule'!$I$1+(((($A11/1.08+500)/1000)*'2 Schedule'!$E$2)+'2 Schedule'!$E$1)/2)*(1+B11+8%)/12</f>
        <v>1864.6421220920158</v>
      </c>
      <c r="E11" s="123">
        <f>((($A11/1.08+500)/1000)*('3 Schedule'!$I$2)+'3 Schedule'!$I$1+(((($A11/1.08+500)/1000)*'3 Schedule'!$E$2)+'3 Schedule'!$E$1)/2)*(1+B11+8%)/12</f>
        <v>1688.0804544837936</v>
      </c>
      <c r="F11" s="123">
        <f>((($A11/1.08+500)/1000)*('4 Schedule'!$I$2)+'4 Schedule'!$I$1+(((($A11/1.08+500)/1000)*'4 Schedule'!$E$2)+'4 Schedule'!$E$1)/2)*(1+B11+8%)/12</f>
        <v>1678.6302191489322</v>
      </c>
      <c r="G11" s="123">
        <f>((($A11/1.08+500)/1000)*('5 Schedule'!$I$2)+'5 Schedule'!$I$1+(((($A11/1.08+500)/1000)*'5 Schedule'!$E$2)+'5 Schedule'!$E$1)/2)*(1+B11+8%)/12</f>
        <v>1576.8892597787865</v>
      </c>
    </row>
    <row r="12" spans="1:7" x14ac:dyDescent="0.4">
      <c r="A12" s="126">
        <f t="shared" si="0"/>
        <v>48500</v>
      </c>
      <c r="B12" s="127">
        <v>0</v>
      </c>
      <c r="C12" s="127"/>
      <c r="D12" s="123">
        <f>((($A12/1.08+500)/1000)*('2 Schedule'!$I$2)+'2 Schedule'!$I$1+(((($A12/1.08+500)/1000)*'2 Schedule'!$E$2)+'2 Schedule'!$E$1)/2)*(1+B12+8%)/12</f>
        <v>1868.4985265133685</v>
      </c>
      <c r="E12" s="123">
        <f>((($A12/1.08+500)/1000)*('3 Schedule'!$I$2)+'3 Schedule'!$I$1+(((($A12/1.08+500)/1000)*'3 Schedule'!$E$2)+'3 Schedule'!$E$1)/2)*(1+B12+8%)/12</f>
        <v>1691.9168435327044</v>
      </c>
      <c r="F12" s="123">
        <f>((($A12/1.08+500)/1000)*('4 Schedule'!$I$2)+'4 Schedule'!$I$1+(((($A12/1.08+500)/1000)*'4 Schedule'!$E$2)+'4 Schedule'!$E$1)/2)*(1+B12+8%)/12</f>
        <v>1682.2941755195288</v>
      </c>
      <c r="G12" s="123">
        <f>((($A12/1.08+500)/1000)*('5 Schedule'!$I$2)+'5 Schedule'!$I$1+(((($A12/1.08+500)/1000)*'5 Schedule'!$E$2)+'5 Schedule'!$E$1)/2)*(1+B12+8%)/12</f>
        <v>1580.2239921665168</v>
      </c>
    </row>
    <row r="13" spans="1:7" x14ac:dyDescent="0.4">
      <c r="A13" s="126">
        <f t="shared" si="0"/>
        <v>49000</v>
      </c>
      <c r="B13" s="127">
        <v>0</v>
      </c>
      <c r="C13" s="127"/>
      <c r="D13" s="123">
        <f>((($A13/1.08+500)/1000)*('2 Schedule'!$I$2)+'2 Schedule'!$I$1+(((($A13/1.08+500)/1000)*'2 Schedule'!$E$2)+'2 Schedule'!$E$1)/2)*(1+B13+8%)/12</f>
        <v>1872.3549309347216</v>
      </c>
      <c r="E13" s="123">
        <f>((($A13/1.08+500)/1000)*('3 Schedule'!$I$2)+'3 Schedule'!$I$1+(((($A13/1.08+500)/1000)*'3 Schedule'!$E$2)+'3 Schedule'!$E$1)/2)*(1+B13+8%)/12</f>
        <v>1695.7532325816146</v>
      </c>
      <c r="F13" s="123">
        <f>((($A13/1.08+500)/1000)*('4 Schedule'!$I$2)+'4 Schedule'!$I$1+(((($A13/1.08+500)/1000)*'4 Schedule'!$E$2)+'4 Schedule'!$E$1)/2)*(1+B13+8%)/12</f>
        <v>1685.9581318901255</v>
      </c>
      <c r="G13" s="123">
        <f>((($A13/1.08+500)/1000)*('5 Schedule'!$I$2)+'5 Schedule'!$I$1+(((($A13/1.08+500)/1000)*'5 Schedule'!$E$2)+'5 Schedule'!$E$1)/2)*(1+B13+8%)/12</f>
        <v>1583.5587245542476</v>
      </c>
    </row>
    <row r="14" spans="1:7" x14ac:dyDescent="0.4">
      <c r="A14" s="126">
        <f t="shared" si="0"/>
        <v>49500</v>
      </c>
      <c r="B14" s="127">
        <v>0</v>
      </c>
      <c r="C14" s="127"/>
      <c r="D14" s="123">
        <f>((($A14/1.08+500)/1000)*('2 Schedule'!$I$2)+'2 Schedule'!$I$1+(((($A14/1.08+500)/1000)*'2 Schedule'!$E$2)+'2 Schedule'!$E$1)/2)*(1+B14+8%)/12</f>
        <v>1876.2113353560742</v>
      </c>
      <c r="E14" s="123">
        <f>((($A14/1.08+500)/1000)*('3 Schedule'!$I$2)+'3 Schedule'!$I$1+(((($A14/1.08+500)/1000)*'3 Schedule'!$E$2)+'3 Schedule'!$E$1)/2)*(1+B14+8%)/12</f>
        <v>1699.5896216305248</v>
      </c>
      <c r="F14" s="123">
        <f>((($A14/1.08+500)/1000)*('4 Schedule'!$I$2)+'4 Schedule'!$I$1+(((($A14/1.08+500)/1000)*'4 Schedule'!$E$2)+'4 Schedule'!$E$1)/2)*(1+B14+8%)/12</f>
        <v>1689.6220882607224</v>
      </c>
      <c r="G14" s="123">
        <f>((($A14/1.08+500)/1000)*('5 Schedule'!$I$2)+'5 Schedule'!$I$1+(((($A14/1.08+500)/1000)*'5 Schedule'!$E$2)+'5 Schedule'!$E$1)/2)*(1+B14+8%)/12</f>
        <v>1586.8934569419782</v>
      </c>
    </row>
    <row r="15" spans="1:7" x14ac:dyDescent="0.4">
      <c r="A15" s="126">
        <f t="shared" si="0"/>
        <v>50000</v>
      </c>
      <c r="B15" s="127">
        <v>0</v>
      </c>
      <c r="C15" s="127"/>
      <c r="D15" s="123">
        <f>((($A15/1.08+500)/1000)*('2 Schedule'!$I$2)+'2 Schedule'!$I$1+(((($A15/1.08+500)/1000)*'2 Schedule'!$E$2)+'2 Schedule'!$E$1)/2)*(1+B15+8%)/12</f>
        <v>1880.0677397774268</v>
      </c>
      <c r="E15" s="123">
        <f>((($A15/1.08+500)/1000)*('3 Schedule'!$I$2)+'3 Schedule'!$I$1+(((($A15/1.08+500)/1000)*'3 Schedule'!$E$2)+'3 Schedule'!$E$1)/2)*(1+B15+8%)/12</f>
        <v>1703.4260106794352</v>
      </c>
      <c r="F15" s="123">
        <f>((($A15/1.08+500)/1000)*('4 Schedule'!$I$2)+'4 Schedule'!$I$1+(((($A15/1.08+500)/1000)*'4 Schedule'!$E$2)+'4 Schedule'!$E$1)/2)*(1+B15+8%)/12</f>
        <v>1693.2860446313191</v>
      </c>
      <c r="G15" s="123">
        <f>((($A15/1.08+500)/1000)*('5 Schedule'!$I$2)+'5 Schedule'!$I$1+(((($A15/1.08+500)/1000)*'5 Schedule'!$E$2)+'5 Schedule'!$E$1)/2)*(1+B15+8%)/12</f>
        <v>1590.2281893297088</v>
      </c>
    </row>
    <row r="16" spans="1:7" x14ac:dyDescent="0.4">
      <c r="A16" s="126">
        <f t="shared" si="0"/>
        <v>50500</v>
      </c>
      <c r="B16" s="127">
        <v>0</v>
      </c>
      <c r="C16" s="127"/>
      <c r="D16" s="123">
        <f>((($A16/1.08+500)/1000)*('2 Schedule'!$I$2)+'2 Schedule'!$I$1+(((($A16/1.08+500)/1000)*'2 Schedule'!$E$2)+'2 Schedule'!$E$1)/2)*(1+B16+8%)/12</f>
        <v>1883.9241441987797</v>
      </c>
      <c r="E16" s="123">
        <f>((($A16/1.08+500)/1000)*('3 Schedule'!$I$2)+'3 Schedule'!$I$1+(((($A16/1.08+500)/1000)*'3 Schedule'!$E$2)+'3 Schedule'!$E$1)/2)*(1+B16+8%)/12</f>
        <v>1707.2623997283456</v>
      </c>
      <c r="F16" s="123">
        <f>((($A16/1.08+500)/1000)*('4 Schedule'!$I$2)+'4 Schedule'!$I$1+(((($A16/1.08+500)/1000)*'4 Schedule'!$E$2)+'4 Schedule'!$E$1)/2)*(1+B16+8%)/12</f>
        <v>1696.9500010019158</v>
      </c>
      <c r="G16" s="123">
        <f>((($A16/1.08+500)/1000)*('5 Schedule'!$I$2)+'5 Schedule'!$I$1+(((($A16/1.08+500)/1000)*'5 Schedule'!$E$2)+'5 Schedule'!$E$1)/2)*(1+B16+8%)/12</f>
        <v>1593.5629217174398</v>
      </c>
    </row>
    <row r="17" spans="1:7" x14ac:dyDescent="0.4">
      <c r="A17" s="126">
        <f t="shared" si="0"/>
        <v>51000</v>
      </c>
      <c r="B17" s="127">
        <v>0</v>
      </c>
      <c r="C17" s="127"/>
      <c r="D17" s="123">
        <f>((($A17/1.08+500)/1000)*('2 Schedule'!$I$2)+'2 Schedule'!$I$1+(((($A17/1.08+500)/1000)*'2 Schedule'!$E$2)+'2 Schedule'!$E$1)/2)*(1+B17+8%)/12</f>
        <v>1887.7805486201323</v>
      </c>
      <c r="E17" s="123">
        <f>((($A17/1.08+500)/1000)*('3 Schedule'!$I$2)+'3 Schedule'!$I$1+(((($A17/1.08+500)/1000)*'3 Schedule'!$E$2)+'3 Schedule'!$E$1)/2)*(1+B17+8%)/12</f>
        <v>1711.098788777256</v>
      </c>
      <c r="F17" s="123">
        <f>((($A17/1.08+500)/1000)*('4 Schedule'!$I$2)+'4 Schedule'!$I$1+(((($A17/1.08+500)/1000)*'4 Schedule'!$E$2)+'4 Schedule'!$E$1)/2)*(1+B17+8%)/12</f>
        <v>1700.6139573725129</v>
      </c>
      <c r="G17" s="123">
        <f>((($A17/1.08+500)/1000)*('5 Schedule'!$I$2)+'5 Schedule'!$I$1+(((($A17/1.08+500)/1000)*'5 Schedule'!$E$2)+'5 Schedule'!$E$1)/2)*(1+B17+8%)/12</f>
        <v>1596.8976541051704</v>
      </c>
    </row>
    <row r="18" spans="1:7" x14ac:dyDescent="0.4">
      <c r="A18" s="126">
        <f t="shared" si="0"/>
        <v>51500</v>
      </c>
      <c r="B18" s="127">
        <v>0</v>
      </c>
      <c r="C18" s="127"/>
      <c r="D18" s="123">
        <f>((($A18/1.08+500)/1000)*('2 Schedule'!$I$2)+'2 Schedule'!$I$1+(((($A18/1.08+500)/1000)*'2 Schedule'!$E$2)+'2 Schedule'!$E$1)/2)*(1+B18+8%)/12</f>
        <v>1891.636953041485</v>
      </c>
      <c r="E18" s="123">
        <f>((($A18/1.08+500)/1000)*('3 Schedule'!$I$2)+'3 Schedule'!$I$1+(((($A18/1.08+500)/1000)*'3 Schedule'!$E$2)+'3 Schedule'!$E$1)/2)*(1+B18+8%)/12</f>
        <v>1714.9351778261662</v>
      </c>
      <c r="F18" s="123">
        <f>((($A18/1.08+500)/1000)*('4 Schedule'!$I$2)+'4 Schedule'!$I$1+(((($A18/1.08+500)/1000)*'4 Schedule'!$E$2)+'4 Schedule'!$E$1)/2)*(1+B18+8%)/12</f>
        <v>1704.2779137431096</v>
      </c>
      <c r="G18" s="123">
        <f>((($A18/1.08+500)/1000)*('5 Schedule'!$I$2)+'5 Schedule'!$I$1+(((($A18/1.08+500)/1000)*'5 Schedule'!$E$2)+'5 Schedule'!$E$1)/2)*(1+B18+8%)/12</f>
        <v>1600.2323864929006</v>
      </c>
    </row>
    <row r="19" spans="1:7" x14ac:dyDescent="0.4">
      <c r="A19" s="126">
        <f t="shared" si="0"/>
        <v>52000</v>
      </c>
      <c r="B19" s="127">
        <v>0</v>
      </c>
      <c r="C19" s="127"/>
      <c r="D19" s="123">
        <f>((($A19/1.08+500)/1000)*('2 Schedule'!$I$2)+'2 Schedule'!$I$1+(((($A19/1.08+500)/1000)*'2 Schedule'!$E$2)+'2 Schedule'!$E$1)/2)*(1+B19+8%)/12</f>
        <v>1895.4933574628378</v>
      </c>
      <c r="E19" s="123">
        <f>((($A19/1.08+500)/1000)*('3 Schedule'!$I$2)+'3 Schedule'!$I$1+(((($A19/1.08+500)/1000)*'3 Schedule'!$E$2)+'3 Schedule'!$E$1)/2)*(1+B19+8%)/12</f>
        <v>1718.7715668750764</v>
      </c>
      <c r="F19" s="123">
        <f>((($A19/1.08+500)/1000)*('4 Schedule'!$I$2)+'4 Schedule'!$I$1+(((($A19/1.08+500)/1000)*'4 Schedule'!$E$2)+'4 Schedule'!$E$1)/2)*(1+B19+8%)/12</f>
        <v>1707.9418701137063</v>
      </c>
      <c r="G19" s="123">
        <f>((($A19/1.08+500)/1000)*('5 Schedule'!$I$2)+'5 Schedule'!$I$1+(((($A19/1.08+500)/1000)*'5 Schedule'!$E$2)+'5 Schedule'!$E$1)/2)*(1+B19+8%)/12</f>
        <v>1603.5671188806311</v>
      </c>
    </row>
    <row r="20" spans="1:7" x14ac:dyDescent="0.4">
      <c r="A20" s="126">
        <f t="shared" si="0"/>
        <v>52500</v>
      </c>
      <c r="B20" s="127">
        <v>0</v>
      </c>
      <c r="C20" s="127"/>
      <c r="D20" s="123">
        <f>((($A20/1.08+500)/1000)*('2 Schedule'!$I$2)+'2 Schedule'!$I$1+(((($A20/1.08+500)/1000)*'2 Schedule'!$E$2)+'2 Schedule'!$E$1)/2)*(1+B20+8%)/12</f>
        <v>1899.3497618841905</v>
      </c>
      <c r="E20" s="123">
        <f>((($A20/1.08+500)/1000)*('3 Schedule'!$I$2)+'3 Schedule'!$I$1+(((($A20/1.08+500)/1000)*'3 Schedule'!$E$2)+'3 Schedule'!$E$1)/2)*(1+B20+8%)/12</f>
        <v>1722.6079559239868</v>
      </c>
      <c r="F20" s="123">
        <f>((($A20/1.08+500)/1000)*('4 Schedule'!$I$2)+'4 Schedule'!$I$1+(((($A20/1.08+500)/1000)*'4 Schedule'!$E$2)+'4 Schedule'!$E$1)/2)*(1+B20+8%)/12</f>
        <v>1711.6058264843034</v>
      </c>
      <c r="G20" s="123">
        <f>((($A20/1.08+500)/1000)*('5 Schedule'!$I$2)+'5 Schedule'!$I$1+(((($A20/1.08+500)/1000)*'5 Schedule'!$E$2)+'5 Schedule'!$E$1)/2)*(1+B20+8%)/12</f>
        <v>1606.9018512683617</v>
      </c>
    </row>
    <row r="21" spans="1:7" x14ac:dyDescent="0.4">
      <c r="A21" s="126">
        <f t="shared" si="0"/>
        <v>53000</v>
      </c>
      <c r="B21" s="127">
        <v>0</v>
      </c>
      <c r="C21" s="127"/>
      <c r="D21" s="123">
        <f>((($A21/1.08+500)/1000)*('2 Schedule'!$I$2)+'2 Schedule'!$I$1+(((($A21/1.08+500)/1000)*'2 Schedule'!$E$2)+'2 Schedule'!$E$1)/2)*(1+B21+8%)/12</f>
        <v>1903.2061663055431</v>
      </c>
      <c r="E21" s="123">
        <f>((($A21/1.08+500)/1000)*('3 Schedule'!$I$2)+'3 Schedule'!$I$1+(((($A21/1.08+500)/1000)*'3 Schedule'!$E$2)+'3 Schedule'!$E$1)/2)*(1+B21+8%)/12</f>
        <v>1726.4443449728969</v>
      </c>
      <c r="F21" s="123">
        <f>((($A21/1.08+500)/1000)*('4 Schedule'!$I$2)+'4 Schedule'!$I$1+(((($A21/1.08+500)/1000)*'4 Schedule'!$E$2)+'4 Schedule'!$E$1)/2)*(1+B21+8%)/12</f>
        <v>1715.2697828548999</v>
      </c>
      <c r="G21" s="123">
        <f>((($A21/1.08+500)/1000)*('5 Schedule'!$I$2)+'5 Schedule'!$I$1+(((($A21/1.08+500)/1000)*'5 Schedule'!$E$2)+'5 Schedule'!$E$1)/2)*(1+B21+8%)/12</f>
        <v>1610.2365836560923</v>
      </c>
    </row>
    <row r="22" spans="1:7" x14ac:dyDescent="0.4">
      <c r="A22" s="126">
        <f t="shared" si="0"/>
        <v>53500</v>
      </c>
      <c r="B22" s="127">
        <v>0</v>
      </c>
      <c r="C22" s="127"/>
      <c r="D22" s="123">
        <f>((($A22/1.08+500)/1000)*('2 Schedule'!$I$2)+'2 Schedule'!$I$1+(((($A22/1.08+500)/1000)*'2 Schedule'!$E$2)+'2 Schedule'!$E$1)/2)*(1+B22+8%)/12</f>
        <v>1907.0625707268962</v>
      </c>
      <c r="E22" s="123">
        <f>((($A22/1.08+500)/1000)*('3 Schedule'!$I$2)+'3 Schedule'!$I$1+(((($A22/1.08+500)/1000)*'3 Schedule'!$E$2)+'3 Schedule'!$E$1)/2)*(1+B22+8%)/12</f>
        <v>1730.2807340218071</v>
      </c>
      <c r="F22" s="123">
        <f>((($A22/1.08+500)/1000)*('4 Schedule'!$I$2)+'4 Schedule'!$I$1+(((($A22/1.08+500)/1000)*'4 Schedule'!$E$2)+'4 Schedule'!$E$1)/2)*(1+B22+8%)/12</f>
        <v>1718.9337392254968</v>
      </c>
      <c r="G22" s="123">
        <f>((($A22/1.08+500)/1000)*('5 Schedule'!$I$2)+'5 Schedule'!$I$1+(((($A22/1.08+500)/1000)*'5 Schedule'!$E$2)+'5 Schedule'!$E$1)/2)*(1+B22+8%)/12</f>
        <v>1613.5713160438233</v>
      </c>
    </row>
    <row r="23" spans="1:7" x14ac:dyDescent="0.4">
      <c r="A23" s="126">
        <f t="shared" si="0"/>
        <v>54000</v>
      </c>
      <c r="B23" s="127">
        <v>0</v>
      </c>
      <c r="C23" s="127"/>
      <c r="D23" s="123">
        <f>((($A23/1.08+500)/1000)*('2 Schedule'!$I$2)+'2 Schedule'!$I$1+(((($A23/1.08+500)/1000)*'2 Schedule'!$E$2)+'2 Schedule'!$E$1)/2)*(1+B23+8%)/12</f>
        <v>1910.918975148249</v>
      </c>
      <c r="E23" s="123">
        <f>((($A23/1.08+500)/1000)*('3 Schedule'!$I$2)+'3 Schedule'!$I$1+(((($A23/1.08+500)/1000)*'3 Schedule'!$E$2)+'3 Schedule'!$E$1)/2)*(1+B23+8%)/12</f>
        <v>1734.1171230707178</v>
      </c>
      <c r="F23" s="123">
        <f>((($A23/1.08+500)/1000)*('4 Schedule'!$I$2)+'4 Schedule'!$I$1+(((($A23/1.08+500)/1000)*'4 Schedule'!$E$2)+'4 Schedule'!$E$1)/2)*(1+B23+8%)/12</f>
        <v>1722.5976955960934</v>
      </c>
      <c r="G23" s="123">
        <f>((($A23/1.08+500)/1000)*('5 Schedule'!$I$2)+'5 Schedule'!$I$1+(((($A23/1.08+500)/1000)*'5 Schedule'!$E$2)+'5 Schedule'!$E$1)/2)*(1+B23+8%)/12</f>
        <v>1616.9060484315539</v>
      </c>
    </row>
    <row r="24" spans="1:7" x14ac:dyDescent="0.4">
      <c r="A24" s="126">
        <f t="shared" si="0"/>
        <v>54500</v>
      </c>
      <c r="B24" s="127">
        <v>0</v>
      </c>
      <c r="C24" s="127"/>
      <c r="D24" s="123">
        <f>((($A24/1.08+500)/1000)*('2 Schedule'!$I$2)+'2 Schedule'!$I$1+(((($A24/1.08+500)/1000)*'2 Schedule'!$E$2)+'2 Schedule'!$E$1)/2)*(1+B24+8%)/12</f>
        <v>1914.7753795696015</v>
      </c>
      <c r="E24" s="123">
        <f>((($A24/1.08+500)/1000)*('3 Schedule'!$I$2)+'3 Schedule'!$I$1+(((($A24/1.08+500)/1000)*'3 Schedule'!$E$2)+'3 Schedule'!$E$1)/2)*(1+B24+8%)/12</f>
        <v>1737.9535121196279</v>
      </c>
      <c r="F24" s="123">
        <f>((($A24/1.08+500)/1000)*('4 Schedule'!$I$2)+'4 Schedule'!$I$1+(((($A24/1.08+500)/1000)*'4 Schedule'!$E$2)+'4 Schedule'!$E$1)/2)*(1+B24+8%)/12</f>
        <v>1726.2616519666906</v>
      </c>
      <c r="G24" s="123">
        <f>((($A24/1.08+500)/1000)*('5 Schedule'!$I$2)+'5 Schedule'!$I$1+(((($A24/1.08+500)/1000)*'5 Schedule'!$E$2)+'5 Schedule'!$E$1)/2)*(1+B24+8%)/12</f>
        <v>1620.2407808192847</v>
      </c>
    </row>
    <row r="25" spans="1:7" x14ac:dyDescent="0.4">
      <c r="A25" s="126">
        <f t="shared" si="0"/>
        <v>55000</v>
      </c>
      <c r="B25" s="127">
        <v>0</v>
      </c>
      <c r="C25" s="127"/>
      <c r="D25" s="123">
        <f>((($A25/1.08+500)/1000)*('2 Schedule'!$I$2)+'2 Schedule'!$I$1+(((($A25/1.08+500)/1000)*'2 Schedule'!$E$2)+'2 Schedule'!$E$1)/2)*(1+B25+8%)/12</f>
        <v>1918.6317839909543</v>
      </c>
      <c r="E25" s="123">
        <f>((($A25/1.08+500)/1000)*('3 Schedule'!$I$2)+'3 Schedule'!$I$1+(((($A25/1.08+500)/1000)*'3 Schedule'!$E$2)+'3 Schedule'!$E$1)/2)*(1+B25+8%)/12</f>
        <v>1741.7899011685383</v>
      </c>
      <c r="F25" s="123">
        <f>((($A25/1.08+500)/1000)*('4 Schedule'!$I$2)+'4 Schedule'!$I$1+(((($A25/1.08+500)/1000)*'4 Schedule'!$E$2)+'4 Schedule'!$E$1)/2)*(1+B25+8%)/12</f>
        <v>1729.9256083372868</v>
      </c>
      <c r="G25" s="123">
        <f>((($A25/1.08+500)/1000)*('5 Schedule'!$I$2)+'5 Schedule'!$I$1+(((($A25/1.08+500)/1000)*'5 Schedule'!$E$2)+'5 Schedule'!$E$1)/2)*(1+B25+8%)/12</f>
        <v>1623.5755132070151</v>
      </c>
    </row>
    <row r="26" spans="1:7" x14ac:dyDescent="0.4">
      <c r="A26" s="126">
        <f t="shared" si="0"/>
        <v>55500</v>
      </c>
      <c r="B26" s="127">
        <v>0</v>
      </c>
      <c r="C26" s="127"/>
      <c r="D26" s="123">
        <f>((($A26/1.08+500)/1000)*('2 Schedule'!$I$2)+'2 Schedule'!$I$1+(((($A26/1.08+500)/1000)*'2 Schedule'!$E$2)+'2 Schedule'!$E$1)/2)*(1+B26+8%)/12</f>
        <v>1922.488188412307</v>
      </c>
      <c r="E26" s="123">
        <f>((($A26/1.08+500)/1000)*('3 Schedule'!$I$2)+'3 Schedule'!$I$1+(((($A26/1.08+500)/1000)*'3 Schedule'!$E$2)+'3 Schedule'!$E$1)/2)*(1+B26+8%)/12</f>
        <v>1745.6262902174485</v>
      </c>
      <c r="F26" s="123">
        <f>((($A26/1.08+500)/1000)*('4 Schedule'!$I$2)+'4 Schedule'!$I$1+(((($A26/1.08+500)/1000)*'4 Schedule'!$E$2)+'4 Schedule'!$E$1)/2)*(1+B26+8%)/12</f>
        <v>1733.5895647078839</v>
      </c>
      <c r="G26" s="123">
        <f>((($A26/1.08+500)/1000)*('5 Schedule'!$I$2)+'5 Schedule'!$I$1+(((($A26/1.08+500)/1000)*'5 Schedule'!$E$2)+'5 Schedule'!$E$1)/2)*(1+B26+8%)/12</f>
        <v>1626.9102455947452</v>
      </c>
    </row>
    <row r="27" spans="1:7" x14ac:dyDescent="0.4">
      <c r="A27" s="126">
        <f t="shared" si="0"/>
        <v>56000</v>
      </c>
      <c r="B27" s="127">
        <v>0</v>
      </c>
      <c r="C27" s="127"/>
      <c r="D27" s="123">
        <f>((($A27/1.08+500)/1000)*('2 Schedule'!$I$2)+'2 Schedule'!$I$1+(((($A27/1.08+500)/1000)*'2 Schedule'!$E$2)+'2 Schedule'!$E$1)/2)*(1+B27+8%)/12</f>
        <v>1926.3445928336598</v>
      </c>
      <c r="E27" s="123">
        <f>((($A27/1.08+500)/1000)*('3 Schedule'!$I$2)+'3 Schedule'!$I$1+(((($A27/1.08+500)/1000)*'3 Schedule'!$E$2)+'3 Schedule'!$E$1)/2)*(1+B27+8%)/12</f>
        <v>1749.4626792663591</v>
      </c>
      <c r="F27" s="123">
        <f>((($A27/1.08+500)/1000)*('4 Schedule'!$I$2)+'4 Schedule'!$I$1+(((($A27/1.08+500)/1000)*'4 Schedule'!$E$2)+'4 Schedule'!$E$1)/2)*(1+B27+8%)/12</f>
        <v>1737.2535210784808</v>
      </c>
      <c r="G27" s="123">
        <f>((($A27/1.08+500)/1000)*('5 Schedule'!$I$2)+'5 Schedule'!$I$1+(((($A27/1.08+500)/1000)*'5 Schedule'!$E$2)+'5 Schedule'!$E$1)/2)*(1+B27+8%)/12</f>
        <v>1630.2449779824758</v>
      </c>
    </row>
    <row r="28" spans="1:7" x14ac:dyDescent="0.4">
      <c r="A28" s="126">
        <f t="shared" si="0"/>
        <v>56500</v>
      </c>
      <c r="B28" s="127">
        <v>0</v>
      </c>
      <c r="C28" s="127"/>
      <c r="D28" s="123">
        <f>((($A28/1.08+500)/1000)*('2 Schedule'!$I$2)+'2 Schedule'!$I$1+(((($A28/1.08+500)/1000)*'2 Schedule'!$E$2)+'2 Schedule'!$E$1)/2)*(1+B28+8%)/12</f>
        <v>1930.2009972550125</v>
      </c>
      <c r="E28" s="123">
        <f>((($A28/1.08+500)/1000)*('3 Schedule'!$I$2)+'3 Schedule'!$I$1+(((($A28/1.08+500)/1000)*'3 Schedule'!$E$2)+'3 Schedule'!$E$1)/2)*(1+B28+8%)/12</f>
        <v>1753.2990683152693</v>
      </c>
      <c r="F28" s="123">
        <f>((($A28/1.08+500)/1000)*('4 Schedule'!$I$2)+'4 Schedule'!$I$1+(((($A28/1.08+500)/1000)*'4 Schedule'!$E$2)+'4 Schedule'!$E$1)/2)*(1+B28+8%)/12</f>
        <v>1740.9174774490773</v>
      </c>
      <c r="G28" s="123">
        <f>((($A28/1.08+500)/1000)*('5 Schedule'!$I$2)+'5 Schedule'!$I$1+(((($A28/1.08+500)/1000)*'5 Schedule'!$E$2)+'5 Schedule'!$E$1)/2)*(1+B28+8%)/12</f>
        <v>1633.5797103702068</v>
      </c>
    </row>
    <row r="29" spans="1:7" x14ac:dyDescent="0.4">
      <c r="A29" s="126">
        <f t="shared" si="0"/>
        <v>57000</v>
      </c>
      <c r="B29" s="127">
        <v>0</v>
      </c>
      <c r="C29" s="127"/>
      <c r="D29" s="123">
        <f>((($A29/1.08+500)/1000)*('2 Schedule'!$I$2)+'2 Schedule'!$I$1+(((($A29/1.08+500)/1000)*'2 Schedule'!$E$2)+'2 Schedule'!$E$1)/2)*(1+B29+8%)/12</f>
        <v>1934.0574016763651</v>
      </c>
      <c r="E29" s="123">
        <f>((($A29/1.08+500)/1000)*('3 Schedule'!$I$2)+'3 Schedule'!$I$1+(((($A29/1.08+500)/1000)*'3 Schedule'!$E$2)+'3 Schedule'!$E$1)/2)*(1+B29+8%)/12</f>
        <v>1757.1354573641795</v>
      </c>
      <c r="F29" s="123">
        <f>((($A29/1.08+500)/1000)*('4 Schedule'!$I$2)+'4 Schedule'!$I$1+(((($A29/1.08+500)/1000)*'4 Schedule'!$E$2)+'4 Schedule'!$E$1)/2)*(1+B29+8%)/12</f>
        <v>1744.581433819674</v>
      </c>
      <c r="G29" s="123">
        <f>((($A29/1.08+500)/1000)*('5 Schedule'!$I$2)+'5 Schedule'!$I$1+(((($A29/1.08+500)/1000)*'5 Schedule'!$E$2)+'5 Schedule'!$E$1)/2)*(1+B29+8%)/12</f>
        <v>1636.9144427579374</v>
      </c>
    </row>
    <row r="30" spans="1:7" x14ac:dyDescent="0.4">
      <c r="A30" s="126">
        <f t="shared" si="0"/>
        <v>57500</v>
      </c>
      <c r="B30" s="127">
        <v>0</v>
      </c>
      <c r="C30" s="127"/>
      <c r="D30" s="123">
        <f>((($A30/1.08+500)/1000)*('2 Schedule'!$I$2)+'2 Schedule'!$I$1+(((($A30/1.08+500)/1000)*'2 Schedule'!$E$2)+'2 Schedule'!$E$1)/2)*(1+B30+8%)/12</f>
        <v>1937.9138060977182</v>
      </c>
      <c r="E30" s="123">
        <f>((($A30/1.08+500)/1000)*('3 Schedule'!$I$2)+'3 Schedule'!$I$1+(((($A30/1.08+500)/1000)*'3 Schedule'!$E$2)+'3 Schedule'!$E$1)/2)*(1+B30+8%)/12</f>
        <v>1760.9718464130901</v>
      </c>
      <c r="F30" s="123">
        <f>((($A30/1.08+500)/1000)*('4 Schedule'!$I$2)+'4 Schedule'!$I$1+(((($A30/1.08+500)/1000)*'4 Schedule'!$E$2)+'4 Schedule'!$E$1)/2)*(1+B30+8%)/12</f>
        <v>1748.2453901902711</v>
      </c>
      <c r="G30" s="123">
        <f>((($A30/1.08+500)/1000)*('5 Schedule'!$I$2)+'5 Schedule'!$I$1+(((($A30/1.08+500)/1000)*'5 Schedule'!$E$2)+'5 Schedule'!$E$1)/2)*(1+B30+8%)/12</f>
        <v>1640.2491751456682</v>
      </c>
    </row>
    <row r="31" spans="1:7" x14ac:dyDescent="0.4">
      <c r="A31" s="126">
        <f t="shared" si="0"/>
        <v>58000</v>
      </c>
      <c r="B31" s="127">
        <v>0</v>
      </c>
      <c r="C31" s="127"/>
      <c r="D31" s="123">
        <f>((($A31/1.08+500)/1000)*('2 Schedule'!$I$2)+'2 Schedule'!$I$1+(((($A31/1.08+500)/1000)*'2 Schedule'!$E$2)+'2 Schedule'!$E$1)/2)*(1+B31+8%)/12</f>
        <v>1941.7702105190708</v>
      </c>
      <c r="E31" s="123">
        <f>((($A31/1.08+500)/1000)*('3 Schedule'!$I$2)+'3 Schedule'!$I$1+(((($A31/1.08+500)/1000)*'3 Schedule'!$E$2)+'3 Schedule'!$E$1)/2)*(1+B31+8%)/12</f>
        <v>1764.8082354620003</v>
      </c>
      <c r="F31" s="123">
        <f>((($A31/1.08+500)/1000)*('4 Schedule'!$I$2)+'4 Schedule'!$I$1+(((($A31/1.08+500)/1000)*'4 Schedule'!$E$2)+'4 Schedule'!$E$1)/2)*(1+B31+8%)/12</f>
        <v>1751.9093465608676</v>
      </c>
      <c r="G31" s="123">
        <f>((($A31/1.08+500)/1000)*('5 Schedule'!$I$2)+'5 Schedule'!$I$1+(((($A31/1.08+500)/1000)*'5 Schedule'!$E$2)+'5 Schedule'!$E$1)/2)*(1+B31+8%)/12</f>
        <v>1643.5839075333988</v>
      </c>
    </row>
    <row r="32" spans="1:7" x14ac:dyDescent="0.4">
      <c r="A32" s="126">
        <f t="shared" si="0"/>
        <v>58500</v>
      </c>
      <c r="B32" s="127">
        <v>0</v>
      </c>
      <c r="C32" s="127"/>
      <c r="D32" s="123">
        <f>((($A32/1.08+500)/1000)*('2 Schedule'!$I$2)+'2 Schedule'!$I$1+(((($A32/1.08+500)/1000)*'2 Schedule'!$E$2)+'2 Schedule'!$E$1)/2)*(1+B32+8%)/12</f>
        <v>1945.6266149404237</v>
      </c>
      <c r="E32" s="123">
        <f>((($A32/1.08+500)/1000)*('3 Schedule'!$I$2)+'3 Schedule'!$I$1+(((($A32/1.08+500)/1000)*'3 Schedule'!$E$2)+'3 Schedule'!$E$1)/2)*(1+B32+8%)/12</f>
        <v>1768.6446245109107</v>
      </c>
      <c r="F32" s="123">
        <f>((($A32/1.08+500)/1000)*('4 Schedule'!$I$2)+'4 Schedule'!$I$1+(((($A32/1.08+500)/1000)*'4 Schedule'!$E$2)+'4 Schedule'!$E$1)/2)*(1+B32+8%)/12</f>
        <v>1755.5733029314645</v>
      </c>
      <c r="G32" s="123">
        <f>((($A32/1.08+500)/1000)*('5 Schedule'!$I$2)+'5 Schedule'!$I$1+(((($A32/1.08+500)/1000)*'5 Schedule'!$E$2)+'5 Schedule'!$E$1)/2)*(1+B32+8%)/12</f>
        <v>1646.9186399211292</v>
      </c>
    </row>
    <row r="33" spans="1:7" x14ac:dyDescent="0.4">
      <c r="A33" s="126">
        <f t="shared" si="0"/>
        <v>59000</v>
      </c>
      <c r="B33" s="127">
        <v>0</v>
      </c>
      <c r="C33" s="127"/>
      <c r="D33" s="123">
        <f>((($A33/1.08+500)/1000)*('2 Schedule'!$I$2)+'2 Schedule'!$I$1+(((($A33/1.08+500)/1000)*'2 Schedule'!$E$2)+'2 Schedule'!$E$1)/2)*(1+B33+8%)/12</f>
        <v>1949.4830193617761</v>
      </c>
      <c r="E33" s="123">
        <f>((($A33/1.08+500)/1000)*('3 Schedule'!$I$2)+'3 Schedule'!$I$1+(((($A33/1.08+500)/1000)*'3 Schedule'!$E$2)+'3 Schedule'!$E$1)/2)*(1+B33+8%)/12</f>
        <v>1772.4810135598211</v>
      </c>
      <c r="F33" s="123">
        <f>((($A33/1.08+500)/1000)*('4 Schedule'!$I$2)+'4 Schedule'!$I$1+(((($A33/1.08+500)/1000)*'4 Schedule'!$E$2)+'4 Schedule'!$E$1)/2)*(1+B33+8%)/12</f>
        <v>1759.2372593020611</v>
      </c>
      <c r="G33" s="123">
        <f>((($A33/1.08+500)/1000)*('5 Schedule'!$I$2)+'5 Schedule'!$I$1+(((($A33/1.08+500)/1000)*'5 Schedule'!$E$2)+'5 Schedule'!$E$1)/2)*(1+B33+8%)/12</f>
        <v>1650.2533723088593</v>
      </c>
    </row>
    <row r="34" spans="1:7" x14ac:dyDescent="0.4">
      <c r="A34" s="126">
        <f t="shared" si="0"/>
        <v>59500</v>
      </c>
      <c r="B34" s="127">
        <v>0</v>
      </c>
      <c r="C34" s="127"/>
      <c r="D34" s="123">
        <f>((($A34/1.08+500)/1000)*('2 Schedule'!$I$2)+'2 Schedule'!$I$1+(((($A34/1.08+500)/1000)*'2 Schedule'!$E$2)+'2 Schedule'!$E$1)/2)*(1+B34+8%)/12</f>
        <v>1953.339423783129</v>
      </c>
      <c r="E34" s="123">
        <f>((($A34/1.08+500)/1000)*('3 Schedule'!$I$2)+'3 Schedule'!$I$1+(((($A34/1.08+500)/1000)*'3 Schedule'!$E$2)+'3 Schedule'!$E$1)/2)*(1+B34+8%)/12</f>
        <v>1776.3174026087315</v>
      </c>
      <c r="F34" s="123">
        <f>((($A34/1.08+500)/1000)*('4 Schedule'!$I$2)+'4 Schedule'!$I$1+(((($A34/1.08+500)/1000)*'4 Schedule'!$E$2)+'4 Schedule'!$E$1)/2)*(1+B34+8%)/12</f>
        <v>1762.9012156726578</v>
      </c>
      <c r="G34" s="123">
        <f>((($A34/1.08+500)/1000)*('5 Schedule'!$I$2)+'5 Schedule'!$I$1+(((($A34/1.08+500)/1000)*'5 Schedule'!$E$2)+'5 Schedule'!$E$1)/2)*(1+B34+8%)/12</f>
        <v>1653.5881046965903</v>
      </c>
    </row>
    <row r="35" spans="1:7" x14ac:dyDescent="0.4">
      <c r="A35" s="126">
        <f t="shared" si="0"/>
        <v>60000</v>
      </c>
      <c r="B35" s="127">
        <v>0</v>
      </c>
      <c r="C35" s="127"/>
      <c r="D35" s="123">
        <f>((($A35/1.08+500)/1000)*('2 Schedule'!$I$2)+'2 Schedule'!$I$1+(((($A35/1.08+500)/1000)*'2 Schedule'!$E$2)+'2 Schedule'!$E$1)/2)*(1+B35+8%)/12</f>
        <v>1957.1958282044818</v>
      </c>
      <c r="E35" s="123">
        <f>((($A35/1.08+500)/1000)*('3 Schedule'!$I$2)+'3 Schedule'!$I$1+(((($A35/1.08+500)/1000)*'3 Schedule'!$E$2)+'3 Schedule'!$E$1)/2)*(1+B35+8%)/12</f>
        <v>1780.1537916576417</v>
      </c>
      <c r="F35" s="123">
        <f>((($A35/1.08+500)/1000)*('4 Schedule'!$I$2)+'4 Schedule'!$I$1+(((($A35/1.08+500)/1000)*'4 Schedule'!$E$2)+'4 Schedule'!$E$1)/2)*(1+B35+8%)/12</f>
        <v>1766.565172043255</v>
      </c>
      <c r="G35" s="123">
        <f>((($A35/1.08+500)/1000)*('5 Schedule'!$I$2)+'5 Schedule'!$I$1+(((($A35/1.08+500)/1000)*'5 Schedule'!$E$2)+'5 Schedule'!$E$1)/2)*(1+B35+8%)/12</f>
        <v>1656.9228370843209</v>
      </c>
    </row>
    <row r="36" spans="1:7" x14ac:dyDescent="0.4">
      <c r="A36" s="126">
        <f t="shared" si="0"/>
        <v>60500</v>
      </c>
      <c r="B36" s="127">
        <v>0</v>
      </c>
      <c r="C36" s="127"/>
      <c r="D36" s="123">
        <f>((($A36/1.08+500)/1000)*('2 Schedule'!$I$2)+'2 Schedule'!$I$1+(((($A36/1.08+500)/1000)*'2 Schedule'!$E$2)+'2 Schedule'!$E$1)/2)*(1+B36+8%)/12</f>
        <v>1961.0522326258344</v>
      </c>
      <c r="E36" s="123">
        <f>((($A36/1.08+500)/1000)*('3 Schedule'!$I$2)+'3 Schedule'!$I$1+(((($A36/1.08+500)/1000)*'3 Schedule'!$E$2)+'3 Schedule'!$E$1)/2)*(1+B36+8%)/12</f>
        <v>1783.9901807065519</v>
      </c>
      <c r="F36" s="123">
        <f>((($A36/1.08+500)/1000)*('4 Schedule'!$I$2)+'4 Schedule'!$I$1+(((($A36/1.08+500)/1000)*'4 Schedule'!$E$2)+'4 Schedule'!$E$1)/2)*(1+B36+8%)/12</f>
        <v>1770.2291284138519</v>
      </c>
      <c r="G36" s="123">
        <f>((($A36/1.08+500)/1000)*('5 Schedule'!$I$2)+'5 Schedule'!$I$1+(((($A36/1.08+500)/1000)*'5 Schedule'!$E$2)+'5 Schedule'!$E$1)/2)*(1+B36+8%)/12</f>
        <v>1660.2575694720517</v>
      </c>
    </row>
    <row r="37" spans="1:7" x14ac:dyDescent="0.4">
      <c r="A37" s="126">
        <f t="shared" si="0"/>
        <v>61000</v>
      </c>
      <c r="B37" s="127">
        <v>0</v>
      </c>
      <c r="C37" s="127"/>
      <c r="D37" s="123">
        <f>((($A37/1.08+500)/1000)*('2 Schedule'!$I$2)+'2 Schedule'!$I$1+(((($A37/1.08+500)/1000)*'2 Schedule'!$E$2)+'2 Schedule'!$E$1)/2)*(1+B37+8%)/12</f>
        <v>1964.9086370471871</v>
      </c>
      <c r="E37" s="123">
        <f>((($A37/1.08+500)/1000)*('3 Schedule'!$I$2)+'3 Schedule'!$I$1+(((($A37/1.08+500)/1000)*'3 Schedule'!$E$2)+'3 Schedule'!$E$1)/2)*(1+B37+8%)/12</f>
        <v>1787.8265697554623</v>
      </c>
      <c r="F37" s="123">
        <f>((($A37/1.08+500)/1000)*('4 Schedule'!$I$2)+'4 Schedule'!$I$1+(((($A37/1.08+500)/1000)*'4 Schedule'!$E$2)+'4 Schedule'!$E$1)/2)*(1+B37+8%)/12</f>
        <v>1773.8930847844485</v>
      </c>
      <c r="G37" s="123">
        <f>((($A37/1.08+500)/1000)*('5 Schedule'!$I$2)+'5 Schedule'!$I$1+(((($A37/1.08+500)/1000)*'5 Schedule'!$E$2)+'5 Schedule'!$E$1)/2)*(1+B37+8%)/12</f>
        <v>1663.5923018597821</v>
      </c>
    </row>
    <row r="38" spans="1:7" x14ac:dyDescent="0.4">
      <c r="A38" s="126">
        <f t="shared" si="0"/>
        <v>61500</v>
      </c>
      <c r="B38" s="127">
        <v>0</v>
      </c>
      <c r="C38" s="127"/>
      <c r="D38" s="123">
        <f>((($A38/1.08+500)/1000)*('2 Schedule'!$I$2)+'2 Schedule'!$I$1+(((($A38/1.08+500)/1000)*'2 Schedule'!$E$2)+'2 Schedule'!$E$1)/2)*(1+B38+8%)/12</f>
        <v>1968.7650414685397</v>
      </c>
      <c r="E38" s="123">
        <f>((($A38/1.08+500)/1000)*('3 Schedule'!$I$2)+'3 Schedule'!$I$1+(((($A38/1.08+500)/1000)*'3 Schedule'!$E$2)+'3 Schedule'!$E$1)/2)*(1+B38+8%)/12</f>
        <v>1791.6629588043727</v>
      </c>
      <c r="F38" s="123">
        <f>((($A38/1.08+500)/1000)*('4 Schedule'!$I$2)+'4 Schedule'!$I$1+(((($A38/1.08+500)/1000)*'4 Schedule'!$E$2)+'4 Schedule'!$E$1)/2)*(1+B38+8%)/12</f>
        <v>1777.5570411550452</v>
      </c>
      <c r="G38" s="123">
        <f>((($A38/1.08+500)/1000)*('5 Schedule'!$I$2)+'5 Schedule'!$I$1+(((($A38/1.08+500)/1000)*'5 Schedule'!$E$2)+'5 Schedule'!$E$1)/2)*(1+B38+8%)/12</f>
        <v>1666.9270342475127</v>
      </c>
    </row>
    <row r="39" spans="1:7" x14ac:dyDescent="0.4">
      <c r="A39" s="126">
        <f t="shared" si="0"/>
        <v>62000</v>
      </c>
      <c r="B39" s="127">
        <v>0</v>
      </c>
      <c r="C39" s="127"/>
      <c r="D39" s="123">
        <f>((($A39/1.08+500)/1000)*('2 Schedule'!$I$2)+'2 Schedule'!$I$1+(((($A39/1.08+500)/1000)*'2 Schedule'!$E$2)+'2 Schedule'!$E$1)/2)*(1+B39+8%)/12</f>
        <v>1972.6214458898928</v>
      </c>
      <c r="E39" s="123">
        <f>((($A39/1.08+500)/1000)*('3 Schedule'!$I$2)+'3 Schedule'!$I$1+(((($A39/1.08+500)/1000)*'3 Schedule'!$E$2)+'3 Schedule'!$E$1)/2)*(1+B39+8%)/12</f>
        <v>1795.4993478532831</v>
      </c>
      <c r="F39" s="123">
        <f>((($A39/1.08+500)/1000)*('4 Schedule'!$I$2)+'4 Schedule'!$I$1+(((($A39/1.08+500)/1000)*'4 Schedule'!$E$2)+'4 Schedule'!$E$1)/2)*(1+B39+8%)/12</f>
        <v>1781.2209975256421</v>
      </c>
      <c r="G39" s="123">
        <f>((($A39/1.08+500)/1000)*('5 Schedule'!$I$2)+'5 Schedule'!$I$1+(((($A39/1.08+500)/1000)*'5 Schedule'!$E$2)+'5 Schedule'!$E$1)/2)*(1+B39+8%)/12</f>
        <v>1670.2617666352428</v>
      </c>
    </row>
    <row r="40" spans="1:7" x14ac:dyDescent="0.4">
      <c r="A40" s="126">
        <f t="shared" si="0"/>
        <v>62500</v>
      </c>
      <c r="B40" s="127">
        <v>0</v>
      </c>
      <c r="C40" s="127"/>
      <c r="D40" s="123">
        <f>((($A40/1.08+500)/1000)*('2 Schedule'!$I$2)+'2 Schedule'!$I$1+(((($A40/1.08+500)/1000)*'2 Schedule'!$E$2)+'2 Schedule'!$E$1)/2)*(1+B40+8%)/12</f>
        <v>1976.4778503112457</v>
      </c>
      <c r="E40" s="123">
        <f>((($A40/1.08+500)/1000)*('3 Schedule'!$I$2)+'3 Schedule'!$I$1+(((($A40/1.08+500)/1000)*'3 Schedule'!$E$2)+'3 Schedule'!$E$1)/2)*(1+B40+8%)/12</f>
        <v>1799.3357369021933</v>
      </c>
      <c r="F40" s="123">
        <f>((($A40/1.08+500)/1000)*('4 Schedule'!$I$2)+'4 Schedule'!$I$1+(((($A40/1.08+500)/1000)*'4 Schedule'!$E$2)+'4 Schedule'!$E$1)/2)*(1+B40+8%)/12</f>
        <v>1784.8849538962388</v>
      </c>
      <c r="G40" s="123">
        <f>((($A40/1.08+500)/1000)*('5 Schedule'!$I$2)+'5 Schedule'!$I$1+(((($A40/1.08+500)/1000)*'5 Schedule'!$E$2)+'5 Schedule'!$E$1)/2)*(1+B40+8%)/12</f>
        <v>1673.5964990229738</v>
      </c>
    </row>
    <row r="41" spans="1:7" x14ac:dyDescent="0.4">
      <c r="A41" s="126">
        <f t="shared" si="0"/>
        <v>63000</v>
      </c>
      <c r="B41" s="127">
        <v>0</v>
      </c>
      <c r="C41" s="127"/>
      <c r="D41" s="123">
        <f>((($A41/1.08+500)/1000)*('2 Schedule'!$I$2)+'2 Schedule'!$I$1+(((($A41/1.08+500)/1000)*'2 Schedule'!$E$2)+'2 Schedule'!$E$1)/2)*(1+B41+8%)/12</f>
        <v>1980.3342547325981</v>
      </c>
      <c r="E41" s="123">
        <f>((($A41/1.08+500)/1000)*('3 Schedule'!$I$2)+'3 Schedule'!$I$1+(((($A41/1.08+500)/1000)*'3 Schedule'!$E$2)+'3 Schedule'!$E$1)/2)*(1+B41+8%)/12</f>
        <v>1803.1721259511035</v>
      </c>
      <c r="F41" s="123">
        <f>((($A41/1.08+500)/1000)*('4 Schedule'!$I$2)+'4 Schedule'!$I$1+(((($A41/1.08+500)/1000)*'4 Schedule'!$E$2)+'4 Schedule'!$E$1)/2)*(1+B41+8%)/12</f>
        <v>1788.5489102668353</v>
      </c>
      <c r="G41" s="123">
        <f>((($A41/1.08+500)/1000)*('5 Schedule'!$I$2)+'5 Schedule'!$I$1+(((($A41/1.08+500)/1000)*'5 Schedule'!$E$2)+'5 Schedule'!$E$1)/2)*(1+B41+8%)/12</f>
        <v>1676.9312314107044</v>
      </c>
    </row>
    <row r="42" spans="1:7" x14ac:dyDescent="0.4">
      <c r="A42" s="126">
        <f t="shared" si="0"/>
        <v>63500</v>
      </c>
      <c r="B42" s="127">
        <v>0</v>
      </c>
      <c r="C42" s="127"/>
      <c r="D42" s="123">
        <f>((($A42/1.08+500)/1000)*('2 Schedule'!$I$2)+'2 Schedule'!$I$1+(((($A42/1.08+500)/1000)*'2 Schedule'!$E$2)+'2 Schedule'!$E$1)/2)*(1+B42+8%)/12</f>
        <v>1984.1906591539509</v>
      </c>
      <c r="E42" s="123">
        <f>((($A42/1.08+500)/1000)*('3 Schedule'!$I$2)+'3 Schedule'!$I$1+(((($A42/1.08+500)/1000)*'3 Schedule'!$E$2)+'3 Schedule'!$E$1)/2)*(1+B42+8%)/12</f>
        <v>1807.0085150000141</v>
      </c>
      <c r="F42" s="123">
        <f>((($A42/1.08+500)/1000)*('4 Schedule'!$I$2)+'4 Schedule'!$I$1+(((($A42/1.08+500)/1000)*'4 Schedule'!$E$2)+'4 Schedule'!$E$1)/2)*(1+B42+8%)/12</f>
        <v>1792.2128666374326</v>
      </c>
      <c r="G42" s="123">
        <f>((($A42/1.08+500)/1000)*('5 Schedule'!$I$2)+'5 Schedule'!$I$1+(((($A42/1.08+500)/1000)*'5 Schedule'!$E$2)+'5 Schedule'!$E$1)/2)*(1+B42+8%)/12</f>
        <v>1680.2659637984352</v>
      </c>
    </row>
    <row r="43" spans="1:7" x14ac:dyDescent="0.4">
      <c r="A43" s="126">
        <f t="shared" si="0"/>
        <v>64000</v>
      </c>
      <c r="B43" s="127">
        <v>0</v>
      </c>
      <c r="C43" s="127"/>
      <c r="D43" s="123">
        <f>((($A43/1.08+500)/1000)*('2 Schedule'!$I$2)+'2 Schedule'!$I$1+(((($A43/1.08+500)/1000)*'2 Schedule'!$E$2)+'2 Schedule'!$E$1)/2)*(1+B43+8%)/12</f>
        <v>1988.0470635753036</v>
      </c>
      <c r="E43" s="123">
        <f>((($A43/1.08+500)/1000)*('3 Schedule'!$I$2)+'3 Schedule'!$I$1+(((($A43/1.08+500)/1000)*'3 Schedule'!$E$2)+'3 Schedule'!$E$1)/2)*(1+B43+8%)/12</f>
        <v>1810.8449040489243</v>
      </c>
      <c r="F43" s="123">
        <f>((($A43/1.08+500)/1000)*('4 Schedule'!$I$2)+'4 Schedule'!$I$1+(((($A43/1.08+500)/1000)*'4 Schedule'!$E$2)+'4 Schedule'!$E$1)/2)*(1+B43+8%)/12</f>
        <v>1795.8768230080293</v>
      </c>
      <c r="G43" s="123">
        <f>((($A43/1.08+500)/1000)*('5 Schedule'!$I$2)+'5 Schedule'!$I$1+(((($A43/1.08+500)/1000)*'5 Schedule'!$E$2)+'5 Schedule'!$E$1)/2)*(1+B43+8%)/12</f>
        <v>1683.6006961861658</v>
      </c>
    </row>
    <row r="44" spans="1:7" x14ac:dyDescent="0.4">
      <c r="A44" s="126">
        <f t="shared" si="0"/>
        <v>64500</v>
      </c>
      <c r="B44" s="127">
        <v>0</v>
      </c>
      <c r="C44" s="127"/>
      <c r="D44" s="123">
        <f>((($A44/1.08+500)/1000)*('2 Schedule'!$I$2)+'2 Schedule'!$I$1+(((($A44/1.08+500)/1000)*'2 Schedule'!$E$2)+'2 Schedule'!$E$1)/2)*(1+B44+8%)/12</f>
        <v>1991.9034679966562</v>
      </c>
      <c r="E44" s="123">
        <f>((($A44/1.08+500)/1000)*('3 Schedule'!$I$2)+'3 Schedule'!$I$1+(((($A44/1.08+500)/1000)*'3 Schedule'!$E$2)+'3 Schedule'!$E$1)/2)*(1+B44+8%)/12</f>
        <v>1814.6812930978349</v>
      </c>
      <c r="F44" s="123">
        <f>((($A44/1.08+500)/1000)*('4 Schedule'!$I$2)+'4 Schedule'!$I$1+(((($A44/1.08+500)/1000)*'4 Schedule'!$E$2)+'4 Schedule'!$E$1)/2)*(1+B44+8%)/12</f>
        <v>1799.540779378626</v>
      </c>
      <c r="G44" s="123">
        <f>((($A44/1.08+500)/1000)*('5 Schedule'!$I$2)+'5 Schedule'!$I$1+(((($A44/1.08+500)/1000)*'5 Schedule'!$E$2)+'5 Schedule'!$E$1)/2)*(1+B44+8%)/12</f>
        <v>1686.9354285738962</v>
      </c>
    </row>
    <row r="45" spans="1:7" x14ac:dyDescent="0.4">
      <c r="A45" s="126">
        <f t="shared" si="0"/>
        <v>65000</v>
      </c>
      <c r="B45" s="127">
        <v>0</v>
      </c>
      <c r="C45" s="127"/>
      <c r="D45" s="123">
        <f>((($A45/1.08+500)/1000)*('2 Schedule'!$I$2)+'2 Schedule'!$I$1+(((($A45/1.08+500)/1000)*'2 Schedule'!$E$2)+'2 Schedule'!$E$1)/2)*(1+B45+8%)/12</f>
        <v>1995.7598724180095</v>
      </c>
      <c r="E45" s="123">
        <f>((($A45/1.08+500)/1000)*('3 Schedule'!$I$2)+'3 Schedule'!$I$1+(((($A45/1.08+500)/1000)*'3 Schedule'!$E$2)+'3 Schedule'!$E$1)/2)*(1+B45+8%)/12</f>
        <v>1818.5176821467451</v>
      </c>
      <c r="F45" s="123">
        <f>((($A45/1.08+500)/1000)*('4 Schedule'!$I$2)+'4 Schedule'!$I$1+(((($A45/1.08+500)/1000)*'4 Schedule'!$E$2)+'4 Schedule'!$E$1)/2)*(1+B45+8%)/12</f>
        <v>1803.2047357492229</v>
      </c>
      <c r="G45" s="123">
        <f>((($A45/1.08+500)/1000)*('5 Schedule'!$I$2)+'5 Schedule'!$I$1+(((($A45/1.08+500)/1000)*'5 Schedule'!$E$2)+'5 Schedule'!$E$1)/2)*(1+B45+8%)/12</f>
        <v>1690.270160961627</v>
      </c>
    </row>
    <row r="46" spans="1:7" x14ac:dyDescent="0.4">
      <c r="A46" s="126">
        <f t="shared" ref="A46:A109" si="1">A45+500</f>
        <v>65500</v>
      </c>
      <c r="B46" s="127">
        <v>0</v>
      </c>
      <c r="C46" s="127"/>
      <c r="D46" s="123">
        <f>((($A46/1.08+500)/1000)*('2 Schedule'!$I$2)+'2 Schedule'!$I$1+(((($A46/1.08+500)/1000)*'2 Schedule'!$E$2)+'2 Schedule'!$E$1)/2)*(1+B46+8%)/12</f>
        <v>1999.6162768393617</v>
      </c>
      <c r="E46" s="123">
        <f>((($A46/1.08+500)/1000)*('3 Schedule'!$I$2)+'3 Schedule'!$I$1+(((($A46/1.08+500)/1000)*'3 Schedule'!$E$2)+'3 Schedule'!$E$1)/2)*(1+B46+8%)/12</f>
        <v>1822.3540711956555</v>
      </c>
      <c r="F46" s="123">
        <f>((($A46/1.08+500)/1000)*('4 Schedule'!$I$2)+'4 Schedule'!$I$1+(((($A46/1.08+500)/1000)*'4 Schedule'!$E$2)+'4 Schedule'!$E$1)/2)*(1+B46+8%)/12</f>
        <v>1806.8686921198196</v>
      </c>
      <c r="G46" s="123">
        <f>((($A46/1.08+500)/1000)*('5 Schedule'!$I$2)+'5 Schedule'!$I$1+(((($A46/1.08+500)/1000)*'5 Schedule'!$E$2)+'5 Schedule'!$E$1)/2)*(1+B46+8%)/12</f>
        <v>1693.6048933493573</v>
      </c>
    </row>
    <row r="47" spans="1:7" x14ac:dyDescent="0.4">
      <c r="A47" s="126">
        <f t="shared" si="1"/>
        <v>66000</v>
      </c>
      <c r="B47" s="127">
        <v>0</v>
      </c>
      <c r="C47" s="127"/>
      <c r="D47" s="123">
        <f>((($A47/1.08+500)/1000)*('2 Schedule'!$I$2)+'2 Schedule'!$I$1+(((($A47/1.08+500)/1000)*'2 Schedule'!$E$2)+'2 Schedule'!$E$1)/2)*(1+B47+8%)/12</f>
        <v>2003.472681260715</v>
      </c>
      <c r="E47" s="123">
        <f>((($A47/1.08+500)/1000)*('3 Schedule'!$I$2)+'3 Schedule'!$I$1+(((($A47/1.08+500)/1000)*'3 Schedule'!$E$2)+'3 Schedule'!$E$1)/2)*(1+B47+8%)/12</f>
        <v>1826.1904602445657</v>
      </c>
      <c r="F47" s="123">
        <f>((($A47/1.08+500)/1000)*('4 Schedule'!$I$2)+'4 Schedule'!$I$1+(((($A47/1.08+500)/1000)*'4 Schedule'!$E$2)+'4 Schedule'!$E$1)/2)*(1+B47+8%)/12</f>
        <v>1810.532648490416</v>
      </c>
      <c r="G47" s="123">
        <f>((($A47/1.08+500)/1000)*('5 Schedule'!$I$2)+'5 Schedule'!$I$1+(((($A47/1.08+500)/1000)*'5 Schedule'!$E$2)+'5 Schedule'!$E$1)/2)*(1+B47+8%)/12</f>
        <v>1696.9396257370879</v>
      </c>
    </row>
    <row r="48" spans="1:7" x14ac:dyDescent="0.4">
      <c r="A48" s="126">
        <f t="shared" si="1"/>
        <v>66500</v>
      </c>
      <c r="B48" s="127">
        <v>0</v>
      </c>
      <c r="C48" s="127"/>
      <c r="D48" s="123">
        <f>((($A48/1.08+500)/1000)*('2 Schedule'!$I$2)+'2 Schedule'!$I$1+(((($A48/1.08+500)/1000)*'2 Schedule'!$E$2)+'2 Schedule'!$E$1)/2)*(1+B48+8%)/12</f>
        <v>2007.3290856820674</v>
      </c>
      <c r="E48" s="123">
        <f>((($A48/1.08+500)/1000)*('3 Schedule'!$I$2)+'3 Schedule'!$I$1+(((($A48/1.08+500)/1000)*'3 Schedule'!$E$2)+'3 Schedule'!$E$1)/2)*(1+B48+8%)/12</f>
        <v>1830.0268492934758</v>
      </c>
      <c r="F48" s="123">
        <f>((($A48/1.08+500)/1000)*('4 Schedule'!$I$2)+'4 Schedule'!$I$1+(((($A48/1.08+500)/1000)*'4 Schedule'!$E$2)+'4 Schedule'!$E$1)/2)*(1+B48+8%)/12</f>
        <v>1814.1966048610132</v>
      </c>
      <c r="G48" s="123">
        <f>((($A48/1.08+500)/1000)*('5 Schedule'!$I$2)+'5 Schedule'!$I$1+(((($A48/1.08+500)/1000)*'5 Schedule'!$E$2)+'5 Schedule'!$E$1)/2)*(1+B48+8%)/12</f>
        <v>1700.2743581248187</v>
      </c>
    </row>
    <row r="49" spans="1:7" x14ac:dyDescent="0.4">
      <c r="A49" s="126">
        <f t="shared" si="1"/>
        <v>67000</v>
      </c>
      <c r="B49" s="127">
        <v>0</v>
      </c>
      <c r="C49" s="127"/>
      <c r="D49" s="123">
        <f>((($A49/1.08+500)/1000)*('2 Schedule'!$I$2)+'2 Schedule'!$I$1+(((($A49/1.08+500)/1000)*'2 Schedule'!$E$2)+'2 Schedule'!$E$1)/2)*(1+B49+8%)/12</f>
        <v>2011.1854901034203</v>
      </c>
      <c r="E49" s="123">
        <f>((($A49/1.08+500)/1000)*('3 Schedule'!$I$2)+'3 Schedule'!$I$1+(((($A49/1.08+500)/1000)*'3 Schedule'!$E$2)+'3 Schedule'!$E$1)/2)*(1+B49+8%)/12</f>
        <v>1833.8632383423865</v>
      </c>
      <c r="F49" s="123">
        <f>((($A49/1.08+500)/1000)*('4 Schedule'!$I$2)+'4 Schedule'!$I$1+(((($A49/1.08+500)/1000)*'4 Schedule'!$E$2)+'4 Schedule'!$E$1)/2)*(1+B49+8%)/12</f>
        <v>1817.8605612316098</v>
      </c>
      <c r="G49" s="123">
        <f>((($A49/1.08+500)/1000)*('5 Schedule'!$I$2)+'5 Schedule'!$I$1+(((($A49/1.08+500)/1000)*'5 Schedule'!$E$2)+'5 Schedule'!$E$1)/2)*(1+B49+8%)/12</f>
        <v>1703.6090905125493</v>
      </c>
    </row>
    <row r="50" spans="1:7" x14ac:dyDescent="0.4">
      <c r="A50" s="126">
        <f t="shared" si="1"/>
        <v>67500</v>
      </c>
      <c r="B50" s="127">
        <v>0</v>
      </c>
      <c r="C50" s="127"/>
      <c r="D50" s="123">
        <f>((($A50/1.08+500)/1000)*('2 Schedule'!$I$2)+'2 Schedule'!$I$1+(((($A50/1.08+500)/1000)*'2 Schedule'!$E$2)+'2 Schedule'!$E$1)/2)*(1+B50+8%)/12</f>
        <v>2015.0418945247727</v>
      </c>
      <c r="E50" s="123">
        <f>((($A50/1.08+500)/1000)*('3 Schedule'!$I$2)+'3 Schedule'!$I$1+(((($A50/1.08+500)/1000)*'3 Schedule'!$E$2)+'3 Schedule'!$E$1)/2)*(1+B50+8%)/12</f>
        <v>1837.6996273912966</v>
      </c>
      <c r="F50" s="123">
        <f>((($A50/1.08+500)/1000)*('4 Schedule'!$I$2)+'4 Schedule'!$I$1+(((($A50/1.08+500)/1000)*'4 Schedule'!$E$2)+'4 Schedule'!$E$1)/2)*(1+B50+8%)/12</f>
        <v>1821.5245176022065</v>
      </c>
      <c r="G50" s="123">
        <f>((($A50/1.08+500)/1000)*('5 Schedule'!$I$2)+'5 Schedule'!$I$1+(((($A50/1.08+500)/1000)*'5 Schedule'!$E$2)+'5 Schedule'!$E$1)/2)*(1+B50+8%)/12</f>
        <v>1706.9438229002799</v>
      </c>
    </row>
    <row r="51" spans="1:7" x14ac:dyDescent="0.4">
      <c r="A51" s="126">
        <f t="shared" si="1"/>
        <v>68000</v>
      </c>
      <c r="B51" s="127">
        <v>0</v>
      </c>
      <c r="C51" s="127"/>
      <c r="D51" s="123">
        <f>((($A51/1.08+500)/1000)*('2 Schedule'!$I$2)+'2 Schedule'!$I$1+(((($A51/1.08+500)/1000)*'2 Schedule'!$E$2)+'2 Schedule'!$E$1)/2)*(1+B51+8%)/12</f>
        <v>2018.8982989461256</v>
      </c>
      <c r="E51" s="123">
        <f>((($A51/1.08+500)/1000)*('3 Schedule'!$I$2)+'3 Schedule'!$I$1+(((($A51/1.08+500)/1000)*'3 Schedule'!$E$2)+'3 Schedule'!$E$1)/2)*(1+B51+8%)/12</f>
        <v>1841.536016440207</v>
      </c>
      <c r="F51" s="123">
        <f>((($A51/1.08+500)/1000)*('4 Schedule'!$I$2)+'4 Schedule'!$I$1+(((($A51/1.08+500)/1000)*'4 Schedule'!$E$2)+'4 Schedule'!$E$1)/2)*(1+B51+8%)/12</f>
        <v>1825.1884739728032</v>
      </c>
      <c r="G51" s="123">
        <f>((($A51/1.08+500)/1000)*('5 Schedule'!$I$2)+'5 Schedule'!$I$1+(((($A51/1.08+500)/1000)*'5 Schedule'!$E$2)+'5 Schedule'!$E$1)/2)*(1+B51+8%)/12</f>
        <v>1710.2785552880105</v>
      </c>
    </row>
    <row r="52" spans="1:7" x14ac:dyDescent="0.4">
      <c r="A52" s="126">
        <f t="shared" si="1"/>
        <v>68500</v>
      </c>
      <c r="B52" s="127">
        <v>0</v>
      </c>
      <c r="C52" s="127"/>
      <c r="D52" s="123">
        <f>((($A52/1.08+500)/1000)*('2 Schedule'!$I$2)+'2 Schedule'!$I$1+(((($A52/1.08+500)/1000)*'2 Schedule'!$E$2)+'2 Schedule'!$E$1)/2)*(1+B52+8%)/12</f>
        <v>2022.7547033674784</v>
      </c>
      <c r="E52" s="123">
        <f>((($A52/1.08+500)/1000)*('3 Schedule'!$I$2)+'3 Schedule'!$I$1+(((($A52/1.08+500)/1000)*'3 Schedule'!$E$2)+'3 Schedule'!$E$1)/2)*(1+B52+8%)/12</f>
        <v>1845.3724054891172</v>
      </c>
      <c r="F52" s="123">
        <f>((($A52/1.08+500)/1000)*('4 Schedule'!$I$2)+'4 Schedule'!$I$1+(((($A52/1.08+500)/1000)*'4 Schedule'!$E$2)+'4 Schedule'!$E$1)/2)*(1+B52+8%)/12</f>
        <v>1828.8524303434003</v>
      </c>
      <c r="G52" s="123">
        <f>((($A52/1.08+500)/1000)*('5 Schedule'!$I$2)+'5 Schedule'!$I$1+(((($A52/1.08+500)/1000)*'5 Schedule'!$E$2)+'5 Schedule'!$E$1)/2)*(1+B52+8%)/12</f>
        <v>1713.613287675741</v>
      </c>
    </row>
    <row r="53" spans="1:7" x14ac:dyDescent="0.4">
      <c r="A53" s="126">
        <f t="shared" si="1"/>
        <v>69000</v>
      </c>
      <c r="B53" s="127">
        <v>0</v>
      </c>
      <c r="C53" s="127"/>
      <c r="D53" s="123">
        <f>((($A53/1.08+500)/1000)*('2 Schedule'!$I$2)+'2 Schedule'!$I$1+(((($A53/1.08+500)/1000)*'2 Schedule'!$E$2)+'2 Schedule'!$E$1)/2)*(1+B53+8%)/12</f>
        <v>2026.6111077888311</v>
      </c>
      <c r="E53" s="123">
        <f>((($A53/1.08+500)/1000)*('3 Schedule'!$I$2)+'3 Schedule'!$I$1+(((($A53/1.08+500)/1000)*'3 Schedule'!$E$2)+'3 Schedule'!$E$1)/2)*(1+B53+8%)/12</f>
        <v>1849.2087945380279</v>
      </c>
      <c r="F53" s="123">
        <f>((($A53/1.08+500)/1000)*('4 Schedule'!$I$2)+'4 Schedule'!$I$1+(((($A53/1.08+500)/1000)*'4 Schedule'!$E$2)+'4 Schedule'!$E$1)/2)*(1+B53+8%)/12</f>
        <v>1832.516386713997</v>
      </c>
      <c r="G53" s="123">
        <f>((($A53/1.08+500)/1000)*('5 Schedule'!$I$2)+'5 Schedule'!$I$1+(((($A53/1.08+500)/1000)*'5 Schedule'!$E$2)+'5 Schedule'!$E$1)/2)*(1+B53+8%)/12</f>
        <v>1716.9480200634714</v>
      </c>
    </row>
    <row r="54" spans="1:7" x14ac:dyDescent="0.4">
      <c r="A54" s="126">
        <f t="shared" si="1"/>
        <v>69500</v>
      </c>
      <c r="B54" s="127">
        <v>0</v>
      </c>
      <c r="C54" s="127"/>
      <c r="D54" s="123">
        <f>((($A54/1.08+500)/1000)*('2 Schedule'!$I$2)+'2 Schedule'!$I$1+(((($A54/1.08+500)/1000)*'2 Schedule'!$E$2)+'2 Schedule'!$E$1)/2)*(1+B54+8%)/12</f>
        <v>2030.4675122101837</v>
      </c>
      <c r="E54" s="123">
        <f>((($A54/1.08+500)/1000)*('3 Schedule'!$I$2)+'3 Schedule'!$I$1+(((($A54/1.08+500)/1000)*'3 Schedule'!$E$2)+'3 Schedule'!$E$1)/2)*(1+B54+8%)/12</f>
        <v>1853.0451835869383</v>
      </c>
      <c r="F54" s="123">
        <f>((($A54/1.08+500)/1000)*('4 Schedule'!$I$2)+'4 Schedule'!$I$1+(((($A54/1.08+500)/1000)*'4 Schedule'!$E$2)+'4 Schedule'!$E$1)/2)*(1+B54+8%)/12</f>
        <v>1836.1803430845937</v>
      </c>
      <c r="G54" s="123">
        <f>((($A54/1.08+500)/1000)*('5 Schedule'!$I$2)+'5 Schedule'!$I$1+(((($A54/1.08+500)/1000)*'5 Schedule'!$E$2)+'5 Schedule'!$E$1)/2)*(1+B54+8%)/12</f>
        <v>1720.2827524512022</v>
      </c>
    </row>
    <row r="55" spans="1:7" x14ac:dyDescent="0.4">
      <c r="A55" s="126">
        <f t="shared" si="1"/>
        <v>70000</v>
      </c>
      <c r="B55" s="127">
        <v>0</v>
      </c>
      <c r="C55" s="127"/>
      <c r="D55" s="123">
        <f>((($A55/1.08+500)/1000)*('2 Schedule'!$I$2)+'2 Schedule'!$I$1+(((($A55/1.08+500)/1000)*'2 Schedule'!$E$2)+'2 Schedule'!$E$1)/2)*(1+B55+8%)/12</f>
        <v>2034.3239166315368</v>
      </c>
      <c r="E55" s="123">
        <f>((($A55/1.08+500)/1000)*('3 Schedule'!$I$2)+'3 Schedule'!$I$1+(((($A55/1.08+500)/1000)*'3 Schedule'!$E$2)+'3 Schedule'!$E$1)/2)*(1+B55+8%)/12</f>
        <v>1856.8815726358487</v>
      </c>
      <c r="F55" s="123">
        <f>((($A55/1.08+500)/1000)*('4 Schedule'!$I$2)+'4 Schedule'!$I$1+(((($A55/1.08+500)/1000)*'4 Schedule'!$E$2)+'4 Schedule'!$E$1)/2)*(1+B55+8%)/12</f>
        <v>1839.8442994551906</v>
      </c>
      <c r="G55" s="123">
        <f>((($A55/1.08+500)/1000)*('5 Schedule'!$I$2)+'5 Schedule'!$I$1+(((($A55/1.08+500)/1000)*'5 Schedule'!$E$2)+'5 Schedule'!$E$1)/2)*(1+B55+8%)/12</f>
        <v>1723.6174848389328</v>
      </c>
    </row>
    <row r="56" spans="1:7" x14ac:dyDescent="0.4">
      <c r="A56" s="126">
        <f t="shared" si="1"/>
        <v>70500</v>
      </c>
      <c r="B56" s="127">
        <v>0</v>
      </c>
      <c r="C56" s="127"/>
      <c r="D56" s="123">
        <f>((($A56/1.08+500)/1000)*('2 Schedule'!$I$2)+'2 Schedule'!$I$1+(((($A56/1.08+500)/1000)*'2 Schedule'!$E$2)+'2 Schedule'!$E$1)/2)*(1+B56+8%)/12</f>
        <v>2038.1803210528894</v>
      </c>
      <c r="E56" s="123">
        <f>((($A56/1.08+500)/1000)*('3 Schedule'!$I$2)+'3 Schedule'!$I$1+(((($A56/1.08+500)/1000)*'3 Schedule'!$E$2)+'3 Schedule'!$E$1)/2)*(1+B56+8%)/12</f>
        <v>1860.7179616847588</v>
      </c>
      <c r="F56" s="123">
        <f>((($A56/1.08+500)/1000)*('4 Schedule'!$I$2)+'4 Schedule'!$I$1+(((($A56/1.08+500)/1000)*'4 Schedule'!$E$2)+'4 Schedule'!$E$1)/2)*(1+B56+8%)/12</f>
        <v>1843.5082558257873</v>
      </c>
      <c r="G56" s="123">
        <f>((($A56/1.08+500)/1000)*('5 Schedule'!$I$2)+'5 Schedule'!$I$1+(((($A56/1.08+500)/1000)*'5 Schedule'!$E$2)+'5 Schedule'!$E$1)/2)*(1+B56+8%)/12</f>
        <v>1726.9522172266634</v>
      </c>
    </row>
    <row r="57" spans="1:7" x14ac:dyDescent="0.4">
      <c r="A57" s="126">
        <f t="shared" si="1"/>
        <v>71000</v>
      </c>
      <c r="B57" s="127">
        <v>0</v>
      </c>
      <c r="C57" s="127"/>
      <c r="D57" s="123">
        <f>((($A57/1.08+500)/1000)*('2 Schedule'!$I$2)+'2 Schedule'!$I$1+(((($A57/1.08+500)/1000)*'2 Schedule'!$E$2)+'2 Schedule'!$E$1)/2)*(1+B57+8%)/12</f>
        <v>2042.0367254742421</v>
      </c>
      <c r="E57" s="123">
        <f>((($A57/1.08+500)/1000)*('3 Schedule'!$I$2)+'3 Schedule'!$I$1+(((($A57/1.08+500)/1000)*'3 Schedule'!$E$2)+'3 Schedule'!$E$1)/2)*(1+B57+8%)/12</f>
        <v>1864.554350733669</v>
      </c>
      <c r="F57" s="123">
        <f>((($A57/1.08+500)/1000)*('4 Schedule'!$I$2)+'4 Schedule'!$I$1+(((($A57/1.08+500)/1000)*'4 Schedule'!$E$2)+'4 Schedule'!$E$1)/2)*(1+B57+8%)/12</f>
        <v>1847.172212196384</v>
      </c>
      <c r="G57" s="123">
        <f>((($A57/1.08+500)/1000)*('5 Schedule'!$I$2)+'5 Schedule'!$I$1+(((($A57/1.08+500)/1000)*'5 Schedule'!$E$2)+'5 Schedule'!$E$1)/2)*(1+B57+8%)/12</f>
        <v>1730.2869496143942</v>
      </c>
    </row>
    <row r="58" spans="1:7" x14ac:dyDescent="0.4">
      <c r="A58" s="126">
        <f t="shared" si="1"/>
        <v>71500</v>
      </c>
      <c r="B58" s="127">
        <v>0</v>
      </c>
      <c r="C58" s="127"/>
      <c r="D58" s="123">
        <f>((($A58/1.08+500)/1000)*('2 Schedule'!$I$2)+'2 Schedule'!$I$1+(((($A58/1.08+500)/1000)*'2 Schedule'!$E$2)+'2 Schedule'!$E$1)/2)*(1+B58+8%)/12</f>
        <v>2045.8931298955949</v>
      </c>
      <c r="E58" s="123">
        <f>((($A58/1.08+500)/1000)*('3 Schedule'!$I$2)+'3 Schedule'!$I$1+(((($A58/1.08+500)/1000)*'3 Schedule'!$E$2)+'3 Schedule'!$E$1)/2)*(1+B58+8%)/12</f>
        <v>1868.3907397825794</v>
      </c>
      <c r="F58" s="123">
        <f>((($A58/1.08+500)/1000)*('4 Schedule'!$I$2)+'4 Schedule'!$I$1+(((($A58/1.08+500)/1000)*'4 Schedule'!$E$2)+'4 Schedule'!$E$1)/2)*(1+B58+8%)/12</f>
        <v>1850.8361685669809</v>
      </c>
      <c r="G58" s="123">
        <f>((($A58/1.08+500)/1000)*('5 Schedule'!$I$2)+'5 Schedule'!$I$1+(((($A58/1.08+500)/1000)*'5 Schedule'!$E$2)+'5 Schedule'!$E$1)/2)*(1+B58+8%)/12</f>
        <v>1733.6216820021245</v>
      </c>
    </row>
    <row r="59" spans="1:7" x14ac:dyDescent="0.4">
      <c r="A59" s="126">
        <f t="shared" si="1"/>
        <v>72000</v>
      </c>
      <c r="B59" s="127">
        <v>0</v>
      </c>
      <c r="C59" s="127"/>
      <c r="D59" s="123">
        <f>((($A59/1.08+500)/1000)*('2 Schedule'!$I$2)+'2 Schedule'!$I$1+(((($A59/1.08+500)/1000)*'2 Schedule'!$E$2)+'2 Schedule'!$E$1)/2)*(1+B59+8%)/12</f>
        <v>2049.7495343169476</v>
      </c>
      <c r="E59" s="123">
        <f>((($A59/1.08+500)/1000)*('3 Schedule'!$I$2)+'3 Schedule'!$I$1+(((($A59/1.08+500)/1000)*'3 Schedule'!$E$2)+'3 Schedule'!$E$1)/2)*(1+B59+8%)/12</f>
        <v>1872.2271288314896</v>
      </c>
      <c r="F59" s="123">
        <f>((($A59/1.08+500)/1000)*('4 Schedule'!$I$2)+'4 Schedule'!$I$1+(((($A59/1.08+500)/1000)*'4 Schedule'!$E$2)+'4 Schedule'!$E$1)/2)*(1+B59+8%)/12</f>
        <v>1854.5001249375775</v>
      </c>
      <c r="G59" s="123">
        <f>((($A59/1.08+500)/1000)*('5 Schedule'!$I$2)+'5 Schedule'!$I$1+(((($A59/1.08+500)/1000)*'5 Schedule'!$E$2)+'5 Schedule'!$E$1)/2)*(1+B59+8%)/12</f>
        <v>1736.9564143898551</v>
      </c>
    </row>
    <row r="60" spans="1:7" x14ac:dyDescent="0.4">
      <c r="A60" s="126">
        <f t="shared" si="1"/>
        <v>72500</v>
      </c>
      <c r="B60" s="127">
        <v>0</v>
      </c>
      <c r="C60" s="127"/>
      <c r="D60" s="123">
        <f>((($A60/1.08+500)/1000)*('2 Schedule'!$I$2)+'2 Schedule'!$I$1+(((($A60/1.08+500)/1000)*'2 Schedule'!$E$2)+'2 Schedule'!$E$1)/2)*(1+B60+8%)/12</f>
        <v>2053.6059387383002</v>
      </c>
      <c r="E60" s="123">
        <f>((($A60/1.08+500)/1000)*('3 Schedule'!$I$2)+'3 Schedule'!$I$1+(((($A60/1.08+500)/1000)*'3 Schedule'!$E$2)+'3 Schedule'!$E$1)/2)*(1+B60+8%)/12</f>
        <v>1876.0635178803998</v>
      </c>
      <c r="F60" s="123">
        <f>((($A60/1.08+500)/1000)*('4 Schedule'!$I$2)+'4 Schedule'!$I$1+(((($A60/1.08+500)/1000)*'4 Schedule'!$E$2)+'4 Schedule'!$E$1)/2)*(1+B60+8%)/12</f>
        <v>1858.1640813081742</v>
      </c>
      <c r="G60" s="123">
        <f>((($A60/1.08+500)/1000)*('5 Schedule'!$I$2)+'5 Schedule'!$I$1+(((($A60/1.08+500)/1000)*'5 Schedule'!$E$2)+'5 Schedule'!$E$1)/2)*(1+B60+8%)/12</f>
        <v>1740.2911467775857</v>
      </c>
    </row>
    <row r="61" spans="1:7" x14ac:dyDescent="0.4">
      <c r="A61" s="126">
        <f t="shared" si="1"/>
        <v>73000</v>
      </c>
      <c r="B61" s="127">
        <v>0</v>
      </c>
      <c r="C61" s="127"/>
      <c r="D61" s="123">
        <f>((($A61/1.08+500)/1000)*('2 Schedule'!$I$2)+'2 Schedule'!$I$1+(((($A61/1.08+500)/1000)*'2 Schedule'!$E$2)+'2 Schedule'!$E$1)/2)*(1+B61+8%)/12</f>
        <v>2057.4623431596533</v>
      </c>
      <c r="E61" s="123">
        <f>((($A61/1.08+500)/1000)*('3 Schedule'!$I$2)+'3 Schedule'!$I$1+(((($A61/1.08+500)/1000)*'3 Schedule'!$E$2)+'3 Schedule'!$E$1)/2)*(1+B61+8%)/12</f>
        <v>1879.8999069293102</v>
      </c>
      <c r="F61" s="123">
        <f>((($A61/1.08+500)/1000)*('4 Schedule'!$I$2)+'4 Schedule'!$I$1+(((($A61/1.08+500)/1000)*'4 Schedule'!$E$2)+'4 Schedule'!$E$1)/2)*(1+B61+8%)/12</f>
        <v>1861.8280376787709</v>
      </c>
      <c r="G61" s="123">
        <f>((($A61/1.08+500)/1000)*('5 Schedule'!$I$2)+'5 Schedule'!$I$1+(((($A61/1.08+500)/1000)*'5 Schedule'!$E$2)+'5 Schedule'!$E$1)/2)*(1+B61+8%)/12</f>
        <v>1743.6258791653163</v>
      </c>
    </row>
    <row r="62" spans="1:7" x14ac:dyDescent="0.4">
      <c r="A62" s="126">
        <f t="shared" si="1"/>
        <v>73500</v>
      </c>
      <c r="B62" s="127">
        <v>0</v>
      </c>
      <c r="C62" s="127"/>
      <c r="D62" s="123">
        <f>((($A62/1.08+500)/1000)*('2 Schedule'!$I$2)+'2 Schedule'!$I$1+(((($A62/1.08+500)/1000)*'2 Schedule'!$E$2)+'2 Schedule'!$E$1)/2)*(1+B62+8%)/12</f>
        <v>2061.3187475810055</v>
      </c>
      <c r="E62" s="123">
        <f>((($A62/1.08+500)/1000)*('3 Schedule'!$I$2)+'3 Schedule'!$I$1+(((($A62/1.08+500)/1000)*'3 Schedule'!$E$2)+'3 Schedule'!$E$1)/2)*(1+B62+8%)/12</f>
        <v>1883.7362959782204</v>
      </c>
      <c r="F62" s="123">
        <f>((($A62/1.08+500)/1000)*('4 Schedule'!$I$2)+'4 Schedule'!$I$1+(((($A62/1.08+500)/1000)*'4 Schedule'!$E$2)+'4 Schedule'!$E$1)/2)*(1+B62+8%)/12</f>
        <v>1865.491994049368</v>
      </c>
      <c r="G62" s="123">
        <f>((($A62/1.08+500)/1000)*('5 Schedule'!$I$2)+'5 Schedule'!$I$1+(((($A62/1.08+500)/1000)*'5 Schedule'!$E$2)+'5 Schedule'!$E$1)/2)*(1+B62+8%)/12</f>
        <v>1746.9606115530469</v>
      </c>
    </row>
    <row r="63" spans="1:7" x14ac:dyDescent="0.4">
      <c r="A63" s="126">
        <f t="shared" si="1"/>
        <v>74000</v>
      </c>
      <c r="B63" s="127">
        <v>0</v>
      </c>
      <c r="C63" s="127"/>
      <c r="D63" s="123">
        <f>((($A63/1.08+500)/1000)*('2 Schedule'!$I$2)+'2 Schedule'!$I$1+(((($A63/1.08+500)/1000)*'2 Schedule'!$E$2)+'2 Schedule'!$E$1)/2)*(1+B63+8%)/12</f>
        <v>2065.1751520023586</v>
      </c>
      <c r="E63" s="123">
        <f>((($A63/1.08+500)/1000)*('3 Schedule'!$I$2)+'3 Schedule'!$I$1+(((($A63/1.08+500)/1000)*'3 Schedule'!$E$2)+'3 Schedule'!$E$1)/2)*(1+B63+8%)/12</f>
        <v>1887.5726850271305</v>
      </c>
      <c r="F63" s="123">
        <f>((($A63/1.08+500)/1000)*('4 Schedule'!$I$2)+'4 Schedule'!$I$1+(((($A63/1.08+500)/1000)*'4 Schedule'!$E$2)+'4 Schedule'!$E$1)/2)*(1+B63+8%)/12</f>
        <v>1869.1559504199643</v>
      </c>
      <c r="G63" s="123">
        <f>((($A63/1.08+500)/1000)*('5 Schedule'!$I$2)+'5 Schedule'!$I$1+(((($A63/1.08+500)/1000)*'5 Schedule'!$E$2)+'5 Schedule'!$E$1)/2)*(1+B63+8%)/12</f>
        <v>1750.2953439407777</v>
      </c>
    </row>
    <row r="64" spans="1:7" x14ac:dyDescent="0.4">
      <c r="A64" s="126">
        <f t="shared" si="1"/>
        <v>74500</v>
      </c>
      <c r="B64" s="127">
        <v>0</v>
      </c>
      <c r="C64" s="127"/>
      <c r="D64" s="123">
        <f>((($A64/1.08+500)/1000)*('2 Schedule'!$I$2)+'2 Schedule'!$I$1+(((($A64/1.08+500)/1000)*'2 Schedule'!$E$2)+'2 Schedule'!$E$1)/2)*(1+B64+8%)/12</f>
        <v>2069.0315564237112</v>
      </c>
      <c r="E64" s="123">
        <f>((($A64/1.08+500)/1000)*('3 Schedule'!$I$2)+'3 Schedule'!$I$1+(((($A64/1.08+500)/1000)*'3 Schedule'!$E$2)+'3 Schedule'!$E$1)/2)*(1+B64+8%)/12</f>
        <v>1891.4090740760412</v>
      </c>
      <c r="F64" s="123">
        <f>((($A64/1.08+500)/1000)*('4 Schedule'!$I$2)+'4 Schedule'!$I$1+(((($A64/1.08+500)/1000)*'4 Schedule'!$E$2)+'4 Schedule'!$E$1)/2)*(1+B64+8%)/12</f>
        <v>1872.8199067905616</v>
      </c>
      <c r="G64" s="123">
        <f>((($A64/1.08+500)/1000)*('5 Schedule'!$I$2)+'5 Schedule'!$I$1+(((($A64/1.08+500)/1000)*'5 Schedule'!$E$2)+'5 Schedule'!$E$1)/2)*(1+B64+8%)/12</f>
        <v>1753.6300763285083</v>
      </c>
    </row>
    <row r="65" spans="1:7" x14ac:dyDescent="0.4">
      <c r="A65" s="126">
        <f t="shared" si="1"/>
        <v>75000</v>
      </c>
      <c r="B65" s="127">
        <v>0</v>
      </c>
      <c r="C65" s="127"/>
      <c r="D65" s="123">
        <f>((($A65/1.08+500)/1000)*('2 Schedule'!$I$2)+'2 Schedule'!$I$1+(((($A65/1.08+500)/1000)*'2 Schedule'!$E$2)+'2 Schedule'!$E$1)/2)*(1+B65+8%)/12</f>
        <v>2072.8879608450638</v>
      </c>
      <c r="E65" s="123">
        <f>((($A65/1.08+500)/1000)*('3 Schedule'!$I$2)+'3 Schedule'!$I$1+(((($A65/1.08+500)/1000)*'3 Schedule'!$E$2)+'3 Schedule'!$E$1)/2)*(1+B65+8%)/12</f>
        <v>1895.2454631249514</v>
      </c>
      <c r="F65" s="123">
        <f>((($A65/1.08+500)/1000)*('4 Schedule'!$I$2)+'4 Schedule'!$I$1+(((($A65/1.08+500)/1000)*'4 Schedule'!$E$2)+'4 Schedule'!$E$1)/2)*(1+B65+8%)/12</f>
        <v>1876.4838631611583</v>
      </c>
      <c r="G65" s="123">
        <f>((($A65/1.08+500)/1000)*('5 Schedule'!$I$2)+'5 Schedule'!$I$1+(((($A65/1.08+500)/1000)*'5 Schedule'!$E$2)+'5 Schedule'!$E$1)/2)*(1+B65+8%)/12</f>
        <v>1756.9648087162386</v>
      </c>
    </row>
    <row r="66" spans="1:7" x14ac:dyDescent="0.4">
      <c r="A66" s="126">
        <f t="shared" si="1"/>
        <v>75500</v>
      </c>
      <c r="B66" s="127">
        <v>0</v>
      </c>
      <c r="C66" s="127"/>
      <c r="D66" s="123">
        <f>((($A66/1.08+500)/1000)*('2 Schedule'!$I$2)+'2 Schedule'!$I$1+(((($A66/1.08+500)/1000)*'2 Schedule'!$E$2)+'2 Schedule'!$E$1)/2)*(1+B66+8%)/12</f>
        <v>2076.7443652664169</v>
      </c>
      <c r="E66" s="123">
        <f>((($A66/1.08+500)/1000)*('3 Schedule'!$I$2)+'3 Schedule'!$I$1+(((($A66/1.08+500)/1000)*'3 Schedule'!$E$2)+'3 Schedule'!$E$1)/2)*(1+B66+8%)/12</f>
        <v>1899.081852173862</v>
      </c>
      <c r="F66" s="123">
        <f>((($A66/1.08+500)/1000)*('4 Schedule'!$I$2)+'4 Schedule'!$I$1+(((($A66/1.08+500)/1000)*'4 Schedule'!$E$2)+'4 Schedule'!$E$1)/2)*(1+B66+8%)/12</f>
        <v>1880.1478195317552</v>
      </c>
      <c r="G66" s="123">
        <f>((($A66/1.08+500)/1000)*('5 Schedule'!$I$2)+'5 Schedule'!$I$1+(((($A66/1.08+500)/1000)*'5 Schedule'!$E$2)+'5 Schedule'!$E$1)/2)*(1+B66+8%)/12</f>
        <v>1760.2995411039694</v>
      </c>
    </row>
    <row r="67" spans="1:7" x14ac:dyDescent="0.4">
      <c r="A67" s="126">
        <f t="shared" si="1"/>
        <v>76000</v>
      </c>
      <c r="B67" s="127">
        <v>0</v>
      </c>
      <c r="C67" s="127"/>
      <c r="D67" s="123">
        <f>((($A67/1.08+500)/1000)*('2 Schedule'!$I$2)+'2 Schedule'!$I$1+(((($A67/1.08+500)/1000)*'2 Schedule'!$E$2)+'2 Schedule'!$E$1)/2)*(1+B67+8%)/12</f>
        <v>2080.6007696877696</v>
      </c>
      <c r="E67" s="123">
        <f>((($A67/1.08+500)/1000)*('3 Schedule'!$I$2)+'3 Schedule'!$I$1+(((($A67/1.08+500)/1000)*'3 Schedule'!$E$2)+'3 Schedule'!$E$1)/2)*(1+B67+8%)/12</f>
        <v>1902.9182412227726</v>
      </c>
      <c r="F67" s="123">
        <f>((($A67/1.08+500)/1000)*('4 Schedule'!$I$2)+'4 Schedule'!$I$1+(((($A67/1.08+500)/1000)*'4 Schedule'!$E$2)+'4 Schedule'!$E$1)/2)*(1+B67+8%)/12</f>
        <v>1883.8117759023519</v>
      </c>
      <c r="G67" s="123">
        <f>((($A67/1.08+500)/1000)*('5 Schedule'!$I$2)+'5 Schedule'!$I$1+(((($A67/1.08+500)/1000)*'5 Schedule'!$E$2)+'5 Schedule'!$E$1)/2)*(1+B67+8%)/12</f>
        <v>1763.6342734916998</v>
      </c>
    </row>
    <row r="68" spans="1:7" x14ac:dyDescent="0.4">
      <c r="A68" s="126">
        <f t="shared" si="1"/>
        <v>76500</v>
      </c>
      <c r="B68" s="127">
        <v>0</v>
      </c>
      <c r="C68" s="127"/>
      <c r="D68" s="123">
        <f>((($A68/1.08+500)/1000)*('2 Schedule'!$I$2)+'2 Schedule'!$I$1+(((($A68/1.08+500)/1000)*'2 Schedule'!$E$2)+'2 Schedule'!$E$1)/2)*(1+B68+8%)/12</f>
        <v>2084.4571741091222</v>
      </c>
      <c r="E68" s="123">
        <f>((($A68/1.08+500)/1000)*('3 Schedule'!$I$2)+'3 Schedule'!$I$1+(((($A68/1.08+500)/1000)*'3 Schedule'!$E$2)+'3 Schedule'!$E$1)/2)*(1+B68+8%)/12</f>
        <v>1906.7546302716828</v>
      </c>
      <c r="F68" s="123">
        <f>((($A68/1.08+500)/1000)*('4 Schedule'!$I$2)+'4 Schedule'!$I$1+(((($A68/1.08+500)/1000)*'4 Schedule'!$E$2)+'4 Schedule'!$E$1)/2)*(1+B68+8%)/12</f>
        <v>1887.4757322729486</v>
      </c>
      <c r="G68" s="123">
        <f>((($A68/1.08+500)/1000)*('5 Schedule'!$I$2)+'5 Schedule'!$I$1+(((($A68/1.08+500)/1000)*'5 Schedule'!$E$2)+'5 Schedule'!$E$1)/2)*(1+B68+8%)/12</f>
        <v>1766.9690058794304</v>
      </c>
    </row>
    <row r="69" spans="1:7" x14ac:dyDescent="0.4">
      <c r="A69" s="126">
        <f t="shared" si="1"/>
        <v>77000</v>
      </c>
      <c r="B69" s="127">
        <v>0</v>
      </c>
      <c r="C69" s="127"/>
      <c r="D69" s="123">
        <f>((($A69/1.08+500)/1000)*('2 Schedule'!$I$2)+'2 Schedule'!$I$1+(((($A69/1.08+500)/1000)*'2 Schedule'!$E$2)+'2 Schedule'!$E$1)/2)*(1+B69+8%)/12</f>
        <v>2088.3135785304748</v>
      </c>
      <c r="E69" s="123">
        <f>((($A69/1.08+500)/1000)*('3 Schedule'!$I$2)+'3 Schedule'!$I$1+(((($A69/1.08+500)/1000)*'3 Schedule'!$E$2)+'3 Schedule'!$E$1)/2)*(1+B69+8%)/12</f>
        <v>1910.591019320593</v>
      </c>
      <c r="F69" s="123">
        <f>((($A69/1.08+500)/1000)*('4 Schedule'!$I$2)+'4 Schedule'!$I$1+(((($A69/1.08+500)/1000)*'4 Schedule'!$E$2)+'4 Schedule'!$E$1)/2)*(1+B69+8%)/12</f>
        <v>1891.1396886435452</v>
      </c>
      <c r="G69" s="123">
        <f>((($A69/1.08+500)/1000)*('5 Schedule'!$I$2)+'5 Schedule'!$I$1+(((($A69/1.08+500)/1000)*'5 Schedule'!$E$2)+'5 Schedule'!$E$1)/2)*(1+B69+8%)/12</f>
        <v>1770.3037382671612</v>
      </c>
    </row>
    <row r="70" spans="1:7" x14ac:dyDescent="0.4">
      <c r="A70" s="126">
        <f t="shared" si="1"/>
        <v>77500</v>
      </c>
      <c r="B70" s="127">
        <v>0</v>
      </c>
      <c r="C70" s="127"/>
      <c r="D70" s="123">
        <f>((($A70/1.08+500)/1000)*('2 Schedule'!$I$2)+'2 Schedule'!$I$1+(((($A70/1.08+500)/1000)*'2 Schedule'!$E$2)+'2 Schedule'!$E$1)/2)*(1+B70+8%)/12</f>
        <v>2092.1699829518275</v>
      </c>
      <c r="E70" s="123">
        <f>((($A70/1.08+500)/1000)*('3 Schedule'!$I$2)+'3 Schedule'!$I$1+(((($A70/1.08+500)/1000)*'3 Schedule'!$E$2)+'3 Schedule'!$E$1)/2)*(1+B70+8%)/12</f>
        <v>1914.4274083695034</v>
      </c>
      <c r="F70" s="123">
        <f>((($A70/1.08+500)/1000)*('4 Schedule'!$I$2)+'4 Schedule'!$I$1+(((($A70/1.08+500)/1000)*'4 Schedule'!$E$2)+'4 Schedule'!$E$1)/2)*(1+B70+8%)/12</f>
        <v>1894.8036450141424</v>
      </c>
      <c r="G70" s="123">
        <f>((($A70/1.08+500)/1000)*('5 Schedule'!$I$2)+'5 Schedule'!$I$1+(((($A70/1.08+500)/1000)*'5 Schedule'!$E$2)+'5 Schedule'!$E$1)/2)*(1+B70+8%)/12</f>
        <v>1773.6384706548918</v>
      </c>
    </row>
    <row r="71" spans="1:7" x14ac:dyDescent="0.4">
      <c r="A71" s="126">
        <f t="shared" si="1"/>
        <v>78000</v>
      </c>
      <c r="B71" s="127">
        <v>0</v>
      </c>
      <c r="C71" s="127"/>
      <c r="D71" s="123">
        <f>((($A71/1.08+500)/1000)*('2 Schedule'!$I$2)+'2 Schedule'!$I$1+(((($A71/1.08+500)/1000)*'2 Schedule'!$E$2)+'2 Schedule'!$E$1)/2)*(1+B71+8%)/12</f>
        <v>2096.0263873731806</v>
      </c>
      <c r="E71" s="123">
        <f>((($A71/1.08+500)/1000)*('3 Schedule'!$I$2)+'3 Schedule'!$I$1+(((($A71/1.08+500)/1000)*'3 Schedule'!$E$2)+'3 Schedule'!$E$1)/2)*(1+B71+8%)/12</f>
        <v>1918.2637974184136</v>
      </c>
      <c r="F71" s="123">
        <f>((($A71/1.08+500)/1000)*('4 Schedule'!$I$2)+'4 Schedule'!$I$1+(((($A71/1.08+500)/1000)*'4 Schedule'!$E$2)+'4 Schedule'!$E$1)/2)*(1+B71+8%)/12</f>
        <v>1898.4676013847391</v>
      </c>
      <c r="G71" s="123">
        <f>((($A71/1.08+500)/1000)*('5 Schedule'!$I$2)+'5 Schedule'!$I$1+(((($A71/1.08+500)/1000)*'5 Schedule'!$E$2)+'5 Schedule'!$E$1)/2)*(1+B71+8%)/12</f>
        <v>1776.9732030426223</v>
      </c>
    </row>
    <row r="72" spans="1:7" x14ac:dyDescent="0.4">
      <c r="A72" s="126">
        <f t="shared" si="1"/>
        <v>78500</v>
      </c>
      <c r="B72" s="127">
        <v>0</v>
      </c>
      <c r="C72" s="127"/>
      <c r="D72" s="123">
        <f>((($A72/1.08+500)/1000)*('2 Schedule'!$I$2)+'2 Schedule'!$I$1+(((($A72/1.08+500)/1000)*'2 Schedule'!$E$2)+'2 Schedule'!$E$1)/2)*(1+B72+8%)/12</f>
        <v>2099.8827917945332</v>
      </c>
      <c r="E72" s="123">
        <f>((($A72/1.08+500)/1000)*('3 Schedule'!$I$2)+'3 Schedule'!$I$1+(((($A72/1.08+500)/1000)*'3 Schedule'!$E$2)+'3 Schedule'!$E$1)/2)*(1+B72+8%)/12</f>
        <v>1922.1001864673237</v>
      </c>
      <c r="F72" s="123">
        <f>((($A72/1.08+500)/1000)*('4 Schedule'!$I$2)+'4 Schedule'!$I$1+(((($A72/1.08+500)/1000)*'4 Schedule'!$E$2)+'4 Schedule'!$E$1)/2)*(1+B72+8%)/12</f>
        <v>1902.1315577553357</v>
      </c>
      <c r="G72" s="123">
        <f>((($A72/1.08+500)/1000)*('5 Schedule'!$I$2)+'5 Schedule'!$I$1+(((($A72/1.08+500)/1000)*'5 Schedule'!$E$2)+'5 Schedule'!$E$1)/2)*(1+B72+8%)/12</f>
        <v>1780.3079354303529</v>
      </c>
    </row>
    <row r="73" spans="1:7" x14ac:dyDescent="0.4">
      <c r="A73" s="126">
        <f t="shared" si="1"/>
        <v>79000</v>
      </c>
      <c r="B73" s="127">
        <v>0</v>
      </c>
      <c r="C73" s="127"/>
      <c r="D73" s="123">
        <f>((($A73/1.08+500)/1000)*('2 Schedule'!$I$2)+'2 Schedule'!$I$1+(((($A73/1.08+500)/1000)*'2 Schedule'!$E$2)+'2 Schedule'!$E$1)/2)*(1+B73+8%)/12</f>
        <v>2103.7391962158863</v>
      </c>
      <c r="E73" s="123">
        <f>((($A73/1.08+500)/1000)*('3 Schedule'!$I$2)+'3 Schedule'!$I$1+(((($A73/1.08+500)/1000)*'3 Schedule'!$E$2)+'3 Schedule'!$E$1)/2)*(1+B73+8%)/12</f>
        <v>1925.9365755162341</v>
      </c>
      <c r="F73" s="123">
        <f>((($A73/1.08+500)/1000)*('4 Schedule'!$I$2)+'4 Schedule'!$I$1+(((($A73/1.08+500)/1000)*'4 Schedule'!$E$2)+'4 Schedule'!$E$1)/2)*(1+B73+8%)/12</f>
        <v>1905.7955141259329</v>
      </c>
      <c r="G73" s="123">
        <f>((($A73/1.08+500)/1000)*('5 Schedule'!$I$2)+'5 Schedule'!$I$1+(((($A73/1.08+500)/1000)*'5 Schedule'!$E$2)+'5 Schedule'!$E$1)/2)*(1+B73+8%)/12</f>
        <v>1783.6426678180835</v>
      </c>
    </row>
    <row r="74" spans="1:7" x14ac:dyDescent="0.4">
      <c r="A74" s="126">
        <f t="shared" si="1"/>
        <v>79500</v>
      </c>
      <c r="B74" s="127">
        <v>0</v>
      </c>
      <c r="C74" s="127"/>
      <c r="D74" s="123">
        <f>((($A74/1.08+500)/1000)*('2 Schedule'!$I$2)+'2 Schedule'!$I$1+(((($A74/1.08+500)/1000)*'2 Schedule'!$E$2)+'2 Schedule'!$E$1)/2)*(1+B74+8%)/12</f>
        <v>2107.5956006372385</v>
      </c>
      <c r="E74" s="123">
        <f>((($A74/1.08+500)/1000)*('3 Schedule'!$I$2)+'3 Schedule'!$I$1+(((($A74/1.08+500)/1000)*'3 Schedule'!$E$2)+'3 Schedule'!$E$1)/2)*(1+B74+8%)/12</f>
        <v>1929.7729645651443</v>
      </c>
      <c r="F74" s="123">
        <f>((($A74/1.08+500)/1000)*('4 Schedule'!$I$2)+'4 Schedule'!$I$1+(((($A74/1.08+500)/1000)*'4 Schedule'!$E$2)+'4 Schedule'!$E$1)/2)*(1+B74+8%)/12</f>
        <v>1909.4594704965293</v>
      </c>
      <c r="G74" s="123">
        <f>((($A74/1.08+500)/1000)*('5 Schedule'!$I$2)+'5 Schedule'!$I$1+(((($A74/1.08+500)/1000)*'5 Schedule'!$E$2)+'5 Schedule'!$E$1)/2)*(1+B74+8%)/12</f>
        <v>1786.9774002058139</v>
      </c>
    </row>
    <row r="75" spans="1:7" x14ac:dyDescent="0.4">
      <c r="A75" s="126">
        <f t="shared" si="1"/>
        <v>80000</v>
      </c>
      <c r="B75" s="127">
        <v>0</v>
      </c>
      <c r="C75" s="127"/>
      <c r="D75" s="123">
        <f>((($A75/1.08+500)/1000)*('2 Schedule'!$I$2)+'2 Schedule'!$I$1+(((($A75/1.08+500)/1000)*'2 Schedule'!$E$2)+'2 Schedule'!$E$1)/2)*(1+B75+8%)/12</f>
        <v>2111.4520050585916</v>
      </c>
      <c r="E75" s="123">
        <f>((($A75/1.08+500)/1000)*('3 Schedule'!$I$2)+'3 Schedule'!$I$1+(((($A75/1.08+500)/1000)*'3 Schedule'!$E$2)+'3 Schedule'!$E$1)/2)*(1+B75+8%)/12</f>
        <v>1933.609353614055</v>
      </c>
      <c r="F75" s="123">
        <f>((($A75/1.08+500)/1000)*('4 Schedule'!$I$2)+'4 Schedule'!$I$1+(((($A75/1.08+500)/1000)*'4 Schedule'!$E$2)+'4 Schedule'!$E$1)/2)*(1+B75+8%)/12</f>
        <v>1913.123426867126</v>
      </c>
      <c r="G75" s="123">
        <f>((($A75/1.08+500)/1000)*('5 Schedule'!$I$2)+'5 Schedule'!$I$1+(((($A75/1.08+500)/1000)*'5 Schedule'!$E$2)+'5 Schedule'!$E$1)/2)*(1+B75+8%)/12</f>
        <v>1790.3121325935447</v>
      </c>
    </row>
    <row r="76" spans="1:7" x14ac:dyDescent="0.4">
      <c r="A76" s="126">
        <f t="shared" si="1"/>
        <v>80500</v>
      </c>
      <c r="B76" s="127">
        <v>0</v>
      </c>
      <c r="C76" s="127"/>
      <c r="D76" s="123">
        <f>((($A76/1.08+500)/1000)*('2 Schedule'!$I$2)+'2 Schedule'!$I$1+(((($A76/1.08+500)/1000)*'2 Schedule'!$E$2)+'2 Schedule'!$E$1)/2)*(1+B76+8%)/12</f>
        <v>2115.3084094799447</v>
      </c>
      <c r="E76" s="123">
        <f>((($A76/1.08+500)/1000)*('3 Schedule'!$I$2)+'3 Schedule'!$I$1+(((($A76/1.08+500)/1000)*'3 Schedule'!$E$2)+'3 Schedule'!$E$1)/2)*(1+B76+8%)/12</f>
        <v>1937.4457426629654</v>
      </c>
      <c r="F76" s="123">
        <f>((($A76/1.08+500)/1000)*('4 Schedule'!$I$2)+'4 Schedule'!$I$1+(((($A76/1.08+500)/1000)*'4 Schedule'!$E$2)+'4 Schedule'!$E$1)/2)*(1+B76+8%)/12</f>
        <v>1916.7873832377234</v>
      </c>
      <c r="G76" s="123">
        <f>((($A76/1.08+500)/1000)*('5 Schedule'!$I$2)+'5 Schedule'!$I$1+(((($A76/1.08+500)/1000)*'5 Schedule'!$E$2)+'5 Schedule'!$E$1)/2)*(1+B76+8%)/12</f>
        <v>1793.6468649812753</v>
      </c>
    </row>
    <row r="77" spans="1:7" x14ac:dyDescent="0.4">
      <c r="A77" s="126">
        <f t="shared" si="1"/>
        <v>81000</v>
      </c>
      <c r="B77" s="127">
        <v>0</v>
      </c>
      <c r="C77" s="127"/>
      <c r="D77" s="123">
        <f>((($A77/1.08+500)/1000)*('2 Schedule'!$I$2)+'2 Schedule'!$I$1+(((($A77/1.08+500)/1000)*'2 Schedule'!$E$2)+'2 Schedule'!$E$1)/2)*(1+B77+8%)/12</f>
        <v>2119.1648139012968</v>
      </c>
      <c r="E77" s="123">
        <f>((($A77/1.08+500)/1000)*('3 Schedule'!$I$2)+'3 Schedule'!$I$1+(((($A77/1.08+500)/1000)*'3 Schedule'!$E$2)+'3 Schedule'!$E$1)/2)*(1+B77+8%)/12</f>
        <v>1941.2821317118758</v>
      </c>
      <c r="F77" s="123">
        <f>((($A77/1.08+500)/1000)*('4 Schedule'!$I$2)+'4 Schedule'!$I$1+(((($A77/1.08+500)/1000)*'4 Schedule'!$E$2)+'4 Schedule'!$E$1)/2)*(1+B77+8%)/12</f>
        <v>1920.4513396083196</v>
      </c>
      <c r="G77" s="123">
        <f>((($A77/1.08+500)/1000)*('5 Schedule'!$I$2)+'5 Schedule'!$I$1+(((($A77/1.08+500)/1000)*'5 Schedule'!$E$2)+'5 Schedule'!$E$1)/2)*(1+B77+8%)/12</f>
        <v>1796.9815973690058</v>
      </c>
    </row>
    <row r="78" spans="1:7" x14ac:dyDescent="0.4">
      <c r="A78" s="126">
        <f t="shared" si="1"/>
        <v>81500</v>
      </c>
      <c r="B78" s="127">
        <v>0</v>
      </c>
      <c r="C78" s="127"/>
      <c r="D78" s="123">
        <f>((($A78/1.08+500)/1000)*('2 Schedule'!$I$2)+'2 Schedule'!$I$1+(((($A78/1.08+500)/1000)*'2 Schedule'!$E$2)+'2 Schedule'!$E$1)/2)*(1+B78+8%)/12</f>
        <v>2123.0212183226499</v>
      </c>
      <c r="E78" s="123">
        <f>((($A78/1.08+500)/1000)*('3 Schedule'!$I$2)+'3 Schedule'!$I$1+(((($A78/1.08+500)/1000)*'3 Schedule'!$E$2)+'3 Schedule'!$E$1)/2)*(1+B78+8%)/12</f>
        <v>1945.1185207607862</v>
      </c>
      <c r="F78" s="123">
        <f>((($A78/1.08+500)/1000)*('4 Schedule'!$I$2)+'4 Schedule'!$I$1+(((($A78/1.08+500)/1000)*'4 Schedule'!$E$2)+'4 Schedule'!$E$1)/2)*(1+B78+8%)/12</f>
        <v>1924.1152959789163</v>
      </c>
      <c r="G78" s="123">
        <f>((($A78/1.08+500)/1000)*('5 Schedule'!$I$2)+'5 Schedule'!$I$1+(((($A78/1.08+500)/1000)*'5 Schedule'!$E$2)+'5 Schedule'!$E$1)/2)*(1+B78+8%)/12</f>
        <v>1800.3163297567369</v>
      </c>
    </row>
    <row r="79" spans="1:7" x14ac:dyDescent="0.4">
      <c r="A79" s="126">
        <f t="shared" si="1"/>
        <v>82000</v>
      </c>
      <c r="B79" s="127">
        <v>0</v>
      </c>
      <c r="C79" s="127"/>
      <c r="D79" s="123">
        <f>((($A79/1.08+500)/1000)*('2 Schedule'!$I$2)+'2 Schedule'!$I$1+(((($A79/1.08+500)/1000)*'2 Schedule'!$E$2)+'2 Schedule'!$E$1)/2)*(1+B79+8%)/12</f>
        <v>2126.8776227440026</v>
      </c>
      <c r="E79" s="123">
        <f>((($A79/1.08+500)/1000)*('3 Schedule'!$I$2)+'3 Schedule'!$I$1+(((($A79/1.08+500)/1000)*'3 Schedule'!$E$2)+'3 Schedule'!$E$1)/2)*(1+B79+8%)/12</f>
        <v>1948.9549098096966</v>
      </c>
      <c r="F79" s="123">
        <f>((($A79/1.08+500)/1000)*('4 Schedule'!$I$2)+'4 Schedule'!$I$1+(((($A79/1.08+500)/1000)*'4 Schedule'!$E$2)+'4 Schedule'!$E$1)/2)*(1+B79+8%)/12</f>
        <v>1927.7792523495136</v>
      </c>
      <c r="G79" s="123">
        <f>((($A79/1.08+500)/1000)*('5 Schedule'!$I$2)+'5 Schedule'!$I$1+(((($A79/1.08+500)/1000)*'5 Schedule'!$E$2)+'5 Schedule'!$E$1)/2)*(1+B79+8%)/12</f>
        <v>1803.651062144467</v>
      </c>
    </row>
    <row r="80" spans="1:7" x14ac:dyDescent="0.4">
      <c r="A80" s="126">
        <f t="shared" si="1"/>
        <v>82500</v>
      </c>
      <c r="B80" s="127">
        <v>0</v>
      </c>
      <c r="C80" s="127"/>
      <c r="D80" s="123">
        <f>((($A80/1.08+500)/1000)*('2 Schedule'!$I$2)+'2 Schedule'!$I$1+(((($A80/1.08+500)/1000)*'2 Schedule'!$E$2)+'2 Schedule'!$E$1)/2)*(1+B80+8%)/12</f>
        <v>2130.7340271653552</v>
      </c>
      <c r="E80" s="123">
        <f>((($A80/1.08+500)/1000)*('3 Schedule'!$I$2)+'3 Schedule'!$I$1+(((($A80/1.08+500)/1000)*'3 Schedule'!$E$2)+'3 Schedule'!$E$1)/2)*(1+B80+8%)/12</f>
        <v>1952.7912988586068</v>
      </c>
      <c r="F80" s="123">
        <f>((($A80/1.08+500)/1000)*('4 Schedule'!$I$2)+'4 Schedule'!$I$1+(((($A80/1.08+500)/1000)*'4 Schedule'!$E$2)+'4 Schedule'!$E$1)/2)*(1+B80+8%)/12</f>
        <v>1931.4432087201101</v>
      </c>
      <c r="G80" s="123">
        <f>((($A80/1.08+500)/1000)*('5 Schedule'!$I$2)+'5 Schedule'!$I$1+(((($A80/1.08+500)/1000)*'5 Schedule'!$E$2)+'5 Schedule'!$E$1)/2)*(1+B80+8%)/12</f>
        <v>1806.9857945321976</v>
      </c>
    </row>
    <row r="81" spans="1:7" x14ac:dyDescent="0.4">
      <c r="A81" s="126">
        <f t="shared" si="1"/>
        <v>83000</v>
      </c>
      <c r="B81" s="127">
        <v>0</v>
      </c>
      <c r="C81" s="127"/>
      <c r="D81" s="123">
        <f>((($A81/1.08+500)/1000)*('2 Schedule'!$I$2)+'2 Schedule'!$I$1+(((($A81/1.08+500)/1000)*'2 Schedule'!$E$2)+'2 Schedule'!$E$1)/2)*(1+B81+8%)/12</f>
        <v>2134.5904315867083</v>
      </c>
      <c r="E81" s="123">
        <f>((($A81/1.08+500)/1000)*('3 Schedule'!$I$2)+'3 Schedule'!$I$1+(((($A81/1.08+500)/1000)*'3 Schedule'!$E$2)+'3 Schedule'!$E$1)/2)*(1+B81+8%)/12</f>
        <v>1956.6276879075167</v>
      </c>
      <c r="F81" s="123">
        <f>((($A81/1.08+500)/1000)*('4 Schedule'!$I$2)+'4 Schedule'!$I$1+(((($A81/1.08+500)/1000)*'4 Schedule'!$E$2)+'4 Schedule'!$E$1)/2)*(1+B81+8%)/12</f>
        <v>1935.1071650907068</v>
      </c>
      <c r="G81" s="123">
        <f>((($A81/1.08+500)/1000)*('5 Schedule'!$I$2)+'5 Schedule'!$I$1+(((($A81/1.08+500)/1000)*'5 Schedule'!$E$2)+'5 Schedule'!$E$1)/2)*(1+B81+8%)/12</f>
        <v>1810.3205269199282</v>
      </c>
    </row>
    <row r="82" spans="1:7" x14ac:dyDescent="0.4">
      <c r="A82" s="126">
        <f t="shared" si="1"/>
        <v>83500</v>
      </c>
      <c r="B82" s="127">
        <v>0</v>
      </c>
      <c r="C82" s="127"/>
      <c r="D82" s="123">
        <f>((($A82/1.08+500)/1000)*('2 Schedule'!$I$2)+'2 Schedule'!$I$1+(((($A82/1.08+500)/1000)*'2 Schedule'!$E$2)+'2 Schedule'!$E$1)/2)*(1+B82+8%)/12</f>
        <v>2138.4468360080605</v>
      </c>
      <c r="E82" s="123">
        <f>((($A82/1.08+500)/1000)*('3 Schedule'!$I$2)+'3 Schedule'!$I$1+(((($A82/1.08+500)/1000)*'3 Schedule'!$E$2)+'3 Schedule'!$E$1)/2)*(1+B82+8%)/12</f>
        <v>1960.4640769564273</v>
      </c>
      <c r="F82" s="123">
        <f>((($A82/1.08+500)/1000)*('4 Schedule'!$I$2)+'4 Schedule'!$I$1+(((($A82/1.08+500)/1000)*'4 Schedule'!$E$2)+'4 Schedule'!$E$1)/2)*(1+B82+8%)/12</f>
        <v>1938.7711214613037</v>
      </c>
      <c r="G82" s="123">
        <f>((($A82/1.08+500)/1000)*('5 Schedule'!$I$2)+'5 Schedule'!$I$1+(((($A82/1.08+500)/1000)*'5 Schedule'!$E$2)+'5 Schedule'!$E$1)/2)*(1+B82+8%)/12</f>
        <v>1813.6552593076588</v>
      </c>
    </row>
    <row r="83" spans="1:7" x14ac:dyDescent="0.4">
      <c r="A83" s="126">
        <f t="shared" si="1"/>
        <v>84000</v>
      </c>
      <c r="B83" s="127">
        <v>0</v>
      </c>
      <c r="C83" s="127"/>
      <c r="D83" s="123">
        <f>((($A83/1.08+500)/1000)*('2 Schedule'!$I$2)+'2 Schedule'!$I$1+(((($A83/1.08+500)/1000)*'2 Schedule'!$E$2)+'2 Schedule'!$E$1)/2)*(1+B83+8%)/12</f>
        <v>2142.3032404294136</v>
      </c>
      <c r="E83" s="123">
        <f>((($A83/1.08+500)/1000)*('3 Schedule'!$I$2)+'3 Schedule'!$I$1+(((($A83/1.08+500)/1000)*'3 Schedule'!$E$2)+'3 Schedule'!$E$1)/2)*(1+B83+8%)/12</f>
        <v>1964.3004660053375</v>
      </c>
      <c r="F83" s="123">
        <f>((($A83/1.08+500)/1000)*('4 Schedule'!$I$2)+'4 Schedule'!$I$1+(((($A83/1.08+500)/1000)*'4 Schedule'!$E$2)+'4 Schedule'!$E$1)/2)*(1+B83+8%)/12</f>
        <v>1942.4350778319003</v>
      </c>
      <c r="G83" s="123">
        <f>((($A83/1.08+500)/1000)*('5 Schedule'!$I$2)+'5 Schedule'!$I$1+(((($A83/1.08+500)/1000)*'5 Schedule'!$E$2)+'5 Schedule'!$E$1)/2)*(1+B83+8%)/12</f>
        <v>1816.9899916953893</v>
      </c>
    </row>
    <row r="84" spans="1:7" x14ac:dyDescent="0.4">
      <c r="A84" s="126">
        <f t="shared" si="1"/>
        <v>84500</v>
      </c>
      <c r="B84" s="127">
        <v>0</v>
      </c>
      <c r="C84" s="127"/>
      <c r="D84" s="123">
        <f>((($A84/1.08+500)/1000)*('2 Schedule'!$I$2)+'2 Schedule'!$I$1+(((($A84/1.08+500)/1000)*'2 Schedule'!$E$2)+'2 Schedule'!$E$1)/2)*(1+B84+8%)/12</f>
        <v>2146.1596448507662</v>
      </c>
      <c r="E84" s="123">
        <f>((($A84/1.08+500)/1000)*('3 Schedule'!$I$2)+'3 Schedule'!$I$1+(((($A84/1.08+500)/1000)*'3 Schedule'!$E$2)+'3 Schedule'!$E$1)/2)*(1+B84+8%)/12</f>
        <v>1968.1368550542477</v>
      </c>
      <c r="F84" s="123">
        <f>((($A84/1.08+500)/1000)*('4 Schedule'!$I$2)+'4 Schedule'!$I$1+(((($A84/1.08+500)/1000)*'4 Schedule'!$E$2)+'4 Schedule'!$E$1)/2)*(1+B84+8%)/12</f>
        <v>1946.099034202497</v>
      </c>
      <c r="G84" s="123">
        <f>((($A84/1.08+500)/1000)*('5 Schedule'!$I$2)+'5 Schedule'!$I$1+(((($A84/1.08+500)/1000)*'5 Schedule'!$E$2)+'5 Schedule'!$E$1)/2)*(1+B84+8%)/12</f>
        <v>1820.3247240831199</v>
      </c>
    </row>
    <row r="85" spans="1:7" x14ac:dyDescent="0.4">
      <c r="A85" s="126">
        <f t="shared" si="1"/>
        <v>85000</v>
      </c>
      <c r="B85" s="127">
        <v>0</v>
      </c>
      <c r="C85" s="127"/>
      <c r="D85" s="123">
        <f>((($A85/1.08+500)/1000)*('2 Schedule'!$I$2)+'2 Schedule'!$I$1+(((($A85/1.08+500)/1000)*'2 Schedule'!$E$2)+'2 Schedule'!$E$1)/2)*(1+B85+8%)/12</f>
        <v>2150.0160492721188</v>
      </c>
      <c r="E85" s="123">
        <f>((($A85/1.08+500)/1000)*('3 Schedule'!$I$2)+'3 Schedule'!$I$1+(((($A85/1.08+500)/1000)*'3 Schedule'!$E$2)+'3 Schedule'!$E$1)/2)*(1+B85+8%)/12</f>
        <v>1971.9732441031581</v>
      </c>
      <c r="F85" s="123">
        <f>((($A85/1.08+500)/1000)*('4 Schedule'!$I$2)+'4 Schedule'!$I$1+(((($A85/1.08+500)/1000)*'4 Schedule'!$E$2)+'4 Schedule'!$E$1)/2)*(1+B85+8%)/12</f>
        <v>1949.7629905730939</v>
      </c>
      <c r="G85" s="123">
        <f>((($A85/1.08+500)/1000)*('5 Schedule'!$I$2)+'5 Schedule'!$I$1+(((($A85/1.08+500)/1000)*'5 Schedule'!$E$2)+'5 Schedule'!$E$1)/2)*(1+B85+8%)/12</f>
        <v>1823.6594564708505</v>
      </c>
    </row>
    <row r="86" spans="1:7" x14ac:dyDescent="0.4">
      <c r="A86" s="126">
        <f t="shared" si="1"/>
        <v>85500</v>
      </c>
      <c r="B86" s="127">
        <v>0</v>
      </c>
      <c r="C86" s="127"/>
      <c r="D86" s="123">
        <f>((($A86/1.08+500)/1000)*('2 Schedule'!$I$2)+'2 Schedule'!$I$1+(((($A86/1.08+500)/1000)*'2 Schedule'!$E$2)+'2 Schedule'!$E$1)/2)*(1+B86+8%)/12</f>
        <v>2153.8724536934715</v>
      </c>
      <c r="E86" s="123">
        <f>((($A86/1.08+500)/1000)*('3 Schedule'!$I$2)+'3 Schedule'!$I$1+(((($A86/1.08+500)/1000)*'3 Schedule'!$E$2)+'3 Schedule'!$E$1)/2)*(1+B86+8%)/12</f>
        <v>1975.8096331520683</v>
      </c>
      <c r="F86" s="123">
        <f>((($A86/1.08+500)/1000)*('4 Schedule'!$I$2)+'4 Schedule'!$I$1+(((($A86/1.08+500)/1000)*'4 Schedule'!$E$2)+'4 Schedule'!$E$1)/2)*(1+B86+8%)/12</f>
        <v>1953.4269469436911</v>
      </c>
      <c r="G86" s="123">
        <f>((($A86/1.08+500)/1000)*('5 Schedule'!$I$2)+'5 Schedule'!$I$1+(((($A86/1.08+500)/1000)*'5 Schedule'!$E$2)+'5 Schedule'!$E$1)/2)*(1+B86+8%)/12</f>
        <v>1826.9941888585809</v>
      </c>
    </row>
    <row r="87" spans="1:7" x14ac:dyDescent="0.4">
      <c r="A87" s="126">
        <f t="shared" si="1"/>
        <v>86000</v>
      </c>
      <c r="B87" s="127">
        <v>0</v>
      </c>
      <c r="C87" s="127"/>
      <c r="D87" s="123">
        <f>((($A87/1.08+500)/1000)*('2 Schedule'!$I$2)+'2 Schedule'!$I$1+(((($A87/1.08+500)/1000)*'2 Schedule'!$E$2)+'2 Schedule'!$E$1)/2)*(1+B87+8%)/12</f>
        <v>2157.7288581148246</v>
      </c>
      <c r="E87" s="123">
        <f>((($A87/1.08+500)/1000)*('3 Schedule'!$I$2)+'3 Schedule'!$I$1+(((($A87/1.08+500)/1000)*'3 Schedule'!$E$2)+'3 Schedule'!$E$1)/2)*(1+B87+8%)/12</f>
        <v>1979.6460222009789</v>
      </c>
      <c r="F87" s="123">
        <f>((($A87/1.08+500)/1000)*('4 Schedule'!$I$2)+'4 Schedule'!$I$1+(((($A87/1.08+500)/1000)*'4 Schedule'!$E$2)+'4 Schedule'!$E$1)/2)*(1+B87+8%)/12</f>
        <v>1957.0909033142873</v>
      </c>
      <c r="G87" s="123">
        <f>((($A87/1.08+500)/1000)*('5 Schedule'!$I$2)+'5 Schedule'!$I$1+(((($A87/1.08+500)/1000)*'5 Schedule'!$E$2)+'5 Schedule'!$E$1)/2)*(1+B87+8%)/12</f>
        <v>1830.3289212463117</v>
      </c>
    </row>
    <row r="88" spans="1:7" x14ac:dyDescent="0.4">
      <c r="A88" s="126">
        <f t="shared" si="1"/>
        <v>86500</v>
      </c>
      <c r="B88" s="127">
        <v>0</v>
      </c>
      <c r="C88" s="127"/>
      <c r="D88" s="123">
        <f>((($A88/1.08+500)/1000)*('2 Schedule'!$I$2)+'2 Schedule'!$I$1+(((($A88/1.08+500)/1000)*'2 Schedule'!$E$2)+'2 Schedule'!$E$1)/2)*(1+B88+8%)/12</f>
        <v>2161.5852625361767</v>
      </c>
      <c r="E88" s="123">
        <f>((($A88/1.08+500)/1000)*('3 Schedule'!$I$2)+'3 Schedule'!$I$1+(((($A88/1.08+500)/1000)*'3 Schedule'!$E$2)+'3 Schedule'!$E$1)/2)*(1+B88+8%)/12</f>
        <v>1983.4824112498891</v>
      </c>
      <c r="F88" s="123">
        <f>((($A88/1.08+500)/1000)*('4 Schedule'!$I$2)+'4 Schedule'!$I$1+(((($A88/1.08+500)/1000)*'4 Schedule'!$E$2)+'4 Schedule'!$E$1)/2)*(1+B88+8%)/12</f>
        <v>1960.7548596848844</v>
      </c>
      <c r="G88" s="123">
        <f>((($A88/1.08+500)/1000)*('5 Schedule'!$I$2)+'5 Schedule'!$I$1+(((($A88/1.08+500)/1000)*'5 Schedule'!$E$2)+'5 Schedule'!$E$1)/2)*(1+B88+8%)/12</f>
        <v>1833.6636536340422</v>
      </c>
    </row>
    <row r="89" spans="1:7" x14ac:dyDescent="0.4">
      <c r="A89" s="126">
        <f t="shared" si="1"/>
        <v>87000</v>
      </c>
      <c r="B89" s="127">
        <v>0</v>
      </c>
      <c r="C89" s="127"/>
      <c r="D89" s="123">
        <f>((($A89/1.08+500)/1000)*('2 Schedule'!$I$2)+'2 Schedule'!$I$1+(((($A89/1.08+500)/1000)*'2 Schedule'!$E$2)+'2 Schedule'!$E$1)/2)*(1+B89+8%)/12</f>
        <v>2165.4416669575298</v>
      </c>
      <c r="E89" s="123">
        <f>((($A89/1.08+500)/1000)*('3 Schedule'!$I$2)+'3 Schedule'!$I$1+(((($A89/1.08+500)/1000)*'3 Schedule'!$E$2)+'3 Schedule'!$E$1)/2)*(1+B89+8%)/12</f>
        <v>1987.3188002987993</v>
      </c>
      <c r="F89" s="123">
        <f>((($A89/1.08+500)/1000)*('4 Schedule'!$I$2)+'4 Schedule'!$I$1+(((($A89/1.08+500)/1000)*'4 Schedule'!$E$2)+'4 Schedule'!$E$1)/2)*(1+B89+8%)/12</f>
        <v>1964.4188160554813</v>
      </c>
      <c r="G89" s="123">
        <f>((($A89/1.08+500)/1000)*('5 Schedule'!$I$2)+'5 Schedule'!$I$1+(((($A89/1.08+500)/1000)*'5 Schedule'!$E$2)+'5 Schedule'!$E$1)/2)*(1+B89+8%)/12</f>
        <v>1836.9983860217728</v>
      </c>
    </row>
    <row r="90" spans="1:7" x14ac:dyDescent="0.4">
      <c r="A90" s="126">
        <f>A89+500</f>
        <v>87500</v>
      </c>
      <c r="B90" s="127">
        <v>0</v>
      </c>
      <c r="C90" s="127"/>
      <c r="D90" s="123">
        <f>((($A90/1.08+500)/1000)*('2 Schedule'!$I$2)+'2 Schedule'!$I$1+(((($A90/1.08+500)/1000)*'2 Schedule'!$E$2)+'2 Schedule'!$E$1)/2)*(1+B90+8%)/12</f>
        <v>2169.2980713788825</v>
      </c>
      <c r="E90" s="123">
        <f>((($A90/1.08+500)/1000)*('3 Schedule'!$I$2)+'3 Schedule'!$I$1+(((($A90/1.08+500)/1000)*'3 Schedule'!$E$2)+'3 Schedule'!$E$1)/2)*(1+B90+8%)/12</f>
        <v>1991.1551893477099</v>
      </c>
      <c r="F90" s="123">
        <f>((($A90/1.08+500)/1000)*('4 Schedule'!$I$2)+'4 Schedule'!$I$1+(((($A90/1.08+500)/1000)*'4 Schedule'!$E$2)+'4 Schedule'!$E$1)/2)*(1+B90+8%)/12</f>
        <v>1968.0827724260778</v>
      </c>
      <c r="G90" s="123">
        <f>((($A90/1.08+500)/1000)*('5 Schedule'!$I$2)+'5 Schedule'!$I$1+(((($A90/1.08+500)/1000)*'5 Schedule'!$E$2)+'5 Schedule'!$E$1)/2)*(1+B90+8%)/12</f>
        <v>1840.3331184095039</v>
      </c>
    </row>
    <row r="91" spans="1:7" x14ac:dyDescent="0.4">
      <c r="A91" s="126">
        <f t="shared" si="1"/>
        <v>88000</v>
      </c>
      <c r="B91" s="127">
        <v>0</v>
      </c>
      <c r="C91" s="127"/>
      <c r="D91" s="123">
        <f>((($A91/1.08+500)/1000)*('2 Schedule'!$I$2)+'2 Schedule'!$I$1+(((($A91/1.08+500)/1000)*'2 Schedule'!$E$2)+'2 Schedule'!$E$1)/2)*(1+B91+8%)/12</f>
        <v>2173.1544758002351</v>
      </c>
      <c r="E91" s="123">
        <f>((($A91/1.08+500)/1000)*('3 Schedule'!$I$2)+'3 Schedule'!$I$1+(((($A91/1.08+500)/1000)*'3 Schedule'!$E$2)+'3 Schedule'!$E$1)/2)*(1+B91+8%)/12</f>
        <v>1994.9915783966201</v>
      </c>
      <c r="F91" s="123">
        <f>((($A91/1.08+500)/1000)*('4 Schedule'!$I$2)+'4 Schedule'!$I$1+(((($A91/1.08+500)/1000)*'4 Schedule'!$E$2)+'4 Schedule'!$E$1)/2)*(1+B91+8%)/12</f>
        <v>1971.7467287966747</v>
      </c>
      <c r="G91" s="123">
        <f>((($A91/1.08+500)/1000)*('5 Schedule'!$I$2)+'5 Schedule'!$I$1+(((($A91/1.08+500)/1000)*'5 Schedule'!$E$2)+'5 Schedule'!$E$1)/2)*(1+B91+8%)/12</f>
        <v>1843.6678507972345</v>
      </c>
    </row>
    <row r="92" spans="1:7" x14ac:dyDescent="0.4">
      <c r="A92" s="126">
        <f t="shared" si="1"/>
        <v>88500</v>
      </c>
      <c r="B92" s="127">
        <v>0</v>
      </c>
      <c r="C92" s="127"/>
      <c r="D92" s="123">
        <f>((($A92/1.08+500)/1000)*('2 Schedule'!$I$2)+'2 Schedule'!$I$1+(((($A92/1.08+500)/1000)*'2 Schedule'!$E$2)+'2 Schedule'!$E$1)/2)*(1+B92+8%)/12</f>
        <v>2177.0108802215882</v>
      </c>
      <c r="E92" s="123">
        <f>((($A92/1.08+500)/1000)*('3 Schedule'!$I$2)+'3 Schedule'!$I$1+(((($A92/1.08+500)/1000)*'3 Schedule'!$E$2)+'3 Schedule'!$E$1)/2)*(1+B92+8%)/12</f>
        <v>1998.8279674455305</v>
      </c>
      <c r="F92" s="123">
        <f>((($A92/1.08+500)/1000)*('4 Schedule'!$I$2)+'4 Schedule'!$I$1+(((($A92/1.08+500)/1000)*'4 Schedule'!$E$2)+'4 Schedule'!$E$1)/2)*(1+B92+8%)/12</f>
        <v>1975.4106851672716</v>
      </c>
      <c r="G92" s="123">
        <f>((($A92/1.08+500)/1000)*('5 Schedule'!$I$2)+'5 Schedule'!$I$1+(((($A92/1.08+500)/1000)*'5 Schedule'!$E$2)+'5 Schedule'!$E$1)/2)*(1+B92+8%)/12</f>
        <v>1847.0025831849646</v>
      </c>
    </row>
    <row r="93" spans="1:7" x14ac:dyDescent="0.4">
      <c r="A93" s="126">
        <f t="shared" si="1"/>
        <v>89000</v>
      </c>
      <c r="B93" s="127">
        <v>0</v>
      </c>
      <c r="C93" s="127"/>
      <c r="D93" s="123">
        <f>((($A93/1.08+500)/1000)*('2 Schedule'!$I$2)+'2 Schedule'!$I$1+(((($A93/1.08+500)/1000)*'2 Schedule'!$E$2)+'2 Schedule'!$E$1)/2)*(1+B93+8%)/12</f>
        <v>2180.8672846429408</v>
      </c>
      <c r="E93" s="123">
        <f>((($A93/1.08+500)/1000)*('3 Schedule'!$I$2)+'3 Schedule'!$I$1+(((($A93/1.08+500)/1000)*'3 Schedule'!$E$2)+'3 Schedule'!$E$1)/2)*(1+B93+8%)/12</f>
        <v>2002.6643564944409</v>
      </c>
      <c r="F93" s="123">
        <f>((($A93/1.08+500)/1000)*('4 Schedule'!$I$2)+'4 Schedule'!$I$1+(((($A93/1.08+500)/1000)*'4 Schedule'!$E$2)+'4 Schedule'!$E$1)/2)*(1+B93+8%)/12</f>
        <v>1979.074641537868</v>
      </c>
      <c r="G93" s="123">
        <f>((($A93/1.08+500)/1000)*('5 Schedule'!$I$2)+'5 Schedule'!$I$1+(((($A93/1.08+500)/1000)*'5 Schedule'!$E$2)+'5 Schedule'!$E$1)/2)*(1+B93+8%)/12</f>
        <v>1850.3373155726952</v>
      </c>
    </row>
    <row r="94" spans="1:7" x14ac:dyDescent="0.4">
      <c r="A94" s="126">
        <f t="shared" si="1"/>
        <v>89500</v>
      </c>
      <c r="B94" s="127">
        <v>0</v>
      </c>
      <c r="C94" s="127"/>
      <c r="D94" s="123">
        <f>((($A94/1.08+500)/1000)*('2 Schedule'!$I$2)+'2 Schedule'!$I$1+(((($A94/1.08+500)/1000)*'2 Schedule'!$E$2)+'2 Schedule'!$E$1)/2)*(1+B94+8%)/12</f>
        <v>2184.7236890642935</v>
      </c>
      <c r="E94" s="123">
        <f>((($A94/1.08+500)/1000)*('3 Schedule'!$I$2)+'3 Schedule'!$I$1+(((($A94/1.08+500)/1000)*'3 Schedule'!$E$2)+'3 Schedule'!$E$1)/2)*(1+B94+8%)/12</f>
        <v>2006.5007455433513</v>
      </c>
      <c r="F94" s="123">
        <f>((($A94/1.08+500)/1000)*('4 Schedule'!$I$2)+'4 Schedule'!$I$1+(((($A94/1.08+500)/1000)*'4 Schedule'!$E$2)+'4 Schedule'!$E$1)/2)*(1+B94+8%)/12</f>
        <v>1982.738597908465</v>
      </c>
      <c r="G94" s="123">
        <f>((($A94/1.08+500)/1000)*('5 Schedule'!$I$2)+'5 Schedule'!$I$1+(((($A94/1.08+500)/1000)*'5 Schedule'!$E$2)+'5 Schedule'!$E$1)/2)*(1+B94+8%)/12</f>
        <v>1853.6720479604257</v>
      </c>
    </row>
    <row r="95" spans="1:7" x14ac:dyDescent="0.4">
      <c r="A95" s="126">
        <f t="shared" si="1"/>
        <v>90000</v>
      </c>
      <c r="B95" s="127">
        <v>0</v>
      </c>
      <c r="C95" s="127"/>
      <c r="D95" s="123">
        <f>((($A95/1.08+500)/1000)*('2 Schedule'!$I$2)+'2 Schedule'!$I$1+(((($A95/1.08+500)/1000)*'2 Schedule'!$E$2)+'2 Schedule'!$E$1)/2)*(1+B95+8%)/12</f>
        <v>2188.5800934856466</v>
      </c>
      <c r="E95" s="123">
        <f>((($A95/1.08+500)/1000)*('3 Schedule'!$I$2)+'3 Schedule'!$I$1+(((($A95/1.08+500)/1000)*'3 Schedule'!$E$2)+'3 Schedule'!$E$1)/2)*(1+B95+8%)/12</f>
        <v>2010.3371345922615</v>
      </c>
      <c r="F95" s="123">
        <f>((($A95/1.08+500)/1000)*('4 Schedule'!$I$2)+'4 Schedule'!$I$1+(((($A95/1.08+500)/1000)*'4 Schedule'!$E$2)+'4 Schedule'!$E$1)/2)*(1+B95+8%)/12</f>
        <v>1986.4025542790621</v>
      </c>
      <c r="G95" s="123">
        <f>((($A95/1.08+500)/1000)*('5 Schedule'!$I$2)+'5 Schedule'!$I$1+(((($A95/1.08+500)/1000)*'5 Schedule'!$E$2)+'5 Schedule'!$E$1)/2)*(1+B95+8%)/12</f>
        <v>1857.0067803481563</v>
      </c>
    </row>
    <row r="96" spans="1:7" x14ac:dyDescent="0.4">
      <c r="A96" s="126">
        <f t="shared" si="1"/>
        <v>90500</v>
      </c>
      <c r="B96" s="127">
        <v>0</v>
      </c>
      <c r="C96" s="127"/>
      <c r="D96" s="123">
        <f>((($A96/1.08+500)/1000)*('2 Schedule'!$I$2)+'2 Schedule'!$I$1+(((($A96/1.08+500)/1000)*'2 Schedule'!$E$2)+'2 Schedule'!$E$1)/2)*(1+B96+8%)/12</f>
        <v>2192.4364979069987</v>
      </c>
      <c r="E96" s="123">
        <f>((($A96/1.08+500)/1000)*('3 Schedule'!$I$2)+'3 Schedule'!$I$1+(((($A96/1.08+500)/1000)*'3 Schedule'!$E$2)+'3 Schedule'!$E$1)/2)*(1+B96+8%)/12</f>
        <v>2014.1735236411716</v>
      </c>
      <c r="F96" s="123">
        <f>((($A96/1.08+500)/1000)*('4 Schedule'!$I$2)+'4 Schedule'!$I$1+(((($A96/1.08+500)/1000)*'4 Schedule'!$E$2)+'4 Schedule'!$E$1)/2)*(1+B96+8%)/12</f>
        <v>1990.0665106496583</v>
      </c>
      <c r="G96" s="123">
        <f>((($A96/1.08+500)/1000)*('5 Schedule'!$I$2)+'5 Schedule'!$I$1+(((($A96/1.08+500)/1000)*'5 Schedule'!$E$2)+'5 Schedule'!$E$1)/2)*(1+B96+8%)/12</f>
        <v>1860.3415127358874</v>
      </c>
    </row>
    <row r="97" spans="1:7" x14ac:dyDescent="0.4">
      <c r="A97" s="126">
        <f t="shared" si="1"/>
        <v>91000</v>
      </c>
      <c r="B97" s="127">
        <v>0</v>
      </c>
      <c r="C97" s="127"/>
      <c r="D97" s="123">
        <f>((($A97/1.08+500)/1000)*('2 Schedule'!$I$2)+'2 Schedule'!$I$1+(((($A97/1.08+500)/1000)*'2 Schedule'!$E$2)+'2 Schedule'!$E$1)/2)*(1+B97+8%)/12</f>
        <v>2196.2929023283518</v>
      </c>
      <c r="E97" s="123">
        <f>((($A97/1.08+500)/1000)*('3 Schedule'!$I$2)+'3 Schedule'!$I$1+(((($A97/1.08+500)/1000)*'3 Schedule'!$E$2)+'3 Schedule'!$E$1)/2)*(1+B97+8%)/12</f>
        <v>2018.009912690082</v>
      </c>
      <c r="F97" s="123">
        <f>((($A97/1.08+500)/1000)*('4 Schedule'!$I$2)+'4 Schedule'!$I$1+(((($A97/1.08+500)/1000)*'4 Schedule'!$E$2)+'4 Schedule'!$E$1)/2)*(1+B97+8%)/12</f>
        <v>1993.730467020255</v>
      </c>
      <c r="G97" s="123">
        <f>((($A97/1.08+500)/1000)*('5 Schedule'!$I$2)+'5 Schedule'!$I$1+(((($A97/1.08+500)/1000)*'5 Schedule'!$E$2)+'5 Schedule'!$E$1)/2)*(1+B97+8%)/12</f>
        <v>1863.6762451236179</v>
      </c>
    </row>
    <row r="98" spans="1:7" x14ac:dyDescent="0.4">
      <c r="A98" s="126">
        <f t="shared" si="1"/>
        <v>91500</v>
      </c>
      <c r="B98" s="127">
        <v>0</v>
      </c>
      <c r="C98" s="127"/>
      <c r="D98" s="123">
        <f>((($A98/1.08+500)/1000)*('2 Schedule'!$I$2)+'2 Schedule'!$I$1+(((($A98/1.08+500)/1000)*'2 Schedule'!$E$2)+'2 Schedule'!$E$1)/2)*(1+B98+8%)/12</f>
        <v>2200.1493067497045</v>
      </c>
      <c r="E98" s="123">
        <f>((($A98/1.08+500)/1000)*('3 Schedule'!$I$2)+'3 Schedule'!$I$1+(((($A98/1.08+500)/1000)*'3 Schedule'!$E$2)+'3 Schedule'!$E$1)/2)*(1+B98+8%)/12</f>
        <v>2021.8463017389925</v>
      </c>
      <c r="F98" s="123">
        <f>((($A98/1.08+500)/1000)*('4 Schedule'!$I$2)+'4 Schedule'!$I$1+(((($A98/1.08+500)/1000)*'4 Schedule'!$E$2)+'4 Schedule'!$E$1)/2)*(1+B98+8%)/12</f>
        <v>1997.3944233908521</v>
      </c>
      <c r="G98" s="123">
        <f>((($A98/1.08+500)/1000)*('5 Schedule'!$I$2)+'5 Schedule'!$I$1+(((($A98/1.08+500)/1000)*'5 Schedule'!$E$2)+'5 Schedule'!$E$1)/2)*(1+B98+8%)/12</f>
        <v>1867.0109775113485</v>
      </c>
    </row>
    <row r="99" spans="1:7" x14ac:dyDescent="0.4">
      <c r="A99" s="126">
        <f t="shared" si="1"/>
        <v>92000</v>
      </c>
      <c r="B99" s="127">
        <v>0</v>
      </c>
      <c r="C99" s="127"/>
      <c r="D99" s="123">
        <f>((($A99/1.08+500)/1000)*('2 Schedule'!$I$2)+'2 Schedule'!$I$1+(((($A99/1.08+500)/1000)*'2 Schedule'!$E$2)+'2 Schedule'!$E$1)/2)*(1+B99+8%)/12</f>
        <v>2204.0057111710576</v>
      </c>
      <c r="E99" s="123">
        <f>((($A99/1.08+500)/1000)*('3 Schedule'!$I$2)+'3 Schedule'!$I$1+(((($A99/1.08+500)/1000)*'3 Schedule'!$E$2)+'3 Schedule'!$E$1)/2)*(1+B99+8%)/12</f>
        <v>2025.6826907879029</v>
      </c>
      <c r="F99" s="123">
        <f>((($A99/1.08+500)/1000)*('4 Schedule'!$I$2)+'4 Schedule'!$I$1+(((($A99/1.08+500)/1000)*'4 Schedule'!$E$2)+'4 Schedule'!$E$1)/2)*(1+B99+8%)/12</f>
        <v>2001.0583797614488</v>
      </c>
      <c r="G99" s="123">
        <f>((($A99/1.08+500)/1000)*('5 Schedule'!$I$2)+'5 Schedule'!$I$1+(((($A99/1.08+500)/1000)*'5 Schedule'!$E$2)+'5 Schedule'!$E$1)/2)*(1+B99+8%)/12</f>
        <v>1870.3457098990787</v>
      </c>
    </row>
    <row r="100" spans="1:7" x14ac:dyDescent="0.4">
      <c r="A100" s="126">
        <f t="shared" si="1"/>
        <v>92500</v>
      </c>
      <c r="B100" s="127">
        <v>0</v>
      </c>
      <c r="C100" s="127"/>
      <c r="D100" s="123">
        <f>((($A100/1.08+500)/1000)*('2 Schedule'!$I$2)+'2 Schedule'!$I$1+(((($A100/1.08+500)/1000)*'2 Schedule'!$E$2)+'2 Schedule'!$E$1)/2)*(1+B100+8%)/12</f>
        <v>2207.8621155924102</v>
      </c>
      <c r="E100" s="123">
        <f>((($A100/1.08+500)/1000)*('3 Schedule'!$I$2)+'3 Schedule'!$I$1+(((($A100/1.08+500)/1000)*'3 Schedule'!$E$2)+'3 Schedule'!$E$1)/2)*(1+B100+8%)/12</f>
        <v>2029.5190798368133</v>
      </c>
      <c r="F100" s="123">
        <f>((($A100/1.08+500)/1000)*('4 Schedule'!$I$2)+'4 Schedule'!$I$1+(((($A100/1.08+500)/1000)*'4 Schedule'!$E$2)+'4 Schedule'!$E$1)/2)*(1+B100+8%)/12</f>
        <v>2004.7223361320457</v>
      </c>
      <c r="G100" s="123">
        <f>((($A100/1.08+500)/1000)*('5 Schedule'!$I$2)+'5 Schedule'!$I$1+(((($A100/1.08+500)/1000)*'5 Schedule'!$E$2)+'5 Schedule'!$E$1)/2)*(1+B100+8%)/12</f>
        <v>1873.6804422868092</v>
      </c>
    </row>
    <row r="101" spans="1:7" x14ac:dyDescent="0.4">
      <c r="A101" s="126">
        <f t="shared" si="1"/>
        <v>93000</v>
      </c>
      <c r="B101" s="127">
        <v>0</v>
      </c>
      <c r="C101" s="127"/>
      <c r="D101" s="123">
        <f>((($A101/1.08+500)/1000)*('2 Schedule'!$I$2)+'2 Schedule'!$I$1+(((($A101/1.08+500)/1000)*'2 Schedule'!$E$2)+'2 Schedule'!$E$1)/2)*(1+B101+8%)/12</f>
        <v>2211.7185200137628</v>
      </c>
      <c r="E101" s="123">
        <f>((($A101/1.08+500)/1000)*('3 Schedule'!$I$2)+'3 Schedule'!$I$1+(((($A101/1.08+500)/1000)*'3 Schedule'!$E$2)+'3 Schedule'!$E$1)/2)*(1+B101+8%)/12</f>
        <v>2033.3554688857237</v>
      </c>
      <c r="F101" s="123">
        <f>((($A101/1.08+500)/1000)*('4 Schedule'!$I$2)+'4 Schedule'!$I$1+(((($A101/1.08+500)/1000)*'4 Schedule'!$E$2)+'4 Schedule'!$E$1)/2)*(1+B101+8%)/12</f>
        <v>2008.3862925026426</v>
      </c>
      <c r="G101" s="123">
        <f>((($A101/1.08+500)/1000)*('5 Schedule'!$I$2)+'5 Schedule'!$I$1+(((($A101/1.08+500)/1000)*'5 Schedule'!$E$2)+'5 Schedule'!$E$1)/2)*(1+B101+8%)/12</f>
        <v>1877.0151746745398</v>
      </c>
    </row>
    <row r="102" spans="1:7" x14ac:dyDescent="0.4">
      <c r="A102" s="126">
        <f t="shared" si="1"/>
        <v>93500</v>
      </c>
      <c r="B102" s="127">
        <v>0</v>
      </c>
      <c r="C102" s="127"/>
      <c r="D102" s="123">
        <f>((($A102/1.08+500)/1000)*('2 Schedule'!$I$2)+'2 Schedule'!$I$1+(((($A102/1.08+500)/1000)*'2 Schedule'!$E$2)+'2 Schedule'!$E$1)/2)*(1+B102+8%)/12</f>
        <v>2215.5749244351159</v>
      </c>
      <c r="E102" s="123">
        <f>((($A102/1.08+500)/1000)*('3 Schedule'!$I$2)+'3 Schedule'!$I$1+(((($A102/1.08+500)/1000)*'3 Schedule'!$E$2)+'3 Schedule'!$E$1)/2)*(1+B102+8%)/12</f>
        <v>2037.1918579346338</v>
      </c>
      <c r="F102" s="123">
        <f>((($A102/1.08+500)/1000)*('4 Schedule'!$I$2)+'4 Schedule'!$I$1+(((($A102/1.08+500)/1000)*'4 Schedule'!$E$2)+'4 Schedule'!$E$1)/2)*(1+B102+8%)/12</f>
        <v>2012.0502488732393</v>
      </c>
      <c r="G102" s="123">
        <f>((($A102/1.08+500)/1000)*('5 Schedule'!$I$2)+'5 Schedule'!$I$1+(((($A102/1.08+500)/1000)*'5 Schedule'!$E$2)+'5 Schedule'!$E$1)/2)*(1+B102+8%)/12</f>
        <v>1880.3499070622709</v>
      </c>
    </row>
    <row r="103" spans="1:7" x14ac:dyDescent="0.4">
      <c r="A103" s="126">
        <f t="shared" si="1"/>
        <v>94000</v>
      </c>
      <c r="B103" s="127">
        <v>0</v>
      </c>
      <c r="C103" s="127"/>
      <c r="D103" s="123">
        <f>((($A103/1.08+500)/1000)*('2 Schedule'!$I$2)+'2 Schedule'!$I$1+(((($A103/1.08+500)/1000)*'2 Schedule'!$E$2)+'2 Schedule'!$E$1)/2)*(1+B103+8%)/12</f>
        <v>2219.4313288564681</v>
      </c>
      <c r="E103" s="123">
        <f>((($A103/1.08+500)/1000)*('3 Schedule'!$I$2)+'3 Schedule'!$I$1+(((($A103/1.08+500)/1000)*'3 Schedule'!$E$2)+'3 Schedule'!$E$1)/2)*(1+B103+8%)/12</f>
        <v>2041.028246983544</v>
      </c>
      <c r="F103" s="123">
        <f>((($A103/1.08+500)/1000)*('4 Schedule'!$I$2)+'4 Schedule'!$I$1+(((($A103/1.08+500)/1000)*'4 Schedule'!$E$2)+'4 Schedule'!$E$1)/2)*(1+B103+8%)/12</f>
        <v>2015.714205243836</v>
      </c>
      <c r="G103" s="123">
        <f>((($A103/1.08+500)/1000)*('5 Schedule'!$I$2)+'5 Schedule'!$I$1+(((($A103/1.08+500)/1000)*'5 Schedule'!$E$2)+'5 Schedule'!$E$1)/2)*(1+B103+8%)/12</f>
        <v>1883.6846394500014</v>
      </c>
    </row>
    <row r="104" spans="1:7" x14ac:dyDescent="0.4">
      <c r="A104" s="126">
        <f t="shared" si="1"/>
        <v>94500</v>
      </c>
      <c r="B104" s="127">
        <v>0</v>
      </c>
      <c r="C104" s="127"/>
      <c r="D104" s="123">
        <f>((($A104/1.08+500)/1000)*('2 Schedule'!$I$2)+'2 Schedule'!$I$1+(((($A104/1.08+500)/1000)*'2 Schedule'!$E$2)+'2 Schedule'!$E$1)/2)*(1+B104+8%)/12</f>
        <v>2223.2877332778212</v>
      </c>
      <c r="E104" s="123">
        <f>((($A104/1.08+500)/1000)*('3 Schedule'!$I$2)+'3 Schedule'!$I$1+(((($A104/1.08+500)/1000)*'3 Schedule'!$E$2)+'3 Schedule'!$E$1)/2)*(1+B104+8%)/12</f>
        <v>2044.8646360324547</v>
      </c>
      <c r="F104" s="123">
        <f>((($A104/1.08+500)/1000)*('4 Schedule'!$I$2)+'4 Schedule'!$I$1+(((($A104/1.08+500)/1000)*'4 Schedule'!$E$2)+'4 Schedule'!$E$1)/2)*(1+B104+8%)/12</f>
        <v>2019.3781616144327</v>
      </c>
      <c r="G104" s="123">
        <f>((($A104/1.08+500)/1000)*('5 Schedule'!$I$2)+'5 Schedule'!$I$1+(((($A104/1.08+500)/1000)*'5 Schedule'!$E$2)+'5 Schedule'!$E$1)/2)*(1+B104+8%)/12</f>
        <v>1887.019371837732</v>
      </c>
    </row>
    <row r="105" spans="1:7" x14ac:dyDescent="0.4">
      <c r="A105" s="126">
        <f t="shared" si="1"/>
        <v>95000</v>
      </c>
      <c r="B105" s="127">
        <v>0</v>
      </c>
      <c r="C105" s="127"/>
      <c r="D105" s="123">
        <f>((($A105/1.08+500)/1000)*('2 Schedule'!$I$2)+'2 Schedule'!$I$1+(((($A105/1.08+500)/1000)*'2 Schedule'!$E$2)+'2 Schedule'!$E$1)/2)*(1+B105+8%)/12</f>
        <v>2227.1441376991738</v>
      </c>
      <c r="E105" s="123">
        <f>((($A105/1.08+500)/1000)*('3 Schedule'!$I$2)+'3 Schedule'!$I$1+(((($A105/1.08+500)/1000)*'3 Schedule'!$E$2)+'3 Schedule'!$E$1)/2)*(1+B105+8%)/12</f>
        <v>2048.7010250813651</v>
      </c>
      <c r="F105" s="123">
        <f>((($A105/1.08+500)/1000)*('4 Schedule'!$I$2)+'4 Schedule'!$I$1+(((($A105/1.08+500)/1000)*'4 Schedule'!$E$2)+'4 Schedule'!$E$1)/2)*(1+B105+8%)/12</f>
        <v>2023.0421179850298</v>
      </c>
      <c r="G105" s="123">
        <f>((($A105/1.08+500)/1000)*('5 Schedule'!$I$2)+'5 Schedule'!$I$1+(((($A105/1.08+500)/1000)*'5 Schedule'!$E$2)+'5 Schedule'!$E$1)/2)*(1+B105+8%)/12</f>
        <v>1890.3541042254628</v>
      </c>
    </row>
    <row r="106" spans="1:7" x14ac:dyDescent="0.4">
      <c r="A106" s="126">
        <f t="shared" si="1"/>
        <v>95500</v>
      </c>
      <c r="B106" s="127">
        <v>0</v>
      </c>
      <c r="C106" s="127"/>
      <c r="D106" s="123">
        <f>((($A106/1.08+500)/1000)*('2 Schedule'!$I$2)+'2 Schedule'!$I$1+(((($A106/1.08+500)/1000)*'2 Schedule'!$E$2)+'2 Schedule'!$E$1)/2)*(1+B106+8%)/12</f>
        <v>2231.0005421205265</v>
      </c>
      <c r="E106" s="123">
        <f>((($A106/1.08+500)/1000)*('3 Schedule'!$I$2)+'3 Schedule'!$I$1+(((($A106/1.08+500)/1000)*'3 Schedule'!$E$2)+'3 Schedule'!$E$1)/2)*(1+B106+8%)/12</f>
        <v>2052.537414130275</v>
      </c>
      <c r="F106" s="123">
        <f>((($A106/1.08+500)/1000)*('4 Schedule'!$I$2)+'4 Schedule'!$I$1+(((($A106/1.08+500)/1000)*'4 Schedule'!$E$2)+'4 Schedule'!$E$1)/2)*(1+B106+8%)/12</f>
        <v>2026.706074355626</v>
      </c>
      <c r="G106" s="123">
        <f>((($A106/1.08+500)/1000)*('5 Schedule'!$I$2)+'5 Schedule'!$I$1+(((($A106/1.08+500)/1000)*'5 Schedule'!$E$2)+'5 Schedule'!$E$1)/2)*(1+B106+8%)/12</f>
        <v>1893.6888366131932</v>
      </c>
    </row>
    <row r="107" spans="1:7" x14ac:dyDescent="0.4">
      <c r="A107" s="126">
        <f t="shared" si="1"/>
        <v>96000</v>
      </c>
      <c r="B107" s="127">
        <v>0</v>
      </c>
      <c r="C107" s="127"/>
      <c r="D107" s="123">
        <f>((($A107/1.08+500)/1000)*('2 Schedule'!$I$2)+'2 Schedule'!$I$1+(((($A107/1.08+500)/1000)*'2 Schedule'!$E$2)+'2 Schedule'!$E$1)/2)*(1+B107+8%)/12</f>
        <v>2234.8569465418796</v>
      </c>
      <c r="E107" s="123">
        <f>((($A107/1.08+500)/1000)*('3 Schedule'!$I$2)+'3 Schedule'!$I$1+(((($A107/1.08+500)/1000)*'3 Schedule'!$E$2)+'3 Schedule'!$E$1)/2)*(1+B107+8%)/12</f>
        <v>2056.3738031791854</v>
      </c>
      <c r="F107" s="123">
        <f>((($A107/1.08+500)/1000)*('4 Schedule'!$I$2)+'4 Schedule'!$I$1+(((($A107/1.08+500)/1000)*'4 Schedule'!$E$2)+'4 Schedule'!$E$1)/2)*(1+B107+8%)/12</f>
        <v>2030.3700307262231</v>
      </c>
      <c r="G107" s="123">
        <f>((($A107/1.08+500)/1000)*('5 Schedule'!$I$2)+'5 Schedule'!$I$1+(((($A107/1.08+500)/1000)*'5 Schedule'!$E$2)+'5 Schedule'!$E$1)/2)*(1+B107+8%)/12</f>
        <v>1897.0235690009233</v>
      </c>
    </row>
    <row r="108" spans="1:7" x14ac:dyDescent="0.4">
      <c r="A108" s="126">
        <f t="shared" si="1"/>
        <v>96500</v>
      </c>
      <c r="B108" s="127">
        <v>0</v>
      </c>
      <c r="C108" s="127"/>
      <c r="D108" s="123">
        <f>((($A108/1.08+500)/1000)*('2 Schedule'!$I$2)+'2 Schedule'!$I$1+(((($A108/1.08+500)/1000)*'2 Schedule'!$E$2)+'2 Schedule'!$E$1)/2)*(1+B108+8%)/12</f>
        <v>2238.7133509632317</v>
      </c>
      <c r="E108" s="123">
        <f>((($A108/1.08+500)/1000)*('3 Schedule'!$I$2)+'3 Schedule'!$I$1+(((($A108/1.08+500)/1000)*'3 Schedule'!$E$2)+'3 Schedule'!$E$1)/2)*(1+B108+8%)/12</f>
        <v>2060.2101922280958</v>
      </c>
      <c r="F108" s="123">
        <f>((($A108/1.08+500)/1000)*('4 Schedule'!$I$2)+'4 Schedule'!$I$1+(((($A108/1.08+500)/1000)*'4 Schedule'!$E$2)+'4 Schedule'!$E$1)/2)*(1+B108+8%)/12</f>
        <v>2034.0339870968201</v>
      </c>
      <c r="G108" s="123">
        <f>((($A108/1.08+500)/1000)*('5 Schedule'!$I$2)+'5 Schedule'!$I$1+(((($A108/1.08+500)/1000)*'5 Schedule'!$E$2)+'5 Schedule'!$E$1)/2)*(1+B108+8%)/12</f>
        <v>1900.3583013886544</v>
      </c>
    </row>
    <row r="109" spans="1:7" x14ac:dyDescent="0.4">
      <c r="A109" s="126">
        <f t="shared" si="1"/>
        <v>97000</v>
      </c>
      <c r="B109" s="127">
        <v>0</v>
      </c>
      <c r="C109" s="127"/>
      <c r="D109" s="123">
        <f>((($A109/1.08+500)/1000)*('2 Schedule'!$I$2)+'2 Schedule'!$I$1+(((($A109/1.08+500)/1000)*'2 Schedule'!$E$2)+'2 Schedule'!$E$1)/2)*(1+B109+8%)/12</f>
        <v>2242.5697553845848</v>
      </c>
      <c r="E109" s="123">
        <f>((($A109/1.08+500)/1000)*('3 Schedule'!$I$2)+'3 Schedule'!$I$1+(((($A109/1.08+500)/1000)*'3 Schedule'!$E$2)+'3 Schedule'!$E$1)/2)*(1+B109+8%)/12</f>
        <v>2064.0465812770062</v>
      </c>
      <c r="F109" s="123">
        <f>((($A109/1.08+500)/1000)*('4 Schedule'!$I$2)+'4 Schedule'!$I$1+(((($A109/1.08+500)/1000)*'4 Schedule'!$E$2)+'4 Schedule'!$E$1)/2)*(1+B109+8%)/12</f>
        <v>2037.6979434674165</v>
      </c>
      <c r="G109" s="123">
        <f>((($A109/1.08+500)/1000)*('5 Schedule'!$I$2)+'5 Schedule'!$I$1+(((($A109/1.08+500)/1000)*'5 Schedule'!$E$2)+'5 Schedule'!$E$1)/2)*(1+B109+8%)/12</f>
        <v>1903.6930337763849</v>
      </c>
    </row>
    <row r="110" spans="1:7" x14ac:dyDescent="0.4">
      <c r="A110" s="126">
        <f t="shared" ref="A110:A173" si="2">A109+500</f>
        <v>97500</v>
      </c>
      <c r="B110" s="127">
        <v>0</v>
      </c>
      <c r="C110" s="127"/>
      <c r="D110" s="123">
        <f>((($A110/1.08+500)/1000)*('2 Schedule'!$I$2)+'2 Schedule'!$I$1+(((($A110/1.08+500)/1000)*'2 Schedule'!$E$2)+'2 Schedule'!$E$1)/2)*(1+B110+8%)/12</f>
        <v>2246.4261598059375</v>
      </c>
      <c r="E110" s="123">
        <f>((($A110/1.08+500)/1000)*('3 Schedule'!$I$2)+'3 Schedule'!$I$1+(((($A110/1.08+500)/1000)*'3 Schedule'!$E$2)+'3 Schedule'!$E$1)/2)*(1+B110+8%)/12</f>
        <v>2067.8829703259166</v>
      </c>
      <c r="F110" s="123">
        <f>((($A110/1.08+500)/1000)*('4 Schedule'!$I$2)+'4 Schedule'!$I$1+(((($A110/1.08+500)/1000)*'4 Schedule'!$E$2)+'4 Schedule'!$E$1)/2)*(1+B110+8%)/12</f>
        <v>2041.3618998380134</v>
      </c>
      <c r="G110" s="123">
        <f>((($A110/1.08+500)/1000)*('5 Schedule'!$I$2)+'5 Schedule'!$I$1+(((($A110/1.08+500)/1000)*'5 Schedule'!$E$2)+'5 Schedule'!$E$1)/2)*(1+B110+8%)/12</f>
        <v>1907.0277661641151</v>
      </c>
    </row>
    <row r="111" spans="1:7" x14ac:dyDescent="0.4">
      <c r="A111" s="126">
        <f t="shared" si="2"/>
        <v>98000</v>
      </c>
      <c r="B111" s="127">
        <v>0</v>
      </c>
      <c r="C111" s="127"/>
      <c r="D111" s="123">
        <f>((($A111/1.08+500)/1000)*('2 Schedule'!$I$2)+'2 Schedule'!$I$1+(((($A111/1.08+500)/1000)*'2 Schedule'!$E$2)+'2 Schedule'!$E$1)/2)*(1+B111+8%)/12</f>
        <v>2250.2825642272901</v>
      </c>
      <c r="E111" s="123">
        <f>((($A111/1.08+500)/1000)*('3 Schedule'!$I$2)+'3 Schedule'!$I$1+(((($A111/1.08+500)/1000)*'3 Schedule'!$E$2)+'3 Schedule'!$E$1)/2)*(1+B111+8%)/12</f>
        <v>2071.7193593748266</v>
      </c>
      <c r="F111" s="123">
        <f>((($A111/1.08+500)/1000)*('4 Schedule'!$I$2)+'4 Schedule'!$I$1+(((($A111/1.08+500)/1000)*'4 Schedule'!$E$2)+'4 Schedule'!$E$1)/2)*(1+B111+8%)/12</f>
        <v>2045.0258562086103</v>
      </c>
      <c r="G111" s="123">
        <f>((($A111/1.08+500)/1000)*('5 Schedule'!$I$2)+'5 Schedule'!$I$1+(((($A111/1.08+500)/1000)*'5 Schedule'!$E$2)+'5 Schedule'!$E$1)/2)*(1+B111+8%)/12</f>
        <v>1910.3624985518461</v>
      </c>
    </row>
    <row r="112" spans="1:7" x14ac:dyDescent="0.4">
      <c r="A112" s="126">
        <f t="shared" si="2"/>
        <v>98500</v>
      </c>
      <c r="B112" s="127">
        <v>0</v>
      </c>
      <c r="C112" s="127"/>
      <c r="D112" s="123">
        <f>((($A112/1.08+500)/1000)*('2 Schedule'!$I$2)+'2 Schedule'!$I$1+(((($A112/1.08+500)/1000)*'2 Schedule'!$E$2)+'2 Schedule'!$E$1)/2)*(1+B112+8%)/12</f>
        <v>2254.1389686486427</v>
      </c>
      <c r="E112" s="123">
        <f>((($A112/1.08+500)/1000)*('3 Schedule'!$I$2)+'3 Schedule'!$I$1+(((($A112/1.08+500)/1000)*'3 Schedule'!$E$2)+'3 Schedule'!$E$1)/2)*(1+B112+8%)/12</f>
        <v>2075.5557484237374</v>
      </c>
      <c r="F112" s="123">
        <f>((($A112/1.08+500)/1000)*('4 Schedule'!$I$2)+'4 Schedule'!$I$1+(((($A112/1.08+500)/1000)*'4 Schedule'!$E$2)+'4 Schedule'!$E$1)/2)*(1+B112+8%)/12</f>
        <v>2048.6898125792068</v>
      </c>
      <c r="G112" s="123">
        <f>((($A112/1.08+500)/1000)*('5 Schedule'!$I$2)+'5 Schedule'!$I$1+(((($A112/1.08+500)/1000)*'5 Schedule'!$E$2)+'5 Schedule'!$E$1)/2)*(1+B112+8%)/12</f>
        <v>1913.6972309395767</v>
      </c>
    </row>
    <row r="113" spans="1:7" x14ac:dyDescent="0.4">
      <c r="A113" s="126">
        <f t="shared" si="2"/>
        <v>99000</v>
      </c>
      <c r="B113" s="127">
        <v>0</v>
      </c>
      <c r="C113" s="127"/>
      <c r="D113" s="123">
        <f>((($A113/1.08+500)/1000)*('2 Schedule'!$I$2)+'2 Schedule'!$I$1+(((($A113/1.08+500)/1000)*'2 Schedule'!$E$2)+'2 Schedule'!$E$1)/2)*(1+B113+8%)/12</f>
        <v>2257.9953730699958</v>
      </c>
      <c r="E113" s="123">
        <f>((($A113/1.08+500)/1000)*('3 Schedule'!$I$2)+'3 Schedule'!$I$1+(((($A113/1.08+500)/1000)*'3 Schedule'!$E$2)+'3 Schedule'!$E$1)/2)*(1+B113+8%)/12</f>
        <v>2079.3921374726474</v>
      </c>
      <c r="F113" s="123">
        <f>((($A113/1.08+500)/1000)*('4 Schedule'!$I$2)+'4 Schedule'!$I$1+(((($A113/1.08+500)/1000)*'4 Schedule'!$E$2)+'4 Schedule'!$E$1)/2)*(1+B113+8%)/12</f>
        <v>2052.3537689498039</v>
      </c>
      <c r="G113" s="123">
        <f>((($A113/1.08+500)/1000)*('5 Schedule'!$I$2)+'5 Schedule'!$I$1+(((($A113/1.08+500)/1000)*'5 Schedule'!$E$2)+'5 Schedule'!$E$1)/2)*(1+B113+8%)/12</f>
        <v>1917.0319633273068</v>
      </c>
    </row>
    <row r="114" spans="1:7" x14ac:dyDescent="0.4">
      <c r="A114" s="126">
        <f t="shared" si="2"/>
        <v>99500</v>
      </c>
      <c r="B114" s="127">
        <v>0</v>
      </c>
      <c r="C114" s="127"/>
      <c r="D114" s="123">
        <f>((($A114/1.08+500)/1000)*('2 Schedule'!$I$2)+'2 Schedule'!$I$1+(((($A114/1.08+500)/1000)*'2 Schedule'!$E$2)+'2 Schedule'!$E$1)/2)*(1+B114+8%)/12</f>
        <v>2261.8517774913485</v>
      </c>
      <c r="E114" s="123">
        <f>((($A114/1.08+500)/1000)*('3 Schedule'!$I$2)+'3 Schedule'!$I$1+(((($A114/1.08+500)/1000)*'3 Schedule'!$E$2)+'3 Schedule'!$E$1)/2)*(1+B114+8%)/12</f>
        <v>2083.2285265215578</v>
      </c>
      <c r="F114" s="123">
        <f>((($A114/1.08+500)/1000)*('4 Schedule'!$I$2)+'4 Schedule'!$I$1+(((($A114/1.08+500)/1000)*'4 Schedule'!$E$2)+'4 Schedule'!$E$1)/2)*(1+B114+8%)/12</f>
        <v>2056.0177253204006</v>
      </c>
      <c r="G114" s="123">
        <f>((($A114/1.08+500)/1000)*('5 Schedule'!$I$2)+'5 Schedule'!$I$1+(((($A114/1.08+500)/1000)*'5 Schedule'!$E$2)+'5 Schedule'!$E$1)/2)*(1+B114+8%)/12</f>
        <v>1920.3666957150378</v>
      </c>
    </row>
    <row r="115" spans="1:7" x14ac:dyDescent="0.4">
      <c r="A115" s="126">
        <f t="shared" si="2"/>
        <v>100000</v>
      </c>
      <c r="B115" s="127">
        <v>0</v>
      </c>
      <c r="C115" s="127"/>
      <c r="D115" s="123">
        <f>((($A115/1.08+500)/1000)*('2 Schedule'!$I$2)+'2 Schedule'!$I$1+(((($A115/1.08+500)/1000)*'2 Schedule'!$E$2)+'2 Schedule'!$E$1)/2)*(1+B115+8%)/12</f>
        <v>2265.7081819127011</v>
      </c>
      <c r="E115" s="123">
        <f>((($A115/1.08+500)/1000)*('3 Schedule'!$I$2)+'3 Schedule'!$I$1+(((($A115/1.08+500)/1000)*'3 Schedule'!$E$2)+'3 Schedule'!$E$1)/2)*(1+B115+8%)/12</f>
        <v>2087.0649155704677</v>
      </c>
      <c r="F115" s="123">
        <f>((($A115/1.08+500)/1000)*('4 Schedule'!$I$2)+'4 Schedule'!$I$1+(((($A115/1.08+500)/1000)*'4 Schedule'!$E$2)+'4 Schedule'!$E$1)/2)*(1+B115+8%)/12</f>
        <v>2059.6816816909973</v>
      </c>
      <c r="G115" s="123">
        <f>((($A115/1.08+500)/1000)*('5 Schedule'!$I$2)+'5 Schedule'!$I$1+(((($A115/1.08+500)/1000)*'5 Schedule'!$E$2)+'5 Schedule'!$E$1)/2)*(1+B115+8%)/12</f>
        <v>1923.7014281027684</v>
      </c>
    </row>
    <row r="116" spans="1:7" x14ac:dyDescent="0.4">
      <c r="A116" s="126">
        <f t="shared" si="2"/>
        <v>100500</v>
      </c>
      <c r="B116" s="127">
        <v>0</v>
      </c>
      <c r="C116" s="127"/>
      <c r="D116" s="123">
        <f>((($A116/1.08+500)/1000)*('2 Schedule'!$I$2)+'2 Schedule'!$I$1+(((($A116/1.08+500)/1000)*'2 Schedule'!$E$2)+'2 Schedule'!$E$1)/2)*(1+B116+8%)/12</f>
        <v>2269.5645863340537</v>
      </c>
      <c r="E116" s="123">
        <f>((($A116/1.08+500)/1000)*('3 Schedule'!$I$2)+'3 Schedule'!$I$1+(((($A116/1.08+500)/1000)*'3 Schedule'!$E$2)+'3 Schedule'!$E$1)/2)*(1+B116+8%)/12</f>
        <v>2090.9013046193782</v>
      </c>
      <c r="F116" s="123">
        <f>((($A116/1.08+500)/1000)*('4 Schedule'!$I$2)+'4 Schedule'!$I$1+(((($A116/1.08+500)/1000)*'4 Schedule'!$E$2)+'4 Schedule'!$E$1)/2)*(1+B116+8%)/12</f>
        <v>2063.3456380615939</v>
      </c>
      <c r="G116" s="123">
        <f>((($A116/1.08+500)/1000)*('5 Schedule'!$I$2)+'5 Schedule'!$I$1+(((($A116/1.08+500)/1000)*'5 Schedule'!$E$2)+'5 Schedule'!$E$1)/2)*(1+B116+8%)/12</f>
        <v>1927.036160490499</v>
      </c>
    </row>
    <row r="117" spans="1:7" x14ac:dyDescent="0.4">
      <c r="A117" s="126">
        <f t="shared" si="2"/>
        <v>101000</v>
      </c>
      <c r="B117" s="127">
        <v>0</v>
      </c>
      <c r="C117" s="127"/>
      <c r="D117" s="123">
        <f>((($A117/1.08+500)/1000)*('2 Schedule'!$I$2)+'2 Schedule'!$I$1+(((($A117/1.08+500)/1000)*'2 Schedule'!$E$2)+'2 Schedule'!$E$1)/2)*(1+B117+8%)/12</f>
        <v>2273.4209907554064</v>
      </c>
      <c r="E117" s="123">
        <f>((($A117/1.08+500)/1000)*('3 Schedule'!$I$2)+'3 Schedule'!$I$1+(((($A117/1.08+500)/1000)*'3 Schedule'!$E$2)+'3 Schedule'!$E$1)/2)*(1+B117+8%)/12</f>
        <v>2094.7376936682886</v>
      </c>
      <c r="F117" s="123">
        <f>((($A117/1.08+500)/1000)*('4 Schedule'!$I$2)+'4 Schedule'!$I$1+(((($A117/1.08+500)/1000)*'4 Schedule'!$E$2)+'4 Schedule'!$E$1)/2)*(1+B117+8%)/12</f>
        <v>2067.0095944321911</v>
      </c>
      <c r="G117" s="123">
        <f>((($A117/1.08+500)/1000)*('5 Schedule'!$I$2)+'5 Schedule'!$I$1+(((($A117/1.08+500)/1000)*'5 Schedule'!$E$2)+'5 Schedule'!$E$1)/2)*(1+B117+8%)/12</f>
        <v>1930.3708928782296</v>
      </c>
    </row>
    <row r="118" spans="1:7" x14ac:dyDescent="0.4">
      <c r="A118" s="126">
        <f t="shared" si="2"/>
        <v>101500</v>
      </c>
      <c r="B118" s="127">
        <v>0</v>
      </c>
      <c r="C118" s="127"/>
      <c r="D118" s="123">
        <f>((($A118/1.08+500)/1000)*('2 Schedule'!$I$2)+'2 Schedule'!$I$1+(((($A118/1.08+500)/1000)*'2 Schedule'!$E$2)+'2 Schedule'!$E$1)/2)*(1+B118+8%)/12</f>
        <v>2277.2773951767595</v>
      </c>
      <c r="E118" s="123">
        <f>((($A118/1.08+500)/1000)*('3 Schedule'!$I$2)+'3 Schedule'!$I$1+(((($A118/1.08+500)/1000)*'3 Schedule'!$E$2)+'3 Schedule'!$E$1)/2)*(1+B118+8%)/12</f>
        <v>2098.574082717199</v>
      </c>
      <c r="F118" s="123">
        <f>((($A118/1.08+500)/1000)*('4 Schedule'!$I$2)+'4 Schedule'!$I$1+(((($A118/1.08+500)/1000)*'4 Schedule'!$E$2)+'4 Schedule'!$E$1)/2)*(1+B118+8%)/12</f>
        <v>2070.6735508027878</v>
      </c>
      <c r="G118" s="123">
        <f>((($A118/1.08+500)/1000)*('5 Schedule'!$I$2)+'5 Schedule'!$I$1+(((($A118/1.08+500)/1000)*'5 Schedule'!$E$2)+'5 Schedule'!$E$1)/2)*(1+B118+8%)/12</f>
        <v>1933.7056252659602</v>
      </c>
    </row>
    <row r="119" spans="1:7" x14ac:dyDescent="0.4">
      <c r="A119" s="126">
        <f t="shared" si="2"/>
        <v>102000</v>
      </c>
      <c r="B119" s="127">
        <v>0</v>
      </c>
      <c r="C119" s="127"/>
      <c r="D119" s="123">
        <f>((($A119/1.08+500)/1000)*('2 Schedule'!$I$2)+'2 Schedule'!$I$1+(((($A119/1.08+500)/1000)*'2 Schedule'!$E$2)+'2 Schedule'!$E$1)/2)*(1+B119+8%)/12</f>
        <v>2281.1337995981125</v>
      </c>
      <c r="E119" s="123">
        <f>((($A119/1.08+500)/1000)*('3 Schedule'!$I$2)+'3 Schedule'!$I$1+(((($A119/1.08+500)/1000)*'3 Schedule'!$E$2)+'3 Schedule'!$E$1)/2)*(1+B119+8%)/12</f>
        <v>2102.4104717661098</v>
      </c>
      <c r="F119" s="123">
        <f>((($A119/1.08+500)/1000)*('4 Schedule'!$I$2)+'4 Schedule'!$I$1+(((($A119/1.08+500)/1000)*'4 Schedule'!$E$2)+'4 Schedule'!$E$1)/2)*(1+B119+8%)/12</f>
        <v>2074.3375071733844</v>
      </c>
      <c r="G119" s="123">
        <f>((($A119/1.08+500)/1000)*('5 Schedule'!$I$2)+'5 Schedule'!$I$1+(((($A119/1.08+500)/1000)*'5 Schedule'!$E$2)+'5 Schedule'!$E$1)/2)*(1+B119+8%)/12</f>
        <v>1937.0403576536908</v>
      </c>
    </row>
    <row r="120" spans="1:7" x14ac:dyDescent="0.4">
      <c r="A120" s="126">
        <f t="shared" si="2"/>
        <v>102500</v>
      </c>
      <c r="B120" s="127">
        <v>0</v>
      </c>
      <c r="C120" s="127"/>
      <c r="D120" s="123">
        <f>((($A120/1.08+500)/1000)*('2 Schedule'!$I$2)+'2 Schedule'!$I$1+(((($A120/1.08+500)/1000)*'2 Schedule'!$E$2)+'2 Schedule'!$E$1)/2)*(1+B120+8%)/12</f>
        <v>2284.9902040194652</v>
      </c>
      <c r="E120" s="123">
        <f>((($A120/1.08+500)/1000)*('3 Schedule'!$I$2)+'3 Schedule'!$I$1+(((($A120/1.08+500)/1000)*'3 Schedule'!$E$2)+'3 Schedule'!$E$1)/2)*(1+B120+8%)/12</f>
        <v>2106.2468608150198</v>
      </c>
      <c r="F120" s="123">
        <f>((($A120/1.08+500)/1000)*('4 Schedule'!$I$2)+'4 Schedule'!$I$1+(((($A120/1.08+500)/1000)*'4 Schedule'!$E$2)+'4 Schedule'!$E$1)/2)*(1+B120+8%)/12</f>
        <v>2078.0014635439816</v>
      </c>
      <c r="G120" s="123">
        <f>((($A120/1.08+500)/1000)*('5 Schedule'!$I$2)+'5 Schedule'!$I$1+(((($A120/1.08+500)/1000)*'5 Schedule'!$E$2)+'5 Schedule'!$E$1)/2)*(1+B120+8%)/12</f>
        <v>1940.3750900414213</v>
      </c>
    </row>
    <row r="121" spans="1:7" x14ac:dyDescent="0.4">
      <c r="A121" s="126">
        <f t="shared" si="2"/>
        <v>103000</v>
      </c>
      <c r="B121" s="127">
        <v>0</v>
      </c>
      <c r="C121" s="127"/>
      <c r="D121" s="123">
        <f>((($A121/1.08+500)/1000)*('2 Schedule'!$I$2)+'2 Schedule'!$I$1+(((($A121/1.08+500)/1000)*'2 Schedule'!$E$2)+'2 Schedule'!$E$1)/2)*(1+B121+8%)/12</f>
        <v>2288.8466084408178</v>
      </c>
      <c r="E121" s="123">
        <f>((($A121/1.08+500)/1000)*('3 Schedule'!$I$2)+'3 Schedule'!$I$1+(((($A121/1.08+500)/1000)*'3 Schedule'!$E$2)+'3 Schedule'!$E$1)/2)*(1+B121+8%)/12</f>
        <v>2110.0832498639302</v>
      </c>
      <c r="F121" s="123">
        <f>((($A121/1.08+500)/1000)*('4 Schedule'!$I$2)+'4 Schedule'!$I$1+(((($A121/1.08+500)/1000)*'4 Schedule'!$E$2)+'4 Schedule'!$E$1)/2)*(1+B121+8%)/12</f>
        <v>2081.6654199145783</v>
      </c>
      <c r="G121" s="123">
        <f>((($A121/1.08+500)/1000)*('5 Schedule'!$I$2)+'5 Schedule'!$I$1+(((($A121/1.08+500)/1000)*'5 Schedule'!$E$2)+'5 Schedule'!$E$1)/2)*(1+B121+8%)/12</f>
        <v>1943.7098224291519</v>
      </c>
    </row>
    <row r="122" spans="1:7" x14ac:dyDescent="0.4">
      <c r="A122" s="126">
        <f t="shared" si="2"/>
        <v>103500</v>
      </c>
      <c r="B122" s="127">
        <v>0</v>
      </c>
      <c r="C122" s="127"/>
      <c r="D122" s="123">
        <f>((($A122/1.08+500)/1000)*('2 Schedule'!$I$2)+'2 Schedule'!$I$1+(((($A122/1.08+500)/1000)*'2 Schedule'!$E$2)+'2 Schedule'!$E$1)/2)*(1+B122+8%)/12</f>
        <v>2292.7030128621705</v>
      </c>
      <c r="E122" s="123">
        <f>((($A122/1.08+500)/1000)*('3 Schedule'!$I$2)+'3 Schedule'!$I$1+(((($A122/1.08+500)/1000)*'3 Schedule'!$E$2)+'3 Schedule'!$E$1)/2)*(1+B122+8%)/12</f>
        <v>2113.9196389128406</v>
      </c>
      <c r="F122" s="123">
        <f>((($A122/1.08+500)/1000)*('4 Schedule'!$I$2)+'4 Schedule'!$I$1+(((($A122/1.08+500)/1000)*'4 Schedule'!$E$2)+'4 Schedule'!$E$1)/2)*(1+B122+8%)/12</f>
        <v>2085.3293762851745</v>
      </c>
      <c r="G122" s="123">
        <f>((($A122/1.08+500)/1000)*('5 Schedule'!$I$2)+'5 Schedule'!$I$1+(((($A122/1.08+500)/1000)*'5 Schedule'!$E$2)+'5 Schedule'!$E$1)/2)*(1+B122+8%)/12</f>
        <v>1947.0445548168825</v>
      </c>
    </row>
    <row r="123" spans="1:7" x14ac:dyDescent="0.4">
      <c r="A123" s="126">
        <f t="shared" si="2"/>
        <v>104000</v>
      </c>
      <c r="B123" s="127">
        <v>0</v>
      </c>
      <c r="C123" s="127"/>
      <c r="D123" s="123">
        <f>((($A123/1.08+500)/1000)*('2 Schedule'!$I$2)+'2 Schedule'!$I$1+(((($A123/1.08+500)/1000)*'2 Schedule'!$E$2)+'2 Schedule'!$E$1)/2)*(1+B123+8%)/12</f>
        <v>2296.5594172835231</v>
      </c>
      <c r="E123" s="123">
        <f>((($A123/1.08+500)/1000)*('3 Schedule'!$I$2)+'3 Schedule'!$I$1+(((($A123/1.08+500)/1000)*'3 Schedule'!$E$2)+'3 Schedule'!$E$1)/2)*(1+B123+8%)/12</f>
        <v>2117.7560279617505</v>
      </c>
      <c r="F123" s="123">
        <f>((($A123/1.08+500)/1000)*('4 Schedule'!$I$2)+'4 Schedule'!$I$1+(((($A123/1.08+500)/1000)*'4 Schedule'!$E$2)+'4 Schedule'!$E$1)/2)*(1+B123+8%)/12</f>
        <v>2088.9933326557716</v>
      </c>
      <c r="G123" s="123">
        <f>((($A123/1.08+500)/1000)*('5 Schedule'!$I$2)+'5 Schedule'!$I$1+(((($A123/1.08+500)/1000)*'5 Schedule'!$E$2)+'5 Schedule'!$E$1)/2)*(1+B123+8%)/12</f>
        <v>1950.3792872046133</v>
      </c>
    </row>
    <row r="124" spans="1:7" x14ac:dyDescent="0.4">
      <c r="A124" s="126">
        <f t="shared" si="2"/>
        <v>104500</v>
      </c>
      <c r="B124" s="127">
        <v>0</v>
      </c>
      <c r="C124" s="127"/>
      <c r="D124" s="123">
        <f>((($A124/1.08+500)/1000)*('2 Schedule'!$I$2)+'2 Schedule'!$I$1+(((($A124/1.08+500)/1000)*'2 Schedule'!$E$2)+'2 Schedule'!$E$1)/2)*(1+B124+8%)/12</f>
        <v>2300.4158217048757</v>
      </c>
      <c r="E124" s="123">
        <f>((($A124/1.08+500)/1000)*('3 Schedule'!$I$2)+'3 Schedule'!$I$1+(((($A124/1.08+500)/1000)*'3 Schedule'!$E$2)+'3 Schedule'!$E$1)/2)*(1+B124+8%)/12</f>
        <v>2121.5924170106609</v>
      </c>
      <c r="F124" s="123">
        <f>((($A124/1.08+500)/1000)*('4 Schedule'!$I$2)+'4 Schedule'!$I$1+(((($A124/1.08+500)/1000)*'4 Schedule'!$E$2)+'4 Schedule'!$E$1)/2)*(1+B124+8%)/12</f>
        <v>2092.6572890263683</v>
      </c>
      <c r="G124" s="123">
        <f>((($A124/1.08+500)/1000)*('5 Schedule'!$I$2)+'5 Schedule'!$I$1+(((($A124/1.08+500)/1000)*'5 Schedule'!$E$2)+'5 Schedule'!$E$1)/2)*(1+B124+8%)/12</f>
        <v>1953.7140195923437</v>
      </c>
    </row>
    <row r="125" spans="1:7" x14ac:dyDescent="0.4">
      <c r="A125" s="126">
        <f t="shared" si="2"/>
        <v>105000</v>
      </c>
      <c r="B125" s="127">
        <v>0</v>
      </c>
      <c r="C125" s="127"/>
      <c r="D125" s="123">
        <f>((($A125/1.08+500)/1000)*('2 Schedule'!$I$2)+'2 Schedule'!$I$1+(((($A125/1.08+500)/1000)*'2 Schedule'!$E$2)+'2 Schedule'!$E$1)/2)*(1+B125+8%)/12</f>
        <v>2304.2722261262284</v>
      </c>
      <c r="E125" s="123">
        <f>((($A125/1.08+500)/1000)*('3 Schedule'!$I$2)+'3 Schedule'!$I$1+(((($A125/1.08+500)/1000)*'3 Schedule'!$E$2)+'3 Schedule'!$E$1)/2)*(1+B125+8%)/12</f>
        <v>2125.4288060595713</v>
      </c>
      <c r="F125" s="123">
        <f>((($A125/1.08+500)/1000)*('4 Schedule'!$I$2)+'4 Schedule'!$I$1+(((($A125/1.08+500)/1000)*'4 Schedule'!$E$2)+'4 Schedule'!$E$1)/2)*(1+B125+8%)/12</f>
        <v>2096.321245396965</v>
      </c>
      <c r="G125" s="123">
        <f>((($A125/1.08+500)/1000)*('5 Schedule'!$I$2)+'5 Schedule'!$I$1+(((($A125/1.08+500)/1000)*'5 Schedule'!$E$2)+'5 Schedule'!$E$1)/2)*(1+B125+8%)/12</f>
        <v>1957.0487519800743</v>
      </c>
    </row>
    <row r="126" spans="1:7" x14ac:dyDescent="0.4">
      <c r="A126" s="126">
        <f t="shared" si="2"/>
        <v>105500</v>
      </c>
      <c r="B126" s="127">
        <v>0</v>
      </c>
      <c r="C126" s="127"/>
      <c r="D126" s="123">
        <f>((($A126/1.08+500)/1000)*('2 Schedule'!$I$2)+'2 Schedule'!$I$1+(((($A126/1.08+500)/1000)*'2 Schedule'!$E$2)+'2 Schedule'!$E$1)/2)*(1+B126+8%)/12</f>
        <v>2308.1286305475815</v>
      </c>
      <c r="E126" s="123">
        <f>((($A126/1.08+500)/1000)*('3 Schedule'!$I$2)+'3 Schedule'!$I$1+(((($A126/1.08+500)/1000)*'3 Schedule'!$E$2)+'3 Schedule'!$E$1)/2)*(1+B126+8%)/12</f>
        <v>2129.2651951084813</v>
      </c>
      <c r="F126" s="123">
        <f>((($A126/1.08+500)/1000)*('4 Schedule'!$I$2)+'4 Schedule'!$I$1+(((($A126/1.08+500)/1000)*'4 Schedule'!$E$2)+'4 Schedule'!$E$1)/2)*(1+B126+8%)/12</f>
        <v>2099.9852017675616</v>
      </c>
      <c r="G126" s="123">
        <f>((($A126/1.08+500)/1000)*('5 Schedule'!$I$2)+'5 Schedule'!$I$1+(((($A126/1.08+500)/1000)*'5 Schedule'!$E$2)+'5 Schedule'!$E$1)/2)*(1+B126+8%)/12</f>
        <v>1960.3834843678051</v>
      </c>
    </row>
    <row r="127" spans="1:7" x14ac:dyDescent="0.4">
      <c r="A127" s="126">
        <f t="shared" si="2"/>
        <v>106000</v>
      </c>
      <c r="B127" s="127">
        <v>0</v>
      </c>
      <c r="C127" s="127"/>
      <c r="D127" s="123">
        <f>((($A127/1.08+500)/1000)*('2 Schedule'!$I$2)+'2 Schedule'!$I$1+(((($A127/1.08+500)/1000)*'2 Schedule'!$E$2)+'2 Schedule'!$E$1)/2)*(1+B127+8%)/12</f>
        <v>2311.9850349689341</v>
      </c>
      <c r="E127" s="123">
        <f>((($A127/1.08+500)/1000)*('3 Schedule'!$I$2)+'3 Schedule'!$I$1+(((($A127/1.08+500)/1000)*'3 Schedule'!$E$2)+'3 Schedule'!$E$1)/2)*(1+B127+8%)/12</f>
        <v>2133.1015841573922</v>
      </c>
      <c r="F127" s="123">
        <f>((($A127/1.08+500)/1000)*('4 Schedule'!$I$2)+'4 Schedule'!$I$1+(((($A127/1.08+500)/1000)*'4 Schedule'!$E$2)+'4 Schedule'!$E$1)/2)*(1+B127+8%)/12</f>
        <v>2103.6491581381588</v>
      </c>
      <c r="G127" s="123">
        <f>((($A127/1.08+500)/1000)*('5 Schedule'!$I$2)+'5 Schedule'!$I$1+(((($A127/1.08+500)/1000)*'5 Schedule'!$E$2)+'5 Schedule'!$E$1)/2)*(1+B127+8%)/12</f>
        <v>1963.7182167555354</v>
      </c>
    </row>
    <row r="128" spans="1:7" x14ac:dyDescent="0.4">
      <c r="A128" s="126">
        <f t="shared" si="2"/>
        <v>106500</v>
      </c>
      <c r="B128" s="127">
        <v>0</v>
      </c>
      <c r="C128" s="127"/>
      <c r="D128" s="123">
        <f>((($A128/1.08+500)/1000)*('2 Schedule'!$I$2)+'2 Schedule'!$I$1+(((($A128/1.08+500)/1000)*'2 Schedule'!$E$2)+'2 Schedule'!$E$1)/2)*(1+B128+8%)/12</f>
        <v>2315.8414393902872</v>
      </c>
      <c r="E128" s="123">
        <f>((($A128/1.08+500)/1000)*('3 Schedule'!$I$2)+'3 Schedule'!$I$1+(((($A128/1.08+500)/1000)*'3 Schedule'!$E$2)+'3 Schedule'!$E$1)/2)*(1+B128+8%)/12</f>
        <v>2136.9379732063021</v>
      </c>
      <c r="F128" s="123">
        <f>((($A128/1.08+500)/1000)*('4 Schedule'!$I$2)+'4 Schedule'!$I$1+(((($A128/1.08+500)/1000)*'4 Schedule'!$E$2)+'4 Schedule'!$E$1)/2)*(1+B128+8%)/12</f>
        <v>2107.313114508755</v>
      </c>
      <c r="G128" s="123">
        <f>((($A128/1.08+500)/1000)*('5 Schedule'!$I$2)+'5 Schedule'!$I$1+(((($A128/1.08+500)/1000)*'5 Schedule'!$E$2)+'5 Schedule'!$E$1)/2)*(1+B128+8%)/12</f>
        <v>1967.052949143266</v>
      </c>
    </row>
    <row r="129" spans="1:7" x14ac:dyDescent="0.4">
      <c r="A129" s="126">
        <f t="shared" si="2"/>
        <v>107000</v>
      </c>
      <c r="B129" s="127">
        <v>0</v>
      </c>
      <c r="C129" s="127"/>
      <c r="D129" s="123">
        <f>((($A129/1.08+500)/1000)*('2 Schedule'!$I$2)+'2 Schedule'!$I$1+(((($A129/1.08+500)/1000)*'2 Schedule'!$E$2)+'2 Schedule'!$E$1)/2)*(1+B129+8%)/12</f>
        <v>2319.6978438116394</v>
      </c>
      <c r="E129" s="123">
        <f>((($A129/1.08+500)/1000)*('3 Schedule'!$I$2)+'3 Schedule'!$I$1+(((($A129/1.08+500)/1000)*'3 Schedule'!$E$2)+'3 Schedule'!$E$1)/2)*(1+B129+8%)/12</f>
        <v>2140.774362255213</v>
      </c>
      <c r="F129" s="123">
        <f>((($A129/1.08+500)/1000)*('4 Schedule'!$I$2)+'4 Schedule'!$I$1+(((($A129/1.08+500)/1000)*'4 Schedule'!$E$2)+'4 Schedule'!$E$1)/2)*(1+B129+8%)/12</f>
        <v>2110.9770708793526</v>
      </c>
      <c r="G129" s="123">
        <f>((($A129/1.08+500)/1000)*('5 Schedule'!$I$2)+'5 Schedule'!$I$1+(((($A129/1.08+500)/1000)*'5 Schedule'!$E$2)+'5 Schedule'!$E$1)/2)*(1+B129+8%)/12</f>
        <v>1970.3876815309968</v>
      </c>
    </row>
    <row r="130" spans="1:7" x14ac:dyDescent="0.4">
      <c r="A130" s="126">
        <f t="shared" si="2"/>
        <v>107500</v>
      </c>
      <c r="B130" s="127">
        <v>0</v>
      </c>
      <c r="C130" s="127"/>
      <c r="D130" s="123">
        <f>((($A130/1.08+500)/1000)*('2 Schedule'!$I$2)+'2 Schedule'!$I$1+(((($A130/1.08+500)/1000)*'2 Schedule'!$E$2)+'2 Schedule'!$E$1)/2)*(1+B130+8%)/12</f>
        <v>2323.5542482329924</v>
      </c>
      <c r="E130" s="123">
        <f>((($A130/1.08+500)/1000)*('3 Schedule'!$I$2)+'3 Schedule'!$I$1+(((($A130/1.08+500)/1000)*'3 Schedule'!$E$2)+'3 Schedule'!$E$1)/2)*(1+B130+8%)/12</f>
        <v>2144.6107513041234</v>
      </c>
      <c r="F130" s="123">
        <f>((($A130/1.08+500)/1000)*('4 Schedule'!$I$2)+'4 Schedule'!$I$1+(((($A130/1.08+500)/1000)*'4 Schedule'!$E$2)+'4 Schedule'!$E$1)/2)*(1+B130+8%)/12</f>
        <v>2114.6410272499493</v>
      </c>
      <c r="G130" s="123">
        <f>((($A130/1.08+500)/1000)*('5 Schedule'!$I$2)+'5 Schedule'!$I$1+(((($A130/1.08+500)/1000)*'5 Schedule'!$E$2)+'5 Schedule'!$E$1)/2)*(1+B130+8%)/12</f>
        <v>1973.7224139187274</v>
      </c>
    </row>
    <row r="131" spans="1:7" x14ac:dyDescent="0.4">
      <c r="A131" s="126">
        <f t="shared" si="2"/>
        <v>108000</v>
      </c>
      <c r="B131" s="127">
        <v>0</v>
      </c>
      <c r="C131" s="127"/>
      <c r="D131" s="123">
        <f>((($A131/1.08+500)/1000)*('2 Schedule'!$I$2)+'2 Schedule'!$I$1+(((($A131/1.08+500)/1000)*'2 Schedule'!$E$2)+'2 Schedule'!$E$1)/2)*(1+B131+8%)/12</f>
        <v>2327.4106526543451</v>
      </c>
      <c r="E131" s="123">
        <f>((($A131/1.08+500)/1000)*('3 Schedule'!$I$2)+'3 Schedule'!$I$1+(((($A131/1.08+500)/1000)*'3 Schedule'!$E$2)+'3 Schedule'!$E$1)/2)*(1+B131+8%)/12</f>
        <v>2148.4471403530338</v>
      </c>
      <c r="F131" s="123">
        <f>((($A131/1.08+500)/1000)*('4 Schedule'!$I$2)+'4 Schedule'!$I$1+(((($A131/1.08+500)/1000)*'4 Schedule'!$E$2)+'4 Schedule'!$E$1)/2)*(1+B131+8%)/12</f>
        <v>2118.304983620546</v>
      </c>
      <c r="G131" s="123">
        <f>((($A131/1.08+500)/1000)*('5 Schedule'!$I$2)+'5 Schedule'!$I$1+(((($A131/1.08+500)/1000)*'5 Schedule'!$E$2)+'5 Schedule'!$E$1)/2)*(1+B131+8%)/12</f>
        <v>1977.0571463064578</v>
      </c>
    </row>
    <row r="132" spans="1:7" x14ac:dyDescent="0.4">
      <c r="A132" s="126">
        <f t="shared" si="2"/>
        <v>108500</v>
      </c>
      <c r="B132" s="127">
        <v>0</v>
      </c>
      <c r="C132" s="127"/>
      <c r="D132" s="123">
        <f>((($A132/1.08+500)/1000)*('2 Schedule'!$I$2)+'2 Schedule'!$I$1+(((($A132/1.08+500)/1000)*'2 Schedule'!$E$2)+'2 Schedule'!$E$1)/2)*(1+B132+8%)/12</f>
        <v>2331.2670570756977</v>
      </c>
      <c r="E132" s="123">
        <f>((($A132/1.08+500)/1000)*('3 Schedule'!$I$2)+'3 Schedule'!$I$1+(((($A132/1.08+500)/1000)*'3 Schedule'!$E$2)+'3 Schedule'!$E$1)/2)*(1+B132+8%)/12</f>
        <v>2152.2835294019437</v>
      </c>
      <c r="F132" s="123">
        <f>((($A132/1.08+500)/1000)*('4 Schedule'!$I$2)+'4 Schedule'!$I$1+(((($A132/1.08+500)/1000)*'4 Schedule'!$E$2)+'4 Schedule'!$E$1)/2)*(1+B132+8%)/12</f>
        <v>2121.9689399911426</v>
      </c>
      <c r="G132" s="123">
        <f>((($A132/1.08+500)/1000)*('5 Schedule'!$I$2)+'5 Schedule'!$I$1+(((($A132/1.08+500)/1000)*'5 Schedule'!$E$2)+'5 Schedule'!$E$1)/2)*(1+B132+8%)/12</f>
        <v>1980.3918786941886</v>
      </c>
    </row>
    <row r="133" spans="1:7" x14ac:dyDescent="0.4">
      <c r="A133" s="126">
        <f t="shared" si="2"/>
        <v>109000</v>
      </c>
      <c r="B133" s="127">
        <v>0</v>
      </c>
      <c r="C133" s="127"/>
      <c r="D133" s="123">
        <f>((($A133/1.08+500)/1000)*('2 Schedule'!$I$2)+'2 Schedule'!$I$1+(((($A133/1.08+500)/1000)*'2 Schedule'!$E$2)+'2 Schedule'!$E$1)/2)*(1+B133+8%)/12</f>
        <v>2335.1234614970508</v>
      </c>
      <c r="E133" s="123">
        <f>((($A133/1.08+500)/1000)*('3 Schedule'!$I$2)+'3 Schedule'!$I$1+(((($A133/1.08+500)/1000)*'3 Schedule'!$E$2)+'3 Schedule'!$E$1)/2)*(1+B133+8%)/12</f>
        <v>2156.1199184508537</v>
      </c>
      <c r="F133" s="123">
        <f>((($A133/1.08+500)/1000)*('4 Schedule'!$I$2)+'4 Schedule'!$I$1+(((($A133/1.08+500)/1000)*'4 Schedule'!$E$2)+'4 Schedule'!$E$1)/2)*(1+B133+8%)/12</f>
        <v>2125.6328963617393</v>
      </c>
      <c r="G133" s="123">
        <f>((($A133/1.08+500)/1000)*('5 Schedule'!$I$2)+'5 Schedule'!$I$1+(((($A133/1.08+500)/1000)*'5 Schedule'!$E$2)+'5 Schedule'!$E$1)/2)*(1+B133+8%)/12</f>
        <v>1983.7266110819189</v>
      </c>
    </row>
    <row r="134" spans="1:7" x14ac:dyDescent="0.4">
      <c r="A134" s="126">
        <f t="shared" si="2"/>
        <v>109500</v>
      </c>
      <c r="B134" s="127">
        <v>0</v>
      </c>
      <c r="C134" s="127"/>
      <c r="D134" s="123">
        <f>((($A134/1.08+500)/1000)*('2 Schedule'!$I$2)+'2 Schedule'!$I$1+(((($A134/1.08+500)/1000)*'2 Schedule'!$E$2)+'2 Schedule'!$E$1)/2)*(1+B134+8%)/12</f>
        <v>2338.979865918403</v>
      </c>
      <c r="E134" s="123">
        <f>((($A134/1.08+500)/1000)*('3 Schedule'!$I$2)+'3 Schedule'!$I$1+(((($A134/1.08+500)/1000)*'3 Schedule'!$E$2)+'3 Schedule'!$E$1)/2)*(1+B134+8%)/12</f>
        <v>2159.9563074997645</v>
      </c>
      <c r="F134" s="123">
        <f>((($A134/1.08+500)/1000)*('4 Schedule'!$I$2)+'4 Schedule'!$I$1+(((($A134/1.08+500)/1000)*'4 Schedule'!$E$2)+'4 Schedule'!$E$1)/2)*(1+B134+8%)/12</f>
        <v>2129.296852732336</v>
      </c>
      <c r="G134" s="123">
        <f>((($A134/1.08+500)/1000)*('5 Schedule'!$I$2)+'5 Schedule'!$I$1+(((($A134/1.08+500)/1000)*'5 Schedule'!$E$2)+'5 Schedule'!$E$1)/2)*(1+B134+8%)/12</f>
        <v>1987.0613434696495</v>
      </c>
    </row>
    <row r="135" spans="1:7" x14ac:dyDescent="0.4">
      <c r="A135" s="126">
        <f t="shared" si="2"/>
        <v>110000</v>
      </c>
      <c r="B135" s="127">
        <v>0</v>
      </c>
      <c r="C135" s="127"/>
      <c r="D135" s="123">
        <f>((($A135/1.08+500)/1000)*('2 Schedule'!$I$2)+'2 Schedule'!$I$1+(((($A135/1.08+500)/1000)*'2 Schedule'!$E$2)+'2 Schedule'!$E$1)/2)*(1+B135+8%)/12</f>
        <v>2342.8362703397561</v>
      </c>
      <c r="E135" s="123">
        <f>((($A135/1.08+500)/1000)*('3 Schedule'!$I$2)+'3 Schedule'!$I$1+(((($A135/1.08+500)/1000)*'3 Schedule'!$E$2)+'3 Schedule'!$E$1)/2)*(1+B135+8%)/12</f>
        <v>2163.7926965486745</v>
      </c>
      <c r="F135" s="123">
        <f>((($A135/1.08+500)/1000)*('4 Schedule'!$I$2)+'4 Schedule'!$I$1+(((($A135/1.08+500)/1000)*'4 Schedule'!$E$2)+'4 Schedule'!$E$1)/2)*(1+B135+8%)/12</f>
        <v>2132.9608091029327</v>
      </c>
      <c r="G135" s="123">
        <f>((($A135/1.08+500)/1000)*('5 Schedule'!$I$2)+'5 Schedule'!$I$1+(((($A135/1.08+500)/1000)*'5 Schedule'!$E$2)+'5 Schedule'!$E$1)/2)*(1+B135+8%)/12</f>
        <v>1990.3960758573803</v>
      </c>
    </row>
    <row r="136" spans="1:7" x14ac:dyDescent="0.4">
      <c r="A136" s="126">
        <f t="shared" si="2"/>
        <v>110500</v>
      </c>
      <c r="B136" s="127">
        <v>0</v>
      </c>
      <c r="C136" s="127"/>
      <c r="D136" s="123">
        <f>((($A136/1.08+500)/1000)*('2 Schedule'!$I$2)+'2 Schedule'!$I$1+(((($A136/1.08+500)/1000)*'2 Schedule'!$E$2)+'2 Schedule'!$E$1)/2)*(1+B136+8%)/12</f>
        <v>2346.6926747611092</v>
      </c>
      <c r="E136" s="123">
        <f>((($A136/1.08+500)/1000)*('3 Schedule'!$I$2)+'3 Schedule'!$I$1+(((($A136/1.08+500)/1000)*'3 Schedule'!$E$2)+'3 Schedule'!$E$1)/2)*(1+B136+8%)/12</f>
        <v>2167.6290855975849</v>
      </c>
      <c r="F136" s="123">
        <f>((($A136/1.08+500)/1000)*('4 Schedule'!$I$2)+'4 Schedule'!$I$1+(((($A136/1.08+500)/1000)*'4 Schedule'!$E$2)+'4 Schedule'!$E$1)/2)*(1+B136+8%)/12</f>
        <v>2136.6247654735298</v>
      </c>
      <c r="G136" s="123">
        <f>((($A136/1.08+500)/1000)*('5 Schedule'!$I$2)+'5 Schedule'!$I$1+(((($A136/1.08+500)/1000)*'5 Schedule'!$E$2)+'5 Schedule'!$E$1)/2)*(1+B136+8%)/12</f>
        <v>1993.7308082451109</v>
      </c>
    </row>
    <row r="137" spans="1:7" x14ac:dyDescent="0.4">
      <c r="A137" s="126">
        <f t="shared" si="2"/>
        <v>111000</v>
      </c>
      <c r="B137" s="127">
        <v>0</v>
      </c>
      <c r="C137" s="127"/>
      <c r="D137" s="123">
        <f>((($A137/1.08+500)/1000)*('2 Schedule'!$I$2)+'2 Schedule'!$I$1+(((($A137/1.08+500)/1000)*'2 Schedule'!$E$2)+'2 Schedule'!$E$1)/2)*(1+B137+8%)/12</f>
        <v>2350.5490791824614</v>
      </c>
      <c r="E137" s="123">
        <f>((($A137/1.08+500)/1000)*('3 Schedule'!$I$2)+'3 Schedule'!$I$1+(((($A137/1.08+500)/1000)*'3 Schedule'!$E$2)+'3 Schedule'!$E$1)/2)*(1+B137+8%)/12</f>
        <v>2171.4654746464953</v>
      </c>
      <c r="F137" s="123">
        <f>((($A137/1.08+500)/1000)*('4 Schedule'!$I$2)+'4 Schedule'!$I$1+(((($A137/1.08+500)/1000)*'4 Schedule'!$E$2)+'4 Schedule'!$E$1)/2)*(1+B137+8%)/12</f>
        <v>2140.2887218441269</v>
      </c>
      <c r="G137" s="123">
        <f>((($A137/1.08+500)/1000)*('5 Schedule'!$I$2)+'5 Schedule'!$I$1+(((($A137/1.08+500)/1000)*'5 Schedule'!$E$2)+'5 Schedule'!$E$1)/2)*(1+B137+8%)/12</f>
        <v>1997.0655406328417</v>
      </c>
    </row>
    <row r="138" spans="1:7" x14ac:dyDescent="0.4">
      <c r="A138" s="126">
        <f t="shared" si="2"/>
        <v>111500</v>
      </c>
      <c r="B138" s="127">
        <v>0</v>
      </c>
      <c r="C138" s="127"/>
      <c r="D138" s="123">
        <f>((($A138/1.08+500)/1000)*('2 Schedule'!$I$2)+'2 Schedule'!$I$1+(((($A138/1.08+500)/1000)*'2 Schedule'!$E$2)+'2 Schedule'!$E$1)/2)*(1+B138+8%)/12</f>
        <v>2354.4054836038144</v>
      </c>
      <c r="E138" s="123">
        <f>((($A138/1.08+500)/1000)*('3 Schedule'!$I$2)+'3 Schedule'!$I$1+(((($A138/1.08+500)/1000)*'3 Schedule'!$E$2)+'3 Schedule'!$E$1)/2)*(1+B138+8%)/12</f>
        <v>2175.3018636954052</v>
      </c>
      <c r="F138" s="123">
        <f>((($A138/1.08+500)/1000)*('4 Schedule'!$I$2)+'4 Schedule'!$I$1+(((($A138/1.08+500)/1000)*'4 Schedule'!$E$2)+'4 Schedule'!$E$1)/2)*(1+B138+8%)/12</f>
        <v>2143.9526782147232</v>
      </c>
      <c r="G138" s="123">
        <f>((($A138/1.08+500)/1000)*('5 Schedule'!$I$2)+'5 Schedule'!$I$1+(((($A138/1.08+500)/1000)*'5 Schedule'!$E$2)+'5 Schedule'!$E$1)/2)*(1+B138+8%)/12</f>
        <v>2000.4002730205721</v>
      </c>
    </row>
    <row r="139" spans="1:7" x14ac:dyDescent="0.4">
      <c r="A139" s="126">
        <f t="shared" si="2"/>
        <v>112000</v>
      </c>
      <c r="B139" s="127">
        <v>0</v>
      </c>
      <c r="C139" s="127"/>
      <c r="D139" s="123">
        <f>((($A139/1.08+500)/1000)*('2 Schedule'!$I$2)+'2 Schedule'!$I$1+(((($A139/1.08+500)/1000)*'2 Schedule'!$E$2)+'2 Schedule'!$E$1)/2)*(1+B139+8%)/12</f>
        <v>2358.2618880251671</v>
      </c>
      <c r="E139" s="123">
        <f>((($A139/1.08+500)/1000)*('3 Schedule'!$I$2)+'3 Schedule'!$I$1+(((($A139/1.08+500)/1000)*'3 Schedule'!$E$2)+'3 Schedule'!$E$1)/2)*(1+B139+8%)/12</f>
        <v>2179.1382527443157</v>
      </c>
      <c r="F139" s="123">
        <f>((($A139/1.08+500)/1000)*('4 Schedule'!$I$2)+'4 Schedule'!$I$1+(((($A139/1.08+500)/1000)*'4 Schedule'!$E$2)+'4 Schedule'!$E$1)/2)*(1+B139+8%)/12</f>
        <v>2147.6166345853203</v>
      </c>
      <c r="G139" s="123">
        <f>((($A139/1.08+500)/1000)*('5 Schedule'!$I$2)+'5 Schedule'!$I$1+(((($A139/1.08+500)/1000)*'5 Schedule'!$E$2)+'5 Schedule'!$E$1)/2)*(1+B139+8%)/12</f>
        <v>2003.7350054083026</v>
      </c>
    </row>
    <row r="140" spans="1:7" x14ac:dyDescent="0.4">
      <c r="A140" s="126">
        <f t="shared" si="2"/>
        <v>112500</v>
      </c>
      <c r="B140" s="127">
        <v>0</v>
      </c>
      <c r="C140" s="127"/>
      <c r="D140" s="123">
        <f>((($A140/1.08+500)/1000)*('2 Schedule'!$I$2)+'2 Schedule'!$I$1+(((($A140/1.08+500)/1000)*'2 Schedule'!$E$2)+'2 Schedule'!$E$1)/2)*(1+B140+8%)/12</f>
        <v>2362.1182924465197</v>
      </c>
      <c r="E140" s="123">
        <f>((($A140/1.08+500)/1000)*('3 Schedule'!$I$2)+'3 Schedule'!$I$1+(((($A140/1.08+500)/1000)*'3 Schedule'!$E$2)+'3 Schedule'!$E$1)/2)*(1+B140+8%)/12</f>
        <v>2182.9746417932261</v>
      </c>
      <c r="F140" s="123">
        <f>((($A140/1.08+500)/1000)*('4 Schedule'!$I$2)+'4 Schedule'!$I$1+(((($A140/1.08+500)/1000)*'4 Schedule'!$E$2)+'4 Schedule'!$E$1)/2)*(1+B140+8%)/12</f>
        <v>2151.280590955917</v>
      </c>
      <c r="G140" s="123">
        <f>((($A140/1.08+500)/1000)*('5 Schedule'!$I$2)+'5 Schedule'!$I$1+(((($A140/1.08+500)/1000)*'5 Schedule'!$E$2)+'5 Schedule'!$E$1)/2)*(1+B140+8%)/12</f>
        <v>2007.0697377960335</v>
      </c>
    </row>
    <row r="141" spans="1:7" x14ac:dyDescent="0.4">
      <c r="A141" s="126">
        <f t="shared" si="2"/>
        <v>113000</v>
      </c>
      <c r="B141" s="127">
        <v>0</v>
      </c>
      <c r="C141" s="127"/>
      <c r="D141" s="123">
        <f>((($A141/1.08+500)/1000)*('2 Schedule'!$I$2)+'2 Schedule'!$I$1+(((($A141/1.08+500)/1000)*'2 Schedule'!$E$2)+'2 Schedule'!$E$1)/2)*(1+B141+8%)/12</f>
        <v>2365.9746968678724</v>
      </c>
      <c r="E141" s="123">
        <f>((($A141/1.08+500)/1000)*('3 Schedule'!$I$2)+'3 Schedule'!$I$1+(((($A141/1.08+500)/1000)*'3 Schedule'!$E$2)+'3 Schedule'!$E$1)/2)*(1+B141+8%)/12</f>
        <v>2186.8110308421369</v>
      </c>
      <c r="F141" s="123">
        <f>((($A141/1.08+500)/1000)*('4 Schedule'!$I$2)+'4 Schedule'!$I$1+(((($A141/1.08+500)/1000)*'4 Schedule'!$E$2)+'4 Schedule'!$E$1)/2)*(1+B141+8%)/12</f>
        <v>2154.9445473265137</v>
      </c>
      <c r="G141" s="123">
        <f>((($A141/1.08+500)/1000)*('5 Schedule'!$I$2)+'5 Schedule'!$I$1+(((($A141/1.08+500)/1000)*'5 Schedule'!$E$2)+'5 Schedule'!$E$1)/2)*(1+B141+8%)/12</f>
        <v>2010.4044701837638</v>
      </c>
    </row>
    <row r="142" spans="1:7" x14ac:dyDescent="0.4">
      <c r="A142" s="126">
        <f t="shared" si="2"/>
        <v>113500</v>
      </c>
      <c r="B142" s="127">
        <v>0</v>
      </c>
      <c r="C142" s="127"/>
      <c r="D142" s="123">
        <f>((($A142/1.08+500)/1000)*('2 Schedule'!$I$2)+'2 Schedule'!$I$1+(((($A142/1.08+500)/1000)*'2 Schedule'!$E$2)+'2 Schedule'!$E$1)/2)*(1+B142+8%)/12</f>
        <v>2369.831101289225</v>
      </c>
      <c r="E142" s="123">
        <f>((($A142/1.08+500)/1000)*('3 Schedule'!$I$2)+'3 Schedule'!$I$1+(((($A142/1.08+500)/1000)*'3 Schedule'!$E$2)+'3 Schedule'!$E$1)/2)*(1+B142+8%)/12</f>
        <v>2190.6474198910469</v>
      </c>
      <c r="F142" s="123">
        <f>((($A142/1.08+500)/1000)*('4 Schedule'!$I$2)+'4 Schedule'!$I$1+(((($A142/1.08+500)/1000)*'4 Schedule'!$E$2)+'4 Schedule'!$E$1)/2)*(1+B142+8%)/12</f>
        <v>2158.6085036971103</v>
      </c>
      <c r="G142" s="123">
        <f>((($A142/1.08+500)/1000)*('5 Schedule'!$I$2)+'5 Schedule'!$I$1+(((($A142/1.08+500)/1000)*'5 Schedule'!$E$2)+'5 Schedule'!$E$1)/2)*(1+B142+8%)/12</f>
        <v>2013.7392025714944</v>
      </c>
    </row>
    <row r="143" spans="1:7" x14ac:dyDescent="0.4">
      <c r="A143" s="126">
        <f t="shared" si="2"/>
        <v>114000</v>
      </c>
      <c r="B143" s="127">
        <v>0</v>
      </c>
      <c r="C143" s="127"/>
      <c r="D143" s="123">
        <f>((($A143/1.08+500)/1000)*('2 Schedule'!$I$2)+'2 Schedule'!$I$1+(((($A143/1.08+500)/1000)*'2 Schedule'!$E$2)+'2 Schedule'!$E$1)/2)*(1+B143+8%)/12</f>
        <v>2373.6875057105781</v>
      </c>
      <c r="E143" s="123">
        <f>((($A143/1.08+500)/1000)*('3 Schedule'!$I$2)+'3 Schedule'!$I$1+(((($A143/1.08+500)/1000)*'3 Schedule'!$E$2)+'3 Schedule'!$E$1)/2)*(1+B143+8%)/12</f>
        <v>2194.4838089399573</v>
      </c>
      <c r="F143" s="123">
        <f>((($A143/1.08+500)/1000)*('4 Schedule'!$I$2)+'4 Schedule'!$I$1+(((($A143/1.08+500)/1000)*'4 Schedule'!$E$2)+'4 Schedule'!$E$1)/2)*(1+B143+8%)/12</f>
        <v>2162.272460067707</v>
      </c>
      <c r="G143" s="123">
        <f>((($A143/1.08+500)/1000)*('5 Schedule'!$I$2)+'5 Schedule'!$I$1+(((($A143/1.08+500)/1000)*'5 Schedule'!$E$2)+'5 Schedule'!$E$1)/2)*(1+B143+8%)/12</f>
        <v>2017.0739349592252</v>
      </c>
    </row>
    <row r="144" spans="1:7" x14ac:dyDescent="0.4">
      <c r="A144" s="126">
        <f t="shared" si="2"/>
        <v>114500</v>
      </c>
      <c r="B144" s="127">
        <v>0</v>
      </c>
      <c r="C144" s="127"/>
      <c r="D144" s="123">
        <f>((($A144/1.08+500)/1000)*('2 Schedule'!$I$2)+'2 Schedule'!$I$1+(((($A144/1.08+500)/1000)*'2 Schedule'!$E$2)+'2 Schedule'!$E$1)/2)*(1+B144+8%)/12</f>
        <v>2377.5439101319303</v>
      </c>
      <c r="E144" s="123">
        <f>((($A144/1.08+500)/1000)*('3 Schedule'!$I$2)+'3 Schedule'!$I$1+(((($A144/1.08+500)/1000)*'3 Schedule'!$E$2)+'3 Schedule'!$E$1)/2)*(1+B144+8%)/12</f>
        <v>2198.3201979888677</v>
      </c>
      <c r="F144" s="123">
        <f>((($A144/1.08+500)/1000)*('4 Schedule'!$I$2)+'4 Schedule'!$I$1+(((($A144/1.08+500)/1000)*'4 Schedule'!$E$2)+'4 Schedule'!$E$1)/2)*(1+B144+8%)/12</f>
        <v>2165.9364164383037</v>
      </c>
      <c r="G144" s="123">
        <f>((($A144/1.08+500)/1000)*('5 Schedule'!$I$2)+'5 Schedule'!$I$1+(((($A144/1.08+500)/1000)*'5 Schedule'!$E$2)+'5 Schedule'!$E$1)/2)*(1+B144+8%)/12</f>
        <v>2020.4086673469558</v>
      </c>
    </row>
    <row r="145" spans="1:7" x14ac:dyDescent="0.4">
      <c r="A145" s="126">
        <f t="shared" si="2"/>
        <v>115000</v>
      </c>
      <c r="B145" s="127">
        <v>0</v>
      </c>
      <c r="C145" s="127"/>
      <c r="D145" s="123">
        <f>((($A145/1.08+500)/1000)*('2 Schedule'!$I$2)+'2 Schedule'!$I$1+(((($A145/1.08+500)/1000)*'2 Schedule'!$E$2)+'2 Schedule'!$E$1)/2)*(1+B145+8%)/12</f>
        <v>2381.4003145532838</v>
      </c>
      <c r="E145" s="123">
        <f>((($A145/1.08+500)/1000)*('3 Schedule'!$I$2)+'3 Schedule'!$I$1+(((($A145/1.08+500)/1000)*'3 Schedule'!$E$2)+'3 Schedule'!$E$1)/2)*(1+B145+8%)/12</f>
        <v>2202.1565870377781</v>
      </c>
      <c r="F145" s="123">
        <f>((($A145/1.08+500)/1000)*('4 Schedule'!$I$2)+'4 Schedule'!$I$1+(((($A145/1.08+500)/1000)*'4 Schedule'!$E$2)+'4 Schedule'!$E$1)/2)*(1+B145+8%)/12</f>
        <v>2169.6003728089008</v>
      </c>
      <c r="G145" s="123">
        <f>((($A145/1.08+500)/1000)*('5 Schedule'!$I$2)+'5 Schedule'!$I$1+(((($A145/1.08+500)/1000)*'5 Schedule'!$E$2)+'5 Schedule'!$E$1)/2)*(1+B145+8%)/12</f>
        <v>2023.7433997346861</v>
      </c>
    </row>
    <row r="146" spans="1:7" x14ac:dyDescent="0.4">
      <c r="A146" s="126">
        <f t="shared" si="2"/>
        <v>115500</v>
      </c>
      <c r="B146" s="127">
        <v>0</v>
      </c>
      <c r="C146" s="127"/>
      <c r="D146" s="123">
        <f>((($A146/1.08+500)/1000)*('2 Schedule'!$I$2)+'2 Schedule'!$I$1+(((($A146/1.08+500)/1000)*'2 Schedule'!$E$2)+'2 Schedule'!$E$1)/2)*(1+B146+8%)/12</f>
        <v>2385.2567189746364</v>
      </c>
      <c r="E146" s="123">
        <f>((($A146/1.08+500)/1000)*('3 Schedule'!$I$2)+'3 Schedule'!$I$1+(((($A146/1.08+500)/1000)*'3 Schedule'!$E$2)+'3 Schedule'!$E$1)/2)*(1+B146+8%)/12</f>
        <v>2205.9929760866885</v>
      </c>
      <c r="F146" s="123">
        <f>((($A146/1.08+500)/1000)*('4 Schedule'!$I$2)+'4 Schedule'!$I$1+(((($A146/1.08+500)/1000)*'4 Schedule'!$E$2)+'4 Schedule'!$E$1)/2)*(1+B146+8%)/12</f>
        <v>2173.2643291794975</v>
      </c>
      <c r="G146" s="123">
        <f>((($A146/1.08+500)/1000)*('5 Schedule'!$I$2)+'5 Schedule'!$I$1+(((($A146/1.08+500)/1000)*'5 Schedule'!$E$2)+'5 Schedule'!$E$1)/2)*(1+B146+8%)/12</f>
        <v>2027.0781321224169</v>
      </c>
    </row>
    <row r="147" spans="1:7" x14ac:dyDescent="0.4">
      <c r="A147" s="126">
        <f t="shared" si="2"/>
        <v>116000</v>
      </c>
      <c r="B147" s="127">
        <v>0</v>
      </c>
      <c r="C147" s="127"/>
      <c r="D147" s="123">
        <f>((($A147/1.08+500)/1000)*('2 Schedule'!$I$2)+'2 Schedule'!$I$1+(((($A147/1.08+500)/1000)*'2 Schedule'!$E$2)+'2 Schedule'!$E$1)/2)*(1+B147+8%)/12</f>
        <v>2389.1131233959891</v>
      </c>
      <c r="E147" s="123">
        <f>((($A147/1.08+500)/1000)*('3 Schedule'!$I$2)+'3 Schedule'!$I$1+(((($A147/1.08+500)/1000)*'3 Schedule'!$E$2)+'3 Schedule'!$E$1)/2)*(1+B147+8%)/12</f>
        <v>2209.8293651355984</v>
      </c>
      <c r="F147" s="123">
        <f>((($A147/1.08+500)/1000)*('4 Schedule'!$I$2)+'4 Schedule'!$I$1+(((($A147/1.08+500)/1000)*'4 Schedule'!$E$2)+'4 Schedule'!$E$1)/2)*(1+B147+8%)/12</f>
        <v>2176.9282855500946</v>
      </c>
      <c r="G147" s="123">
        <f>((($A147/1.08+500)/1000)*('5 Schedule'!$I$2)+'5 Schedule'!$I$1+(((($A147/1.08+500)/1000)*'5 Schedule'!$E$2)+'5 Schedule'!$E$1)/2)*(1+B147+8%)/12</f>
        <v>2030.4128645101475</v>
      </c>
    </row>
    <row r="148" spans="1:7" x14ac:dyDescent="0.4">
      <c r="A148" s="126">
        <f t="shared" si="2"/>
        <v>116500</v>
      </c>
      <c r="B148" s="127">
        <v>0</v>
      </c>
      <c r="C148" s="127"/>
      <c r="D148" s="123">
        <f>((($A148/1.08+500)/1000)*('2 Schedule'!$I$2)+'2 Schedule'!$I$1+(((($A148/1.08+500)/1000)*'2 Schedule'!$E$2)+'2 Schedule'!$E$1)/2)*(1+B148+8%)/12</f>
        <v>2392.9695278173417</v>
      </c>
      <c r="E148" s="123">
        <f>((($A148/1.08+500)/1000)*('3 Schedule'!$I$2)+'3 Schedule'!$I$1+(((($A148/1.08+500)/1000)*'3 Schedule'!$E$2)+'3 Schedule'!$E$1)/2)*(1+B148+8%)/12</f>
        <v>2213.6657541845088</v>
      </c>
      <c r="F148" s="123">
        <f>((($A148/1.08+500)/1000)*('4 Schedule'!$I$2)+'4 Schedule'!$I$1+(((($A148/1.08+500)/1000)*'4 Schedule'!$E$2)+'4 Schedule'!$E$1)/2)*(1+B148+8%)/12</f>
        <v>2180.5922419206909</v>
      </c>
      <c r="G148" s="123">
        <f>((($A148/1.08+500)/1000)*('5 Schedule'!$I$2)+'5 Schedule'!$I$1+(((($A148/1.08+500)/1000)*'5 Schedule'!$E$2)+'5 Schedule'!$E$1)/2)*(1+B148+8%)/12</f>
        <v>2033.7475968978779</v>
      </c>
    </row>
    <row r="149" spans="1:7" x14ac:dyDescent="0.4">
      <c r="A149" s="126">
        <f t="shared" si="2"/>
        <v>117000</v>
      </c>
      <c r="B149" s="127">
        <v>0</v>
      </c>
      <c r="C149" s="127"/>
      <c r="D149" s="123">
        <f>((($A149/1.08+500)/1000)*('2 Schedule'!$I$2)+'2 Schedule'!$I$1+(((($A149/1.08+500)/1000)*'2 Schedule'!$E$2)+'2 Schedule'!$E$1)/2)*(1+B149+8%)/12</f>
        <v>2396.8259322386943</v>
      </c>
      <c r="E149" s="123">
        <f>((($A149/1.08+500)/1000)*('3 Schedule'!$I$2)+'3 Schedule'!$I$1+(((($A149/1.08+500)/1000)*'3 Schedule'!$E$2)+'3 Schedule'!$E$1)/2)*(1+B149+8%)/12</f>
        <v>2217.5021432334192</v>
      </c>
      <c r="F149" s="123">
        <f>((($A149/1.08+500)/1000)*('4 Schedule'!$I$2)+'4 Schedule'!$I$1+(((($A149/1.08+500)/1000)*'4 Schedule'!$E$2)+'4 Schedule'!$E$1)/2)*(1+B149+8%)/12</f>
        <v>2184.256198291288</v>
      </c>
      <c r="G149" s="123">
        <f>((($A149/1.08+500)/1000)*('5 Schedule'!$I$2)+'5 Schedule'!$I$1+(((($A149/1.08+500)/1000)*'5 Schedule'!$E$2)+'5 Schedule'!$E$1)/2)*(1+B149+8%)/12</f>
        <v>2037.0823292856087</v>
      </c>
    </row>
    <row r="150" spans="1:7" x14ac:dyDescent="0.4">
      <c r="A150" s="126">
        <f t="shared" si="2"/>
        <v>117500</v>
      </c>
      <c r="B150" s="127">
        <v>0</v>
      </c>
      <c r="C150" s="127"/>
      <c r="D150" s="123">
        <f>((($A150/1.08+500)/1000)*('2 Schedule'!$I$2)+'2 Schedule'!$I$1+(((($A150/1.08+500)/1000)*'2 Schedule'!$E$2)+'2 Schedule'!$E$1)/2)*(1+B150+8%)/12</f>
        <v>2400.682336660047</v>
      </c>
      <c r="E150" s="123">
        <f>((($A150/1.08+500)/1000)*('3 Schedule'!$I$2)+'3 Schedule'!$I$1+(((($A150/1.08+500)/1000)*'3 Schedule'!$E$2)+'3 Schedule'!$E$1)/2)*(1+B150+8%)/12</f>
        <v>2221.3385322823292</v>
      </c>
      <c r="F150" s="123">
        <f>((($A150/1.08+500)/1000)*('4 Schedule'!$I$2)+'4 Schedule'!$I$1+(((($A150/1.08+500)/1000)*'4 Schedule'!$E$2)+'4 Schedule'!$E$1)/2)*(1+B150+8%)/12</f>
        <v>2187.9201546618847</v>
      </c>
      <c r="G150" s="123">
        <f>((($A150/1.08+500)/1000)*('5 Schedule'!$I$2)+'5 Schedule'!$I$1+(((($A150/1.08+500)/1000)*'5 Schedule'!$E$2)+'5 Schedule'!$E$1)/2)*(1+B150+8%)/12</f>
        <v>2040.4170616733393</v>
      </c>
    </row>
    <row r="151" spans="1:7" x14ac:dyDescent="0.4">
      <c r="A151" s="126">
        <f t="shared" si="2"/>
        <v>118000</v>
      </c>
      <c r="B151" s="127">
        <v>0</v>
      </c>
      <c r="C151" s="127"/>
      <c r="D151" s="123">
        <f>((($A151/1.08+500)/1000)*('2 Schedule'!$I$2)+'2 Schedule'!$I$1+(((($A151/1.08+500)/1000)*'2 Schedule'!$E$2)+'2 Schedule'!$E$1)/2)*(1+B151+8%)/12</f>
        <v>2404.5387410813996</v>
      </c>
      <c r="E151" s="123">
        <f>((($A151/1.08+500)/1000)*('3 Schedule'!$I$2)+'3 Schedule'!$I$1+(((($A151/1.08+500)/1000)*'3 Schedule'!$E$2)+'3 Schedule'!$E$1)/2)*(1+B151+8%)/12</f>
        <v>2225.1749213312396</v>
      </c>
      <c r="F151" s="123">
        <f>((($A151/1.08+500)/1000)*('4 Schedule'!$I$2)+'4 Schedule'!$I$1+(((($A151/1.08+500)/1000)*'4 Schedule'!$E$2)+'4 Schedule'!$E$1)/2)*(1+B151+8%)/12</f>
        <v>2191.5841110324818</v>
      </c>
      <c r="G151" s="123">
        <f>((($A151/1.08+500)/1000)*('5 Schedule'!$I$2)+'5 Schedule'!$I$1+(((($A151/1.08+500)/1000)*'5 Schedule'!$E$2)+'5 Schedule'!$E$1)/2)*(1+B151+8%)/12</f>
        <v>2043.7517940610699</v>
      </c>
    </row>
    <row r="152" spans="1:7" x14ac:dyDescent="0.4">
      <c r="A152" s="126">
        <f t="shared" si="2"/>
        <v>118500</v>
      </c>
      <c r="B152" s="127">
        <v>0</v>
      </c>
      <c r="C152" s="127"/>
      <c r="D152" s="123">
        <f>((($A152/1.08+500)/1000)*('2 Schedule'!$I$2)+'2 Schedule'!$I$1+(((($A152/1.08+500)/1000)*'2 Schedule'!$E$2)+'2 Schedule'!$E$1)/2)*(1+B152+8%)/12</f>
        <v>2408.3951455027527</v>
      </c>
      <c r="E152" s="123">
        <f>((($A152/1.08+500)/1000)*('3 Schedule'!$I$2)+'3 Schedule'!$I$1+(((($A152/1.08+500)/1000)*'3 Schedule'!$E$2)+'3 Schedule'!$E$1)/2)*(1+B152+8%)/12</f>
        <v>2229.0113103801505</v>
      </c>
      <c r="F152" s="123">
        <f>((($A152/1.08+500)/1000)*('4 Schedule'!$I$2)+'4 Schedule'!$I$1+(((($A152/1.08+500)/1000)*'4 Schedule'!$E$2)+'4 Schedule'!$E$1)/2)*(1+B152+8%)/12</f>
        <v>2195.248067403078</v>
      </c>
      <c r="G152" s="123">
        <f>((($A152/1.08+500)/1000)*('5 Schedule'!$I$2)+'5 Schedule'!$I$1+(((($A152/1.08+500)/1000)*'5 Schedule'!$E$2)+'5 Schedule'!$E$1)/2)*(1+B152+8%)/12</f>
        <v>2047.0865264488</v>
      </c>
    </row>
    <row r="153" spans="1:7" x14ac:dyDescent="0.4">
      <c r="A153" s="126">
        <f t="shared" si="2"/>
        <v>119000</v>
      </c>
      <c r="B153" s="127">
        <v>0</v>
      </c>
      <c r="C153" s="127"/>
      <c r="D153" s="123">
        <f>((($A153/1.08+500)/1000)*('2 Schedule'!$I$2)+'2 Schedule'!$I$1+(((($A153/1.08+500)/1000)*'2 Schedule'!$E$2)+'2 Schedule'!$E$1)/2)*(1+B153+8%)/12</f>
        <v>2412.2515499241053</v>
      </c>
      <c r="E153" s="123">
        <f>((($A153/1.08+500)/1000)*('3 Schedule'!$I$2)+'3 Schedule'!$I$1+(((($A153/1.08+500)/1000)*'3 Schedule'!$E$2)+'3 Schedule'!$E$1)/2)*(1+B153+8%)/12</f>
        <v>2232.8476994290609</v>
      </c>
      <c r="F153" s="123">
        <f>((($A153/1.08+500)/1000)*('4 Schedule'!$I$2)+'4 Schedule'!$I$1+(((($A153/1.08+500)/1000)*'4 Schedule'!$E$2)+'4 Schedule'!$E$1)/2)*(1+B153+8%)/12</f>
        <v>2198.9120237736752</v>
      </c>
      <c r="G153" s="123">
        <f>((($A153/1.08+500)/1000)*('5 Schedule'!$I$2)+'5 Schedule'!$I$1+(((($A153/1.08+500)/1000)*'5 Schedule'!$E$2)+'5 Schedule'!$E$1)/2)*(1+B153+8%)/12</f>
        <v>2050.4212588365308</v>
      </c>
    </row>
    <row r="154" spans="1:7" x14ac:dyDescent="0.4">
      <c r="A154" s="126">
        <f t="shared" si="2"/>
        <v>119500</v>
      </c>
      <c r="B154" s="127">
        <v>0</v>
      </c>
      <c r="C154" s="127"/>
      <c r="D154" s="123">
        <f>((($A154/1.08+500)/1000)*('2 Schedule'!$I$2)+'2 Schedule'!$I$1+(((($A154/1.08+500)/1000)*'2 Schedule'!$E$2)+'2 Schedule'!$E$1)/2)*(1+B154+8%)/12</f>
        <v>2416.1079543454584</v>
      </c>
      <c r="E154" s="123">
        <f>((($A154/1.08+500)/1000)*('3 Schedule'!$I$2)+'3 Schedule'!$I$1+(((($A154/1.08+500)/1000)*'3 Schedule'!$E$2)+'3 Schedule'!$E$1)/2)*(1+B154+8%)/12</f>
        <v>2236.6840884779708</v>
      </c>
      <c r="F154" s="123">
        <f>((($A154/1.08+500)/1000)*('4 Schedule'!$I$2)+'4 Schedule'!$I$1+(((($A154/1.08+500)/1000)*'4 Schedule'!$E$2)+'4 Schedule'!$E$1)/2)*(1+B154+8%)/12</f>
        <v>2202.5759801442723</v>
      </c>
      <c r="G154" s="123">
        <f>((($A154/1.08+500)/1000)*('5 Schedule'!$I$2)+'5 Schedule'!$I$1+(((($A154/1.08+500)/1000)*'5 Schedule'!$E$2)+'5 Schedule'!$E$1)/2)*(1+B154+8%)/12</f>
        <v>2053.7559912242618</v>
      </c>
    </row>
    <row r="155" spans="1:7" x14ac:dyDescent="0.4">
      <c r="A155" s="126">
        <f t="shared" si="2"/>
        <v>120000</v>
      </c>
      <c r="B155" s="127">
        <v>0</v>
      </c>
      <c r="C155" s="127"/>
      <c r="D155" s="123">
        <f>((($A155/1.08+500)/1000)*('2 Schedule'!$I$2)+'2 Schedule'!$I$1+(((($A155/1.08+500)/1000)*'2 Schedule'!$E$2)+'2 Schedule'!$E$1)/2)*(1+B155+8%)/12</f>
        <v>2419.9643587668111</v>
      </c>
      <c r="E155" s="123">
        <f>((($A155/1.08+500)/1000)*('3 Schedule'!$I$2)+'3 Schedule'!$I$1+(((($A155/1.08+500)/1000)*'3 Schedule'!$E$2)+'3 Schedule'!$E$1)/2)*(1+B155+8%)/12</f>
        <v>2240.5204775268812</v>
      </c>
      <c r="F155" s="123">
        <f>((($A155/1.08+500)/1000)*('4 Schedule'!$I$2)+'4 Schedule'!$I$1+(((($A155/1.08+500)/1000)*'4 Schedule'!$E$2)+'4 Schedule'!$E$1)/2)*(1+B155+8%)/12</f>
        <v>2206.2399365148685</v>
      </c>
      <c r="G155" s="123">
        <f>((($A155/1.08+500)/1000)*('5 Schedule'!$I$2)+'5 Schedule'!$I$1+(((($A155/1.08+500)/1000)*'5 Schedule'!$E$2)+'5 Schedule'!$E$1)/2)*(1+B155+8%)/12</f>
        <v>2057.0907236119924</v>
      </c>
    </row>
    <row r="156" spans="1:7" x14ac:dyDescent="0.4">
      <c r="A156" s="126">
        <f t="shared" si="2"/>
        <v>120500</v>
      </c>
      <c r="B156" s="127">
        <v>0</v>
      </c>
      <c r="C156" s="127"/>
      <c r="D156" s="123">
        <f>((($A156/1.08+500)/1000)*('2 Schedule'!$I$2)+'2 Schedule'!$I$1+(((($A156/1.08+500)/1000)*'2 Schedule'!$E$2)+'2 Schedule'!$E$1)/2)*(1+B156+8%)/12</f>
        <v>2423.8207631881637</v>
      </c>
      <c r="E156" s="123">
        <f>((($A156/1.08+500)/1000)*('3 Schedule'!$I$2)+'3 Schedule'!$I$1+(((($A156/1.08+500)/1000)*'3 Schedule'!$E$2)+'3 Schedule'!$E$1)/2)*(1+B156+8%)/12</f>
        <v>2244.3568665757916</v>
      </c>
      <c r="F156" s="123">
        <f>((($A156/1.08+500)/1000)*('4 Schedule'!$I$2)+'4 Schedule'!$I$1+(((($A156/1.08+500)/1000)*'4 Schedule'!$E$2)+'4 Schedule'!$E$1)/2)*(1+B156+8%)/12</f>
        <v>2209.9038928854657</v>
      </c>
      <c r="G156" s="123">
        <f>((($A156/1.08+500)/1000)*('5 Schedule'!$I$2)+'5 Schedule'!$I$1+(((($A156/1.08+500)/1000)*'5 Schedule'!$E$2)+'5 Schedule'!$E$1)/2)*(1+B156+8%)/12</f>
        <v>2060.425455999723</v>
      </c>
    </row>
    <row r="157" spans="1:7" x14ac:dyDescent="0.4">
      <c r="A157" s="126">
        <f t="shared" si="2"/>
        <v>121000</v>
      </c>
      <c r="B157" s="127">
        <v>0</v>
      </c>
      <c r="C157" s="127"/>
      <c r="D157" s="123">
        <f>((($A157/1.08+500)/1000)*('2 Schedule'!$I$2)+'2 Schedule'!$I$1+(((($A157/1.08+500)/1000)*'2 Schedule'!$E$2)+'2 Schedule'!$E$1)/2)*(1+B157+8%)/12</f>
        <v>2427.6771676095163</v>
      </c>
      <c r="E157" s="123">
        <f>((($A157/1.08+500)/1000)*('3 Schedule'!$I$2)+'3 Schedule'!$I$1+(((($A157/1.08+500)/1000)*'3 Schedule'!$E$2)+'3 Schedule'!$E$1)/2)*(1+B157+8%)/12</f>
        <v>2248.193255624702</v>
      </c>
      <c r="F157" s="123">
        <f>((($A157/1.08+500)/1000)*('4 Schedule'!$I$2)+'4 Schedule'!$I$1+(((($A157/1.08+500)/1000)*'4 Schedule'!$E$2)+'4 Schedule'!$E$1)/2)*(1+B157+8%)/12</f>
        <v>2213.5678492560623</v>
      </c>
      <c r="G157" s="123">
        <f>((($A157/1.08+500)/1000)*('5 Schedule'!$I$2)+'5 Schedule'!$I$1+(((($A157/1.08+500)/1000)*'5 Schedule'!$E$2)+'5 Schedule'!$E$1)/2)*(1+B157+8%)/12</f>
        <v>2063.7601883874536</v>
      </c>
    </row>
    <row r="158" spans="1:7" x14ac:dyDescent="0.4">
      <c r="A158" s="126">
        <f t="shared" si="2"/>
        <v>121500</v>
      </c>
      <c r="B158" s="127">
        <v>0</v>
      </c>
      <c r="C158" s="127"/>
      <c r="D158" s="123">
        <f>((($A158/1.08+500)/1000)*('2 Schedule'!$I$2)+'2 Schedule'!$I$1+(((($A158/1.08+500)/1000)*'2 Schedule'!$E$2)+'2 Schedule'!$E$1)/2)*(1+B158+8%)/12</f>
        <v>2431.533572030869</v>
      </c>
      <c r="E158" s="123">
        <f>((($A158/1.08+500)/1000)*('3 Schedule'!$I$2)+'3 Schedule'!$I$1+(((($A158/1.08+500)/1000)*'3 Schedule'!$E$2)+'3 Schedule'!$E$1)/2)*(1+B158+8%)/12</f>
        <v>2252.0296446736124</v>
      </c>
      <c r="F158" s="123">
        <f>((($A158/1.08+500)/1000)*('4 Schedule'!$I$2)+'4 Schedule'!$I$1+(((($A158/1.08+500)/1000)*'4 Schedule'!$E$2)+'4 Schedule'!$E$1)/2)*(1+B158+8%)/12</f>
        <v>2217.231805626659</v>
      </c>
      <c r="G158" s="123">
        <f>((($A158/1.08+500)/1000)*('5 Schedule'!$I$2)+'5 Schedule'!$I$1+(((($A158/1.08+500)/1000)*'5 Schedule'!$E$2)+'5 Schedule'!$E$1)/2)*(1+B158+8%)/12</f>
        <v>2067.0949207751842</v>
      </c>
    </row>
    <row r="159" spans="1:7" x14ac:dyDescent="0.4">
      <c r="A159" s="126">
        <f t="shared" si="2"/>
        <v>122000</v>
      </c>
      <c r="B159" s="127">
        <v>0</v>
      </c>
      <c r="C159" s="127"/>
      <c r="D159" s="123">
        <f>((($A159/1.08+500)/1000)*('2 Schedule'!$I$2)+'2 Schedule'!$I$1+(((($A159/1.08+500)/1000)*'2 Schedule'!$E$2)+'2 Schedule'!$E$1)/2)*(1+B159+8%)/12</f>
        <v>2435.3899764522221</v>
      </c>
      <c r="E159" s="123">
        <f>((($A159/1.08+500)/1000)*('3 Schedule'!$I$2)+'3 Schedule'!$I$1+(((($A159/1.08+500)/1000)*'3 Schedule'!$E$2)+'3 Schedule'!$E$1)/2)*(1+B159+8%)/12</f>
        <v>2255.8660337225224</v>
      </c>
      <c r="F159" s="123">
        <f>((($A159/1.08+500)/1000)*('4 Schedule'!$I$2)+'4 Schedule'!$I$1+(((($A159/1.08+500)/1000)*'4 Schedule'!$E$2)+'4 Schedule'!$E$1)/2)*(1+B159+8%)/12</f>
        <v>2220.8957619972557</v>
      </c>
      <c r="G159" s="123">
        <f>((($A159/1.08+500)/1000)*('5 Schedule'!$I$2)+'5 Schedule'!$I$1+(((($A159/1.08+500)/1000)*'5 Schedule'!$E$2)+'5 Schedule'!$E$1)/2)*(1+B159+8%)/12</f>
        <v>2070.4296531629143</v>
      </c>
    </row>
    <row r="160" spans="1:7" x14ac:dyDescent="0.4">
      <c r="A160" s="126">
        <f t="shared" si="2"/>
        <v>122500</v>
      </c>
      <c r="B160" s="127">
        <v>0</v>
      </c>
      <c r="C160" s="127"/>
      <c r="D160" s="123">
        <f>((($A160/1.08+500)/1000)*('2 Schedule'!$I$2)+'2 Schedule'!$I$1+(((($A160/1.08+500)/1000)*'2 Schedule'!$E$2)+'2 Schedule'!$E$1)/2)*(1+B160+8%)/12</f>
        <v>2439.2463808735743</v>
      </c>
      <c r="E160" s="123">
        <f>((($A160/1.08+500)/1000)*('3 Schedule'!$I$2)+'3 Schedule'!$I$1+(((($A160/1.08+500)/1000)*'3 Schedule'!$E$2)+'3 Schedule'!$E$1)/2)*(1+B160+8%)/12</f>
        <v>2259.7024227714328</v>
      </c>
      <c r="F160" s="123">
        <f>((($A160/1.08+500)/1000)*('4 Schedule'!$I$2)+'4 Schedule'!$I$1+(((($A160/1.08+500)/1000)*'4 Schedule'!$E$2)+'4 Schedule'!$E$1)/2)*(1+B160+8%)/12</f>
        <v>2224.5597183678524</v>
      </c>
      <c r="G160" s="123">
        <f>((($A160/1.08+500)/1000)*('5 Schedule'!$I$2)+'5 Schedule'!$I$1+(((($A160/1.08+500)/1000)*'5 Schedule'!$E$2)+'5 Schedule'!$E$1)/2)*(1+B160+8%)/12</f>
        <v>2073.7643855506449</v>
      </c>
    </row>
    <row r="161" spans="1:7" x14ac:dyDescent="0.4">
      <c r="A161" s="126">
        <f t="shared" si="2"/>
        <v>123000</v>
      </c>
      <c r="B161" s="127">
        <v>0</v>
      </c>
      <c r="C161" s="127"/>
      <c r="D161" s="123">
        <f>((($A161/1.08+500)/1000)*('2 Schedule'!$I$2)+'2 Schedule'!$I$1+(((($A161/1.08+500)/1000)*'2 Schedule'!$E$2)+'2 Schedule'!$E$1)/2)*(1+B161+8%)/12</f>
        <v>2443.1027852949273</v>
      </c>
      <c r="E161" s="123">
        <f>((($A161/1.08+500)/1000)*('3 Schedule'!$I$2)+'3 Schedule'!$I$1+(((($A161/1.08+500)/1000)*'3 Schedule'!$E$2)+'3 Schedule'!$E$1)/2)*(1+B161+8%)/12</f>
        <v>2263.5388118203432</v>
      </c>
      <c r="F161" s="123">
        <f>((($A161/1.08+500)/1000)*('4 Schedule'!$I$2)+'4 Schedule'!$I$1+(((($A161/1.08+500)/1000)*'4 Schedule'!$E$2)+'4 Schedule'!$E$1)/2)*(1+B161+8%)/12</f>
        <v>2228.2236747384491</v>
      </c>
      <c r="G161" s="123">
        <f>((($A161/1.08+500)/1000)*('5 Schedule'!$I$2)+'5 Schedule'!$I$1+(((($A161/1.08+500)/1000)*'5 Schedule'!$E$2)+'5 Schedule'!$E$1)/2)*(1+B161+8%)/12</f>
        <v>2077.0991179383759</v>
      </c>
    </row>
    <row r="162" spans="1:7" x14ac:dyDescent="0.4">
      <c r="A162" s="126">
        <f t="shared" si="2"/>
        <v>123500</v>
      </c>
      <c r="B162" s="127">
        <v>0</v>
      </c>
      <c r="C162" s="127"/>
      <c r="D162" s="123">
        <f>((($A162/1.08+500)/1000)*('2 Schedule'!$I$2)+'2 Schedule'!$I$1+(((($A162/1.08+500)/1000)*'2 Schedule'!$E$2)+'2 Schedule'!$E$1)/2)*(1+B162+8%)/12</f>
        <v>2446.95918971628</v>
      </c>
      <c r="E162" s="123">
        <f>((($A162/1.08+500)/1000)*('3 Schedule'!$I$2)+'3 Schedule'!$I$1+(((($A162/1.08+500)/1000)*'3 Schedule'!$E$2)+'3 Schedule'!$E$1)/2)*(1+B162+8%)/12</f>
        <v>2267.3752008692536</v>
      </c>
      <c r="F162" s="123">
        <f>((($A162/1.08+500)/1000)*('4 Schedule'!$I$2)+'4 Schedule'!$I$1+(((($A162/1.08+500)/1000)*'4 Schedule'!$E$2)+'4 Schedule'!$E$1)/2)*(1+B162+8%)/12</f>
        <v>2231.8876311090457</v>
      </c>
      <c r="G162" s="123">
        <f>((($A162/1.08+500)/1000)*('5 Schedule'!$I$2)+'5 Schedule'!$I$1+(((($A162/1.08+500)/1000)*'5 Schedule'!$E$2)+'5 Schedule'!$E$1)/2)*(1+B162+8%)/12</f>
        <v>2080.4338503261065</v>
      </c>
    </row>
    <row r="163" spans="1:7" x14ac:dyDescent="0.4">
      <c r="A163" s="126">
        <f t="shared" si="2"/>
        <v>124000</v>
      </c>
      <c r="B163" s="127">
        <v>0</v>
      </c>
      <c r="C163" s="127"/>
      <c r="D163" s="123">
        <f>((($A163/1.08+500)/1000)*('2 Schedule'!$I$2)+'2 Schedule'!$I$1+(((($A163/1.08+500)/1000)*'2 Schedule'!$E$2)+'2 Schedule'!$E$1)/2)*(1+B163+8%)/12</f>
        <v>2450.8155941376326</v>
      </c>
      <c r="E163" s="123">
        <f>((($A163/1.08+500)/1000)*('3 Schedule'!$I$2)+'3 Schedule'!$I$1+(((($A163/1.08+500)/1000)*'3 Schedule'!$E$2)+'3 Schedule'!$E$1)/2)*(1+B163+8%)/12</f>
        <v>2271.211589918164</v>
      </c>
      <c r="F163" s="123">
        <f>((($A163/1.08+500)/1000)*('4 Schedule'!$I$2)+'4 Schedule'!$I$1+(((($A163/1.08+500)/1000)*'4 Schedule'!$E$2)+'4 Schedule'!$E$1)/2)*(1+B163+8%)/12</f>
        <v>2235.5515874796433</v>
      </c>
      <c r="G163" s="123">
        <f>((($A163/1.08+500)/1000)*('5 Schedule'!$I$2)+'5 Schedule'!$I$1+(((($A163/1.08+500)/1000)*'5 Schedule'!$E$2)+'5 Schedule'!$E$1)/2)*(1+B163+8%)/12</f>
        <v>2083.7685827138371</v>
      </c>
    </row>
    <row r="164" spans="1:7" x14ac:dyDescent="0.4">
      <c r="A164" s="126">
        <f t="shared" si="2"/>
        <v>124500</v>
      </c>
      <c r="B164" s="127">
        <v>0</v>
      </c>
      <c r="C164" s="127"/>
      <c r="D164" s="123">
        <f>((($A164/1.08+500)/1000)*('2 Schedule'!$I$2)+'2 Schedule'!$I$1+(((($A164/1.08+500)/1000)*'2 Schedule'!$E$2)+'2 Schedule'!$E$1)/2)*(1+B164+8%)/12</f>
        <v>2454.6719985589857</v>
      </c>
      <c r="E164" s="123">
        <f>((($A164/1.08+500)/1000)*('3 Schedule'!$I$2)+'3 Schedule'!$I$1+(((($A164/1.08+500)/1000)*'3 Schedule'!$E$2)+'3 Schedule'!$E$1)/2)*(1+B164+8%)/12</f>
        <v>2275.0479789670744</v>
      </c>
      <c r="F164" s="123">
        <f>((($A164/1.08+500)/1000)*('4 Schedule'!$I$2)+'4 Schedule'!$I$1+(((($A164/1.08+500)/1000)*'4 Schedule'!$E$2)+'4 Schedule'!$E$1)/2)*(1+B164+8%)/12</f>
        <v>2239.2155438502396</v>
      </c>
      <c r="G164" s="123">
        <f>((($A164/1.08+500)/1000)*('5 Schedule'!$I$2)+'5 Schedule'!$I$1+(((($A164/1.08+500)/1000)*'5 Schedule'!$E$2)+'5 Schedule'!$E$1)/2)*(1+B164+8%)/12</f>
        <v>2087.1033151015677</v>
      </c>
    </row>
    <row r="165" spans="1:7" x14ac:dyDescent="0.4">
      <c r="A165" s="126">
        <f t="shared" si="2"/>
        <v>125000</v>
      </c>
      <c r="B165" s="127">
        <v>0</v>
      </c>
      <c r="C165" s="127"/>
      <c r="D165" s="123">
        <f>((($A165/1.08+500)/1000)*('2 Schedule'!$I$2)+'2 Schedule'!$I$1+(((($A165/1.08+500)/1000)*'2 Schedule'!$E$2)+'2 Schedule'!$E$1)/2)*(1+B165+8%)/12</f>
        <v>2458.5284029803383</v>
      </c>
      <c r="E165" s="123">
        <f>((($A165/1.08+500)/1000)*('3 Schedule'!$I$2)+'3 Schedule'!$I$1+(((($A165/1.08+500)/1000)*'3 Schedule'!$E$2)+'3 Schedule'!$E$1)/2)*(1+B165+8%)/12</f>
        <v>2278.8843680159848</v>
      </c>
      <c r="F165" s="123">
        <f>((($A165/1.08+500)/1000)*('4 Schedule'!$I$2)+'4 Schedule'!$I$1+(((($A165/1.08+500)/1000)*'4 Schedule'!$E$2)+'4 Schedule'!$E$1)/2)*(1+B165+8%)/12</f>
        <v>2242.8795002208367</v>
      </c>
      <c r="G165" s="123">
        <f>((($A165/1.08+500)/1000)*('5 Schedule'!$I$2)+'5 Schedule'!$I$1+(((($A165/1.08+500)/1000)*'5 Schedule'!$E$2)+'5 Schedule'!$E$1)/2)*(1+B165+8%)/12</f>
        <v>2090.4380474892982</v>
      </c>
    </row>
    <row r="166" spans="1:7" x14ac:dyDescent="0.4">
      <c r="A166" s="126">
        <f t="shared" si="2"/>
        <v>125500</v>
      </c>
      <c r="B166" s="127">
        <v>0</v>
      </c>
      <c r="C166" s="127"/>
      <c r="D166" s="123">
        <f>((($A166/1.08+500)/1000)*('2 Schedule'!$I$2)+'2 Schedule'!$I$1+(((($A166/1.08+500)/1000)*'2 Schedule'!$E$2)+'2 Schedule'!$E$1)/2)*(1+B166+8%)/12</f>
        <v>2462.384807401691</v>
      </c>
      <c r="E166" s="123">
        <f>((($A166/1.08+500)/1000)*('3 Schedule'!$I$2)+'3 Schedule'!$I$1+(((($A166/1.08+500)/1000)*'3 Schedule'!$E$2)+'3 Schedule'!$E$1)/2)*(1+B166+8%)/12</f>
        <v>2282.7207570648948</v>
      </c>
      <c r="F166" s="123">
        <f>((($A166/1.08+500)/1000)*('4 Schedule'!$I$2)+'4 Schedule'!$I$1+(((($A166/1.08+500)/1000)*'4 Schedule'!$E$2)+'4 Schedule'!$E$1)/2)*(1+B166+8%)/12</f>
        <v>2246.5434565914334</v>
      </c>
      <c r="G166" s="123">
        <f>((($A166/1.08+500)/1000)*('5 Schedule'!$I$2)+'5 Schedule'!$I$1+(((($A166/1.08+500)/1000)*'5 Schedule'!$E$2)+'5 Schedule'!$E$1)/2)*(1+B166+8%)/12</f>
        <v>2093.7727798770284</v>
      </c>
    </row>
    <row r="167" spans="1:7" x14ac:dyDescent="0.4">
      <c r="A167" s="126">
        <f t="shared" si="2"/>
        <v>126000</v>
      </c>
      <c r="B167" s="127">
        <v>0</v>
      </c>
      <c r="C167" s="127"/>
      <c r="D167" s="123">
        <f>((($A167/1.08+500)/1000)*('2 Schedule'!$I$2)+'2 Schedule'!$I$1+(((($A167/1.08+500)/1000)*'2 Schedule'!$E$2)+'2 Schedule'!$E$1)/2)*(1+B167+8%)/12</f>
        <v>2466.2412118230441</v>
      </c>
      <c r="E167" s="123">
        <f>((($A167/1.08+500)/1000)*('3 Schedule'!$I$2)+'3 Schedule'!$I$1+(((($A167/1.08+500)/1000)*'3 Schedule'!$E$2)+'3 Schedule'!$E$1)/2)*(1+B167+8%)/12</f>
        <v>2286.5571461138052</v>
      </c>
      <c r="F167" s="123">
        <f>((($A167/1.08+500)/1000)*('4 Schedule'!$I$2)+'4 Schedule'!$I$1+(((($A167/1.08+500)/1000)*'4 Schedule'!$E$2)+'4 Schedule'!$E$1)/2)*(1+B167+8%)/12</f>
        <v>2250.20741296203</v>
      </c>
      <c r="G167" s="123">
        <f>((($A167/1.08+500)/1000)*('5 Schedule'!$I$2)+'5 Schedule'!$I$1+(((($A167/1.08+500)/1000)*'5 Schedule'!$E$2)+'5 Schedule'!$E$1)/2)*(1+B167+8%)/12</f>
        <v>2097.1075122647594</v>
      </c>
    </row>
    <row r="168" spans="1:7" x14ac:dyDescent="0.4">
      <c r="A168" s="126">
        <f t="shared" si="2"/>
        <v>126500</v>
      </c>
      <c r="B168" s="127">
        <v>0</v>
      </c>
      <c r="C168" s="127"/>
      <c r="D168" s="123">
        <f>((($A168/1.08+500)/1000)*('2 Schedule'!$I$2)+'2 Schedule'!$I$1+(((($A168/1.08+500)/1000)*'2 Schedule'!$E$2)+'2 Schedule'!$E$1)/2)*(1+B168+8%)/12</f>
        <v>2470.0976162443962</v>
      </c>
      <c r="E168" s="123">
        <f>((($A168/1.08+500)/1000)*('3 Schedule'!$I$2)+'3 Schedule'!$I$1+(((($A168/1.08+500)/1000)*'3 Schedule'!$E$2)+'3 Schedule'!$E$1)/2)*(1+B168+8%)/12</f>
        <v>2290.3935351627156</v>
      </c>
      <c r="F168" s="123">
        <f>((($A168/1.08+500)/1000)*('4 Schedule'!$I$2)+'4 Schedule'!$I$1+(((($A168/1.08+500)/1000)*'4 Schedule'!$E$2)+'4 Schedule'!$E$1)/2)*(1+B168+8%)/12</f>
        <v>2253.8713693326267</v>
      </c>
      <c r="G168" s="123">
        <f>((($A168/1.08+500)/1000)*('5 Schedule'!$I$2)+'5 Schedule'!$I$1+(((($A168/1.08+500)/1000)*'5 Schedule'!$E$2)+'5 Schedule'!$E$1)/2)*(1+B168+8%)/12</f>
        <v>2100.44224465249</v>
      </c>
    </row>
    <row r="169" spans="1:7" x14ac:dyDescent="0.4">
      <c r="A169" s="126">
        <f t="shared" si="2"/>
        <v>127000</v>
      </c>
      <c r="B169" s="127">
        <v>0</v>
      </c>
      <c r="C169" s="127"/>
      <c r="D169" s="123">
        <f>((($A169/1.08+500)/1000)*('2 Schedule'!$I$2)+'2 Schedule'!$I$1+(((($A169/1.08+500)/1000)*'2 Schedule'!$E$2)+'2 Schedule'!$E$1)/2)*(1+B169+8%)/12</f>
        <v>2473.9540206657493</v>
      </c>
      <c r="E169" s="123">
        <f>((($A169/1.08+500)/1000)*('3 Schedule'!$I$2)+'3 Schedule'!$I$1+(((($A169/1.08+500)/1000)*'3 Schedule'!$E$2)+'3 Schedule'!$E$1)/2)*(1+B169+8%)/12</f>
        <v>2294.229924211626</v>
      </c>
      <c r="F169" s="123">
        <f>((($A169/1.08+500)/1000)*('4 Schedule'!$I$2)+'4 Schedule'!$I$1+(((($A169/1.08+500)/1000)*'4 Schedule'!$E$2)+'4 Schedule'!$E$1)/2)*(1+B169+8%)/12</f>
        <v>2257.5353257032234</v>
      </c>
      <c r="G169" s="123">
        <f>((($A169/1.08+500)/1000)*('5 Schedule'!$I$2)+'5 Schedule'!$I$1+(((($A169/1.08+500)/1000)*'5 Schedule'!$E$2)+'5 Schedule'!$E$1)/2)*(1+B169+8%)/12</f>
        <v>2103.7769770402206</v>
      </c>
    </row>
    <row r="170" spans="1:7" x14ac:dyDescent="0.4">
      <c r="A170" s="126">
        <f t="shared" si="2"/>
        <v>127500</v>
      </c>
      <c r="B170" s="127">
        <v>0</v>
      </c>
      <c r="C170" s="127"/>
      <c r="D170" s="123">
        <f>((($A170/1.08+500)/1000)*('2 Schedule'!$I$2)+'2 Schedule'!$I$1+(((($A170/1.08+500)/1000)*'2 Schedule'!$E$2)+'2 Schedule'!$E$1)/2)*(1+B170+8%)/12</f>
        <v>2477.810425087102</v>
      </c>
      <c r="E170" s="123">
        <f>((($A170/1.08+500)/1000)*('3 Schedule'!$I$2)+'3 Schedule'!$I$1+(((($A170/1.08+500)/1000)*'3 Schedule'!$E$2)+'3 Schedule'!$E$1)/2)*(1+B170+8%)/12</f>
        <v>2298.0663132605364</v>
      </c>
      <c r="F170" s="123">
        <f>((($A170/1.08+500)/1000)*('4 Schedule'!$I$2)+'4 Schedule'!$I$1+(((($A170/1.08+500)/1000)*'4 Schedule'!$E$2)+'4 Schedule'!$E$1)/2)*(1+B170+8%)/12</f>
        <v>2261.1992820738201</v>
      </c>
      <c r="G170" s="123">
        <f>((($A170/1.08+500)/1000)*('5 Schedule'!$I$2)+'5 Schedule'!$I$1+(((($A170/1.08+500)/1000)*'5 Schedule'!$E$2)+'5 Schedule'!$E$1)/2)*(1+B170+8%)/12</f>
        <v>2107.1117094279512</v>
      </c>
    </row>
    <row r="171" spans="1:7" x14ac:dyDescent="0.4">
      <c r="A171" s="126">
        <f t="shared" si="2"/>
        <v>128000</v>
      </c>
      <c r="B171" s="127">
        <v>0</v>
      </c>
      <c r="C171" s="127"/>
      <c r="D171" s="123">
        <f>((($A171/1.08+500)/1000)*('2 Schedule'!$I$2)+'2 Schedule'!$I$1+(((($A171/1.08+500)/1000)*'2 Schedule'!$E$2)+'2 Schedule'!$E$1)/2)*(1+B171+8%)/12</f>
        <v>2481.6668295084551</v>
      </c>
      <c r="E171" s="123">
        <f>((($A171/1.08+500)/1000)*('3 Schedule'!$I$2)+'3 Schedule'!$I$1+(((($A171/1.08+500)/1000)*'3 Schedule'!$E$2)+'3 Schedule'!$E$1)/2)*(1+B171+8%)/12</f>
        <v>2301.9027023094463</v>
      </c>
      <c r="F171" s="123">
        <f>((($A171/1.08+500)/1000)*('4 Schedule'!$I$2)+'4 Schedule'!$I$1+(((($A171/1.08+500)/1000)*'4 Schedule'!$E$2)+'4 Schedule'!$E$1)/2)*(1+B171+8%)/12</f>
        <v>2264.8632384444168</v>
      </c>
      <c r="G171" s="123">
        <f>((($A171/1.08+500)/1000)*('5 Schedule'!$I$2)+'5 Schedule'!$I$1+(((($A171/1.08+500)/1000)*'5 Schedule'!$E$2)+'5 Schedule'!$E$1)/2)*(1+B171+8%)/12</f>
        <v>2110.4464418156817</v>
      </c>
    </row>
    <row r="172" spans="1:7" x14ac:dyDescent="0.4">
      <c r="A172" s="126">
        <f t="shared" si="2"/>
        <v>128500</v>
      </c>
      <c r="B172" s="127">
        <v>0</v>
      </c>
      <c r="C172" s="127"/>
      <c r="D172" s="123">
        <f>((($A172/1.08+500)/1000)*('2 Schedule'!$I$2)+'2 Schedule'!$I$1+(((($A172/1.08+500)/1000)*'2 Schedule'!$E$2)+'2 Schedule'!$E$1)/2)*(1+B172+8%)/12</f>
        <v>2485.5232339298077</v>
      </c>
      <c r="E172" s="123">
        <f>((($A172/1.08+500)/1000)*('3 Schedule'!$I$2)+'3 Schedule'!$I$1+(((($A172/1.08+500)/1000)*'3 Schedule'!$E$2)+'3 Schedule'!$E$1)/2)*(1+B172+8%)/12</f>
        <v>2305.7390913583572</v>
      </c>
      <c r="F172" s="123">
        <f>((($A172/1.08+500)/1000)*('4 Schedule'!$I$2)+'4 Schedule'!$I$1+(((($A172/1.08+500)/1000)*'4 Schedule'!$E$2)+'4 Schedule'!$E$1)/2)*(1+B172+8%)/12</f>
        <v>2268.5271948150144</v>
      </c>
      <c r="G172" s="123">
        <f>((($A172/1.08+500)/1000)*('5 Schedule'!$I$2)+'5 Schedule'!$I$1+(((($A172/1.08+500)/1000)*'5 Schedule'!$E$2)+'5 Schedule'!$E$1)/2)*(1+B172+8%)/12</f>
        <v>2113.7811742034123</v>
      </c>
    </row>
    <row r="173" spans="1:7" x14ac:dyDescent="0.4">
      <c r="A173" s="126">
        <f t="shared" si="2"/>
        <v>129000</v>
      </c>
      <c r="B173" s="127">
        <v>0</v>
      </c>
      <c r="C173" s="127"/>
      <c r="D173" s="123">
        <f>((($A173/1.08+500)/1000)*('2 Schedule'!$I$2)+'2 Schedule'!$I$1+(((($A173/1.08+500)/1000)*'2 Schedule'!$E$2)+'2 Schedule'!$E$1)/2)*(1+B173+8%)/12</f>
        <v>2489.3796383511603</v>
      </c>
      <c r="E173" s="123">
        <f>((($A173/1.08+500)/1000)*('3 Schedule'!$I$2)+'3 Schedule'!$I$1+(((($A173/1.08+500)/1000)*'3 Schedule'!$E$2)+'3 Schedule'!$E$1)/2)*(1+B173+8%)/12</f>
        <v>2309.5754804072672</v>
      </c>
      <c r="F173" s="123">
        <f>((($A173/1.08+500)/1000)*('4 Schedule'!$I$2)+'4 Schedule'!$I$1+(((($A173/1.08+500)/1000)*'4 Schedule'!$E$2)+'4 Schedule'!$E$1)/2)*(1+B173+8%)/12</f>
        <v>2272.191151185611</v>
      </c>
      <c r="G173" s="123">
        <f>((($A173/1.08+500)/1000)*('5 Schedule'!$I$2)+'5 Schedule'!$I$1+(((($A173/1.08+500)/1000)*'5 Schedule'!$E$2)+'5 Schedule'!$E$1)/2)*(1+B173+8%)/12</f>
        <v>2117.1159065911429</v>
      </c>
    </row>
    <row r="174" spans="1:7" x14ac:dyDescent="0.4">
      <c r="A174" s="126">
        <f t="shared" ref="A174:A237" si="3">A173+500</f>
        <v>129500</v>
      </c>
      <c r="B174" s="127">
        <v>0</v>
      </c>
      <c r="C174" s="127"/>
      <c r="D174" s="123">
        <f>((($A174/1.08+500)/1000)*('2 Schedule'!$I$2)+'2 Schedule'!$I$1+(((($A174/1.08+500)/1000)*'2 Schedule'!$E$2)+'2 Schedule'!$E$1)/2)*(1+B174+8%)/12</f>
        <v>2493.236042772513</v>
      </c>
      <c r="E174" s="123">
        <f>((($A174/1.08+500)/1000)*('3 Schedule'!$I$2)+'3 Schedule'!$I$1+(((($A174/1.08+500)/1000)*'3 Schedule'!$E$2)+'3 Schedule'!$E$1)/2)*(1+B174+8%)/12</f>
        <v>2313.4118694561776</v>
      </c>
      <c r="F174" s="123">
        <f>((($A174/1.08+500)/1000)*('4 Schedule'!$I$2)+'4 Schedule'!$I$1+(((($A174/1.08+500)/1000)*'4 Schedule'!$E$2)+'4 Schedule'!$E$1)/2)*(1+B174+8%)/12</f>
        <v>2275.8551075562073</v>
      </c>
      <c r="G174" s="123">
        <f>((($A174/1.08+500)/1000)*('5 Schedule'!$I$2)+'5 Schedule'!$I$1+(((($A174/1.08+500)/1000)*'5 Schedule'!$E$2)+'5 Schedule'!$E$1)/2)*(1+B174+8%)/12</f>
        <v>2120.4506389788735</v>
      </c>
    </row>
    <row r="175" spans="1:7" x14ac:dyDescent="0.4">
      <c r="A175" s="126">
        <f t="shared" si="3"/>
        <v>130000</v>
      </c>
      <c r="B175" s="127">
        <v>0</v>
      </c>
      <c r="C175" s="127"/>
      <c r="D175" s="123">
        <f>((($A175/1.08+500)/1000)*('2 Schedule'!$I$2)+'2 Schedule'!$I$1+(((($A175/1.08+500)/1000)*'2 Schedule'!$E$2)+'2 Schedule'!$E$1)/2)*(1+B175+8%)/12</f>
        <v>2497.0924471938656</v>
      </c>
      <c r="E175" s="123">
        <f>((($A175/1.08+500)/1000)*('3 Schedule'!$I$2)+'3 Schedule'!$I$1+(((($A175/1.08+500)/1000)*'3 Schedule'!$E$2)+'3 Schedule'!$E$1)/2)*(1+B175+8%)/12</f>
        <v>2317.248258505088</v>
      </c>
      <c r="F175" s="123">
        <f>((($A175/1.08+500)/1000)*('4 Schedule'!$I$2)+'4 Schedule'!$I$1+(((($A175/1.08+500)/1000)*'4 Schedule'!$E$2)+'4 Schedule'!$E$1)/2)*(1+B175+8%)/12</f>
        <v>2279.5190639268044</v>
      </c>
      <c r="G175" s="123">
        <f>((($A175/1.08+500)/1000)*('5 Schedule'!$I$2)+'5 Schedule'!$I$1+(((($A175/1.08+500)/1000)*'5 Schedule'!$E$2)+'5 Schedule'!$E$1)/2)*(1+B175+8%)/12</f>
        <v>2123.7853713666041</v>
      </c>
    </row>
    <row r="176" spans="1:7" x14ac:dyDescent="0.4">
      <c r="A176" s="126">
        <f t="shared" si="3"/>
        <v>130500</v>
      </c>
      <c r="B176" s="127">
        <v>0</v>
      </c>
      <c r="C176" s="127"/>
      <c r="D176" s="123">
        <f>((($A176/1.08+500)/1000)*('2 Schedule'!$I$2)+'2 Schedule'!$I$1+(((($A176/1.08+500)/1000)*'2 Schedule'!$E$2)+'2 Schedule'!$E$1)/2)*(1+B176+8%)/12</f>
        <v>2500.9488516152182</v>
      </c>
      <c r="E176" s="123">
        <f>((($A176/1.08+500)/1000)*('3 Schedule'!$I$2)+'3 Schedule'!$I$1+(((($A176/1.08+500)/1000)*'3 Schedule'!$E$2)+'3 Schedule'!$E$1)/2)*(1+B176+8%)/12</f>
        <v>2321.0846475539984</v>
      </c>
      <c r="F176" s="123">
        <f>((($A176/1.08+500)/1000)*('4 Schedule'!$I$2)+'4 Schedule'!$I$1+(((($A176/1.08+500)/1000)*'4 Schedule'!$E$2)+'4 Schedule'!$E$1)/2)*(1+B176+8%)/12</f>
        <v>2283.1830202974011</v>
      </c>
      <c r="G176" s="123">
        <f>((($A176/1.08+500)/1000)*('5 Schedule'!$I$2)+'5 Schedule'!$I$1+(((($A176/1.08+500)/1000)*'5 Schedule'!$E$2)+'5 Schedule'!$E$1)/2)*(1+B176+8%)/12</f>
        <v>2127.1201037543347</v>
      </c>
    </row>
    <row r="177" spans="1:7" x14ac:dyDescent="0.4">
      <c r="A177" s="126">
        <f t="shared" si="3"/>
        <v>131000</v>
      </c>
      <c r="B177" s="127">
        <v>0</v>
      </c>
      <c r="C177" s="127"/>
      <c r="D177" s="123">
        <f>((($A177/1.08+500)/1000)*('2 Schedule'!$I$2)+'2 Schedule'!$I$1+(((($A177/1.08+500)/1000)*'2 Schedule'!$E$2)+'2 Schedule'!$E$1)/2)*(1+B177+8%)/12</f>
        <v>2504.8052560365709</v>
      </c>
      <c r="E177" s="123">
        <f>((($A177/1.08+500)/1000)*('3 Schedule'!$I$2)+'3 Schedule'!$I$1+(((($A177/1.08+500)/1000)*'3 Schedule'!$E$2)+'3 Schedule'!$E$1)/2)*(1+B177+8%)/12</f>
        <v>2324.9210366029088</v>
      </c>
      <c r="F177" s="123">
        <f>((($A177/1.08+500)/1000)*('4 Schedule'!$I$2)+'4 Schedule'!$I$1+(((($A177/1.08+500)/1000)*'4 Schedule'!$E$2)+'4 Schedule'!$E$1)/2)*(1+B177+8%)/12</f>
        <v>2286.8469766679978</v>
      </c>
      <c r="G177" s="123">
        <f>((($A177/1.08+500)/1000)*('5 Schedule'!$I$2)+'5 Schedule'!$I$1+(((($A177/1.08+500)/1000)*'5 Schedule'!$E$2)+'5 Schedule'!$E$1)/2)*(1+B177+8%)/12</f>
        <v>2130.4548361420652</v>
      </c>
    </row>
    <row r="178" spans="1:7" x14ac:dyDescent="0.4">
      <c r="A178" s="126">
        <f t="shared" si="3"/>
        <v>131500</v>
      </c>
      <c r="B178" s="127">
        <v>0</v>
      </c>
      <c r="C178" s="127"/>
      <c r="D178" s="123">
        <f>((($A178/1.08+500)/1000)*('2 Schedule'!$I$2)+'2 Schedule'!$I$1+(((($A178/1.08+500)/1000)*'2 Schedule'!$E$2)+'2 Schedule'!$E$1)/2)*(1+B178+8%)/12</f>
        <v>2508.661660457924</v>
      </c>
      <c r="E178" s="123">
        <f>((($A178/1.08+500)/1000)*('3 Schedule'!$I$2)+'3 Schedule'!$I$1+(((($A178/1.08+500)/1000)*'3 Schedule'!$E$2)+'3 Schedule'!$E$1)/2)*(1+B178+8%)/12</f>
        <v>2328.7574256518187</v>
      </c>
      <c r="F178" s="123">
        <f>((($A178/1.08+500)/1000)*('4 Schedule'!$I$2)+'4 Schedule'!$I$1+(((($A178/1.08+500)/1000)*'4 Schedule'!$E$2)+'4 Schedule'!$E$1)/2)*(1+B178+8%)/12</f>
        <v>2290.5109330385944</v>
      </c>
      <c r="G178" s="123">
        <f>((($A178/1.08+500)/1000)*('5 Schedule'!$I$2)+'5 Schedule'!$I$1+(((($A178/1.08+500)/1000)*'5 Schedule'!$E$2)+'5 Schedule'!$E$1)/2)*(1+B178+8%)/12</f>
        <v>2133.7895685297958</v>
      </c>
    </row>
    <row r="179" spans="1:7" x14ac:dyDescent="0.4">
      <c r="A179" s="126">
        <f t="shared" si="3"/>
        <v>132000</v>
      </c>
      <c r="B179" s="127">
        <v>0</v>
      </c>
      <c r="C179" s="127"/>
      <c r="D179" s="123">
        <f>((($A179/1.08+500)/1000)*('2 Schedule'!$I$2)+'2 Schedule'!$I$1+(((($A179/1.08+500)/1000)*'2 Schedule'!$E$2)+'2 Schedule'!$E$1)/2)*(1+B179+8%)/12</f>
        <v>2512.5180648792771</v>
      </c>
      <c r="E179" s="123">
        <f>((($A179/1.08+500)/1000)*('3 Schedule'!$I$2)+'3 Schedule'!$I$1+(((($A179/1.08+500)/1000)*'3 Schedule'!$E$2)+'3 Schedule'!$E$1)/2)*(1+B179+8%)/12</f>
        <v>2332.5938147007296</v>
      </c>
      <c r="F179" s="123">
        <f>((($A179/1.08+500)/1000)*('4 Schedule'!$I$2)+'4 Schedule'!$I$1+(((($A179/1.08+500)/1000)*'4 Schedule'!$E$2)+'4 Schedule'!$E$1)/2)*(1+B179+8%)/12</f>
        <v>2294.1748894091916</v>
      </c>
      <c r="G179" s="123">
        <f>((($A179/1.08+500)/1000)*('5 Schedule'!$I$2)+'5 Schedule'!$I$1+(((($A179/1.08+500)/1000)*'5 Schedule'!$E$2)+'5 Schedule'!$E$1)/2)*(1+B179+8%)/12</f>
        <v>2137.1243009175264</v>
      </c>
    </row>
    <row r="180" spans="1:7" x14ac:dyDescent="0.4">
      <c r="A180" s="126">
        <f t="shared" si="3"/>
        <v>132500</v>
      </c>
      <c r="B180" s="127">
        <v>0</v>
      </c>
      <c r="C180" s="127"/>
      <c r="D180" s="123">
        <f>((($A180/1.08+500)/1000)*('2 Schedule'!$I$2)+'2 Schedule'!$I$1+(((($A180/1.08+500)/1000)*'2 Schedule'!$E$2)+'2 Schedule'!$E$1)/2)*(1+B180+8%)/12</f>
        <v>2516.3744693006297</v>
      </c>
      <c r="E180" s="123">
        <f>((($A180/1.08+500)/1000)*('3 Schedule'!$I$2)+'3 Schedule'!$I$1+(((($A180/1.08+500)/1000)*'3 Schedule'!$E$2)+'3 Schedule'!$E$1)/2)*(1+B180+8%)/12</f>
        <v>2336.4302037496395</v>
      </c>
      <c r="F180" s="123">
        <f>((($A180/1.08+500)/1000)*('4 Schedule'!$I$2)+'4 Schedule'!$I$1+(((($A180/1.08+500)/1000)*'4 Schedule'!$E$2)+'4 Schedule'!$E$1)/2)*(1+B180+8%)/12</f>
        <v>2297.8388457797882</v>
      </c>
      <c r="G180" s="123">
        <f>((($A180/1.08+500)/1000)*('5 Schedule'!$I$2)+'5 Schedule'!$I$1+(((($A180/1.08+500)/1000)*'5 Schedule'!$E$2)+'5 Schedule'!$E$1)/2)*(1+B180+8%)/12</f>
        <v>2140.459033305257</v>
      </c>
    </row>
    <row r="181" spans="1:7" x14ac:dyDescent="0.4">
      <c r="A181" s="126">
        <f t="shared" si="3"/>
        <v>133000</v>
      </c>
      <c r="B181" s="127">
        <v>0</v>
      </c>
      <c r="C181" s="127"/>
      <c r="D181" s="123">
        <f>((($A181/1.08+500)/1000)*('2 Schedule'!$I$2)+'2 Schedule'!$I$1+(((($A181/1.08+500)/1000)*'2 Schedule'!$E$2)+'2 Schedule'!$E$1)/2)*(1+B181+8%)/12</f>
        <v>2520.2308737219823</v>
      </c>
      <c r="E181" s="123">
        <f>((($A181/1.08+500)/1000)*('3 Schedule'!$I$2)+'3 Schedule'!$I$1+(((($A181/1.08+500)/1000)*'3 Schedule'!$E$2)+'3 Schedule'!$E$1)/2)*(1+B181+8%)/12</f>
        <v>2340.2665927985499</v>
      </c>
      <c r="F181" s="123">
        <f>((($A181/1.08+500)/1000)*('4 Schedule'!$I$2)+'4 Schedule'!$I$1+(((($A181/1.08+500)/1000)*'4 Schedule'!$E$2)+'4 Schedule'!$E$1)/2)*(1+B181+8%)/12</f>
        <v>2301.5028021503849</v>
      </c>
      <c r="G181" s="123">
        <f>((($A181/1.08+500)/1000)*('5 Schedule'!$I$2)+'5 Schedule'!$I$1+(((($A181/1.08+500)/1000)*'5 Schedule'!$E$2)+'5 Schedule'!$E$1)/2)*(1+B181+8%)/12</f>
        <v>2143.7937656929876</v>
      </c>
    </row>
    <row r="182" spans="1:7" x14ac:dyDescent="0.4">
      <c r="A182" s="126">
        <f t="shared" si="3"/>
        <v>133500</v>
      </c>
      <c r="B182" s="127">
        <v>0</v>
      </c>
      <c r="C182" s="127"/>
      <c r="D182" s="123">
        <f>((($A182/1.08+500)/1000)*('2 Schedule'!$I$2)+'2 Schedule'!$I$1+(((($A182/1.08+500)/1000)*'2 Schedule'!$E$2)+'2 Schedule'!$E$1)/2)*(1+B182+8%)/12</f>
        <v>2524.087278143335</v>
      </c>
      <c r="E182" s="123">
        <f>((($A182/1.08+500)/1000)*('3 Schedule'!$I$2)+'3 Schedule'!$I$1+(((($A182/1.08+500)/1000)*'3 Schedule'!$E$2)+'3 Schedule'!$E$1)/2)*(1+B182+8%)/12</f>
        <v>2344.1029818474603</v>
      </c>
      <c r="F182" s="123">
        <f>((($A182/1.08+500)/1000)*('4 Schedule'!$I$2)+'4 Schedule'!$I$1+(((($A182/1.08+500)/1000)*'4 Schedule'!$E$2)+'4 Schedule'!$E$1)/2)*(1+B182+8%)/12</f>
        <v>2305.1667585209821</v>
      </c>
      <c r="G182" s="123">
        <f>((($A182/1.08+500)/1000)*('5 Schedule'!$I$2)+'5 Schedule'!$I$1+(((($A182/1.08+500)/1000)*'5 Schedule'!$E$2)+'5 Schedule'!$E$1)/2)*(1+B182+8%)/12</f>
        <v>2147.1284980807181</v>
      </c>
    </row>
    <row r="183" spans="1:7" x14ac:dyDescent="0.4">
      <c r="A183" s="126">
        <f t="shared" si="3"/>
        <v>134000</v>
      </c>
      <c r="B183" s="127">
        <v>0</v>
      </c>
      <c r="C183" s="127"/>
      <c r="D183" s="123">
        <f>((($A183/1.08+500)/1000)*('2 Schedule'!$I$2)+'2 Schedule'!$I$1+(((($A183/1.08+500)/1000)*'2 Schedule'!$E$2)+'2 Schedule'!$E$1)/2)*(1+B183+8%)/12</f>
        <v>2527.9436825646876</v>
      </c>
      <c r="E183" s="123">
        <f>((($A183/1.08+500)/1000)*('3 Schedule'!$I$2)+'3 Schedule'!$I$1+(((($A183/1.08+500)/1000)*'3 Schedule'!$E$2)+'3 Schedule'!$E$1)/2)*(1+B183+8%)/12</f>
        <v>2347.9393708963707</v>
      </c>
      <c r="F183" s="123">
        <f>((($A183/1.08+500)/1000)*('4 Schedule'!$I$2)+'4 Schedule'!$I$1+(((($A183/1.08+500)/1000)*'4 Schedule'!$E$2)+'4 Schedule'!$E$1)/2)*(1+B183+8%)/12</f>
        <v>2308.8307148915787</v>
      </c>
      <c r="G183" s="123">
        <f>((($A183/1.08+500)/1000)*('5 Schedule'!$I$2)+'5 Schedule'!$I$1+(((($A183/1.08+500)/1000)*'5 Schedule'!$E$2)+'5 Schedule'!$E$1)/2)*(1+B183+8%)/12</f>
        <v>2150.4632304684487</v>
      </c>
    </row>
    <row r="184" spans="1:7" x14ac:dyDescent="0.4">
      <c r="A184" s="126">
        <f t="shared" si="3"/>
        <v>134500</v>
      </c>
      <c r="B184" s="127">
        <v>0</v>
      </c>
      <c r="C184" s="127"/>
      <c r="D184" s="123">
        <f>((($A184/1.08+500)/1000)*('2 Schedule'!$I$2)+'2 Schedule'!$I$1+(((($A184/1.08+500)/1000)*'2 Schedule'!$E$2)+'2 Schedule'!$E$1)/2)*(1+B184+8%)/12</f>
        <v>2531.8000869860402</v>
      </c>
      <c r="E184" s="123">
        <f>((($A184/1.08+500)/1000)*('3 Schedule'!$I$2)+'3 Schedule'!$I$1+(((($A184/1.08+500)/1000)*'3 Schedule'!$E$2)+'3 Schedule'!$E$1)/2)*(1+B184+8%)/12</f>
        <v>2351.7757599452812</v>
      </c>
      <c r="F184" s="123">
        <f>((($A184/1.08+500)/1000)*('4 Schedule'!$I$2)+'4 Schedule'!$I$1+(((($A184/1.08+500)/1000)*'4 Schedule'!$E$2)+'4 Schedule'!$E$1)/2)*(1+B184+8%)/12</f>
        <v>2312.494671262175</v>
      </c>
      <c r="G184" s="123">
        <f>((($A184/1.08+500)/1000)*('5 Schedule'!$I$2)+'5 Schedule'!$I$1+(((($A184/1.08+500)/1000)*'5 Schedule'!$E$2)+'5 Schedule'!$E$1)/2)*(1+B184+8%)/12</f>
        <v>2153.7979628561793</v>
      </c>
    </row>
    <row r="185" spans="1:7" x14ac:dyDescent="0.4">
      <c r="A185" s="126">
        <f t="shared" si="3"/>
        <v>135000</v>
      </c>
      <c r="B185" s="127">
        <v>0</v>
      </c>
      <c r="C185" s="127"/>
      <c r="D185" s="123">
        <f>((($A185/1.08+500)/1000)*('2 Schedule'!$I$2)+'2 Schedule'!$I$1+(((($A185/1.08+500)/1000)*'2 Schedule'!$E$2)+'2 Schedule'!$E$1)/2)*(1+B185+8%)/12</f>
        <v>2535.6564914073933</v>
      </c>
      <c r="E185" s="123">
        <f>((($A185/1.08+500)/1000)*('3 Schedule'!$I$2)+'3 Schedule'!$I$1+(((($A185/1.08+500)/1000)*'3 Schedule'!$E$2)+'3 Schedule'!$E$1)/2)*(1+B185+8%)/12</f>
        <v>2355.6121489941911</v>
      </c>
      <c r="F185" s="123">
        <f>((($A185/1.08+500)/1000)*('4 Schedule'!$I$2)+'4 Schedule'!$I$1+(((($A185/1.08+500)/1000)*'4 Schedule'!$E$2)+'4 Schedule'!$E$1)/2)*(1+B185+8%)/12</f>
        <v>2316.1586276327721</v>
      </c>
      <c r="G185" s="123">
        <f>((($A185/1.08+500)/1000)*('5 Schedule'!$I$2)+'5 Schedule'!$I$1+(((($A185/1.08+500)/1000)*'5 Schedule'!$E$2)+'5 Schedule'!$E$1)/2)*(1+B185+8%)/12</f>
        <v>2157.1326952439099</v>
      </c>
    </row>
    <row r="186" spans="1:7" x14ac:dyDescent="0.4">
      <c r="A186" s="126">
        <f t="shared" si="3"/>
        <v>135500</v>
      </c>
      <c r="B186" s="127">
        <v>0</v>
      </c>
      <c r="C186" s="127"/>
      <c r="D186" s="123">
        <f>((($A186/1.08+500)/1000)*('2 Schedule'!$I$2)+'2 Schedule'!$I$1+(((($A186/1.08+500)/1000)*'2 Schedule'!$E$2)+'2 Schedule'!$E$1)/2)*(1+B186+8%)/12</f>
        <v>2539.512895828746</v>
      </c>
      <c r="E186" s="123">
        <f>((($A186/1.08+500)/1000)*('3 Schedule'!$I$2)+'3 Schedule'!$I$1+(((($A186/1.08+500)/1000)*'3 Schedule'!$E$2)+'3 Schedule'!$E$1)/2)*(1+B186+8%)/12</f>
        <v>2359.4485380431015</v>
      </c>
      <c r="F186" s="123">
        <f>((($A186/1.08+500)/1000)*('4 Schedule'!$I$2)+'4 Schedule'!$I$1+(((($A186/1.08+500)/1000)*'4 Schedule'!$E$2)+'4 Schedule'!$E$1)/2)*(1+B186+8%)/12</f>
        <v>2319.8225840033688</v>
      </c>
      <c r="G186" s="123">
        <f>((($A186/1.08+500)/1000)*('5 Schedule'!$I$2)+'5 Schedule'!$I$1+(((($A186/1.08+500)/1000)*'5 Schedule'!$E$2)+'5 Schedule'!$E$1)/2)*(1+B186+8%)/12</f>
        <v>2160.4674276316405</v>
      </c>
    </row>
    <row r="187" spans="1:7" x14ac:dyDescent="0.4">
      <c r="A187" s="126">
        <f t="shared" si="3"/>
        <v>136000</v>
      </c>
      <c r="B187" s="127">
        <v>0</v>
      </c>
      <c r="C187" s="127"/>
      <c r="D187" s="123">
        <f>((($A187/1.08+500)/1000)*('2 Schedule'!$I$2)+'2 Schedule'!$I$1+(((($A187/1.08+500)/1000)*'2 Schedule'!$E$2)+'2 Schedule'!$E$1)/2)*(1+B187+8%)/12</f>
        <v>2543.3693002500986</v>
      </c>
      <c r="E187" s="123">
        <f>((($A187/1.08+500)/1000)*('3 Schedule'!$I$2)+'3 Schedule'!$I$1+(((($A187/1.08+500)/1000)*'3 Schedule'!$E$2)+'3 Schedule'!$E$1)/2)*(1+B187+8%)/12</f>
        <v>2363.2849270920119</v>
      </c>
      <c r="F187" s="123">
        <f>((($A187/1.08+500)/1000)*('4 Schedule'!$I$2)+'4 Schedule'!$I$1+(((($A187/1.08+500)/1000)*'4 Schedule'!$E$2)+'4 Schedule'!$E$1)/2)*(1+B187+8%)/12</f>
        <v>2323.4865403739655</v>
      </c>
      <c r="G187" s="123">
        <f>((($A187/1.08+500)/1000)*('5 Schedule'!$I$2)+'5 Schedule'!$I$1+(((($A187/1.08+500)/1000)*'5 Schedule'!$E$2)+'5 Schedule'!$E$1)/2)*(1+B187+8%)/12</f>
        <v>2163.8021600193711</v>
      </c>
    </row>
    <row r="188" spans="1:7" x14ac:dyDescent="0.4">
      <c r="A188" s="126">
        <f t="shared" si="3"/>
        <v>136500</v>
      </c>
      <c r="B188" s="127">
        <v>0</v>
      </c>
      <c r="C188" s="127"/>
      <c r="D188" s="123">
        <f>((($A188/1.08+500)/1000)*('2 Schedule'!$I$2)+'2 Schedule'!$I$1+(((($A188/1.08+500)/1000)*'2 Schedule'!$E$2)+'2 Schedule'!$E$1)/2)*(1+B188+8%)/12</f>
        <v>2547.2257046714517</v>
      </c>
      <c r="E188" s="123">
        <f>((($A188/1.08+500)/1000)*('3 Schedule'!$I$2)+'3 Schedule'!$I$1+(((($A188/1.08+500)/1000)*'3 Schedule'!$E$2)+'3 Schedule'!$E$1)/2)*(1+B188+8%)/12</f>
        <v>2367.1213161409219</v>
      </c>
      <c r="F188" s="123">
        <f>((($A188/1.08+500)/1000)*('4 Schedule'!$I$2)+'4 Schedule'!$I$1+(((($A188/1.08+500)/1000)*'4 Schedule'!$E$2)+'4 Schedule'!$E$1)/2)*(1+B188+8%)/12</f>
        <v>2327.1504967445621</v>
      </c>
      <c r="G188" s="123">
        <f>((($A188/1.08+500)/1000)*('5 Schedule'!$I$2)+'5 Schedule'!$I$1+(((($A188/1.08+500)/1000)*'5 Schedule'!$E$2)+'5 Schedule'!$E$1)/2)*(1+B188+8%)/12</f>
        <v>2167.1368924071016</v>
      </c>
    </row>
    <row r="189" spans="1:7" x14ac:dyDescent="0.4">
      <c r="A189" s="126">
        <f t="shared" si="3"/>
        <v>137000</v>
      </c>
      <c r="B189" s="127">
        <v>0</v>
      </c>
      <c r="C189" s="127"/>
      <c r="D189" s="123">
        <f>((($A189/1.08+500)/1000)*('2 Schedule'!$I$2)+'2 Schedule'!$I$1+(((($A189/1.08+500)/1000)*'2 Schedule'!$E$2)+'2 Schedule'!$E$1)/2)*(1+B189+8%)/12</f>
        <v>2551.0821090928039</v>
      </c>
      <c r="E189" s="123">
        <f>((($A189/1.08+500)/1000)*('3 Schedule'!$I$2)+'3 Schedule'!$I$1+(((($A189/1.08+500)/1000)*'3 Schedule'!$E$2)+'3 Schedule'!$E$1)/2)*(1+B189+8%)/12</f>
        <v>2370.9577051898323</v>
      </c>
      <c r="F189" s="123">
        <f>((($A189/1.08+500)/1000)*('4 Schedule'!$I$2)+'4 Schedule'!$I$1+(((($A189/1.08+500)/1000)*'4 Schedule'!$E$2)+'4 Schedule'!$E$1)/2)*(1+B189+8%)/12</f>
        <v>2330.8144531151593</v>
      </c>
      <c r="G189" s="123">
        <f>((($A189/1.08+500)/1000)*('5 Schedule'!$I$2)+'5 Schedule'!$I$1+(((($A189/1.08+500)/1000)*'5 Schedule'!$E$2)+'5 Schedule'!$E$1)/2)*(1+B189+8%)/12</f>
        <v>2170.4716247948322</v>
      </c>
    </row>
    <row r="190" spans="1:7" x14ac:dyDescent="0.4">
      <c r="A190" s="126">
        <f t="shared" si="3"/>
        <v>137500</v>
      </c>
      <c r="B190" s="127">
        <v>0</v>
      </c>
      <c r="C190" s="127"/>
      <c r="D190" s="123">
        <f>((($A190/1.08+500)/1000)*('2 Schedule'!$I$2)+'2 Schedule'!$I$1+(((($A190/1.08+500)/1000)*'2 Schedule'!$E$2)+'2 Schedule'!$E$1)/2)*(1+B190+8%)/12</f>
        <v>2554.938513514157</v>
      </c>
      <c r="E190" s="123">
        <f>((($A190/1.08+500)/1000)*('3 Schedule'!$I$2)+'3 Schedule'!$I$1+(((($A190/1.08+500)/1000)*'3 Schedule'!$E$2)+'3 Schedule'!$E$1)/2)*(1+B190+8%)/12</f>
        <v>2374.7940942387427</v>
      </c>
      <c r="F190" s="123">
        <f>((($A190/1.08+500)/1000)*('4 Schedule'!$I$2)+'4 Schedule'!$I$1+(((($A190/1.08+500)/1000)*'4 Schedule'!$E$2)+'4 Schedule'!$E$1)/2)*(1+B190+8%)/12</f>
        <v>2334.4784094857555</v>
      </c>
      <c r="G190" s="123">
        <f>((($A190/1.08+500)/1000)*('5 Schedule'!$I$2)+'5 Schedule'!$I$1+(((($A190/1.08+500)/1000)*'5 Schedule'!$E$2)+'5 Schedule'!$E$1)/2)*(1+B190+8%)/12</f>
        <v>2173.8063571825628</v>
      </c>
    </row>
    <row r="191" spans="1:7" x14ac:dyDescent="0.4">
      <c r="A191" s="126">
        <f t="shared" si="3"/>
        <v>138000</v>
      </c>
      <c r="B191" s="127">
        <v>0</v>
      </c>
      <c r="C191" s="127"/>
      <c r="D191" s="123">
        <f>((($A191/1.08+500)/1000)*('2 Schedule'!$I$2)+'2 Schedule'!$I$1+(((($A191/1.08+500)/1000)*'2 Schedule'!$E$2)+'2 Schedule'!$E$1)/2)*(1+B191+8%)/12</f>
        <v>2558.7949179355096</v>
      </c>
      <c r="E191" s="123">
        <f>((($A191/1.08+500)/1000)*('3 Schedule'!$I$2)+'3 Schedule'!$I$1+(((($A191/1.08+500)/1000)*'3 Schedule'!$E$2)+'3 Schedule'!$E$1)/2)*(1+B191+8%)/12</f>
        <v>2378.6304832876531</v>
      </c>
      <c r="F191" s="123">
        <f>((($A191/1.08+500)/1000)*('4 Schedule'!$I$2)+'4 Schedule'!$I$1+(((($A191/1.08+500)/1000)*'4 Schedule'!$E$2)+'4 Schedule'!$E$1)/2)*(1+B191+8%)/12</f>
        <v>2338.1423658563526</v>
      </c>
      <c r="G191" s="123">
        <f>((($A191/1.08+500)/1000)*('5 Schedule'!$I$2)+'5 Schedule'!$I$1+(((($A191/1.08+500)/1000)*'5 Schedule'!$E$2)+'5 Schedule'!$E$1)/2)*(1+B191+8%)/12</f>
        <v>2177.1410895702934</v>
      </c>
    </row>
    <row r="192" spans="1:7" x14ac:dyDescent="0.4">
      <c r="A192" s="126">
        <f t="shared" si="3"/>
        <v>138500</v>
      </c>
      <c r="B192" s="127">
        <v>0</v>
      </c>
      <c r="C192" s="127"/>
      <c r="D192" s="123">
        <f>((($A192/1.08+500)/1000)*('2 Schedule'!$I$2)+'2 Schedule'!$I$1+(((($A192/1.08+500)/1000)*'2 Schedule'!$E$2)+'2 Schedule'!$E$1)/2)*(1+B192+8%)/12</f>
        <v>2562.6513223568622</v>
      </c>
      <c r="E192" s="123">
        <f>((($A192/1.08+500)/1000)*('3 Schedule'!$I$2)+'3 Schedule'!$I$1+(((($A192/1.08+500)/1000)*'3 Schedule'!$E$2)+'3 Schedule'!$E$1)/2)*(1+B192+8%)/12</f>
        <v>2382.4668723365635</v>
      </c>
      <c r="F192" s="123">
        <f>((($A192/1.08+500)/1000)*('4 Schedule'!$I$2)+'4 Schedule'!$I$1+(((($A192/1.08+500)/1000)*'4 Schedule'!$E$2)+'4 Schedule'!$E$1)/2)*(1+B192+8%)/12</f>
        <v>2341.8063222269498</v>
      </c>
      <c r="G192" s="123">
        <f>((($A192/1.08+500)/1000)*('5 Schedule'!$I$2)+'5 Schedule'!$I$1+(((($A192/1.08+500)/1000)*'5 Schedule'!$E$2)+'5 Schedule'!$E$1)/2)*(1+B192+8%)/12</f>
        <v>2180.475821958024</v>
      </c>
    </row>
    <row r="193" spans="1:7" x14ac:dyDescent="0.4">
      <c r="A193" s="126">
        <f t="shared" si="3"/>
        <v>139000</v>
      </c>
      <c r="B193" s="127">
        <v>0</v>
      </c>
      <c r="C193" s="127"/>
      <c r="D193" s="123">
        <f>((($A193/1.08+500)/1000)*('2 Schedule'!$I$2)+'2 Schedule'!$I$1+(((($A193/1.08+500)/1000)*'2 Schedule'!$E$2)+'2 Schedule'!$E$1)/2)*(1+B193+8%)/12</f>
        <v>2566.5077267782153</v>
      </c>
      <c r="E193" s="123">
        <f>((($A193/1.08+500)/1000)*('3 Schedule'!$I$2)+'3 Schedule'!$I$1+(((($A193/1.08+500)/1000)*'3 Schedule'!$E$2)+'3 Schedule'!$E$1)/2)*(1+B193+8%)/12</f>
        <v>2386.3032613854743</v>
      </c>
      <c r="F193" s="123">
        <f>((($A193/1.08+500)/1000)*('4 Schedule'!$I$2)+'4 Schedule'!$I$1+(((($A193/1.08+500)/1000)*'4 Schedule'!$E$2)+'4 Schedule'!$E$1)/2)*(1+B193+8%)/12</f>
        <v>2345.4702785975464</v>
      </c>
      <c r="G193" s="123">
        <f>((($A193/1.08+500)/1000)*('5 Schedule'!$I$2)+'5 Schedule'!$I$1+(((($A193/1.08+500)/1000)*'5 Schedule'!$E$2)+'5 Schedule'!$E$1)/2)*(1+B193+8%)/12</f>
        <v>2183.8105543457546</v>
      </c>
    </row>
    <row r="194" spans="1:7" x14ac:dyDescent="0.4">
      <c r="A194" s="126">
        <f t="shared" si="3"/>
        <v>139500</v>
      </c>
      <c r="B194" s="127">
        <v>0</v>
      </c>
      <c r="C194" s="127"/>
      <c r="D194" s="123">
        <f>((($A194/1.08+500)/1000)*('2 Schedule'!$I$2)+'2 Schedule'!$I$1+(((($A194/1.08+500)/1000)*'2 Schedule'!$E$2)+'2 Schedule'!$E$1)/2)*(1+B194+8%)/12</f>
        <v>2570.3641311995675</v>
      </c>
      <c r="E194" s="123">
        <f>((($A194/1.08+500)/1000)*('3 Schedule'!$I$2)+'3 Schedule'!$I$1+(((($A194/1.08+500)/1000)*'3 Schedule'!$E$2)+'3 Schedule'!$E$1)/2)*(1+B194+8%)/12</f>
        <v>2390.1396504343843</v>
      </c>
      <c r="F194" s="123">
        <f>((($A194/1.08+500)/1000)*('4 Schedule'!$I$2)+'4 Schedule'!$I$1+(((($A194/1.08+500)/1000)*'4 Schedule'!$E$2)+'4 Schedule'!$E$1)/2)*(1+B194+8%)/12</f>
        <v>2349.1342349681431</v>
      </c>
      <c r="G194" s="123">
        <f>((($A194/1.08+500)/1000)*('5 Schedule'!$I$2)+'5 Schedule'!$I$1+(((($A194/1.08+500)/1000)*'5 Schedule'!$E$2)+'5 Schedule'!$E$1)/2)*(1+B194+8%)/12</f>
        <v>2187.1452867334851</v>
      </c>
    </row>
    <row r="195" spans="1:7" x14ac:dyDescent="0.4">
      <c r="A195" s="126">
        <f t="shared" si="3"/>
        <v>140000</v>
      </c>
      <c r="B195" s="127">
        <v>0</v>
      </c>
      <c r="C195" s="127"/>
      <c r="D195" s="123">
        <f>((($A195/1.08+500)/1000)*('2 Schedule'!$I$2)+'2 Schedule'!$I$1+(((($A195/1.08+500)/1000)*'2 Schedule'!$E$2)+'2 Schedule'!$E$1)/2)*(1+B195+8%)/12</f>
        <v>2574.2205356209206</v>
      </c>
      <c r="E195" s="123">
        <f>((($A195/1.08+500)/1000)*('3 Schedule'!$I$2)+'3 Schedule'!$I$1+(((($A195/1.08+500)/1000)*'3 Schedule'!$E$2)+'3 Schedule'!$E$1)/2)*(1+B195+8%)/12</f>
        <v>2393.9760394832947</v>
      </c>
      <c r="F195" s="123">
        <f>((($A195/1.08+500)/1000)*('4 Schedule'!$I$2)+'4 Schedule'!$I$1+(((($A195/1.08+500)/1000)*'4 Schedule'!$E$2)+'4 Schedule'!$E$1)/2)*(1+B195+8%)/12</f>
        <v>2352.7981913387398</v>
      </c>
      <c r="G195" s="123">
        <f>((($A195/1.08+500)/1000)*('5 Schedule'!$I$2)+'5 Schedule'!$I$1+(((($A195/1.08+500)/1000)*'5 Schedule'!$E$2)+'5 Schedule'!$E$1)/2)*(1+B195+8%)/12</f>
        <v>2190.4800191212157</v>
      </c>
    </row>
    <row r="196" spans="1:7" x14ac:dyDescent="0.4">
      <c r="A196" s="126">
        <f t="shared" si="3"/>
        <v>140500</v>
      </c>
      <c r="B196" s="127">
        <v>0</v>
      </c>
      <c r="C196" s="127"/>
      <c r="D196" s="123">
        <f>((($A196/1.08+500)/1000)*('2 Schedule'!$I$2)+'2 Schedule'!$I$1+(((($A196/1.08+500)/1000)*'2 Schedule'!$E$2)+'2 Schedule'!$E$1)/2)*(1+B196+8%)/12</f>
        <v>2578.0769400422732</v>
      </c>
      <c r="E196" s="123">
        <f>((($A196/1.08+500)/1000)*('3 Schedule'!$I$2)+'3 Schedule'!$I$1+(((($A196/1.08+500)/1000)*'3 Schedule'!$E$2)+'3 Schedule'!$E$1)/2)*(1+B196+8%)/12</f>
        <v>2397.8124285322051</v>
      </c>
      <c r="F196" s="123">
        <f>((($A196/1.08+500)/1000)*('4 Schedule'!$I$2)+'4 Schedule'!$I$1+(((($A196/1.08+500)/1000)*'4 Schedule'!$E$2)+'4 Schedule'!$E$1)/2)*(1+B196+8%)/12</f>
        <v>2356.4621477093365</v>
      </c>
      <c r="G196" s="123">
        <f>((($A196/1.08+500)/1000)*('5 Schedule'!$I$2)+'5 Schedule'!$I$1+(((($A196/1.08+500)/1000)*'5 Schedule'!$E$2)+'5 Schedule'!$E$1)/2)*(1+B196+8%)/12</f>
        <v>2193.8147515089463</v>
      </c>
    </row>
    <row r="197" spans="1:7" x14ac:dyDescent="0.4">
      <c r="A197" s="126">
        <f t="shared" si="3"/>
        <v>141000</v>
      </c>
      <c r="B197" s="127">
        <v>0</v>
      </c>
      <c r="C197" s="127"/>
      <c r="D197" s="123">
        <f>((($A197/1.08+500)/1000)*('2 Schedule'!$I$2)+'2 Schedule'!$I$1+(((($A197/1.08+500)/1000)*'2 Schedule'!$E$2)+'2 Schedule'!$E$1)/2)*(1+B197+8%)/12</f>
        <v>2581.9333444636259</v>
      </c>
      <c r="E197" s="123">
        <f>((($A197/1.08+500)/1000)*('3 Schedule'!$I$2)+'3 Schedule'!$I$1+(((($A197/1.08+500)/1000)*'3 Schedule'!$E$2)+'3 Schedule'!$E$1)/2)*(1+B197+8%)/12</f>
        <v>2401.6488175811151</v>
      </c>
      <c r="F197" s="123">
        <f>((($A197/1.08+500)/1000)*('4 Schedule'!$I$2)+'4 Schedule'!$I$1+(((($A197/1.08+500)/1000)*'4 Schedule'!$E$2)+'4 Schedule'!$E$1)/2)*(1+B197+8%)/12</f>
        <v>2360.1261040799332</v>
      </c>
      <c r="G197" s="123">
        <f>((($A197/1.08+500)/1000)*('5 Schedule'!$I$2)+'5 Schedule'!$I$1+(((($A197/1.08+500)/1000)*'5 Schedule'!$E$2)+'5 Schedule'!$E$1)/2)*(1+B197+8%)/12</f>
        <v>2197.1494838966769</v>
      </c>
    </row>
    <row r="198" spans="1:7" x14ac:dyDescent="0.4">
      <c r="A198" s="126">
        <f t="shared" si="3"/>
        <v>141500</v>
      </c>
      <c r="B198" s="127">
        <v>0</v>
      </c>
      <c r="C198" s="127"/>
      <c r="D198" s="123">
        <f>((($A198/1.08+500)/1000)*('2 Schedule'!$I$2)+'2 Schedule'!$I$1+(((($A198/1.08+500)/1000)*'2 Schedule'!$E$2)+'2 Schedule'!$E$1)/2)*(1+B198+8%)/12</f>
        <v>2585.789748884979</v>
      </c>
      <c r="E198" s="123">
        <f>((($A198/1.08+500)/1000)*('3 Schedule'!$I$2)+'3 Schedule'!$I$1+(((($A198/1.08+500)/1000)*'3 Schedule'!$E$2)+'3 Schedule'!$E$1)/2)*(1+B198+8%)/12</f>
        <v>2405.4852066300255</v>
      </c>
      <c r="F198" s="123">
        <f>((($A198/1.08+500)/1000)*('4 Schedule'!$I$2)+'4 Schedule'!$I$1+(((($A198/1.08+500)/1000)*'4 Schedule'!$E$2)+'4 Schedule'!$E$1)/2)*(1+B198+8%)/12</f>
        <v>2363.7900604505303</v>
      </c>
      <c r="G198" s="123">
        <f>((($A198/1.08+500)/1000)*('5 Schedule'!$I$2)+'5 Schedule'!$I$1+(((($A198/1.08+500)/1000)*'5 Schedule'!$E$2)+'5 Schedule'!$E$1)/2)*(1+B198+8%)/12</f>
        <v>2200.4842162844075</v>
      </c>
    </row>
    <row r="199" spans="1:7" x14ac:dyDescent="0.4">
      <c r="A199" s="126">
        <f t="shared" si="3"/>
        <v>142000</v>
      </c>
      <c r="B199" s="127">
        <v>0</v>
      </c>
      <c r="C199" s="127"/>
      <c r="D199" s="123">
        <f>((($A199/1.08+500)/1000)*('2 Schedule'!$I$2)+'2 Schedule'!$I$1+(((($A199/1.08+500)/1000)*'2 Schedule'!$E$2)+'2 Schedule'!$E$1)/2)*(1+B199+8%)/12</f>
        <v>2589.6461533063316</v>
      </c>
      <c r="E199" s="123">
        <f>((($A199/1.08+500)/1000)*('3 Schedule'!$I$2)+'3 Schedule'!$I$1+(((($A199/1.08+500)/1000)*'3 Schedule'!$E$2)+'3 Schedule'!$E$1)/2)*(1+B199+8%)/12</f>
        <v>2409.3215956789359</v>
      </c>
      <c r="F199" s="123">
        <f>((($A199/1.08+500)/1000)*('4 Schedule'!$I$2)+'4 Schedule'!$I$1+(((($A199/1.08+500)/1000)*'4 Schedule'!$E$2)+'4 Schedule'!$E$1)/2)*(1+B199+8%)/12</f>
        <v>2367.454016821127</v>
      </c>
      <c r="G199" s="123">
        <f>((($A199/1.08+500)/1000)*('5 Schedule'!$I$2)+'5 Schedule'!$I$1+(((($A199/1.08+500)/1000)*'5 Schedule'!$E$2)+'5 Schedule'!$E$1)/2)*(1+B199+8%)/12</f>
        <v>2203.818948672138</v>
      </c>
    </row>
    <row r="200" spans="1:7" x14ac:dyDescent="0.4">
      <c r="A200" s="126">
        <f t="shared" si="3"/>
        <v>142500</v>
      </c>
      <c r="B200" s="127">
        <v>0</v>
      </c>
      <c r="C200" s="127"/>
      <c r="D200" s="123">
        <f>((($A200/1.08+500)/1000)*('2 Schedule'!$I$2)+'2 Schedule'!$I$1+(((($A200/1.08+500)/1000)*'2 Schedule'!$E$2)+'2 Schedule'!$E$1)/2)*(1+B200+8%)/12</f>
        <v>2593.5025577276847</v>
      </c>
      <c r="E200" s="123">
        <f>((($A200/1.08+500)/1000)*('3 Schedule'!$I$2)+'3 Schedule'!$I$1+(((($A200/1.08+500)/1000)*'3 Schedule'!$E$2)+'3 Schedule'!$E$1)/2)*(1+B200+8%)/12</f>
        <v>2413.1579847278458</v>
      </c>
      <c r="F200" s="123">
        <f>((($A200/1.08+500)/1000)*('4 Schedule'!$I$2)+'4 Schedule'!$I$1+(((($A200/1.08+500)/1000)*'4 Schedule'!$E$2)+'4 Schedule'!$E$1)/2)*(1+B200+8%)/12</f>
        <v>2371.1179731917236</v>
      </c>
      <c r="G200" s="123">
        <f>((($A200/1.08+500)/1000)*('5 Schedule'!$I$2)+'5 Schedule'!$I$1+(((($A200/1.08+500)/1000)*'5 Schedule'!$E$2)+'5 Schedule'!$E$1)/2)*(1+B200+8%)/12</f>
        <v>2207.1536810598686</v>
      </c>
    </row>
    <row r="201" spans="1:7" x14ac:dyDescent="0.4">
      <c r="A201" s="126">
        <f t="shared" si="3"/>
        <v>143000</v>
      </c>
      <c r="B201" s="127">
        <v>0</v>
      </c>
      <c r="C201" s="127"/>
      <c r="D201" s="123">
        <f>((($A201/1.08+500)/1000)*('2 Schedule'!$I$2)+'2 Schedule'!$I$1+(((($A201/1.08+500)/1000)*'2 Schedule'!$E$2)+'2 Schedule'!$E$1)/2)*(1+B201+8%)/12</f>
        <v>2597.3589621490369</v>
      </c>
      <c r="E201" s="123">
        <f>((($A201/1.08+500)/1000)*('3 Schedule'!$I$2)+'3 Schedule'!$I$1+(((($A201/1.08+500)/1000)*'3 Schedule'!$E$2)+'3 Schedule'!$E$1)/2)*(1+B201+8%)/12</f>
        <v>2416.9943737767562</v>
      </c>
      <c r="F201" s="123">
        <f>((($A201/1.08+500)/1000)*('4 Schedule'!$I$2)+'4 Schedule'!$I$1+(((($A201/1.08+500)/1000)*'4 Schedule'!$E$2)+'4 Schedule'!$E$1)/2)*(1+B201+8%)/12</f>
        <v>2374.7819295623208</v>
      </c>
      <c r="G201" s="123">
        <f>((($A201/1.08+500)/1000)*('5 Schedule'!$I$2)+'5 Schedule'!$I$1+(((($A201/1.08+500)/1000)*'5 Schedule'!$E$2)+'5 Schedule'!$E$1)/2)*(1+B201+8%)/12</f>
        <v>2210.4884134475992</v>
      </c>
    </row>
    <row r="202" spans="1:7" x14ac:dyDescent="0.4">
      <c r="A202" s="126">
        <f t="shared" si="3"/>
        <v>143500</v>
      </c>
      <c r="B202" s="127">
        <v>0</v>
      </c>
      <c r="C202" s="127"/>
      <c r="D202" s="123">
        <f>((($A202/1.08+500)/1000)*('2 Schedule'!$I$2)+'2 Schedule'!$I$1+(((($A202/1.08+500)/1000)*'2 Schedule'!$E$2)+'2 Schedule'!$E$1)/2)*(1+B202+8%)/12</f>
        <v>2601.2153665703895</v>
      </c>
      <c r="E202" s="123">
        <f>((($A202/1.08+500)/1000)*('3 Schedule'!$I$2)+'3 Schedule'!$I$1+(((($A202/1.08+500)/1000)*'3 Schedule'!$E$2)+'3 Schedule'!$E$1)/2)*(1+B202+8%)/12</f>
        <v>2420.8307628256666</v>
      </c>
      <c r="F202" s="123">
        <f>((($A202/1.08+500)/1000)*('4 Schedule'!$I$2)+'4 Schedule'!$I$1+(((($A202/1.08+500)/1000)*'4 Schedule'!$E$2)+'4 Schedule'!$E$1)/2)*(1+B202+8%)/12</f>
        <v>2378.4458859329175</v>
      </c>
      <c r="G202" s="123">
        <f>((($A202/1.08+500)/1000)*('5 Schedule'!$I$2)+'5 Schedule'!$I$1+(((($A202/1.08+500)/1000)*'5 Schedule'!$E$2)+'5 Schedule'!$E$1)/2)*(1+B202+8%)/12</f>
        <v>2213.8231458353298</v>
      </c>
    </row>
    <row r="203" spans="1:7" x14ac:dyDescent="0.4">
      <c r="A203" s="126">
        <f t="shared" si="3"/>
        <v>144000</v>
      </c>
      <c r="B203" s="127">
        <v>0</v>
      </c>
      <c r="C203" s="127"/>
      <c r="D203" s="123">
        <f>((($A203/1.08+500)/1000)*('2 Schedule'!$I$2)+'2 Schedule'!$I$1+(((($A203/1.08+500)/1000)*'2 Schedule'!$E$2)+'2 Schedule'!$E$1)/2)*(1+B203+8%)/12</f>
        <v>2605.0717709917421</v>
      </c>
      <c r="E203" s="123">
        <f>((($A203/1.08+500)/1000)*('3 Schedule'!$I$2)+'3 Schedule'!$I$1+(((($A203/1.08+500)/1000)*'3 Schedule'!$E$2)+'3 Schedule'!$E$1)/2)*(1+B203+8%)/12</f>
        <v>2424.6671518745766</v>
      </c>
      <c r="F203" s="123">
        <f>((($A203/1.08+500)/1000)*('4 Schedule'!$I$2)+'4 Schedule'!$I$1+(((($A203/1.08+500)/1000)*'4 Schedule'!$E$2)+'4 Schedule'!$E$1)/2)*(1+B203+8%)/12</f>
        <v>2382.1098423035141</v>
      </c>
      <c r="G203" s="123">
        <f>((($A203/1.08+500)/1000)*('5 Schedule'!$I$2)+'5 Schedule'!$I$1+(((($A203/1.08+500)/1000)*'5 Schedule'!$E$2)+'5 Schedule'!$E$1)/2)*(1+B203+8%)/12</f>
        <v>2217.1578782230608</v>
      </c>
    </row>
    <row r="204" spans="1:7" x14ac:dyDescent="0.4">
      <c r="A204" s="126">
        <f t="shared" si="3"/>
        <v>144500</v>
      </c>
      <c r="B204" s="127">
        <v>0</v>
      </c>
      <c r="C204" s="127"/>
      <c r="D204" s="123">
        <f>((($A204/1.08+500)/1000)*('2 Schedule'!$I$2)+'2 Schedule'!$I$1+(((($A204/1.08+500)/1000)*'2 Schedule'!$E$2)+'2 Schedule'!$E$1)/2)*(1+B204+8%)/12</f>
        <v>2608.9281754130957</v>
      </c>
      <c r="E204" s="123">
        <f>((($A204/1.08+500)/1000)*('3 Schedule'!$I$2)+'3 Schedule'!$I$1+(((($A204/1.08+500)/1000)*'3 Schedule'!$E$2)+'3 Schedule'!$E$1)/2)*(1+B204+8%)/12</f>
        <v>2428.5035409234879</v>
      </c>
      <c r="F204" s="123">
        <f>((($A204/1.08+500)/1000)*('4 Schedule'!$I$2)+'4 Schedule'!$I$1+(((($A204/1.08+500)/1000)*'4 Schedule'!$E$2)+'4 Schedule'!$E$1)/2)*(1+B204+8%)/12</f>
        <v>2385.7737986741108</v>
      </c>
      <c r="G204" s="123">
        <f>((($A204/1.08+500)/1000)*('5 Schedule'!$I$2)+'5 Schedule'!$I$1+(((($A204/1.08+500)/1000)*'5 Schedule'!$E$2)+'5 Schedule'!$E$1)/2)*(1+B204+8%)/12</f>
        <v>2220.4926106107914</v>
      </c>
    </row>
    <row r="205" spans="1:7" x14ac:dyDescent="0.4">
      <c r="A205" s="126">
        <f t="shared" si="3"/>
        <v>145000</v>
      </c>
      <c r="B205" s="127">
        <v>0</v>
      </c>
      <c r="C205" s="127"/>
      <c r="D205" s="123">
        <f>((($A205/1.08+500)/1000)*('2 Schedule'!$I$2)+'2 Schedule'!$I$1+(((($A205/1.08+500)/1000)*'2 Schedule'!$E$2)+'2 Schedule'!$E$1)/2)*(1+B205+8%)/12</f>
        <v>2612.7845798344483</v>
      </c>
      <c r="E205" s="123">
        <f>((($A205/1.08+500)/1000)*('3 Schedule'!$I$2)+'3 Schedule'!$I$1+(((($A205/1.08+500)/1000)*'3 Schedule'!$E$2)+'3 Schedule'!$E$1)/2)*(1+B205+8%)/12</f>
        <v>2432.3399299723978</v>
      </c>
      <c r="F205" s="123">
        <f>((($A205/1.08+500)/1000)*('4 Schedule'!$I$2)+'4 Schedule'!$I$1+(((($A205/1.08+500)/1000)*'4 Schedule'!$E$2)+'4 Schedule'!$E$1)/2)*(1+B205+8%)/12</f>
        <v>2389.4377550447075</v>
      </c>
      <c r="G205" s="123">
        <f>((($A205/1.08+500)/1000)*('5 Schedule'!$I$2)+'5 Schedule'!$I$1+(((($A205/1.08+500)/1000)*'5 Schedule'!$E$2)+'5 Schedule'!$E$1)/2)*(1+B205+8%)/12</f>
        <v>2223.8273429985215</v>
      </c>
    </row>
    <row r="206" spans="1:7" x14ac:dyDescent="0.4">
      <c r="A206" s="126">
        <f t="shared" si="3"/>
        <v>145500</v>
      </c>
      <c r="B206" s="127">
        <v>0</v>
      </c>
      <c r="C206" s="127"/>
      <c r="D206" s="123">
        <f>((($A206/1.08+500)/1000)*('2 Schedule'!$I$2)+'2 Schedule'!$I$1+(((($A206/1.08+500)/1000)*'2 Schedule'!$E$2)+'2 Schedule'!$E$1)/2)*(1+B206+8%)/12</f>
        <v>2616.640984255801</v>
      </c>
      <c r="E206" s="123">
        <f>((($A206/1.08+500)/1000)*('3 Schedule'!$I$2)+'3 Schedule'!$I$1+(((($A206/1.08+500)/1000)*'3 Schedule'!$E$2)+'3 Schedule'!$E$1)/2)*(1+B206+8%)/12</f>
        <v>2436.1763190213082</v>
      </c>
      <c r="F206" s="123">
        <f>((($A206/1.08+500)/1000)*('4 Schedule'!$I$2)+'4 Schedule'!$I$1+(((($A206/1.08+500)/1000)*'4 Schedule'!$E$2)+'4 Schedule'!$E$1)/2)*(1+B206+8%)/12</f>
        <v>2393.1017114153051</v>
      </c>
      <c r="G206" s="123">
        <f>((($A206/1.08+500)/1000)*('5 Schedule'!$I$2)+'5 Schedule'!$I$1+(((($A206/1.08+500)/1000)*'5 Schedule'!$E$2)+'5 Schedule'!$E$1)/2)*(1+B206+8%)/12</f>
        <v>2227.1620753862526</v>
      </c>
    </row>
    <row r="207" spans="1:7" x14ac:dyDescent="0.4">
      <c r="A207" s="126">
        <f t="shared" si="3"/>
        <v>146000</v>
      </c>
      <c r="B207" s="127">
        <v>0</v>
      </c>
      <c r="C207" s="127"/>
      <c r="D207" s="123">
        <f>((($A207/1.08+500)/1000)*('2 Schedule'!$I$2)+'2 Schedule'!$I$1+(((($A207/1.08+500)/1000)*'2 Schedule'!$E$2)+'2 Schedule'!$E$1)/2)*(1+B207+8%)/12</f>
        <v>2620.4973886771536</v>
      </c>
      <c r="E207" s="123">
        <f>((($A207/1.08+500)/1000)*('3 Schedule'!$I$2)+'3 Schedule'!$I$1+(((($A207/1.08+500)/1000)*'3 Schedule'!$E$2)+'3 Schedule'!$E$1)/2)*(1+B207+8%)/12</f>
        <v>2440.0127080702182</v>
      </c>
      <c r="F207" s="123">
        <f>((($A207/1.08+500)/1000)*('4 Schedule'!$I$2)+'4 Schedule'!$I$1+(((($A207/1.08+500)/1000)*'4 Schedule'!$E$2)+'4 Schedule'!$E$1)/2)*(1+B207+8%)/12</f>
        <v>2396.7656677859013</v>
      </c>
      <c r="G207" s="123">
        <f>((($A207/1.08+500)/1000)*('5 Schedule'!$I$2)+'5 Schedule'!$I$1+(((($A207/1.08+500)/1000)*'5 Schedule'!$E$2)+'5 Schedule'!$E$1)/2)*(1+B207+8%)/12</f>
        <v>2230.4968077739827</v>
      </c>
    </row>
    <row r="208" spans="1:7" x14ac:dyDescent="0.4">
      <c r="A208" s="126">
        <f t="shared" si="3"/>
        <v>146500</v>
      </c>
      <c r="B208" s="127">
        <v>0</v>
      </c>
      <c r="C208" s="127"/>
      <c r="D208" s="123">
        <f>((($A208/1.08+500)/1000)*('2 Schedule'!$I$2)+'2 Schedule'!$I$1+(((($A208/1.08+500)/1000)*'2 Schedule'!$E$2)+'2 Schedule'!$E$1)/2)*(1+B208+8%)/12</f>
        <v>2624.3537930985062</v>
      </c>
      <c r="E208" s="123">
        <f>((($A208/1.08+500)/1000)*('3 Schedule'!$I$2)+'3 Schedule'!$I$1+(((($A208/1.08+500)/1000)*'3 Schedule'!$E$2)+'3 Schedule'!$E$1)/2)*(1+B208+8%)/12</f>
        <v>2443.8490971191291</v>
      </c>
      <c r="F208" s="123">
        <f>((($A208/1.08+500)/1000)*('4 Schedule'!$I$2)+'4 Schedule'!$I$1+(((($A208/1.08+500)/1000)*'4 Schedule'!$E$2)+'4 Schedule'!$E$1)/2)*(1+B208+8%)/12</f>
        <v>2400.4296241564984</v>
      </c>
      <c r="G208" s="123">
        <f>((($A208/1.08+500)/1000)*('5 Schedule'!$I$2)+'5 Schedule'!$I$1+(((($A208/1.08+500)/1000)*'5 Schedule'!$E$2)+'5 Schedule'!$E$1)/2)*(1+B208+8%)/12</f>
        <v>2233.8315401617133</v>
      </c>
    </row>
    <row r="209" spans="1:7" x14ac:dyDescent="0.4">
      <c r="A209" s="126">
        <f t="shared" si="3"/>
        <v>147000</v>
      </c>
      <c r="B209" s="127">
        <v>0</v>
      </c>
      <c r="C209" s="127"/>
      <c r="D209" s="123">
        <f>((($A209/1.08+500)/1000)*('2 Schedule'!$I$2)+'2 Schedule'!$I$1+(((($A209/1.08+500)/1000)*'2 Schedule'!$E$2)+'2 Schedule'!$E$1)/2)*(1+B209+8%)/12</f>
        <v>2628.2101975198589</v>
      </c>
      <c r="E209" s="123">
        <f>((($A209/1.08+500)/1000)*('3 Schedule'!$I$2)+'3 Schedule'!$I$1+(((($A209/1.08+500)/1000)*'3 Schedule'!$E$2)+'3 Schedule'!$E$1)/2)*(1+B209+8%)/12</f>
        <v>2447.685486168039</v>
      </c>
      <c r="F209" s="123">
        <f>((($A209/1.08+500)/1000)*('4 Schedule'!$I$2)+'4 Schedule'!$I$1+(((($A209/1.08+500)/1000)*'4 Schedule'!$E$2)+'4 Schedule'!$E$1)/2)*(1+B209+8%)/12</f>
        <v>2404.0935805270951</v>
      </c>
      <c r="G209" s="123">
        <f>((($A209/1.08+500)/1000)*('5 Schedule'!$I$2)+'5 Schedule'!$I$1+(((($A209/1.08+500)/1000)*'5 Schedule'!$E$2)+'5 Schedule'!$E$1)/2)*(1+B209+8%)/12</f>
        <v>2237.1662725494443</v>
      </c>
    </row>
    <row r="210" spans="1:7" x14ac:dyDescent="0.4">
      <c r="A210" s="126">
        <f t="shared" si="3"/>
        <v>147500</v>
      </c>
      <c r="B210" s="127">
        <v>0</v>
      </c>
      <c r="C210" s="127"/>
      <c r="D210" s="123">
        <f>((($A210/1.08+500)/1000)*('2 Schedule'!$I$2)+'2 Schedule'!$I$1+(((($A210/1.08+500)/1000)*'2 Schedule'!$E$2)+'2 Schedule'!$E$1)/2)*(1+B210+8%)/12</f>
        <v>2632.066601941212</v>
      </c>
      <c r="E210" s="123">
        <f>((($A210/1.08+500)/1000)*('3 Schedule'!$I$2)+'3 Schedule'!$I$1+(((($A210/1.08+500)/1000)*'3 Schedule'!$E$2)+'3 Schedule'!$E$1)/2)*(1+B210+8%)/12</f>
        <v>2451.5218752169494</v>
      </c>
      <c r="F210" s="123">
        <f>((($A210/1.08+500)/1000)*('4 Schedule'!$I$2)+'4 Schedule'!$I$1+(((($A210/1.08+500)/1000)*'4 Schedule'!$E$2)+'4 Schedule'!$E$1)/2)*(1+B210+8%)/12</f>
        <v>2407.7575368976918</v>
      </c>
      <c r="G210" s="123">
        <f>((($A210/1.08+500)/1000)*('5 Schedule'!$I$2)+'5 Schedule'!$I$1+(((($A210/1.08+500)/1000)*'5 Schedule'!$E$2)+'5 Schedule'!$E$1)/2)*(1+B210+8%)/12</f>
        <v>2240.5010049371749</v>
      </c>
    </row>
    <row r="211" spans="1:7" x14ac:dyDescent="0.4">
      <c r="A211" s="126">
        <f t="shared" si="3"/>
        <v>148000</v>
      </c>
      <c r="B211" s="127">
        <v>0</v>
      </c>
      <c r="C211" s="127"/>
      <c r="D211" s="123">
        <f>((($A211/1.08+500)/1000)*('2 Schedule'!$I$2)+'2 Schedule'!$I$1+(((($A211/1.08+500)/1000)*'2 Schedule'!$E$2)+'2 Schedule'!$E$1)/2)*(1+B211+8%)/12</f>
        <v>2635.9230063625641</v>
      </c>
      <c r="E211" s="123">
        <f>((($A211/1.08+500)/1000)*('3 Schedule'!$I$2)+'3 Schedule'!$I$1+(((($A211/1.08+500)/1000)*'3 Schedule'!$E$2)+'3 Schedule'!$E$1)/2)*(1+B211+8%)/12</f>
        <v>2455.3582642658598</v>
      </c>
      <c r="F211" s="123">
        <f>((($A211/1.08+500)/1000)*('4 Schedule'!$I$2)+'4 Schedule'!$I$1+(((($A211/1.08+500)/1000)*'4 Schedule'!$E$2)+'4 Schedule'!$E$1)/2)*(1+B211+8%)/12</f>
        <v>2411.4214932682885</v>
      </c>
      <c r="G211" s="123">
        <f>((($A211/1.08+500)/1000)*('5 Schedule'!$I$2)+'5 Schedule'!$I$1+(((($A211/1.08+500)/1000)*'5 Schedule'!$E$2)+'5 Schedule'!$E$1)/2)*(1+B211+8%)/12</f>
        <v>2243.835737324905</v>
      </c>
    </row>
    <row r="212" spans="1:7" x14ac:dyDescent="0.4">
      <c r="A212" s="126">
        <f t="shared" si="3"/>
        <v>148500</v>
      </c>
      <c r="B212" s="127">
        <v>0</v>
      </c>
      <c r="C212" s="127"/>
      <c r="D212" s="123">
        <f>((($A212/1.08+500)/1000)*('2 Schedule'!$I$2)+'2 Schedule'!$I$1+(((($A212/1.08+500)/1000)*'2 Schedule'!$E$2)+'2 Schedule'!$E$1)/2)*(1+B212+8%)/12</f>
        <v>2639.7794107839177</v>
      </c>
      <c r="E212" s="123">
        <f>((($A212/1.08+500)/1000)*('3 Schedule'!$I$2)+'3 Schedule'!$I$1+(((($A212/1.08+500)/1000)*'3 Schedule'!$E$2)+'3 Schedule'!$E$1)/2)*(1+B212+8%)/12</f>
        <v>2459.1946533147698</v>
      </c>
      <c r="F212" s="123">
        <f>((($A212/1.08+500)/1000)*('4 Schedule'!$I$2)+'4 Schedule'!$I$1+(((($A212/1.08+500)/1000)*'4 Schedule'!$E$2)+'4 Schedule'!$E$1)/2)*(1+B212+8%)/12</f>
        <v>2415.0854496388852</v>
      </c>
      <c r="G212" s="123">
        <f>((($A212/1.08+500)/1000)*('5 Schedule'!$I$2)+'5 Schedule'!$I$1+(((($A212/1.08+500)/1000)*'5 Schedule'!$E$2)+'5 Schedule'!$E$1)/2)*(1+B212+8%)/12</f>
        <v>2247.1704697126361</v>
      </c>
    </row>
    <row r="213" spans="1:7" x14ac:dyDescent="0.4">
      <c r="A213" s="126">
        <f t="shared" si="3"/>
        <v>149000</v>
      </c>
      <c r="B213" s="127">
        <v>0</v>
      </c>
      <c r="C213" s="127"/>
      <c r="D213" s="123">
        <f>((($A213/1.08+500)/1000)*('2 Schedule'!$I$2)+'2 Schedule'!$I$1+(((($A213/1.08+500)/1000)*'2 Schedule'!$E$2)+'2 Schedule'!$E$1)/2)*(1+B213+8%)/12</f>
        <v>2643.6358152052699</v>
      </c>
      <c r="E213" s="123">
        <f>((($A213/1.08+500)/1000)*('3 Schedule'!$I$2)+'3 Schedule'!$I$1+(((($A213/1.08+500)/1000)*'3 Schedule'!$E$2)+'3 Schedule'!$E$1)/2)*(1+B213+8%)/12</f>
        <v>2463.0310423636802</v>
      </c>
      <c r="F213" s="123">
        <f>((($A213/1.08+500)/1000)*('4 Schedule'!$I$2)+'4 Schedule'!$I$1+(((($A213/1.08+500)/1000)*'4 Schedule'!$E$2)+'4 Schedule'!$E$1)/2)*(1+B213+8%)/12</f>
        <v>2418.7494060094818</v>
      </c>
      <c r="G213" s="123">
        <f>((($A213/1.08+500)/1000)*('5 Schedule'!$I$2)+'5 Schedule'!$I$1+(((($A213/1.08+500)/1000)*'5 Schedule'!$E$2)+'5 Schedule'!$E$1)/2)*(1+B213+8%)/12</f>
        <v>2250.5052021003667</v>
      </c>
    </row>
    <row r="214" spans="1:7" x14ac:dyDescent="0.4">
      <c r="A214" s="126">
        <f t="shared" si="3"/>
        <v>149500</v>
      </c>
      <c r="B214" s="127">
        <v>0</v>
      </c>
      <c r="C214" s="127"/>
      <c r="D214" s="123">
        <f>((($A214/1.08+500)/1000)*('2 Schedule'!$I$2)+'2 Schedule'!$I$1+(((($A214/1.08+500)/1000)*'2 Schedule'!$E$2)+'2 Schedule'!$E$1)/2)*(1+B214+8%)/12</f>
        <v>2647.492219626623</v>
      </c>
      <c r="E214" s="123">
        <f>((($A214/1.08+500)/1000)*('3 Schedule'!$I$2)+'3 Schedule'!$I$1+(((($A214/1.08+500)/1000)*'3 Schedule'!$E$2)+'3 Schedule'!$E$1)/2)*(1+B214+8%)/12</f>
        <v>2466.8674314125906</v>
      </c>
      <c r="F214" s="123">
        <f>((($A214/1.08+500)/1000)*('4 Schedule'!$I$2)+'4 Schedule'!$I$1+(((($A214/1.08+500)/1000)*'4 Schedule'!$E$2)+'4 Schedule'!$E$1)/2)*(1+B214+8%)/12</f>
        <v>2422.4133623800785</v>
      </c>
      <c r="G214" s="123">
        <f>((($A214/1.08+500)/1000)*('5 Schedule'!$I$2)+'5 Schedule'!$I$1+(((($A214/1.08+500)/1000)*'5 Schedule'!$E$2)+'5 Schedule'!$E$1)/2)*(1+B214+8%)/12</f>
        <v>2253.8399344880968</v>
      </c>
    </row>
    <row r="215" spans="1:7" x14ac:dyDescent="0.4">
      <c r="A215" s="126">
        <f t="shared" si="3"/>
        <v>150000</v>
      </c>
      <c r="B215" s="127">
        <v>0</v>
      </c>
      <c r="C215" s="127"/>
      <c r="D215" s="123">
        <f>((($A215/1.08+500)/1000)*('2 Schedule'!$I$2)+'2 Schedule'!$I$1+(((($A215/1.08+500)/1000)*'2 Schedule'!$E$2)+'2 Schedule'!$E$1)/2)*(1+B215+8%)/12</f>
        <v>2651.3486240479756</v>
      </c>
      <c r="E215" s="123">
        <f>((($A215/1.08+500)/1000)*('3 Schedule'!$I$2)+'3 Schedule'!$I$1+(((($A215/1.08+500)/1000)*'3 Schedule'!$E$2)+'3 Schedule'!$E$1)/2)*(1+B215+8%)/12</f>
        <v>2470.7038204615014</v>
      </c>
      <c r="F215" s="123">
        <f>((($A215/1.08+500)/1000)*('4 Schedule'!$I$2)+'4 Schedule'!$I$1+(((($A215/1.08+500)/1000)*'4 Schedule'!$E$2)+'4 Schedule'!$E$1)/2)*(1+B215+8%)/12</f>
        <v>2426.0773187506757</v>
      </c>
      <c r="G215" s="123">
        <f>((($A215/1.08+500)/1000)*('5 Schedule'!$I$2)+'5 Schedule'!$I$1+(((($A215/1.08+500)/1000)*'5 Schedule'!$E$2)+'5 Schedule'!$E$1)/2)*(1+B215+8%)/12</f>
        <v>2257.1746668758278</v>
      </c>
    </row>
    <row r="216" spans="1:7" x14ac:dyDescent="0.4">
      <c r="A216" s="126">
        <f t="shared" si="3"/>
        <v>150500</v>
      </c>
      <c r="B216" s="127">
        <v>0</v>
      </c>
      <c r="C216" s="127"/>
      <c r="D216" s="123">
        <f>((($A216/1.08+500)/1000)*('2 Schedule'!$I$2)+'2 Schedule'!$I$1+(((($A216/1.08+500)/1000)*'2 Schedule'!$E$2)+'2 Schedule'!$E$1)/2)*(1+B216+8%)/12</f>
        <v>2655.2050284693282</v>
      </c>
      <c r="E216" s="123">
        <f>((($A216/1.08+500)/1000)*('3 Schedule'!$I$2)+'3 Schedule'!$I$1+(((($A216/1.08+500)/1000)*'3 Schedule'!$E$2)+'3 Schedule'!$E$1)/2)*(1+B216+8%)/12</f>
        <v>2474.5402095104114</v>
      </c>
      <c r="F216" s="123">
        <f>((($A216/1.08+500)/1000)*('4 Schedule'!$I$2)+'4 Schedule'!$I$1+(((($A216/1.08+500)/1000)*'4 Schedule'!$E$2)+'4 Schedule'!$E$1)/2)*(1+B216+8%)/12</f>
        <v>2429.7412751212728</v>
      </c>
      <c r="G216" s="123">
        <f>((($A216/1.08+500)/1000)*('5 Schedule'!$I$2)+'5 Schedule'!$I$1+(((($A216/1.08+500)/1000)*'5 Schedule'!$E$2)+'5 Schedule'!$E$1)/2)*(1+B216+8%)/12</f>
        <v>2260.5093992635584</v>
      </c>
    </row>
    <row r="217" spans="1:7" x14ac:dyDescent="0.4">
      <c r="A217" s="126">
        <f t="shared" si="3"/>
        <v>151000</v>
      </c>
      <c r="B217" s="127">
        <v>0</v>
      </c>
      <c r="C217" s="127"/>
      <c r="D217" s="123">
        <f>((($A217/1.08+500)/1000)*('2 Schedule'!$I$2)+'2 Schedule'!$I$1+(((($A217/1.08+500)/1000)*'2 Schedule'!$E$2)+'2 Schedule'!$E$1)/2)*(1+B217+8%)/12</f>
        <v>2659.0614328906809</v>
      </c>
      <c r="E217" s="123">
        <f>((($A217/1.08+500)/1000)*('3 Schedule'!$I$2)+'3 Schedule'!$I$1+(((($A217/1.08+500)/1000)*'3 Schedule'!$E$2)+'3 Schedule'!$E$1)/2)*(1+B217+8%)/12</f>
        <v>2478.3765985593218</v>
      </c>
      <c r="F217" s="123">
        <f>((($A217/1.08+500)/1000)*('4 Schedule'!$I$2)+'4 Schedule'!$I$1+(((($A217/1.08+500)/1000)*'4 Schedule'!$E$2)+'4 Schedule'!$E$1)/2)*(1+B217+8%)/12</f>
        <v>2433.405231491869</v>
      </c>
      <c r="G217" s="123">
        <f>((($A217/1.08+500)/1000)*('5 Schedule'!$I$2)+'5 Schedule'!$I$1+(((($A217/1.08+500)/1000)*'5 Schedule'!$E$2)+'5 Schedule'!$E$1)/2)*(1+B217+8%)/12</f>
        <v>2263.844131651289</v>
      </c>
    </row>
    <row r="218" spans="1:7" x14ac:dyDescent="0.4">
      <c r="A218" s="126">
        <f t="shared" si="3"/>
        <v>151500</v>
      </c>
      <c r="B218" s="127">
        <v>0</v>
      </c>
      <c r="C218" s="127"/>
      <c r="D218" s="123">
        <f>((($A218/1.08+500)/1000)*('2 Schedule'!$I$2)+'2 Schedule'!$I$1+(((($A218/1.08+500)/1000)*'2 Schedule'!$E$2)+'2 Schedule'!$E$1)/2)*(1+B218+8%)/12</f>
        <v>2662.9178373120335</v>
      </c>
      <c r="E218" s="123">
        <f>((($A218/1.08+500)/1000)*('3 Schedule'!$I$2)+'3 Schedule'!$I$1+(((($A218/1.08+500)/1000)*'3 Schedule'!$E$2)+'3 Schedule'!$E$1)/2)*(1+B218+8%)/12</f>
        <v>2482.2129876082322</v>
      </c>
      <c r="F218" s="123">
        <f>((($A218/1.08+500)/1000)*('4 Schedule'!$I$2)+'4 Schedule'!$I$1+(((($A218/1.08+500)/1000)*'4 Schedule'!$E$2)+'4 Schedule'!$E$1)/2)*(1+B218+8%)/12</f>
        <v>2437.0691878624657</v>
      </c>
      <c r="G218" s="123">
        <f>((($A218/1.08+500)/1000)*('5 Schedule'!$I$2)+'5 Schedule'!$I$1+(((($A218/1.08+500)/1000)*'5 Schedule'!$E$2)+'5 Schedule'!$E$1)/2)*(1+B218+8%)/12</f>
        <v>2267.1788640390196</v>
      </c>
    </row>
    <row r="219" spans="1:7" x14ac:dyDescent="0.4">
      <c r="A219" s="126">
        <f t="shared" si="3"/>
        <v>152000</v>
      </c>
      <c r="B219" s="127">
        <v>0</v>
      </c>
      <c r="C219" s="127"/>
      <c r="D219" s="123">
        <f>((($A219/1.08+500)/1000)*('2 Schedule'!$I$2)+'2 Schedule'!$I$1+(((($A219/1.08+500)/1000)*'2 Schedule'!$E$2)+'2 Schedule'!$E$1)/2)*(1+B219+8%)/12</f>
        <v>2666.7742417333861</v>
      </c>
      <c r="E219" s="123">
        <f>((($A219/1.08+500)/1000)*('3 Schedule'!$I$2)+'3 Schedule'!$I$1+(((($A219/1.08+500)/1000)*'3 Schedule'!$E$2)+'3 Schedule'!$E$1)/2)*(1+B219+8%)/12</f>
        <v>2486.0493766571426</v>
      </c>
      <c r="F219" s="123">
        <f>((($A219/1.08+500)/1000)*('4 Schedule'!$I$2)+'4 Schedule'!$I$1+(((($A219/1.08+500)/1000)*'4 Schedule'!$E$2)+'4 Schedule'!$E$1)/2)*(1+B219+8%)/12</f>
        <v>2440.7331442330628</v>
      </c>
      <c r="G219" s="123">
        <f>((($A219/1.08+500)/1000)*('5 Schedule'!$I$2)+'5 Schedule'!$I$1+(((($A219/1.08+500)/1000)*'5 Schedule'!$E$2)+'5 Schedule'!$E$1)/2)*(1+B219+8%)/12</f>
        <v>2270.5135964267502</v>
      </c>
    </row>
    <row r="220" spans="1:7" x14ac:dyDescent="0.4">
      <c r="A220" s="126">
        <f t="shared" si="3"/>
        <v>152500</v>
      </c>
      <c r="B220" s="127">
        <v>0</v>
      </c>
      <c r="C220" s="127"/>
      <c r="D220" s="123">
        <f>((($A220/1.08+500)/1000)*('2 Schedule'!$I$2)+'2 Schedule'!$I$1+(((($A220/1.08+500)/1000)*'2 Schedule'!$E$2)+'2 Schedule'!$E$1)/2)*(1+B220+8%)/12</f>
        <v>2670.6306461547392</v>
      </c>
      <c r="E220" s="123">
        <f>((($A220/1.08+500)/1000)*('3 Schedule'!$I$2)+'3 Schedule'!$I$1+(((($A220/1.08+500)/1000)*'3 Schedule'!$E$2)+'3 Schedule'!$E$1)/2)*(1+B220+8%)/12</f>
        <v>2489.885765706053</v>
      </c>
      <c r="F220" s="123">
        <f>((($A220/1.08+500)/1000)*('4 Schedule'!$I$2)+'4 Schedule'!$I$1+(((($A220/1.08+500)/1000)*'4 Schedule'!$E$2)+'4 Schedule'!$E$1)/2)*(1+B220+8%)/12</f>
        <v>2444.3971006036595</v>
      </c>
      <c r="G220" s="123">
        <f>((($A220/1.08+500)/1000)*('5 Schedule'!$I$2)+'5 Schedule'!$I$1+(((($A220/1.08+500)/1000)*'5 Schedule'!$E$2)+'5 Schedule'!$E$1)/2)*(1+B220+8%)/12</f>
        <v>2273.8483288144807</v>
      </c>
    </row>
    <row r="221" spans="1:7" x14ac:dyDescent="0.4">
      <c r="A221" s="126">
        <f t="shared" si="3"/>
        <v>153000</v>
      </c>
      <c r="B221" s="127">
        <v>0</v>
      </c>
      <c r="C221" s="127"/>
      <c r="D221" s="123">
        <f>((($A221/1.08+500)/1000)*('2 Schedule'!$I$2)+'2 Schedule'!$I$1+(((($A221/1.08+500)/1000)*'2 Schedule'!$E$2)+'2 Schedule'!$E$1)/2)*(1+B221+8%)/12</f>
        <v>2674.4870505760919</v>
      </c>
      <c r="E221" s="123">
        <f>((($A221/1.08+500)/1000)*('3 Schedule'!$I$2)+'3 Schedule'!$I$1+(((($A221/1.08+500)/1000)*'3 Schedule'!$E$2)+'3 Schedule'!$E$1)/2)*(1+B221+8%)/12</f>
        <v>2493.722154754963</v>
      </c>
      <c r="F221" s="123">
        <f>((($A221/1.08+500)/1000)*('4 Schedule'!$I$2)+'4 Schedule'!$I$1+(((($A221/1.08+500)/1000)*'4 Schedule'!$E$2)+'4 Schedule'!$E$1)/2)*(1+B221+8%)/12</f>
        <v>2448.0610569742562</v>
      </c>
      <c r="G221" s="123">
        <f>((($A221/1.08+500)/1000)*('5 Schedule'!$I$2)+'5 Schedule'!$I$1+(((($A221/1.08+500)/1000)*'5 Schedule'!$E$2)+'5 Schedule'!$E$1)/2)*(1+B221+8%)/12</f>
        <v>2277.1830612022113</v>
      </c>
    </row>
    <row r="222" spans="1:7" x14ac:dyDescent="0.4">
      <c r="A222" s="126">
        <f t="shared" si="3"/>
        <v>153500</v>
      </c>
      <c r="B222" s="127">
        <v>0</v>
      </c>
      <c r="C222" s="127"/>
      <c r="D222" s="123">
        <f>((($A222/1.08+500)/1000)*('2 Schedule'!$I$2)+'2 Schedule'!$I$1+(((($A222/1.08+500)/1000)*'2 Schedule'!$E$2)+'2 Schedule'!$E$1)/2)*(1+B222+8%)/12</f>
        <v>2678.343454997445</v>
      </c>
      <c r="E222" s="123">
        <f>((($A222/1.08+500)/1000)*('3 Schedule'!$I$2)+'3 Schedule'!$I$1+(((($A222/1.08+500)/1000)*'3 Schedule'!$E$2)+'3 Schedule'!$E$1)/2)*(1+B222+8%)/12</f>
        <v>2497.5585438038734</v>
      </c>
      <c r="F222" s="123">
        <f>((($A222/1.08+500)/1000)*('4 Schedule'!$I$2)+'4 Schedule'!$I$1+(((($A222/1.08+500)/1000)*'4 Schedule'!$E$2)+'4 Schedule'!$E$1)/2)*(1+B222+8%)/12</f>
        <v>2451.7250133448529</v>
      </c>
      <c r="G222" s="123">
        <f>((($A222/1.08+500)/1000)*('5 Schedule'!$I$2)+'5 Schedule'!$I$1+(((($A222/1.08+500)/1000)*'5 Schedule'!$E$2)+'5 Schedule'!$E$1)/2)*(1+B222+8%)/12</f>
        <v>2280.5177935899419</v>
      </c>
    </row>
    <row r="223" spans="1:7" x14ac:dyDescent="0.4">
      <c r="A223" s="126">
        <f t="shared" si="3"/>
        <v>154000</v>
      </c>
      <c r="B223" s="127">
        <v>0</v>
      </c>
      <c r="C223" s="127"/>
      <c r="D223" s="123">
        <f>((($A223/1.08+500)/1000)*('2 Schedule'!$I$2)+'2 Schedule'!$I$1+(((($A223/1.08+500)/1000)*'2 Schedule'!$E$2)+'2 Schedule'!$E$1)/2)*(1+B223+8%)/12</f>
        <v>2682.1998594187976</v>
      </c>
      <c r="E223" s="123">
        <f>((($A223/1.08+500)/1000)*('3 Schedule'!$I$2)+'3 Schedule'!$I$1+(((($A223/1.08+500)/1000)*'3 Schedule'!$E$2)+'3 Schedule'!$E$1)/2)*(1+B223+8%)/12</f>
        <v>2501.3949328527838</v>
      </c>
      <c r="F223" s="123">
        <f>((($A223/1.08+500)/1000)*('4 Schedule'!$I$2)+'4 Schedule'!$I$1+(((($A223/1.08+500)/1000)*'4 Schedule'!$E$2)+'4 Schedule'!$E$1)/2)*(1+B223+8%)/12</f>
        <v>2455.3889697154495</v>
      </c>
      <c r="G223" s="123">
        <f>((($A223/1.08+500)/1000)*('5 Schedule'!$I$2)+'5 Schedule'!$I$1+(((($A223/1.08+500)/1000)*'5 Schedule'!$E$2)+'5 Schedule'!$E$1)/2)*(1+B223+8%)/12</f>
        <v>2283.8525259776725</v>
      </c>
    </row>
    <row r="224" spans="1:7" x14ac:dyDescent="0.4">
      <c r="A224" s="126">
        <f t="shared" si="3"/>
        <v>154500</v>
      </c>
      <c r="B224" s="127">
        <v>0</v>
      </c>
      <c r="C224" s="127"/>
      <c r="D224" s="123">
        <f>((($A224/1.08+500)/1000)*('2 Schedule'!$I$2)+'2 Schedule'!$I$1+(((($A224/1.08+500)/1000)*'2 Schedule'!$E$2)+'2 Schedule'!$E$1)/2)*(1+B224+8%)/12</f>
        <v>2686.0562638401502</v>
      </c>
      <c r="E224" s="123">
        <f>((($A224/1.08+500)/1000)*('3 Schedule'!$I$2)+'3 Schedule'!$I$1+(((($A224/1.08+500)/1000)*'3 Schedule'!$E$2)+'3 Schedule'!$E$1)/2)*(1+B224+8%)/12</f>
        <v>2505.2313219016937</v>
      </c>
      <c r="F224" s="123">
        <f>((($A224/1.08+500)/1000)*('4 Schedule'!$I$2)+'4 Schedule'!$I$1+(((($A224/1.08+500)/1000)*'4 Schedule'!$E$2)+'4 Schedule'!$E$1)/2)*(1+B224+8%)/12</f>
        <v>2459.0529260860462</v>
      </c>
      <c r="G224" s="123">
        <f>((($A224/1.08+500)/1000)*('5 Schedule'!$I$2)+'5 Schedule'!$I$1+(((($A224/1.08+500)/1000)*'5 Schedule'!$E$2)+'5 Schedule'!$E$1)/2)*(1+B224+8%)/12</f>
        <v>2287.1872583654035</v>
      </c>
    </row>
    <row r="225" spans="1:7" x14ac:dyDescent="0.4">
      <c r="A225" s="126">
        <f t="shared" si="3"/>
        <v>155000</v>
      </c>
      <c r="B225" s="127">
        <v>0</v>
      </c>
      <c r="C225" s="127"/>
      <c r="D225" s="123">
        <f>((($A225/1.08+500)/1000)*('2 Schedule'!$I$2)+'2 Schedule'!$I$1+(((($A225/1.08+500)/1000)*'2 Schedule'!$E$2)+'2 Schedule'!$E$1)/2)*(1+B225+8%)/12</f>
        <v>2689.9126682615029</v>
      </c>
      <c r="E225" s="123">
        <f>((($A225/1.08+500)/1000)*('3 Schedule'!$I$2)+'3 Schedule'!$I$1+(((($A225/1.08+500)/1000)*'3 Schedule'!$E$2)+'3 Schedule'!$E$1)/2)*(1+B225+8%)/12</f>
        <v>2509.0677109506041</v>
      </c>
      <c r="F225" s="123">
        <f>((($A225/1.08+500)/1000)*('4 Schedule'!$I$2)+'4 Schedule'!$I$1+(((($A225/1.08+500)/1000)*'4 Schedule'!$E$2)+'4 Schedule'!$E$1)/2)*(1+B225+8%)/12</f>
        <v>2462.7168824566434</v>
      </c>
      <c r="G225" s="123">
        <f>((($A225/1.08+500)/1000)*('5 Schedule'!$I$2)+'5 Schedule'!$I$1+(((($A225/1.08+500)/1000)*'5 Schedule'!$E$2)+'5 Schedule'!$E$1)/2)*(1+B225+8%)/12</f>
        <v>2290.5219907531337</v>
      </c>
    </row>
    <row r="226" spans="1:7" x14ac:dyDescent="0.4">
      <c r="A226" s="126">
        <f t="shared" si="3"/>
        <v>155500</v>
      </c>
      <c r="B226" s="127">
        <v>0</v>
      </c>
      <c r="C226" s="127"/>
      <c r="D226" s="123">
        <f>((($A226/1.08+500)/1000)*('2 Schedule'!$I$2)+'2 Schedule'!$I$1+(((($A226/1.08+500)/1000)*'2 Schedule'!$E$2)+'2 Schedule'!$E$1)/2)*(1+B226+8%)/12</f>
        <v>2693.7690726828555</v>
      </c>
      <c r="E226" s="123">
        <f>((($A226/1.08+500)/1000)*('3 Schedule'!$I$2)+'3 Schedule'!$I$1+(((($A226/1.08+500)/1000)*'3 Schedule'!$E$2)+'3 Schedule'!$E$1)/2)*(1+B226+8%)/12</f>
        <v>2512.9040999995145</v>
      </c>
      <c r="F226" s="123">
        <f>((($A226/1.08+500)/1000)*('4 Schedule'!$I$2)+'4 Schedule'!$I$1+(((($A226/1.08+500)/1000)*'4 Schedule'!$E$2)+'4 Schedule'!$E$1)/2)*(1+B226+8%)/12</f>
        <v>2466.38083882724</v>
      </c>
      <c r="G226" s="123">
        <f>((($A226/1.08+500)/1000)*('5 Schedule'!$I$2)+'5 Schedule'!$I$1+(((($A226/1.08+500)/1000)*'5 Schedule'!$E$2)+'5 Schedule'!$E$1)/2)*(1+B226+8%)/12</f>
        <v>2293.8567231408638</v>
      </c>
    </row>
    <row r="227" spans="1:7" x14ac:dyDescent="0.4">
      <c r="A227" s="126">
        <f t="shared" si="3"/>
        <v>156000</v>
      </c>
      <c r="B227" s="127">
        <v>0</v>
      </c>
      <c r="C227" s="127"/>
      <c r="D227" s="123">
        <f>((($A227/1.08+500)/1000)*('2 Schedule'!$I$2)+'2 Schedule'!$I$1+(((($A227/1.08+500)/1000)*'2 Schedule'!$E$2)+'2 Schedule'!$E$1)/2)*(1+B227+8%)/12</f>
        <v>2697.6254771042086</v>
      </c>
      <c r="E227" s="123">
        <f>((($A227/1.08+500)/1000)*('3 Schedule'!$I$2)+'3 Schedule'!$I$1+(((($A227/1.08+500)/1000)*'3 Schedule'!$E$2)+'3 Schedule'!$E$1)/2)*(1+B227+8%)/12</f>
        <v>2516.7404890484254</v>
      </c>
      <c r="F227" s="123">
        <f>((($A227/1.08+500)/1000)*('4 Schedule'!$I$2)+'4 Schedule'!$I$1+(((($A227/1.08+500)/1000)*'4 Schedule'!$E$2)+'4 Schedule'!$E$1)/2)*(1+B227+8%)/12</f>
        <v>2470.0447951978367</v>
      </c>
      <c r="G227" s="123">
        <f>((($A227/1.08+500)/1000)*('5 Schedule'!$I$2)+'5 Schedule'!$I$1+(((($A227/1.08+500)/1000)*'5 Schedule'!$E$2)+'5 Schedule'!$E$1)/2)*(1+B227+8%)/12</f>
        <v>2297.1914555285948</v>
      </c>
    </row>
    <row r="228" spans="1:7" x14ac:dyDescent="0.4">
      <c r="A228" s="126">
        <f t="shared" si="3"/>
        <v>156500</v>
      </c>
      <c r="B228" s="127">
        <v>0</v>
      </c>
      <c r="C228" s="127"/>
      <c r="D228" s="123">
        <f>((($A228/1.08+500)/1000)*('2 Schedule'!$I$2)+'2 Schedule'!$I$1+(((($A228/1.08+500)/1000)*'2 Schedule'!$E$2)+'2 Schedule'!$E$1)/2)*(1+B228+8%)/12</f>
        <v>2701.4818815255608</v>
      </c>
      <c r="E228" s="123">
        <f>((($A228/1.08+500)/1000)*('3 Schedule'!$I$2)+'3 Schedule'!$I$1+(((($A228/1.08+500)/1000)*'3 Schedule'!$E$2)+'3 Schedule'!$E$1)/2)*(1+B228+8%)/12</f>
        <v>2520.5768780973353</v>
      </c>
      <c r="F228" s="123">
        <f>((($A228/1.08+500)/1000)*('4 Schedule'!$I$2)+'4 Schedule'!$I$1+(((($A228/1.08+500)/1000)*'4 Schedule'!$E$2)+'4 Schedule'!$E$1)/2)*(1+B228+8%)/12</f>
        <v>2473.7087515684339</v>
      </c>
      <c r="G228" s="123">
        <f>((($A228/1.08+500)/1000)*('5 Schedule'!$I$2)+'5 Schedule'!$I$1+(((($A228/1.08+500)/1000)*'5 Schedule'!$E$2)+'5 Schedule'!$E$1)/2)*(1+B228+8%)/12</f>
        <v>2300.5261879163254</v>
      </c>
    </row>
    <row r="229" spans="1:7" x14ac:dyDescent="0.4">
      <c r="A229" s="126">
        <f t="shared" si="3"/>
        <v>157000</v>
      </c>
      <c r="B229" s="127">
        <v>0</v>
      </c>
      <c r="C229" s="127"/>
      <c r="D229" s="123">
        <f>((($A229/1.08+500)/1000)*('2 Schedule'!$I$2)+'2 Schedule'!$I$1+(((($A229/1.08+500)/1000)*'2 Schedule'!$E$2)+'2 Schedule'!$E$1)/2)*(1+B229+8%)/12</f>
        <v>2705.3382859469139</v>
      </c>
      <c r="E229" s="123">
        <f>((($A229/1.08+500)/1000)*('3 Schedule'!$I$2)+'3 Schedule'!$I$1+(((($A229/1.08+500)/1000)*'3 Schedule'!$E$2)+'3 Schedule'!$E$1)/2)*(1+B229+8%)/12</f>
        <v>2524.4132671462457</v>
      </c>
      <c r="F229" s="123">
        <f>((($A229/1.08+500)/1000)*('4 Schedule'!$I$2)+'4 Schedule'!$I$1+(((($A229/1.08+500)/1000)*'4 Schedule'!$E$2)+'4 Schedule'!$E$1)/2)*(1+B229+8%)/12</f>
        <v>2477.3727079390305</v>
      </c>
      <c r="G229" s="123">
        <f>((($A229/1.08+500)/1000)*('5 Schedule'!$I$2)+'5 Schedule'!$I$1+(((($A229/1.08+500)/1000)*'5 Schedule'!$E$2)+'5 Schedule'!$E$1)/2)*(1+B229+8%)/12</f>
        <v>2303.860920304056</v>
      </c>
    </row>
    <row r="230" spans="1:7" x14ac:dyDescent="0.4">
      <c r="A230" s="126">
        <f t="shared" si="3"/>
        <v>157500</v>
      </c>
      <c r="B230" s="127">
        <v>0</v>
      </c>
      <c r="C230" s="127"/>
      <c r="D230" s="123">
        <f>((($A230/1.08+500)/1000)*('2 Schedule'!$I$2)+'2 Schedule'!$I$1+(((($A230/1.08+500)/1000)*'2 Schedule'!$E$2)+'2 Schedule'!$E$1)/2)*(1+B230+8%)/12</f>
        <v>2709.1946903682665</v>
      </c>
      <c r="E230" s="123">
        <f>((($A230/1.08+500)/1000)*('3 Schedule'!$I$2)+'3 Schedule'!$I$1+(((($A230/1.08+500)/1000)*'3 Schedule'!$E$2)+'3 Schedule'!$E$1)/2)*(1+B230+8%)/12</f>
        <v>2528.2496561951561</v>
      </c>
      <c r="F230" s="123">
        <f>((($A230/1.08+500)/1000)*('4 Schedule'!$I$2)+'4 Schedule'!$I$1+(((($A230/1.08+500)/1000)*'4 Schedule'!$E$2)+'4 Schedule'!$E$1)/2)*(1+B230+8%)/12</f>
        <v>2481.0366643096272</v>
      </c>
      <c r="G230" s="123">
        <f>((($A230/1.08+500)/1000)*('5 Schedule'!$I$2)+'5 Schedule'!$I$1+(((($A230/1.08+500)/1000)*'5 Schedule'!$E$2)+'5 Schedule'!$E$1)/2)*(1+B230+8%)/12</f>
        <v>2307.195652691787</v>
      </c>
    </row>
    <row r="231" spans="1:7" x14ac:dyDescent="0.4">
      <c r="A231" s="126">
        <f t="shared" si="3"/>
        <v>158000</v>
      </c>
      <c r="B231" s="127">
        <v>0</v>
      </c>
      <c r="C231" s="127"/>
      <c r="D231" s="123">
        <f>((($A231/1.08+500)/1000)*('2 Schedule'!$I$2)+'2 Schedule'!$I$1+(((($A231/1.08+500)/1000)*'2 Schedule'!$E$2)+'2 Schedule'!$E$1)/2)*(1+B231+8%)/12</f>
        <v>2713.0510947896196</v>
      </c>
      <c r="E231" s="123">
        <f>((($A231/1.08+500)/1000)*('3 Schedule'!$I$2)+'3 Schedule'!$I$1+(((($A231/1.08+500)/1000)*'3 Schedule'!$E$2)+'3 Schedule'!$E$1)/2)*(1+B231+8%)/12</f>
        <v>2532.0860452440666</v>
      </c>
      <c r="F231" s="123">
        <f>((($A231/1.08+500)/1000)*('4 Schedule'!$I$2)+'4 Schedule'!$I$1+(((($A231/1.08+500)/1000)*'4 Schedule'!$E$2)+'4 Schedule'!$E$1)/2)*(1+B231+8%)/12</f>
        <v>2484.7006206802239</v>
      </c>
      <c r="G231" s="123">
        <f>((($A231/1.08+500)/1000)*('5 Schedule'!$I$2)+'5 Schedule'!$I$1+(((($A231/1.08+500)/1000)*'5 Schedule'!$E$2)+'5 Schedule'!$E$1)/2)*(1+B231+8%)/12</f>
        <v>2310.5303850795176</v>
      </c>
    </row>
    <row r="232" spans="1:7" x14ac:dyDescent="0.4">
      <c r="A232" s="126">
        <f t="shared" si="3"/>
        <v>158500</v>
      </c>
      <c r="B232" s="127">
        <v>0</v>
      </c>
      <c r="C232" s="127"/>
      <c r="D232" s="123">
        <f>((($A232/1.08+500)/1000)*('2 Schedule'!$I$2)+'2 Schedule'!$I$1+(((($A232/1.08+500)/1000)*'2 Schedule'!$E$2)+'2 Schedule'!$E$1)/2)*(1+B232+8%)/12</f>
        <v>2716.9074992109722</v>
      </c>
      <c r="E232" s="123">
        <f>((($A232/1.08+500)/1000)*('3 Schedule'!$I$2)+'3 Schedule'!$I$1+(((($A232/1.08+500)/1000)*'3 Schedule'!$E$2)+'3 Schedule'!$E$1)/2)*(1+B232+8%)/12</f>
        <v>2535.922434292977</v>
      </c>
      <c r="F232" s="123">
        <f>((($A232/1.08+500)/1000)*('4 Schedule'!$I$2)+'4 Schedule'!$I$1+(((($A232/1.08+500)/1000)*'4 Schedule'!$E$2)+'4 Schedule'!$E$1)/2)*(1+B232+8%)/12</f>
        <v>2488.364577050821</v>
      </c>
      <c r="G232" s="123">
        <f>((($A232/1.08+500)/1000)*('5 Schedule'!$I$2)+'5 Schedule'!$I$1+(((($A232/1.08+500)/1000)*'5 Schedule'!$E$2)+'5 Schedule'!$E$1)/2)*(1+B232+8%)/12</f>
        <v>2313.8651174672473</v>
      </c>
    </row>
    <row r="233" spans="1:7" x14ac:dyDescent="0.4">
      <c r="A233" s="126">
        <f t="shared" si="3"/>
        <v>159000</v>
      </c>
      <c r="B233" s="127">
        <v>0</v>
      </c>
      <c r="C233" s="127"/>
      <c r="D233" s="123">
        <f>((($A233/1.08+500)/1000)*('2 Schedule'!$I$2)+'2 Schedule'!$I$1+(((($A233/1.08+500)/1000)*'2 Schedule'!$E$2)+'2 Schedule'!$E$1)/2)*(1+B233+8%)/12</f>
        <v>2720.7639036323249</v>
      </c>
      <c r="E233" s="123">
        <f>((($A233/1.08+500)/1000)*('3 Schedule'!$I$2)+'3 Schedule'!$I$1+(((($A233/1.08+500)/1000)*'3 Schedule'!$E$2)+'3 Schedule'!$E$1)/2)*(1+B233+8%)/12</f>
        <v>2539.7588233418869</v>
      </c>
      <c r="F233" s="123">
        <f>((($A233/1.08+500)/1000)*('4 Schedule'!$I$2)+'4 Schedule'!$I$1+(((($A233/1.08+500)/1000)*'4 Schedule'!$E$2)+'4 Schedule'!$E$1)/2)*(1+B233+8%)/12</f>
        <v>2492.0285334214173</v>
      </c>
      <c r="G233" s="123">
        <f>((($A233/1.08+500)/1000)*('5 Schedule'!$I$2)+'5 Schedule'!$I$1+(((($A233/1.08+500)/1000)*'5 Schedule'!$E$2)+'5 Schedule'!$E$1)/2)*(1+B233+8%)/12</f>
        <v>2317.1998498549788</v>
      </c>
    </row>
    <row r="234" spans="1:7" x14ac:dyDescent="0.4">
      <c r="A234" s="126">
        <f t="shared" si="3"/>
        <v>159500</v>
      </c>
      <c r="B234" s="127">
        <v>0</v>
      </c>
      <c r="C234" s="127"/>
      <c r="D234" s="123">
        <f>((($A234/1.08+500)/1000)*('2 Schedule'!$I$2)+'2 Schedule'!$I$1+(((($A234/1.08+500)/1000)*'2 Schedule'!$E$2)+'2 Schedule'!$E$1)/2)*(1+B234+8%)/12</f>
        <v>2724.620308053677</v>
      </c>
      <c r="E234" s="123">
        <f>((($A234/1.08+500)/1000)*('3 Schedule'!$I$2)+'3 Schedule'!$I$1+(((($A234/1.08+500)/1000)*'3 Schedule'!$E$2)+'3 Schedule'!$E$1)/2)*(1+B234+8%)/12</f>
        <v>2543.5952123907973</v>
      </c>
      <c r="F234" s="123">
        <f>((($A234/1.08+500)/1000)*('4 Schedule'!$I$2)+'4 Schedule'!$I$1+(((($A234/1.08+500)/1000)*'4 Schedule'!$E$2)+'4 Schedule'!$E$1)/2)*(1+B234+8%)/12</f>
        <v>2495.6924897920139</v>
      </c>
      <c r="G234" s="123">
        <f>((($A234/1.08+500)/1000)*('5 Schedule'!$I$2)+'5 Schedule'!$I$1+(((($A234/1.08+500)/1000)*'5 Schedule'!$E$2)+'5 Schedule'!$E$1)/2)*(1+B234+8%)/12</f>
        <v>2320.5345822427089</v>
      </c>
    </row>
    <row r="235" spans="1:7" x14ac:dyDescent="0.4">
      <c r="A235" s="126">
        <f t="shared" si="3"/>
        <v>160000</v>
      </c>
      <c r="B235" s="127">
        <v>0</v>
      </c>
      <c r="C235" s="127"/>
      <c r="D235" s="123">
        <f>((($A235/1.08+500)/1000)*('2 Schedule'!$I$2)+'2 Schedule'!$I$1+(((($A235/1.08+500)/1000)*'2 Schedule'!$E$2)+'2 Schedule'!$E$1)/2)*(1+B235+8%)/12</f>
        <v>2728.4767124750301</v>
      </c>
      <c r="E235" s="123">
        <f>((($A235/1.08+500)/1000)*('3 Schedule'!$I$2)+'3 Schedule'!$I$1+(((($A235/1.08+500)/1000)*'3 Schedule'!$E$2)+'3 Schedule'!$E$1)/2)*(1+B235+8%)/12</f>
        <v>2547.4316014397077</v>
      </c>
      <c r="F235" s="123">
        <f>((($A235/1.08+500)/1000)*('4 Schedule'!$I$2)+'4 Schedule'!$I$1+(((($A235/1.08+500)/1000)*'4 Schedule'!$E$2)+'4 Schedule'!$E$1)/2)*(1+B235+8%)/12</f>
        <v>2499.3564461626115</v>
      </c>
      <c r="G235" s="123">
        <f>((($A235/1.08+500)/1000)*('5 Schedule'!$I$2)+'5 Schedule'!$I$1+(((($A235/1.08+500)/1000)*'5 Schedule'!$E$2)+'5 Schedule'!$E$1)/2)*(1+B235+8%)/12</f>
        <v>2323.8693146304399</v>
      </c>
    </row>
    <row r="236" spans="1:7" x14ac:dyDescent="0.4">
      <c r="A236" s="126">
        <f t="shared" si="3"/>
        <v>160500</v>
      </c>
      <c r="B236" s="127">
        <v>0</v>
      </c>
      <c r="C236" s="127"/>
      <c r="D236" s="123">
        <f>((($A236/1.08+500)/1000)*('2 Schedule'!$I$2)+'2 Schedule'!$I$1+(((($A236/1.08+500)/1000)*'2 Schedule'!$E$2)+'2 Schedule'!$E$1)/2)*(1+B236+8%)/12</f>
        <v>2732.3331168963828</v>
      </c>
      <c r="E236" s="123">
        <f>((($A236/1.08+500)/1000)*('3 Schedule'!$I$2)+'3 Schedule'!$I$1+(((($A236/1.08+500)/1000)*'3 Schedule'!$E$2)+'3 Schedule'!$E$1)/2)*(1+B236+8%)/12</f>
        <v>2551.2679904886177</v>
      </c>
      <c r="F236" s="123">
        <f>((($A236/1.08+500)/1000)*('4 Schedule'!$I$2)+'4 Schedule'!$I$1+(((($A236/1.08+500)/1000)*'4 Schedule'!$E$2)+'4 Schedule'!$E$1)/2)*(1+B236+8%)/12</f>
        <v>2503.0204025332077</v>
      </c>
      <c r="G236" s="123">
        <f>((($A236/1.08+500)/1000)*('5 Schedule'!$I$2)+'5 Schedule'!$I$1+(((($A236/1.08+500)/1000)*'5 Schedule'!$E$2)+'5 Schedule'!$E$1)/2)*(1+B236+8%)/12</f>
        <v>2327.2040470181705</v>
      </c>
    </row>
    <row r="237" spans="1:7" x14ac:dyDescent="0.4">
      <c r="A237" s="126">
        <f t="shared" si="3"/>
        <v>161000</v>
      </c>
      <c r="B237" s="127">
        <v>0</v>
      </c>
      <c r="C237" s="127"/>
      <c r="D237" s="123">
        <f>((($A237/1.08+500)/1000)*('2 Schedule'!$I$2)+'2 Schedule'!$I$1+(((($A237/1.08+500)/1000)*'2 Schedule'!$E$2)+'2 Schedule'!$E$1)/2)*(1+B237+8%)/12</f>
        <v>2736.1895213177359</v>
      </c>
      <c r="E237" s="123">
        <f>((($A237/1.08+500)/1000)*('3 Schedule'!$I$2)+'3 Schedule'!$I$1+(((($A237/1.08+500)/1000)*'3 Schedule'!$E$2)+'3 Schedule'!$E$1)/2)*(1+B237+8%)/12</f>
        <v>2555.1043795375285</v>
      </c>
      <c r="F237" s="123">
        <f>((($A237/1.08+500)/1000)*('4 Schedule'!$I$2)+'4 Schedule'!$I$1+(((($A237/1.08+500)/1000)*'4 Schedule'!$E$2)+'4 Schedule'!$E$1)/2)*(1+B237+8%)/12</f>
        <v>2506.6843589038049</v>
      </c>
      <c r="G237" s="123">
        <f>((($A237/1.08+500)/1000)*('5 Schedule'!$I$2)+'5 Schedule'!$I$1+(((($A237/1.08+500)/1000)*'5 Schedule'!$E$2)+'5 Schedule'!$E$1)/2)*(1+B237+8%)/12</f>
        <v>2330.5387794059011</v>
      </c>
    </row>
    <row r="238" spans="1:7" x14ac:dyDescent="0.4">
      <c r="A238" s="126">
        <f t="shared" ref="A238:A301" si="4">A237+500</f>
        <v>161500</v>
      </c>
      <c r="B238" s="127">
        <v>0</v>
      </c>
      <c r="C238" s="127"/>
      <c r="D238" s="123">
        <f>((($A238/1.08+500)/1000)*('2 Schedule'!$I$2)+'2 Schedule'!$I$1+(((($A238/1.08+500)/1000)*'2 Schedule'!$E$2)+'2 Schedule'!$E$1)/2)*(1+B238+8%)/12</f>
        <v>2740.0459257390885</v>
      </c>
      <c r="E238" s="123">
        <f>((($A238/1.08+500)/1000)*('3 Schedule'!$I$2)+'3 Schedule'!$I$1+(((($A238/1.08+500)/1000)*'3 Schedule'!$E$2)+'3 Schedule'!$E$1)/2)*(1+B238+8%)/12</f>
        <v>2558.9407685864385</v>
      </c>
      <c r="F238" s="123">
        <f>((($A238/1.08+500)/1000)*('4 Schedule'!$I$2)+'4 Schedule'!$I$1+(((($A238/1.08+500)/1000)*'4 Schedule'!$E$2)+'4 Schedule'!$E$1)/2)*(1+B238+8%)/12</f>
        <v>2510.3483152744016</v>
      </c>
      <c r="G238" s="123">
        <f>((($A238/1.08+500)/1000)*('5 Schedule'!$I$2)+'5 Schedule'!$I$1+(((($A238/1.08+500)/1000)*'5 Schedule'!$E$2)+'5 Schedule'!$E$1)/2)*(1+B238+8%)/12</f>
        <v>2333.8735117936308</v>
      </c>
    </row>
    <row r="239" spans="1:7" x14ac:dyDescent="0.4">
      <c r="A239" s="126">
        <f t="shared" si="4"/>
        <v>162000</v>
      </c>
      <c r="B239" s="127">
        <v>0</v>
      </c>
      <c r="C239" s="127"/>
      <c r="D239" s="123">
        <f>((($A239/1.08+500)/1000)*('2 Schedule'!$I$2)+'2 Schedule'!$I$1+(((($A239/1.08+500)/1000)*'2 Schedule'!$E$2)+'2 Schedule'!$E$1)/2)*(1+B239+8%)/12</f>
        <v>2743.9023301604411</v>
      </c>
      <c r="E239" s="123">
        <f>((($A239/1.08+500)/1000)*('3 Schedule'!$I$2)+'3 Schedule'!$I$1+(((($A239/1.08+500)/1000)*'3 Schedule'!$E$2)+'3 Schedule'!$E$1)/2)*(1+B239+8%)/12</f>
        <v>2562.7771576353493</v>
      </c>
      <c r="F239" s="123">
        <f>((($A239/1.08+500)/1000)*('4 Schedule'!$I$2)+'4 Schedule'!$I$1+(((($A239/1.08+500)/1000)*'4 Schedule'!$E$2)+'4 Schedule'!$E$1)/2)*(1+B239+8%)/12</f>
        <v>2514.0122716449982</v>
      </c>
      <c r="G239" s="123">
        <f>((($A239/1.08+500)/1000)*('5 Schedule'!$I$2)+'5 Schedule'!$I$1+(((($A239/1.08+500)/1000)*'5 Schedule'!$E$2)+'5 Schedule'!$E$1)/2)*(1+B239+8%)/12</f>
        <v>2337.2082441813623</v>
      </c>
    </row>
    <row r="240" spans="1:7" x14ac:dyDescent="0.4">
      <c r="A240" s="126">
        <f t="shared" si="4"/>
        <v>162500</v>
      </c>
      <c r="B240" s="127">
        <v>0</v>
      </c>
      <c r="C240" s="127"/>
      <c r="D240" s="123">
        <f>((($A240/1.08+500)/1000)*('2 Schedule'!$I$2)+'2 Schedule'!$I$1+(((($A240/1.08+500)/1000)*'2 Schedule'!$E$2)+'2 Schedule'!$E$1)/2)*(1+B240+8%)/12</f>
        <v>2747.7587345817942</v>
      </c>
      <c r="E240" s="123">
        <f>((($A240/1.08+500)/1000)*('3 Schedule'!$I$2)+'3 Schedule'!$I$1+(((($A240/1.08+500)/1000)*'3 Schedule'!$E$2)+'3 Schedule'!$E$1)/2)*(1+B240+8%)/12</f>
        <v>2566.6135466842593</v>
      </c>
      <c r="F240" s="123">
        <f>((($A240/1.08+500)/1000)*('4 Schedule'!$I$2)+'4 Schedule'!$I$1+(((($A240/1.08+500)/1000)*'4 Schedule'!$E$2)+'4 Schedule'!$E$1)/2)*(1+B240+8%)/12</f>
        <v>2517.6762280155949</v>
      </c>
      <c r="G240" s="123">
        <f>((($A240/1.08+500)/1000)*('5 Schedule'!$I$2)+'5 Schedule'!$I$1+(((($A240/1.08+500)/1000)*'5 Schedule'!$E$2)+'5 Schedule'!$E$1)/2)*(1+B240+8%)/12</f>
        <v>2340.5429765690924</v>
      </c>
    </row>
    <row r="241" spans="1:7" x14ac:dyDescent="0.4">
      <c r="A241" s="126">
        <f t="shared" si="4"/>
        <v>163000</v>
      </c>
      <c r="B241" s="127">
        <v>0</v>
      </c>
      <c r="C241" s="127"/>
      <c r="D241" s="123">
        <f>((($A241/1.08+500)/1000)*('2 Schedule'!$I$2)+'2 Schedule'!$I$1+(((($A241/1.08+500)/1000)*'2 Schedule'!$E$2)+'2 Schedule'!$E$1)/2)*(1+B241+8%)/12</f>
        <v>2751.6151390031464</v>
      </c>
      <c r="E241" s="123">
        <f>((($A241/1.08+500)/1000)*('3 Schedule'!$I$2)+'3 Schedule'!$I$1+(((($A241/1.08+500)/1000)*'3 Schedule'!$E$2)+'3 Schedule'!$E$1)/2)*(1+B241+8%)/12</f>
        <v>2570.4499357331697</v>
      </c>
      <c r="F241" s="123">
        <f>((($A241/1.08+500)/1000)*('4 Schedule'!$I$2)+'4 Schedule'!$I$1+(((($A241/1.08+500)/1000)*'4 Schedule'!$E$2)+'4 Schedule'!$E$1)/2)*(1+B241+8%)/12</f>
        <v>2521.3401843861916</v>
      </c>
      <c r="G241" s="123">
        <f>((($A241/1.08+500)/1000)*('5 Schedule'!$I$2)+'5 Schedule'!$I$1+(((($A241/1.08+500)/1000)*'5 Schedule'!$E$2)+'5 Schedule'!$E$1)/2)*(1+B241+8%)/12</f>
        <v>2343.8777089568234</v>
      </c>
    </row>
    <row r="242" spans="1:7" x14ac:dyDescent="0.4">
      <c r="A242" s="126">
        <f t="shared" si="4"/>
        <v>163500</v>
      </c>
      <c r="B242" s="127">
        <v>0</v>
      </c>
      <c r="C242" s="127"/>
      <c r="D242" s="123">
        <f>((($A242/1.08+500)/1000)*('2 Schedule'!$I$2)+'2 Schedule'!$I$1+(((($A242/1.08+500)/1000)*'2 Schedule'!$E$2)+'2 Schedule'!$E$1)/2)*(1+B242+8%)/12</f>
        <v>2755.4715434244995</v>
      </c>
      <c r="E242" s="123">
        <f>((($A242/1.08+500)/1000)*('3 Schedule'!$I$2)+'3 Schedule'!$I$1+(((($A242/1.08+500)/1000)*'3 Schedule'!$E$2)+'3 Schedule'!$E$1)/2)*(1+B242+8%)/12</f>
        <v>2574.2863247820801</v>
      </c>
      <c r="F242" s="123">
        <f>((($A242/1.08+500)/1000)*('4 Schedule'!$I$2)+'4 Schedule'!$I$1+(((($A242/1.08+500)/1000)*'4 Schedule'!$E$2)+'4 Schedule'!$E$1)/2)*(1+B242+8%)/12</f>
        <v>2525.0041407567883</v>
      </c>
      <c r="G242" s="123">
        <f>((($A242/1.08+500)/1000)*('5 Schedule'!$I$2)+'5 Schedule'!$I$1+(((($A242/1.08+500)/1000)*'5 Schedule'!$E$2)+'5 Schedule'!$E$1)/2)*(1+B242+8%)/12</f>
        <v>2347.212441344554</v>
      </c>
    </row>
    <row r="243" spans="1:7" x14ac:dyDescent="0.4">
      <c r="A243" s="126">
        <f t="shared" si="4"/>
        <v>164000</v>
      </c>
      <c r="B243" s="127">
        <v>0</v>
      </c>
      <c r="C243" s="127"/>
      <c r="D243" s="123">
        <f>((($A243/1.08+500)/1000)*('2 Schedule'!$I$2)+'2 Schedule'!$I$1+(((($A243/1.08+500)/1000)*'2 Schedule'!$E$2)+'2 Schedule'!$E$1)/2)*(1+B243+8%)/12</f>
        <v>2759.3279478458521</v>
      </c>
      <c r="E243" s="123">
        <f>((($A243/1.08+500)/1000)*('3 Schedule'!$I$2)+'3 Schedule'!$I$1+(((($A243/1.08+500)/1000)*'3 Schedule'!$E$2)+'3 Schedule'!$E$1)/2)*(1+B243+8%)/12</f>
        <v>2578.1227138309905</v>
      </c>
      <c r="F243" s="123">
        <f>((($A243/1.08+500)/1000)*('4 Schedule'!$I$2)+'4 Schedule'!$I$1+(((($A243/1.08+500)/1000)*'4 Schedule'!$E$2)+'4 Schedule'!$E$1)/2)*(1+B243+8%)/12</f>
        <v>2528.668097127385</v>
      </c>
      <c r="G243" s="123">
        <f>((($A243/1.08+500)/1000)*('5 Schedule'!$I$2)+'5 Schedule'!$I$1+(((($A243/1.08+500)/1000)*'5 Schedule'!$E$2)+'5 Schedule'!$E$1)/2)*(1+B243+8%)/12</f>
        <v>2350.5471737322846</v>
      </c>
    </row>
    <row r="244" spans="1:7" x14ac:dyDescent="0.4">
      <c r="A244" s="126">
        <f t="shared" si="4"/>
        <v>164500</v>
      </c>
      <c r="B244" s="127">
        <v>0</v>
      </c>
      <c r="C244" s="127"/>
      <c r="D244" s="123">
        <f>((($A244/1.08+500)/1000)*('2 Schedule'!$I$2)+'2 Schedule'!$I$1+(((($A244/1.08+500)/1000)*'2 Schedule'!$E$2)+'2 Schedule'!$E$1)/2)*(1+B244+8%)/12</f>
        <v>2763.1843522672048</v>
      </c>
      <c r="E244" s="123">
        <f>((($A244/1.08+500)/1000)*('3 Schedule'!$I$2)+'3 Schedule'!$I$1+(((($A244/1.08+500)/1000)*'3 Schedule'!$E$2)+'3 Schedule'!$E$1)/2)*(1+B244+8%)/12</f>
        <v>2581.9591028799009</v>
      </c>
      <c r="F244" s="123">
        <f>((($A244/1.08+500)/1000)*('4 Schedule'!$I$2)+'4 Schedule'!$I$1+(((($A244/1.08+500)/1000)*'4 Schedule'!$E$2)+'4 Schedule'!$E$1)/2)*(1+B244+8%)/12</f>
        <v>2532.3320534979825</v>
      </c>
      <c r="G244" s="123">
        <f>((($A244/1.08+500)/1000)*('5 Schedule'!$I$2)+'5 Schedule'!$I$1+(((($A244/1.08+500)/1000)*'5 Schedule'!$E$2)+'5 Schedule'!$E$1)/2)*(1+B244+8%)/12</f>
        <v>2353.8819061200152</v>
      </c>
    </row>
    <row r="245" spans="1:7" x14ac:dyDescent="0.4">
      <c r="A245" s="126">
        <f t="shared" si="4"/>
        <v>165000</v>
      </c>
      <c r="B245" s="127">
        <v>0</v>
      </c>
      <c r="C245" s="127"/>
      <c r="D245" s="123">
        <f>((($A245/1.08+500)/1000)*('2 Schedule'!$I$2)+'2 Schedule'!$I$1+(((($A245/1.08+500)/1000)*'2 Schedule'!$E$2)+'2 Schedule'!$E$1)/2)*(1+B245+8%)/12</f>
        <v>2767.0407566885583</v>
      </c>
      <c r="E245" s="123">
        <f>((($A245/1.08+500)/1000)*('3 Schedule'!$I$2)+'3 Schedule'!$I$1+(((($A245/1.08+500)/1000)*'3 Schedule'!$E$2)+'3 Schedule'!$E$1)/2)*(1+B245+8%)/12</f>
        <v>2585.7954919288109</v>
      </c>
      <c r="F245" s="123">
        <f>((($A245/1.08+500)/1000)*('4 Schedule'!$I$2)+'4 Schedule'!$I$1+(((($A245/1.08+500)/1000)*'4 Schedule'!$E$2)+'4 Schedule'!$E$1)/2)*(1+B245+8%)/12</f>
        <v>2535.9960098685792</v>
      </c>
      <c r="G245" s="123">
        <f>((($A245/1.08+500)/1000)*('5 Schedule'!$I$2)+'5 Schedule'!$I$1+(((($A245/1.08+500)/1000)*'5 Schedule'!$E$2)+'5 Schedule'!$E$1)/2)*(1+B245+8%)/12</f>
        <v>2357.2166385077458</v>
      </c>
    </row>
    <row r="246" spans="1:7" x14ac:dyDescent="0.4">
      <c r="A246" s="126">
        <f t="shared" si="4"/>
        <v>165500</v>
      </c>
      <c r="B246" s="127">
        <v>0</v>
      </c>
      <c r="C246" s="127"/>
      <c r="D246" s="123">
        <f>((($A246/1.08+500)/1000)*('2 Schedule'!$I$2)+'2 Schedule'!$I$1+(((($A246/1.08+500)/1000)*'2 Schedule'!$E$2)+'2 Schedule'!$E$1)/2)*(1+B246+8%)/12</f>
        <v>2770.8971611099109</v>
      </c>
      <c r="E246" s="123">
        <f>((($A246/1.08+500)/1000)*('3 Schedule'!$I$2)+'3 Schedule'!$I$1+(((($A246/1.08+500)/1000)*'3 Schedule'!$E$2)+'3 Schedule'!$E$1)/2)*(1+B246+8%)/12</f>
        <v>2589.6318809777213</v>
      </c>
      <c r="F246" s="123">
        <f>((($A246/1.08+500)/1000)*('4 Schedule'!$I$2)+'4 Schedule'!$I$1+(((($A246/1.08+500)/1000)*'4 Schedule'!$E$2)+'4 Schedule'!$E$1)/2)*(1+B246+8%)/12</f>
        <v>2539.6599662391759</v>
      </c>
      <c r="G246" s="123">
        <f>((($A246/1.08+500)/1000)*('5 Schedule'!$I$2)+'5 Schedule'!$I$1+(((($A246/1.08+500)/1000)*'5 Schedule'!$E$2)+'5 Schedule'!$E$1)/2)*(1+B246+8%)/12</f>
        <v>2360.5513708954759</v>
      </c>
    </row>
    <row r="247" spans="1:7" x14ac:dyDescent="0.4">
      <c r="A247" s="126">
        <f t="shared" si="4"/>
        <v>166000</v>
      </c>
      <c r="B247" s="127">
        <v>0</v>
      </c>
      <c r="C247" s="127"/>
      <c r="D247" s="123">
        <f>((($A247/1.08+500)/1000)*('2 Schedule'!$I$2)+'2 Schedule'!$I$1+(((($A247/1.08+500)/1000)*'2 Schedule'!$E$2)+'2 Schedule'!$E$1)/2)*(1+B247+8%)/12</f>
        <v>2774.7535655312636</v>
      </c>
      <c r="E247" s="123">
        <f>((($A247/1.08+500)/1000)*('3 Schedule'!$I$2)+'3 Schedule'!$I$1+(((($A247/1.08+500)/1000)*'3 Schedule'!$E$2)+'3 Schedule'!$E$1)/2)*(1+B247+8%)/12</f>
        <v>2593.4682700266317</v>
      </c>
      <c r="F247" s="123">
        <f>((($A247/1.08+500)/1000)*('4 Schedule'!$I$2)+'4 Schedule'!$I$1+(((($A247/1.08+500)/1000)*'4 Schedule'!$E$2)+'4 Schedule'!$E$1)/2)*(1+B247+8%)/12</f>
        <v>2543.3239226097726</v>
      </c>
      <c r="G247" s="123">
        <f>((($A247/1.08+500)/1000)*('5 Schedule'!$I$2)+'5 Schedule'!$I$1+(((($A247/1.08+500)/1000)*'5 Schedule'!$E$2)+'5 Schedule'!$E$1)/2)*(1+B247+8%)/12</f>
        <v>2363.8861032832069</v>
      </c>
    </row>
    <row r="248" spans="1:7" x14ac:dyDescent="0.4">
      <c r="A248" s="126">
        <f t="shared" si="4"/>
        <v>166500</v>
      </c>
      <c r="B248" s="127">
        <v>0</v>
      </c>
      <c r="C248" s="127"/>
      <c r="D248" s="123">
        <f>((($A248/1.08+500)/1000)*('2 Schedule'!$I$2)+'2 Schedule'!$I$1+(((($A248/1.08+500)/1000)*'2 Schedule'!$E$2)+'2 Schedule'!$E$1)/2)*(1+B248+8%)/12</f>
        <v>2778.6099699526162</v>
      </c>
      <c r="E248" s="123">
        <f>((($A248/1.08+500)/1000)*('3 Schedule'!$I$2)+'3 Schedule'!$I$1+(((($A248/1.08+500)/1000)*'3 Schedule'!$E$2)+'3 Schedule'!$E$1)/2)*(1+B248+8%)/12</f>
        <v>2597.3046590755421</v>
      </c>
      <c r="F248" s="123">
        <f>((($A248/1.08+500)/1000)*('4 Schedule'!$I$2)+'4 Schedule'!$I$1+(((($A248/1.08+500)/1000)*'4 Schedule'!$E$2)+'4 Schedule'!$E$1)/2)*(1+B248+8%)/12</f>
        <v>2546.9878789803693</v>
      </c>
      <c r="G248" s="123">
        <f>((($A248/1.08+500)/1000)*('5 Schedule'!$I$2)+'5 Schedule'!$I$1+(((($A248/1.08+500)/1000)*'5 Schedule'!$E$2)+'5 Schedule'!$E$1)/2)*(1+B248+8%)/12</f>
        <v>2367.2208356709375</v>
      </c>
    </row>
    <row r="249" spans="1:7" x14ac:dyDescent="0.4">
      <c r="A249" s="126">
        <f t="shared" si="4"/>
        <v>167000</v>
      </c>
      <c r="B249" s="127">
        <v>0</v>
      </c>
      <c r="C249" s="127"/>
      <c r="D249" s="123">
        <f>((($A249/1.08+500)/1000)*('2 Schedule'!$I$2)+'2 Schedule'!$I$1+(((($A249/1.08+500)/1000)*'2 Schedule'!$E$2)+'2 Schedule'!$E$1)/2)*(1+B249+8%)/12</f>
        <v>2782.4663743739688</v>
      </c>
      <c r="E249" s="123">
        <f>((($A249/1.08+500)/1000)*('3 Schedule'!$I$2)+'3 Schedule'!$I$1+(((($A249/1.08+500)/1000)*'3 Schedule'!$E$2)+'3 Schedule'!$E$1)/2)*(1+B249+8%)/12</f>
        <v>2601.1410481244525</v>
      </c>
      <c r="F249" s="123">
        <f>((($A249/1.08+500)/1000)*('4 Schedule'!$I$2)+'4 Schedule'!$I$1+(((($A249/1.08+500)/1000)*'4 Schedule'!$E$2)+'4 Schedule'!$E$1)/2)*(1+B249+8%)/12</f>
        <v>2550.6518353509659</v>
      </c>
      <c r="G249" s="123">
        <f>((($A249/1.08+500)/1000)*('5 Schedule'!$I$2)+'5 Schedule'!$I$1+(((($A249/1.08+500)/1000)*'5 Schedule'!$E$2)+'5 Schedule'!$E$1)/2)*(1+B249+8%)/12</f>
        <v>2370.5555680586681</v>
      </c>
    </row>
    <row r="250" spans="1:7" x14ac:dyDescent="0.4">
      <c r="A250" s="126">
        <f t="shared" si="4"/>
        <v>167500</v>
      </c>
      <c r="B250" s="127">
        <v>0</v>
      </c>
      <c r="C250" s="127"/>
      <c r="D250" s="123">
        <f>((($A250/1.08+500)/1000)*('2 Schedule'!$I$2)+'2 Schedule'!$I$1+(((($A250/1.08+500)/1000)*'2 Schedule'!$E$2)+'2 Schedule'!$E$1)/2)*(1+B250+8%)/12</f>
        <v>2786.3227787953215</v>
      </c>
      <c r="E250" s="123">
        <f>((($A250/1.08+500)/1000)*('3 Schedule'!$I$2)+'3 Schedule'!$I$1+(((($A250/1.08+500)/1000)*'3 Schedule'!$E$2)+'3 Schedule'!$E$1)/2)*(1+B250+8%)/12</f>
        <v>2604.9774371733624</v>
      </c>
      <c r="F250" s="123">
        <f>((($A250/1.08+500)/1000)*('4 Schedule'!$I$2)+'4 Schedule'!$I$1+(((($A250/1.08+500)/1000)*'4 Schedule'!$E$2)+'4 Schedule'!$E$1)/2)*(1+B250+8%)/12</f>
        <v>2554.3157917215631</v>
      </c>
      <c r="G250" s="123">
        <f>((($A250/1.08+500)/1000)*('5 Schedule'!$I$2)+'5 Schedule'!$I$1+(((($A250/1.08+500)/1000)*'5 Schedule'!$E$2)+'5 Schedule'!$E$1)/2)*(1+B250+8%)/12</f>
        <v>2373.8903004463987</v>
      </c>
    </row>
    <row r="251" spans="1:7" x14ac:dyDescent="0.4">
      <c r="A251" s="126">
        <f t="shared" si="4"/>
        <v>168000</v>
      </c>
      <c r="B251" s="127">
        <v>0</v>
      </c>
      <c r="C251" s="127"/>
      <c r="D251" s="123">
        <f>((($A251/1.08+500)/1000)*('2 Schedule'!$I$2)+'2 Schedule'!$I$1+(((($A251/1.08+500)/1000)*'2 Schedule'!$E$2)+'2 Schedule'!$E$1)/2)*(1+B251+8%)/12</f>
        <v>2790.1791832166741</v>
      </c>
      <c r="E251" s="123">
        <f>((($A251/1.08+500)/1000)*('3 Schedule'!$I$2)+'3 Schedule'!$I$1+(((($A251/1.08+500)/1000)*'3 Schedule'!$E$2)+'3 Schedule'!$E$1)/2)*(1+B251+8%)/12</f>
        <v>2608.8138262222728</v>
      </c>
      <c r="F251" s="123">
        <f>((($A251/1.08+500)/1000)*('4 Schedule'!$I$2)+'4 Schedule'!$I$1+(((($A251/1.08+500)/1000)*'4 Schedule'!$E$2)+'4 Schedule'!$E$1)/2)*(1+B251+8%)/12</f>
        <v>2557.9797480921598</v>
      </c>
      <c r="G251" s="123">
        <f>((($A251/1.08+500)/1000)*('5 Schedule'!$I$2)+'5 Schedule'!$I$1+(((($A251/1.08+500)/1000)*'5 Schedule'!$E$2)+'5 Schedule'!$E$1)/2)*(1+B251+8%)/12</f>
        <v>2377.2250328341293</v>
      </c>
    </row>
    <row r="252" spans="1:7" x14ac:dyDescent="0.4">
      <c r="A252" s="126">
        <f t="shared" si="4"/>
        <v>168500</v>
      </c>
      <c r="B252" s="127">
        <v>0</v>
      </c>
      <c r="C252" s="127"/>
      <c r="D252" s="123">
        <f>((($A252/1.08+500)/1000)*('2 Schedule'!$I$2)+'2 Schedule'!$I$1+(((($A252/1.08+500)/1000)*'2 Schedule'!$E$2)+'2 Schedule'!$E$1)/2)*(1+B252+8%)/12</f>
        <v>2794.0355876380272</v>
      </c>
      <c r="E252" s="123">
        <f>((($A252/1.08+500)/1000)*('3 Schedule'!$I$2)+'3 Schedule'!$I$1+(((($A252/1.08+500)/1000)*'3 Schedule'!$E$2)+'3 Schedule'!$E$1)/2)*(1+B252+8%)/12</f>
        <v>2612.6502152711832</v>
      </c>
      <c r="F252" s="123">
        <f>((($A252/1.08+500)/1000)*('4 Schedule'!$I$2)+'4 Schedule'!$I$1+(((($A252/1.08+500)/1000)*'4 Schedule'!$E$2)+'4 Schedule'!$E$1)/2)*(1+B252+8%)/12</f>
        <v>2561.6437044627564</v>
      </c>
      <c r="G252" s="123">
        <f>((($A252/1.08+500)/1000)*('5 Schedule'!$I$2)+'5 Schedule'!$I$1+(((($A252/1.08+500)/1000)*'5 Schedule'!$E$2)+'5 Schedule'!$E$1)/2)*(1+B252+8%)/12</f>
        <v>2380.5597652218594</v>
      </c>
    </row>
    <row r="253" spans="1:7" x14ac:dyDescent="0.4">
      <c r="A253" s="126">
        <f t="shared" si="4"/>
        <v>169000</v>
      </c>
      <c r="B253" s="127">
        <v>0</v>
      </c>
      <c r="C253" s="127"/>
      <c r="D253" s="123">
        <f>((($A253/1.08+500)/1000)*('2 Schedule'!$I$2)+'2 Schedule'!$I$1+(((($A253/1.08+500)/1000)*'2 Schedule'!$E$2)+'2 Schedule'!$E$1)/2)*(1+B253+8%)/12</f>
        <v>2797.8919920593798</v>
      </c>
      <c r="E253" s="123">
        <f>((($A253/1.08+500)/1000)*('3 Schedule'!$I$2)+'3 Schedule'!$I$1+(((($A253/1.08+500)/1000)*'3 Schedule'!$E$2)+'3 Schedule'!$E$1)/2)*(1+B253+8%)/12</f>
        <v>2616.4866043200932</v>
      </c>
      <c r="F253" s="123">
        <f>((($A253/1.08+500)/1000)*('4 Schedule'!$I$2)+'4 Schedule'!$I$1+(((($A253/1.08+500)/1000)*'4 Schedule'!$E$2)+'4 Schedule'!$E$1)/2)*(1+B253+8%)/12</f>
        <v>2565.3076608333531</v>
      </c>
      <c r="G253" s="123">
        <f>((($A253/1.08+500)/1000)*('5 Schedule'!$I$2)+'5 Schedule'!$I$1+(((($A253/1.08+500)/1000)*'5 Schedule'!$E$2)+'5 Schedule'!$E$1)/2)*(1+B253+8%)/12</f>
        <v>2383.8944976095904</v>
      </c>
    </row>
    <row r="254" spans="1:7" x14ac:dyDescent="0.4">
      <c r="A254" s="126">
        <f t="shared" si="4"/>
        <v>169500</v>
      </c>
      <c r="B254" s="127">
        <v>0</v>
      </c>
      <c r="C254" s="127"/>
      <c r="D254" s="123">
        <f>((($A254/1.08+500)/1000)*('2 Schedule'!$I$2)+'2 Schedule'!$I$1+(((($A254/1.08+500)/1000)*'2 Schedule'!$E$2)+'2 Schedule'!$E$1)/2)*(1+B254+8%)/12</f>
        <v>2801.7483964807325</v>
      </c>
      <c r="E254" s="123">
        <f>((($A254/1.08+500)/1000)*('3 Schedule'!$I$2)+'3 Schedule'!$I$1+(((($A254/1.08+500)/1000)*'3 Schedule'!$E$2)+'3 Schedule'!$E$1)/2)*(1+B254+8%)/12</f>
        <v>2620.3229933690041</v>
      </c>
      <c r="F254" s="123">
        <f>((($A254/1.08+500)/1000)*('4 Schedule'!$I$2)+'4 Schedule'!$I$1+(((($A254/1.08+500)/1000)*'4 Schedule'!$E$2)+'4 Schedule'!$E$1)/2)*(1+B254+8%)/12</f>
        <v>2568.9716172039502</v>
      </c>
      <c r="G254" s="123">
        <f>((($A254/1.08+500)/1000)*('5 Schedule'!$I$2)+'5 Schedule'!$I$1+(((($A254/1.08+500)/1000)*'5 Schedule'!$E$2)+'5 Schedule'!$E$1)/2)*(1+B254+8%)/12</f>
        <v>2387.229229997321</v>
      </c>
    </row>
    <row r="255" spans="1:7" x14ac:dyDescent="0.4">
      <c r="A255" s="126">
        <f t="shared" si="4"/>
        <v>170000</v>
      </c>
      <c r="B255" s="127">
        <v>0</v>
      </c>
      <c r="C255" s="127"/>
      <c r="D255" s="123">
        <f>((($A255/1.08+500)/1000)*('2 Schedule'!$I$2)+'2 Schedule'!$I$1+(((($A255/1.08+500)/1000)*'2 Schedule'!$E$2)+'2 Schedule'!$E$1)/2)*(1+B255+8%)/12</f>
        <v>2805.6048009020851</v>
      </c>
      <c r="E255" s="123">
        <f>((($A255/1.08+500)/1000)*('3 Schedule'!$I$2)+'3 Schedule'!$I$1+(((($A255/1.08+500)/1000)*'3 Schedule'!$E$2)+'3 Schedule'!$E$1)/2)*(1+B255+8%)/12</f>
        <v>2624.159382417914</v>
      </c>
      <c r="F255" s="123">
        <f>((($A255/1.08+500)/1000)*('4 Schedule'!$I$2)+'4 Schedule'!$I$1+(((($A255/1.08+500)/1000)*'4 Schedule'!$E$2)+'4 Schedule'!$E$1)/2)*(1+B255+8%)/12</f>
        <v>2572.6355735745465</v>
      </c>
      <c r="G255" s="123">
        <f>((($A255/1.08+500)/1000)*('5 Schedule'!$I$2)+'5 Schedule'!$I$1+(((($A255/1.08+500)/1000)*'5 Schedule'!$E$2)+'5 Schedule'!$E$1)/2)*(1+B255+8%)/12</f>
        <v>2390.5639623850516</v>
      </c>
    </row>
    <row r="256" spans="1:7" x14ac:dyDescent="0.4">
      <c r="A256" s="126">
        <f t="shared" si="4"/>
        <v>170500</v>
      </c>
      <c r="B256" s="127">
        <v>0</v>
      </c>
      <c r="C256" s="127"/>
      <c r="D256" s="123">
        <f>((($A256/1.08+500)/1000)*('2 Schedule'!$I$2)+'2 Schedule'!$I$1+(((($A256/1.08+500)/1000)*'2 Schedule'!$E$2)+'2 Schedule'!$E$1)/2)*(1+B256+8%)/12</f>
        <v>2809.4612053234378</v>
      </c>
      <c r="E256" s="123">
        <f>((($A256/1.08+500)/1000)*('3 Schedule'!$I$2)+'3 Schedule'!$I$1+(((($A256/1.08+500)/1000)*'3 Schedule'!$E$2)+'3 Schedule'!$E$1)/2)*(1+B256+8%)/12</f>
        <v>2627.9957714668244</v>
      </c>
      <c r="F256" s="123">
        <f>((($A256/1.08+500)/1000)*('4 Schedule'!$I$2)+'4 Schedule'!$I$1+(((($A256/1.08+500)/1000)*'4 Schedule'!$E$2)+'4 Schedule'!$E$1)/2)*(1+B256+8%)/12</f>
        <v>2576.2995299451431</v>
      </c>
      <c r="G256" s="123">
        <f>((($A256/1.08+500)/1000)*('5 Schedule'!$I$2)+'5 Schedule'!$I$1+(((($A256/1.08+500)/1000)*'5 Schedule'!$E$2)+'5 Schedule'!$E$1)/2)*(1+B256+8%)/12</f>
        <v>2393.8986947727822</v>
      </c>
    </row>
    <row r="257" spans="1:7" x14ac:dyDescent="0.4">
      <c r="A257" s="126">
        <f t="shared" si="4"/>
        <v>171000</v>
      </c>
      <c r="B257" s="127">
        <v>0</v>
      </c>
      <c r="C257" s="127"/>
      <c r="D257" s="123">
        <f>((($A257/1.08+500)/1000)*('2 Schedule'!$I$2)+'2 Schedule'!$I$1+(((($A257/1.08+500)/1000)*'2 Schedule'!$E$2)+'2 Schedule'!$E$1)/2)*(1+B257+8%)/12</f>
        <v>2813.3176097447904</v>
      </c>
      <c r="E257" s="123">
        <f>((($A257/1.08+500)/1000)*('3 Schedule'!$I$2)+'3 Schedule'!$I$1+(((($A257/1.08+500)/1000)*'3 Schedule'!$E$2)+'3 Schedule'!$E$1)/2)*(1+B257+8%)/12</f>
        <v>2631.8321605157348</v>
      </c>
      <c r="F257" s="123">
        <f>((($A257/1.08+500)/1000)*('4 Schedule'!$I$2)+'4 Schedule'!$I$1+(((($A257/1.08+500)/1000)*'4 Schedule'!$E$2)+'4 Schedule'!$E$1)/2)*(1+B257+8%)/12</f>
        <v>2579.9634863157403</v>
      </c>
      <c r="G257" s="123">
        <f>((($A257/1.08+500)/1000)*('5 Schedule'!$I$2)+'5 Schedule'!$I$1+(((($A257/1.08+500)/1000)*'5 Schedule'!$E$2)+'5 Schedule'!$E$1)/2)*(1+B257+8%)/12</f>
        <v>2397.2334271605127</v>
      </c>
    </row>
    <row r="258" spans="1:7" x14ac:dyDescent="0.4">
      <c r="A258" s="126">
        <f t="shared" si="4"/>
        <v>171500</v>
      </c>
      <c r="B258" s="127">
        <v>0</v>
      </c>
      <c r="C258" s="127"/>
      <c r="D258" s="123">
        <f>((($A258/1.08+500)/1000)*('2 Schedule'!$I$2)+'2 Schedule'!$I$1+(((($A258/1.08+500)/1000)*'2 Schedule'!$E$2)+'2 Schedule'!$E$1)/2)*(1+B258+8%)/12</f>
        <v>2817.1740141661435</v>
      </c>
      <c r="E258" s="123">
        <f>((($A258/1.08+500)/1000)*('3 Schedule'!$I$2)+'3 Schedule'!$I$1+(((($A258/1.08+500)/1000)*'3 Schedule'!$E$2)+'3 Schedule'!$E$1)/2)*(1+B258+8%)/12</f>
        <v>2635.6685495646457</v>
      </c>
      <c r="F258" s="123">
        <f>((($A258/1.08+500)/1000)*('4 Schedule'!$I$2)+'4 Schedule'!$I$1+(((($A258/1.08+500)/1000)*'4 Schedule'!$E$2)+'4 Schedule'!$E$1)/2)*(1+B258+8%)/12</f>
        <v>2583.6274426863374</v>
      </c>
      <c r="G258" s="123">
        <f>((($A258/1.08+500)/1000)*('5 Schedule'!$I$2)+'5 Schedule'!$I$1+(((($A258/1.08+500)/1000)*'5 Schedule'!$E$2)+'5 Schedule'!$E$1)/2)*(1+B258+8%)/12</f>
        <v>2400.5681595482433</v>
      </c>
    </row>
    <row r="259" spans="1:7" x14ac:dyDescent="0.4">
      <c r="A259" s="126">
        <f t="shared" si="4"/>
        <v>172000</v>
      </c>
      <c r="B259" s="127">
        <v>0</v>
      </c>
      <c r="C259" s="127"/>
      <c r="D259" s="123">
        <f>((($A259/1.08+500)/1000)*('2 Schedule'!$I$2)+'2 Schedule'!$I$1+(((($A259/1.08+500)/1000)*'2 Schedule'!$E$2)+'2 Schedule'!$E$1)/2)*(1+B259+8%)/12</f>
        <v>2821.0304185874961</v>
      </c>
      <c r="E259" s="123">
        <f>((($A259/1.08+500)/1000)*('3 Schedule'!$I$2)+'3 Schedule'!$I$1+(((($A259/1.08+500)/1000)*'3 Schedule'!$E$2)+'3 Schedule'!$E$1)/2)*(1+B259+8%)/12</f>
        <v>2639.5049386135556</v>
      </c>
      <c r="F259" s="123">
        <f>((($A259/1.08+500)/1000)*('4 Schedule'!$I$2)+'4 Schedule'!$I$1+(((($A259/1.08+500)/1000)*'4 Schedule'!$E$2)+'4 Schedule'!$E$1)/2)*(1+B259+8%)/12</f>
        <v>2587.2913990569336</v>
      </c>
      <c r="G259" s="123">
        <f>((($A259/1.08+500)/1000)*('5 Schedule'!$I$2)+'5 Schedule'!$I$1+(((($A259/1.08+500)/1000)*'5 Schedule'!$E$2)+'5 Schedule'!$E$1)/2)*(1+B259+8%)/12</f>
        <v>2403.9028919359739</v>
      </c>
    </row>
    <row r="260" spans="1:7" x14ac:dyDescent="0.4">
      <c r="A260" s="126">
        <f t="shared" si="4"/>
        <v>172500</v>
      </c>
      <c r="B260" s="127">
        <v>0</v>
      </c>
      <c r="C260" s="127"/>
      <c r="D260" s="123">
        <f>((($A260/1.08+500)/1000)*('2 Schedule'!$I$2)+'2 Schedule'!$I$1+(((($A260/1.08+500)/1000)*'2 Schedule'!$E$2)+'2 Schedule'!$E$1)/2)*(1+B260+8%)/12</f>
        <v>2824.8868230088488</v>
      </c>
      <c r="E260" s="123">
        <f>((($A260/1.08+500)/1000)*('3 Schedule'!$I$2)+'3 Schedule'!$I$1+(((($A260/1.08+500)/1000)*'3 Schedule'!$E$2)+'3 Schedule'!$E$1)/2)*(1+B260+8%)/12</f>
        <v>2643.341327662466</v>
      </c>
      <c r="F260" s="123">
        <f>((($A260/1.08+500)/1000)*('4 Schedule'!$I$2)+'4 Schedule'!$I$1+(((($A260/1.08+500)/1000)*'4 Schedule'!$E$2)+'4 Schedule'!$E$1)/2)*(1+B260+8%)/12</f>
        <v>2590.9553554275308</v>
      </c>
      <c r="G260" s="123">
        <f>((($A260/1.08+500)/1000)*('5 Schedule'!$I$2)+'5 Schedule'!$I$1+(((($A260/1.08+500)/1000)*'5 Schedule'!$E$2)+'5 Schedule'!$E$1)/2)*(1+B260+8%)/12</f>
        <v>2407.2376243237045</v>
      </c>
    </row>
    <row r="261" spans="1:7" x14ac:dyDescent="0.4">
      <c r="A261" s="126">
        <f t="shared" si="4"/>
        <v>173000</v>
      </c>
      <c r="B261" s="127">
        <v>0</v>
      </c>
      <c r="C261" s="127"/>
      <c r="D261" s="123">
        <f>((($A261/1.08+500)/1000)*('2 Schedule'!$I$2)+'2 Schedule'!$I$1+(((($A261/1.08+500)/1000)*'2 Schedule'!$E$2)+'2 Schedule'!$E$1)/2)*(1+B261+8%)/12</f>
        <v>2828.7432274302014</v>
      </c>
      <c r="E261" s="123">
        <f>((($A261/1.08+500)/1000)*('3 Schedule'!$I$2)+'3 Schedule'!$I$1+(((($A261/1.08+500)/1000)*'3 Schedule'!$E$2)+'3 Schedule'!$E$1)/2)*(1+B261+8%)/12</f>
        <v>2647.1777167113764</v>
      </c>
      <c r="F261" s="123">
        <f>((($A261/1.08+500)/1000)*('4 Schedule'!$I$2)+'4 Schedule'!$I$1+(((($A261/1.08+500)/1000)*'4 Schedule'!$E$2)+'4 Schedule'!$E$1)/2)*(1+B261+8%)/12</f>
        <v>2594.6193117981275</v>
      </c>
      <c r="G261" s="123">
        <f>((($A261/1.08+500)/1000)*('5 Schedule'!$I$2)+'5 Schedule'!$I$1+(((($A261/1.08+500)/1000)*'5 Schedule'!$E$2)+'5 Schedule'!$E$1)/2)*(1+B261+8%)/12</f>
        <v>2410.5723567114351</v>
      </c>
    </row>
    <row r="262" spans="1:7" x14ac:dyDescent="0.4">
      <c r="A262" s="126">
        <f t="shared" si="4"/>
        <v>173500</v>
      </c>
      <c r="B262" s="127">
        <v>0</v>
      </c>
      <c r="C262" s="127"/>
      <c r="D262" s="123">
        <f>((($A262/1.08+500)/1000)*('2 Schedule'!$I$2)+'2 Schedule'!$I$1+(((($A262/1.08+500)/1000)*'2 Schedule'!$E$2)+'2 Schedule'!$E$1)/2)*(1+B262+8%)/12</f>
        <v>2832.599631851554</v>
      </c>
      <c r="E262" s="123">
        <f>((($A262/1.08+500)/1000)*('3 Schedule'!$I$2)+'3 Schedule'!$I$1+(((($A262/1.08+500)/1000)*'3 Schedule'!$E$2)+'3 Schedule'!$E$1)/2)*(1+B262+8%)/12</f>
        <v>2651.0141057602864</v>
      </c>
      <c r="F262" s="123">
        <f>((($A262/1.08+500)/1000)*('4 Schedule'!$I$2)+'4 Schedule'!$I$1+(((($A262/1.08+500)/1000)*'4 Schedule'!$E$2)+'4 Schedule'!$E$1)/2)*(1+B262+8%)/12</f>
        <v>2598.2832681687241</v>
      </c>
      <c r="G262" s="123">
        <f>((($A262/1.08+500)/1000)*('5 Schedule'!$I$2)+'5 Schedule'!$I$1+(((($A262/1.08+500)/1000)*'5 Schedule'!$E$2)+'5 Schedule'!$E$1)/2)*(1+B262+8%)/12</f>
        <v>2413.9070890991657</v>
      </c>
    </row>
    <row r="263" spans="1:7" x14ac:dyDescent="0.4">
      <c r="A263" s="126">
        <f t="shared" si="4"/>
        <v>174000</v>
      </c>
      <c r="B263" s="127">
        <v>0</v>
      </c>
      <c r="C263" s="127"/>
      <c r="D263" s="123">
        <f>((($A263/1.08+500)/1000)*('2 Schedule'!$I$2)+'2 Schedule'!$I$1+(((($A263/1.08+500)/1000)*'2 Schedule'!$E$2)+'2 Schedule'!$E$1)/2)*(1+B263+8%)/12</f>
        <v>2836.4560362729067</v>
      </c>
      <c r="E263" s="123">
        <f>((($A263/1.08+500)/1000)*('3 Schedule'!$I$2)+'3 Schedule'!$I$1+(((($A263/1.08+500)/1000)*'3 Schedule'!$E$2)+'3 Schedule'!$E$1)/2)*(1+B263+8%)/12</f>
        <v>2654.8504948091968</v>
      </c>
      <c r="F263" s="123">
        <f>((($A263/1.08+500)/1000)*('4 Schedule'!$I$2)+'4 Schedule'!$I$1+(((($A263/1.08+500)/1000)*'4 Schedule'!$E$2)+'4 Schedule'!$E$1)/2)*(1+B263+8%)/12</f>
        <v>2601.9472245393208</v>
      </c>
      <c r="G263" s="123">
        <f>((($A263/1.08+500)/1000)*('5 Schedule'!$I$2)+'5 Schedule'!$I$1+(((($A263/1.08+500)/1000)*'5 Schedule'!$E$2)+'5 Schedule'!$E$1)/2)*(1+B263+8%)/12</f>
        <v>2417.2418214868962</v>
      </c>
    </row>
    <row r="264" spans="1:7" x14ac:dyDescent="0.4">
      <c r="A264" s="126">
        <f t="shared" si="4"/>
        <v>174500</v>
      </c>
      <c r="B264" s="127">
        <v>0</v>
      </c>
      <c r="C264" s="127"/>
      <c r="D264" s="123">
        <f>((($A264/1.08+500)/1000)*('2 Schedule'!$I$2)+'2 Schedule'!$I$1+(((($A264/1.08+500)/1000)*'2 Schedule'!$E$2)+'2 Schedule'!$E$1)/2)*(1+B264+8%)/12</f>
        <v>2840.3124406942602</v>
      </c>
      <c r="E264" s="123">
        <f>((($A264/1.08+500)/1000)*('3 Schedule'!$I$2)+'3 Schedule'!$I$1+(((($A264/1.08+500)/1000)*'3 Schedule'!$E$2)+'3 Schedule'!$E$1)/2)*(1+B264+8%)/12</f>
        <v>2658.6868838581072</v>
      </c>
      <c r="F264" s="123">
        <f>((($A264/1.08+500)/1000)*('4 Schedule'!$I$2)+'4 Schedule'!$I$1+(((($A264/1.08+500)/1000)*'4 Schedule'!$E$2)+'4 Schedule'!$E$1)/2)*(1+B264+8%)/12</f>
        <v>2605.6111809099179</v>
      </c>
      <c r="G264" s="123">
        <f>((($A264/1.08+500)/1000)*('5 Schedule'!$I$2)+'5 Schedule'!$I$1+(((($A264/1.08+500)/1000)*'5 Schedule'!$E$2)+'5 Schedule'!$E$1)/2)*(1+B264+8%)/12</f>
        <v>2420.5765538746268</v>
      </c>
    </row>
    <row r="265" spans="1:7" x14ac:dyDescent="0.4">
      <c r="A265" s="126">
        <f t="shared" si="4"/>
        <v>175000</v>
      </c>
      <c r="B265" s="127">
        <v>0</v>
      </c>
      <c r="C265" s="127"/>
      <c r="D265" s="123">
        <f>((($A265/1.08+500)/1000)*('2 Schedule'!$I$2)+'2 Schedule'!$I$1+(((($A265/1.08+500)/1000)*'2 Schedule'!$E$2)+'2 Schedule'!$E$1)/2)*(1+B265+8%)/12</f>
        <v>2844.1688451156128</v>
      </c>
      <c r="E265" s="123">
        <f>((($A265/1.08+500)/1000)*('3 Schedule'!$I$2)+'3 Schedule'!$I$1+(((($A265/1.08+500)/1000)*'3 Schedule'!$E$2)+'3 Schedule'!$E$1)/2)*(1+B265+8%)/12</f>
        <v>2662.5232729070171</v>
      </c>
      <c r="F265" s="123">
        <f>((($A265/1.08+500)/1000)*('4 Schedule'!$I$2)+'4 Schedule'!$I$1+(((($A265/1.08+500)/1000)*'4 Schedule'!$E$2)+'4 Schedule'!$E$1)/2)*(1+B265+8%)/12</f>
        <v>2609.2751372805142</v>
      </c>
      <c r="G265" s="123">
        <f>((($A265/1.08+500)/1000)*('5 Schedule'!$I$2)+'5 Schedule'!$I$1+(((($A265/1.08+500)/1000)*'5 Schedule'!$E$2)+'5 Schedule'!$E$1)/2)*(1+B265+8%)/12</f>
        <v>2423.9112862623574</v>
      </c>
    </row>
    <row r="266" spans="1:7" x14ac:dyDescent="0.4">
      <c r="A266" s="126">
        <f t="shared" si="4"/>
        <v>175500</v>
      </c>
      <c r="B266" s="127">
        <v>0</v>
      </c>
      <c r="C266" s="127"/>
      <c r="D266" s="123">
        <f>((($A266/1.08+500)/1000)*('2 Schedule'!$I$2)+'2 Schedule'!$I$1+(((($A266/1.08+500)/1000)*'2 Schedule'!$E$2)+'2 Schedule'!$E$1)/2)*(1+B266+8%)/12</f>
        <v>2848.0252495369655</v>
      </c>
      <c r="E266" s="123">
        <f>((($A266/1.08+500)/1000)*('3 Schedule'!$I$2)+'3 Schedule'!$I$1+(((($A266/1.08+500)/1000)*'3 Schedule'!$E$2)+'3 Schedule'!$E$1)/2)*(1+B266+8%)/12</f>
        <v>2666.359661955928</v>
      </c>
      <c r="F266" s="123">
        <f>((($A266/1.08+500)/1000)*('4 Schedule'!$I$2)+'4 Schedule'!$I$1+(((($A266/1.08+500)/1000)*'4 Schedule'!$E$2)+'4 Schedule'!$E$1)/2)*(1+B266+8%)/12</f>
        <v>2612.9390936511113</v>
      </c>
      <c r="G266" s="123">
        <f>((($A266/1.08+500)/1000)*('5 Schedule'!$I$2)+'5 Schedule'!$I$1+(((($A266/1.08+500)/1000)*'5 Schedule'!$E$2)+'5 Schedule'!$E$1)/2)*(1+B266+8%)/12</f>
        <v>2427.246018650088</v>
      </c>
    </row>
    <row r="267" spans="1:7" x14ac:dyDescent="0.4">
      <c r="A267" s="126">
        <f t="shared" si="4"/>
        <v>176000</v>
      </c>
      <c r="B267" s="127">
        <v>0</v>
      </c>
      <c r="C267" s="127"/>
      <c r="D267" s="123">
        <f>((($A267/1.08+500)/1000)*('2 Schedule'!$I$2)+'2 Schedule'!$I$1+(((($A267/1.08+500)/1000)*'2 Schedule'!$E$2)+'2 Schedule'!$E$1)/2)*(1+B267+8%)/12</f>
        <v>2851.8816539583186</v>
      </c>
      <c r="E267" s="123">
        <f>((($A267/1.08+500)/1000)*('3 Schedule'!$I$2)+'3 Schedule'!$I$1+(((($A267/1.08+500)/1000)*'3 Schedule'!$E$2)+'3 Schedule'!$E$1)/2)*(1+B267+8%)/12</f>
        <v>2670.196051004838</v>
      </c>
      <c r="F267" s="123">
        <f>((($A267/1.08+500)/1000)*('4 Schedule'!$I$2)+'4 Schedule'!$I$1+(((($A267/1.08+500)/1000)*'4 Schedule'!$E$2)+'4 Schedule'!$E$1)/2)*(1+B267+8%)/12</f>
        <v>2616.603050021708</v>
      </c>
      <c r="G267" s="123">
        <f>((($A267/1.08+500)/1000)*('5 Schedule'!$I$2)+'5 Schedule'!$I$1+(((($A267/1.08+500)/1000)*'5 Schedule'!$E$2)+'5 Schedule'!$E$1)/2)*(1+B267+8%)/12</f>
        <v>2430.5807510378186</v>
      </c>
    </row>
    <row r="268" spans="1:7" x14ac:dyDescent="0.4">
      <c r="A268" s="126">
        <f t="shared" si="4"/>
        <v>176500</v>
      </c>
      <c r="B268" s="127">
        <v>0</v>
      </c>
      <c r="C268" s="127"/>
      <c r="D268" s="123">
        <f>((($A268/1.08+500)/1000)*('2 Schedule'!$I$2)+'2 Schedule'!$I$1+(((($A268/1.08+500)/1000)*'2 Schedule'!$E$2)+'2 Schedule'!$E$1)/2)*(1+B268+8%)/12</f>
        <v>2855.7380583796712</v>
      </c>
      <c r="E268" s="123">
        <f>((($A268/1.08+500)/1000)*('3 Schedule'!$I$2)+'3 Schedule'!$I$1+(((($A268/1.08+500)/1000)*'3 Schedule'!$E$2)+'3 Schedule'!$E$1)/2)*(1+B268+8%)/12</f>
        <v>2674.0324400537484</v>
      </c>
      <c r="F268" s="123">
        <f>((($A268/1.08+500)/1000)*('4 Schedule'!$I$2)+'4 Schedule'!$I$1+(((($A268/1.08+500)/1000)*'4 Schedule'!$E$2)+'4 Schedule'!$E$1)/2)*(1+B268+8%)/12</f>
        <v>2620.2670063923047</v>
      </c>
      <c r="G268" s="123">
        <f>((($A268/1.08+500)/1000)*('5 Schedule'!$I$2)+'5 Schedule'!$I$1+(((($A268/1.08+500)/1000)*'5 Schedule'!$E$2)+'5 Schedule'!$E$1)/2)*(1+B268+8%)/12</f>
        <v>2433.9154834255492</v>
      </c>
    </row>
    <row r="269" spans="1:7" x14ac:dyDescent="0.4">
      <c r="A269" s="126">
        <f t="shared" si="4"/>
        <v>177000</v>
      </c>
      <c r="B269" s="127">
        <v>0</v>
      </c>
      <c r="C269" s="127"/>
      <c r="D269" s="123">
        <f>((($A269/1.08+500)/1000)*('2 Schedule'!$I$2)+'2 Schedule'!$I$1+(((($A269/1.08+500)/1000)*'2 Schedule'!$E$2)+'2 Schedule'!$E$1)/2)*(1+B269+8%)/12</f>
        <v>2859.5944628010234</v>
      </c>
      <c r="E269" s="123">
        <f>((($A269/1.08+500)/1000)*('3 Schedule'!$I$2)+'3 Schedule'!$I$1+(((($A269/1.08+500)/1000)*'3 Schedule'!$E$2)+'3 Schedule'!$E$1)/2)*(1+B269+8%)/12</f>
        <v>2677.8688291026588</v>
      </c>
      <c r="F269" s="123">
        <f>((($A269/1.08+500)/1000)*('4 Schedule'!$I$2)+'4 Schedule'!$I$1+(((($A269/1.08+500)/1000)*'4 Schedule'!$E$2)+'4 Schedule'!$E$1)/2)*(1+B269+8%)/12</f>
        <v>2623.9309627629013</v>
      </c>
      <c r="G269" s="123">
        <f>((($A269/1.08+500)/1000)*('5 Schedule'!$I$2)+'5 Schedule'!$I$1+(((($A269/1.08+500)/1000)*'5 Schedule'!$E$2)+'5 Schedule'!$E$1)/2)*(1+B269+8%)/12</f>
        <v>2437.2502158132797</v>
      </c>
    </row>
    <row r="270" spans="1:7" x14ac:dyDescent="0.4">
      <c r="A270" s="126">
        <f t="shared" si="4"/>
        <v>177500</v>
      </c>
      <c r="B270" s="127">
        <v>0</v>
      </c>
      <c r="C270" s="127"/>
      <c r="D270" s="123">
        <f>((($A270/1.08+500)/1000)*('2 Schedule'!$I$2)+'2 Schedule'!$I$1+(((($A270/1.08+500)/1000)*'2 Schedule'!$E$2)+'2 Schedule'!$E$1)/2)*(1+B270+8%)/12</f>
        <v>2863.4508672223765</v>
      </c>
      <c r="E270" s="123">
        <f>((($A270/1.08+500)/1000)*('3 Schedule'!$I$2)+'3 Schedule'!$I$1+(((($A270/1.08+500)/1000)*'3 Schedule'!$E$2)+'3 Schedule'!$E$1)/2)*(1+B270+8%)/12</f>
        <v>2681.7052181515696</v>
      </c>
      <c r="F270" s="123">
        <f>((($A270/1.08+500)/1000)*('4 Schedule'!$I$2)+'4 Schedule'!$I$1+(((($A270/1.08+500)/1000)*'4 Schedule'!$E$2)+'4 Schedule'!$E$1)/2)*(1+B270+8%)/12</f>
        <v>2627.5949191334985</v>
      </c>
      <c r="G270" s="123">
        <f>((($A270/1.08+500)/1000)*('5 Schedule'!$I$2)+'5 Schedule'!$I$1+(((($A270/1.08+500)/1000)*'5 Schedule'!$E$2)+'5 Schedule'!$E$1)/2)*(1+B270+8%)/12</f>
        <v>2440.5849482010103</v>
      </c>
    </row>
    <row r="271" spans="1:7" x14ac:dyDescent="0.4">
      <c r="A271" s="126">
        <f t="shared" si="4"/>
        <v>178000</v>
      </c>
      <c r="B271" s="127">
        <v>0</v>
      </c>
      <c r="C271" s="127"/>
      <c r="D271" s="123">
        <f>((($A271/1.08+500)/1000)*('2 Schedule'!$I$2)+'2 Schedule'!$I$1+(((($A271/1.08+500)/1000)*'2 Schedule'!$E$2)+'2 Schedule'!$E$1)/2)*(1+B271+8%)/12</f>
        <v>2867.3072716437291</v>
      </c>
      <c r="E271" s="123">
        <f>((($A271/1.08+500)/1000)*('3 Schedule'!$I$2)+'3 Schedule'!$I$1+(((($A271/1.08+500)/1000)*'3 Schedule'!$E$2)+'3 Schedule'!$E$1)/2)*(1+B271+8%)/12</f>
        <v>2685.5416072004796</v>
      </c>
      <c r="F271" s="123">
        <f>((($A271/1.08+500)/1000)*('4 Schedule'!$I$2)+'4 Schedule'!$I$1+(((($A271/1.08+500)/1000)*'4 Schedule'!$E$2)+'4 Schedule'!$E$1)/2)*(1+B271+8%)/12</f>
        <v>2631.2588755040947</v>
      </c>
      <c r="G271" s="123">
        <f>((($A271/1.08+500)/1000)*('5 Schedule'!$I$2)+'5 Schedule'!$I$1+(((($A271/1.08+500)/1000)*'5 Schedule'!$E$2)+'5 Schedule'!$E$1)/2)*(1+B271+8%)/12</f>
        <v>2443.9196805887409</v>
      </c>
    </row>
    <row r="272" spans="1:7" x14ac:dyDescent="0.4">
      <c r="A272" s="126">
        <f t="shared" si="4"/>
        <v>178500</v>
      </c>
      <c r="B272" s="127">
        <v>0</v>
      </c>
      <c r="C272" s="127"/>
      <c r="D272" s="123">
        <f>((($A272/1.08+500)/1000)*('2 Schedule'!$I$2)+'2 Schedule'!$I$1+(((($A272/1.08+500)/1000)*'2 Schedule'!$E$2)+'2 Schedule'!$E$1)/2)*(1+B272+8%)/12</f>
        <v>2871.1636760650817</v>
      </c>
      <c r="E272" s="123">
        <f>((($A272/1.08+500)/1000)*('3 Schedule'!$I$2)+'3 Schedule'!$I$1+(((($A272/1.08+500)/1000)*'3 Schedule'!$E$2)+'3 Schedule'!$E$1)/2)*(1+B272+8%)/12</f>
        <v>2689.37799624939</v>
      </c>
      <c r="F272" s="123">
        <f>((($A272/1.08+500)/1000)*('4 Schedule'!$I$2)+'4 Schedule'!$I$1+(((($A272/1.08+500)/1000)*'4 Schedule'!$E$2)+'4 Schedule'!$E$1)/2)*(1+B272+8%)/12</f>
        <v>2634.9228318746923</v>
      </c>
      <c r="G272" s="123">
        <f>((($A272/1.08+500)/1000)*('5 Schedule'!$I$2)+'5 Schedule'!$I$1+(((($A272/1.08+500)/1000)*'5 Schedule'!$E$2)+'5 Schedule'!$E$1)/2)*(1+B272+8%)/12</f>
        <v>2447.2544129764715</v>
      </c>
    </row>
    <row r="273" spans="1:7" x14ac:dyDescent="0.4">
      <c r="A273" s="126">
        <f t="shared" si="4"/>
        <v>179000</v>
      </c>
      <c r="B273" s="127">
        <v>0</v>
      </c>
      <c r="C273" s="127"/>
      <c r="D273" s="123">
        <f>((($A273/1.08+500)/1000)*('2 Schedule'!$I$2)+'2 Schedule'!$I$1+(((($A273/1.08+500)/1000)*'2 Schedule'!$E$2)+'2 Schedule'!$E$1)/2)*(1+B273+8%)/12</f>
        <v>2875.0200804864348</v>
      </c>
      <c r="E273" s="123">
        <f>((($A273/1.08+500)/1000)*('3 Schedule'!$I$2)+'3 Schedule'!$I$1+(((($A273/1.08+500)/1000)*'3 Schedule'!$E$2)+'3 Schedule'!$E$1)/2)*(1+B273+8%)/12</f>
        <v>2693.2143852983004</v>
      </c>
      <c r="F273" s="123">
        <f>((($A273/1.08+500)/1000)*('4 Schedule'!$I$2)+'4 Schedule'!$I$1+(((($A273/1.08+500)/1000)*'4 Schedule'!$E$2)+'4 Schedule'!$E$1)/2)*(1+B273+8%)/12</f>
        <v>2638.586788245289</v>
      </c>
      <c r="G273" s="123">
        <f>((($A273/1.08+500)/1000)*('5 Schedule'!$I$2)+'5 Schedule'!$I$1+(((($A273/1.08+500)/1000)*'5 Schedule'!$E$2)+'5 Schedule'!$E$1)/2)*(1+B273+8%)/12</f>
        <v>2450.5891453642021</v>
      </c>
    </row>
    <row r="274" spans="1:7" x14ac:dyDescent="0.4">
      <c r="A274" s="126">
        <f t="shared" si="4"/>
        <v>179500</v>
      </c>
      <c r="B274" s="127">
        <v>0</v>
      </c>
      <c r="C274" s="127"/>
      <c r="D274" s="123">
        <f>((($A274/1.08+500)/1000)*('2 Schedule'!$I$2)+'2 Schedule'!$I$1+(((($A274/1.08+500)/1000)*'2 Schedule'!$E$2)+'2 Schedule'!$E$1)/2)*(1+B274+8%)/12</f>
        <v>2878.876484907787</v>
      </c>
      <c r="E274" s="123">
        <f>((($A274/1.08+500)/1000)*('3 Schedule'!$I$2)+'3 Schedule'!$I$1+(((($A274/1.08+500)/1000)*'3 Schedule'!$E$2)+'3 Schedule'!$E$1)/2)*(1+B274+8%)/12</f>
        <v>2697.0507743472103</v>
      </c>
      <c r="F274" s="123">
        <f>((($A274/1.08+500)/1000)*('4 Schedule'!$I$2)+'4 Schedule'!$I$1+(((($A274/1.08+500)/1000)*'4 Schedule'!$E$2)+'4 Schedule'!$E$1)/2)*(1+B274+8%)/12</f>
        <v>2642.2507446158857</v>
      </c>
      <c r="G274" s="123">
        <f>((($A274/1.08+500)/1000)*('5 Schedule'!$I$2)+'5 Schedule'!$I$1+(((($A274/1.08+500)/1000)*'5 Schedule'!$E$2)+'5 Schedule'!$E$1)/2)*(1+B274+8%)/12</f>
        <v>2453.9238777519327</v>
      </c>
    </row>
    <row r="275" spans="1:7" x14ac:dyDescent="0.4">
      <c r="A275" s="126">
        <f t="shared" si="4"/>
        <v>180000</v>
      </c>
      <c r="B275" s="127">
        <v>0</v>
      </c>
      <c r="C275" s="127"/>
      <c r="D275" s="123">
        <f>((($A275/1.08+500)/1000)*('2 Schedule'!$I$2)+'2 Schedule'!$I$1+(((($A275/1.08+500)/1000)*'2 Schedule'!$E$2)+'2 Schedule'!$E$1)/2)*(1+B275+8%)/12</f>
        <v>2882.7328893291401</v>
      </c>
      <c r="E275" s="123">
        <f>((($A275/1.08+500)/1000)*('3 Schedule'!$I$2)+'3 Schedule'!$I$1+(((($A275/1.08+500)/1000)*'3 Schedule'!$E$2)+'3 Schedule'!$E$1)/2)*(1+B275+8%)/12</f>
        <v>2700.8871633961207</v>
      </c>
      <c r="F275" s="123">
        <f>((($A275/1.08+500)/1000)*('4 Schedule'!$I$2)+'4 Schedule'!$I$1+(((($A275/1.08+500)/1000)*'4 Schedule'!$E$2)+'4 Schedule'!$E$1)/2)*(1+B275+8%)/12</f>
        <v>2645.9147009864823</v>
      </c>
      <c r="G275" s="123">
        <f>((($A275/1.08+500)/1000)*('5 Schedule'!$I$2)+'5 Schedule'!$I$1+(((($A275/1.08+500)/1000)*'5 Schedule'!$E$2)+'5 Schedule'!$E$1)/2)*(1+B275+8%)/12</f>
        <v>2457.2586101396632</v>
      </c>
    </row>
    <row r="276" spans="1:7" x14ac:dyDescent="0.4">
      <c r="A276" s="126">
        <f t="shared" si="4"/>
        <v>180500</v>
      </c>
      <c r="B276" s="127">
        <v>0</v>
      </c>
      <c r="C276" s="127"/>
      <c r="D276" s="123">
        <f>((($A276/1.08+500)/1000)*('2 Schedule'!$I$2)+'2 Schedule'!$I$1+(((($A276/1.08+500)/1000)*'2 Schedule'!$E$2)+'2 Schedule'!$E$1)/2)*(1+B276+8%)/12</f>
        <v>2886.5892937504927</v>
      </c>
      <c r="E276" s="123">
        <f>((($A276/1.08+500)/1000)*('3 Schedule'!$I$2)+'3 Schedule'!$I$1+(((($A276/1.08+500)/1000)*'3 Schedule'!$E$2)+'3 Schedule'!$E$1)/2)*(1+B276+8%)/12</f>
        <v>2704.7235524450311</v>
      </c>
      <c r="F276" s="123">
        <f>((($A276/1.08+500)/1000)*('4 Schedule'!$I$2)+'4 Schedule'!$I$1+(((($A276/1.08+500)/1000)*'4 Schedule'!$E$2)+'4 Schedule'!$E$1)/2)*(1+B276+8%)/12</f>
        <v>2649.578657357079</v>
      </c>
      <c r="G276" s="123">
        <f>((($A276/1.08+500)/1000)*('5 Schedule'!$I$2)+'5 Schedule'!$I$1+(((($A276/1.08+500)/1000)*'5 Schedule'!$E$2)+'5 Schedule'!$E$1)/2)*(1+B276+8%)/12</f>
        <v>2460.5933425273938</v>
      </c>
    </row>
    <row r="277" spans="1:7" x14ac:dyDescent="0.4">
      <c r="A277" s="126">
        <f t="shared" si="4"/>
        <v>181000</v>
      </c>
      <c r="B277" s="127">
        <v>0</v>
      </c>
      <c r="C277" s="127"/>
      <c r="D277" s="123">
        <f>((($A277/1.08+500)/1000)*('2 Schedule'!$I$2)+'2 Schedule'!$I$1+(((($A277/1.08+500)/1000)*'2 Schedule'!$E$2)+'2 Schedule'!$E$1)/2)*(1+B277+8%)/12</f>
        <v>2890.4456981718454</v>
      </c>
      <c r="E277" s="123">
        <f>((($A277/1.08+500)/1000)*('3 Schedule'!$I$2)+'3 Schedule'!$I$1+(((($A277/1.08+500)/1000)*'3 Schedule'!$E$2)+'3 Schedule'!$E$1)/2)*(1+B277+8%)/12</f>
        <v>2708.5599414939411</v>
      </c>
      <c r="F277" s="123">
        <f>((($A277/1.08+500)/1000)*('4 Schedule'!$I$2)+'4 Schedule'!$I$1+(((($A277/1.08+500)/1000)*'4 Schedule'!$E$2)+'4 Schedule'!$E$1)/2)*(1+B277+8%)/12</f>
        <v>2653.2426137276757</v>
      </c>
      <c r="G277" s="123">
        <f>((($A277/1.08+500)/1000)*('5 Schedule'!$I$2)+'5 Schedule'!$I$1+(((($A277/1.08+500)/1000)*'5 Schedule'!$E$2)+'5 Schedule'!$E$1)/2)*(1+B277+8%)/12</f>
        <v>2463.9280749151249</v>
      </c>
    </row>
    <row r="278" spans="1:7" x14ac:dyDescent="0.4">
      <c r="A278" s="126">
        <f t="shared" si="4"/>
        <v>181500</v>
      </c>
      <c r="B278" s="127">
        <v>0</v>
      </c>
      <c r="C278" s="127"/>
      <c r="D278" s="123">
        <f>((($A278/1.08+500)/1000)*('2 Schedule'!$I$2)+'2 Schedule'!$I$1+(((($A278/1.08+500)/1000)*'2 Schedule'!$E$2)+'2 Schedule'!$E$1)/2)*(1+B278+8%)/12</f>
        <v>2894.302102593198</v>
      </c>
      <c r="E278" s="123">
        <f>((($A278/1.08+500)/1000)*('3 Schedule'!$I$2)+'3 Schedule'!$I$1+(((($A278/1.08+500)/1000)*'3 Schedule'!$E$2)+'3 Schedule'!$E$1)/2)*(1+B278+8%)/12</f>
        <v>2712.3963305428515</v>
      </c>
      <c r="F278" s="123">
        <f>((($A278/1.08+500)/1000)*('4 Schedule'!$I$2)+'4 Schedule'!$I$1+(((($A278/1.08+500)/1000)*'4 Schedule'!$E$2)+'4 Schedule'!$E$1)/2)*(1+B278+8%)/12</f>
        <v>2656.9065700982728</v>
      </c>
      <c r="G278" s="123">
        <f>((($A278/1.08+500)/1000)*('5 Schedule'!$I$2)+'5 Schedule'!$I$1+(((($A278/1.08+500)/1000)*'5 Schedule'!$E$2)+'5 Schedule'!$E$1)/2)*(1+B278+8%)/12</f>
        <v>2467.262807302855</v>
      </c>
    </row>
    <row r="279" spans="1:7" x14ac:dyDescent="0.4">
      <c r="A279" s="126">
        <f t="shared" si="4"/>
        <v>182000</v>
      </c>
      <c r="B279" s="127">
        <v>0</v>
      </c>
      <c r="C279" s="127"/>
      <c r="D279" s="123">
        <f>((($A279/1.08+500)/1000)*('2 Schedule'!$I$2)+'2 Schedule'!$I$1+(((($A279/1.08+500)/1000)*'2 Schedule'!$E$2)+'2 Schedule'!$E$1)/2)*(1+B279+8%)/12</f>
        <v>2898.1585070145507</v>
      </c>
      <c r="E279" s="123">
        <f>((($A279/1.08+500)/1000)*('3 Schedule'!$I$2)+'3 Schedule'!$I$1+(((($A279/1.08+500)/1000)*'3 Schedule'!$E$2)+'3 Schedule'!$E$1)/2)*(1+B279+8%)/12</f>
        <v>2716.2327195917624</v>
      </c>
      <c r="F279" s="123">
        <f>((($A279/1.08+500)/1000)*('4 Schedule'!$I$2)+'4 Schedule'!$I$1+(((($A279/1.08+500)/1000)*'4 Schedule'!$E$2)+'4 Schedule'!$E$1)/2)*(1+B279+8%)/12</f>
        <v>2660.5705264688695</v>
      </c>
      <c r="G279" s="123">
        <f>((($A279/1.08+500)/1000)*('5 Schedule'!$I$2)+'5 Schedule'!$I$1+(((($A279/1.08+500)/1000)*'5 Schedule'!$E$2)+'5 Schedule'!$E$1)/2)*(1+B279+8%)/12</f>
        <v>2470.5975396905856</v>
      </c>
    </row>
    <row r="280" spans="1:7" x14ac:dyDescent="0.4">
      <c r="A280" s="126">
        <f t="shared" si="4"/>
        <v>182500</v>
      </c>
      <c r="B280" s="127">
        <v>0</v>
      </c>
      <c r="C280" s="127"/>
      <c r="D280" s="123">
        <f>((($A280/1.08+500)/1000)*('2 Schedule'!$I$2)+'2 Schedule'!$I$1+(((($A280/1.08+500)/1000)*'2 Schedule'!$E$2)+'2 Schedule'!$E$1)/2)*(1+B280+8%)/12</f>
        <v>2902.0149114359042</v>
      </c>
      <c r="E280" s="123">
        <f>((($A280/1.08+500)/1000)*('3 Schedule'!$I$2)+'3 Schedule'!$I$1+(((($A280/1.08+500)/1000)*'3 Schedule'!$E$2)+'3 Schedule'!$E$1)/2)*(1+B280+8%)/12</f>
        <v>2720.0691086406728</v>
      </c>
      <c r="F280" s="123">
        <f>((($A280/1.08+500)/1000)*('4 Schedule'!$I$2)+'4 Schedule'!$I$1+(((($A280/1.08+500)/1000)*'4 Schedule'!$E$2)+'4 Schedule'!$E$1)/2)*(1+B280+8%)/12</f>
        <v>2664.2344828394666</v>
      </c>
      <c r="G280" s="123">
        <f>((($A280/1.08+500)/1000)*('5 Schedule'!$I$2)+'5 Schedule'!$I$1+(((($A280/1.08+500)/1000)*'5 Schedule'!$E$2)+'5 Schedule'!$E$1)/2)*(1+B280+8%)/12</f>
        <v>2473.9322720783161</v>
      </c>
    </row>
    <row r="281" spans="1:7" x14ac:dyDescent="0.4">
      <c r="A281" s="126">
        <f t="shared" si="4"/>
        <v>183000</v>
      </c>
      <c r="B281" s="127">
        <v>0</v>
      </c>
      <c r="C281" s="127"/>
      <c r="D281" s="123">
        <f>((($A281/1.08+500)/1000)*('2 Schedule'!$I$2)+'2 Schedule'!$I$1+(((($A281/1.08+500)/1000)*'2 Schedule'!$E$2)+'2 Schedule'!$E$1)/2)*(1+B281+8%)/12</f>
        <v>2905.8713158572568</v>
      </c>
      <c r="E281" s="123">
        <f>((($A281/1.08+500)/1000)*('3 Schedule'!$I$2)+'3 Schedule'!$I$1+(((($A281/1.08+500)/1000)*'3 Schedule'!$E$2)+'3 Schedule'!$E$1)/2)*(1+B281+8%)/12</f>
        <v>2723.9054976895827</v>
      </c>
      <c r="F281" s="123">
        <f>((($A281/1.08+500)/1000)*('4 Schedule'!$I$2)+'4 Schedule'!$I$1+(((($A281/1.08+500)/1000)*'4 Schedule'!$E$2)+'4 Schedule'!$E$1)/2)*(1+B281+8%)/12</f>
        <v>2667.8984392100629</v>
      </c>
      <c r="G281" s="123">
        <f>((($A281/1.08+500)/1000)*('5 Schedule'!$I$2)+'5 Schedule'!$I$1+(((($A281/1.08+500)/1000)*'5 Schedule'!$E$2)+'5 Schedule'!$E$1)/2)*(1+B281+8%)/12</f>
        <v>2477.2670044660467</v>
      </c>
    </row>
    <row r="282" spans="1:7" x14ac:dyDescent="0.4">
      <c r="A282" s="126">
        <f t="shared" si="4"/>
        <v>183500</v>
      </c>
      <c r="B282" s="127">
        <v>0</v>
      </c>
      <c r="C282" s="127"/>
      <c r="D282" s="123">
        <f>((($A282/1.08+500)/1000)*('2 Schedule'!$I$2)+'2 Schedule'!$I$1+(((($A282/1.08+500)/1000)*'2 Schedule'!$E$2)+'2 Schedule'!$E$1)/2)*(1+B282+8%)/12</f>
        <v>2909.7277202786095</v>
      </c>
      <c r="E282" s="123">
        <f>((($A282/1.08+500)/1000)*('3 Schedule'!$I$2)+'3 Schedule'!$I$1+(((($A282/1.08+500)/1000)*'3 Schedule'!$E$2)+'3 Schedule'!$E$1)/2)*(1+B282+8%)/12</f>
        <v>2727.7418867384936</v>
      </c>
      <c r="F282" s="123">
        <f>((($A282/1.08+500)/1000)*('4 Schedule'!$I$2)+'4 Schedule'!$I$1+(((($A282/1.08+500)/1000)*'4 Schedule'!$E$2)+'4 Schedule'!$E$1)/2)*(1+B282+8%)/12</f>
        <v>2671.56239558066</v>
      </c>
      <c r="G282" s="123">
        <f>((($A282/1.08+500)/1000)*('5 Schedule'!$I$2)+'5 Schedule'!$I$1+(((($A282/1.08+500)/1000)*'5 Schedule'!$E$2)+'5 Schedule'!$E$1)/2)*(1+B282+8%)/12</f>
        <v>2480.6017368537773</v>
      </c>
    </row>
    <row r="283" spans="1:7" x14ac:dyDescent="0.4">
      <c r="A283" s="126">
        <f t="shared" si="4"/>
        <v>184000</v>
      </c>
      <c r="B283" s="127">
        <v>0</v>
      </c>
      <c r="C283" s="127"/>
      <c r="D283" s="123">
        <f>((($A283/1.08+500)/1000)*('2 Schedule'!$I$2)+'2 Schedule'!$I$1+(((($A283/1.08+500)/1000)*'2 Schedule'!$E$2)+'2 Schedule'!$E$1)/2)*(1+B283+8%)/12</f>
        <v>2913.5841246999621</v>
      </c>
      <c r="E283" s="123">
        <f>((($A283/1.08+500)/1000)*('3 Schedule'!$I$2)+'3 Schedule'!$I$1+(((($A283/1.08+500)/1000)*'3 Schedule'!$E$2)+'3 Schedule'!$E$1)/2)*(1+B283+8%)/12</f>
        <v>2731.5782757874035</v>
      </c>
      <c r="F283" s="123">
        <f>((($A283/1.08+500)/1000)*('4 Schedule'!$I$2)+'4 Schedule'!$I$1+(((($A283/1.08+500)/1000)*'4 Schedule'!$E$2)+'4 Schedule'!$E$1)/2)*(1+B283+8%)/12</f>
        <v>2675.2263519512567</v>
      </c>
      <c r="G283" s="123">
        <f>((($A283/1.08+500)/1000)*('5 Schedule'!$I$2)+'5 Schedule'!$I$1+(((($A283/1.08+500)/1000)*'5 Schedule'!$E$2)+'5 Schedule'!$E$1)/2)*(1+B283+8%)/12</f>
        <v>2483.9364692415083</v>
      </c>
    </row>
    <row r="284" spans="1:7" x14ac:dyDescent="0.4">
      <c r="A284" s="126">
        <f t="shared" si="4"/>
        <v>184500</v>
      </c>
      <c r="B284" s="127">
        <v>0</v>
      </c>
      <c r="C284" s="127"/>
      <c r="D284" s="123">
        <f>((($A284/1.08+500)/1000)*('2 Schedule'!$I$2)+'2 Schedule'!$I$1+(((($A284/1.08+500)/1000)*'2 Schedule'!$E$2)+'2 Schedule'!$E$1)/2)*(1+B284+8%)/12</f>
        <v>2917.4405291213147</v>
      </c>
      <c r="E284" s="123">
        <f>((($A284/1.08+500)/1000)*('3 Schedule'!$I$2)+'3 Schedule'!$I$1+(((($A284/1.08+500)/1000)*'3 Schedule'!$E$2)+'3 Schedule'!$E$1)/2)*(1+B284+8%)/12</f>
        <v>2735.4146648363135</v>
      </c>
      <c r="F284" s="123">
        <f>((($A284/1.08+500)/1000)*('4 Schedule'!$I$2)+'4 Schedule'!$I$1+(((($A284/1.08+500)/1000)*'4 Schedule'!$E$2)+'4 Schedule'!$E$1)/2)*(1+B284+8%)/12</f>
        <v>2678.8903083218534</v>
      </c>
      <c r="G284" s="123">
        <f>((($A284/1.08+500)/1000)*('5 Schedule'!$I$2)+'5 Schedule'!$I$1+(((($A284/1.08+500)/1000)*'5 Schedule'!$E$2)+'5 Schedule'!$E$1)/2)*(1+B284+8%)/12</f>
        <v>2487.2712016292389</v>
      </c>
    </row>
    <row r="285" spans="1:7" x14ac:dyDescent="0.4">
      <c r="A285" s="126">
        <f t="shared" si="4"/>
        <v>185000</v>
      </c>
      <c r="B285" s="127">
        <v>0</v>
      </c>
      <c r="C285" s="127"/>
      <c r="D285" s="123">
        <f>((($A285/1.08+500)/1000)*('2 Schedule'!$I$2)+'2 Schedule'!$I$1+(((($A285/1.08+500)/1000)*'2 Schedule'!$E$2)+'2 Schedule'!$E$1)/2)*(1+B285+8%)/12</f>
        <v>2921.2969335426674</v>
      </c>
      <c r="E285" s="123">
        <f>((($A285/1.08+500)/1000)*('3 Schedule'!$I$2)+'3 Schedule'!$I$1+(((($A285/1.08+500)/1000)*'3 Schedule'!$E$2)+'3 Schedule'!$E$1)/2)*(1+B285+8%)/12</f>
        <v>2739.2510538852243</v>
      </c>
      <c r="F285" s="123">
        <f>((($A285/1.08+500)/1000)*('4 Schedule'!$I$2)+'4 Schedule'!$I$1+(((($A285/1.08+500)/1000)*'4 Schedule'!$E$2)+'4 Schedule'!$E$1)/2)*(1+B285+8%)/12</f>
        <v>2682.55426469245</v>
      </c>
      <c r="G285" s="123">
        <f>((($A285/1.08+500)/1000)*('5 Schedule'!$I$2)+'5 Schedule'!$I$1+(((($A285/1.08+500)/1000)*'5 Schedule'!$E$2)+'5 Schedule'!$E$1)/2)*(1+B285+8%)/12</f>
        <v>2490.6059340169695</v>
      </c>
    </row>
    <row r="286" spans="1:7" x14ac:dyDescent="0.4">
      <c r="A286" s="126">
        <f t="shared" si="4"/>
        <v>185500</v>
      </c>
      <c r="B286" s="127">
        <v>0</v>
      </c>
      <c r="C286" s="127"/>
      <c r="D286" s="123">
        <f>((($A286/1.08+500)/1000)*('2 Schedule'!$I$2)+'2 Schedule'!$I$1+(((($A286/1.08+500)/1000)*'2 Schedule'!$E$2)+'2 Schedule'!$E$1)/2)*(1+B286+8%)/12</f>
        <v>2925.15333796402</v>
      </c>
      <c r="E286" s="123">
        <f>((($A286/1.08+500)/1000)*('3 Schedule'!$I$2)+'3 Schedule'!$I$1+(((($A286/1.08+500)/1000)*'3 Schedule'!$E$2)+'3 Schedule'!$E$1)/2)*(1+B286+8%)/12</f>
        <v>2743.0874429341347</v>
      </c>
      <c r="F286" s="123">
        <f>((($A286/1.08+500)/1000)*('4 Schedule'!$I$2)+'4 Schedule'!$I$1+(((($A286/1.08+500)/1000)*'4 Schedule'!$E$2)+'4 Schedule'!$E$1)/2)*(1+B286+8%)/12</f>
        <v>2686.2182210630467</v>
      </c>
      <c r="G286" s="123">
        <f>((($A286/1.08+500)/1000)*('5 Schedule'!$I$2)+'5 Schedule'!$I$1+(((($A286/1.08+500)/1000)*'5 Schedule'!$E$2)+'5 Schedule'!$E$1)/2)*(1+B286+8%)/12</f>
        <v>2493.9406664046996</v>
      </c>
    </row>
    <row r="287" spans="1:7" x14ac:dyDescent="0.4">
      <c r="A287" s="126">
        <f t="shared" si="4"/>
        <v>186000</v>
      </c>
      <c r="B287" s="127">
        <v>0</v>
      </c>
      <c r="C287" s="127"/>
      <c r="D287" s="123">
        <f>((($A287/1.08+500)/1000)*('2 Schedule'!$I$2)+'2 Schedule'!$I$1+(((($A287/1.08+500)/1000)*'2 Schedule'!$E$2)+'2 Schedule'!$E$1)/2)*(1+B287+8%)/12</f>
        <v>2929.0097423853731</v>
      </c>
      <c r="E287" s="123">
        <f>((($A287/1.08+500)/1000)*('3 Schedule'!$I$2)+'3 Schedule'!$I$1+(((($A287/1.08+500)/1000)*'3 Schedule'!$E$2)+'3 Schedule'!$E$1)/2)*(1+B287+8%)/12</f>
        <v>2746.9238319830451</v>
      </c>
      <c r="F287" s="123">
        <f>((($A287/1.08+500)/1000)*('4 Schedule'!$I$2)+'4 Schedule'!$I$1+(((($A287/1.08+500)/1000)*'4 Schedule'!$E$2)+'4 Schedule'!$E$1)/2)*(1+B287+8%)/12</f>
        <v>2689.8821774336443</v>
      </c>
      <c r="G287" s="123">
        <f>((($A287/1.08+500)/1000)*('5 Schedule'!$I$2)+'5 Schedule'!$I$1+(((($A287/1.08+500)/1000)*'5 Schedule'!$E$2)+'5 Schedule'!$E$1)/2)*(1+B287+8%)/12</f>
        <v>2497.2753987924307</v>
      </c>
    </row>
    <row r="288" spans="1:7" x14ac:dyDescent="0.4">
      <c r="A288" s="126">
        <f t="shared" si="4"/>
        <v>186500</v>
      </c>
      <c r="B288" s="127">
        <v>0</v>
      </c>
      <c r="C288" s="127"/>
      <c r="D288" s="123">
        <f>((($A288/1.08+500)/1000)*('2 Schedule'!$I$2)+'2 Schedule'!$I$1+(((($A288/1.08+500)/1000)*'2 Schedule'!$E$2)+'2 Schedule'!$E$1)/2)*(1+B288+8%)/12</f>
        <v>2932.8661468067253</v>
      </c>
      <c r="E288" s="123">
        <f>((($A288/1.08+500)/1000)*('3 Schedule'!$I$2)+'3 Schedule'!$I$1+(((($A288/1.08+500)/1000)*'3 Schedule'!$E$2)+'3 Schedule'!$E$1)/2)*(1+B288+8%)/12</f>
        <v>2750.7602210319551</v>
      </c>
      <c r="F288" s="123">
        <f>((($A288/1.08+500)/1000)*('4 Schedule'!$I$2)+'4 Schedule'!$I$1+(((($A288/1.08+500)/1000)*'4 Schedule'!$E$2)+'4 Schedule'!$E$1)/2)*(1+B288+8%)/12</f>
        <v>2693.5461338042405</v>
      </c>
      <c r="G288" s="123">
        <f>((($A288/1.08+500)/1000)*('5 Schedule'!$I$2)+'5 Schedule'!$I$1+(((($A288/1.08+500)/1000)*'5 Schedule'!$E$2)+'5 Schedule'!$E$1)/2)*(1+B288+8%)/12</f>
        <v>2500.6101311801608</v>
      </c>
    </row>
    <row r="289" spans="1:7" x14ac:dyDescent="0.4">
      <c r="A289" s="126">
        <f t="shared" si="4"/>
        <v>187000</v>
      </c>
      <c r="B289" s="127">
        <v>0</v>
      </c>
      <c r="C289" s="127"/>
      <c r="D289" s="123">
        <f>((($A289/1.08+500)/1000)*('2 Schedule'!$I$2)+'2 Schedule'!$I$1+(((($A289/1.08+500)/1000)*'2 Schedule'!$E$2)+'2 Schedule'!$E$1)/2)*(1+B289+8%)/12</f>
        <v>2936.7225512280784</v>
      </c>
      <c r="E289" s="123">
        <f>((($A289/1.08+500)/1000)*('3 Schedule'!$I$2)+'3 Schedule'!$I$1+(((($A289/1.08+500)/1000)*'3 Schedule'!$E$2)+'3 Schedule'!$E$1)/2)*(1+B289+8%)/12</f>
        <v>2754.5966100808655</v>
      </c>
      <c r="F289" s="123">
        <f>((($A289/1.08+500)/1000)*('4 Schedule'!$I$2)+'4 Schedule'!$I$1+(((($A289/1.08+500)/1000)*'4 Schedule'!$E$2)+'4 Schedule'!$E$1)/2)*(1+B289+8%)/12</f>
        <v>2697.2100901748377</v>
      </c>
      <c r="G289" s="123">
        <f>((($A289/1.08+500)/1000)*('5 Schedule'!$I$2)+'5 Schedule'!$I$1+(((($A289/1.08+500)/1000)*'5 Schedule'!$E$2)+'5 Schedule'!$E$1)/2)*(1+B289+8%)/12</f>
        <v>2503.9448635678918</v>
      </c>
    </row>
    <row r="290" spans="1:7" x14ac:dyDescent="0.4">
      <c r="A290" s="126">
        <f t="shared" si="4"/>
        <v>187500</v>
      </c>
      <c r="B290" s="127">
        <v>0</v>
      </c>
      <c r="C290" s="127"/>
      <c r="D290" s="123">
        <f>((($A290/1.08+500)/1000)*('2 Schedule'!$I$2)+'2 Schedule'!$I$1+(((($A290/1.08+500)/1000)*'2 Schedule'!$E$2)+'2 Schedule'!$E$1)/2)*(1+B290+8%)/12</f>
        <v>2940.578955649431</v>
      </c>
      <c r="E290" s="123">
        <f>((($A290/1.08+500)/1000)*('3 Schedule'!$I$2)+'3 Schedule'!$I$1+(((($A290/1.08+500)/1000)*'3 Schedule'!$E$2)+'3 Schedule'!$E$1)/2)*(1+B290+8%)/12</f>
        <v>2758.4329991297759</v>
      </c>
      <c r="F290" s="123">
        <f>((($A290/1.08+500)/1000)*('4 Schedule'!$I$2)+'4 Schedule'!$I$1+(((($A290/1.08+500)/1000)*'4 Schedule'!$E$2)+'4 Schedule'!$E$1)/2)*(1+B290+8%)/12</f>
        <v>2700.8740465454343</v>
      </c>
      <c r="G290" s="123">
        <f>((($A290/1.08+500)/1000)*('5 Schedule'!$I$2)+'5 Schedule'!$I$1+(((($A290/1.08+500)/1000)*'5 Schedule'!$E$2)+'5 Schedule'!$E$1)/2)*(1+B290+8%)/12</f>
        <v>2507.2795959556224</v>
      </c>
    </row>
    <row r="291" spans="1:7" x14ac:dyDescent="0.4">
      <c r="A291" s="126">
        <f t="shared" si="4"/>
        <v>188000</v>
      </c>
      <c r="B291" s="127">
        <v>0</v>
      </c>
      <c r="C291" s="127"/>
      <c r="D291" s="123">
        <f>((($A291/1.08+500)/1000)*('2 Schedule'!$I$2)+'2 Schedule'!$I$1+(((($A291/1.08+500)/1000)*'2 Schedule'!$E$2)+'2 Schedule'!$E$1)/2)*(1+B291+8%)/12</f>
        <v>2944.4353600707841</v>
      </c>
      <c r="E291" s="123">
        <f>((($A291/1.08+500)/1000)*('3 Schedule'!$I$2)+'3 Schedule'!$I$1+(((($A291/1.08+500)/1000)*'3 Schedule'!$E$2)+'3 Schedule'!$E$1)/2)*(1+B291+8%)/12</f>
        <v>2762.2693881786859</v>
      </c>
      <c r="F291" s="123">
        <f>((($A291/1.08+500)/1000)*('4 Schedule'!$I$2)+'4 Schedule'!$I$1+(((($A291/1.08+500)/1000)*'4 Schedule'!$E$2)+'4 Schedule'!$E$1)/2)*(1+B291+8%)/12</f>
        <v>2704.538002916031</v>
      </c>
      <c r="G291" s="123">
        <f>((($A291/1.08+500)/1000)*('5 Schedule'!$I$2)+'5 Schedule'!$I$1+(((($A291/1.08+500)/1000)*'5 Schedule'!$E$2)+'5 Schedule'!$E$1)/2)*(1+B291+8%)/12</f>
        <v>2510.614328343353</v>
      </c>
    </row>
    <row r="292" spans="1:7" x14ac:dyDescent="0.4">
      <c r="A292" s="126">
        <f t="shared" si="4"/>
        <v>188500</v>
      </c>
      <c r="B292" s="127">
        <v>0</v>
      </c>
      <c r="C292" s="127"/>
      <c r="D292" s="123">
        <f>((($A292/1.08+500)/1000)*('2 Schedule'!$I$2)+'2 Schedule'!$I$1+(((($A292/1.08+500)/1000)*'2 Schedule'!$E$2)+'2 Schedule'!$E$1)/2)*(1+B292+8%)/12</f>
        <v>2948.2917644921367</v>
      </c>
      <c r="E292" s="123">
        <f>((($A292/1.08+500)/1000)*('3 Schedule'!$I$2)+'3 Schedule'!$I$1+(((($A292/1.08+500)/1000)*'3 Schedule'!$E$2)+'3 Schedule'!$E$1)/2)*(1+B292+8%)/12</f>
        <v>2766.1057772275963</v>
      </c>
      <c r="F292" s="123">
        <f>((($A292/1.08+500)/1000)*('4 Schedule'!$I$2)+'4 Schedule'!$I$1+(((($A292/1.08+500)/1000)*'4 Schedule'!$E$2)+'4 Schedule'!$E$1)/2)*(1+B292+8%)/12</f>
        <v>2708.2019592866277</v>
      </c>
      <c r="G292" s="123">
        <f>((($A292/1.08+500)/1000)*('5 Schedule'!$I$2)+'5 Schedule'!$I$1+(((($A292/1.08+500)/1000)*'5 Schedule'!$E$2)+'5 Schedule'!$E$1)/2)*(1+B292+8%)/12</f>
        <v>2513.9490607310831</v>
      </c>
    </row>
    <row r="293" spans="1:7" x14ac:dyDescent="0.4">
      <c r="A293" s="126">
        <f t="shared" si="4"/>
        <v>189000</v>
      </c>
      <c r="B293" s="127">
        <v>0</v>
      </c>
      <c r="C293" s="127"/>
      <c r="D293" s="123">
        <f>((($A293/1.08+500)/1000)*('2 Schedule'!$I$2)+'2 Schedule'!$I$1+(((($A293/1.08+500)/1000)*'2 Schedule'!$E$2)+'2 Schedule'!$E$1)/2)*(1+B293+8%)/12</f>
        <v>2952.1481689134889</v>
      </c>
      <c r="E293" s="123">
        <f>((($A293/1.08+500)/1000)*('3 Schedule'!$I$2)+'3 Schedule'!$I$1+(((($A293/1.08+500)/1000)*'3 Schedule'!$E$2)+'3 Schedule'!$E$1)/2)*(1+B293+8%)/12</f>
        <v>2769.9421662765071</v>
      </c>
      <c r="F293" s="123">
        <f>((($A293/1.08+500)/1000)*('4 Schedule'!$I$2)+'4 Schedule'!$I$1+(((($A293/1.08+500)/1000)*'4 Schedule'!$E$2)+'4 Schedule'!$E$1)/2)*(1+B293+8%)/12</f>
        <v>2711.8659156572248</v>
      </c>
      <c r="G293" s="123">
        <f>((($A293/1.08+500)/1000)*('5 Schedule'!$I$2)+'5 Schedule'!$I$1+(((($A293/1.08+500)/1000)*'5 Schedule'!$E$2)+'5 Schedule'!$E$1)/2)*(1+B293+8%)/12</f>
        <v>2517.2837931188142</v>
      </c>
    </row>
    <row r="294" spans="1:7" x14ac:dyDescent="0.4">
      <c r="A294" s="126">
        <f t="shared" si="4"/>
        <v>189500</v>
      </c>
      <c r="B294" s="127">
        <v>0</v>
      </c>
      <c r="C294" s="127"/>
      <c r="D294" s="123">
        <f>((($A294/1.08+500)/1000)*('2 Schedule'!$I$2)+'2 Schedule'!$I$1+(((($A294/1.08+500)/1000)*'2 Schedule'!$E$2)+'2 Schedule'!$E$1)/2)*(1+B294+8%)/12</f>
        <v>2956.004573334842</v>
      </c>
      <c r="E294" s="123">
        <f>((($A294/1.08+500)/1000)*('3 Schedule'!$I$2)+'3 Schedule'!$I$1+(((($A294/1.08+500)/1000)*'3 Schedule'!$E$2)+'3 Schedule'!$E$1)/2)*(1+B294+8%)/12</f>
        <v>2773.7785553254175</v>
      </c>
      <c r="F294" s="123">
        <f>((($A294/1.08+500)/1000)*('4 Schedule'!$I$2)+'4 Schedule'!$I$1+(((($A294/1.08+500)/1000)*'4 Schedule'!$E$2)+'4 Schedule'!$E$1)/2)*(1+B294+8%)/12</f>
        <v>2715.5298720278215</v>
      </c>
      <c r="G294" s="123">
        <f>((($A294/1.08+500)/1000)*('5 Schedule'!$I$2)+'5 Schedule'!$I$1+(((($A294/1.08+500)/1000)*'5 Schedule'!$E$2)+'5 Schedule'!$E$1)/2)*(1+B294+8%)/12</f>
        <v>2520.6185255065443</v>
      </c>
    </row>
    <row r="295" spans="1:7" x14ac:dyDescent="0.4">
      <c r="A295" s="126">
        <f t="shared" si="4"/>
        <v>190000</v>
      </c>
      <c r="B295" s="127">
        <v>0</v>
      </c>
      <c r="C295" s="127"/>
      <c r="D295" s="123">
        <f>((($A295/1.08+500)/1000)*('2 Schedule'!$I$2)+'2 Schedule'!$I$1+(((($A295/1.08+500)/1000)*'2 Schedule'!$E$2)+'2 Schedule'!$E$1)/2)*(1+B295+8%)/12</f>
        <v>2959.8609777561946</v>
      </c>
      <c r="E295" s="123">
        <f>((($A295/1.08+500)/1000)*('3 Schedule'!$I$2)+'3 Schedule'!$I$1+(((($A295/1.08+500)/1000)*'3 Schedule'!$E$2)+'3 Schedule'!$E$1)/2)*(1+B295+8%)/12</f>
        <v>2777.6149443743275</v>
      </c>
      <c r="F295" s="123">
        <f>((($A295/1.08+500)/1000)*('4 Schedule'!$I$2)+'4 Schedule'!$I$1+(((($A295/1.08+500)/1000)*'4 Schedule'!$E$2)+'4 Schedule'!$E$1)/2)*(1+B295+8%)/12</f>
        <v>2719.1938283984177</v>
      </c>
      <c r="G295" s="123">
        <f>((($A295/1.08+500)/1000)*('5 Schedule'!$I$2)+'5 Schedule'!$I$1+(((($A295/1.08+500)/1000)*'5 Schedule'!$E$2)+'5 Schedule'!$E$1)/2)*(1+B295+8%)/12</f>
        <v>2523.9532578942753</v>
      </c>
    </row>
    <row r="296" spans="1:7" x14ac:dyDescent="0.4">
      <c r="A296" s="126">
        <f t="shared" si="4"/>
        <v>190500</v>
      </c>
      <c r="B296" s="127">
        <v>0</v>
      </c>
      <c r="C296" s="127"/>
      <c r="D296" s="123">
        <f>((($A296/1.08+500)/1000)*('2 Schedule'!$I$2)+'2 Schedule'!$I$1+(((($A296/1.08+500)/1000)*'2 Schedule'!$E$2)+'2 Schedule'!$E$1)/2)*(1+B296+8%)/12</f>
        <v>2963.7173821775473</v>
      </c>
      <c r="E296" s="123">
        <f>((($A296/1.08+500)/1000)*('3 Schedule'!$I$2)+'3 Schedule'!$I$1+(((($A296/1.08+500)/1000)*'3 Schedule'!$E$2)+'3 Schedule'!$E$1)/2)*(1+B296+8%)/12</f>
        <v>2781.4513334232379</v>
      </c>
      <c r="F296" s="123">
        <f>((($A296/1.08+500)/1000)*('4 Schedule'!$I$2)+'4 Schedule'!$I$1+(((($A296/1.08+500)/1000)*'4 Schedule'!$E$2)+'4 Schedule'!$E$1)/2)*(1+B296+8%)/12</f>
        <v>2722.8577847690149</v>
      </c>
      <c r="G296" s="123">
        <f>((($A296/1.08+500)/1000)*('5 Schedule'!$I$2)+'5 Schedule'!$I$1+(((($A296/1.08+500)/1000)*'5 Schedule'!$E$2)+'5 Schedule'!$E$1)/2)*(1+B296+8%)/12</f>
        <v>2527.2879902820059</v>
      </c>
    </row>
    <row r="297" spans="1:7" x14ac:dyDescent="0.4">
      <c r="A297" s="126">
        <f t="shared" si="4"/>
        <v>191000</v>
      </c>
      <c r="B297" s="127">
        <v>0</v>
      </c>
      <c r="C297" s="127"/>
      <c r="D297" s="123">
        <f>((($A297/1.08+500)/1000)*('2 Schedule'!$I$2)+'2 Schedule'!$I$1+(((($A297/1.08+500)/1000)*'2 Schedule'!$E$2)+'2 Schedule'!$E$1)/2)*(1+B297+8%)/12</f>
        <v>2967.5737865989008</v>
      </c>
      <c r="E297" s="123">
        <f>((($A297/1.08+500)/1000)*('3 Schedule'!$I$2)+'3 Schedule'!$I$1+(((($A297/1.08+500)/1000)*'3 Schedule'!$E$2)+'3 Schedule'!$E$1)/2)*(1+B297+8%)/12</f>
        <v>2785.2877224721483</v>
      </c>
      <c r="F297" s="123">
        <f>((($A297/1.08+500)/1000)*('4 Schedule'!$I$2)+'4 Schedule'!$I$1+(((($A297/1.08+500)/1000)*'4 Schedule'!$E$2)+'4 Schedule'!$E$1)/2)*(1+B297+8%)/12</f>
        <v>2726.5217411396115</v>
      </c>
      <c r="G297" s="123">
        <f>((($A297/1.08+500)/1000)*('5 Schedule'!$I$2)+'5 Schedule'!$I$1+(((($A297/1.08+500)/1000)*'5 Schedule'!$E$2)+'5 Schedule'!$E$1)/2)*(1+B297+8%)/12</f>
        <v>2530.6227226697365</v>
      </c>
    </row>
    <row r="298" spans="1:7" x14ac:dyDescent="0.4">
      <c r="A298" s="126">
        <f t="shared" si="4"/>
        <v>191500</v>
      </c>
      <c r="B298" s="127">
        <v>0</v>
      </c>
      <c r="C298" s="127"/>
      <c r="D298" s="123">
        <f>((($A298/1.08+500)/1000)*('2 Schedule'!$I$2)+'2 Schedule'!$I$1+(((($A298/1.08+500)/1000)*'2 Schedule'!$E$2)+'2 Schedule'!$E$1)/2)*(1+B298+8%)/12</f>
        <v>2971.4301910202535</v>
      </c>
      <c r="E298" s="123">
        <f>((($A298/1.08+500)/1000)*('3 Schedule'!$I$2)+'3 Schedule'!$I$1+(((($A298/1.08+500)/1000)*'3 Schedule'!$E$2)+'3 Schedule'!$E$1)/2)*(1+B298+8%)/12</f>
        <v>2789.1241115210582</v>
      </c>
      <c r="F298" s="123">
        <f>((($A298/1.08+500)/1000)*('4 Schedule'!$I$2)+'4 Schedule'!$I$1+(((($A298/1.08+500)/1000)*'4 Schedule'!$E$2)+'4 Schedule'!$E$1)/2)*(1+B298+8%)/12</f>
        <v>2730.1856975102082</v>
      </c>
      <c r="G298" s="123">
        <f>((($A298/1.08+500)/1000)*('5 Schedule'!$I$2)+'5 Schedule'!$I$1+(((($A298/1.08+500)/1000)*'5 Schedule'!$E$2)+'5 Schedule'!$E$1)/2)*(1+B298+8%)/12</f>
        <v>2533.9574550574675</v>
      </c>
    </row>
    <row r="299" spans="1:7" x14ac:dyDescent="0.4">
      <c r="A299" s="126">
        <f t="shared" si="4"/>
        <v>192000</v>
      </c>
      <c r="B299" s="127">
        <v>0</v>
      </c>
      <c r="C299" s="127"/>
      <c r="D299" s="123">
        <f>((($A299/1.08+500)/1000)*('2 Schedule'!$I$2)+'2 Schedule'!$I$1+(((($A299/1.08+500)/1000)*'2 Schedule'!$E$2)+'2 Schedule'!$E$1)/2)*(1+B299+8%)/12</f>
        <v>2975.2865954416061</v>
      </c>
      <c r="E299" s="123">
        <f>((($A299/1.08+500)/1000)*('3 Schedule'!$I$2)+'3 Schedule'!$I$1+(((($A299/1.08+500)/1000)*'3 Schedule'!$E$2)+'3 Schedule'!$E$1)/2)*(1+B299+8%)/12</f>
        <v>2792.9605005699686</v>
      </c>
      <c r="F299" s="123">
        <f>((($A299/1.08+500)/1000)*('4 Schedule'!$I$2)+'4 Schedule'!$I$1+(((($A299/1.08+500)/1000)*'4 Schedule'!$E$2)+'4 Schedule'!$E$1)/2)*(1+B299+8%)/12</f>
        <v>2733.8496538808049</v>
      </c>
      <c r="G299" s="123">
        <f>((($A299/1.08+500)/1000)*('5 Schedule'!$I$2)+'5 Schedule'!$I$1+(((($A299/1.08+500)/1000)*'5 Schedule'!$E$2)+'5 Schedule'!$E$1)/2)*(1+B299+8%)/12</f>
        <v>2537.2921874451972</v>
      </c>
    </row>
    <row r="300" spans="1:7" x14ac:dyDescent="0.4">
      <c r="A300" s="126">
        <f t="shared" si="4"/>
        <v>192500</v>
      </c>
      <c r="B300" s="127">
        <v>0</v>
      </c>
      <c r="C300" s="127"/>
      <c r="D300" s="123">
        <f>((($A300/1.08+500)/1000)*('2 Schedule'!$I$2)+'2 Schedule'!$I$1+(((($A300/1.08+500)/1000)*'2 Schedule'!$E$2)+'2 Schedule'!$E$1)/2)*(1+B300+8%)/12</f>
        <v>2979.1429998629587</v>
      </c>
      <c r="E300" s="123">
        <f>((($A300/1.08+500)/1000)*('3 Schedule'!$I$2)+'3 Schedule'!$I$1+(((($A300/1.08+500)/1000)*'3 Schedule'!$E$2)+'3 Schedule'!$E$1)/2)*(1+B300+8%)/12</f>
        <v>2796.796889618879</v>
      </c>
      <c r="F300" s="123">
        <f>((($A300/1.08+500)/1000)*('4 Schedule'!$I$2)+'4 Schedule'!$I$1+(((($A300/1.08+500)/1000)*'4 Schedule'!$E$2)+'4 Schedule'!$E$1)/2)*(1+B300+8%)/12</f>
        <v>2737.513610251402</v>
      </c>
      <c r="G300" s="123">
        <f>((($A300/1.08+500)/1000)*('5 Schedule'!$I$2)+'5 Schedule'!$I$1+(((($A300/1.08+500)/1000)*'5 Schedule'!$E$2)+'5 Schedule'!$E$1)/2)*(1+B300+8%)/12</f>
        <v>2540.6269198329283</v>
      </c>
    </row>
    <row r="301" spans="1:7" x14ac:dyDescent="0.4">
      <c r="A301" s="126">
        <f t="shared" si="4"/>
        <v>193000</v>
      </c>
      <c r="B301" s="127">
        <v>0</v>
      </c>
      <c r="C301" s="127"/>
      <c r="D301" s="123">
        <f>((($A301/1.08+500)/1000)*('2 Schedule'!$I$2)+'2 Schedule'!$I$1+(((($A301/1.08+500)/1000)*'2 Schedule'!$E$2)+'2 Schedule'!$E$1)/2)*(1+B301+8%)/12</f>
        <v>2982.9994042843114</v>
      </c>
      <c r="E301" s="123">
        <f>((($A301/1.08+500)/1000)*('3 Schedule'!$I$2)+'3 Schedule'!$I$1+(((($A301/1.08+500)/1000)*'3 Schedule'!$E$2)+'3 Schedule'!$E$1)/2)*(1+B301+8%)/12</f>
        <v>2800.633278667789</v>
      </c>
      <c r="F301" s="123">
        <f>((($A301/1.08+500)/1000)*('4 Schedule'!$I$2)+'4 Schedule'!$I$1+(((($A301/1.08+500)/1000)*'4 Schedule'!$E$2)+'4 Schedule'!$E$1)/2)*(1+B301+8%)/12</f>
        <v>2741.1775666219987</v>
      </c>
      <c r="G301" s="123">
        <f>((($A301/1.08+500)/1000)*('5 Schedule'!$I$2)+'5 Schedule'!$I$1+(((($A301/1.08+500)/1000)*'5 Schedule'!$E$2)+'5 Schedule'!$E$1)/2)*(1+B301+8%)/12</f>
        <v>2543.9616522206588</v>
      </c>
    </row>
    <row r="302" spans="1:7" x14ac:dyDescent="0.4">
      <c r="A302" s="126">
        <f t="shared" ref="A302:A365" si="5">A301+500</f>
        <v>193500</v>
      </c>
      <c r="B302" s="127">
        <v>0</v>
      </c>
      <c r="C302" s="127"/>
      <c r="D302" s="123">
        <f>((($A302/1.08+500)/1000)*('2 Schedule'!$I$2)+'2 Schedule'!$I$1+(((($A302/1.08+500)/1000)*'2 Schedule'!$E$2)+'2 Schedule'!$E$1)/2)*(1+B302+8%)/12</f>
        <v>2986.8558087056645</v>
      </c>
      <c r="E302" s="123">
        <f>((($A302/1.08+500)/1000)*('3 Schedule'!$I$2)+'3 Schedule'!$I$1+(((($A302/1.08+500)/1000)*'3 Schedule'!$E$2)+'3 Schedule'!$E$1)/2)*(1+B302+8%)/12</f>
        <v>2804.4696677166999</v>
      </c>
      <c r="F302" s="123">
        <f>((($A302/1.08+500)/1000)*('4 Schedule'!$I$2)+'4 Schedule'!$I$1+(((($A302/1.08+500)/1000)*'4 Schedule'!$E$2)+'4 Schedule'!$E$1)/2)*(1+B302+8%)/12</f>
        <v>2744.8415229925959</v>
      </c>
      <c r="G302" s="123">
        <f>((($A302/1.08+500)/1000)*('5 Schedule'!$I$2)+'5 Schedule'!$I$1+(((($A302/1.08+500)/1000)*'5 Schedule'!$E$2)+'5 Schedule'!$E$1)/2)*(1+B302+8%)/12</f>
        <v>2547.2963846083894</v>
      </c>
    </row>
    <row r="303" spans="1:7" x14ac:dyDescent="0.4">
      <c r="A303" s="126">
        <f t="shared" si="5"/>
        <v>194000</v>
      </c>
      <c r="B303" s="127">
        <v>0</v>
      </c>
      <c r="C303" s="127"/>
      <c r="D303" s="123">
        <f>((($A303/1.08+500)/1000)*('2 Schedule'!$I$2)+'2 Schedule'!$I$1+(((($A303/1.08+500)/1000)*'2 Schedule'!$E$2)+'2 Schedule'!$E$1)/2)*(1+B303+8%)/12</f>
        <v>2990.7122131270166</v>
      </c>
      <c r="E303" s="123">
        <f>((($A303/1.08+500)/1000)*('3 Schedule'!$I$2)+'3 Schedule'!$I$1+(((($A303/1.08+500)/1000)*'3 Schedule'!$E$2)+'3 Schedule'!$E$1)/2)*(1+B303+8%)/12</f>
        <v>2808.3060567656103</v>
      </c>
      <c r="F303" s="123">
        <f>((($A303/1.08+500)/1000)*('4 Schedule'!$I$2)+'4 Schedule'!$I$1+(((($A303/1.08+500)/1000)*'4 Schedule'!$E$2)+'4 Schedule'!$E$1)/2)*(1+B303+8%)/12</f>
        <v>2748.5054793631921</v>
      </c>
      <c r="G303" s="123">
        <f>((($A303/1.08+500)/1000)*('5 Schedule'!$I$2)+'5 Schedule'!$I$1+(((($A303/1.08+500)/1000)*'5 Schedule'!$E$2)+'5 Schedule'!$E$1)/2)*(1+B303+8%)/12</f>
        <v>2550.63111699612</v>
      </c>
    </row>
    <row r="304" spans="1:7" x14ac:dyDescent="0.4">
      <c r="A304" s="126">
        <f t="shared" si="5"/>
        <v>194500</v>
      </c>
      <c r="B304" s="127">
        <v>0</v>
      </c>
      <c r="C304" s="127"/>
      <c r="D304" s="123">
        <f>((($A304/1.08+500)/1000)*('2 Schedule'!$I$2)+'2 Schedule'!$I$1+(((($A304/1.08+500)/1000)*'2 Schedule'!$E$2)+'2 Schedule'!$E$1)/2)*(1+B304+8%)/12</f>
        <v>2994.5686175483697</v>
      </c>
      <c r="E304" s="123">
        <f>((($A304/1.08+500)/1000)*('3 Schedule'!$I$2)+'3 Schedule'!$I$1+(((($A304/1.08+500)/1000)*'3 Schedule'!$E$2)+'3 Schedule'!$E$1)/2)*(1+B304+8%)/12</f>
        <v>2812.1424458145207</v>
      </c>
      <c r="F304" s="123">
        <f>((($A304/1.08+500)/1000)*('4 Schedule'!$I$2)+'4 Schedule'!$I$1+(((($A304/1.08+500)/1000)*'4 Schedule'!$E$2)+'4 Schedule'!$E$1)/2)*(1+B304+8%)/12</f>
        <v>2752.1694357337892</v>
      </c>
      <c r="G304" s="123">
        <f>((($A304/1.08+500)/1000)*('5 Schedule'!$I$2)+'5 Schedule'!$I$1+(((($A304/1.08+500)/1000)*'5 Schedule'!$E$2)+'5 Schedule'!$E$1)/2)*(1+B304+8%)/12</f>
        <v>2553.9658493838506</v>
      </c>
    </row>
    <row r="305" spans="1:7" x14ac:dyDescent="0.4">
      <c r="A305" s="126">
        <f t="shared" si="5"/>
        <v>195000</v>
      </c>
      <c r="B305" s="127">
        <v>0</v>
      </c>
      <c r="C305" s="127"/>
      <c r="D305" s="123">
        <f>((($A305/1.08+500)/1000)*('2 Schedule'!$I$2)+'2 Schedule'!$I$1+(((($A305/1.08+500)/1000)*'2 Schedule'!$E$2)+'2 Schedule'!$E$1)/2)*(1+B305+8%)/12</f>
        <v>2998.4250219697224</v>
      </c>
      <c r="E305" s="123">
        <f>((($A305/1.08+500)/1000)*('3 Schedule'!$I$2)+'3 Schedule'!$I$1+(((($A305/1.08+500)/1000)*'3 Schedule'!$E$2)+'3 Schedule'!$E$1)/2)*(1+B305+8%)/12</f>
        <v>2815.9788348634315</v>
      </c>
      <c r="F305" s="123">
        <f>((($A305/1.08+500)/1000)*('4 Schedule'!$I$2)+'4 Schedule'!$I$1+(((($A305/1.08+500)/1000)*'4 Schedule'!$E$2)+'4 Schedule'!$E$1)/2)*(1+B305+8%)/12</f>
        <v>2755.8333921043854</v>
      </c>
      <c r="G305" s="123">
        <f>((($A305/1.08+500)/1000)*('5 Schedule'!$I$2)+'5 Schedule'!$I$1+(((($A305/1.08+500)/1000)*'5 Schedule'!$E$2)+'5 Schedule'!$E$1)/2)*(1+B305+8%)/12</f>
        <v>2557.3005817715812</v>
      </c>
    </row>
    <row r="306" spans="1:7" x14ac:dyDescent="0.4">
      <c r="A306" s="126">
        <f t="shared" si="5"/>
        <v>195500</v>
      </c>
      <c r="B306" s="127">
        <v>0</v>
      </c>
      <c r="C306" s="127"/>
      <c r="D306" s="123">
        <f>((($A306/1.08+500)/1000)*('2 Schedule'!$I$2)+'2 Schedule'!$I$1+(((($A306/1.08+500)/1000)*'2 Schedule'!$E$2)+'2 Schedule'!$E$1)/2)*(1+B306+8%)/12</f>
        <v>3002.281426391075</v>
      </c>
      <c r="E306" s="123">
        <f>((($A306/1.08+500)/1000)*('3 Schedule'!$I$2)+'3 Schedule'!$I$1+(((($A306/1.08+500)/1000)*'3 Schedule'!$E$2)+'3 Schedule'!$E$1)/2)*(1+B306+8%)/12</f>
        <v>2819.8152239123415</v>
      </c>
      <c r="F306" s="123">
        <f>((($A306/1.08+500)/1000)*('4 Schedule'!$I$2)+'4 Schedule'!$I$1+(((($A306/1.08+500)/1000)*'4 Schedule'!$E$2)+'4 Schedule'!$E$1)/2)*(1+B306+8%)/12</f>
        <v>2759.4973484749826</v>
      </c>
      <c r="G306" s="123">
        <f>((($A306/1.08+500)/1000)*('5 Schedule'!$I$2)+'5 Schedule'!$I$1+(((($A306/1.08+500)/1000)*'5 Schedule'!$E$2)+'5 Schedule'!$E$1)/2)*(1+B306+8%)/12</f>
        <v>2560.6353141593113</v>
      </c>
    </row>
    <row r="307" spans="1:7" x14ac:dyDescent="0.4">
      <c r="A307" s="126">
        <f t="shared" si="5"/>
        <v>196000</v>
      </c>
      <c r="B307" s="127">
        <v>0</v>
      </c>
      <c r="C307" s="127"/>
      <c r="D307" s="123">
        <f>((($A307/1.08+500)/1000)*('2 Schedule'!$I$2)+'2 Schedule'!$I$1+(((($A307/1.08+500)/1000)*'2 Schedule'!$E$2)+'2 Schedule'!$E$1)/2)*(1+B307+8%)/12</f>
        <v>3006.1378308124281</v>
      </c>
      <c r="E307" s="123">
        <f>((($A307/1.08+500)/1000)*('3 Schedule'!$I$2)+'3 Schedule'!$I$1+(((($A307/1.08+500)/1000)*'3 Schedule'!$E$2)+'3 Schedule'!$E$1)/2)*(1+B307+8%)/12</f>
        <v>2823.6516129612519</v>
      </c>
      <c r="F307" s="123">
        <f>((($A307/1.08+500)/1000)*('4 Schedule'!$I$2)+'4 Schedule'!$I$1+(((($A307/1.08+500)/1000)*'4 Schedule'!$E$2)+'4 Schedule'!$E$1)/2)*(1+B307+8%)/12</f>
        <v>2763.1613048455797</v>
      </c>
      <c r="G307" s="123">
        <f>((($A307/1.08+500)/1000)*('5 Schedule'!$I$2)+'5 Schedule'!$I$1+(((($A307/1.08+500)/1000)*'5 Schedule'!$E$2)+'5 Schedule'!$E$1)/2)*(1+B307+8%)/12</f>
        <v>2563.9700465470423</v>
      </c>
    </row>
    <row r="308" spans="1:7" x14ac:dyDescent="0.4">
      <c r="A308" s="126">
        <f t="shared" si="5"/>
        <v>196500</v>
      </c>
      <c r="B308" s="127">
        <v>0</v>
      </c>
      <c r="C308" s="127"/>
      <c r="D308" s="123">
        <f>((($A308/1.08+500)/1000)*('2 Schedule'!$I$2)+'2 Schedule'!$I$1+(((($A308/1.08+500)/1000)*'2 Schedule'!$E$2)+'2 Schedule'!$E$1)/2)*(1+B308+8%)/12</f>
        <v>3009.9942352337803</v>
      </c>
      <c r="E308" s="123">
        <f>((($A308/1.08+500)/1000)*('3 Schedule'!$I$2)+'3 Schedule'!$I$1+(((($A308/1.08+500)/1000)*'3 Schedule'!$E$2)+'3 Schedule'!$E$1)/2)*(1+B308+8%)/12</f>
        <v>2827.4880020101623</v>
      </c>
      <c r="F308" s="123">
        <f>((($A308/1.08+500)/1000)*('4 Schedule'!$I$2)+'4 Schedule'!$I$1+(((($A308/1.08+500)/1000)*'4 Schedule'!$E$2)+'4 Schedule'!$E$1)/2)*(1+B308+8%)/12</f>
        <v>2766.8252612161759</v>
      </c>
      <c r="G308" s="123">
        <f>((($A308/1.08+500)/1000)*('5 Schedule'!$I$2)+'5 Schedule'!$I$1+(((($A308/1.08+500)/1000)*'5 Schedule'!$E$2)+'5 Schedule'!$E$1)/2)*(1+B308+8%)/12</f>
        <v>2567.3047789347729</v>
      </c>
    </row>
    <row r="309" spans="1:7" x14ac:dyDescent="0.4">
      <c r="A309" s="126">
        <f t="shared" si="5"/>
        <v>197000</v>
      </c>
      <c r="B309" s="127">
        <v>0</v>
      </c>
      <c r="C309" s="127"/>
      <c r="D309" s="123">
        <f>((($A309/1.08+500)/1000)*('2 Schedule'!$I$2)+'2 Schedule'!$I$1+(((($A309/1.08+500)/1000)*'2 Schedule'!$E$2)+'2 Schedule'!$E$1)/2)*(1+B309+8%)/12</f>
        <v>3013.8506396551334</v>
      </c>
      <c r="E309" s="123">
        <f>((($A309/1.08+500)/1000)*('3 Schedule'!$I$2)+'3 Schedule'!$I$1+(((($A309/1.08+500)/1000)*'3 Schedule'!$E$2)+'3 Schedule'!$E$1)/2)*(1+B309+8%)/12</f>
        <v>2831.3243910590722</v>
      </c>
      <c r="F309" s="123">
        <f>((($A309/1.08+500)/1000)*('4 Schedule'!$I$2)+'4 Schedule'!$I$1+(((($A309/1.08+500)/1000)*'4 Schedule'!$E$2)+'4 Schedule'!$E$1)/2)*(1+B309+8%)/12</f>
        <v>2770.4892175867731</v>
      </c>
      <c r="G309" s="123">
        <f>((($A309/1.08+500)/1000)*('5 Schedule'!$I$2)+'5 Schedule'!$I$1+(((($A309/1.08+500)/1000)*'5 Schedule'!$E$2)+'5 Schedule'!$E$1)/2)*(1+B309+8%)/12</f>
        <v>2570.6395113225035</v>
      </c>
    </row>
    <row r="310" spans="1:7" x14ac:dyDescent="0.4">
      <c r="A310" s="126">
        <f t="shared" si="5"/>
        <v>197500</v>
      </c>
      <c r="B310" s="127">
        <v>0</v>
      </c>
      <c r="C310" s="127"/>
      <c r="D310" s="123">
        <f>((($A310/1.08+500)/1000)*('2 Schedule'!$I$2)+'2 Schedule'!$I$1+(((($A310/1.08+500)/1000)*'2 Schedule'!$E$2)+'2 Schedule'!$E$1)/2)*(1+B310+8%)/12</f>
        <v>3017.707044076486</v>
      </c>
      <c r="E310" s="123">
        <f>((($A310/1.08+500)/1000)*('3 Schedule'!$I$2)+'3 Schedule'!$I$1+(((($A310/1.08+500)/1000)*'3 Schedule'!$E$2)+'3 Schedule'!$E$1)/2)*(1+B310+8%)/12</f>
        <v>2835.1607801079826</v>
      </c>
      <c r="F310" s="123">
        <f>((($A310/1.08+500)/1000)*('4 Schedule'!$I$2)+'4 Schedule'!$I$1+(((($A310/1.08+500)/1000)*'4 Schedule'!$E$2)+'4 Schedule'!$E$1)/2)*(1+B310+8%)/12</f>
        <v>2774.1531739573697</v>
      </c>
      <c r="G310" s="123">
        <f>((($A310/1.08+500)/1000)*('5 Schedule'!$I$2)+'5 Schedule'!$I$1+(((($A310/1.08+500)/1000)*'5 Schedule'!$E$2)+'5 Schedule'!$E$1)/2)*(1+B310+8%)/12</f>
        <v>2573.9742437102345</v>
      </c>
    </row>
    <row r="311" spans="1:7" x14ac:dyDescent="0.4">
      <c r="A311" s="126">
        <f t="shared" si="5"/>
        <v>198000</v>
      </c>
      <c r="B311" s="127">
        <v>0</v>
      </c>
      <c r="C311" s="127"/>
      <c r="D311" s="123">
        <f>((($A311/1.08+500)/1000)*('2 Schedule'!$I$2)+'2 Schedule'!$I$1+(((($A311/1.08+500)/1000)*'2 Schedule'!$E$2)+'2 Schedule'!$E$1)/2)*(1+B311+8%)/12</f>
        <v>3021.5634484978386</v>
      </c>
      <c r="E311" s="123">
        <f>((($A311/1.08+500)/1000)*('3 Schedule'!$I$2)+'3 Schedule'!$I$1+(((($A311/1.08+500)/1000)*'3 Schedule'!$E$2)+'3 Schedule'!$E$1)/2)*(1+B311+8%)/12</f>
        <v>2838.9971691568931</v>
      </c>
      <c r="F311" s="123">
        <f>((($A311/1.08+500)/1000)*('4 Schedule'!$I$2)+'4 Schedule'!$I$1+(((($A311/1.08+500)/1000)*'4 Schedule'!$E$2)+'4 Schedule'!$E$1)/2)*(1+B311+8%)/12</f>
        <v>2777.8171303279664</v>
      </c>
      <c r="G311" s="123">
        <f>((($A311/1.08+500)/1000)*('5 Schedule'!$I$2)+'5 Schedule'!$I$1+(((($A311/1.08+500)/1000)*'5 Schedule'!$E$2)+'5 Schedule'!$E$1)/2)*(1+B311+8%)/12</f>
        <v>2577.3089760979647</v>
      </c>
    </row>
    <row r="312" spans="1:7" x14ac:dyDescent="0.4">
      <c r="A312" s="126">
        <f t="shared" si="5"/>
        <v>198500</v>
      </c>
      <c r="B312" s="127">
        <v>0</v>
      </c>
      <c r="C312" s="127"/>
      <c r="D312" s="123">
        <f>((($A312/1.08+500)/1000)*('2 Schedule'!$I$2)+'2 Schedule'!$I$1+(((($A312/1.08+500)/1000)*'2 Schedule'!$E$2)+'2 Schedule'!$E$1)/2)*(1+B312+8%)/12</f>
        <v>3025.4198529191922</v>
      </c>
      <c r="E312" s="123">
        <f>((($A312/1.08+500)/1000)*('3 Schedule'!$I$2)+'3 Schedule'!$I$1+(((($A312/1.08+500)/1000)*'3 Schedule'!$E$2)+'3 Schedule'!$E$1)/2)*(1+B312+8%)/12</f>
        <v>2842.833558205803</v>
      </c>
      <c r="F312" s="123">
        <f>((($A312/1.08+500)/1000)*('4 Schedule'!$I$2)+'4 Schedule'!$I$1+(((($A312/1.08+500)/1000)*'4 Schedule'!$E$2)+'4 Schedule'!$E$1)/2)*(1+B312+8%)/12</f>
        <v>2781.481086698564</v>
      </c>
      <c r="G312" s="123">
        <f>((($A312/1.08+500)/1000)*('5 Schedule'!$I$2)+'5 Schedule'!$I$1+(((($A312/1.08+500)/1000)*'5 Schedule'!$E$2)+'5 Schedule'!$E$1)/2)*(1+B312+8%)/12</f>
        <v>2580.6437084856957</v>
      </c>
    </row>
    <row r="313" spans="1:7" x14ac:dyDescent="0.4">
      <c r="A313" s="126">
        <f t="shared" si="5"/>
        <v>199000</v>
      </c>
      <c r="B313" s="127">
        <v>0</v>
      </c>
      <c r="C313" s="127"/>
      <c r="D313" s="123">
        <f>((($A313/1.08+500)/1000)*('2 Schedule'!$I$2)+'2 Schedule'!$I$1+(((($A313/1.08+500)/1000)*'2 Schedule'!$E$2)+'2 Schedule'!$E$1)/2)*(1+B313+8%)/12</f>
        <v>3029.2762573405439</v>
      </c>
      <c r="E313" s="123">
        <f>((($A313/1.08+500)/1000)*('3 Schedule'!$I$2)+'3 Schedule'!$I$1+(((($A313/1.08+500)/1000)*'3 Schedule'!$E$2)+'3 Schedule'!$E$1)/2)*(1+B313+8%)/12</f>
        <v>2846.6699472547134</v>
      </c>
      <c r="F313" s="123">
        <f>((($A313/1.08+500)/1000)*('4 Schedule'!$I$2)+'4 Schedule'!$I$1+(((($A313/1.08+500)/1000)*'4 Schedule'!$E$2)+'4 Schedule'!$E$1)/2)*(1+B313+8%)/12</f>
        <v>2785.1450430691598</v>
      </c>
      <c r="G313" s="123">
        <f>((($A313/1.08+500)/1000)*('5 Schedule'!$I$2)+'5 Schedule'!$I$1+(((($A313/1.08+500)/1000)*'5 Schedule'!$E$2)+'5 Schedule'!$E$1)/2)*(1+B313+8%)/12</f>
        <v>2583.9784408734258</v>
      </c>
    </row>
    <row r="314" spans="1:7" x14ac:dyDescent="0.4">
      <c r="A314" s="126">
        <f t="shared" si="5"/>
        <v>199500</v>
      </c>
      <c r="B314" s="127">
        <v>0</v>
      </c>
      <c r="C314" s="127"/>
      <c r="D314" s="123">
        <f>((($A314/1.08+500)/1000)*('2 Schedule'!$I$2)+'2 Schedule'!$I$1+(((($A314/1.08+500)/1000)*'2 Schedule'!$E$2)+'2 Schedule'!$E$1)/2)*(1+B314+8%)/12</f>
        <v>3033.1326617618975</v>
      </c>
      <c r="E314" s="123">
        <f>((($A314/1.08+500)/1000)*('3 Schedule'!$I$2)+'3 Schedule'!$I$1+(((($A314/1.08+500)/1000)*'3 Schedule'!$E$2)+'3 Schedule'!$E$1)/2)*(1+B314+8%)/12</f>
        <v>2850.5063363036238</v>
      </c>
      <c r="F314" s="123">
        <f>((($A314/1.08+500)/1000)*('4 Schedule'!$I$2)+'4 Schedule'!$I$1+(((($A314/1.08+500)/1000)*'4 Schedule'!$E$2)+'4 Schedule'!$E$1)/2)*(1+B314+8%)/12</f>
        <v>2788.8089994397574</v>
      </c>
      <c r="G314" s="123">
        <f>((($A314/1.08+500)/1000)*('5 Schedule'!$I$2)+'5 Schedule'!$I$1+(((($A314/1.08+500)/1000)*'5 Schedule'!$E$2)+'5 Schedule'!$E$1)/2)*(1+B314+8%)/12</f>
        <v>2587.3131732611564</v>
      </c>
    </row>
    <row r="315" spans="1:7" x14ac:dyDescent="0.4">
      <c r="A315" s="126">
        <f t="shared" si="5"/>
        <v>200000</v>
      </c>
      <c r="B315" s="127">
        <f>VLOOKUP(A315,'Higher Income Adjustment'!$A$1:$B$70,2)</f>
        <v>0.10999999999999999</v>
      </c>
      <c r="C315" s="127"/>
      <c r="D315" s="123">
        <f>((($A315/1.08+500)/1000)*('2 Schedule'!$I$2)+'2 Schedule'!$I$1+(((($A315/1.08+500)/1000)*'2 Schedule'!$E$2)+'2 Schedule'!$E$1)/2)*(1+B315+8%)/12</f>
        <v>3346.3120266278397</v>
      </c>
      <c r="E315" s="123">
        <f>((($A315/1.08+500)/1000)*('3 Schedule'!$I$2)+'3 Schedule'!$I$1+(((($A315/1.08+500)/1000)*'3 Schedule'!$E$2)+'3 Schedule'!$E$1)/2)*(1+B315+8%)/12</f>
        <v>3145.062817749551</v>
      </c>
      <c r="F315" s="123">
        <f>((($A315/1.08+500)/1000)*('4 Schedule'!$I$2)+'4 Schedule'!$I$1+(((($A315/1.08+500)/1000)*'4 Schedule'!$E$2)+'4 Schedule'!$E$1)/2)*(1+B315+8%)/12</f>
        <v>3076.8914976058518</v>
      </c>
      <c r="G315" s="123">
        <f>((($A315/1.08+500)/1000)*('5 Schedule'!$I$2)+'5 Schedule'!$I$1+(((($A315/1.08+500)/1000)*'5 Schedule'!$E$2)+'5 Schedule'!$E$1)/2)*(1+B315+8%)/12</f>
        <v>2854.5101923353473</v>
      </c>
    </row>
    <row r="316" spans="1:7" x14ac:dyDescent="0.4">
      <c r="A316" s="126">
        <f t="shared" si="5"/>
        <v>200500</v>
      </c>
      <c r="B316" s="127">
        <f>VLOOKUP(A316,'Higher Income Adjustment'!$A$1:$B$70,2)</f>
        <v>0.10999999999999999</v>
      </c>
      <c r="C316" s="127"/>
      <c r="D316" s="123">
        <f>((($A316/1.08+500)/1000)*('2 Schedule'!$I$2)+'2 Schedule'!$I$1+(((($A316/1.08+500)/1000)*'2 Schedule'!$E$2)+'2 Schedule'!$E$1)/2)*(1+B316+8%)/12</f>
        <v>3350.5612129809965</v>
      </c>
      <c r="E316" s="123">
        <f>((($A316/1.08+500)/1000)*('3 Schedule'!$I$2)+'3 Schedule'!$I$1+(((($A316/1.08+500)/1000)*'3 Schedule'!$E$2)+'3 Schedule'!$E$1)/2)*(1+B316+8%)/12</f>
        <v>3149.2899501275174</v>
      </c>
      <c r="F316" s="123">
        <f>((($A316/1.08+500)/1000)*('4 Schedule'!$I$2)+'4 Schedule'!$I$1+(((($A316/1.08+500)/1000)*'4 Schedule'!$E$2)+'4 Schedule'!$E$1)/2)*(1+B316+8%)/12</f>
        <v>3080.9286347178986</v>
      </c>
      <c r="G316" s="123">
        <f>((($A316/1.08+500)/1000)*('5 Schedule'!$I$2)+'5 Schedule'!$I$1+(((($A316/1.08+500)/1000)*'5 Schedule'!$E$2)+'5 Schedule'!$E$1)/2)*(1+B316+8%)/12</f>
        <v>2858.1845733921987</v>
      </c>
    </row>
    <row r="317" spans="1:7" x14ac:dyDescent="0.4">
      <c r="A317" s="126">
        <f t="shared" si="5"/>
        <v>201000</v>
      </c>
      <c r="B317" s="127">
        <f>VLOOKUP(A317,'Higher Income Adjustment'!$A$1:$B$70,2)</f>
        <v>0.10999999999999999</v>
      </c>
      <c r="C317" s="127"/>
      <c r="D317" s="123">
        <f>((($A317/1.08+500)/1000)*('2 Schedule'!$I$2)+'2 Schedule'!$I$1+(((($A317/1.08+500)/1000)*'2 Schedule'!$E$2)+'2 Schedule'!$E$1)/2)*(1+B317+8%)/12</f>
        <v>3354.8103993341538</v>
      </c>
      <c r="E317" s="123">
        <f>((($A317/1.08+500)/1000)*('3 Schedule'!$I$2)+'3 Schedule'!$I$1+(((($A317/1.08+500)/1000)*'3 Schedule'!$E$2)+'3 Schedule'!$E$1)/2)*(1+B317+8%)/12</f>
        <v>3153.5170825054829</v>
      </c>
      <c r="F317" s="123">
        <f>((($A317/1.08+500)/1000)*('4 Schedule'!$I$2)+'4 Schedule'!$I$1+(((($A317/1.08+500)/1000)*'4 Schedule'!$E$2)+'4 Schedule'!$E$1)/2)*(1+B317+8%)/12</f>
        <v>3084.9657718299454</v>
      </c>
      <c r="G317" s="123">
        <f>((($A317/1.08+500)/1000)*('5 Schedule'!$I$2)+'5 Schedule'!$I$1+(((($A317/1.08+500)/1000)*'5 Schedule'!$E$2)+'5 Schedule'!$E$1)/2)*(1+B317+8%)/12</f>
        <v>2861.8589544490501</v>
      </c>
    </row>
    <row r="318" spans="1:7" x14ac:dyDescent="0.4">
      <c r="A318" s="126">
        <f t="shared" si="5"/>
        <v>201500</v>
      </c>
      <c r="B318" s="127">
        <f>VLOOKUP(A318,'Higher Income Adjustment'!$A$1:$B$70,2)</f>
        <v>0.10999999999999999</v>
      </c>
      <c r="C318" s="127"/>
      <c r="D318" s="123">
        <f>((($A318/1.08+500)/1000)*('2 Schedule'!$I$2)+'2 Schedule'!$I$1+(((($A318/1.08+500)/1000)*'2 Schedule'!$E$2)+'2 Schedule'!$E$1)/2)*(1+B318+8%)/12</f>
        <v>3359.0595856873115</v>
      </c>
      <c r="E318" s="123">
        <f>((($A318/1.08+500)/1000)*('3 Schedule'!$I$2)+'3 Schedule'!$I$1+(((($A318/1.08+500)/1000)*'3 Schedule'!$E$2)+'3 Schedule'!$E$1)/2)*(1+B318+8%)/12</f>
        <v>3157.7442148834493</v>
      </c>
      <c r="F318" s="123">
        <f>((($A318/1.08+500)/1000)*('4 Schedule'!$I$2)+'4 Schedule'!$I$1+(((($A318/1.08+500)/1000)*'4 Schedule'!$E$2)+'4 Schedule'!$E$1)/2)*(1+B318+8%)/12</f>
        <v>3089.0029089419913</v>
      </c>
      <c r="G318" s="123">
        <f>((($A318/1.08+500)/1000)*('5 Schedule'!$I$2)+'5 Schedule'!$I$1+(((($A318/1.08+500)/1000)*'5 Schedule'!$E$2)+'5 Schedule'!$E$1)/2)*(1+B318+8%)/12</f>
        <v>2865.5333355059015</v>
      </c>
    </row>
    <row r="319" spans="1:7" x14ac:dyDescent="0.4">
      <c r="A319" s="126">
        <f t="shared" si="5"/>
        <v>202000</v>
      </c>
      <c r="B319" s="127">
        <f>VLOOKUP(A319,'Higher Income Adjustment'!$A$1:$B$70,2)</f>
        <v>0.10999999999999999</v>
      </c>
      <c r="C319" s="127"/>
      <c r="D319" s="123">
        <f>((($A319/1.08+500)/1000)*('2 Schedule'!$I$2)+'2 Schedule'!$I$1+(((($A319/1.08+500)/1000)*'2 Schedule'!$E$2)+'2 Schedule'!$E$1)/2)*(1+B319+8%)/12</f>
        <v>3363.3087720404678</v>
      </c>
      <c r="E319" s="123">
        <f>((($A319/1.08+500)/1000)*('3 Schedule'!$I$2)+'3 Schedule'!$I$1+(((($A319/1.08+500)/1000)*'3 Schedule'!$E$2)+'3 Schedule'!$E$1)/2)*(1+B319+8%)/12</f>
        <v>3161.9713472614148</v>
      </c>
      <c r="F319" s="123">
        <f>((($A319/1.08+500)/1000)*('4 Schedule'!$I$2)+'4 Schedule'!$I$1+(((($A319/1.08+500)/1000)*'4 Schedule'!$E$2)+'4 Schedule'!$E$1)/2)*(1+B319+8%)/12</f>
        <v>3093.0400460540382</v>
      </c>
      <c r="G319" s="123">
        <f>((($A319/1.08+500)/1000)*('5 Schedule'!$I$2)+'5 Schedule'!$I$1+(((($A319/1.08+500)/1000)*'5 Schedule'!$E$2)+'5 Schedule'!$E$1)/2)*(1+B319+8%)/12</f>
        <v>2869.2077165627525</v>
      </c>
    </row>
    <row r="320" spans="1:7" x14ac:dyDescent="0.4">
      <c r="A320" s="126">
        <f t="shared" si="5"/>
        <v>202500</v>
      </c>
      <c r="B320" s="127">
        <f>VLOOKUP(A320,'Higher Income Adjustment'!$A$1:$B$70,2)</f>
        <v>0.11999999999999998</v>
      </c>
      <c r="C320" s="127"/>
      <c r="D320" s="123">
        <f>((($A320/1.08+500)/1000)*('2 Schedule'!$I$2)+'2 Schedule'!$I$1+(((($A320/1.08+500)/1000)*'2 Schedule'!$E$2)+'2 Schedule'!$E$1)/2)*(1+B320+8%)/12</f>
        <v>3395.8567647666819</v>
      </c>
      <c r="E320" s="123">
        <f>((($A320/1.08+500)/1000)*('3 Schedule'!$I$2)+'3 Schedule'!$I$1+(((($A320/1.08+500)/1000)*'3 Schedule'!$E$2)+'3 Schedule'!$E$1)/2)*(1+B320+8%)/12</f>
        <v>3192.8051895523172</v>
      </c>
      <c r="F320" s="123">
        <f>((($A320/1.08+500)/1000)*('4 Schedule'!$I$2)+'4 Schedule'!$I$1+(((($A320/1.08+500)/1000)*'4 Schedule'!$E$2)+'4 Schedule'!$E$1)/2)*(1+B320+8%)/12</f>
        <v>3123.1030418481528</v>
      </c>
      <c r="G320" s="123">
        <f>((($A320/1.08+500)/1000)*('5 Schedule'!$I$2)+'5 Schedule'!$I$1+(((($A320/1.08+500)/1000)*'5 Schedule'!$E$2)+'5 Schedule'!$E$1)/2)*(1+B320+8%)/12</f>
        <v>2897.0239639861556</v>
      </c>
    </row>
    <row r="321" spans="1:8" x14ac:dyDescent="0.4">
      <c r="A321" s="126">
        <f t="shared" si="5"/>
        <v>203000</v>
      </c>
      <c r="B321" s="127">
        <f>VLOOKUP(A321,'Higher Income Adjustment'!$A$1:$B$70,2)</f>
        <v>0.11999999999999998</v>
      </c>
      <c r="C321" s="127"/>
      <c r="D321" s="123">
        <f>((($A321/1.08+500)/1000)*('2 Schedule'!$I$2)+'2 Schedule'!$I$1+(((($A321/1.08+500)/1000)*'2 Schedule'!$E$2)+'2 Schedule'!$E$1)/2)*(1+B321+8%)/12</f>
        <v>3400.1416585681841</v>
      </c>
      <c r="E321" s="123">
        <f>((($A321/1.08+500)/1000)*('3 Schedule'!$I$2)+'3 Schedule'!$I$1+(((($A321/1.08+500)/1000)*'3 Schedule'!$E$2)+'3 Schedule'!$E$1)/2)*(1+B321+8%)/12</f>
        <v>3197.0678440511069</v>
      </c>
      <c r="F321" s="123">
        <f>((($A321/1.08+500)/1000)*('4 Schedule'!$I$2)+'4 Schedule'!$I$1+(((($A321/1.08+500)/1000)*'4 Schedule'!$E$2)+'4 Schedule'!$E$1)/2)*(1+B321+8%)/12</f>
        <v>3127.1741044821497</v>
      </c>
      <c r="G321" s="123">
        <f>((($A321/1.08+500)/1000)*('5 Schedule'!$I$2)+'5 Schedule'!$I$1+(((($A321/1.08+500)/1000)*'5 Schedule'!$E$2)+'5 Schedule'!$E$1)/2)*(1+B321+8%)/12</f>
        <v>2900.7292221947446</v>
      </c>
    </row>
    <row r="322" spans="1:8" x14ac:dyDescent="0.4">
      <c r="A322" s="126">
        <f t="shared" si="5"/>
        <v>203500</v>
      </c>
      <c r="B322" s="127">
        <f>VLOOKUP(A322,'Higher Income Adjustment'!$A$1:$B$70,2)</f>
        <v>0.11999999999999998</v>
      </c>
      <c r="C322" s="127"/>
      <c r="D322" s="123">
        <f>((($A322/1.08+500)/1000)*('2 Schedule'!$I$2)+'2 Schedule'!$I$1+(((($A322/1.08+500)/1000)*'2 Schedule'!$E$2)+'2 Schedule'!$E$1)/2)*(1+B322+8%)/12</f>
        <v>3404.4265523696868</v>
      </c>
      <c r="E322" s="123">
        <f>((($A322/1.08+500)/1000)*('3 Schedule'!$I$2)+'3 Schedule'!$I$1+(((($A322/1.08+500)/1000)*'3 Schedule'!$E$2)+'3 Schedule'!$E$1)/2)*(1+B322+8%)/12</f>
        <v>3201.3304985498958</v>
      </c>
      <c r="F322" s="123">
        <f>((($A322/1.08+500)/1000)*('4 Schedule'!$I$2)+'4 Schedule'!$I$1+(((($A322/1.08+500)/1000)*'4 Schedule'!$E$2)+'4 Schedule'!$E$1)/2)*(1+B322+8%)/12</f>
        <v>3131.2451671161452</v>
      </c>
      <c r="G322" s="123">
        <f>((($A322/1.08+500)/1000)*('5 Schedule'!$I$2)+'5 Schedule'!$I$1+(((($A322/1.08+500)/1000)*'5 Schedule'!$E$2)+'5 Schedule'!$E$1)/2)*(1+B322+8%)/12</f>
        <v>2904.4344804033349</v>
      </c>
    </row>
    <row r="323" spans="1:8" x14ac:dyDescent="0.4">
      <c r="A323" s="126">
        <f t="shared" si="5"/>
        <v>204000</v>
      </c>
      <c r="B323" s="127">
        <f>VLOOKUP(A323,'Higher Income Adjustment'!$A$1:$B$70,2)</f>
        <v>0.11999999999999998</v>
      </c>
      <c r="C323" s="127"/>
      <c r="D323" s="123">
        <f>((($A323/1.08+500)/1000)*('2 Schedule'!$I$2)+'2 Schedule'!$I$1+(((($A323/1.08+500)/1000)*'2 Schedule'!$E$2)+'2 Schedule'!$E$1)/2)*(1+B323+8%)/12</f>
        <v>3408.7114461711903</v>
      </c>
      <c r="E323" s="123">
        <f>((($A323/1.08+500)/1000)*('3 Schedule'!$I$2)+'3 Schedule'!$I$1+(((($A323/1.08+500)/1000)*'3 Schedule'!$E$2)+'3 Schedule'!$E$1)/2)*(1+B323+8%)/12</f>
        <v>3205.5931530486851</v>
      </c>
      <c r="F323" s="123">
        <f>((($A323/1.08+500)/1000)*('4 Schedule'!$I$2)+'4 Schedule'!$I$1+(((($A323/1.08+500)/1000)*'4 Schedule'!$E$2)+'4 Schedule'!$E$1)/2)*(1+B323+8%)/12</f>
        <v>3135.3162297501422</v>
      </c>
      <c r="G323" s="123">
        <f>((($A323/1.08+500)/1000)*('5 Schedule'!$I$2)+'5 Schedule'!$I$1+(((($A323/1.08+500)/1000)*'5 Schedule'!$E$2)+'5 Schedule'!$E$1)/2)*(1+B323+8%)/12</f>
        <v>2908.1397386119243</v>
      </c>
    </row>
    <row r="324" spans="1:8" x14ac:dyDescent="0.4">
      <c r="A324" s="126">
        <f t="shared" si="5"/>
        <v>204500</v>
      </c>
      <c r="B324" s="127">
        <f>VLOOKUP(A324,'Higher Income Adjustment'!$A$1:$B$70,2)</f>
        <v>0.11999999999999998</v>
      </c>
      <c r="C324" s="127"/>
      <c r="D324" s="123">
        <f>((($A324/1.08+500)/1000)*('2 Schedule'!$I$2)+'2 Schedule'!$I$1+(((($A324/1.08+500)/1000)*'2 Schedule'!$E$2)+'2 Schedule'!$E$1)/2)*(1+B324+8%)/12</f>
        <v>3412.996339972693</v>
      </c>
      <c r="E324" s="123">
        <f>((($A324/1.08+500)/1000)*('3 Schedule'!$I$2)+'3 Schedule'!$I$1+(((($A324/1.08+500)/1000)*'3 Schedule'!$E$2)+'3 Schedule'!$E$1)/2)*(1+B324+8%)/12</f>
        <v>3209.8558075474739</v>
      </c>
      <c r="F324" s="123">
        <f>((($A324/1.08+500)/1000)*('4 Schedule'!$I$2)+'4 Schedule'!$I$1+(((($A324/1.08+500)/1000)*'4 Schedule'!$E$2)+'4 Schedule'!$E$1)/2)*(1+B324+8%)/12</f>
        <v>3139.3872923841386</v>
      </c>
      <c r="G324" s="123">
        <f>((($A324/1.08+500)/1000)*('5 Schedule'!$I$2)+'5 Schedule'!$I$1+(((($A324/1.08+500)/1000)*'5 Schedule'!$E$2)+'5 Schedule'!$E$1)/2)*(1+B324+8%)/12</f>
        <v>2911.8449968205132</v>
      </c>
    </row>
    <row r="325" spans="1:8" x14ac:dyDescent="0.4">
      <c r="A325" s="126">
        <f t="shared" si="5"/>
        <v>205000</v>
      </c>
      <c r="B325" s="127">
        <f>VLOOKUP(A325,'Higher Income Adjustment'!$A$1:$B$70,2)</f>
        <v>0.12999999999999998</v>
      </c>
      <c r="C325" s="127"/>
      <c r="D325" s="123">
        <f>((($A325/1.08+500)/1000)*('2 Schedule'!$I$2)+'2 Schedule'!$I$1+(((($A325/1.08+500)/1000)*'2 Schedule'!$E$2)+'2 Schedule'!$E$1)/2)*(1+B325+8%)/12</f>
        <v>3445.7585773889818</v>
      </c>
      <c r="E325" s="123">
        <f>((($A325/1.08+500)/1000)*('3 Schedule'!$I$2)+'3 Schedule'!$I$1+(((($A325/1.08+500)/1000)*'3 Schedule'!$E$2)+'3 Schedule'!$E$1)/2)*(1+B325+8%)/12</f>
        <v>3240.9027825633161</v>
      </c>
      <c r="F325" s="123">
        <f>((($A325/1.08+500)/1000)*('4 Schedule'!$I$2)+'4 Schedule'!$I$1+(((($A325/1.08+500)/1000)*'4 Schedule'!$E$2)+'4 Schedule'!$E$1)/2)*(1+B325+8%)/12</f>
        <v>3169.6538413099529</v>
      </c>
      <c r="G325" s="123">
        <f>((($A325/1.08+500)/1000)*('5 Schedule'!$I$2)+'5 Schedule'!$I$1+(((($A325/1.08+500)/1000)*'5 Schedule'!$E$2)+'5 Schedule'!$E$1)/2)*(1+B325+8%)/12</f>
        <v>2939.8465071543455</v>
      </c>
    </row>
    <row r="326" spans="1:8" x14ac:dyDescent="0.4">
      <c r="A326" s="126">
        <f t="shared" si="5"/>
        <v>205500</v>
      </c>
      <c r="B326" s="127">
        <f>VLOOKUP(A326,'Higher Income Adjustment'!$A$1:$B$70,2)</f>
        <v>0.12999999999999998</v>
      </c>
      <c r="C326" s="127"/>
      <c r="D326" s="123">
        <f>((($A326/1.08+500)/1000)*('2 Schedule'!$I$2)+'2 Schedule'!$I$1+(((($A326/1.08+500)/1000)*'2 Schedule'!$E$2)+'2 Schedule'!$E$1)/2)*(1+B326+8%)/12</f>
        <v>3450.0791786388304</v>
      </c>
      <c r="E326" s="123">
        <f>((($A326/1.08+500)/1000)*('3 Schedule'!$I$2)+'3 Schedule'!$I$1+(((($A326/1.08+500)/1000)*'3 Schedule'!$E$2)+'3 Schedule'!$E$1)/2)*(1+B326+8%)/12</f>
        <v>3245.2009591829283</v>
      </c>
      <c r="F326" s="123">
        <f>((($A326/1.08+500)/1000)*('4 Schedule'!$I$2)+'4 Schedule'!$I$1+(((($A326/1.08+500)/1000)*'4 Schedule'!$E$2)+'4 Schedule'!$E$1)/2)*(1+B326+8%)/12</f>
        <v>3173.7588294658985</v>
      </c>
      <c r="G326" s="123">
        <f>((($A326/1.08+500)/1000)*('5 Schedule'!$I$2)+'5 Schedule'!$I$1+(((($A326/1.08+500)/1000)*'5 Schedule'!$E$2)+'5 Schedule'!$E$1)/2)*(1+B326+8%)/12</f>
        <v>2943.5826425146734</v>
      </c>
    </row>
    <row r="327" spans="1:8" x14ac:dyDescent="0.4">
      <c r="A327" s="126">
        <f t="shared" si="5"/>
        <v>206000</v>
      </c>
      <c r="B327" s="127">
        <f>VLOOKUP(A327,'Higher Income Adjustment'!$A$1:$B$70,2)</f>
        <v>0.12999999999999998</v>
      </c>
      <c r="C327" s="127"/>
      <c r="D327" s="123">
        <f>((($A327/1.08+500)/1000)*('2 Schedule'!$I$2)+'2 Schedule'!$I$1+(((($A327/1.08+500)/1000)*'2 Schedule'!$E$2)+'2 Schedule'!$E$1)/2)*(1+B327+8%)/12</f>
        <v>3454.3997798886799</v>
      </c>
      <c r="E327" s="123">
        <f>((($A327/1.08+500)/1000)*('3 Schedule'!$I$2)+'3 Schedule'!$I$1+(((($A327/1.08+500)/1000)*'3 Schedule'!$E$2)+'3 Schedule'!$E$1)/2)*(1+B327+8%)/12</f>
        <v>3249.4991358025404</v>
      </c>
      <c r="F327" s="123">
        <f>((($A327/1.08+500)/1000)*('4 Schedule'!$I$2)+'4 Schedule'!$I$1+(((($A327/1.08+500)/1000)*'4 Schedule'!$E$2)+'4 Schedule'!$E$1)/2)*(1+B327+8%)/12</f>
        <v>3177.8638176218451</v>
      </c>
      <c r="G327" s="123">
        <f>((($A327/1.08+500)/1000)*('5 Schedule'!$I$2)+'5 Schedule'!$I$1+(((($A327/1.08+500)/1000)*'5 Schedule'!$E$2)+'5 Schedule'!$E$1)/2)*(1+B327+8%)/12</f>
        <v>2947.3187778750012</v>
      </c>
    </row>
    <row r="328" spans="1:8" x14ac:dyDescent="0.4">
      <c r="A328" s="126">
        <f t="shared" si="5"/>
        <v>206500</v>
      </c>
      <c r="B328" s="127">
        <f>VLOOKUP(A328,'Higher Income Adjustment'!$A$1:$B$70,2)</f>
        <v>0.12999999999999998</v>
      </c>
      <c r="C328" s="127"/>
      <c r="D328" s="123">
        <f>((($A328/1.08+500)/1000)*('2 Schedule'!$I$2)+'2 Schedule'!$I$1+(((($A328/1.08+500)/1000)*'2 Schedule'!$E$2)+'2 Schedule'!$E$1)/2)*(1+B328+8%)/12</f>
        <v>3458.7203811385284</v>
      </c>
      <c r="E328" s="123">
        <f>((($A328/1.08+500)/1000)*('3 Schedule'!$I$2)+'3 Schedule'!$I$1+(((($A328/1.08+500)/1000)*'3 Schedule'!$E$2)+'3 Schedule'!$E$1)/2)*(1+B328+8%)/12</f>
        <v>3253.797312422153</v>
      </c>
      <c r="F328" s="123">
        <f>((($A328/1.08+500)/1000)*('4 Schedule'!$I$2)+'4 Schedule'!$I$1+(((($A328/1.08+500)/1000)*'4 Schedule'!$E$2)+'4 Schedule'!$E$1)/2)*(1+B328+8%)/12</f>
        <v>3181.9688057777912</v>
      </c>
      <c r="G328" s="123">
        <f>((($A328/1.08+500)/1000)*('5 Schedule'!$I$2)+'5 Schedule'!$I$1+(((($A328/1.08+500)/1000)*'5 Schedule'!$E$2)+'5 Schedule'!$E$1)/2)*(1+B328+8%)/12</f>
        <v>2951.0549132353294</v>
      </c>
    </row>
    <row r="329" spans="1:8" x14ac:dyDescent="0.4">
      <c r="A329" s="126">
        <f t="shared" si="5"/>
        <v>207000</v>
      </c>
      <c r="B329" s="127">
        <f>VLOOKUP(A329,'Higher Income Adjustment'!$A$1:$B$70,2)</f>
        <v>0.12999999999999998</v>
      </c>
      <c r="C329" s="127"/>
      <c r="D329" s="123">
        <f>((($A329/1.08+500)/1000)*('2 Schedule'!$I$2)+'2 Schedule'!$I$1+(((($A329/1.08+500)/1000)*'2 Schedule'!$E$2)+'2 Schedule'!$E$1)/2)*(1+B329+8%)/12</f>
        <v>3463.040982388377</v>
      </c>
      <c r="E329" s="123">
        <f>((($A329/1.08+500)/1000)*('3 Schedule'!$I$2)+'3 Schedule'!$I$1+(((($A329/1.08+500)/1000)*'3 Schedule'!$E$2)+'3 Schedule'!$E$1)/2)*(1+B329+8%)/12</f>
        <v>3258.0954890417652</v>
      </c>
      <c r="F329" s="123">
        <f>((($A329/1.08+500)/1000)*('4 Schedule'!$I$2)+'4 Schedule'!$I$1+(((($A329/1.08+500)/1000)*'4 Schedule'!$E$2)+'4 Schedule'!$E$1)/2)*(1+B329+8%)/12</f>
        <v>3186.0737939337378</v>
      </c>
      <c r="G329" s="123">
        <f>((($A329/1.08+500)/1000)*('5 Schedule'!$I$2)+'5 Schedule'!$I$1+(((($A329/1.08+500)/1000)*'5 Schedule'!$E$2)+'5 Schedule'!$E$1)/2)*(1+B329+8%)/12</f>
        <v>2954.7910485956568</v>
      </c>
    </row>
    <row r="330" spans="1:8" x14ac:dyDescent="0.4">
      <c r="A330" s="126">
        <f t="shared" si="5"/>
        <v>207500</v>
      </c>
      <c r="B330" s="127">
        <f>VLOOKUP(A330,'Higher Income Adjustment'!$A$1:$B$70,2)</f>
        <v>0.13999999999999999</v>
      </c>
      <c r="C330" s="127"/>
      <c r="D330" s="123">
        <f>((($A330/1.08+500)/1000)*('2 Schedule'!$I$2)+'2 Schedule'!$I$1+(((($A330/1.08+500)/1000)*'2 Schedule'!$E$2)+'2 Schedule'!$E$1)/2)*(1+B330+8%)/12</f>
        <v>3496.0174644947406</v>
      </c>
      <c r="E330" s="123">
        <f>((($A330/1.08+500)/1000)*('3 Schedule'!$I$2)+'3 Schedule'!$I$1+(((($A330/1.08+500)/1000)*'3 Schedule'!$E$2)+'3 Schedule'!$E$1)/2)*(1+B330+8%)/12</f>
        <v>3289.3555967825469</v>
      </c>
      <c r="F330" s="123">
        <f>((($A330/1.08+500)/1000)*('4 Schedule'!$I$2)+'4 Schedule'!$I$1+(((($A330/1.08+500)/1000)*'4 Schedule'!$E$2)+'4 Schedule'!$E$1)/2)*(1+B330+8%)/12</f>
        <v>3216.5438959912522</v>
      </c>
      <c r="G330" s="123">
        <f>((($A330/1.08+500)/1000)*('5 Schedule'!$I$2)+'5 Schedule'!$I$1+(((($A330/1.08+500)/1000)*'5 Schedule'!$E$2)+'5 Schedule'!$E$1)/2)*(1+B330+8%)/12</f>
        <v>2982.9778218399188</v>
      </c>
    </row>
    <row r="331" spans="1:8" x14ac:dyDescent="0.4">
      <c r="A331" s="126">
        <f t="shared" si="5"/>
        <v>208000</v>
      </c>
      <c r="B331" s="127">
        <f>VLOOKUP(A331,'Higher Income Adjustment'!$A$1:$B$70,2)</f>
        <v>0.13999999999999999</v>
      </c>
      <c r="C331" s="127"/>
      <c r="D331" s="123">
        <f>((($A331/1.08+500)/1000)*('2 Schedule'!$I$2)+'2 Schedule'!$I$1+(((($A331/1.08+500)/1000)*'2 Schedule'!$E$2)+'2 Schedule'!$E$1)/2)*(1+B331+8%)/12</f>
        <v>3500.3737731929355</v>
      </c>
      <c r="E331" s="123">
        <f>((($A331/1.08+500)/1000)*('3 Schedule'!$I$2)+'3 Schedule'!$I$1+(((($A331/1.08+500)/1000)*'3 Schedule'!$E$2)+'3 Schedule'!$E$1)/2)*(1+B331+8%)/12</f>
        <v>3293.6892955229819</v>
      </c>
      <c r="F331" s="123">
        <f>((($A331/1.08+500)/1000)*('4 Schedule'!$I$2)+'4 Schedule'!$I$1+(((($A331/1.08+500)/1000)*'4 Schedule'!$E$2)+'4 Schedule'!$E$1)/2)*(1+B331+8%)/12</f>
        <v>3220.6828096691484</v>
      </c>
      <c r="G331" s="123">
        <f>((($A331/1.08+500)/1000)*('5 Schedule'!$I$2)+'5 Schedule'!$I$1+(((($A331/1.08+500)/1000)*'5 Schedule'!$E$2)+'5 Schedule'!$E$1)/2)*(1+B331+8%)/12</f>
        <v>2986.7448343519845</v>
      </c>
    </row>
    <row r="332" spans="1:8" x14ac:dyDescent="0.4">
      <c r="A332" s="126">
        <f t="shared" si="5"/>
        <v>208500</v>
      </c>
      <c r="B332" s="127">
        <f>VLOOKUP(A332,'Higher Income Adjustment'!$A$1:$B$70,2)</f>
        <v>0.13999999999999999</v>
      </c>
      <c r="C332" s="127"/>
      <c r="D332" s="123">
        <f>((($A332/1.08+500)/1000)*('2 Schedule'!$I$2)+'2 Schedule'!$I$1+(((($A332/1.08+500)/1000)*'2 Schedule'!$E$2)+'2 Schedule'!$E$1)/2)*(1+B332+8%)/12</f>
        <v>3504.7300818911299</v>
      </c>
      <c r="E332" s="123">
        <f>((($A332/1.08+500)/1000)*('3 Schedule'!$I$2)+'3 Schedule'!$I$1+(((($A332/1.08+500)/1000)*'3 Schedule'!$E$2)+'3 Schedule'!$E$1)/2)*(1+B332+8%)/12</f>
        <v>3298.0229942634178</v>
      </c>
      <c r="F332" s="123">
        <f>((($A332/1.08+500)/1000)*('4 Schedule'!$I$2)+'4 Schedule'!$I$1+(((($A332/1.08+500)/1000)*'4 Schedule'!$E$2)+'4 Schedule'!$E$1)/2)*(1+B332+8%)/12</f>
        <v>3224.8217233470446</v>
      </c>
      <c r="G332" s="123">
        <f>((($A332/1.08+500)/1000)*('5 Schedule'!$I$2)+'5 Schedule'!$I$1+(((($A332/1.08+500)/1000)*'5 Schedule'!$E$2)+'5 Schedule'!$E$1)/2)*(1+B332+8%)/12</f>
        <v>2990.5118468640503</v>
      </c>
    </row>
    <row r="333" spans="1:8" x14ac:dyDescent="0.4">
      <c r="A333" s="126">
        <f t="shared" si="5"/>
        <v>209000</v>
      </c>
      <c r="B333" s="127">
        <f>VLOOKUP(A333,'Higher Income Adjustment'!$A$1:$B$70,2)</f>
        <v>0.13999999999999999</v>
      </c>
      <c r="C333" s="127"/>
      <c r="D333" s="123">
        <f>((($A333/1.08+500)/1000)*('2 Schedule'!$I$2)+'2 Schedule'!$I$1+(((($A333/1.08+500)/1000)*'2 Schedule'!$E$2)+'2 Schedule'!$E$1)/2)*(1+B333+8%)/12</f>
        <v>3509.0863905893252</v>
      </c>
      <c r="E333" s="123">
        <f>((($A333/1.08+500)/1000)*('3 Schedule'!$I$2)+'3 Schedule'!$I$1+(((($A333/1.08+500)/1000)*'3 Schedule'!$E$2)+'3 Schedule'!$E$1)/2)*(1+B333+8%)/12</f>
        <v>3302.3566930038542</v>
      </c>
      <c r="F333" s="123">
        <f>((($A333/1.08+500)/1000)*('4 Schedule'!$I$2)+'4 Schedule'!$I$1+(((($A333/1.08+500)/1000)*'4 Schedule'!$E$2)+'4 Schedule'!$E$1)/2)*(1+B333+8%)/12</f>
        <v>3228.9606370249417</v>
      </c>
      <c r="G333" s="123">
        <f>((($A333/1.08+500)/1000)*('5 Schedule'!$I$2)+'5 Schedule'!$I$1+(((($A333/1.08+500)/1000)*'5 Schedule'!$E$2)+'5 Schedule'!$E$1)/2)*(1+B333+8%)/12</f>
        <v>2994.2788593761161</v>
      </c>
    </row>
    <row r="334" spans="1:8" x14ac:dyDescent="0.4">
      <c r="A334" s="126">
        <f t="shared" si="5"/>
        <v>209500</v>
      </c>
      <c r="B334" s="127">
        <f>VLOOKUP(A334,'Higher Income Adjustment'!$A$1:$B$70,2)</f>
        <v>0.13999999999999999</v>
      </c>
      <c r="C334" s="127"/>
      <c r="D334" s="123">
        <f>((($A334/1.08+500)/1000)*('2 Schedule'!$I$2)+'2 Schedule'!$I$1+(((($A334/1.08+500)/1000)*'2 Schedule'!$E$2)+'2 Schedule'!$E$1)/2)*(1+B334+8%)/12</f>
        <v>3513.4426992875201</v>
      </c>
      <c r="E334" s="123">
        <f>((($A334/1.08+500)/1000)*('3 Schedule'!$I$2)+'3 Schedule'!$I$1+(((($A334/1.08+500)/1000)*'3 Schedule'!$E$2)+'3 Schedule'!$E$1)/2)*(1+B334+8%)/12</f>
        <v>3306.6903917442901</v>
      </c>
      <c r="F334" s="123">
        <f>((($A334/1.08+500)/1000)*('4 Schedule'!$I$2)+'4 Schedule'!$I$1+(((($A334/1.08+500)/1000)*'4 Schedule'!$E$2)+'4 Schedule'!$E$1)/2)*(1+B334+8%)/12</f>
        <v>3233.099550702837</v>
      </c>
      <c r="G334" s="123">
        <f>((($A334/1.08+500)/1000)*('5 Schedule'!$I$2)+'5 Schedule'!$I$1+(((($A334/1.08+500)/1000)*'5 Schedule'!$E$2)+'5 Schedule'!$E$1)/2)*(1+B334+8%)/12</f>
        <v>2998.0458718881823</v>
      </c>
    </row>
    <row r="335" spans="1:8" x14ac:dyDescent="0.4">
      <c r="A335" s="126">
        <f t="shared" si="5"/>
        <v>210000</v>
      </c>
      <c r="B335" s="127">
        <f>VLOOKUP(A335,'Higher Income Adjustment'!$A$1:$B$70,2)</f>
        <v>0.15</v>
      </c>
      <c r="C335" s="127"/>
      <c r="D335" s="123">
        <f>((($A335/1.08+500)/1000)*('2 Schedule'!$I$2)+'2 Schedule'!$I$1+(((($A335/1.08+500)/1000)*'2 Schedule'!$E$2)+'2 Schedule'!$E$1)/2)*(1+B335+8%)/12</f>
        <v>3546.6334260839581</v>
      </c>
      <c r="E335" s="123">
        <f>((($A335/1.08+500)/1000)*('3 Schedule'!$I$2)+'3 Schedule'!$I$1+(((($A335/1.08+500)/1000)*'3 Schedule'!$E$2)+'3 Schedule'!$E$1)/2)*(1+B335+8%)/12</f>
        <v>3338.1636322100098</v>
      </c>
      <c r="F335" s="123">
        <f>((($A335/1.08+500)/1000)*('4 Schedule'!$I$2)+'4 Schedule'!$I$1+(((($A335/1.08+500)/1000)*'4 Schedule'!$E$2)+'4 Schedule'!$E$1)/2)*(1+B335+8%)/12</f>
        <v>3263.7732058920515</v>
      </c>
      <c r="G335" s="123">
        <f>((($A335/1.08+500)/1000)*('5 Schedule'!$I$2)+'5 Schedule'!$I$1+(((($A335/1.08+500)/1000)*'5 Schedule'!$E$2)+'5 Schedule'!$E$1)/2)*(1+B335+8%)/12</f>
        <v>3026.4179080428735</v>
      </c>
    </row>
    <row r="336" spans="1:8" x14ac:dyDescent="0.4">
      <c r="A336" s="126">
        <f t="shared" si="5"/>
        <v>210500</v>
      </c>
      <c r="B336" s="127">
        <f>VLOOKUP(A336,'Higher Income Adjustment'!$A$1:$B$70,2)</f>
        <v>0.15</v>
      </c>
      <c r="C336" s="127"/>
      <c r="D336" s="123">
        <f>((($A336/1.08+500)/1000)*('2 Schedule'!$I$2)+'2 Schedule'!$I$1+(((($A336/1.08+500)/1000)*'2 Schedule'!$E$2)+'2 Schedule'!$E$1)/2)*(1+B336+8%)/12</f>
        <v>3551.0254422304984</v>
      </c>
      <c r="E336" s="123">
        <f>((($A336/1.08+500)/1000)*('3 Schedule'!$I$2)+'3 Schedule'!$I$1+(((($A336/1.08+500)/1000)*'3 Schedule'!$E$2)+'3 Schedule'!$E$1)/2)*(1+B336+8%)/12</f>
        <v>3342.5328530712691</v>
      </c>
      <c r="F336" s="123">
        <f>((($A336/1.08+500)/1000)*('4 Schedule'!$I$2)+'4 Schedule'!$I$1+(((($A336/1.08+500)/1000)*'4 Schedule'!$E$2)+'4 Schedule'!$E$1)/2)*(1+B336+8%)/12</f>
        <v>3267.9460450918978</v>
      </c>
      <c r="G336" s="123">
        <f>((($A336/1.08+500)/1000)*('5 Schedule'!$I$2)+'5 Schedule'!$I$1+(((($A336/1.08+500)/1000)*'5 Schedule'!$E$2)+'5 Schedule'!$E$1)/2)*(1+B336+8%)/12</f>
        <v>3030.2157977066781</v>
      </c>
      <c r="H336" s="80"/>
    </row>
    <row r="337" spans="1:7" x14ac:dyDescent="0.4">
      <c r="A337" s="126">
        <f t="shared" si="5"/>
        <v>211000</v>
      </c>
      <c r="B337" s="127">
        <f>VLOOKUP(A337,'Higher Income Adjustment'!$A$1:$B$70,2)</f>
        <v>0.15</v>
      </c>
      <c r="C337" s="127"/>
      <c r="D337" s="123">
        <f>((($A337/1.08+500)/1000)*('2 Schedule'!$I$2)+'2 Schedule'!$I$1+(((($A337/1.08+500)/1000)*'2 Schedule'!$E$2)+'2 Schedule'!$E$1)/2)*(1+B337+8%)/12</f>
        <v>3555.4174583770387</v>
      </c>
      <c r="E337" s="123">
        <f>((($A337/1.08+500)/1000)*('3 Schedule'!$I$2)+'3 Schedule'!$I$1+(((($A337/1.08+500)/1000)*'3 Schedule'!$E$2)+'3 Schedule'!$E$1)/2)*(1+B337+8%)/12</f>
        <v>3346.9020739325279</v>
      </c>
      <c r="F337" s="123">
        <f>((($A337/1.08+500)/1000)*('4 Schedule'!$I$2)+'4 Schedule'!$I$1+(((($A337/1.08+500)/1000)*'4 Schedule'!$E$2)+'4 Schedule'!$E$1)/2)*(1+B337+8%)/12</f>
        <v>3272.1188842917436</v>
      </c>
      <c r="G337" s="123">
        <f>((($A337/1.08+500)/1000)*('5 Schedule'!$I$2)+'5 Schedule'!$I$1+(((($A337/1.08+500)/1000)*'5 Schedule'!$E$2)+'5 Schedule'!$E$1)/2)*(1+B337+8%)/12</f>
        <v>3034.0136873704819</v>
      </c>
    </row>
    <row r="338" spans="1:7" x14ac:dyDescent="0.4">
      <c r="A338" s="126">
        <f t="shared" si="5"/>
        <v>211500</v>
      </c>
      <c r="B338" s="127">
        <f>VLOOKUP(A338,'Higher Income Adjustment'!$A$1:$B$70,2)</f>
        <v>0.15</v>
      </c>
      <c r="C338" s="127"/>
      <c r="D338" s="123">
        <f>((($A338/1.08+500)/1000)*('2 Schedule'!$I$2)+'2 Schedule'!$I$1+(((($A338/1.08+500)/1000)*'2 Schedule'!$E$2)+'2 Schedule'!$E$1)/2)*(1+B338+8%)/12</f>
        <v>3559.809474523579</v>
      </c>
      <c r="E338" s="123">
        <f>((($A338/1.08+500)/1000)*('3 Schedule'!$I$2)+'3 Schedule'!$I$1+(((($A338/1.08+500)/1000)*'3 Schedule'!$E$2)+'3 Schedule'!$E$1)/2)*(1+B338+8%)/12</f>
        <v>3351.2712947937871</v>
      </c>
      <c r="F338" s="123">
        <f>((($A338/1.08+500)/1000)*('4 Schedule'!$I$2)+'4 Schedule'!$I$1+(((($A338/1.08+500)/1000)*'4 Schedule'!$E$2)+'4 Schedule'!$E$1)/2)*(1+B338+8%)/12</f>
        <v>3276.2917234915908</v>
      </c>
      <c r="G338" s="123">
        <f>((($A338/1.08+500)/1000)*('5 Schedule'!$I$2)+'5 Schedule'!$I$1+(((($A338/1.08+500)/1000)*'5 Schedule'!$E$2)+'5 Schedule'!$E$1)/2)*(1+B338+8%)/12</f>
        <v>3037.8115770342865</v>
      </c>
    </row>
    <row r="339" spans="1:7" x14ac:dyDescent="0.4">
      <c r="A339" s="126">
        <f t="shared" si="5"/>
        <v>212000</v>
      </c>
      <c r="B339" s="127">
        <f>VLOOKUP(A339,'Higher Income Adjustment'!$A$1:$B$70,2)</f>
        <v>0.15</v>
      </c>
      <c r="C339" s="127"/>
      <c r="D339" s="123">
        <f>((($A339/1.08+500)/1000)*('2 Schedule'!$I$2)+'2 Schedule'!$I$1+(((($A339/1.08+500)/1000)*'2 Schedule'!$E$2)+'2 Schedule'!$E$1)/2)*(1+B339+8%)/12</f>
        <v>3564.2014906701211</v>
      </c>
      <c r="E339" s="123">
        <f>((($A339/1.08+500)/1000)*('3 Schedule'!$I$2)+'3 Schedule'!$I$1+(((($A339/1.08+500)/1000)*'3 Schedule'!$E$2)+'3 Schedule'!$E$1)/2)*(1+B339+8%)/12</f>
        <v>3355.6405156550459</v>
      </c>
      <c r="F339" s="123">
        <f>((($A339/1.08+500)/1000)*('4 Schedule'!$I$2)+'4 Schedule'!$I$1+(((($A339/1.08+500)/1000)*'4 Schedule'!$E$2)+'4 Schedule'!$E$1)/2)*(1+B339+8%)/12</f>
        <v>3280.4645626914371</v>
      </c>
      <c r="G339" s="123">
        <f>((($A339/1.08+500)/1000)*('5 Schedule'!$I$2)+'5 Schedule'!$I$1+(((($A339/1.08+500)/1000)*'5 Schedule'!$E$2)+'5 Schedule'!$E$1)/2)*(1+B339+8%)/12</f>
        <v>3041.6094666980912</v>
      </c>
    </row>
    <row r="340" spans="1:7" x14ac:dyDescent="0.4">
      <c r="A340" s="126">
        <f t="shared" si="5"/>
        <v>212500</v>
      </c>
      <c r="B340" s="127">
        <f>VLOOKUP(A340,'Higher Income Adjustment'!$A$1:$B$70,2)</f>
        <v>0.16</v>
      </c>
      <c r="C340" s="127"/>
      <c r="D340" s="123">
        <f>((($A340/1.08+500)/1000)*('2 Schedule'!$I$2)+'2 Schedule'!$I$1+(((($A340/1.08+500)/1000)*'2 Schedule'!$E$2)+'2 Schedule'!$E$1)/2)*(1+B340+8%)/12</f>
        <v>3597.6064621566343</v>
      </c>
      <c r="E340" s="123">
        <f>((($A340/1.08+500)/1000)*('3 Schedule'!$I$2)+'3 Schedule'!$I$1+(((($A340/1.08+500)/1000)*'3 Schedule'!$E$2)+'3 Schedule'!$E$1)/2)*(1+B340+8%)/12</f>
        <v>3387.3268888457055</v>
      </c>
      <c r="F340" s="123">
        <f>((($A340/1.08+500)/1000)*('4 Schedule'!$I$2)+'4 Schedule'!$I$1+(((($A340/1.08+500)/1000)*'4 Schedule'!$E$2)+'4 Schedule'!$E$1)/2)*(1+B340+8%)/12</f>
        <v>3311.3417710123504</v>
      </c>
      <c r="G340" s="123">
        <f>((($A340/1.08+500)/1000)*('5 Schedule'!$I$2)+'5 Schedule'!$I$1+(((($A340/1.08+500)/1000)*'5 Schedule'!$E$2)+'5 Schedule'!$E$1)/2)*(1+B340+8%)/12</f>
        <v>3070.1667657632111</v>
      </c>
    </row>
    <row r="341" spans="1:7" x14ac:dyDescent="0.4">
      <c r="A341" s="126">
        <f t="shared" si="5"/>
        <v>213000</v>
      </c>
      <c r="B341" s="127">
        <f>VLOOKUP(A341,'Higher Income Adjustment'!$A$1:$B$70,2)</f>
        <v>0.16</v>
      </c>
      <c r="C341" s="127"/>
      <c r="D341" s="123">
        <f>((($A341/1.08+500)/1000)*('2 Schedule'!$I$2)+'2 Schedule'!$I$1+(((($A341/1.08+500)/1000)*'2 Schedule'!$E$2)+'2 Schedule'!$E$1)/2)*(1+B341+8%)/12</f>
        <v>3602.03418575152</v>
      </c>
      <c r="E341" s="123">
        <f>((($A341/1.08+500)/1000)*('3 Schedule'!$I$2)+'3 Schedule'!$I$1+(((($A341/1.08+500)/1000)*'3 Schedule'!$E$2)+'3 Schedule'!$E$1)/2)*(1+B341+8%)/12</f>
        <v>3391.7316318277885</v>
      </c>
      <c r="F341" s="123">
        <f>((($A341/1.08+500)/1000)*('4 Schedule'!$I$2)+'4 Schedule'!$I$1+(((($A341/1.08+500)/1000)*'4 Schedule'!$E$2)+'4 Schedule'!$E$1)/2)*(1+B341+8%)/12</f>
        <v>3315.5485357341472</v>
      </c>
      <c r="G341" s="123">
        <f>((($A341/1.08+500)/1000)*('5 Schedule'!$I$2)+'5 Schedule'!$I$1+(((($A341/1.08+500)/1000)*'5 Schedule'!$E$2)+'5 Schedule'!$E$1)/2)*(1+B341+8%)/12</f>
        <v>3073.9955325787537</v>
      </c>
    </row>
    <row r="342" spans="1:7" x14ac:dyDescent="0.4">
      <c r="A342" s="126">
        <f t="shared" si="5"/>
        <v>213500</v>
      </c>
      <c r="B342" s="127">
        <f>VLOOKUP(A342,'Higher Income Adjustment'!$A$1:$B$70,2)</f>
        <v>0.16</v>
      </c>
      <c r="C342" s="127"/>
      <c r="D342" s="123">
        <f>((($A342/1.08+500)/1000)*('2 Schedule'!$I$2)+'2 Schedule'!$I$1+(((($A342/1.08+500)/1000)*'2 Schedule'!$E$2)+'2 Schedule'!$E$1)/2)*(1+B342+8%)/12</f>
        <v>3606.4619093464066</v>
      </c>
      <c r="E342" s="123">
        <f>((($A342/1.08+500)/1000)*('3 Schedule'!$I$2)+'3 Schedule'!$I$1+(((($A342/1.08+500)/1000)*'3 Schedule'!$E$2)+'3 Schedule'!$E$1)/2)*(1+B342+8%)/12</f>
        <v>3396.1363748098697</v>
      </c>
      <c r="F342" s="123">
        <f>((($A342/1.08+500)/1000)*('4 Schedule'!$I$2)+'4 Schedule'!$I$1+(((($A342/1.08+500)/1000)*'4 Schedule'!$E$2)+'4 Schedule'!$E$1)/2)*(1+B342+8%)/12</f>
        <v>3319.7553004559431</v>
      </c>
      <c r="G342" s="123">
        <f>((($A342/1.08+500)/1000)*('5 Schedule'!$I$2)+'5 Schedule'!$I$1+(((($A342/1.08+500)/1000)*'5 Schedule'!$E$2)+'5 Schedule'!$E$1)/2)*(1+B342+8%)/12</f>
        <v>3077.8242993942963</v>
      </c>
    </row>
    <row r="343" spans="1:7" x14ac:dyDescent="0.4">
      <c r="A343" s="126">
        <f t="shared" si="5"/>
        <v>214000</v>
      </c>
      <c r="B343" s="127">
        <f>VLOOKUP(A343,'Higher Income Adjustment'!$A$1:$B$70,2)</f>
        <v>0.16</v>
      </c>
      <c r="C343" s="127"/>
      <c r="D343" s="123">
        <f>((($A343/1.08+500)/1000)*('2 Schedule'!$I$2)+'2 Schedule'!$I$1+(((($A343/1.08+500)/1000)*'2 Schedule'!$E$2)+'2 Schedule'!$E$1)/2)*(1+B343+8%)/12</f>
        <v>3610.8896329412933</v>
      </c>
      <c r="E343" s="123">
        <f>((($A343/1.08+500)/1000)*('3 Schedule'!$I$2)+'3 Schedule'!$I$1+(((($A343/1.08+500)/1000)*'3 Schedule'!$E$2)+'3 Schedule'!$E$1)/2)*(1+B343+8%)/12</f>
        <v>3400.5411177919527</v>
      </c>
      <c r="F343" s="123">
        <f>((($A343/1.08+500)/1000)*('4 Schedule'!$I$2)+'4 Schedule'!$I$1+(((($A343/1.08+500)/1000)*'4 Schedule'!$E$2)+'4 Schedule'!$E$1)/2)*(1+B343+8%)/12</f>
        <v>3323.96206517774</v>
      </c>
      <c r="G343" s="123">
        <f>((($A343/1.08+500)/1000)*('5 Schedule'!$I$2)+'5 Schedule'!$I$1+(((($A343/1.08+500)/1000)*'5 Schedule'!$E$2)+'5 Schedule'!$E$1)/2)*(1+B343+8%)/12</f>
        <v>3081.6530662098389</v>
      </c>
    </row>
    <row r="344" spans="1:7" x14ac:dyDescent="0.4">
      <c r="A344" s="126">
        <f t="shared" si="5"/>
        <v>214500</v>
      </c>
      <c r="B344" s="127">
        <f>VLOOKUP(A344,'Higher Income Adjustment'!$A$1:$B$70,2)</f>
        <v>0.16</v>
      </c>
      <c r="C344" s="127"/>
      <c r="D344" s="123">
        <f>((($A344/1.08+500)/1000)*('2 Schedule'!$I$2)+'2 Schedule'!$I$1+(((($A344/1.08+500)/1000)*'2 Schedule'!$E$2)+'2 Schedule'!$E$1)/2)*(1+B344+8%)/12</f>
        <v>3615.3173565361794</v>
      </c>
      <c r="E344" s="123">
        <f>((($A344/1.08+500)/1000)*('3 Schedule'!$I$2)+'3 Schedule'!$I$1+(((($A344/1.08+500)/1000)*'3 Schedule'!$E$2)+'3 Schedule'!$E$1)/2)*(1+B344+8%)/12</f>
        <v>3404.9458607740344</v>
      </c>
      <c r="F344" s="123">
        <f>((($A344/1.08+500)/1000)*('4 Schedule'!$I$2)+'4 Schedule'!$I$1+(((($A344/1.08+500)/1000)*'4 Schedule'!$E$2)+'4 Schedule'!$E$1)/2)*(1+B344+8%)/12</f>
        <v>3328.1688298995359</v>
      </c>
      <c r="G344" s="123">
        <f>((($A344/1.08+500)/1000)*('5 Schedule'!$I$2)+'5 Schedule'!$I$1+(((($A344/1.08+500)/1000)*'5 Schedule'!$E$2)+'5 Schedule'!$E$1)/2)*(1+B344+8%)/12</f>
        <v>3085.4818330253815</v>
      </c>
    </row>
    <row r="345" spans="1:7" x14ac:dyDescent="0.4">
      <c r="A345" s="126">
        <f t="shared" si="5"/>
        <v>215000</v>
      </c>
      <c r="B345" s="127">
        <f>VLOOKUP(A345,'Higher Income Adjustment'!$A$1:$B$70,2)</f>
        <v>0.17</v>
      </c>
      <c r="C345" s="127"/>
      <c r="D345" s="123">
        <f>((($A345/1.08+500)/1000)*('2 Schedule'!$I$2)+'2 Schedule'!$I$1+(((($A345/1.08+500)/1000)*'2 Schedule'!$E$2)+'2 Schedule'!$E$1)/2)*(1+B345+8%)/12</f>
        <v>3648.9365727127679</v>
      </c>
      <c r="E345" s="123">
        <f>((($A345/1.08+500)/1000)*('3 Schedule'!$I$2)+'3 Schedule'!$I$1+(((($A345/1.08+500)/1000)*'3 Schedule'!$E$2)+'3 Schedule'!$E$1)/2)*(1+B345+8%)/12</f>
        <v>3436.8453666896344</v>
      </c>
      <c r="F345" s="123">
        <f>((($A345/1.08+500)/1000)*('4 Schedule'!$I$2)+'4 Schedule'!$I$1+(((($A345/1.08+500)/1000)*'4 Schedule'!$E$2)+'4 Schedule'!$E$1)/2)*(1+B345+8%)/12</f>
        <v>3359.2495913521493</v>
      </c>
      <c r="G345" s="123">
        <f>((($A345/1.08+500)/1000)*('5 Schedule'!$I$2)+'5 Schedule'!$I$1+(((($A345/1.08+500)/1000)*'5 Schedule'!$E$2)+'5 Schedule'!$E$1)/2)*(1+B345+8%)/12</f>
        <v>3114.2243950009311</v>
      </c>
    </row>
    <row r="346" spans="1:7" x14ac:dyDescent="0.4">
      <c r="A346" s="126">
        <f t="shared" si="5"/>
        <v>215500</v>
      </c>
      <c r="B346" s="127">
        <f>VLOOKUP(A346,'Higher Income Adjustment'!$A$1:$B$70,2)</f>
        <v>0.17</v>
      </c>
      <c r="C346" s="127"/>
      <c r="D346" s="123">
        <f>((($A346/1.08+500)/1000)*('2 Schedule'!$I$2)+'2 Schedule'!$I$1+(((($A346/1.08+500)/1000)*'2 Schedule'!$E$2)+'2 Schedule'!$E$1)/2)*(1+B346+8%)/12</f>
        <v>3653.4000037560013</v>
      </c>
      <c r="E346" s="123">
        <f>((($A346/1.08+500)/1000)*('3 Schedule'!$I$2)+'3 Schedule'!$I$1+(((($A346/1.08+500)/1000)*'3 Schedule'!$E$2)+'3 Schedule'!$E$1)/2)*(1+B346+8%)/12</f>
        <v>3441.2856317925398</v>
      </c>
      <c r="F346" s="123">
        <f>((($A346/1.08+500)/1000)*('4 Schedule'!$I$2)+'4 Schedule'!$I$1+(((($A346/1.08+500)/1000)*'4 Schedule'!$E$2)+'4 Schedule'!$E$1)/2)*(1+B346+8%)/12</f>
        <v>3363.4902815958953</v>
      </c>
      <c r="G346" s="123">
        <f>((($A346/1.08+500)/1000)*('5 Schedule'!$I$2)+'5 Schedule'!$I$1+(((($A346/1.08+500)/1000)*'5 Schedule'!$E$2)+'5 Schedule'!$E$1)/2)*(1+B346+8%)/12</f>
        <v>3118.0840389682121</v>
      </c>
    </row>
    <row r="347" spans="1:7" x14ac:dyDescent="0.4">
      <c r="A347" s="126">
        <f t="shared" si="5"/>
        <v>216000</v>
      </c>
      <c r="B347" s="127">
        <f>VLOOKUP(A347,'Higher Income Adjustment'!$A$1:$B$70,2)</f>
        <v>0.17</v>
      </c>
      <c r="C347" s="127"/>
      <c r="D347" s="123">
        <f>((($A347/1.08+500)/1000)*('2 Schedule'!$I$2)+'2 Schedule'!$I$1+(((($A347/1.08+500)/1000)*'2 Schedule'!$E$2)+'2 Schedule'!$E$1)/2)*(1+B347+8%)/12</f>
        <v>3657.8634347992324</v>
      </c>
      <c r="E347" s="123">
        <f>((($A347/1.08+500)/1000)*('3 Schedule'!$I$2)+'3 Schedule'!$I$1+(((($A347/1.08+500)/1000)*'3 Schedule'!$E$2)+'3 Schedule'!$E$1)/2)*(1+B347+8%)/12</f>
        <v>3445.7258968954447</v>
      </c>
      <c r="F347" s="123">
        <f>((($A347/1.08+500)/1000)*('4 Schedule'!$I$2)+'4 Schedule'!$I$1+(((($A347/1.08+500)/1000)*'4 Schedule'!$E$2)+'4 Schedule'!$E$1)/2)*(1+B347+8%)/12</f>
        <v>3367.7309718396414</v>
      </c>
      <c r="G347" s="123">
        <f>((($A347/1.08+500)/1000)*('5 Schedule'!$I$2)+'5 Schedule'!$I$1+(((($A347/1.08+500)/1000)*'5 Schedule'!$E$2)+'5 Schedule'!$E$1)/2)*(1+B347+8%)/12</f>
        <v>3121.9436829354927</v>
      </c>
    </row>
    <row r="348" spans="1:7" x14ac:dyDescent="0.4">
      <c r="A348" s="126">
        <f t="shared" si="5"/>
        <v>216500</v>
      </c>
      <c r="B348" s="127">
        <f>VLOOKUP(A348,'Higher Income Adjustment'!$A$1:$B$70,2)</f>
        <v>0.17</v>
      </c>
      <c r="C348" s="127"/>
      <c r="D348" s="123">
        <f>((($A348/1.08+500)/1000)*('2 Schedule'!$I$2)+'2 Schedule'!$I$1+(((($A348/1.08+500)/1000)*'2 Schedule'!$E$2)+'2 Schedule'!$E$1)/2)*(1+B348+8%)/12</f>
        <v>3662.3268658424658</v>
      </c>
      <c r="E348" s="123">
        <f>((($A348/1.08+500)/1000)*('3 Schedule'!$I$2)+'3 Schedule'!$I$1+(((($A348/1.08+500)/1000)*'3 Schedule'!$E$2)+'3 Schedule'!$E$1)/2)*(1+B348+8%)/12</f>
        <v>3450.1661619983502</v>
      </c>
      <c r="F348" s="123">
        <f>((($A348/1.08+500)/1000)*('4 Schedule'!$I$2)+'4 Schedule'!$I$1+(((($A348/1.08+500)/1000)*'4 Schedule'!$E$2)+'4 Schedule'!$E$1)/2)*(1+B348+8%)/12</f>
        <v>3371.9716620833879</v>
      </c>
      <c r="G348" s="123">
        <f>((($A348/1.08+500)/1000)*('5 Schedule'!$I$2)+'5 Schedule'!$I$1+(((($A348/1.08+500)/1000)*'5 Schedule'!$E$2)+'5 Schedule'!$E$1)/2)*(1+B348+8%)/12</f>
        <v>3125.8033269027742</v>
      </c>
    </row>
    <row r="349" spans="1:7" x14ac:dyDescent="0.4">
      <c r="A349" s="126">
        <f t="shared" si="5"/>
        <v>217000</v>
      </c>
      <c r="B349" s="127">
        <f>VLOOKUP(A349,'Higher Income Adjustment'!$A$1:$B$70,2)</f>
        <v>0.17</v>
      </c>
      <c r="C349" s="127"/>
      <c r="D349" s="123">
        <f>((($A349/1.08+500)/1000)*('2 Schedule'!$I$2)+'2 Schedule'!$I$1+(((($A349/1.08+500)/1000)*'2 Schedule'!$E$2)+'2 Schedule'!$E$1)/2)*(1+B349+8%)/12</f>
        <v>3666.7902968856979</v>
      </c>
      <c r="E349" s="123">
        <f>((($A349/1.08+500)/1000)*('3 Schedule'!$I$2)+'3 Schedule'!$I$1+(((($A349/1.08+500)/1000)*'3 Schedule'!$E$2)+'3 Schedule'!$E$1)/2)*(1+B349+8%)/12</f>
        <v>3454.606427101256</v>
      </c>
      <c r="F349" s="123">
        <f>((($A349/1.08+500)/1000)*('4 Schedule'!$I$2)+'4 Schedule'!$I$1+(((($A349/1.08+500)/1000)*'4 Schedule'!$E$2)+'4 Schedule'!$E$1)/2)*(1+B349+8%)/12</f>
        <v>3376.2123523271348</v>
      </c>
      <c r="G349" s="123">
        <f>((($A349/1.08+500)/1000)*('5 Schedule'!$I$2)+'5 Schedule'!$I$1+(((($A349/1.08+500)/1000)*'5 Schedule'!$E$2)+'5 Schedule'!$E$1)/2)*(1+B349+8%)/12</f>
        <v>3129.6629708700548</v>
      </c>
    </row>
    <row r="350" spans="1:7" x14ac:dyDescent="0.4">
      <c r="A350" s="126">
        <f t="shared" si="5"/>
        <v>217500</v>
      </c>
      <c r="B350" s="127">
        <f>VLOOKUP(A350,'Higher Income Adjustment'!$A$1:$B$70,2)</f>
        <v>0.18000000000000002</v>
      </c>
      <c r="C350" s="127"/>
      <c r="D350" s="123">
        <f>((($A350/1.08+500)/1000)*('2 Schedule'!$I$2)+'2 Schedule'!$I$1+(((($A350/1.08+500)/1000)*'2 Schedule'!$E$2)+'2 Schedule'!$E$1)/2)*(1+B350+8%)/12</f>
        <v>3700.6237577523621</v>
      </c>
      <c r="E350" s="123">
        <f>((($A350/1.08+500)/1000)*('3 Schedule'!$I$2)+'3 Schedule'!$I$1+(((($A350/1.08+500)/1000)*'3 Schedule'!$E$2)+'3 Schedule'!$E$1)/2)*(1+B350+8%)/12</f>
        <v>3486.7190657417946</v>
      </c>
      <c r="F350" s="123">
        <f>((($A350/1.08+500)/1000)*('4 Schedule'!$I$2)+'4 Schedule'!$I$1+(((($A350/1.08+500)/1000)*'4 Schedule'!$E$2)+'4 Schedule'!$E$1)/2)*(1+B350+8%)/12</f>
        <v>3407.4966669114478</v>
      </c>
      <c r="G350" s="123">
        <f>((($A350/1.08+500)/1000)*('5 Schedule'!$I$2)+'5 Schedule'!$I$1+(((($A350/1.08+500)/1000)*'5 Schedule'!$E$2)+'5 Schedule'!$E$1)/2)*(1+B350+8%)/12</f>
        <v>3158.5907957560344</v>
      </c>
    </row>
    <row r="351" spans="1:7" x14ac:dyDescent="0.4">
      <c r="A351" s="126">
        <f t="shared" si="5"/>
        <v>218000</v>
      </c>
      <c r="B351" s="127">
        <f>VLOOKUP(A351,'Higher Income Adjustment'!$A$1:$B$70,2)</f>
        <v>0.18000000000000002</v>
      </c>
      <c r="C351" s="127"/>
      <c r="D351" s="123">
        <f>((($A351/1.08+500)/1000)*('2 Schedule'!$I$2)+'2 Schedule'!$I$1+(((($A351/1.08+500)/1000)*'2 Schedule'!$E$2)+'2 Schedule'!$E$1)/2)*(1+B351+8%)/12</f>
        <v>3705.12289624394</v>
      </c>
      <c r="E351" s="123">
        <f>((($A351/1.08+500)/1000)*('3 Schedule'!$I$2)+'3 Schedule'!$I$1+(((($A351/1.08+500)/1000)*'3 Schedule'!$E$2)+'3 Schedule'!$E$1)/2)*(1+B351+8%)/12</f>
        <v>3491.1948529655233</v>
      </c>
      <c r="F351" s="123">
        <f>((($A351/1.08+500)/1000)*('4 Schedule'!$I$2)+'4 Schedule'!$I$1+(((($A351/1.08+500)/1000)*'4 Schedule'!$E$2)+'4 Schedule'!$E$1)/2)*(1+B351+8%)/12</f>
        <v>3411.771282677144</v>
      </c>
      <c r="G351" s="123">
        <f>((($A351/1.08+500)/1000)*('5 Schedule'!$I$2)+'5 Schedule'!$I$1+(((($A351/1.08+500)/1000)*'5 Schedule'!$E$2)+'5 Schedule'!$E$1)/2)*(1+B351+8%)/12</f>
        <v>3162.4813168750529</v>
      </c>
    </row>
    <row r="352" spans="1:7" x14ac:dyDescent="0.4">
      <c r="A352" s="126">
        <f t="shared" si="5"/>
        <v>218500</v>
      </c>
      <c r="B352" s="127">
        <f>VLOOKUP(A352,'Higher Income Adjustment'!$A$1:$B$70,2)</f>
        <v>0.18000000000000002</v>
      </c>
      <c r="C352" s="127"/>
      <c r="D352" s="123">
        <f>((($A352/1.08+500)/1000)*('2 Schedule'!$I$2)+'2 Schedule'!$I$1+(((($A352/1.08+500)/1000)*'2 Schedule'!$E$2)+'2 Schedule'!$E$1)/2)*(1+B352+8%)/12</f>
        <v>3709.6220347355179</v>
      </c>
      <c r="E352" s="123">
        <f>((($A352/1.08+500)/1000)*('3 Schedule'!$I$2)+'3 Schedule'!$I$1+(((($A352/1.08+500)/1000)*'3 Schedule'!$E$2)+'3 Schedule'!$E$1)/2)*(1+B352+8%)/12</f>
        <v>3495.670640189252</v>
      </c>
      <c r="F352" s="123">
        <f>((($A352/1.08+500)/1000)*('4 Schedule'!$I$2)+'4 Schedule'!$I$1+(((($A352/1.08+500)/1000)*'4 Schedule'!$E$2)+'4 Schedule'!$E$1)/2)*(1+B352+8%)/12</f>
        <v>3416.0458984428401</v>
      </c>
      <c r="G352" s="123">
        <f>((($A352/1.08+500)/1000)*('5 Schedule'!$I$2)+'5 Schedule'!$I$1+(((($A352/1.08+500)/1000)*'5 Schedule'!$E$2)+'5 Schedule'!$E$1)/2)*(1+B352+8%)/12</f>
        <v>3166.3718379940724</v>
      </c>
    </row>
    <row r="353" spans="1:7" x14ac:dyDescent="0.4">
      <c r="A353" s="126">
        <f t="shared" si="5"/>
        <v>219000</v>
      </c>
      <c r="B353" s="127">
        <f>VLOOKUP(A353,'Higher Income Adjustment'!$A$1:$B$70,2)</f>
        <v>0.18000000000000002</v>
      </c>
      <c r="C353" s="127"/>
      <c r="D353" s="123">
        <f>((($A353/1.08+500)/1000)*('2 Schedule'!$I$2)+'2 Schedule'!$I$1+(((($A353/1.08+500)/1000)*'2 Schedule'!$E$2)+'2 Schedule'!$E$1)/2)*(1+B353+8%)/12</f>
        <v>3714.1211732270954</v>
      </c>
      <c r="E353" s="123">
        <f>((($A353/1.08+500)/1000)*('3 Schedule'!$I$2)+'3 Schedule'!$I$1+(((($A353/1.08+500)/1000)*'3 Schedule'!$E$2)+'3 Schedule'!$E$1)/2)*(1+B353+8%)/12</f>
        <v>3500.1464274129808</v>
      </c>
      <c r="F353" s="123">
        <f>((($A353/1.08+500)/1000)*('4 Schedule'!$I$2)+'4 Schedule'!$I$1+(((($A353/1.08+500)/1000)*'4 Schedule'!$E$2)+'4 Schedule'!$E$1)/2)*(1+B353+8%)/12</f>
        <v>3420.3205142085358</v>
      </c>
      <c r="G353" s="123">
        <f>((($A353/1.08+500)/1000)*('5 Schedule'!$I$2)+'5 Schedule'!$I$1+(((($A353/1.08+500)/1000)*'5 Schedule'!$E$2)+'5 Schedule'!$E$1)/2)*(1+B353+8%)/12</f>
        <v>3170.262359113091</v>
      </c>
    </row>
    <row r="354" spans="1:7" x14ac:dyDescent="0.4">
      <c r="A354" s="126">
        <f t="shared" si="5"/>
        <v>219500</v>
      </c>
      <c r="B354" s="127">
        <f>VLOOKUP(A354,'Higher Income Adjustment'!$A$1:$B$70,2)</f>
        <v>0.18000000000000002</v>
      </c>
      <c r="C354" s="127"/>
      <c r="D354" s="123">
        <f>((($A354/1.08+500)/1000)*('2 Schedule'!$I$2)+'2 Schedule'!$I$1+(((($A354/1.08+500)/1000)*'2 Schedule'!$E$2)+'2 Schedule'!$E$1)/2)*(1+B354+8%)/12</f>
        <v>3718.6203117186742</v>
      </c>
      <c r="E354" s="123">
        <f>((($A354/1.08+500)/1000)*('3 Schedule'!$I$2)+'3 Schedule'!$I$1+(((($A354/1.08+500)/1000)*'3 Schedule'!$E$2)+'3 Schedule'!$E$1)/2)*(1+B354+8%)/12</f>
        <v>3504.6222146367104</v>
      </c>
      <c r="F354" s="123">
        <f>((($A354/1.08+500)/1000)*('4 Schedule'!$I$2)+'4 Schedule'!$I$1+(((($A354/1.08+500)/1000)*'4 Schedule'!$E$2)+'4 Schedule'!$E$1)/2)*(1+B354+8%)/12</f>
        <v>3424.5951299742323</v>
      </c>
      <c r="G354" s="123">
        <f>((($A354/1.08+500)/1000)*('5 Schedule'!$I$2)+'5 Schedule'!$I$1+(((($A354/1.08+500)/1000)*'5 Schedule'!$E$2)+'5 Schedule'!$E$1)/2)*(1+B354+8%)/12</f>
        <v>3174.15288023211</v>
      </c>
    </row>
    <row r="355" spans="1:7" x14ac:dyDescent="0.4">
      <c r="A355" s="126">
        <f t="shared" si="5"/>
        <v>220000</v>
      </c>
      <c r="B355" s="127">
        <f>VLOOKUP(A355,'Higher Income Adjustment'!$A$1:$B$70,2)</f>
        <v>0.19000000000000003</v>
      </c>
      <c r="C355" s="127"/>
      <c r="D355" s="123">
        <f>((($A355/1.08+500)/1000)*('2 Schedule'!$I$2)+'2 Schedule'!$I$1+(((($A355/1.08+500)/1000)*'2 Schedule'!$E$2)+'2 Schedule'!$E$1)/2)*(1+B355+8%)/12</f>
        <v>3752.6680172754131</v>
      </c>
      <c r="E355" s="123">
        <f>((($A355/1.08+500)/1000)*('3 Schedule'!$I$2)+'3 Schedule'!$I$1+(((($A355/1.08+500)/1000)*'3 Schedule'!$E$2)+'3 Schedule'!$E$1)/2)*(1+B355+8%)/12</f>
        <v>3536.9479860021875</v>
      </c>
      <c r="F355" s="123">
        <f>((($A355/1.08+500)/1000)*('4 Schedule'!$I$2)+'4 Schedule'!$I$1+(((($A355/1.08+500)/1000)*'4 Schedule'!$E$2)+'4 Schedule'!$E$1)/2)*(1+B355+8%)/12</f>
        <v>3456.0829976902455</v>
      </c>
      <c r="G355" s="123">
        <f>((($A355/1.08+500)/1000)*('5 Schedule'!$I$2)+'5 Schedule'!$I$1+(((($A355/1.08+500)/1000)*'5 Schedule'!$E$2)+'5 Schedule'!$E$1)/2)*(1+B355+8%)/12</f>
        <v>3203.2659680285192</v>
      </c>
    </row>
    <row r="356" spans="1:7" x14ac:dyDescent="0.4">
      <c r="A356" s="126">
        <f t="shared" si="5"/>
        <v>220500</v>
      </c>
      <c r="B356" s="127">
        <f>VLOOKUP(A356,'Higher Income Adjustment'!$A$1:$B$70,2)</f>
        <v>0.19000000000000003</v>
      </c>
      <c r="C356" s="127"/>
      <c r="D356" s="123">
        <f>((($A356/1.08+500)/1000)*('2 Schedule'!$I$2)+'2 Schedule'!$I$1+(((($A356/1.08+500)/1000)*'2 Schedule'!$E$2)+'2 Schedule'!$E$1)/2)*(1+B356+8%)/12</f>
        <v>3757.2028632153379</v>
      </c>
      <c r="E356" s="123">
        <f>((($A356/1.08+500)/1000)*('3 Schedule'!$I$2)+'3 Schedule'!$I$1+(((($A356/1.08+500)/1000)*'3 Schedule'!$E$2)+'3 Schedule'!$E$1)/2)*(1+B356+8%)/12</f>
        <v>3541.45929534674</v>
      </c>
      <c r="F356" s="123">
        <f>((($A356/1.08+500)/1000)*('4 Schedule'!$I$2)+'4 Schedule'!$I$1+(((($A356/1.08+500)/1000)*'4 Schedule'!$E$2)+'4 Schedule'!$E$1)/2)*(1+B356+8%)/12</f>
        <v>3460.3915389778917</v>
      </c>
      <c r="G356" s="123">
        <f>((($A356/1.08+500)/1000)*('5 Schedule'!$I$2)+'5 Schedule'!$I$1+(((($A356/1.08+500)/1000)*'5 Schedule'!$E$2)+'5 Schedule'!$E$1)/2)*(1+B356+8%)/12</f>
        <v>3207.1873662992766</v>
      </c>
    </row>
    <row r="357" spans="1:7" x14ac:dyDescent="0.4">
      <c r="A357" s="126">
        <f t="shared" si="5"/>
        <v>221000</v>
      </c>
      <c r="B357" s="127">
        <f>VLOOKUP(A357,'Higher Income Adjustment'!$A$1:$B$70,2)</f>
        <v>0.19000000000000003</v>
      </c>
      <c r="C357" s="127"/>
      <c r="D357" s="123">
        <f>((($A357/1.08+500)/1000)*('2 Schedule'!$I$2)+'2 Schedule'!$I$1+(((($A357/1.08+500)/1000)*'2 Schedule'!$E$2)+'2 Schedule'!$E$1)/2)*(1+B357+8%)/12</f>
        <v>3761.7377091552612</v>
      </c>
      <c r="E357" s="123">
        <f>((($A357/1.08+500)/1000)*('3 Schedule'!$I$2)+'3 Schedule'!$I$1+(((($A357/1.08+500)/1000)*'3 Schedule'!$E$2)+'3 Schedule'!$E$1)/2)*(1+B357+8%)/12</f>
        <v>3545.970604691292</v>
      </c>
      <c r="F357" s="123">
        <f>((($A357/1.08+500)/1000)*('4 Schedule'!$I$2)+'4 Schedule'!$I$1+(((($A357/1.08+500)/1000)*'4 Schedule'!$E$2)+'4 Schedule'!$E$1)/2)*(1+B357+8%)/12</f>
        <v>3464.7000802655384</v>
      </c>
      <c r="G357" s="123">
        <f>((($A357/1.08+500)/1000)*('5 Schedule'!$I$2)+'5 Schedule'!$I$1+(((($A357/1.08+500)/1000)*'5 Schedule'!$E$2)+'5 Schedule'!$E$1)/2)*(1+B357+8%)/12</f>
        <v>3211.1087645700336</v>
      </c>
    </row>
    <row r="358" spans="1:7" x14ac:dyDescent="0.4">
      <c r="A358" s="126">
        <f t="shared" si="5"/>
        <v>221500</v>
      </c>
      <c r="B358" s="127">
        <f>VLOOKUP(A358,'Higher Income Adjustment'!$A$1:$B$70,2)</f>
        <v>0.19000000000000003</v>
      </c>
      <c r="C358" s="127"/>
      <c r="D358" s="123">
        <f>((($A358/1.08+500)/1000)*('2 Schedule'!$I$2)+'2 Schedule'!$I$1+(((($A358/1.08+500)/1000)*'2 Schedule'!$E$2)+'2 Schedule'!$E$1)/2)*(1+B358+8%)/12</f>
        <v>3766.272555095185</v>
      </c>
      <c r="E358" s="123">
        <f>((($A358/1.08+500)/1000)*('3 Schedule'!$I$2)+'3 Schedule'!$I$1+(((($A358/1.08+500)/1000)*'3 Schedule'!$E$2)+'3 Schedule'!$E$1)/2)*(1+B358+8%)/12</f>
        <v>3550.4819140358436</v>
      </c>
      <c r="F358" s="123">
        <f>((($A358/1.08+500)/1000)*('4 Schedule'!$I$2)+'4 Schedule'!$I$1+(((($A358/1.08+500)/1000)*'4 Schedule'!$E$2)+'4 Schedule'!$E$1)/2)*(1+B358+8%)/12</f>
        <v>3469.0086215531842</v>
      </c>
      <c r="G358" s="123">
        <f>((($A358/1.08+500)/1000)*('5 Schedule'!$I$2)+'5 Schedule'!$I$1+(((($A358/1.08+500)/1000)*'5 Schedule'!$E$2)+'5 Schedule'!$E$1)/2)*(1+B358+8%)/12</f>
        <v>3215.030162840791</v>
      </c>
    </row>
    <row r="359" spans="1:7" x14ac:dyDescent="0.4">
      <c r="A359" s="126">
        <f t="shared" si="5"/>
        <v>222000</v>
      </c>
      <c r="B359" s="127">
        <f>VLOOKUP(A359,'Higher Income Adjustment'!$A$1:$B$70,2)</f>
        <v>0.19000000000000003</v>
      </c>
      <c r="C359" s="127"/>
      <c r="D359" s="123">
        <f>((($A359/1.08+500)/1000)*('2 Schedule'!$I$2)+'2 Schedule'!$I$1+(((($A359/1.08+500)/1000)*'2 Schedule'!$E$2)+'2 Schedule'!$E$1)/2)*(1+B359+8%)/12</f>
        <v>3770.8074010351097</v>
      </c>
      <c r="E359" s="123">
        <f>((($A359/1.08+500)/1000)*('3 Schedule'!$I$2)+'3 Schedule'!$I$1+(((($A359/1.08+500)/1000)*'3 Schedule'!$E$2)+'3 Schedule'!$E$1)/2)*(1+B359+8%)/12</f>
        <v>3554.9932233803956</v>
      </c>
      <c r="F359" s="123">
        <f>((($A359/1.08+500)/1000)*('4 Schedule'!$I$2)+'4 Schedule'!$I$1+(((($A359/1.08+500)/1000)*'4 Schedule'!$E$2)+'4 Schedule'!$E$1)/2)*(1+B359+8%)/12</f>
        <v>3473.3171628408309</v>
      </c>
      <c r="G359" s="123">
        <f>((($A359/1.08+500)/1000)*('5 Schedule'!$I$2)+'5 Schedule'!$I$1+(((($A359/1.08+500)/1000)*'5 Schedule'!$E$2)+'5 Schedule'!$E$1)/2)*(1+B359+8%)/12</f>
        <v>3218.951561111548</v>
      </c>
    </row>
    <row r="360" spans="1:7" x14ac:dyDescent="0.4">
      <c r="A360" s="126">
        <f t="shared" si="5"/>
        <v>222500</v>
      </c>
      <c r="B360" s="127">
        <f>VLOOKUP(A360,'Higher Income Adjustment'!$A$1:$B$70,2)</f>
        <v>0.20000000000000004</v>
      </c>
      <c r="C360" s="127"/>
      <c r="D360" s="123">
        <f>((($A360/1.08+500)/1000)*('2 Schedule'!$I$2)+'2 Schedule'!$I$1+(((($A360/1.08+500)/1000)*'2 Schedule'!$E$2)+'2 Schedule'!$E$1)/2)*(1+B360+8%)/12</f>
        <v>3805.0693512819234</v>
      </c>
      <c r="E360" s="123">
        <f>((($A360/1.08+500)/1000)*('3 Schedule'!$I$2)+'3 Schedule'!$I$1+(((($A360/1.08+500)/1000)*'3 Schedule'!$E$2)+'3 Schedule'!$E$1)/2)*(1+B360+8%)/12</f>
        <v>3587.5321274708135</v>
      </c>
      <c r="F360" s="123">
        <f>((($A360/1.08+500)/1000)*('4 Schedule'!$I$2)+'4 Schedule'!$I$1+(((($A360/1.08+500)/1000)*'4 Schedule'!$E$2)+'4 Schedule'!$E$1)/2)*(1+B360+8%)/12</f>
        <v>3505.0085836885432</v>
      </c>
      <c r="G360" s="123">
        <f>((($A360/1.08+500)/1000)*('5 Schedule'!$I$2)+'5 Schedule'!$I$1+(((($A360/1.08+500)/1000)*'5 Schedule'!$E$2)+'5 Schedule'!$E$1)/2)*(1+B360+8%)/12</f>
        <v>3248.2499118183864</v>
      </c>
    </row>
    <row r="361" spans="1:7" x14ac:dyDescent="0.4">
      <c r="A361" s="126">
        <f t="shared" si="5"/>
        <v>223000</v>
      </c>
      <c r="B361" s="127">
        <f>VLOOKUP(A361,'Higher Income Adjustment'!$A$1:$B$70,2)</f>
        <v>0.20000000000000004</v>
      </c>
      <c r="C361" s="127"/>
      <c r="D361" s="123">
        <f>((($A361/1.08+500)/1000)*('2 Schedule'!$I$2)+'2 Schedule'!$I$1+(((($A361/1.08+500)/1000)*'2 Schedule'!$E$2)+'2 Schedule'!$E$1)/2)*(1+B361+8%)/12</f>
        <v>3809.6399046701931</v>
      </c>
      <c r="E361" s="123">
        <f>((($A361/1.08+500)/1000)*('3 Schedule'!$I$2)+'3 Schedule'!$I$1+(((($A361/1.08+500)/1000)*'3 Schedule'!$E$2)+'3 Schedule'!$E$1)/2)*(1+B361+8%)/12</f>
        <v>3592.078958936188</v>
      </c>
      <c r="F361" s="123">
        <f>((($A361/1.08+500)/1000)*('4 Schedule'!$I$2)+'4 Schedule'!$I$1+(((($A361/1.08+500)/1000)*'4 Schedule'!$E$2)+'4 Schedule'!$E$1)/2)*(1+B361+8%)/12</f>
        <v>3509.3510504981391</v>
      </c>
      <c r="G361" s="123">
        <f>((($A361/1.08+500)/1000)*('5 Schedule'!$I$2)+'5 Schedule'!$I$1+(((($A361/1.08+500)/1000)*'5 Schedule'!$E$2)+'5 Schedule'!$E$1)/2)*(1+B361+8%)/12</f>
        <v>3252.2021872408823</v>
      </c>
    </row>
    <row r="362" spans="1:7" x14ac:dyDescent="0.4">
      <c r="A362" s="126">
        <f t="shared" si="5"/>
        <v>223500</v>
      </c>
      <c r="B362" s="127">
        <f>VLOOKUP(A362,'Higher Income Adjustment'!$A$1:$B$70,2)</f>
        <v>0.20000000000000004</v>
      </c>
      <c r="C362" s="127"/>
      <c r="D362" s="123">
        <f>((($A362/1.08+500)/1000)*('2 Schedule'!$I$2)+'2 Schedule'!$I$1+(((($A362/1.08+500)/1000)*'2 Schedule'!$E$2)+'2 Schedule'!$E$1)/2)*(1+B362+8%)/12</f>
        <v>3814.2104580584637</v>
      </c>
      <c r="E362" s="123">
        <f>((($A362/1.08+500)/1000)*('3 Schedule'!$I$2)+'3 Schedule'!$I$1+(((($A362/1.08+500)/1000)*'3 Schedule'!$E$2)+'3 Schedule'!$E$1)/2)*(1+B362+8%)/12</f>
        <v>3596.6257904015638</v>
      </c>
      <c r="F362" s="123">
        <f>((($A362/1.08+500)/1000)*('4 Schedule'!$I$2)+'4 Schedule'!$I$1+(((($A362/1.08+500)/1000)*'4 Schedule'!$E$2)+'4 Schedule'!$E$1)/2)*(1+B362+8%)/12</f>
        <v>3513.6935173077359</v>
      </c>
      <c r="G362" s="123">
        <f>((($A362/1.08+500)/1000)*('5 Schedule'!$I$2)+'5 Schedule'!$I$1+(((($A362/1.08+500)/1000)*'5 Schedule'!$E$2)+'5 Schedule'!$E$1)/2)*(1+B362+8%)/12</f>
        <v>3256.1544626633781</v>
      </c>
    </row>
    <row r="363" spans="1:7" x14ac:dyDescent="0.4">
      <c r="A363" s="126">
        <f t="shared" si="5"/>
        <v>224000</v>
      </c>
      <c r="B363" s="127">
        <f>VLOOKUP(A363,'Higher Income Adjustment'!$A$1:$B$70,2)</f>
        <v>0.20000000000000004</v>
      </c>
      <c r="C363" s="127"/>
      <c r="D363" s="123">
        <f>((($A363/1.08+500)/1000)*('2 Schedule'!$I$2)+'2 Schedule'!$I$1+(((($A363/1.08+500)/1000)*'2 Schedule'!$E$2)+'2 Schedule'!$E$1)/2)*(1+B363+8%)/12</f>
        <v>3818.7810114467334</v>
      </c>
      <c r="E363" s="123">
        <f>((($A363/1.08+500)/1000)*('3 Schedule'!$I$2)+'3 Schedule'!$I$1+(((($A363/1.08+500)/1000)*'3 Schedule'!$E$2)+'3 Schedule'!$E$1)/2)*(1+B363+8%)/12</f>
        <v>3601.1726218669392</v>
      </c>
      <c r="F363" s="123">
        <f>((($A363/1.08+500)/1000)*('4 Schedule'!$I$2)+'4 Schedule'!$I$1+(((($A363/1.08+500)/1000)*'4 Schedule'!$E$2)+'4 Schedule'!$E$1)/2)*(1+B363+8%)/12</f>
        <v>3518.0359841173322</v>
      </c>
      <c r="G363" s="123">
        <f>((($A363/1.08+500)/1000)*('5 Schedule'!$I$2)+'5 Schedule'!$I$1+(((($A363/1.08+500)/1000)*'5 Schedule'!$E$2)+'5 Schedule'!$E$1)/2)*(1+B363+8%)/12</f>
        <v>3260.1067380858731</v>
      </c>
    </row>
    <row r="364" spans="1:7" x14ac:dyDescent="0.4">
      <c r="A364" s="126">
        <f t="shared" si="5"/>
        <v>224500</v>
      </c>
      <c r="B364" s="127">
        <f>VLOOKUP(A364,'Higher Income Adjustment'!$A$1:$B$70,2)</f>
        <v>0.20000000000000004</v>
      </c>
      <c r="C364" s="127"/>
      <c r="D364" s="123">
        <f>((($A364/1.08+500)/1000)*('2 Schedule'!$I$2)+'2 Schedule'!$I$1+(((($A364/1.08+500)/1000)*'2 Schedule'!$E$2)+'2 Schedule'!$E$1)/2)*(1+B364+8%)/12</f>
        <v>3823.3515648350035</v>
      </c>
      <c r="E364" s="123">
        <f>((($A364/1.08+500)/1000)*('3 Schedule'!$I$2)+'3 Schedule'!$I$1+(((($A364/1.08+500)/1000)*'3 Schedule'!$E$2)+'3 Schedule'!$E$1)/2)*(1+B364+8%)/12</f>
        <v>3605.7194533323141</v>
      </c>
      <c r="F364" s="123">
        <f>((($A364/1.08+500)/1000)*('4 Schedule'!$I$2)+'4 Schedule'!$I$1+(((($A364/1.08+500)/1000)*'4 Schedule'!$E$2)+'4 Schedule'!$E$1)/2)*(1+B364+8%)/12</f>
        <v>3522.3784509269281</v>
      </c>
      <c r="G364" s="123">
        <f>((($A364/1.08+500)/1000)*('5 Schedule'!$I$2)+'5 Schedule'!$I$1+(((($A364/1.08+500)/1000)*'5 Schedule'!$E$2)+'5 Schedule'!$E$1)/2)*(1+B364+8%)/12</f>
        <v>3264.0590135083689</v>
      </c>
    </row>
    <row r="365" spans="1:7" x14ac:dyDescent="0.4">
      <c r="A365" s="126">
        <f t="shared" si="5"/>
        <v>225000</v>
      </c>
      <c r="B365" s="127">
        <f>VLOOKUP(A365,'Higher Income Adjustment'!$A$1:$B$70,2)</f>
        <v>0.21000000000000005</v>
      </c>
      <c r="C365" s="127"/>
      <c r="D365" s="123">
        <f>((($A365/1.08+500)/1000)*('2 Schedule'!$I$2)+'2 Schedule'!$I$1+(((($A365/1.08+500)/1000)*'2 Schedule'!$E$2)+'2 Schedule'!$E$1)/2)*(1+B365+8%)/12</f>
        <v>3857.827759771892</v>
      </c>
      <c r="E365" s="123">
        <f>((($A365/1.08+500)/1000)*('3 Schedule'!$I$2)+'3 Schedule'!$I$1+(((($A365/1.08+500)/1000)*'3 Schedule'!$E$2)+'3 Schedule'!$E$1)/2)*(1+B365+8%)/12</f>
        <v>3638.4714901476709</v>
      </c>
      <c r="F365" s="123">
        <f>((($A365/1.08+500)/1000)*('4 Schedule'!$I$2)+'4 Schedule'!$I$1+(((($A365/1.08+500)/1000)*'4 Schedule'!$E$2)+'4 Schedule'!$E$1)/2)*(1+B365+8%)/12</f>
        <v>3554.2734249063415</v>
      </c>
      <c r="G365" s="123">
        <f>((($A365/1.08+500)/1000)*('5 Schedule'!$I$2)+'5 Schedule'!$I$1+(((($A365/1.08+500)/1000)*'5 Schedule'!$E$2)+'5 Schedule'!$E$1)/2)*(1+B365+8%)/12</f>
        <v>3293.5426271256365</v>
      </c>
    </row>
    <row r="366" spans="1:7" x14ac:dyDescent="0.4">
      <c r="A366" s="126">
        <f t="shared" ref="A366:A429" si="6">A365+500</f>
        <v>225500</v>
      </c>
      <c r="B366" s="127">
        <f>VLOOKUP(A366,'Higher Income Adjustment'!$A$1:$B$70,2)</f>
        <v>0.21000000000000005</v>
      </c>
      <c r="C366" s="127"/>
      <c r="D366" s="123">
        <f>((($A366/1.08+500)/1000)*('2 Schedule'!$I$2)+'2 Schedule'!$I$1+(((($A366/1.08+500)/1000)*'2 Schedule'!$E$2)+'2 Schedule'!$E$1)/2)*(1+B366+8%)/12</f>
        <v>3862.4340206085089</v>
      </c>
      <c r="E366" s="123">
        <f>((($A366/1.08+500)/1000)*('3 Schedule'!$I$2)+'3 Schedule'!$I$1+(((($A366/1.08+500)/1000)*'3 Schedule'!$E$2)+'3 Schedule'!$E$1)/2)*(1+B366+8%)/12</f>
        <v>3643.0538437338705</v>
      </c>
      <c r="F366" s="123">
        <f>((($A366/1.08+500)/1000)*('4 Schedule'!$I$2)+'4 Schedule'!$I$1+(((($A366/1.08+500)/1000)*'4 Schedule'!$E$2)+'4 Schedule'!$E$1)/2)*(1+B366+8%)/12</f>
        <v>3558.6498172378874</v>
      </c>
      <c r="G366" s="123">
        <f>((($A366/1.08+500)/1000)*('5 Schedule'!$I$2)+'5 Schedule'!$I$1+(((($A366/1.08+500)/1000)*'5 Schedule'!$E$2)+'5 Schedule'!$E$1)/2)*(1+B366+8%)/12</f>
        <v>3297.5257796998708</v>
      </c>
    </row>
    <row r="367" spans="1:7" x14ac:dyDescent="0.4">
      <c r="A367" s="126">
        <f t="shared" si="6"/>
        <v>226000</v>
      </c>
      <c r="B367" s="127">
        <f>VLOOKUP(A367,'Higher Income Adjustment'!$A$1:$B$70,2)</f>
        <v>0.21000000000000005</v>
      </c>
      <c r="C367" s="127"/>
      <c r="D367" s="123">
        <f>((($A367/1.08+500)/1000)*('2 Schedule'!$I$2)+'2 Schedule'!$I$1+(((($A367/1.08+500)/1000)*'2 Schedule'!$E$2)+'2 Schedule'!$E$1)/2)*(1+B367+8%)/12</f>
        <v>3867.0402814451245</v>
      </c>
      <c r="E367" s="123">
        <f>((($A367/1.08+500)/1000)*('3 Schedule'!$I$2)+'3 Schedule'!$I$1+(((($A367/1.08+500)/1000)*'3 Schedule'!$E$2)+'3 Schedule'!$E$1)/2)*(1+B367+8%)/12</f>
        <v>3647.6361973200678</v>
      </c>
      <c r="F367" s="123">
        <f>((($A367/1.08+500)/1000)*('4 Schedule'!$I$2)+'4 Schedule'!$I$1+(((($A367/1.08+500)/1000)*'4 Schedule'!$E$2)+'4 Schedule'!$E$1)/2)*(1+B367+8%)/12</f>
        <v>3563.0262095694329</v>
      </c>
      <c r="G367" s="123">
        <f>((($A367/1.08+500)/1000)*('5 Schedule'!$I$2)+'5 Schedule'!$I$1+(((($A367/1.08+500)/1000)*'5 Schedule'!$E$2)+'5 Schedule'!$E$1)/2)*(1+B367+8%)/12</f>
        <v>3301.5089322741042</v>
      </c>
    </row>
    <row r="368" spans="1:7" x14ac:dyDescent="0.4">
      <c r="A368" s="126">
        <f t="shared" si="6"/>
        <v>226500</v>
      </c>
      <c r="B368" s="127">
        <f>VLOOKUP(A368,'Higher Income Adjustment'!$A$1:$B$70,2)</f>
        <v>0.21000000000000005</v>
      </c>
      <c r="C368" s="127"/>
      <c r="D368" s="123">
        <f>((($A368/1.08+500)/1000)*('2 Schedule'!$I$2)+'2 Schedule'!$I$1+(((($A368/1.08+500)/1000)*'2 Schedule'!$E$2)+'2 Schedule'!$E$1)/2)*(1+B368+8%)/12</f>
        <v>3871.6465422817405</v>
      </c>
      <c r="E368" s="123">
        <f>((($A368/1.08+500)/1000)*('3 Schedule'!$I$2)+'3 Schedule'!$I$1+(((($A368/1.08+500)/1000)*'3 Schedule'!$E$2)+'3 Schedule'!$E$1)/2)*(1+B368+8%)/12</f>
        <v>3652.218550906267</v>
      </c>
      <c r="F368" s="123">
        <f>((($A368/1.08+500)/1000)*('4 Schedule'!$I$2)+'4 Schedule'!$I$1+(((($A368/1.08+500)/1000)*'4 Schedule'!$E$2)+'4 Schedule'!$E$1)/2)*(1+B368+8%)/12</f>
        <v>3567.4026019009793</v>
      </c>
      <c r="G368" s="123">
        <f>((($A368/1.08+500)/1000)*('5 Schedule'!$I$2)+'5 Schedule'!$I$1+(((($A368/1.08+500)/1000)*'5 Schedule'!$E$2)+'5 Schedule'!$E$1)/2)*(1+B368+8%)/12</f>
        <v>3305.492084848338</v>
      </c>
    </row>
    <row r="369" spans="1:7" x14ac:dyDescent="0.4">
      <c r="A369" s="126">
        <f t="shared" si="6"/>
        <v>227000</v>
      </c>
      <c r="B369" s="127">
        <f>VLOOKUP(A369,'Higher Income Adjustment'!$A$1:$B$70,2)</f>
        <v>0.21000000000000005</v>
      </c>
      <c r="C369" s="127"/>
      <c r="D369" s="123">
        <f>((($A369/1.08+500)/1000)*('2 Schedule'!$I$2)+'2 Schedule'!$I$1+(((($A369/1.08+500)/1000)*'2 Schedule'!$E$2)+'2 Schedule'!$E$1)/2)*(1+B369+8%)/12</f>
        <v>3876.2528031183551</v>
      </c>
      <c r="E369" s="123">
        <f>((($A369/1.08+500)/1000)*('3 Schedule'!$I$2)+'3 Schedule'!$I$1+(((($A369/1.08+500)/1000)*'3 Schedule'!$E$2)+'3 Schedule'!$E$1)/2)*(1+B369+8%)/12</f>
        <v>3656.8009044924643</v>
      </c>
      <c r="F369" s="123">
        <f>((($A369/1.08+500)/1000)*('4 Schedule'!$I$2)+'4 Schedule'!$I$1+(((($A369/1.08+500)/1000)*'4 Schedule'!$E$2)+'4 Schedule'!$E$1)/2)*(1+B369+8%)/12</f>
        <v>3571.7789942325257</v>
      </c>
      <c r="G369" s="123">
        <f>((($A369/1.08+500)/1000)*('5 Schedule'!$I$2)+'5 Schedule'!$I$1+(((($A369/1.08+500)/1000)*'5 Schedule'!$E$2)+'5 Schedule'!$E$1)/2)*(1+B369+8%)/12</f>
        <v>3309.4752374225718</v>
      </c>
    </row>
    <row r="370" spans="1:7" x14ac:dyDescent="0.4">
      <c r="A370" s="126">
        <f t="shared" si="6"/>
        <v>227500</v>
      </c>
      <c r="B370" s="127">
        <f>VLOOKUP(A370,'Higher Income Adjustment'!$A$1:$B$70,2)</f>
        <v>0.22000000000000006</v>
      </c>
      <c r="C370" s="127"/>
      <c r="D370" s="123">
        <f>((($A370/1.08+500)/1000)*('2 Schedule'!$I$2)+'2 Schedule'!$I$1+(((($A370/1.08+500)/1000)*'2 Schedule'!$E$2)+'2 Schedule'!$E$1)/2)*(1+B370+8%)/12</f>
        <v>3910.9432427453207</v>
      </c>
      <c r="E370" s="123">
        <f>((($A370/1.08+500)/1000)*('3 Schedule'!$I$2)+'3 Schedule'!$I$1+(((($A370/1.08+500)/1000)*'3 Schedule'!$E$2)+'3 Schedule'!$E$1)/2)*(1+B370+8%)/12</f>
        <v>3689.7660740327624</v>
      </c>
      <c r="F370" s="123">
        <f>((($A370/1.08+500)/1000)*('4 Schedule'!$I$2)+'4 Schedule'!$I$1+(((($A370/1.08+500)/1000)*'4 Schedule'!$E$2)+'4 Schedule'!$E$1)/2)*(1+B370+8%)/12</f>
        <v>3603.8775213436388</v>
      </c>
      <c r="G370" s="123">
        <f>((($A370/1.08+500)/1000)*('5 Schedule'!$I$2)+'5 Schedule'!$I$1+(((($A370/1.08+500)/1000)*'5 Schedule'!$E$2)+'5 Schedule'!$E$1)/2)*(1+B370+8%)/12</f>
        <v>3339.1441139502695</v>
      </c>
    </row>
    <row r="371" spans="1:7" x14ac:dyDescent="0.4">
      <c r="A371" s="126">
        <f t="shared" si="6"/>
        <v>228000</v>
      </c>
      <c r="B371" s="127">
        <f>VLOOKUP(A371,'Higher Income Adjustment'!$A$1:$B$70,2)</f>
        <v>0.22000000000000006</v>
      </c>
      <c r="C371" s="127"/>
      <c r="D371" s="123">
        <f>((($A371/1.08+500)/1000)*('2 Schedule'!$I$2)+'2 Schedule'!$I$1+(((($A371/1.08+500)/1000)*'2 Schedule'!$E$2)+'2 Schedule'!$E$1)/2)*(1+B371+8%)/12</f>
        <v>3915.5852110302817</v>
      </c>
      <c r="E371" s="123">
        <f>((($A371/1.08+500)/1000)*('3 Schedule'!$I$2)+'3 Schedule'!$I$1+(((($A371/1.08+500)/1000)*'3 Schedule'!$E$2)+'3 Schedule'!$E$1)/2)*(1+B371+8%)/12</f>
        <v>3694.3839497397839</v>
      </c>
      <c r="F371" s="123">
        <f>((($A371/1.08+500)/1000)*('4 Schedule'!$I$2)+'4 Schedule'!$I$1+(((($A371/1.08+500)/1000)*'4 Schedule'!$E$2)+'4 Schedule'!$E$1)/2)*(1+B371+8%)/12</f>
        <v>3608.2878391971349</v>
      </c>
      <c r="G371" s="123">
        <f>((($A371/1.08+500)/1000)*('5 Schedule'!$I$2)+'5 Schedule'!$I$1+(((($A371/1.08+500)/1000)*'5 Schedule'!$E$2)+'5 Schedule'!$E$1)/2)*(1+B371+8%)/12</f>
        <v>3343.1581436762408</v>
      </c>
    </row>
    <row r="372" spans="1:7" x14ac:dyDescent="0.4">
      <c r="A372" s="126">
        <f t="shared" si="6"/>
        <v>228500</v>
      </c>
      <c r="B372" s="127">
        <f>VLOOKUP(A372,'Higher Income Adjustment'!$A$1:$B$70,2)</f>
        <v>0.22000000000000006</v>
      </c>
      <c r="C372" s="127"/>
      <c r="D372" s="123">
        <f>((($A372/1.08+500)/1000)*('2 Schedule'!$I$2)+'2 Schedule'!$I$1+(((($A372/1.08+500)/1000)*'2 Schedule'!$E$2)+'2 Schedule'!$E$1)/2)*(1+B372+8%)/12</f>
        <v>3920.2271793152436</v>
      </c>
      <c r="E372" s="123">
        <f>((($A372/1.08+500)/1000)*('3 Schedule'!$I$2)+'3 Schedule'!$I$1+(((($A372/1.08+500)/1000)*'3 Schedule'!$E$2)+'3 Schedule'!$E$1)/2)*(1+B372+8%)/12</f>
        <v>3699.0018254468055</v>
      </c>
      <c r="F372" s="123">
        <f>((($A372/1.08+500)/1000)*('4 Schedule'!$I$2)+'4 Schedule'!$I$1+(((($A372/1.08+500)/1000)*'4 Schedule'!$E$2)+'4 Schedule'!$E$1)/2)*(1+B372+8%)/12</f>
        <v>3612.6981570506305</v>
      </c>
      <c r="G372" s="123">
        <f>((($A372/1.08+500)/1000)*('5 Schedule'!$I$2)+'5 Schedule'!$I$1+(((($A372/1.08+500)/1000)*'5 Schedule'!$E$2)+'5 Schedule'!$E$1)/2)*(1+B372+8%)/12</f>
        <v>3347.1721734022135</v>
      </c>
    </row>
    <row r="373" spans="1:7" x14ac:dyDescent="0.4">
      <c r="A373" s="126">
        <f t="shared" si="6"/>
        <v>229000</v>
      </c>
      <c r="B373" s="127">
        <f>VLOOKUP(A373,'Higher Income Adjustment'!$A$1:$B$70,2)</f>
        <v>0.22000000000000006</v>
      </c>
      <c r="C373" s="127"/>
      <c r="D373" s="123">
        <f>((($A373/1.08+500)/1000)*('2 Schedule'!$I$2)+'2 Schedule'!$I$1+(((($A373/1.08+500)/1000)*'2 Schedule'!$E$2)+'2 Schedule'!$E$1)/2)*(1+B373+8%)/12</f>
        <v>3924.8691476002045</v>
      </c>
      <c r="E373" s="123">
        <f>((($A373/1.08+500)/1000)*('3 Schedule'!$I$2)+'3 Schedule'!$I$1+(((($A373/1.08+500)/1000)*'3 Schedule'!$E$2)+'3 Schedule'!$E$1)/2)*(1+B373+8%)/12</f>
        <v>3703.6197011538266</v>
      </c>
      <c r="F373" s="123">
        <f>((($A373/1.08+500)/1000)*('4 Schedule'!$I$2)+'4 Schedule'!$I$1+(((($A373/1.08+500)/1000)*'4 Schedule'!$E$2)+'4 Schedule'!$E$1)/2)*(1+B373+8%)/12</f>
        <v>3617.108474904127</v>
      </c>
      <c r="G373" s="123">
        <f>((($A373/1.08+500)/1000)*('5 Schedule'!$I$2)+'5 Schedule'!$I$1+(((($A373/1.08+500)/1000)*'5 Schedule'!$E$2)+'5 Schedule'!$E$1)/2)*(1+B373+8%)/12</f>
        <v>3351.1862031281848</v>
      </c>
    </row>
    <row r="374" spans="1:7" x14ac:dyDescent="0.4">
      <c r="A374" s="126">
        <f t="shared" si="6"/>
        <v>229500</v>
      </c>
      <c r="B374" s="127">
        <f>VLOOKUP(A374,'Higher Income Adjustment'!$A$1:$B$70,2)</f>
        <v>0.22000000000000006</v>
      </c>
      <c r="C374" s="127"/>
      <c r="D374" s="123">
        <f>((($A374/1.08+500)/1000)*('2 Schedule'!$I$2)+'2 Schedule'!$I$1+(((($A374/1.08+500)/1000)*'2 Schedule'!$E$2)+'2 Schedule'!$E$1)/2)*(1+B374+8%)/12</f>
        <v>3929.5111158851669</v>
      </c>
      <c r="E374" s="123">
        <f>((($A374/1.08+500)/1000)*('3 Schedule'!$I$2)+'3 Schedule'!$I$1+(((($A374/1.08+500)/1000)*'3 Schedule'!$E$2)+'3 Schedule'!$E$1)/2)*(1+B374+8%)/12</f>
        <v>3708.2375768608485</v>
      </c>
      <c r="F374" s="123">
        <f>((($A374/1.08+500)/1000)*('4 Schedule'!$I$2)+'4 Schedule'!$I$1+(((($A374/1.08+500)/1000)*'4 Schedule'!$E$2)+'4 Schedule'!$E$1)/2)*(1+B374+8%)/12</f>
        <v>3621.5187927576226</v>
      </c>
      <c r="G374" s="123">
        <f>((($A374/1.08+500)/1000)*('5 Schedule'!$I$2)+'5 Schedule'!$I$1+(((($A374/1.08+500)/1000)*'5 Schedule'!$E$2)+'5 Schedule'!$E$1)/2)*(1+B374+8%)/12</f>
        <v>3355.2002328541571</v>
      </c>
    </row>
    <row r="375" spans="1:7" x14ac:dyDescent="0.4">
      <c r="A375" s="126">
        <f t="shared" si="6"/>
        <v>230000</v>
      </c>
      <c r="B375" s="127">
        <f>VLOOKUP(A375,'Higher Income Adjustment'!$A$1:$B$70,2)</f>
        <v>0.23000000000000007</v>
      </c>
      <c r="C375" s="127"/>
      <c r="D375" s="123">
        <f>((($A375/1.08+500)/1000)*('2 Schedule'!$I$2)+'2 Schedule'!$I$1+(((($A375/1.08+500)/1000)*'2 Schedule'!$E$2)+'2 Schedule'!$E$1)/2)*(1+B375+8%)/12</f>
        <v>3964.4158002022064</v>
      </c>
      <c r="E375" s="123">
        <f>((($A375/1.08+500)/1000)*('3 Schedule'!$I$2)+'3 Schedule'!$I$1+(((($A375/1.08+500)/1000)*'3 Schedule'!$E$2)+'3 Schedule'!$E$1)/2)*(1+B375+8%)/12</f>
        <v>3741.4158791260847</v>
      </c>
      <c r="F375" s="123">
        <f>((($A375/1.08+500)/1000)*('4 Schedule'!$I$2)+'4 Schedule'!$I$1+(((($A375/1.08+500)/1000)*'4 Schedule'!$E$2)+'4 Schedule'!$E$1)/2)*(1+B375+8%)/12</f>
        <v>3653.8208730004353</v>
      </c>
      <c r="G375" s="123">
        <f>((($A375/1.08+500)/1000)*('5 Schedule'!$I$2)+'5 Schedule'!$I$1+(((($A375/1.08+500)/1000)*'5 Schedule'!$E$2)+'5 Schedule'!$E$1)/2)*(1+B375+8%)/12</f>
        <v>3385.0543722922844</v>
      </c>
    </row>
    <row r="376" spans="1:7" x14ac:dyDescent="0.4">
      <c r="A376" s="126">
        <f t="shared" si="6"/>
        <v>230500</v>
      </c>
      <c r="B376" s="127">
        <f>VLOOKUP(A376,'Higher Income Adjustment'!$A$1:$B$70,2)</f>
        <v>0.23000000000000007</v>
      </c>
      <c r="C376" s="127"/>
      <c r="D376" s="123">
        <f>((($A376/1.08+500)/1000)*('2 Schedule'!$I$2)+'2 Schedule'!$I$1+(((($A376/1.08+500)/1000)*'2 Schedule'!$E$2)+'2 Schedule'!$E$1)/2)*(1+B376+8%)/12</f>
        <v>3969.0934759355132</v>
      </c>
      <c r="E376" s="123">
        <f>((($A376/1.08+500)/1000)*('3 Schedule'!$I$2)+'3 Schedule'!$I$1+(((($A376/1.08+500)/1000)*'3 Schedule'!$E$2)+'3 Schedule'!$E$1)/2)*(1+B376+8%)/12</f>
        <v>3746.0692769539296</v>
      </c>
      <c r="F376" s="123">
        <f>((($A376/1.08+500)/1000)*('4 Schedule'!$I$2)+'4 Schedule'!$I$1+(((($A376/1.08+500)/1000)*'4 Schedule'!$E$2)+'4 Schedule'!$E$1)/2)*(1+B376+8%)/12</f>
        <v>3658.2651163758815</v>
      </c>
      <c r="G376" s="123">
        <f>((($A376/1.08+500)/1000)*('5 Schedule'!$I$2)+'5 Schedule'!$I$1+(((($A376/1.08+500)/1000)*'5 Schedule'!$E$2)+'5 Schedule'!$E$1)/2)*(1+B376+8%)/12</f>
        <v>3389.0992791699941</v>
      </c>
    </row>
    <row r="377" spans="1:7" x14ac:dyDescent="0.4">
      <c r="A377" s="126">
        <f t="shared" si="6"/>
        <v>231000</v>
      </c>
      <c r="B377" s="127">
        <f>VLOOKUP(A377,'Higher Income Adjustment'!$A$1:$B$70,2)</f>
        <v>0.23000000000000007</v>
      </c>
      <c r="C377" s="127"/>
      <c r="D377" s="123">
        <f>((($A377/1.08+500)/1000)*('2 Schedule'!$I$2)+'2 Schedule'!$I$1+(((($A377/1.08+500)/1000)*'2 Schedule'!$E$2)+'2 Schedule'!$E$1)/2)*(1+B377+8%)/12</f>
        <v>3973.7711516688214</v>
      </c>
      <c r="E377" s="123">
        <f>((($A377/1.08+500)/1000)*('3 Schedule'!$I$2)+'3 Schedule'!$I$1+(((($A377/1.08+500)/1000)*'3 Schedule'!$E$2)+'3 Schedule'!$E$1)/2)*(1+B377+8%)/12</f>
        <v>3750.7226747817745</v>
      </c>
      <c r="F377" s="123">
        <f>((($A377/1.08+500)/1000)*('4 Schedule'!$I$2)+'4 Schedule'!$I$1+(((($A377/1.08+500)/1000)*'4 Schedule'!$E$2)+'4 Schedule'!$E$1)/2)*(1+B377+8%)/12</f>
        <v>3662.7093597513281</v>
      </c>
      <c r="G377" s="123">
        <f>((($A377/1.08+500)/1000)*('5 Schedule'!$I$2)+'5 Schedule'!$I$1+(((($A377/1.08+500)/1000)*'5 Schedule'!$E$2)+'5 Schedule'!$E$1)/2)*(1+B377+8%)/12</f>
        <v>3393.1441860477048</v>
      </c>
    </row>
    <row r="378" spans="1:7" x14ac:dyDescent="0.4">
      <c r="A378" s="126">
        <f t="shared" si="6"/>
        <v>231500</v>
      </c>
      <c r="B378" s="127">
        <f>VLOOKUP(A378,'Higher Income Adjustment'!$A$1:$B$70,2)</f>
        <v>0.23000000000000007</v>
      </c>
      <c r="C378" s="127"/>
      <c r="D378" s="123">
        <f>((($A378/1.08+500)/1000)*('2 Schedule'!$I$2)+'2 Schedule'!$I$1+(((($A378/1.08+500)/1000)*'2 Schedule'!$E$2)+'2 Schedule'!$E$1)/2)*(1+B378+8%)/12</f>
        <v>3978.4488274021282</v>
      </c>
      <c r="E378" s="123">
        <f>((($A378/1.08+500)/1000)*('3 Schedule'!$I$2)+'3 Schedule'!$I$1+(((($A378/1.08+500)/1000)*'3 Schedule'!$E$2)+'3 Schedule'!$E$1)/2)*(1+B378+8%)/12</f>
        <v>3755.3760726096193</v>
      </c>
      <c r="F378" s="123">
        <f>((($A378/1.08+500)/1000)*('4 Schedule'!$I$2)+'4 Schedule'!$I$1+(((($A378/1.08+500)/1000)*'4 Schedule'!$E$2)+'4 Schedule'!$E$1)/2)*(1+B378+8%)/12</f>
        <v>3667.1536031267738</v>
      </c>
      <c r="G378" s="123">
        <f>((($A378/1.08+500)/1000)*('5 Schedule'!$I$2)+'5 Schedule'!$I$1+(((($A378/1.08+500)/1000)*'5 Schedule'!$E$2)+'5 Schedule'!$E$1)/2)*(1+B378+8%)/12</f>
        <v>3397.189092925415</v>
      </c>
    </row>
    <row r="379" spans="1:7" x14ac:dyDescent="0.4">
      <c r="A379" s="126">
        <f t="shared" si="6"/>
        <v>232000</v>
      </c>
      <c r="B379" s="127">
        <f>VLOOKUP(A379,'Higher Income Adjustment'!$A$1:$B$70,2)</f>
        <v>0.23000000000000007</v>
      </c>
      <c r="C379" s="127"/>
      <c r="D379" s="123">
        <f>((($A379/1.08+500)/1000)*('2 Schedule'!$I$2)+'2 Schedule'!$I$1+(((($A379/1.08+500)/1000)*'2 Schedule'!$E$2)+'2 Schedule'!$E$1)/2)*(1+B379+8%)/12</f>
        <v>3983.1265031354365</v>
      </c>
      <c r="E379" s="123">
        <f>((($A379/1.08+500)/1000)*('3 Schedule'!$I$2)+'3 Schedule'!$I$1+(((($A379/1.08+500)/1000)*'3 Schedule'!$E$2)+'3 Schedule'!$E$1)/2)*(1+B379+8%)/12</f>
        <v>3760.0294704374642</v>
      </c>
      <c r="F379" s="123">
        <f>((($A379/1.08+500)/1000)*('4 Schedule'!$I$2)+'4 Schedule'!$I$1+(((($A379/1.08+500)/1000)*'4 Schedule'!$E$2)+'4 Schedule'!$E$1)/2)*(1+B379+8%)/12</f>
        <v>3671.5978465022195</v>
      </c>
      <c r="G379" s="123">
        <f>((($A379/1.08+500)/1000)*('5 Schedule'!$I$2)+'5 Schedule'!$I$1+(((($A379/1.08+500)/1000)*'5 Schedule'!$E$2)+'5 Schedule'!$E$1)/2)*(1+B379+8%)/12</f>
        <v>3401.2339998031243</v>
      </c>
    </row>
    <row r="380" spans="1:7" x14ac:dyDescent="0.4">
      <c r="A380" s="126">
        <f t="shared" si="6"/>
        <v>232500</v>
      </c>
      <c r="B380" s="127">
        <f>VLOOKUP(A380,'Higher Income Adjustment'!$A$1:$B$70,2)</f>
        <v>0.24000000000000007</v>
      </c>
      <c r="C380" s="127"/>
      <c r="D380" s="123">
        <f>((($A380/1.08+500)/1000)*('2 Schedule'!$I$2)+'2 Schedule'!$I$1+(((($A380/1.08+500)/1000)*'2 Schedule'!$E$2)+'2 Schedule'!$E$1)/2)*(1+B380+8%)/12</f>
        <v>4018.2454321425507</v>
      </c>
      <c r="E380" s="123">
        <f>((($A380/1.08+500)/1000)*('3 Schedule'!$I$2)+'3 Schedule'!$I$1+(((($A380/1.08+500)/1000)*'3 Schedule'!$E$2)+'3 Schedule'!$E$1)/2)*(1+B380+8%)/12</f>
        <v>3793.4209054276398</v>
      </c>
      <c r="F380" s="123">
        <f>((($A380/1.08+500)/1000)*('4 Schedule'!$I$2)+'4 Schedule'!$I$1+(((($A380/1.08+500)/1000)*'4 Schedule'!$E$2)+'4 Schedule'!$E$1)/2)*(1+B380+8%)/12</f>
        <v>3704.1034798767319</v>
      </c>
      <c r="G380" s="123">
        <f>((($A380/1.08+500)/1000)*('5 Schedule'!$I$2)+'5 Schedule'!$I$1+(((($A380/1.08+500)/1000)*'5 Schedule'!$E$2)+'5 Schedule'!$E$1)/2)*(1+B380+8%)/12</f>
        <v>3431.2734021516808</v>
      </c>
    </row>
    <row r="381" spans="1:7" x14ac:dyDescent="0.4">
      <c r="A381" s="126">
        <f t="shared" si="6"/>
        <v>233000</v>
      </c>
      <c r="B381" s="127">
        <f>VLOOKUP(A381,'Higher Income Adjustment'!$A$1:$B$70,2)</f>
        <v>0.24000000000000007</v>
      </c>
      <c r="C381" s="127"/>
      <c r="D381" s="123">
        <f>((($A381/1.08+500)/1000)*('2 Schedule'!$I$2)+'2 Schedule'!$I$1+(((($A381/1.08+500)/1000)*'2 Schedule'!$E$2)+'2 Schedule'!$E$1)/2)*(1+B381+8%)/12</f>
        <v>4022.9588153242039</v>
      </c>
      <c r="E381" s="123">
        <f>((($A381/1.08+500)/1000)*('3 Schedule'!$I$2)+'3 Schedule'!$I$1+(((($A381/1.08+500)/1000)*'3 Schedule'!$E$2)+'3 Schedule'!$E$1)/2)*(1+B381+8%)/12</f>
        <v>3798.109825376308</v>
      </c>
      <c r="F381" s="123">
        <f>((($A381/1.08+500)/1000)*('4 Schedule'!$I$2)+'4 Schedule'!$I$1+(((($A381/1.08+500)/1000)*'4 Schedule'!$E$2)+'4 Schedule'!$E$1)/2)*(1+B381+8%)/12</f>
        <v>3708.5816487741281</v>
      </c>
      <c r="G381" s="123">
        <f>((($A381/1.08+500)/1000)*('5 Schedule'!$I$2)+'5 Schedule'!$I$1+(((($A381/1.08+500)/1000)*'5 Schedule'!$E$2)+'5 Schedule'!$E$1)/2)*(1+B381+8%)/12</f>
        <v>3435.3491861811294</v>
      </c>
    </row>
    <row r="382" spans="1:7" x14ac:dyDescent="0.4">
      <c r="A382" s="126">
        <f t="shared" si="6"/>
        <v>233500</v>
      </c>
      <c r="B382" s="127">
        <f>VLOOKUP(A382,'Higher Income Adjustment'!$A$1:$B$70,2)</f>
        <v>0.24000000000000007</v>
      </c>
      <c r="C382" s="127"/>
      <c r="D382" s="123">
        <f>((($A382/1.08+500)/1000)*('2 Schedule'!$I$2)+'2 Schedule'!$I$1+(((($A382/1.08+500)/1000)*'2 Schedule'!$E$2)+'2 Schedule'!$E$1)/2)*(1+B382+8%)/12</f>
        <v>4027.672198505858</v>
      </c>
      <c r="E382" s="123">
        <f>((($A382/1.08+500)/1000)*('3 Schedule'!$I$2)+'3 Schedule'!$I$1+(((($A382/1.08+500)/1000)*'3 Schedule'!$E$2)+'3 Schedule'!$E$1)/2)*(1+B382+8%)/12</f>
        <v>3802.7987453249757</v>
      </c>
      <c r="F382" s="123">
        <f>((($A382/1.08+500)/1000)*('4 Schedule'!$I$2)+'4 Schedule'!$I$1+(((($A382/1.08+500)/1000)*'4 Schedule'!$E$2)+'4 Schedule'!$E$1)/2)*(1+B382+8%)/12</f>
        <v>3713.059817671523</v>
      </c>
      <c r="G382" s="123">
        <f>((($A382/1.08+500)/1000)*('5 Schedule'!$I$2)+'5 Schedule'!$I$1+(((($A382/1.08+500)/1000)*'5 Schedule'!$E$2)+'5 Schedule'!$E$1)/2)*(1+B382+8%)/12</f>
        <v>3439.4249702105776</v>
      </c>
    </row>
    <row r="383" spans="1:7" x14ac:dyDescent="0.4">
      <c r="A383" s="126">
        <f t="shared" si="6"/>
        <v>234000</v>
      </c>
      <c r="B383" s="127">
        <f>VLOOKUP(A383,'Higher Income Adjustment'!$A$1:$B$70,2)</f>
        <v>0.24000000000000007</v>
      </c>
      <c r="C383" s="127"/>
      <c r="D383" s="123">
        <f>((($A383/1.08+500)/1000)*('2 Schedule'!$I$2)+'2 Schedule'!$I$1+(((($A383/1.08+500)/1000)*'2 Schedule'!$E$2)+'2 Schedule'!$E$1)/2)*(1+B383+8%)/12</f>
        <v>4032.3855816875111</v>
      </c>
      <c r="E383" s="123">
        <f>((($A383/1.08+500)/1000)*('3 Schedule'!$I$2)+'3 Schedule'!$I$1+(((($A383/1.08+500)/1000)*'3 Schedule'!$E$2)+'3 Schedule'!$E$1)/2)*(1+B383+8%)/12</f>
        <v>3807.4876652736439</v>
      </c>
      <c r="F383" s="123">
        <f>((($A383/1.08+500)/1000)*('4 Schedule'!$I$2)+'4 Schedule'!$I$1+(((($A383/1.08+500)/1000)*'4 Schedule'!$E$2)+'4 Schedule'!$E$1)/2)*(1+B383+8%)/12</f>
        <v>3717.5379865689206</v>
      </c>
      <c r="G383" s="123">
        <f>((($A383/1.08+500)/1000)*('5 Schedule'!$I$2)+'5 Schedule'!$I$1+(((($A383/1.08+500)/1000)*'5 Schedule'!$E$2)+'5 Schedule'!$E$1)/2)*(1+B383+8%)/12</f>
        <v>3443.5007542400272</v>
      </c>
    </row>
    <row r="384" spans="1:7" x14ac:dyDescent="0.4">
      <c r="A384" s="126">
        <f t="shared" si="6"/>
        <v>234500</v>
      </c>
      <c r="B384" s="127">
        <f>VLOOKUP(A384,'Higher Income Adjustment'!$A$1:$B$70,2)</f>
        <v>0.24000000000000007</v>
      </c>
      <c r="C384" s="127"/>
      <c r="D384" s="123">
        <f>((($A384/1.08+500)/1000)*('2 Schedule'!$I$2)+'2 Schedule'!$I$1+(((($A384/1.08+500)/1000)*'2 Schedule'!$E$2)+'2 Schedule'!$E$1)/2)*(1+B384+8%)/12</f>
        <v>4037.0989648691643</v>
      </c>
      <c r="E384" s="123">
        <f>((($A384/1.08+500)/1000)*('3 Schedule'!$I$2)+'3 Schedule'!$I$1+(((($A384/1.08+500)/1000)*'3 Schedule'!$E$2)+'3 Schedule'!$E$1)/2)*(1+B384+8%)/12</f>
        <v>3812.176585222313</v>
      </c>
      <c r="F384" s="123">
        <f>((($A384/1.08+500)/1000)*('4 Schedule'!$I$2)+'4 Schedule'!$I$1+(((($A384/1.08+500)/1000)*'4 Schedule'!$E$2)+'4 Schedule'!$E$1)/2)*(1+B384+8%)/12</f>
        <v>3722.0161554663168</v>
      </c>
      <c r="G384" s="123">
        <f>((($A384/1.08+500)/1000)*('5 Schedule'!$I$2)+'5 Schedule'!$I$1+(((($A384/1.08+500)/1000)*'5 Schedule'!$E$2)+'5 Schedule'!$E$1)/2)*(1+B384+8%)/12</f>
        <v>3447.5765382694758</v>
      </c>
    </row>
    <row r="385" spans="1:7" x14ac:dyDescent="0.4">
      <c r="A385" s="126">
        <f t="shared" si="6"/>
        <v>235000</v>
      </c>
      <c r="B385" s="127">
        <f>VLOOKUP(A385,'Higher Income Adjustment'!$A$1:$B$70,2)</f>
        <v>0.25000000000000006</v>
      </c>
      <c r="C385" s="127"/>
      <c r="D385" s="123">
        <f>((($A385/1.08+500)/1000)*('2 Schedule'!$I$2)+'2 Schedule'!$I$1+(((($A385/1.08+500)/1000)*'2 Schedule'!$E$2)+'2 Schedule'!$E$1)/2)*(1+B385+8%)/12</f>
        <v>4072.4321385663548</v>
      </c>
      <c r="E385" s="123">
        <f>((($A385/1.08+500)/1000)*('3 Schedule'!$I$2)+'3 Schedule'!$I$1+(((($A385/1.08+500)/1000)*'3 Schedule'!$E$2)+'3 Schedule'!$E$1)/2)*(1+B385+8%)/12</f>
        <v>3845.781152937428</v>
      </c>
      <c r="F385" s="123">
        <f>((($A385/1.08+500)/1000)*('4 Schedule'!$I$2)+'4 Schedule'!$I$1+(((($A385/1.08+500)/1000)*'4 Schedule'!$E$2)+'4 Schedule'!$E$1)/2)*(1+B385+8%)/12</f>
        <v>3754.725341972528</v>
      </c>
      <c r="G385" s="123">
        <f>((($A385/1.08+500)/1000)*('5 Schedule'!$I$2)+'5 Schedule'!$I$1+(((($A385/1.08+500)/1000)*'5 Schedule'!$E$2)+'5 Schedule'!$E$1)/2)*(1+B385+8%)/12</f>
        <v>3477.801203528461</v>
      </c>
    </row>
    <row r="386" spans="1:7" x14ac:dyDescent="0.4">
      <c r="A386" s="126">
        <f t="shared" si="6"/>
        <v>235500</v>
      </c>
      <c r="B386" s="127">
        <f>VLOOKUP(A386,'Higher Income Adjustment'!$A$1:$B$70,2)</f>
        <v>0.25000000000000006</v>
      </c>
      <c r="C386" s="127"/>
      <c r="D386" s="123">
        <f>((($A386/1.08+500)/1000)*('2 Schedule'!$I$2)+'2 Schedule'!$I$1+(((($A386/1.08+500)/1000)*'2 Schedule'!$E$2)+'2 Schedule'!$E$1)/2)*(1+B386+8%)/12</f>
        <v>4077.1812291963543</v>
      </c>
      <c r="E386" s="123">
        <f>((($A386/1.08+500)/1000)*('3 Schedule'!$I$2)+'3 Schedule'!$I$1+(((($A386/1.08+500)/1000)*'3 Schedule'!$E$2)+'3 Schedule'!$E$1)/2)*(1+B386+8%)/12</f>
        <v>3850.5055950069195</v>
      </c>
      <c r="F386" s="123">
        <f>((($A386/1.08+500)/1000)*('4 Schedule'!$I$2)+'4 Schedule'!$I$1+(((($A386/1.08+500)/1000)*'4 Schedule'!$E$2)+'4 Schedule'!$E$1)/2)*(1+B386+8%)/12</f>
        <v>3759.2374363918739</v>
      </c>
      <c r="G386" s="123">
        <f>((($A386/1.08+500)/1000)*('5 Schedule'!$I$2)+'5 Schedule'!$I$1+(((($A386/1.08+500)/1000)*'5 Schedule'!$E$2)+'5 Schedule'!$E$1)/2)*(1+B386+8%)/12</f>
        <v>3481.9078647096485</v>
      </c>
    </row>
    <row r="387" spans="1:7" x14ac:dyDescent="0.4">
      <c r="A387" s="126">
        <f t="shared" si="6"/>
        <v>236000</v>
      </c>
      <c r="B387" s="127">
        <f>VLOOKUP(A387,'Higher Income Adjustment'!$A$1:$B$70,2)</f>
        <v>0.25000000000000006</v>
      </c>
      <c r="C387" s="127"/>
      <c r="D387" s="123">
        <f>((($A387/1.08+500)/1000)*('2 Schedule'!$I$2)+'2 Schedule'!$I$1+(((($A387/1.08+500)/1000)*'2 Schedule'!$E$2)+'2 Schedule'!$E$1)/2)*(1+B387+8%)/12</f>
        <v>4081.9303198263528</v>
      </c>
      <c r="E387" s="123">
        <f>((($A387/1.08+500)/1000)*('3 Schedule'!$I$2)+'3 Schedule'!$I$1+(((($A387/1.08+500)/1000)*'3 Schedule'!$E$2)+'3 Schedule'!$E$1)/2)*(1+B387+8%)/12</f>
        <v>3855.230037076411</v>
      </c>
      <c r="F387" s="123">
        <f>((($A387/1.08+500)/1000)*('4 Schedule'!$I$2)+'4 Schedule'!$I$1+(((($A387/1.08+500)/1000)*'4 Schedule'!$E$2)+'4 Schedule'!$E$1)/2)*(1+B387+8%)/12</f>
        <v>3763.7495308112207</v>
      </c>
      <c r="G387" s="123">
        <f>((($A387/1.08+500)/1000)*('5 Schedule'!$I$2)+'5 Schedule'!$I$1+(((($A387/1.08+500)/1000)*'5 Schedule'!$E$2)+'5 Schedule'!$E$1)/2)*(1+B387+8%)/12</f>
        <v>3486.0145258908346</v>
      </c>
    </row>
    <row r="388" spans="1:7" x14ac:dyDescent="0.4">
      <c r="A388" s="126">
        <f t="shared" si="6"/>
        <v>236500</v>
      </c>
      <c r="B388" s="127">
        <f>VLOOKUP(A388,'Higher Income Adjustment'!$A$1:$B$70,2)</f>
        <v>0.25000000000000006</v>
      </c>
      <c r="C388" s="127"/>
      <c r="D388" s="123">
        <f>((($A388/1.08+500)/1000)*('2 Schedule'!$I$2)+'2 Schedule'!$I$1+(((($A388/1.08+500)/1000)*'2 Schedule'!$E$2)+'2 Schedule'!$E$1)/2)*(1+B388+8%)/12</f>
        <v>4086.6794104563519</v>
      </c>
      <c r="E388" s="123">
        <f>((($A388/1.08+500)/1000)*('3 Schedule'!$I$2)+'3 Schedule'!$I$1+(((($A388/1.08+500)/1000)*'3 Schedule'!$E$2)+'3 Schedule'!$E$1)/2)*(1+B388+8%)/12</f>
        <v>3859.9544791459016</v>
      </c>
      <c r="F388" s="123">
        <f>((($A388/1.08+500)/1000)*('4 Schedule'!$I$2)+'4 Schedule'!$I$1+(((($A388/1.08+500)/1000)*'4 Schedule'!$E$2)+'4 Schedule'!$E$1)/2)*(1+B388+8%)/12</f>
        <v>3768.2616252305666</v>
      </c>
      <c r="G388" s="123">
        <f>((($A388/1.08+500)/1000)*('5 Schedule'!$I$2)+'5 Schedule'!$I$1+(((($A388/1.08+500)/1000)*'5 Schedule'!$E$2)+'5 Schedule'!$E$1)/2)*(1+B388+8%)/12</f>
        <v>3490.1211870720217</v>
      </c>
    </row>
    <row r="389" spans="1:7" x14ac:dyDescent="0.4">
      <c r="A389" s="126">
        <f t="shared" si="6"/>
        <v>237000</v>
      </c>
      <c r="B389" s="127">
        <f>VLOOKUP(A389,'Higher Income Adjustment'!$A$1:$B$70,2)</f>
        <v>0.25000000000000006</v>
      </c>
      <c r="C389" s="127"/>
      <c r="D389" s="123">
        <f>((($A389/1.08+500)/1000)*('2 Schedule'!$I$2)+'2 Schedule'!$I$1+(((($A389/1.08+500)/1000)*'2 Schedule'!$E$2)+'2 Schedule'!$E$1)/2)*(1+B389+8%)/12</f>
        <v>4091.4285010863509</v>
      </c>
      <c r="E389" s="123">
        <f>((($A389/1.08+500)/1000)*('3 Schedule'!$I$2)+'3 Schedule'!$I$1+(((($A389/1.08+500)/1000)*'3 Schedule'!$E$2)+'3 Schedule'!$E$1)/2)*(1+B389+8%)/12</f>
        <v>3864.6789212153931</v>
      </c>
      <c r="F389" s="123">
        <f>((($A389/1.08+500)/1000)*('4 Schedule'!$I$2)+'4 Schedule'!$I$1+(((($A389/1.08+500)/1000)*'4 Schedule'!$E$2)+'4 Schedule'!$E$1)/2)*(1+B389+8%)/12</f>
        <v>3772.7737196499129</v>
      </c>
      <c r="G389" s="123">
        <f>((($A389/1.08+500)/1000)*('5 Schedule'!$I$2)+'5 Schedule'!$I$1+(((($A389/1.08+500)/1000)*'5 Schedule'!$E$2)+'5 Schedule'!$E$1)/2)*(1+B389+8%)/12</f>
        <v>3494.2278482532079</v>
      </c>
    </row>
    <row r="390" spans="1:7" x14ac:dyDescent="0.4">
      <c r="A390" s="126">
        <f t="shared" si="6"/>
        <v>237500</v>
      </c>
      <c r="B390" s="127">
        <f>VLOOKUP(A390,'Higher Income Adjustment'!$A$1:$B$70,2)</f>
        <v>0.26000000000000006</v>
      </c>
      <c r="C390" s="127"/>
      <c r="D390" s="123">
        <f>((($A390/1.08+500)/1000)*('2 Schedule'!$I$2)+'2 Schedule'!$I$1+(((($A390/1.08+500)/1000)*'2 Schedule'!$E$2)+'2 Schedule'!$E$1)/2)*(1+B390+8%)/12</f>
        <v>4126.9759194736152</v>
      </c>
      <c r="E390" s="123">
        <f>((($A390/1.08+500)/1000)*('3 Schedule'!$I$2)+'3 Schedule'!$I$1+(((($A390/1.08+500)/1000)*'3 Schedule'!$E$2)+'3 Schedule'!$E$1)/2)*(1+B390+8%)/12</f>
        <v>3898.4966216554476</v>
      </c>
      <c r="F390" s="123">
        <f>((($A390/1.08+500)/1000)*('4 Schedule'!$I$2)+'4 Schedule'!$I$1+(((($A390/1.08+500)/1000)*'4 Schedule'!$E$2)+'4 Schedule'!$E$1)/2)*(1+B390+8%)/12</f>
        <v>3805.6864592878246</v>
      </c>
      <c r="G390" s="123">
        <f>((($A390/1.08+500)/1000)*('5 Schedule'!$I$2)+'5 Schedule'!$I$1+(((($A390/1.08+500)/1000)*'5 Schedule'!$E$2)+'5 Schedule'!$E$1)/2)*(1+B390+8%)/12</f>
        <v>3524.6377764226236</v>
      </c>
    </row>
    <row r="391" spans="1:7" x14ac:dyDescent="0.4">
      <c r="A391" s="126">
        <f t="shared" si="6"/>
        <v>238000</v>
      </c>
      <c r="B391" s="127">
        <f>VLOOKUP(A391,'Higher Income Adjustment'!$A$1:$B$70,2)</f>
        <v>0.26000000000000006</v>
      </c>
      <c r="C391" s="127"/>
      <c r="D391" s="123">
        <f>((($A391/1.08+500)/1000)*('2 Schedule'!$I$2)+'2 Schedule'!$I$1+(((($A391/1.08+500)/1000)*'2 Schedule'!$E$2)+'2 Schedule'!$E$1)/2)*(1+B391+8%)/12</f>
        <v>4131.7607175519615</v>
      </c>
      <c r="E391" s="123">
        <f>((($A391/1.08+500)/1000)*('3 Schedule'!$I$2)+'3 Schedule'!$I$1+(((($A391/1.08+500)/1000)*'3 Schedule'!$E$2)+'3 Schedule'!$E$1)/2)*(1+B391+8%)/12</f>
        <v>3903.2565858457624</v>
      </c>
      <c r="F391" s="123">
        <f>((($A391/1.08+500)/1000)*('4 Schedule'!$I$2)+'4 Schedule'!$I$1+(((($A391/1.08+500)/1000)*'4 Schedule'!$E$2)+'4 Schedule'!$E$1)/2)*(1+B391+8%)/12</f>
        <v>3810.2324792291201</v>
      </c>
      <c r="G391" s="123">
        <f>((($A391/1.08+500)/1000)*('5 Schedule'!$I$2)+'5 Schedule'!$I$1+(((($A391/1.08+500)/1000)*'5 Schedule'!$E$2)+'5 Schedule'!$E$1)/2)*(1+B391+8%)/12</f>
        <v>3528.7753147555486</v>
      </c>
    </row>
    <row r="392" spans="1:7" x14ac:dyDescent="0.4">
      <c r="A392" s="126">
        <f t="shared" si="6"/>
        <v>238500</v>
      </c>
      <c r="B392" s="127">
        <f>VLOOKUP(A392,'Higher Income Adjustment'!$A$1:$B$70,2)</f>
        <v>0.26000000000000006</v>
      </c>
      <c r="C392" s="127"/>
      <c r="D392" s="123">
        <f>((($A392/1.08+500)/1000)*('2 Schedule'!$I$2)+'2 Schedule'!$I$1+(((($A392/1.08+500)/1000)*'2 Schedule'!$E$2)+'2 Schedule'!$E$1)/2)*(1+B392+8%)/12</f>
        <v>4136.545515630306</v>
      </c>
      <c r="E392" s="123">
        <f>((($A392/1.08+500)/1000)*('3 Schedule'!$I$2)+'3 Schedule'!$I$1+(((($A392/1.08+500)/1000)*'3 Schedule'!$E$2)+'3 Schedule'!$E$1)/2)*(1+B392+8%)/12</f>
        <v>3908.0165500360768</v>
      </c>
      <c r="F392" s="123">
        <f>((($A392/1.08+500)/1000)*('4 Schedule'!$I$2)+'4 Schedule'!$I$1+(((($A392/1.08+500)/1000)*'4 Schedule'!$E$2)+'4 Schedule'!$E$1)/2)*(1+B392+8%)/12</f>
        <v>3814.7784991704161</v>
      </c>
      <c r="G392" s="123">
        <f>((($A392/1.08+500)/1000)*('5 Schedule'!$I$2)+'5 Schedule'!$I$1+(((($A392/1.08+500)/1000)*'5 Schedule'!$E$2)+'5 Schedule'!$E$1)/2)*(1+B392+8%)/12</f>
        <v>3532.9128530884736</v>
      </c>
    </row>
    <row r="393" spans="1:7" x14ac:dyDescent="0.4">
      <c r="A393" s="126">
        <f t="shared" si="6"/>
        <v>239000</v>
      </c>
      <c r="B393" s="127">
        <f>VLOOKUP(A393,'Higher Income Adjustment'!$A$1:$B$70,2)</f>
        <v>0.26000000000000006</v>
      </c>
      <c r="C393" s="127"/>
      <c r="D393" s="123">
        <f>((($A393/1.08+500)/1000)*('2 Schedule'!$I$2)+'2 Schedule'!$I$1+(((($A393/1.08+500)/1000)*'2 Schedule'!$E$2)+'2 Schedule'!$E$1)/2)*(1+B393+8%)/12</f>
        <v>4141.3303137086514</v>
      </c>
      <c r="E393" s="123">
        <f>((($A393/1.08+500)/1000)*('3 Schedule'!$I$2)+'3 Schedule'!$I$1+(((($A393/1.08+500)/1000)*'3 Schedule'!$E$2)+'3 Schedule'!$E$1)/2)*(1+B393+8%)/12</f>
        <v>3912.7765142263925</v>
      </c>
      <c r="F393" s="123">
        <f>((($A393/1.08+500)/1000)*('4 Schedule'!$I$2)+'4 Schedule'!$I$1+(((($A393/1.08+500)/1000)*'4 Schedule'!$E$2)+'4 Schedule'!$E$1)/2)*(1+B393+8%)/12</f>
        <v>3819.3245191117117</v>
      </c>
      <c r="G393" s="123">
        <f>((($A393/1.08+500)/1000)*('5 Schedule'!$I$2)+'5 Schedule'!$I$1+(((($A393/1.08+500)/1000)*'5 Schedule'!$E$2)+'5 Schedule'!$E$1)/2)*(1+B393+8%)/12</f>
        <v>3537.0503914213982</v>
      </c>
    </row>
    <row r="394" spans="1:7" x14ac:dyDescent="0.4">
      <c r="A394" s="126">
        <f t="shared" si="6"/>
        <v>239500</v>
      </c>
      <c r="B394" s="127">
        <f>VLOOKUP(A394,'Higher Income Adjustment'!$A$1:$B$70,2)</f>
        <v>0.26000000000000006</v>
      </c>
      <c r="C394" s="127"/>
      <c r="D394" s="123">
        <f>((($A394/1.08+500)/1000)*('2 Schedule'!$I$2)+'2 Schedule'!$I$1+(((($A394/1.08+500)/1000)*'2 Schedule'!$E$2)+'2 Schedule'!$E$1)/2)*(1+B394+8%)/12</f>
        <v>4146.1151117869958</v>
      </c>
      <c r="E394" s="123">
        <f>((($A394/1.08+500)/1000)*('3 Schedule'!$I$2)+'3 Schedule'!$I$1+(((($A394/1.08+500)/1000)*'3 Schedule'!$E$2)+'3 Schedule'!$E$1)/2)*(1+B394+8%)/12</f>
        <v>3917.5364784167064</v>
      </c>
      <c r="F394" s="123">
        <f>((($A394/1.08+500)/1000)*('4 Schedule'!$I$2)+'4 Schedule'!$I$1+(((($A394/1.08+500)/1000)*'4 Schedule'!$E$2)+'4 Schedule'!$E$1)/2)*(1+B394+8%)/12</f>
        <v>3823.8705390530072</v>
      </c>
      <c r="G394" s="123">
        <f>((($A394/1.08+500)/1000)*('5 Schedule'!$I$2)+'5 Schedule'!$I$1+(((($A394/1.08+500)/1000)*'5 Schedule'!$E$2)+'5 Schedule'!$E$1)/2)*(1+B394+8%)/12</f>
        <v>3541.1879297543232</v>
      </c>
    </row>
    <row r="395" spans="1:7" x14ac:dyDescent="0.4">
      <c r="A395" s="126">
        <f t="shared" si="6"/>
        <v>240000</v>
      </c>
      <c r="B395" s="127">
        <f>VLOOKUP(A395,'Higher Income Adjustment'!$A$1:$B$70,2)</f>
        <v>0.27000000000000007</v>
      </c>
      <c r="C395" s="127"/>
      <c r="D395" s="123">
        <f>((($A395/1.08+500)/1000)*('2 Schedule'!$I$2)+'2 Schedule'!$I$1+(((($A395/1.08+500)/1000)*'2 Schedule'!$E$2)+'2 Schedule'!$E$1)/2)*(1+B395+8%)/12</f>
        <v>4181.8767748643368</v>
      </c>
      <c r="E395" s="123">
        <f>((($A395/1.08+500)/1000)*('3 Schedule'!$I$2)+'3 Schedule'!$I$1+(((($A395/1.08+500)/1000)*'3 Schedule'!$E$2)+'3 Schedule'!$E$1)/2)*(1+B395+8%)/12</f>
        <v>3951.5673115817008</v>
      </c>
      <c r="F395" s="123">
        <f>((($A395/1.08+500)/1000)*('4 Schedule'!$I$2)+'4 Schedule'!$I$1+(((($A395/1.08+500)/1000)*'4 Schedule'!$E$2)+'4 Schedule'!$E$1)/2)*(1+B395+8%)/12</f>
        <v>3856.9868318226204</v>
      </c>
      <c r="G395" s="123">
        <f>((($A395/1.08+500)/1000)*('5 Schedule'!$I$2)+'5 Schedule'!$I$1+(((($A395/1.08+500)/1000)*'5 Schedule'!$E$2)+'5 Schedule'!$E$1)/2)*(1+B395+8%)/12</f>
        <v>3571.7831208341681</v>
      </c>
    </row>
    <row r="396" spans="1:7" x14ac:dyDescent="0.4">
      <c r="A396" s="126">
        <f t="shared" si="6"/>
        <v>240500</v>
      </c>
      <c r="B396" s="127">
        <f>VLOOKUP(A396,'Higher Income Adjustment'!$A$1:$B$70,2)</f>
        <v>0.27000000000000007</v>
      </c>
      <c r="C396" s="127"/>
      <c r="D396" s="123">
        <f>((($A396/1.08+500)/1000)*('2 Schedule'!$I$2)+'2 Schedule'!$I$1+(((($A396/1.08+500)/1000)*'2 Schedule'!$E$2)+'2 Schedule'!$E$1)/2)*(1+B396+8%)/12</f>
        <v>4186.6972803910276</v>
      </c>
      <c r="E396" s="123">
        <f>((($A396/1.08+500)/1000)*('3 Schedule'!$I$2)+'3 Schedule'!$I$1+(((($A396/1.08+500)/1000)*'3 Schedule'!$E$2)+'3 Schedule'!$E$1)/2)*(1+B396+8%)/12</f>
        <v>3956.362797892838</v>
      </c>
      <c r="F396" s="123">
        <f>((($A396/1.08+500)/1000)*('4 Schedule'!$I$2)+'4 Schedule'!$I$1+(((($A396/1.08+500)/1000)*'4 Schedule'!$E$2)+'4 Schedule'!$E$1)/2)*(1+B396+8%)/12</f>
        <v>3861.5667772858665</v>
      </c>
      <c r="G396" s="123">
        <f>((($A396/1.08+500)/1000)*('5 Schedule'!$I$2)+'5 Schedule'!$I$1+(((($A396/1.08+500)/1000)*'5 Schedule'!$E$2)+'5 Schedule'!$E$1)/2)*(1+B396+8%)/12</f>
        <v>3575.9515363188311</v>
      </c>
    </row>
    <row r="397" spans="1:7" x14ac:dyDescent="0.4">
      <c r="A397" s="126">
        <f t="shared" si="6"/>
        <v>241000</v>
      </c>
      <c r="B397" s="127">
        <f>VLOOKUP(A397,'Higher Income Adjustment'!$A$1:$B$70,2)</f>
        <v>0.27000000000000007</v>
      </c>
      <c r="C397" s="127"/>
      <c r="D397" s="123">
        <f>((($A397/1.08+500)/1000)*('2 Schedule'!$I$2)+'2 Schedule'!$I$1+(((($A397/1.08+500)/1000)*'2 Schedule'!$E$2)+'2 Schedule'!$E$1)/2)*(1+B397+8%)/12</f>
        <v>4191.5177859177193</v>
      </c>
      <c r="E397" s="123">
        <f>((($A397/1.08+500)/1000)*('3 Schedule'!$I$2)+'3 Schedule'!$I$1+(((($A397/1.08+500)/1000)*'3 Schedule'!$E$2)+'3 Schedule'!$E$1)/2)*(1+B397+8%)/12</f>
        <v>3961.1582842039766</v>
      </c>
      <c r="F397" s="123">
        <f>((($A397/1.08+500)/1000)*('4 Schedule'!$I$2)+'4 Schedule'!$I$1+(((($A397/1.08+500)/1000)*'4 Schedule'!$E$2)+'4 Schedule'!$E$1)/2)*(1+B397+8%)/12</f>
        <v>3866.1467227491121</v>
      </c>
      <c r="G397" s="123">
        <f>((($A397/1.08+500)/1000)*('5 Schedule'!$I$2)+'5 Schedule'!$I$1+(((($A397/1.08+500)/1000)*'5 Schedule'!$E$2)+'5 Schedule'!$E$1)/2)*(1+B397+8%)/12</f>
        <v>3580.119951803495</v>
      </c>
    </row>
    <row r="398" spans="1:7" x14ac:dyDescent="0.4">
      <c r="A398" s="126">
        <f t="shared" si="6"/>
        <v>241500</v>
      </c>
      <c r="B398" s="127">
        <f>VLOOKUP(A398,'Higher Income Adjustment'!$A$1:$B$70,2)</f>
        <v>0.27000000000000007</v>
      </c>
      <c r="C398" s="127"/>
      <c r="D398" s="123">
        <f>((($A398/1.08+500)/1000)*('2 Schedule'!$I$2)+'2 Schedule'!$I$1+(((($A398/1.08+500)/1000)*'2 Schedule'!$E$2)+'2 Schedule'!$E$1)/2)*(1+B398+8%)/12</f>
        <v>4196.3382914444092</v>
      </c>
      <c r="E398" s="123">
        <f>((($A398/1.08+500)/1000)*('3 Schedule'!$I$2)+'3 Schedule'!$I$1+(((($A398/1.08+500)/1000)*'3 Schedule'!$E$2)+'3 Schedule'!$E$1)/2)*(1+B398+8%)/12</f>
        <v>3965.9537705151142</v>
      </c>
      <c r="F398" s="123">
        <f>((($A398/1.08+500)/1000)*('4 Schedule'!$I$2)+'4 Schedule'!$I$1+(((($A398/1.08+500)/1000)*'4 Schedule'!$E$2)+'4 Schedule'!$E$1)/2)*(1+B398+8%)/12</f>
        <v>3870.7266682123577</v>
      </c>
      <c r="G398" s="123">
        <f>((($A398/1.08+500)/1000)*('5 Schedule'!$I$2)+'5 Schedule'!$I$1+(((($A398/1.08+500)/1000)*'5 Schedule'!$E$2)+'5 Schedule'!$E$1)/2)*(1+B398+8%)/12</f>
        <v>3584.288367288158</v>
      </c>
    </row>
    <row r="399" spans="1:7" x14ac:dyDescent="0.4">
      <c r="A399" s="126">
        <f t="shared" si="6"/>
        <v>242000</v>
      </c>
      <c r="B399" s="127">
        <f>VLOOKUP(A399,'Higher Income Adjustment'!$A$1:$B$70,2)</f>
        <v>0.27000000000000007</v>
      </c>
      <c r="C399" s="127"/>
      <c r="D399" s="123">
        <f>((($A399/1.08+500)/1000)*('2 Schedule'!$I$2)+'2 Schedule'!$I$1+(((($A399/1.08+500)/1000)*'2 Schedule'!$E$2)+'2 Schedule'!$E$1)/2)*(1+B399+8%)/12</f>
        <v>4201.1587969710999</v>
      </c>
      <c r="E399" s="123">
        <f>((($A399/1.08+500)/1000)*('3 Schedule'!$I$2)+'3 Schedule'!$I$1+(((($A399/1.08+500)/1000)*'3 Schedule'!$E$2)+'3 Schedule'!$E$1)/2)*(1+B399+8%)/12</f>
        <v>3970.7492568262519</v>
      </c>
      <c r="F399" s="123">
        <f>((($A399/1.08+500)/1000)*('4 Schedule'!$I$2)+'4 Schedule'!$I$1+(((($A399/1.08+500)/1000)*'4 Schedule'!$E$2)+'4 Schedule'!$E$1)/2)*(1+B399+8%)/12</f>
        <v>3875.3066136756042</v>
      </c>
      <c r="G399" s="123">
        <f>((($A399/1.08+500)/1000)*('5 Schedule'!$I$2)+'5 Schedule'!$I$1+(((($A399/1.08+500)/1000)*'5 Schedule'!$E$2)+'5 Schedule'!$E$1)/2)*(1+B399+8%)/12</f>
        <v>3588.456782772822</v>
      </c>
    </row>
    <row r="400" spans="1:7" x14ac:dyDescent="0.4">
      <c r="A400" s="126">
        <f t="shared" si="6"/>
        <v>242500</v>
      </c>
      <c r="B400" s="127">
        <f>VLOOKUP(A400,'Higher Income Adjustment'!$A$1:$B$70,2)</f>
        <v>0.28000000000000008</v>
      </c>
      <c r="C400" s="127"/>
      <c r="D400" s="123">
        <f>((($A400/1.08+500)/1000)*('2 Schedule'!$I$2)+'2 Schedule'!$I$1+(((($A400/1.08+500)/1000)*'2 Schedule'!$E$2)+'2 Schedule'!$E$1)/2)*(1+B400+8%)/12</f>
        <v>4237.1347047385152</v>
      </c>
      <c r="E400" s="123">
        <f>((($A400/1.08+500)/1000)*('3 Schedule'!$I$2)+'3 Schedule'!$I$1+(((($A400/1.08+500)/1000)*'3 Schedule'!$E$2)+'3 Schedule'!$E$1)/2)*(1+B400+8%)/12</f>
        <v>4004.9932227161858</v>
      </c>
      <c r="F400" s="123">
        <f>((($A400/1.08+500)/1000)*('4 Schedule'!$I$2)+'4 Schedule'!$I$1+(((($A400/1.08+500)/1000)*'4 Schedule'!$E$2)+'4 Schedule'!$E$1)/2)*(1+B400+8%)/12</f>
        <v>3908.6264595769157</v>
      </c>
      <c r="G400" s="123">
        <f>((($A400/1.08+500)/1000)*('5 Schedule'!$I$2)+'5 Schedule'!$I$1+(((($A400/1.08+500)/1000)*'5 Schedule'!$E$2)+'5 Schedule'!$E$1)/2)*(1+B400+8%)/12</f>
        <v>3619.2372367630956</v>
      </c>
    </row>
    <row r="401" spans="1:7" x14ac:dyDescent="0.4">
      <c r="A401" s="126">
        <f t="shared" si="6"/>
        <v>243000</v>
      </c>
      <c r="B401" s="127">
        <f>VLOOKUP(A401,'Higher Income Adjustment'!$A$1:$B$70,2)</f>
        <v>0.28000000000000008</v>
      </c>
      <c r="C401" s="127"/>
      <c r="D401" s="123">
        <f>((($A401/1.08+500)/1000)*('2 Schedule'!$I$2)+'2 Schedule'!$I$1+(((($A401/1.08+500)/1000)*'2 Schedule'!$E$2)+'2 Schedule'!$E$1)/2)*(1+B401+8%)/12</f>
        <v>4241.9909177135523</v>
      </c>
      <c r="E401" s="123">
        <f>((($A401/1.08+500)/1000)*('3 Schedule'!$I$2)+'3 Schedule'!$I$1+(((($A401/1.08+500)/1000)*'3 Schedule'!$E$2)+'3 Schedule'!$E$1)/2)*(1+B401+8%)/12</f>
        <v>4009.8242311481467</v>
      </c>
      <c r="F401" s="123">
        <f>((($A401/1.08+500)/1000)*('4 Schedule'!$I$2)+'4 Schedule'!$I$1+(((($A401/1.08+500)/1000)*'4 Schedule'!$E$2)+'4 Schedule'!$E$1)/2)*(1+B401+8%)/12</f>
        <v>3913.2403305621119</v>
      </c>
      <c r="G401" s="123">
        <f>((($A401/1.08+500)/1000)*('5 Schedule'!$I$2)+'5 Schedule'!$I$1+(((($A401/1.08+500)/1000)*'5 Schedule'!$E$2)+'5 Schedule'!$E$1)/2)*(1+B401+8%)/12</f>
        <v>3623.4365293994965</v>
      </c>
    </row>
    <row r="402" spans="1:7" x14ac:dyDescent="0.4">
      <c r="A402" s="126">
        <f t="shared" si="6"/>
        <v>243500</v>
      </c>
      <c r="B402" s="127">
        <f>VLOOKUP(A402,'Higher Income Adjustment'!$A$1:$B$70,2)</f>
        <v>0.28000000000000008</v>
      </c>
      <c r="C402" s="127"/>
      <c r="D402" s="123">
        <f>((($A402/1.08+500)/1000)*('2 Schedule'!$I$2)+'2 Schedule'!$I$1+(((($A402/1.08+500)/1000)*'2 Schedule'!$E$2)+'2 Schedule'!$E$1)/2)*(1+B402+8%)/12</f>
        <v>4246.8471306885895</v>
      </c>
      <c r="E402" s="123">
        <f>((($A402/1.08+500)/1000)*('3 Schedule'!$I$2)+'3 Schedule'!$I$1+(((($A402/1.08+500)/1000)*'3 Schedule'!$E$2)+'3 Schedule'!$E$1)/2)*(1+B402+8%)/12</f>
        <v>4014.6552395801077</v>
      </c>
      <c r="F402" s="123">
        <f>((($A402/1.08+500)/1000)*('4 Schedule'!$I$2)+'4 Schedule'!$I$1+(((($A402/1.08+500)/1000)*'4 Schedule'!$E$2)+'4 Schedule'!$E$1)/2)*(1+B402+8%)/12</f>
        <v>3917.8542015473081</v>
      </c>
      <c r="G402" s="123">
        <f>((($A402/1.08+500)/1000)*('5 Schedule'!$I$2)+'5 Schedule'!$I$1+(((($A402/1.08+500)/1000)*'5 Schedule'!$E$2)+'5 Schedule'!$E$1)/2)*(1+B402+8%)/12</f>
        <v>3627.6358220358984</v>
      </c>
    </row>
    <row r="403" spans="1:7" x14ac:dyDescent="0.4">
      <c r="A403" s="126">
        <f t="shared" si="6"/>
        <v>244000</v>
      </c>
      <c r="B403" s="127">
        <f>VLOOKUP(A403,'Higher Income Adjustment'!$A$1:$B$70,2)</f>
        <v>0.28000000000000008</v>
      </c>
      <c r="C403" s="127"/>
      <c r="D403" s="123">
        <f>((($A403/1.08+500)/1000)*('2 Schedule'!$I$2)+'2 Schedule'!$I$1+(((($A403/1.08+500)/1000)*'2 Schedule'!$E$2)+'2 Schedule'!$E$1)/2)*(1+B403+8%)/12</f>
        <v>4251.7033436636257</v>
      </c>
      <c r="E403" s="123">
        <f>((($A403/1.08+500)/1000)*('3 Schedule'!$I$2)+'3 Schedule'!$I$1+(((($A403/1.08+500)/1000)*'3 Schedule'!$E$2)+'3 Schedule'!$E$1)/2)*(1+B403+8%)/12</f>
        <v>4019.4862480120687</v>
      </c>
      <c r="F403" s="123">
        <f>((($A403/1.08+500)/1000)*('4 Schedule'!$I$2)+'4 Schedule'!$I$1+(((($A403/1.08+500)/1000)*'4 Schedule'!$E$2)+'4 Schedule'!$E$1)/2)*(1+B403+8%)/12</f>
        <v>3922.4680725325034</v>
      </c>
      <c r="G403" s="123">
        <f>((($A403/1.08+500)/1000)*('5 Schedule'!$I$2)+'5 Schedule'!$I$1+(((($A403/1.08+500)/1000)*'5 Schedule'!$E$2)+'5 Schedule'!$E$1)/2)*(1+B403+8%)/12</f>
        <v>3631.8351146722998</v>
      </c>
    </row>
    <row r="404" spans="1:7" x14ac:dyDescent="0.4">
      <c r="A404" s="126">
        <f t="shared" si="6"/>
        <v>244500</v>
      </c>
      <c r="B404" s="127">
        <f>VLOOKUP(A404,'Higher Income Adjustment'!$A$1:$B$70,2)</f>
        <v>0.28000000000000008</v>
      </c>
      <c r="C404" s="127"/>
      <c r="D404" s="123">
        <f>((($A404/1.08+500)/1000)*('2 Schedule'!$I$2)+'2 Schedule'!$I$1+(((($A404/1.08+500)/1000)*'2 Schedule'!$E$2)+'2 Schedule'!$E$1)/2)*(1+B404+8%)/12</f>
        <v>4256.5595566386628</v>
      </c>
      <c r="E404" s="123">
        <f>((($A404/1.08+500)/1000)*('3 Schedule'!$I$2)+'3 Schedule'!$I$1+(((($A404/1.08+500)/1000)*'3 Schedule'!$E$2)+'3 Schedule'!$E$1)/2)*(1+B404+8%)/12</f>
        <v>4024.3172564440306</v>
      </c>
      <c r="F404" s="123">
        <f>((($A404/1.08+500)/1000)*('4 Schedule'!$I$2)+'4 Schedule'!$I$1+(((($A404/1.08+500)/1000)*'4 Schedule'!$E$2)+'4 Schedule'!$E$1)/2)*(1+B404+8%)/12</f>
        <v>3927.0819435176995</v>
      </c>
      <c r="G404" s="123">
        <f>((($A404/1.08+500)/1000)*('5 Schedule'!$I$2)+'5 Schedule'!$I$1+(((($A404/1.08+500)/1000)*'5 Schedule'!$E$2)+'5 Schedule'!$E$1)/2)*(1+B404+8%)/12</f>
        <v>3636.0344073087012</v>
      </c>
    </row>
    <row r="405" spans="1:7" x14ac:dyDescent="0.4">
      <c r="A405" s="126">
        <f t="shared" si="6"/>
        <v>245000</v>
      </c>
      <c r="B405" s="127">
        <f>VLOOKUP(A405,'Higher Income Adjustment'!$A$1:$B$70,2)</f>
        <v>0.29000000000000009</v>
      </c>
      <c r="C405" s="127"/>
      <c r="D405" s="123">
        <f>((($A405/1.08+500)/1000)*('2 Schedule'!$I$2)+'2 Schedule'!$I$1+(((($A405/1.08+500)/1000)*'2 Schedule'!$E$2)+'2 Schedule'!$E$1)/2)*(1+B405+8%)/12</f>
        <v>4292.7497090961524</v>
      </c>
      <c r="E405" s="123">
        <f>((($A405/1.08+500)/1000)*('3 Schedule'!$I$2)+'3 Schedule'!$I$1+(((($A405/1.08+500)/1000)*'3 Schedule'!$E$2)+'3 Schedule'!$E$1)/2)*(1+B405+8%)/12</f>
        <v>4058.7743550589025</v>
      </c>
      <c r="F405" s="123">
        <f>((($A405/1.08+500)/1000)*('4 Schedule'!$I$2)+'4 Schedule'!$I$1+(((($A405/1.08+500)/1000)*'4 Schedule'!$E$2)+'4 Schedule'!$E$1)/2)*(1+B405+8%)/12</f>
        <v>3960.6053425507102</v>
      </c>
      <c r="G405" s="123">
        <f>((($A405/1.08+500)/1000)*('5 Schedule'!$I$2)+'5 Schedule'!$I$1+(((($A405/1.08+500)/1000)*'5 Schedule'!$E$2)+'5 Schedule'!$E$1)/2)*(1+B405+8%)/12</f>
        <v>3667.0001242094045</v>
      </c>
    </row>
    <row r="406" spans="1:7" x14ac:dyDescent="0.4">
      <c r="A406" s="126">
        <f t="shared" si="6"/>
        <v>245500</v>
      </c>
      <c r="B406" s="127">
        <f>VLOOKUP(A406,'Higher Income Adjustment'!$A$1:$B$70,2)</f>
        <v>0.29000000000000009</v>
      </c>
      <c r="C406" s="127"/>
      <c r="D406" s="123">
        <f>((($A406/1.08+500)/1000)*('2 Schedule'!$I$2)+'2 Schedule'!$I$1+(((($A406/1.08+500)/1000)*'2 Schedule'!$E$2)+'2 Schedule'!$E$1)/2)*(1+B406+8%)/12</f>
        <v>4297.6416295195368</v>
      </c>
      <c r="E406" s="123">
        <f>((($A406/1.08+500)/1000)*('3 Schedule'!$I$2)+'3 Schedule'!$I$1+(((($A406/1.08+500)/1000)*'3 Schedule'!$E$2)+'3 Schedule'!$E$1)/2)*(1+B406+8%)/12</f>
        <v>4063.6408856116882</v>
      </c>
      <c r="F406" s="123">
        <f>((($A406/1.08+500)/1000)*('4 Schedule'!$I$2)+'4 Schedule'!$I$1+(((($A406/1.08+500)/1000)*'4 Schedule'!$E$2)+'4 Schedule'!$E$1)/2)*(1+B406+8%)/12</f>
        <v>3965.2531390578556</v>
      </c>
      <c r="G406" s="123">
        <f>((($A406/1.08+500)/1000)*('5 Schedule'!$I$2)+'5 Schedule'!$I$1+(((($A406/1.08+500)/1000)*'5 Schedule'!$E$2)+'5 Schedule'!$E$1)/2)*(1+B406+8%)/12</f>
        <v>3671.2302939975452</v>
      </c>
    </row>
    <row r="407" spans="1:7" x14ac:dyDescent="0.4">
      <c r="A407" s="126">
        <f t="shared" si="6"/>
        <v>246000</v>
      </c>
      <c r="B407" s="127">
        <f>VLOOKUP(A407,'Higher Income Adjustment'!$A$1:$B$70,2)</f>
        <v>0.29000000000000009</v>
      </c>
      <c r="C407" s="127"/>
      <c r="D407" s="123">
        <f>((($A407/1.08+500)/1000)*('2 Schedule'!$I$2)+'2 Schedule'!$I$1+(((($A407/1.08+500)/1000)*'2 Schedule'!$E$2)+'2 Schedule'!$E$1)/2)*(1+B407+8%)/12</f>
        <v>4302.5335499429193</v>
      </c>
      <c r="E407" s="123">
        <f>((($A407/1.08+500)/1000)*('3 Schedule'!$I$2)+'3 Schedule'!$I$1+(((($A407/1.08+500)/1000)*'3 Schedule'!$E$2)+'3 Schedule'!$E$1)/2)*(1+B407+8%)/12</f>
        <v>4068.5074161644716</v>
      </c>
      <c r="F407" s="123">
        <f>((($A407/1.08+500)/1000)*('4 Schedule'!$I$2)+'4 Schedule'!$I$1+(((($A407/1.08+500)/1000)*'4 Schedule'!$E$2)+'4 Schedule'!$E$1)/2)*(1+B407+8%)/12</f>
        <v>3969.9009355650028</v>
      </c>
      <c r="G407" s="123">
        <f>((($A407/1.08+500)/1000)*('5 Schedule'!$I$2)+'5 Schedule'!$I$1+(((($A407/1.08+500)/1000)*'5 Schedule'!$E$2)+'5 Schedule'!$E$1)/2)*(1+B407+8%)/12</f>
        <v>3675.4604637856846</v>
      </c>
    </row>
    <row r="408" spans="1:7" x14ac:dyDescent="0.4">
      <c r="A408" s="126">
        <f t="shared" si="6"/>
        <v>246500</v>
      </c>
      <c r="B408" s="127">
        <f>VLOOKUP(A408,'Higher Income Adjustment'!$A$1:$B$70,2)</f>
        <v>0.29000000000000009</v>
      </c>
      <c r="C408" s="127"/>
      <c r="D408" s="123">
        <f>((($A408/1.08+500)/1000)*('2 Schedule'!$I$2)+'2 Schedule'!$I$1+(((($A408/1.08+500)/1000)*'2 Schedule'!$E$2)+'2 Schedule'!$E$1)/2)*(1+B408+8%)/12</f>
        <v>4307.4254703663019</v>
      </c>
      <c r="E408" s="123">
        <f>((($A408/1.08+500)/1000)*('3 Schedule'!$I$2)+'3 Schedule'!$I$1+(((($A408/1.08+500)/1000)*'3 Schedule'!$E$2)+'3 Schedule'!$E$1)/2)*(1+B408+8%)/12</f>
        <v>4073.3739467172563</v>
      </c>
      <c r="F408" s="123">
        <f>((($A408/1.08+500)/1000)*('4 Schedule'!$I$2)+'4 Schedule'!$I$1+(((($A408/1.08+500)/1000)*'4 Schedule'!$E$2)+'4 Schedule'!$E$1)/2)*(1+B408+8%)/12</f>
        <v>3974.5487320721481</v>
      </c>
      <c r="G408" s="123">
        <f>((($A408/1.08+500)/1000)*('5 Schedule'!$I$2)+'5 Schedule'!$I$1+(((($A408/1.08+500)/1000)*'5 Schedule'!$E$2)+'5 Schedule'!$E$1)/2)*(1+B408+8%)/12</f>
        <v>3679.6906335738245</v>
      </c>
    </row>
    <row r="409" spans="1:7" x14ac:dyDescent="0.4">
      <c r="A409" s="126">
        <f t="shared" si="6"/>
        <v>247000</v>
      </c>
      <c r="B409" s="127">
        <f>VLOOKUP(A409,'Higher Income Adjustment'!$A$1:$B$70,2)</f>
        <v>0.29000000000000009</v>
      </c>
      <c r="C409" s="127"/>
      <c r="D409" s="123">
        <f>((($A409/1.08+500)/1000)*('2 Schedule'!$I$2)+'2 Schedule'!$I$1+(((($A409/1.08+500)/1000)*'2 Schedule'!$E$2)+'2 Schedule'!$E$1)/2)*(1+B409+8%)/12</f>
        <v>4312.3173907896835</v>
      </c>
      <c r="E409" s="123">
        <f>((($A409/1.08+500)/1000)*('3 Schedule'!$I$2)+'3 Schedule'!$I$1+(((($A409/1.08+500)/1000)*'3 Schedule'!$E$2)+'3 Schedule'!$E$1)/2)*(1+B409+8%)/12</f>
        <v>4078.2404772700397</v>
      </c>
      <c r="F409" s="123">
        <f>((($A409/1.08+500)/1000)*('4 Schedule'!$I$2)+'4 Schedule'!$I$1+(((($A409/1.08+500)/1000)*'4 Schedule'!$E$2)+'4 Schedule'!$E$1)/2)*(1+B409+8%)/12</f>
        <v>3979.1965285792944</v>
      </c>
      <c r="G409" s="123">
        <f>((($A409/1.08+500)/1000)*('5 Schedule'!$I$2)+'5 Schedule'!$I$1+(((($A409/1.08+500)/1000)*'5 Schedule'!$E$2)+'5 Schedule'!$E$1)/2)*(1+B409+8%)/12</f>
        <v>3683.9208033619639</v>
      </c>
    </row>
    <row r="410" spans="1:7" x14ac:dyDescent="0.4">
      <c r="A410" s="126">
        <f t="shared" si="6"/>
        <v>247500</v>
      </c>
      <c r="B410" s="127">
        <f>VLOOKUP(A410,'Higher Income Adjustment'!$A$1:$B$70,2)</f>
        <v>0.3000000000000001</v>
      </c>
      <c r="C410" s="127"/>
      <c r="D410" s="123">
        <f>((($A410/1.08+500)/1000)*('2 Schedule'!$I$2)+'2 Schedule'!$I$1+(((($A410/1.08+500)/1000)*'2 Schedule'!$E$2)+'2 Schedule'!$E$1)/2)*(1+B410+8%)/12</f>
        <v>4348.7217879372492</v>
      </c>
      <c r="E410" s="123">
        <f>((($A410/1.08+500)/1000)*('3 Schedule'!$I$2)+'3 Schedule'!$I$1+(((($A410/1.08+500)/1000)*'3 Schedule'!$E$2)+'3 Schedule'!$E$1)/2)*(1+B410+8%)/12</f>
        <v>4112.9107086098529</v>
      </c>
      <c r="F410" s="123">
        <f>((($A410/1.08+500)/1000)*('4 Schedule'!$I$2)+'4 Schedule'!$I$1+(((($A410/1.08+500)/1000)*'4 Schedule'!$E$2)+'4 Schedule'!$E$1)/2)*(1+B410+8%)/12</f>
        <v>4012.9234807440057</v>
      </c>
      <c r="G410" s="123">
        <f>((($A410/1.08+500)/1000)*('5 Schedule'!$I$2)+'5 Schedule'!$I$1+(((($A410/1.08+500)/1000)*'5 Schedule'!$E$2)+'5 Schedule'!$E$1)/2)*(1+B410+8%)/12</f>
        <v>3715.0717831730967</v>
      </c>
    </row>
    <row r="411" spans="1:7" x14ac:dyDescent="0.4">
      <c r="A411" s="126">
        <f t="shared" si="6"/>
        <v>248000</v>
      </c>
      <c r="B411" s="127">
        <f>VLOOKUP(A411,'Higher Income Adjustment'!$A$1:$B$70,2)</f>
        <v>0.3000000000000001</v>
      </c>
      <c r="C411" s="127"/>
      <c r="D411" s="123">
        <f>((($A411/1.08+500)/1000)*('2 Schedule'!$I$2)+'2 Schedule'!$I$1+(((($A411/1.08+500)/1000)*'2 Schedule'!$E$2)+'2 Schedule'!$E$1)/2)*(1+B411+8%)/12</f>
        <v>4353.6494158089781</v>
      </c>
      <c r="E411" s="123">
        <f>((($A411/1.08+500)/1000)*('3 Schedule'!$I$2)+'3 Schedule'!$I$1+(((($A411/1.08+500)/1000)*'3 Schedule'!$E$2)+'3 Schedule'!$E$1)/2)*(1+B411+8%)/12</f>
        <v>4117.8127612834605</v>
      </c>
      <c r="F411" s="123">
        <f>((($A411/1.08+500)/1000)*('4 Schedule'!$I$2)+'4 Schedule'!$I$1+(((($A411/1.08+500)/1000)*'4 Schedule'!$E$2)+'4 Schedule'!$E$1)/2)*(1+B411+8%)/12</f>
        <v>4017.6052027731016</v>
      </c>
      <c r="G411" s="123">
        <f>((($A411/1.08+500)/1000)*('5 Schedule'!$I$2)+'5 Schedule'!$I$1+(((($A411/1.08+500)/1000)*'5 Schedule'!$E$2)+'5 Schedule'!$E$1)/2)*(1+B411+8%)/12</f>
        <v>3719.332830112975</v>
      </c>
    </row>
    <row r="412" spans="1:7" x14ac:dyDescent="0.4">
      <c r="A412" s="126">
        <f t="shared" si="6"/>
        <v>248500</v>
      </c>
      <c r="B412" s="127">
        <f>VLOOKUP(A412,'Higher Income Adjustment'!$A$1:$B$70,2)</f>
        <v>0.3000000000000001</v>
      </c>
      <c r="C412" s="127"/>
      <c r="D412" s="123">
        <f>((($A412/1.08+500)/1000)*('2 Schedule'!$I$2)+'2 Schedule'!$I$1+(((($A412/1.08+500)/1000)*'2 Schedule'!$E$2)+'2 Schedule'!$E$1)/2)*(1+B412+8%)/12</f>
        <v>4358.5770436807061</v>
      </c>
      <c r="E412" s="123">
        <f>((($A412/1.08+500)/1000)*('3 Schedule'!$I$2)+'3 Schedule'!$I$1+(((($A412/1.08+500)/1000)*'3 Schedule'!$E$2)+'3 Schedule'!$E$1)/2)*(1+B412+8%)/12</f>
        <v>4122.7148139570681</v>
      </c>
      <c r="F412" s="123">
        <f>((($A412/1.08+500)/1000)*('4 Schedule'!$I$2)+'4 Schedule'!$I$1+(((($A412/1.08+500)/1000)*'4 Schedule'!$E$2)+'4 Schedule'!$E$1)/2)*(1+B412+8%)/12</f>
        <v>4022.2869248021966</v>
      </c>
      <c r="G412" s="123">
        <f>((($A412/1.08+500)/1000)*('5 Schedule'!$I$2)+'5 Schedule'!$I$1+(((($A412/1.08+500)/1000)*'5 Schedule'!$E$2)+'5 Schedule'!$E$1)/2)*(1+B412+8%)/12</f>
        <v>3723.5938770528533</v>
      </c>
    </row>
    <row r="413" spans="1:7" x14ac:dyDescent="0.4">
      <c r="A413" s="126">
        <f t="shared" si="6"/>
        <v>249000</v>
      </c>
      <c r="B413" s="127">
        <f>VLOOKUP(A413,'Higher Income Adjustment'!$A$1:$B$70,2)</f>
        <v>0.3000000000000001</v>
      </c>
      <c r="C413" s="127"/>
      <c r="D413" s="123">
        <f>((($A413/1.08+500)/1000)*('2 Schedule'!$I$2)+'2 Schedule'!$I$1+(((($A413/1.08+500)/1000)*'2 Schedule'!$E$2)+'2 Schedule'!$E$1)/2)*(1+B413+8%)/12</f>
        <v>4363.504671552434</v>
      </c>
      <c r="E413" s="123">
        <f>((($A413/1.08+500)/1000)*('3 Schedule'!$I$2)+'3 Schedule'!$I$1+(((($A413/1.08+500)/1000)*'3 Schedule'!$E$2)+'3 Schedule'!$E$1)/2)*(1+B413+8%)/12</f>
        <v>4127.6168666306758</v>
      </c>
      <c r="F413" s="123">
        <f>((($A413/1.08+500)/1000)*('4 Schedule'!$I$2)+'4 Schedule'!$I$1+(((($A413/1.08+500)/1000)*'4 Schedule'!$E$2)+'4 Schedule'!$E$1)/2)*(1+B413+8%)/12</f>
        <v>4026.9686468312939</v>
      </c>
      <c r="G413" s="123">
        <f>((($A413/1.08+500)/1000)*('5 Schedule'!$I$2)+'5 Schedule'!$I$1+(((($A413/1.08+500)/1000)*'5 Schedule'!$E$2)+'5 Schedule'!$E$1)/2)*(1+B413+8%)/12</f>
        <v>3727.8549239927311</v>
      </c>
    </row>
    <row r="414" spans="1:7" x14ac:dyDescent="0.4">
      <c r="A414" s="126">
        <f t="shared" si="6"/>
        <v>249500</v>
      </c>
      <c r="B414" s="127">
        <f>VLOOKUP(A414,'Higher Income Adjustment'!$A$1:$B$70,2)</f>
        <v>0.3000000000000001</v>
      </c>
      <c r="C414" s="127"/>
      <c r="D414" s="123">
        <f>((($A414/1.08+500)/1000)*('2 Schedule'!$I$2)+'2 Schedule'!$I$1+(((($A414/1.08+500)/1000)*'2 Schedule'!$E$2)+'2 Schedule'!$E$1)/2)*(1+B414+8%)/12</f>
        <v>4368.4322994241638</v>
      </c>
      <c r="E414" s="123">
        <f>((($A414/1.08+500)/1000)*('3 Schedule'!$I$2)+'3 Schedule'!$I$1+(((($A414/1.08+500)/1000)*'3 Schedule'!$E$2)+'3 Schedule'!$E$1)/2)*(1+B414+8%)/12</f>
        <v>4132.5189193042834</v>
      </c>
      <c r="F414" s="123">
        <f>((($A414/1.08+500)/1000)*('4 Schedule'!$I$2)+'4 Schedule'!$I$1+(((($A414/1.08+500)/1000)*'4 Schedule'!$E$2)+'4 Schedule'!$E$1)/2)*(1+B414+8%)/12</f>
        <v>4031.6503688603898</v>
      </c>
      <c r="G414" s="123">
        <f>((($A414/1.08+500)/1000)*('5 Schedule'!$I$2)+'5 Schedule'!$I$1+(((($A414/1.08+500)/1000)*'5 Schedule'!$E$2)+'5 Schedule'!$E$1)/2)*(1+B414+8%)/12</f>
        <v>3732.1159709326093</v>
      </c>
    </row>
    <row r="415" spans="1:7" x14ac:dyDescent="0.4">
      <c r="A415" s="126">
        <f t="shared" si="6"/>
        <v>250000</v>
      </c>
      <c r="B415" s="127">
        <f>VLOOKUP(A415,'Higher Income Adjustment'!$A$1:$B$70,2)</f>
        <v>0.31000000000000011</v>
      </c>
      <c r="C415" s="127"/>
      <c r="D415" s="123">
        <f>((($A415/1.08+500)/1000)*('2 Schedule'!$I$2)+'2 Schedule'!$I$1+(((($A415/1.08+500)/1000)*'2 Schedule'!$E$2)+'2 Schedule'!$E$1)/2)*(1+B415+8%)/12</f>
        <v>4405.0509412618039</v>
      </c>
      <c r="E415" s="123">
        <f>((($A415/1.08+500)/1000)*('3 Schedule'!$I$2)+'3 Schedule'!$I$1+(((($A415/1.08+500)/1000)*'3 Schedule'!$E$2)+'3 Schedule'!$E$1)/2)*(1+B415+8%)/12</f>
        <v>4167.4022833690351</v>
      </c>
      <c r="F415" s="123">
        <f>((($A415/1.08+500)/1000)*('4 Schedule'!$I$2)+'4 Schedule'!$I$1+(((($A415/1.08+500)/1000)*'4 Schedule'!$E$2)+'4 Schedule'!$E$1)/2)*(1+B415+8%)/12</f>
        <v>4065.5808741568003</v>
      </c>
      <c r="G415" s="123">
        <f>((($A415/1.08+500)/1000)*('5 Schedule'!$I$2)+'5 Schedule'!$I$1+(((($A415/1.08+500)/1000)*'5 Schedule'!$E$2)+'5 Schedule'!$E$1)/2)*(1+B415+8%)/12</f>
        <v>3763.4522136541723</v>
      </c>
    </row>
    <row r="416" spans="1:7" x14ac:dyDescent="0.4">
      <c r="A416" s="126">
        <f t="shared" si="6"/>
        <v>250500</v>
      </c>
      <c r="B416" s="127">
        <f>VLOOKUP(A416,'Higher Income Adjustment'!$A$1:$B$70,2)</f>
        <v>0.31000000000000011</v>
      </c>
      <c r="C416" s="127"/>
      <c r="D416" s="123">
        <f>((($A416/1.08+500)/1000)*('2 Schedule'!$I$2)+'2 Schedule'!$I$1+(((($A416/1.08+500)/1000)*'2 Schedule'!$E$2)+'2 Schedule'!$E$1)/2)*(1+B416+8%)/12</f>
        <v>4410.0142765818791</v>
      </c>
      <c r="E416" s="123">
        <f>((($A416/1.08+500)/1000)*('3 Schedule'!$I$2)+'3 Schedule'!$I$1+(((($A416/1.08+500)/1000)*'3 Schedule'!$E$2)+'3 Schedule'!$E$1)/2)*(1+B416+8%)/12</f>
        <v>4172.3398581634656</v>
      </c>
      <c r="F416" s="123">
        <f>((($A416/1.08+500)/1000)*('4 Schedule'!$I$2)+'4 Schedule'!$I$1+(((($A416/1.08+500)/1000)*'4 Schedule'!$E$2)+'4 Schedule'!$E$1)/2)*(1+B416+8%)/12</f>
        <v>4070.2965217078458</v>
      </c>
      <c r="G416" s="123">
        <f>((($A416/1.08+500)/1000)*('5 Schedule'!$I$2)+'5 Schedule'!$I$1+(((($A416/1.08+500)/1000)*'5 Schedule'!$E$2)+'5 Schedule'!$E$1)/2)*(1+B416+8%)/12</f>
        <v>3767.7441377457876</v>
      </c>
    </row>
    <row r="417" spans="1:7" x14ac:dyDescent="0.4">
      <c r="A417" s="126">
        <f t="shared" si="6"/>
        <v>251000</v>
      </c>
      <c r="B417" s="127">
        <f>VLOOKUP(A417,'Higher Income Adjustment'!$A$1:$B$70,2)</f>
        <v>0.31000000000000011</v>
      </c>
      <c r="C417" s="127"/>
      <c r="D417" s="123">
        <f>((($A417/1.08+500)/1000)*('2 Schedule'!$I$2)+'2 Schedule'!$I$1+(((($A417/1.08+500)/1000)*'2 Schedule'!$E$2)+'2 Schedule'!$E$1)/2)*(1+B417+8%)/12</f>
        <v>4414.9776119019525</v>
      </c>
      <c r="E417" s="123">
        <f>((($A417/1.08+500)/1000)*('3 Schedule'!$I$2)+'3 Schedule'!$I$1+(((($A417/1.08+500)/1000)*'3 Schedule'!$E$2)+'3 Schedule'!$E$1)/2)*(1+B417+8%)/12</f>
        <v>4177.2774329578979</v>
      </c>
      <c r="F417" s="123">
        <f>((($A417/1.08+500)/1000)*('4 Schedule'!$I$2)+'4 Schedule'!$I$1+(((($A417/1.08+500)/1000)*'4 Schedule'!$E$2)+'4 Schedule'!$E$1)/2)*(1+B417+8%)/12</f>
        <v>4075.0121692588914</v>
      </c>
      <c r="G417" s="123">
        <f>((($A417/1.08+500)/1000)*('5 Schedule'!$I$2)+'5 Schedule'!$I$1+(((($A417/1.08+500)/1000)*'5 Schedule'!$E$2)+'5 Schedule'!$E$1)/2)*(1+B417+8%)/12</f>
        <v>3772.0360618374048</v>
      </c>
    </row>
    <row r="418" spans="1:7" x14ac:dyDescent="0.4">
      <c r="A418" s="126">
        <f t="shared" si="6"/>
        <v>251500</v>
      </c>
      <c r="B418" s="127">
        <f>VLOOKUP(A418,'Higher Income Adjustment'!$A$1:$B$70,2)</f>
        <v>0.31000000000000011</v>
      </c>
      <c r="C418" s="127"/>
      <c r="D418" s="123">
        <f>((($A418/1.08+500)/1000)*('2 Schedule'!$I$2)+'2 Schedule'!$I$1+(((($A418/1.08+500)/1000)*'2 Schedule'!$E$2)+'2 Schedule'!$E$1)/2)*(1+B418+8%)/12</f>
        <v>4419.9409472220277</v>
      </c>
      <c r="E418" s="123">
        <f>((($A418/1.08+500)/1000)*('3 Schedule'!$I$2)+'3 Schedule'!$I$1+(((($A418/1.08+500)/1000)*'3 Schedule'!$E$2)+'3 Schedule'!$E$1)/2)*(1+B418+8%)/12</f>
        <v>4182.2150077523274</v>
      </c>
      <c r="F418" s="123">
        <f>((($A418/1.08+500)/1000)*('4 Schedule'!$I$2)+'4 Schedule'!$I$1+(((($A418/1.08+500)/1000)*'4 Schedule'!$E$2)+'4 Schedule'!$E$1)/2)*(1+B418+8%)/12</f>
        <v>4079.7278168099369</v>
      </c>
      <c r="G418" s="123">
        <f>((($A418/1.08+500)/1000)*('5 Schedule'!$I$2)+'5 Schedule'!$I$1+(((($A418/1.08+500)/1000)*'5 Schedule'!$E$2)+'5 Schedule'!$E$1)/2)*(1+B418+8%)/12</f>
        <v>3776.327985929021</v>
      </c>
    </row>
    <row r="419" spans="1:7" x14ac:dyDescent="0.4">
      <c r="A419" s="126">
        <f t="shared" si="6"/>
        <v>252000</v>
      </c>
      <c r="B419" s="127">
        <f>VLOOKUP(A419,'Higher Income Adjustment'!$A$1:$B$70,2)</f>
        <v>0.31000000000000011</v>
      </c>
      <c r="C419" s="127"/>
      <c r="D419" s="123">
        <f>((($A419/1.08+500)/1000)*('2 Schedule'!$I$2)+'2 Schedule'!$I$1+(((($A419/1.08+500)/1000)*'2 Schedule'!$E$2)+'2 Schedule'!$E$1)/2)*(1+B419+8%)/12</f>
        <v>4424.904282542102</v>
      </c>
      <c r="E419" s="123">
        <f>((($A419/1.08+500)/1000)*('3 Schedule'!$I$2)+'3 Schedule'!$I$1+(((($A419/1.08+500)/1000)*'3 Schedule'!$E$2)+'3 Schedule'!$E$1)/2)*(1+B419+8%)/12</f>
        <v>4187.1525825467588</v>
      </c>
      <c r="F419" s="123">
        <f>((($A419/1.08+500)/1000)*('4 Schedule'!$I$2)+'4 Schedule'!$I$1+(((($A419/1.08+500)/1000)*'4 Schedule'!$E$2)+'4 Schedule'!$E$1)/2)*(1+B419+8%)/12</f>
        <v>4084.4434643609839</v>
      </c>
      <c r="G419" s="123">
        <f>((($A419/1.08+500)/1000)*('5 Schedule'!$I$2)+'5 Schedule'!$I$1+(((($A419/1.08+500)/1000)*'5 Schedule'!$E$2)+'5 Schedule'!$E$1)/2)*(1+B419+8%)/12</f>
        <v>3780.6199100206363</v>
      </c>
    </row>
    <row r="420" spans="1:7" x14ac:dyDescent="0.4">
      <c r="A420" s="126">
        <f t="shared" si="6"/>
        <v>252500</v>
      </c>
      <c r="B420" s="127">
        <f>VLOOKUP(A420,'Higher Income Adjustment'!$A$1:$B$70,2)</f>
        <v>0.32000000000000012</v>
      </c>
      <c r="C420" s="127"/>
      <c r="D420" s="123">
        <f>((($A420/1.08+500)/1000)*('2 Schedule'!$I$2)+'2 Schedule'!$I$1+(((($A420/1.08+500)/1000)*'2 Schedule'!$E$2)+'2 Schedule'!$E$1)/2)*(1+B420+8%)/12</f>
        <v>4461.7371690698174</v>
      </c>
      <c r="E420" s="123">
        <f>((($A420/1.08+500)/1000)*('3 Schedule'!$I$2)+'3 Schedule'!$I$1+(((($A420/1.08+500)/1000)*'3 Schedule'!$E$2)+'3 Schedule'!$E$1)/2)*(1+B420+8%)/12</f>
        <v>4222.2490793364504</v>
      </c>
      <c r="F420" s="123">
        <f>((($A420/1.08+500)/1000)*('4 Schedule'!$I$2)+'4 Schedule'!$I$1+(((($A420/1.08+500)/1000)*'4 Schedule'!$E$2)+'4 Schedule'!$E$1)/2)*(1+B420+8%)/12</f>
        <v>4118.5775227890945</v>
      </c>
      <c r="G420" s="123">
        <f>((($A420/1.08+500)/1000)*('5 Schedule'!$I$2)+'5 Schedule'!$I$1+(((($A420/1.08+500)/1000)*'5 Schedule'!$E$2)+'5 Schedule'!$E$1)/2)*(1+B420+8%)/12</f>
        <v>3812.1414156526293</v>
      </c>
    </row>
    <row r="421" spans="1:7" x14ac:dyDescent="0.4">
      <c r="A421" s="126">
        <f t="shared" si="6"/>
        <v>253000</v>
      </c>
      <c r="B421" s="127">
        <f>VLOOKUP(A421,'Higher Income Adjustment'!$A$1:$B$70,2)</f>
        <v>0.32000000000000012</v>
      </c>
      <c r="C421" s="127"/>
      <c r="D421" s="123">
        <f>((($A421/1.08+500)/1000)*('2 Schedule'!$I$2)+'2 Schedule'!$I$1+(((($A421/1.08+500)/1000)*'2 Schedule'!$E$2)+'2 Schedule'!$E$1)/2)*(1+B421+8%)/12</f>
        <v>4466.7362118382371</v>
      </c>
      <c r="E421" s="123">
        <f>((($A421/1.08+500)/1000)*('3 Schedule'!$I$2)+'3 Schedule'!$I$1+(((($A421/1.08+500)/1000)*'3 Schedule'!$E$2)+'3 Schedule'!$E$1)/2)*(1+B421+8%)/12</f>
        <v>4227.2221762517047</v>
      </c>
      <c r="F421" s="123">
        <f>((($A421/1.08+500)/1000)*('4 Schedule'!$I$2)+'4 Schedule'!$I$1+(((($A421/1.08+500)/1000)*'4 Schedule'!$E$2)+'4 Schedule'!$E$1)/2)*(1+B421+8%)/12</f>
        <v>4123.3270958620906</v>
      </c>
      <c r="G421" s="123">
        <f>((($A421/1.08+500)/1000)*('5 Schedule'!$I$2)+'5 Schedule'!$I$1+(((($A421/1.08+500)/1000)*'5 Schedule'!$E$2)+'5 Schedule'!$E$1)/2)*(1+B421+8%)/12</f>
        <v>3816.4642168959836</v>
      </c>
    </row>
    <row r="422" spans="1:7" x14ac:dyDescent="0.4">
      <c r="A422" s="126">
        <f t="shared" si="6"/>
        <v>253500</v>
      </c>
      <c r="B422" s="127">
        <f>VLOOKUP(A422,'Higher Income Adjustment'!$A$1:$B$70,2)</f>
        <v>0.32000000000000012</v>
      </c>
      <c r="C422" s="127"/>
      <c r="D422" s="123">
        <f>((($A422/1.08+500)/1000)*('2 Schedule'!$I$2)+'2 Schedule'!$I$1+(((($A422/1.08+500)/1000)*'2 Schedule'!$E$2)+'2 Schedule'!$E$1)/2)*(1+B422+8%)/12</f>
        <v>4471.7352546066586</v>
      </c>
      <c r="E422" s="123">
        <f>((($A422/1.08+500)/1000)*('3 Schedule'!$I$2)+'3 Schedule'!$I$1+(((($A422/1.08+500)/1000)*'3 Schedule'!$E$2)+'3 Schedule'!$E$1)/2)*(1+B422+8%)/12</f>
        <v>4232.1952731669589</v>
      </c>
      <c r="F422" s="123">
        <f>((($A422/1.08+500)/1000)*('4 Schedule'!$I$2)+'4 Schedule'!$I$1+(((($A422/1.08+500)/1000)*'4 Schedule'!$E$2)+'4 Schedule'!$E$1)/2)*(1+B422+8%)/12</f>
        <v>4128.0766689350867</v>
      </c>
      <c r="G422" s="123">
        <f>((($A422/1.08+500)/1000)*('5 Schedule'!$I$2)+'5 Schedule'!$I$1+(((($A422/1.08+500)/1000)*'5 Schedule'!$E$2)+'5 Schedule'!$E$1)/2)*(1+B422+8%)/12</f>
        <v>3820.7870181393378</v>
      </c>
    </row>
    <row r="423" spans="1:7" x14ac:dyDescent="0.4">
      <c r="A423" s="126">
        <f t="shared" si="6"/>
        <v>254000</v>
      </c>
      <c r="B423" s="127">
        <f>VLOOKUP(A423,'Higher Income Adjustment'!$A$1:$B$70,2)</f>
        <v>0.32000000000000012</v>
      </c>
      <c r="C423" s="127"/>
      <c r="D423" s="123">
        <f>((($A423/1.08+500)/1000)*('2 Schedule'!$I$2)+'2 Schedule'!$I$1+(((($A423/1.08+500)/1000)*'2 Schedule'!$E$2)+'2 Schedule'!$E$1)/2)*(1+B423+8%)/12</f>
        <v>4476.7342973750792</v>
      </c>
      <c r="E423" s="123">
        <f>((($A423/1.08+500)/1000)*('3 Schedule'!$I$2)+'3 Schedule'!$I$1+(((($A423/1.08+500)/1000)*'3 Schedule'!$E$2)+'3 Schedule'!$E$1)/2)*(1+B423+8%)/12</f>
        <v>4237.1683700822132</v>
      </c>
      <c r="F423" s="123">
        <f>((($A423/1.08+500)/1000)*('4 Schedule'!$I$2)+'4 Schedule'!$I$1+(((($A423/1.08+500)/1000)*'4 Schedule'!$E$2)+'4 Schedule'!$E$1)/2)*(1+B423+8%)/12</f>
        <v>4132.8262420080819</v>
      </c>
      <c r="G423" s="123">
        <f>((($A423/1.08+500)/1000)*('5 Schedule'!$I$2)+'5 Schedule'!$I$1+(((($A423/1.08+500)/1000)*'5 Schedule'!$E$2)+'5 Schedule'!$E$1)/2)*(1+B423+8%)/12</f>
        <v>3825.1098193826929</v>
      </c>
    </row>
    <row r="424" spans="1:7" x14ac:dyDescent="0.4">
      <c r="A424" s="126">
        <f t="shared" si="6"/>
        <v>254500</v>
      </c>
      <c r="B424" s="127">
        <f>VLOOKUP(A424,'Higher Income Adjustment'!$A$1:$B$70,2)</f>
        <v>0.32000000000000012</v>
      </c>
      <c r="C424" s="127"/>
      <c r="D424" s="123">
        <f>((($A424/1.08+500)/1000)*('2 Schedule'!$I$2)+'2 Schedule'!$I$1+(((($A424/1.08+500)/1000)*'2 Schedule'!$E$2)+'2 Schedule'!$E$1)/2)*(1+B424+8%)/12</f>
        <v>4481.7333401434989</v>
      </c>
      <c r="E424" s="123">
        <f>((($A424/1.08+500)/1000)*('3 Schedule'!$I$2)+'3 Schedule'!$I$1+(((($A424/1.08+500)/1000)*'3 Schedule'!$E$2)+'3 Schedule'!$E$1)/2)*(1+B424+8%)/12</f>
        <v>4242.1414669974665</v>
      </c>
      <c r="F424" s="123">
        <f>((($A424/1.08+500)/1000)*('4 Schedule'!$I$2)+'4 Schedule'!$I$1+(((($A424/1.08+500)/1000)*'4 Schedule'!$E$2)+'4 Schedule'!$E$1)/2)*(1+B424+8%)/12</f>
        <v>4137.575815081078</v>
      </c>
      <c r="G424" s="123">
        <f>((($A424/1.08+500)/1000)*('5 Schedule'!$I$2)+'5 Schedule'!$I$1+(((($A424/1.08+500)/1000)*'5 Schedule'!$E$2)+'5 Schedule'!$E$1)/2)*(1+B424+8%)/12</f>
        <v>3829.4326206260466</v>
      </c>
    </row>
    <row r="425" spans="1:7" x14ac:dyDescent="0.4">
      <c r="A425" s="126">
        <f t="shared" si="6"/>
        <v>255000</v>
      </c>
      <c r="B425" s="127">
        <f>VLOOKUP(A425,'Higher Income Adjustment'!$A$1:$B$70,2)</f>
        <v>0.33000000000000013</v>
      </c>
      <c r="C425" s="127"/>
      <c r="D425" s="123">
        <f>((($A425/1.08+500)/1000)*('2 Schedule'!$I$2)+'2 Schedule'!$I$1+(((($A425/1.08+500)/1000)*'2 Schedule'!$E$2)+'2 Schedule'!$E$1)/2)*(1+B425+8%)/12</f>
        <v>4518.7804713612895</v>
      </c>
      <c r="E425" s="123">
        <f>((($A425/1.08+500)/1000)*('3 Schedule'!$I$2)+'3 Schedule'!$I$1+(((($A425/1.08+500)/1000)*'3 Schedule'!$E$2)+'3 Schedule'!$E$1)/2)*(1+B425+8%)/12</f>
        <v>4277.451096512098</v>
      </c>
      <c r="F425" s="123">
        <f>((($A425/1.08+500)/1000)*('4 Schedule'!$I$2)+'4 Schedule'!$I$1+(((($A425/1.08+500)/1000)*'4 Schedule'!$E$2)+'4 Schedule'!$E$1)/2)*(1+B425+8%)/12</f>
        <v>4171.9134266408882</v>
      </c>
      <c r="G425" s="123">
        <f>((($A425/1.08+500)/1000)*('5 Schedule'!$I$2)+'5 Schedule'!$I$1+(((($A425/1.08+500)/1000)*'5 Schedule'!$E$2)+'5 Schedule'!$E$1)/2)*(1+B425+8%)/12</f>
        <v>3861.1393891684693</v>
      </c>
    </row>
    <row r="426" spans="1:7" x14ac:dyDescent="0.4">
      <c r="A426" s="126">
        <f t="shared" si="6"/>
        <v>255500</v>
      </c>
      <c r="B426" s="127">
        <f>VLOOKUP(A426,'Higher Income Adjustment'!$A$1:$B$70,2)</f>
        <v>0.33000000000000013</v>
      </c>
      <c r="C426" s="127"/>
      <c r="D426" s="123">
        <f>((($A426/1.08+500)/1000)*('2 Schedule'!$I$2)+'2 Schedule'!$I$1+(((($A426/1.08+500)/1000)*'2 Schedule'!$E$2)+'2 Schedule'!$E$1)/2)*(1+B426+8%)/12</f>
        <v>4523.8152215780565</v>
      </c>
      <c r="E426" s="123">
        <f>((($A426/1.08+500)/1000)*('3 Schedule'!$I$2)+'3 Schedule'!$I$1+(((($A426/1.08+500)/1000)*'3 Schedule'!$E$2)+'3 Schedule'!$E$1)/2)*(1+B426+8%)/12</f>
        <v>4282.4597155481761</v>
      </c>
      <c r="F426" s="123">
        <f>((($A426/1.08+500)/1000)*('4 Schedule'!$I$2)+'4 Schedule'!$I$1+(((($A426/1.08+500)/1000)*'4 Schedule'!$E$2)+'4 Schedule'!$E$1)/2)*(1+B426+8%)/12</f>
        <v>4176.6969252358349</v>
      </c>
      <c r="G426" s="123">
        <f>((($A426/1.08+500)/1000)*('5 Schedule'!$I$2)+'5 Schedule'!$I$1+(((($A426/1.08+500)/1000)*'5 Schedule'!$E$2)+'5 Schedule'!$E$1)/2)*(1+B426+8%)/12</f>
        <v>3865.493067563561</v>
      </c>
    </row>
    <row r="427" spans="1:7" x14ac:dyDescent="0.4">
      <c r="A427" s="126">
        <f t="shared" si="6"/>
        <v>256000</v>
      </c>
      <c r="B427" s="127">
        <f>VLOOKUP(A427,'Higher Income Adjustment'!$A$1:$B$70,2)</f>
        <v>0.33000000000000013</v>
      </c>
      <c r="C427" s="127"/>
      <c r="D427" s="123">
        <f>((($A427/1.08+500)/1000)*('2 Schedule'!$I$2)+'2 Schedule'!$I$1+(((($A427/1.08+500)/1000)*'2 Schedule'!$E$2)+'2 Schedule'!$E$1)/2)*(1+B427+8%)/12</f>
        <v>4528.8499717948216</v>
      </c>
      <c r="E427" s="123">
        <f>((($A427/1.08+500)/1000)*('3 Schedule'!$I$2)+'3 Schedule'!$I$1+(((($A427/1.08+500)/1000)*'3 Schedule'!$E$2)+'3 Schedule'!$E$1)/2)*(1+B427+8%)/12</f>
        <v>4287.4683345842523</v>
      </c>
      <c r="F427" s="123">
        <f>((($A427/1.08+500)/1000)*('4 Schedule'!$I$2)+'4 Schedule'!$I$1+(((($A427/1.08+500)/1000)*'4 Schedule'!$E$2)+'4 Schedule'!$E$1)/2)*(1+B427+8%)/12</f>
        <v>4181.4804238307806</v>
      </c>
      <c r="G427" s="123">
        <f>((($A427/1.08+500)/1000)*('5 Schedule'!$I$2)+'5 Schedule'!$I$1+(((($A427/1.08+500)/1000)*'5 Schedule'!$E$2)+'5 Schedule'!$E$1)/2)*(1+B427+8%)/12</f>
        <v>3869.8467459586536</v>
      </c>
    </row>
    <row r="428" spans="1:7" x14ac:dyDescent="0.4">
      <c r="A428" s="126">
        <f t="shared" si="6"/>
        <v>256500</v>
      </c>
      <c r="B428" s="127">
        <f>VLOOKUP(A428,'Higher Income Adjustment'!$A$1:$B$70,2)</f>
        <v>0.33000000000000013</v>
      </c>
      <c r="C428" s="127"/>
      <c r="D428" s="123">
        <f>((($A428/1.08+500)/1000)*('2 Schedule'!$I$2)+'2 Schedule'!$I$1+(((($A428/1.08+500)/1000)*'2 Schedule'!$E$2)+'2 Schedule'!$E$1)/2)*(1+B428+8%)/12</f>
        <v>4533.8847220115877</v>
      </c>
      <c r="E428" s="123">
        <f>((($A428/1.08+500)/1000)*('3 Schedule'!$I$2)+'3 Schedule'!$I$1+(((($A428/1.08+500)/1000)*'3 Schedule'!$E$2)+'3 Schedule'!$E$1)/2)*(1+B428+8%)/12</f>
        <v>4292.4769536203294</v>
      </c>
      <c r="F428" s="123">
        <f>((($A428/1.08+500)/1000)*('4 Schedule'!$I$2)+'4 Schedule'!$I$1+(((($A428/1.08+500)/1000)*'4 Schedule'!$E$2)+'4 Schedule'!$E$1)/2)*(1+B428+8%)/12</f>
        <v>4186.2639224257264</v>
      </c>
      <c r="G428" s="123">
        <f>((($A428/1.08+500)/1000)*('5 Schedule'!$I$2)+'5 Schedule'!$I$1+(((($A428/1.08+500)/1000)*'5 Schedule'!$E$2)+'5 Schedule'!$E$1)/2)*(1+B428+8%)/12</f>
        <v>3874.2004243537467</v>
      </c>
    </row>
    <row r="429" spans="1:7" x14ac:dyDescent="0.4">
      <c r="A429" s="126">
        <f t="shared" si="6"/>
        <v>257000</v>
      </c>
      <c r="B429" s="127">
        <f>VLOOKUP(A429,'Higher Income Adjustment'!$A$1:$B$70,2)</f>
        <v>0.33000000000000013</v>
      </c>
      <c r="C429" s="127"/>
      <c r="D429" s="123">
        <f>((($A429/1.08+500)/1000)*('2 Schedule'!$I$2)+'2 Schedule'!$I$1+(((($A429/1.08+500)/1000)*'2 Schedule'!$E$2)+'2 Schedule'!$E$1)/2)*(1+B429+8%)/12</f>
        <v>4538.9194722283546</v>
      </c>
      <c r="E429" s="123">
        <f>((($A429/1.08+500)/1000)*('3 Schedule'!$I$2)+'3 Schedule'!$I$1+(((($A429/1.08+500)/1000)*'3 Schedule'!$E$2)+'3 Schedule'!$E$1)/2)*(1+B429+8%)/12</f>
        <v>4297.4855726564074</v>
      </c>
      <c r="F429" s="123">
        <f>((($A429/1.08+500)/1000)*('4 Schedule'!$I$2)+'4 Schedule'!$I$1+(((($A429/1.08+500)/1000)*'4 Schedule'!$E$2)+'4 Schedule'!$E$1)/2)*(1+B429+8%)/12</f>
        <v>4191.0474210206712</v>
      </c>
      <c r="G429" s="123">
        <f>((($A429/1.08+500)/1000)*('5 Schedule'!$I$2)+'5 Schedule'!$I$1+(((($A429/1.08+500)/1000)*'5 Schedule'!$E$2)+'5 Schedule'!$E$1)/2)*(1+B429+8%)/12</f>
        <v>3878.5541027488398</v>
      </c>
    </row>
    <row r="430" spans="1:7" x14ac:dyDescent="0.4">
      <c r="A430" s="126">
        <f t="shared" ref="A430:A479" si="7">A429+500</f>
        <v>257500</v>
      </c>
      <c r="B430" s="127">
        <f>VLOOKUP(A430,'Higher Income Adjustment'!$A$1:$B$70,2)</f>
        <v>0.34000000000000014</v>
      </c>
      <c r="C430" s="127"/>
      <c r="D430" s="123">
        <f>((($A430/1.08+500)/1000)*('2 Schedule'!$I$2)+'2 Schedule'!$I$1+(((($A430/1.08+500)/1000)*'2 Schedule'!$E$2)+'2 Schedule'!$E$1)/2)*(1+B430+8%)/12</f>
        <v>4576.1808481362195</v>
      </c>
      <c r="E430" s="123">
        <f>((($A430/1.08+500)/1000)*('3 Schedule'!$I$2)+'3 Schedule'!$I$1+(((($A430/1.08+500)/1000)*'3 Schedule'!$E$2)+'3 Schedule'!$E$1)/2)*(1+B430+8%)/12</f>
        <v>4333.0083348959779</v>
      </c>
      <c r="F430" s="123">
        <f>((($A430/1.08+500)/1000)*('4 Schedule'!$I$2)+'4 Schedule'!$I$1+(((($A430/1.08+500)/1000)*'4 Schedule'!$E$2)+'4 Schedule'!$E$1)/2)*(1+B430+8%)/12</f>
        <v>4225.5885857121821</v>
      </c>
      <c r="G430" s="123">
        <f>((($A430/1.08+500)/1000)*('5 Schedule'!$I$2)+'5 Schedule'!$I$1+(((($A430/1.08+500)/1000)*'5 Schedule'!$E$2)+'5 Schedule'!$E$1)/2)*(1+B430+8%)/12</f>
        <v>3910.4461342016907</v>
      </c>
    </row>
    <row r="431" spans="1:7" x14ac:dyDescent="0.4">
      <c r="A431" s="126">
        <f t="shared" si="7"/>
        <v>258000</v>
      </c>
      <c r="B431" s="127">
        <f>VLOOKUP(A431,'Higher Income Adjustment'!$A$1:$B$70,2)</f>
        <v>0.34000000000000014</v>
      </c>
      <c r="C431" s="127"/>
      <c r="D431" s="123">
        <f>((($A431/1.08+500)/1000)*('2 Schedule'!$I$2)+'2 Schedule'!$I$1+(((($A431/1.08+500)/1000)*'2 Schedule'!$E$2)+'2 Schedule'!$E$1)/2)*(1+B431+8%)/12</f>
        <v>4581.2513058013328</v>
      </c>
      <c r="E431" s="123">
        <f>((($A431/1.08+500)/1000)*('3 Schedule'!$I$2)+'3 Schedule'!$I$1+(((($A431/1.08+500)/1000)*'3 Schedule'!$E$2)+'3 Schedule'!$E$1)/2)*(1+B431+8%)/12</f>
        <v>4338.0524760528779</v>
      </c>
      <c r="F431" s="123">
        <f>((($A431/1.08+500)/1000)*('4 Schedule'!$I$2)+'4 Schedule'!$I$1+(((($A431/1.08+500)/1000)*'4 Schedule'!$E$2)+'4 Schedule'!$E$1)/2)*(1+B431+8%)/12</f>
        <v>4230.4060098290784</v>
      </c>
      <c r="G431" s="123">
        <f>((($A431/1.08+500)/1000)*('5 Schedule'!$I$2)+'5 Schedule'!$I$1+(((($A431/1.08+500)/1000)*'5 Schedule'!$E$2)+'5 Schedule'!$E$1)/2)*(1+B431+8%)/12</f>
        <v>3914.8306897485218</v>
      </c>
    </row>
    <row r="432" spans="1:7" x14ac:dyDescent="0.4">
      <c r="A432" s="126">
        <f t="shared" si="7"/>
        <v>258500</v>
      </c>
      <c r="B432" s="127">
        <f>VLOOKUP(A432,'Higher Income Adjustment'!$A$1:$B$70,2)</f>
        <v>0.34000000000000014</v>
      </c>
      <c r="C432" s="127"/>
      <c r="D432" s="123">
        <f>((($A432/1.08+500)/1000)*('2 Schedule'!$I$2)+'2 Schedule'!$I$1+(((($A432/1.08+500)/1000)*'2 Schedule'!$E$2)+'2 Schedule'!$E$1)/2)*(1+B432+8%)/12</f>
        <v>4586.3217634664443</v>
      </c>
      <c r="E432" s="123">
        <f>((($A432/1.08+500)/1000)*('3 Schedule'!$I$2)+'3 Schedule'!$I$1+(((($A432/1.08+500)/1000)*'3 Schedule'!$E$2)+'3 Schedule'!$E$1)/2)*(1+B432+8%)/12</f>
        <v>4343.0966172097787</v>
      </c>
      <c r="F432" s="123">
        <f>((($A432/1.08+500)/1000)*('4 Schedule'!$I$2)+'4 Schedule'!$I$1+(((($A432/1.08+500)/1000)*'4 Schedule'!$E$2)+'4 Schedule'!$E$1)/2)*(1+B432+8%)/12</f>
        <v>4235.2234339459737</v>
      </c>
      <c r="G432" s="123">
        <f>((($A432/1.08+500)/1000)*('5 Schedule'!$I$2)+'5 Schedule'!$I$1+(((($A432/1.08+500)/1000)*'5 Schedule'!$E$2)+'5 Schedule'!$E$1)/2)*(1+B432+8%)/12</f>
        <v>3919.2152452953528</v>
      </c>
    </row>
    <row r="433" spans="1:7" x14ac:dyDescent="0.4">
      <c r="A433" s="126">
        <f t="shared" si="7"/>
        <v>259000</v>
      </c>
      <c r="B433" s="127">
        <f>VLOOKUP(A433,'Higher Income Adjustment'!$A$1:$B$70,2)</f>
        <v>0.34000000000000014</v>
      </c>
      <c r="C433" s="127"/>
      <c r="D433" s="123">
        <f>((($A433/1.08+500)/1000)*('2 Schedule'!$I$2)+'2 Schedule'!$I$1+(((($A433/1.08+500)/1000)*'2 Schedule'!$E$2)+'2 Schedule'!$E$1)/2)*(1+B433+8%)/12</f>
        <v>4591.3922211315567</v>
      </c>
      <c r="E433" s="123">
        <f>((($A433/1.08+500)/1000)*('3 Schedule'!$I$2)+'3 Schedule'!$I$1+(((($A433/1.08+500)/1000)*'3 Schedule'!$E$2)+'3 Schedule'!$E$1)/2)*(1+B433+8%)/12</f>
        <v>4348.1407583666796</v>
      </c>
      <c r="F433" s="123">
        <f>((($A433/1.08+500)/1000)*('4 Schedule'!$I$2)+'4 Schedule'!$I$1+(((($A433/1.08+500)/1000)*'4 Schedule'!$E$2)+'4 Schedule'!$E$1)/2)*(1+B433+8%)/12</f>
        <v>4240.04085806287</v>
      </c>
      <c r="G433" s="123">
        <f>((($A433/1.08+500)/1000)*('5 Schedule'!$I$2)+'5 Schedule'!$I$1+(((($A433/1.08+500)/1000)*'5 Schedule'!$E$2)+'5 Schedule'!$E$1)/2)*(1+B433+8%)/12</f>
        <v>3923.599800842183</v>
      </c>
    </row>
    <row r="434" spans="1:7" x14ac:dyDescent="0.4">
      <c r="A434" s="126">
        <f t="shared" si="7"/>
        <v>259500</v>
      </c>
      <c r="B434" s="127">
        <f>VLOOKUP(A434,'Higher Income Adjustment'!$A$1:$B$70,2)</f>
        <v>0.34000000000000014</v>
      </c>
      <c r="C434" s="127"/>
      <c r="D434" s="123">
        <f>((($A434/1.08+500)/1000)*('2 Schedule'!$I$2)+'2 Schedule'!$I$1+(((($A434/1.08+500)/1000)*'2 Schedule'!$E$2)+'2 Schedule'!$E$1)/2)*(1+B434+8%)/12</f>
        <v>4596.4626787966681</v>
      </c>
      <c r="E434" s="123">
        <f>((($A434/1.08+500)/1000)*('3 Schedule'!$I$2)+'3 Schedule'!$I$1+(((($A434/1.08+500)/1000)*'3 Schedule'!$E$2)+'3 Schedule'!$E$1)/2)*(1+B434+8%)/12</f>
        <v>4353.1848995235805</v>
      </c>
      <c r="F434" s="123">
        <f>((($A434/1.08+500)/1000)*('4 Schedule'!$I$2)+'4 Schedule'!$I$1+(((($A434/1.08+500)/1000)*'4 Schedule'!$E$2)+'4 Schedule'!$E$1)/2)*(1+B434+8%)/12</f>
        <v>4244.8582821797654</v>
      </c>
      <c r="G434" s="123">
        <f>((($A434/1.08+500)/1000)*('5 Schedule'!$I$2)+'5 Schedule'!$I$1+(((($A434/1.08+500)/1000)*'5 Schedule'!$E$2)+'5 Schedule'!$E$1)/2)*(1+B434+8%)/12</f>
        <v>3927.984356389014</v>
      </c>
    </row>
    <row r="435" spans="1:7" x14ac:dyDescent="0.4">
      <c r="A435" s="126">
        <f t="shared" si="7"/>
        <v>260000</v>
      </c>
      <c r="B435" s="127">
        <f>VLOOKUP(A435,'Higher Income Adjustment'!$A$1:$B$70,2)</f>
        <v>0.35000000000000014</v>
      </c>
      <c r="C435" s="127"/>
      <c r="D435" s="123">
        <f>((($A435/1.08+500)/1000)*('2 Schedule'!$I$2)+'2 Schedule'!$I$1+(((($A435/1.08+500)/1000)*'2 Schedule'!$E$2)+'2 Schedule'!$E$1)/2)*(1+B435+8%)/12</f>
        <v>4633.9382993946092</v>
      </c>
      <c r="E435" s="123">
        <f>((($A435/1.08+500)/1000)*('3 Schedule'!$I$2)+'3 Schedule'!$I$1+(((($A435/1.08+500)/1000)*'3 Schedule'!$E$2)+'3 Schedule'!$E$1)/2)*(1+B435+8%)/12</f>
        <v>4388.92079448809</v>
      </c>
      <c r="F435" s="123">
        <f>((($A435/1.08+500)/1000)*('4 Schedule'!$I$2)+'4 Schedule'!$I$1+(((($A435/1.08+500)/1000)*'4 Schedule'!$E$2)+'4 Schedule'!$E$1)/2)*(1+B435+8%)/12</f>
        <v>4279.6030000029759</v>
      </c>
      <c r="G435" s="123">
        <f>((($A435/1.08+500)/1000)*('5 Schedule'!$I$2)+'5 Schedule'!$I$1+(((($A435/1.08+500)/1000)*'5 Schedule'!$E$2)+'5 Schedule'!$E$1)/2)*(1+B435+8%)/12</f>
        <v>3960.061650752295</v>
      </c>
    </row>
    <row r="436" spans="1:7" x14ac:dyDescent="0.4">
      <c r="A436" s="126">
        <f t="shared" si="7"/>
        <v>260500</v>
      </c>
      <c r="B436" s="127">
        <f>VLOOKUP(A436,'Higher Income Adjustment'!$A$1:$B$70,2)</f>
        <v>0.35000000000000014</v>
      </c>
      <c r="C436" s="127"/>
      <c r="D436" s="123">
        <f>((($A436/1.08+500)/1000)*('2 Schedule'!$I$2)+'2 Schedule'!$I$1+(((($A436/1.08+500)/1000)*'2 Schedule'!$E$2)+'2 Schedule'!$E$1)/2)*(1+B436+8%)/12</f>
        <v>4639.044464508067</v>
      </c>
      <c r="E436" s="123">
        <f>((($A436/1.08+500)/1000)*('3 Schedule'!$I$2)+'3 Schedule'!$I$1+(((($A436/1.08+500)/1000)*'3 Schedule'!$E$2)+'3 Schedule'!$E$1)/2)*(1+B436+8%)/12</f>
        <v>4394.0004577658137</v>
      </c>
      <c r="F436" s="123">
        <f>((($A436/1.08+500)/1000)*('4 Schedule'!$I$2)+'4 Schedule'!$I$1+(((($A436/1.08+500)/1000)*'4 Schedule'!$E$2)+'4 Schedule'!$E$1)/2)*(1+B436+8%)/12</f>
        <v>4284.454349641821</v>
      </c>
      <c r="G436" s="123">
        <f>((($A436/1.08+500)/1000)*('5 Schedule'!$I$2)+'5 Schedule'!$I$1+(((($A436/1.08+500)/1000)*'5 Schedule'!$E$2)+'5 Schedule'!$E$1)/2)*(1+B436+8%)/12</f>
        <v>3964.4770834508636</v>
      </c>
    </row>
    <row r="437" spans="1:7" x14ac:dyDescent="0.4">
      <c r="A437" s="126">
        <f t="shared" si="7"/>
        <v>261000</v>
      </c>
      <c r="B437" s="127">
        <f>VLOOKUP(A437,'Higher Income Adjustment'!$A$1:$B$70,2)</f>
        <v>0.35000000000000014</v>
      </c>
      <c r="C437" s="127"/>
      <c r="D437" s="123">
        <f>((($A437/1.08+500)/1000)*('2 Schedule'!$I$2)+'2 Schedule'!$I$1+(((($A437/1.08+500)/1000)*'2 Schedule'!$E$2)+'2 Schedule'!$E$1)/2)*(1+B437+8%)/12</f>
        <v>4644.1506296215248</v>
      </c>
      <c r="E437" s="123">
        <f>((($A437/1.08+500)/1000)*('3 Schedule'!$I$2)+'3 Schedule'!$I$1+(((($A437/1.08+500)/1000)*'3 Schedule'!$E$2)+'3 Schedule'!$E$1)/2)*(1+B437+8%)/12</f>
        <v>4399.0801210435375</v>
      </c>
      <c r="F437" s="123">
        <f>((($A437/1.08+500)/1000)*('4 Schedule'!$I$2)+'4 Schedule'!$I$1+(((($A437/1.08+500)/1000)*'4 Schedule'!$E$2)+'4 Schedule'!$E$1)/2)*(1+B437+8%)/12</f>
        <v>4289.305699280666</v>
      </c>
      <c r="G437" s="123">
        <f>((($A437/1.08+500)/1000)*('5 Schedule'!$I$2)+'5 Schedule'!$I$1+(((($A437/1.08+500)/1000)*'5 Schedule'!$E$2)+'5 Schedule'!$E$1)/2)*(1+B437+8%)/12</f>
        <v>3968.8925161494335</v>
      </c>
    </row>
    <row r="438" spans="1:7" x14ac:dyDescent="0.4">
      <c r="A438" s="126">
        <f t="shared" si="7"/>
        <v>261500</v>
      </c>
      <c r="B438" s="127">
        <f>VLOOKUP(A438,'Higher Income Adjustment'!$A$1:$B$70,2)</f>
        <v>0.35000000000000014</v>
      </c>
      <c r="C438" s="127"/>
      <c r="D438" s="123">
        <f>((($A438/1.08+500)/1000)*('2 Schedule'!$I$2)+'2 Schedule'!$I$1+(((($A438/1.08+500)/1000)*'2 Schedule'!$E$2)+'2 Schedule'!$E$1)/2)*(1+B438+8%)/12</f>
        <v>4649.2567947349835</v>
      </c>
      <c r="E438" s="123">
        <f>((($A438/1.08+500)/1000)*('3 Schedule'!$I$2)+'3 Schedule'!$I$1+(((($A438/1.08+500)/1000)*'3 Schedule'!$E$2)+'3 Schedule'!$E$1)/2)*(1+B438+8%)/12</f>
        <v>4404.1597843212612</v>
      </c>
      <c r="F438" s="123">
        <f>((($A438/1.08+500)/1000)*('4 Schedule'!$I$2)+'4 Schedule'!$I$1+(((($A438/1.08+500)/1000)*'4 Schedule'!$E$2)+'4 Schedule'!$E$1)/2)*(1+B438+8%)/12</f>
        <v>4294.1570489195137</v>
      </c>
      <c r="G438" s="123">
        <f>((($A438/1.08+500)/1000)*('5 Schedule'!$I$2)+'5 Schedule'!$I$1+(((($A438/1.08+500)/1000)*'5 Schedule'!$E$2)+'5 Schedule'!$E$1)/2)*(1+B438+8%)/12</f>
        <v>3973.3079488480021</v>
      </c>
    </row>
    <row r="439" spans="1:7" x14ac:dyDescent="0.4">
      <c r="A439" s="126">
        <f t="shared" si="7"/>
        <v>262000</v>
      </c>
      <c r="B439" s="127">
        <f>VLOOKUP(A439,'Higher Income Adjustment'!$A$1:$B$70,2)</f>
        <v>0.35000000000000014</v>
      </c>
      <c r="C439" s="127"/>
      <c r="D439" s="123">
        <f>((($A439/1.08+500)/1000)*('2 Schedule'!$I$2)+'2 Schedule'!$I$1+(((($A439/1.08+500)/1000)*'2 Schedule'!$E$2)+'2 Schedule'!$E$1)/2)*(1+B439+8%)/12</f>
        <v>4654.3629598484413</v>
      </c>
      <c r="E439" s="123">
        <f>((($A439/1.08+500)/1000)*('3 Schedule'!$I$2)+'3 Schedule'!$I$1+(((($A439/1.08+500)/1000)*'3 Schedule'!$E$2)+'3 Schedule'!$E$1)/2)*(1+B439+8%)/12</f>
        <v>4409.2394475989859</v>
      </c>
      <c r="F439" s="123">
        <f>((($A439/1.08+500)/1000)*('4 Schedule'!$I$2)+'4 Schedule'!$I$1+(((($A439/1.08+500)/1000)*'4 Schedule'!$E$2)+'4 Schedule'!$E$1)/2)*(1+B439+8%)/12</f>
        <v>4299.0083985583587</v>
      </c>
      <c r="G439" s="123">
        <f>((($A439/1.08+500)/1000)*('5 Schedule'!$I$2)+'5 Schedule'!$I$1+(((($A439/1.08+500)/1000)*'5 Schedule'!$E$2)+'5 Schedule'!$E$1)/2)*(1+B439+8%)/12</f>
        <v>3977.723381546572</v>
      </c>
    </row>
    <row r="440" spans="1:7" x14ac:dyDescent="0.4">
      <c r="A440" s="126">
        <f t="shared" si="7"/>
        <v>262500</v>
      </c>
      <c r="B440" s="127">
        <f>VLOOKUP(A440,'Higher Income Adjustment'!$A$1:$B$70,2)</f>
        <v>0.36000000000000015</v>
      </c>
      <c r="C440" s="127"/>
      <c r="D440" s="123">
        <f>((($A440/1.08+500)/1000)*('2 Schedule'!$I$2)+'2 Schedule'!$I$1+(((($A440/1.08+500)/1000)*'2 Schedule'!$E$2)+'2 Schedule'!$E$1)/2)*(1+B440+8%)/12</f>
        <v>4692.0528251364567</v>
      </c>
      <c r="E440" s="123">
        <f>((($A440/1.08+500)/1000)*('3 Schedule'!$I$2)+'3 Schedule'!$I$1+(((($A440/1.08+500)/1000)*'3 Schedule'!$E$2)+'3 Schedule'!$E$1)/2)*(1+B440+8%)/12</f>
        <v>4445.1884752884334</v>
      </c>
      <c r="F440" s="123">
        <f>((($A440/1.08+500)/1000)*('4 Schedule'!$I$2)+'4 Schedule'!$I$1+(((($A440/1.08+500)/1000)*'4 Schedule'!$E$2)+'4 Schedule'!$E$1)/2)*(1+B440+8%)/12</f>
        <v>4333.9566695132689</v>
      </c>
      <c r="G440" s="123">
        <f>((($A440/1.08+500)/1000)*('5 Schedule'!$I$2)+'5 Schedule'!$I$1+(((($A440/1.08+500)/1000)*'5 Schedule'!$E$2)+'5 Schedule'!$E$1)/2)*(1+B440+8%)/12</f>
        <v>4009.9859388202817</v>
      </c>
    </row>
    <row r="441" spans="1:7" x14ac:dyDescent="0.4">
      <c r="A441" s="126">
        <f t="shared" si="7"/>
        <v>263000</v>
      </c>
      <c r="B441" s="127">
        <f>VLOOKUP(A441,'Higher Income Adjustment'!$A$1:$B$70,2)</f>
        <v>0.36000000000000015</v>
      </c>
      <c r="C441" s="127"/>
      <c r="D441" s="123">
        <f>((($A441/1.08+500)/1000)*('2 Schedule'!$I$2)+'2 Schedule'!$I$1+(((($A441/1.08+500)/1000)*'2 Schedule'!$E$2)+'2 Schedule'!$E$1)/2)*(1+B441+8%)/12</f>
        <v>4697.1946976982608</v>
      </c>
      <c r="E441" s="123">
        <f>((($A441/1.08+500)/1000)*('3 Schedule'!$I$2)+'3 Schedule'!$I$1+(((($A441/1.08+500)/1000)*'3 Schedule'!$E$2)+'3 Schedule'!$E$1)/2)*(1+B441+8%)/12</f>
        <v>4450.3036606869819</v>
      </c>
      <c r="F441" s="123">
        <f>((($A441/1.08+500)/1000)*('4 Schedule'!$I$2)+'4 Schedule'!$I$1+(((($A441/1.08+500)/1000)*'4 Schedule'!$E$2)+'4 Schedule'!$E$1)/2)*(1+B441+8%)/12</f>
        <v>4338.8419446740645</v>
      </c>
      <c r="G441" s="123">
        <f>((($A441/1.08+500)/1000)*('5 Schedule'!$I$2)+'5 Schedule'!$I$1+(((($A441/1.08+500)/1000)*'5 Schedule'!$E$2)+'5 Schedule'!$E$1)/2)*(1+B441+8%)/12</f>
        <v>4014.4322486705896</v>
      </c>
    </row>
    <row r="442" spans="1:7" x14ac:dyDescent="0.4">
      <c r="A442" s="126">
        <f t="shared" si="7"/>
        <v>263500</v>
      </c>
      <c r="B442" s="127">
        <f>VLOOKUP(A442,'Higher Income Adjustment'!$A$1:$B$70,2)</f>
        <v>0.36000000000000015</v>
      </c>
      <c r="C442" s="127"/>
      <c r="D442" s="123">
        <f>((($A442/1.08+500)/1000)*('2 Schedule'!$I$2)+'2 Schedule'!$I$1+(((($A442/1.08+500)/1000)*'2 Schedule'!$E$2)+'2 Schedule'!$E$1)/2)*(1+B442+8%)/12</f>
        <v>4702.3365702600649</v>
      </c>
      <c r="E442" s="123">
        <f>((($A442/1.08+500)/1000)*('3 Schedule'!$I$2)+'3 Schedule'!$I$1+(((($A442/1.08+500)/1000)*'3 Schedule'!$E$2)+'3 Schedule'!$E$1)/2)*(1+B442+8%)/12</f>
        <v>4455.4188460855285</v>
      </c>
      <c r="F442" s="123">
        <f>((($A442/1.08+500)/1000)*('4 Schedule'!$I$2)+'4 Schedule'!$I$1+(((($A442/1.08+500)/1000)*'4 Schedule'!$E$2)+'4 Schedule'!$E$1)/2)*(1+B442+8%)/12</f>
        <v>4343.7272198348592</v>
      </c>
      <c r="G442" s="123">
        <f>((($A442/1.08+500)/1000)*('5 Schedule'!$I$2)+'5 Schedule'!$I$1+(((($A442/1.08+500)/1000)*'5 Schedule'!$E$2)+'5 Schedule'!$E$1)/2)*(1+B442+8%)/12</f>
        <v>4018.8785585208971</v>
      </c>
    </row>
    <row r="443" spans="1:7" x14ac:dyDescent="0.4">
      <c r="A443" s="126">
        <f t="shared" si="7"/>
        <v>264000</v>
      </c>
      <c r="B443" s="127">
        <f>VLOOKUP(A443,'Higher Income Adjustment'!$A$1:$B$70,2)</f>
        <v>0.36000000000000015</v>
      </c>
      <c r="C443" s="127"/>
      <c r="D443" s="123">
        <f>((($A443/1.08+500)/1000)*('2 Schedule'!$I$2)+'2 Schedule'!$I$1+(((($A443/1.08+500)/1000)*'2 Schedule'!$E$2)+'2 Schedule'!$E$1)/2)*(1+B443+8%)/12</f>
        <v>4707.4784428218682</v>
      </c>
      <c r="E443" s="123">
        <f>((($A443/1.08+500)/1000)*('3 Schedule'!$I$2)+'3 Schedule'!$I$1+(((($A443/1.08+500)/1000)*'3 Schedule'!$E$2)+'3 Schedule'!$E$1)/2)*(1+B443+8%)/12</f>
        <v>4460.534031484076</v>
      </c>
      <c r="F443" s="123">
        <f>((($A443/1.08+500)/1000)*('4 Schedule'!$I$2)+'4 Schedule'!$I$1+(((($A443/1.08+500)/1000)*'4 Schedule'!$E$2)+'4 Schedule'!$E$1)/2)*(1+B443+8%)/12</f>
        <v>4348.6124949956557</v>
      </c>
      <c r="G443" s="123">
        <f>((($A443/1.08+500)/1000)*('5 Schedule'!$I$2)+'5 Schedule'!$I$1+(((($A443/1.08+500)/1000)*'5 Schedule'!$E$2)+'5 Schedule'!$E$1)/2)*(1+B443+8%)/12</f>
        <v>4023.3248683712045</v>
      </c>
    </row>
    <row r="444" spans="1:7" x14ac:dyDescent="0.4">
      <c r="A444" s="126">
        <f t="shared" si="7"/>
        <v>264500</v>
      </c>
      <c r="B444" s="127">
        <f>VLOOKUP(A444,'Higher Income Adjustment'!$A$1:$B$70,2)</f>
        <v>0.36000000000000015</v>
      </c>
      <c r="C444" s="127"/>
      <c r="D444" s="123">
        <f>((($A444/1.08+500)/1000)*('2 Schedule'!$I$2)+'2 Schedule'!$I$1+(((($A444/1.08+500)/1000)*'2 Schedule'!$E$2)+'2 Schedule'!$E$1)/2)*(1+B444+8%)/12</f>
        <v>4712.6203153836723</v>
      </c>
      <c r="E444" s="123">
        <f>((($A444/1.08+500)/1000)*('3 Schedule'!$I$2)+'3 Schedule'!$I$1+(((($A444/1.08+500)/1000)*'3 Schedule'!$E$2)+'3 Schedule'!$E$1)/2)*(1+B444+8%)/12</f>
        <v>4465.6492168826226</v>
      </c>
      <c r="F444" s="123">
        <f>((($A444/1.08+500)/1000)*('4 Schedule'!$I$2)+'4 Schedule'!$I$1+(((($A444/1.08+500)/1000)*'4 Schedule'!$E$2)+'4 Schedule'!$E$1)/2)*(1+B444+8%)/12</f>
        <v>4353.4977701564512</v>
      </c>
      <c r="G444" s="123">
        <f>((($A444/1.08+500)/1000)*('5 Schedule'!$I$2)+'5 Schedule'!$I$1+(((($A444/1.08+500)/1000)*'5 Schedule'!$E$2)+'5 Schedule'!$E$1)/2)*(1+B444+8%)/12</f>
        <v>4027.7711782215119</v>
      </c>
    </row>
    <row r="445" spans="1:7" x14ac:dyDescent="0.4">
      <c r="A445" s="126">
        <f t="shared" si="7"/>
        <v>265000</v>
      </c>
      <c r="B445" s="127">
        <f>VLOOKUP(A445,'Higher Income Adjustment'!$A$1:$B$70,2)</f>
        <v>0.37000000000000016</v>
      </c>
      <c r="C445" s="127"/>
      <c r="D445" s="123">
        <f>((($A445/1.08+500)/1000)*('2 Schedule'!$I$2)+'2 Schedule'!$I$1+(((($A445/1.08+500)/1000)*'2 Schedule'!$E$2)+'2 Schedule'!$E$1)/2)*(1+B445+8%)/12</f>
        <v>4750.524425361763</v>
      </c>
      <c r="E445" s="123">
        <f>((($A445/1.08+500)/1000)*('3 Schedule'!$I$2)+'3 Schedule'!$I$1+(((($A445/1.08+500)/1000)*'3 Schedule'!$E$2)+'3 Schedule'!$E$1)/2)*(1+B445+8%)/12</f>
        <v>4501.8113772970109</v>
      </c>
      <c r="F445" s="123">
        <f>((($A445/1.08+500)/1000)*('4 Schedule'!$I$2)+'4 Schedule'!$I$1+(((($A445/1.08+500)/1000)*'4 Schedule'!$E$2)+'4 Schedule'!$E$1)/2)*(1+B445+8%)/12</f>
        <v>4388.649594243062</v>
      </c>
      <c r="G445" s="123">
        <f>((($A445/1.08+500)/1000)*('5 Schedule'!$I$2)+'5 Schedule'!$I$1+(((($A445/1.08+500)/1000)*'5 Schedule'!$E$2)+'5 Schedule'!$E$1)/2)*(1+B445+8%)/12</f>
        <v>4060.2189984056517</v>
      </c>
    </row>
    <row r="446" spans="1:7" x14ac:dyDescent="0.4">
      <c r="A446" s="126">
        <f t="shared" si="7"/>
        <v>265500</v>
      </c>
      <c r="B446" s="127">
        <f>VLOOKUP(A446,'Higher Income Adjustment'!$A$1:$B$70,2)</f>
        <v>0.37000000000000016</v>
      </c>
      <c r="C446" s="127"/>
      <c r="D446" s="123">
        <f>((($A446/1.08+500)/1000)*('2 Schedule'!$I$2)+'2 Schedule'!$I$1+(((($A446/1.08+500)/1000)*'2 Schedule'!$E$2)+'2 Schedule'!$E$1)/2)*(1+B446+8%)/12</f>
        <v>4755.7020053719125</v>
      </c>
      <c r="E446" s="123">
        <f>((($A446/1.08+500)/1000)*('3 Schedule'!$I$2)+'3 Schedule'!$I$1+(((($A446/1.08+500)/1000)*'3 Schedule'!$E$2)+'3 Schedule'!$E$1)/2)*(1+B446+8%)/12</f>
        <v>4506.9620848163813</v>
      </c>
      <c r="F446" s="123">
        <f>((($A446/1.08+500)/1000)*('4 Schedule'!$I$2)+'4 Schedule'!$I$1+(((($A446/1.08+500)/1000)*'4 Schedule'!$E$2)+'4 Schedule'!$E$1)/2)*(1+B446+8%)/12</f>
        <v>4393.5687949258072</v>
      </c>
      <c r="G446" s="123">
        <f>((($A446/1.08+500)/1000)*('5 Schedule'!$I$2)+'5 Schedule'!$I$1+(((($A446/1.08+500)/1000)*'5 Schedule'!$E$2)+'5 Schedule'!$E$1)/2)*(1+B446+8%)/12</f>
        <v>4064.6961854076967</v>
      </c>
    </row>
    <row r="447" spans="1:7" x14ac:dyDescent="0.4">
      <c r="A447" s="126">
        <f t="shared" si="7"/>
        <v>266000</v>
      </c>
      <c r="B447" s="127">
        <f>VLOOKUP(A447,'Higher Income Adjustment'!$A$1:$B$70,2)</f>
        <v>0.37000000000000016</v>
      </c>
      <c r="C447" s="127"/>
      <c r="D447" s="123">
        <f>((($A447/1.08+500)/1000)*('2 Schedule'!$I$2)+'2 Schedule'!$I$1+(((($A447/1.08+500)/1000)*'2 Schedule'!$E$2)+'2 Schedule'!$E$1)/2)*(1+B447+8%)/12</f>
        <v>4760.8795853820629</v>
      </c>
      <c r="E447" s="123">
        <f>((($A447/1.08+500)/1000)*('3 Schedule'!$I$2)+'3 Schedule'!$I$1+(((($A447/1.08+500)/1000)*'3 Schedule'!$E$2)+'3 Schedule'!$E$1)/2)*(1+B447+8%)/12</f>
        <v>4512.1127923357517</v>
      </c>
      <c r="F447" s="123">
        <f>((($A447/1.08+500)/1000)*('4 Schedule'!$I$2)+'4 Schedule'!$I$1+(((($A447/1.08+500)/1000)*'4 Schedule'!$E$2)+'4 Schedule'!$E$1)/2)*(1+B447+8%)/12</f>
        <v>4398.4879956085524</v>
      </c>
      <c r="G447" s="123">
        <f>((($A447/1.08+500)/1000)*('5 Schedule'!$I$2)+'5 Schedule'!$I$1+(((($A447/1.08+500)/1000)*'5 Schedule'!$E$2)+'5 Schedule'!$E$1)/2)*(1+B447+8%)/12</f>
        <v>4069.1733724097426</v>
      </c>
    </row>
    <row r="448" spans="1:7" x14ac:dyDescent="0.4">
      <c r="A448" s="126">
        <f t="shared" si="7"/>
        <v>266500</v>
      </c>
      <c r="B448" s="127">
        <f>VLOOKUP(A448,'Higher Income Adjustment'!$A$1:$B$70,2)</f>
        <v>0.37000000000000016</v>
      </c>
      <c r="C448" s="127"/>
      <c r="D448" s="123">
        <f>((($A448/1.08+500)/1000)*('2 Schedule'!$I$2)+'2 Schedule'!$I$1+(((($A448/1.08+500)/1000)*'2 Schedule'!$E$2)+'2 Schedule'!$E$1)/2)*(1+B448+8%)/12</f>
        <v>4766.0571653922116</v>
      </c>
      <c r="E448" s="123">
        <f>((($A448/1.08+500)/1000)*('3 Schedule'!$I$2)+'3 Schedule'!$I$1+(((($A448/1.08+500)/1000)*'3 Schedule'!$E$2)+'3 Schedule'!$E$1)/2)*(1+B448+8%)/12</f>
        <v>4517.2634998551221</v>
      </c>
      <c r="F448" s="123">
        <f>((($A448/1.08+500)/1000)*('4 Schedule'!$I$2)+'4 Schedule'!$I$1+(((($A448/1.08+500)/1000)*'4 Schedule'!$E$2)+'4 Schedule'!$E$1)/2)*(1+B448+8%)/12</f>
        <v>4403.4071962912976</v>
      </c>
      <c r="G448" s="123">
        <f>((($A448/1.08+500)/1000)*('5 Schedule'!$I$2)+'5 Schedule'!$I$1+(((($A448/1.08+500)/1000)*'5 Schedule'!$E$2)+'5 Schedule'!$E$1)/2)*(1+B448+8%)/12</f>
        <v>4073.6505594117884</v>
      </c>
    </row>
    <row r="449" spans="1:7" x14ac:dyDescent="0.4">
      <c r="A449" s="126">
        <f t="shared" si="7"/>
        <v>267000</v>
      </c>
      <c r="B449" s="127">
        <f>VLOOKUP(A449,'Higher Income Adjustment'!$A$1:$B$70,2)</f>
        <v>0.37000000000000016</v>
      </c>
      <c r="C449" s="127"/>
      <c r="D449" s="123">
        <f>((($A449/1.08+500)/1000)*('2 Schedule'!$I$2)+'2 Schedule'!$I$1+(((($A449/1.08+500)/1000)*'2 Schedule'!$E$2)+'2 Schedule'!$E$1)/2)*(1+B449+8%)/12</f>
        <v>4771.234745402362</v>
      </c>
      <c r="E449" s="123">
        <f>((($A449/1.08+500)/1000)*('3 Schedule'!$I$2)+'3 Schedule'!$I$1+(((($A449/1.08+500)/1000)*'3 Schedule'!$E$2)+'3 Schedule'!$E$1)/2)*(1+B449+8%)/12</f>
        <v>4522.4142073744924</v>
      </c>
      <c r="F449" s="123">
        <f>((($A449/1.08+500)/1000)*('4 Schedule'!$I$2)+'4 Schedule'!$I$1+(((($A449/1.08+500)/1000)*'4 Schedule'!$E$2)+'4 Schedule'!$E$1)/2)*(1+B449+8%)/12</f>
        <v>4408.3263969740437</v>
      </c>
      <c r="G449" s="123">
        <f>((($A449/1.08+500)/1000)*('5 Schedule'!$I$2)+'5 Schedule'!$I$1+(((($A449/1.08+500)/1000)*'5 Schedule'!$E$2)+'5 Schedule'!$E$1)/2)*(1+B449+8%)/12</f>
        <v>4078.1277464138343</v>
      </c>
    </row>
    <row r="450" spans="1:7" x14ac:dyDescent="0.4">
      <c r="A450" s="126">
        <f t="shared" si="7"/>
        <v>267500</v>
      </c>
      <c r="B450" s="127">
        <f>VLOOKUP(A450,'Higher Income Adjustment'!$A$1:$B$70,2)</f>
        <v>0.38000000000000017</v>
      </c>
      <c r="C450" s="127"/>
      <c r="D450" s="123">
        <f>((($A450/1.08+500)/1000)*('2 Schedule'!$I$2)+'2 Schedule'!$I$1+(((($A450/1.08+500)/1000)*'2 Schedule'!$E$2)+'2 Schedule'!$E$1)/2)*(1+B450+8%)/12</f>
        <v>4809.3531000705289</v>
      </c>
      <c r="E450" s="123">
        <f>((($A450/1.08+500)/1000)*('3 Schedule'!$I$2)+'3 Schedule'!$I$1+(((($A450/1.08+500)/1000)*'3 Schedule'!$E$2)+'3 Schedule'!$E$1)/2)*(1+B450+8%)/12</f>
        <v>4558.7895005138198</v>
      </c>
      <c r="F450" s="123">
        <f>((($A450/1.08+500)/1000)*('4 Schedule'!$I$2)+'4 Schedule'!$I$1+(((($A450/1.08+500)/1000)*'4 Schedule'!$E$2)+'4 Schedule'!$E$1)/2)*(1+B450+8%)/12</f>
        <v>4443.6817741923533</v>
      </c>
      <c r="G450" s="123">
        <f>((($A450/1.08+500)/1000)*('5 Schedule'!$I$2)+'5 Schedule'!$I$1+(((($A450/1.08+500)/1000)*'5 Schedule'!$E$2)+'5 Schedule'!$E$1)/2)*(1+B450+8%)/12</f>
        <v>4110.7608295084037</v>
      </c>
    </row>
    <row r="451" spans="1:7" x14ac:dyDescent="0.4">
      <c r="A451" s="126">
        <f t="shared" si="7"/>
        <v>268000</v>
      </c>
      <c r="B451" s="127">
        <f>VLOOKUP(A451,'Higher Income Adjustment'!$A$1:$B$70,2)</f>
        <v>0.38000000000000017</v>
      </c>
      <c r="C451" s="127"/>
      <c r="D451" s="123">
        <f>((($A451/1.08+500)/1000)*('2 Schedule'!$I$2)+'2 Schedule'!$I$1+(((($A451/1.08+500)/1000)*'2 Schedule'!$E$2)+'2 Schedule'!$E$1)/2)*(1+B451+8%)/12</f>
        <v>4814.5663875290238</v>
      </c>
      <c r="E451" s="123">
        <f>((($A451/1.08+500)/1000)*('3 Schedule'!$I$2)+'3 Schedule'!$I$1+(((($A451/1.08+500)/1000)*'3 Schedule'!$E$2)+'3 Schedule'!$E$1)/2)*(1+B451+8%)/12</f>
        <v>4563.9757301540139</v>
      </c>
      <c r="F451" s="123">
        <f>((($A451/1.08+500)/1000)*('4 Schedule'!$I$2)+'4 Schedule'!$I$1+(((($A451/1.08+500)/1000)*'4 Schedule'!$E$2)+'4 Schedule'!$E$1)/2)*(1+B451+8%)/12</f>
        <v>4448.6349003970499</v>
      </c>
      <c r="G451" s="123">
        <f>((($A451/1.08+500)/1000)*('5 Schedule'!$I$2)+'5 Schedule'!$I$1+(((($A451/1.08+500)/1000)*'5 Schedule'!$E$2)+'5 Schedule'!$E$1)/2)*(1+B451+8%)/12</f>
        <v>4115.268893662188</v>
      </c>
    </row>
    <row r="452" spans="1:7" x14ac:dyDescent="0.4">
      <c r="A452" s="126">
        <f t="shared" si="7"/>
        <v>268500</v>
      </c>
      <c r="B452" s="127">
        <f>VLOOKUP(A452,'Higher Income Adjustment'!$A$1:$B$70,2)</f>
        <v>0.38000000000000017</v>
      </c>
      <c r="C452" s="127"/>
      <c r="D452" s="123">
        <f>((($A452/1.08+500)/1000)*('2 Schedule'!$I$2)+'2 Schedule'!$I$1+(((($A452/1.08+500)/1000)*'2 Schedule'!$E$2)+'2 Schedule'!$E$1)/2)*(1+B452+8%)/12</f>
        <v>4819.7796749875188</v>
      </c>
      <c r="E452" s="123">
        <f>((($A452/1.08+500)/1000)*('3 Schedule'!$I$2)+'3 Schedule'!$I$1+(((($A452/1.08+500)/1000)*'3 Schedule'!$E$2)+'3 Schedule'!$E$1)/2)*(1+B452+8%)/12</f>
        <v>4569.1619597942072</v>
      </c>
      <c r="F452" s="123">
        <f>((($A452/1.08+500)/1000)*('4 Schedule'!$I$2)+'4 Schedule'!$I$1+(((($A452/1.08+500)/1000)*'4 Schedule'!$E$2)+'4 Schedule'!$E$1)/2)*(1+B452+8%)/12</f>
        <v>4453.5880266017448</v>
      </c>
      <c r="G452" s="123">
        <f>((($A452/1.08+500)/1000)*('5 Schedule'!$I$2)+'5 Schedule'!$I$1+(((($A452/1.08+500)/1000)*'5 Schedule'!$E$2)+'5 Schedule'!$E$1)/2)*(1+B452+8%)/12</f>
        <v>4119.7769578159705</v>
      </c>
    </row>
    <row r="453" spans="1:7" x14ac:dyDescent="0.4">
      <c r="A453" s="126">
        <f t="shared" si="7"/>
        <v>269000</v>
      </c>
      <c r="B453" s="127">
        <f>VLOOKUP(A453,'Higher Income Adjustment'!$A$1:$B$70,2)</f>
        <v>0.38000000000000017</v>
      </c>
      <c r="C453" s="127"/>
      <c r="D453" s="123">
        <f>((($A453/1.08+500)/1000)*('2 Schedule'!$I$2)+'2 Schedule'!$I$1+(((($A453/1.08+500)/1000)*'2 Schedule'!$E$2)+'2 Schedule'!$E$1)/2)*(1+B453+8%)/12</f>
        <v>4824.9929624460146</v>
      </c>
      <c r="E453" s="123">
        <f>((($A453/1.08+500)/1000)*('3 Schedule'!$I$2)+'3 Schedule'!$I$1+(((($A453/1.08+500)/1000)*'3 Schedule'!$E$2)+'3 Schedule'!$E$1)/2)*(1+B453+8%)/12</f>
        <v>4574.3481894344013</v>
      </c>
      <c r="F453" s="123">
        <f>((($A453/1.08+500)/1000)*('4 Schedule'!$I$2)+'4 Schedule'!$I$1+(((($A453/1.08+500)/1000)*'4 Schedule'!$E$2)+'4 Schedule'!$E$1)/2)*(1+B453+8%)/12</f>
        <v>4458.5411528064406</v>
      </c>
      <c r="G453" s="123">
        <f>((($A453/1.08+500)/1000)*('5 Schedule'!$I$2)+'5 Schedule'!$I$1+(((($A453/1.08+500)/1000)*'5 Schedule'!$E$2)+'5 Schedule'!$E$1)/2)*(1+B453+8%)/12</f>
        <v>4124.2850219697548</v>
      </c>
    </row>
    <row r="454" spans="1:7" x14ac:dyDescent="0.4">
      <c r="A454" s="126">
        <f t="shared" si="7"/>
        <v>269500</v>
      </c>
      <c r="B454" s="127">
        <f>VLOOKUP(A454,'Higher Income Adjustment'!$A$1:$B$70,2)</f>
        <v>0.38000000000000017</v>
      </c>
      <c r="C454" s="127"/>
      <c r="D454" s="123">
        <f>((($A454/1.08+500)/1000)*('2 Schedule'!$I$2)+'2 Schedule'!$I$1+(((($A454/1.08+500)/1000)*'2 Schedule'!$E$2)+'2 Schedule'!$E$1)/2)*(1+B454+8%)/12</f>
        <v>4830.2062499045105</v>
      </c>
      <c r="E454" s="123">
        <f>((($A454/1.08+500)/1000)*('3 Schedule'!$I$2)+'3 Schedule'!$I$1+(((($A454/1.08+500)/1000)*'3 Schedule'!$E$2)+'3 Schedule'!$E$1)/2)*(1+B454+8%)/12</f>
        <v>4579.5344190745955</v>
      </c>
      <c r="F454" s="123">
        <f>((($A454/1.08+500)/1000)*('4 Schedule'!$I$2)+'4 Schedule'!$I$1+(((($A454/1.08+500)/1000)*'4 Schedule'!$E$2)+'4 Schedule'!$E$1)/2)*(1+B454+8%)/12</f>
        <v>4463.4942790111363</v>
      </c>
      <c r="G454" s="123">
        <f>((($A454/1.08+500)/1000)*('5 Schedule'!$I$2)+'5 Schedule'!$I$1+(((($A454/1.08+500)/1000)*'5 Schedule'!$E$2)+'5 Schedule'!$E$1)/2)*(1+B454+8%)/12</f>
        <v>4128.7930861235391</v>
      </c>
    </row>
    <row r="455" spans="1:7" x14ac:dyDescent="0.4">
      <c r="A455" s="126">
        <f t="shared" si="7"/>
        <v>270000</v>
      </c>
      <c r="B455" s="127">
        <f>VLOOKUP(A455,'Higher Income Adjustment'!$A$1:$B$70,2)</f>
        <v>0.39000000000000018</v>
      </c>
      <c r="C455" s="127"/>
      <c r="D455" s="123">
        <f>((($A455/1.08+500)/1000)*('2 Schedule'!$I$2)+'2 Schedule'!$I$1+(((($A455/1.08+500)/1000)*'2 Schedule'!$E$2)+'2 Schedule'!$E$1)/2)*(1+B455+8%)/12</f>
        <v>4868.5388492627526</v>
      </c>
      <c r="E455" s="123">
        <f>((($A455/1.08+500)/1000)*('3 Schedule'!$I$2)+'3 Schedule'!$I$1+(((($A455/1.08+500)/1000)*'3 Schedule'!$E$2)+'3 Schedule'!$E$1)/2)*(1+B455+8%)/12</f>
        <v>4616.1228449388618</v>
      </c>
      <c r="F455" s="123">
        <f>((($A455/1.08+500)/1000)*('4 Schedule'!$I$2)+'4 Schedule'!$I$1+(((($A455/1.08+500)/1000)*'4 Schedule'!$E$2)+'4 Schedule'!$E$1)/2)*(1+B455+8%)/12</f>
        <v>4499.0532093611455</v>
      </c>
      <c r="G455" s="123">
        <f>((($A455/1.08+500)/1000)*('5 Schedule'!$I$2)+'5 Schedule'!$I$1+(((($A455/1.08+500)/1000)*'5 Schedule'!$E$2)+'5 Schedule'!$E$1)/2)*(1+B455+8%)/12</f>
        <v>4161.6114321285377</v>
      </c>
    </row>
    <row r="456" spans="1:7" x14ac:dyDescent="0.4">
      <c r="A456" s="126">
        <f t="shared" si="7"/>
        <v>270500</v>
      </c>
      <c r="B456" s="127">
        <f>VLOOKUP(A456,'Higher Income Adjustment'!$A$1:$B$70,2)</f>
        <v>0.39000000000000018</v>
      </c>
      <c r="C456" s="127"/>
      <c r="D456" s="123">
        <f>((($A456/1.08+500)/1000)*('2 Schedule'!$I$2)+'2 Schedule'!$I$1+(((($A456/1.08+500)/1000)*'2 Schedule'!$E$2)+'2 Schedule'!$E$1)/2)*(1+B456+8%)/12</f>
        <v>4873.787844169593</v>
      </c>
      <c r="E456" s="123">
        <f>((($A456/1.08+500)/1000)*('3 Schedule'!$I$2)+'3 Schedule'!$I$1+(((($A456/1.08+500)/1000)*'3 Schedule'!$E$2)+'3 Schedule'!$E$1)/2)*(1+B456+8%)/12</f>
        <v>4621.3445966998797</v>
      </c>
      <c r="F456" s="123">
        <f>((($A456/1.08+500)/1000)*('4 Schedule'!$I$2)+'4 Schedule'!$I$1+(((($A456/1.08+500)/1000)*'4 Schedule'!$E$2)+'4 Schedule'!$E$1)/2)*(1+B456+8%)/12</f>
        <v>4504.0402610877927</v>
      </c>
      <c r="G456" s="123">
        <f>((($A456/1.08+500)/1000)*('5 Schedule'!$I$2)+'5 Schedule'!$I$1+(((($A456/1.08+500)/1000)*'5 Schedule'!$E$2)+'5 Schedule'!$E$1)/2)*(1+B456+8%)/12</f>
        <v>4166.1503734340595</v>
      </c>
    </row>
    <row r="457" spans="1:7" x14ac:dyDescent="0.4">
      <c r="A457" s="126">
        <f t="shared" si="7"/>
        <v>271000</v>
      </c>
      <c r="B457" s="127">
        <f>VLOOKUP(A457,'Higher Income Adjustment'!$A$1:$B$70,2)</f>
        <v>0.39000000000000018</v>
      </c>
      <c r="C457" s="127"/>
      <c r="D457" s="123">
        <f>((($A457/1.08+500)/1000)*('2 Schedule'!$I$2)+'2 Schedule'!$I$1+(((($A457/1.08+500)/1000)*'2 Schedule'!$E$2)+'2 Schedule'!$E$1)/2)*(1+B457+8%)/12</f>
        <v>4879.0368390764334</v>
      </c>
      <c r="E457" s="123">
        <f>((($A457/1.08+500)/1000)*('3 Schedule'!$I$2)+'3 Schedule'!$I$1+(((($A457/1.08+500)/1000)*'3 Schedule'!$E$2)+'3 Schedule'!$E$1)/2)*(1+B457+8%)/12</f>
        <v>4626.5663484608949</v>
      </c>
      <c r="F457" s="123">
        <f>((($A457/1.08+500)/1000)*('4 Schedule'!$I$2)+'4 Schedule'!$I$1+(((($A457/1.08+500)/1000)*'4 Schedule'!$E$2)+'4 Schedule'!$E$1)/2)*(1+B457+8%)/12</f>
        <v>4509.0273128144381</v>
      </c>
      <c r="G457" s="123">
        <f>((($A457/1.08+500)/1000)*('5 Schedule'!$I$2)+'5 Schedule'!$I$1+(((($A457/1.08+500)/1000)*'5 Schedule'!$E$2)+'5 Schedule'!$E$1)/2)*(1+B457+8%)/12</f>
        <v>4170.6893147395813</v>
      </c>
    </row>
    <row r="458" spans="1:7" x14ac:dyDescent="0.4">
      <c r="A458" s="126">
        <f t="shared" si="7"/>
        <v>271500</v>
      </c>
      <c r="B458" s="127">
        <f>VLOOKUP(A458,'Higher Income Adjustment'!$A$1:$B$70,2)</f>
        <v>0.39000000000000018</v>
      </c>
      <c r="C458" s="127"/>
      <c r="D458" s="123">
        <f>((($A458/1.08+500)/1000)*('2 Schedule'!$I$2)+'2 Schedule'!$I$1+(((($A458/1.08+500)/1000)*'2 Schedule'!$E$2)+'2 Schedule'!$E$1)/2)*(1+B458+8%)/12</f>
        <v>4884.2858339832765</v>
      </c>
      <c r="E458" s="123">
        <f>((($A458/1.08+500)/1000)*('3 Schedule'!$I$2)+'3 Schedule'!$I$1+(((($A458/1.08+500)/1000)*'3 Schedule'!$E$2)+'3 Schedule'!$E$1)/2)*(1+B458+8%)/12</f>
        <v>4631.7881002219137</v>
      </c>
      <c r="F458" s="123">
        <f>((($A458/1.08+500)/1000)*('4 Schedule'!$I$2)+'4 Schedule'!$I$1+(((($A458/1.08+500)/1000)*'4 Schedule'!$E$2)+'4 Schedule'!$E$1)/2)*(1+B458+8%)/12</f>
        <v>4514.0143645410835</v>
      </c>
      <c r="G458" s="123">
        <f>((($A458/1.08+500)/1000)*('5 Schedule'!$I$2)+'5 Schedule'!$I$1+(((($A458/1.08+500)/1000)*'5 Schedule'!$E$2)+'5 Schedule'!$E$1)/2)*(1+B458+8%)/12</f>
        <v>4175.2282560451049</v>
      </c>
    </row>
    <row r="459" spans="1:7" x14ac:dyDescent="0.4">
      <c r="A459" s="126">
        <f t="shared" si="7"/>
        <v>272000</v>
      </c>
      <c r="B459" s="127">
        <f>VLOOKUP(A459,'Higher Income Adjustment'!$A$1:$B$70,2)</f>
        <v>0.39000000000000018</v>
      </c>
      <c r="C459" s="127"/>
      <c r="D459" s="123">
        <f>((($A459/1.08+500)/1000)*('2 Schedule'!$I$2)+'2 Schedule'!$I$1+(((($A459/1.08+500)/1000)*'2 Schedule'!$E$2)+'2 Schedule'!$E$1)/2)*(1+B459+8%)/12</f>
        <v>4889.5348288901178</v>
      </c>
      <c r="E459" s="123">
        <f>((($A459/1.08+500)/1000)*('3 Schedule'!$I$2)+'3 Schedule'!$I$1+(((($A459/1.08+500)/1000)*'3 Schedule'!$E$2)+'3 Schedule'!$E$1)/2)*(1+B459+8%)/12</f>
        <v>4637.0098519829289</v>
      </c>
      <c r="F459" s="123">
        <f>((($A459/1.08+500)/1000)*('4 Schedule'!$I$2)+'4 Schedule'!$I$1+(((($A459/1.08+500)/1000)*'4 Schedule'!$E$2)+'4 Schedule'!$E$1)/2)*(1+B459+8%)/12</f>
        <v>4519.001416267728</v>
      </c>
      <c r="G459" s="123">
        <f>((($A459/1.08+500)/1000)*('5 Schedule'!$I$2)+'5 Schedule'!$I$1+(((($A459/1.08+500)/1000)*'5 Schedule'!$E$2)+'5 Schedule'!$E$1)/2)*(1+B459+8%)/12</f>
        <v>4179.7671973506258</v>
      </c>
    </row>
    <row r="460" spans="1:7" x14ac:dyDescent="0.4">
      <c r="A460" s="126">
        <f t="shared" si="7"/>
        <v>272500</v>
      </c>
      <c r="B460" s="127">
        <f>VLOOKUP(A460,'Higher Income Adjustment'!$A$1:$B$70,2)</f>
        <v>0.40000000000000019</v>
      </c>
      <c r="C460" s="127"/>
      <c r="D460" s="123">
        <f>((($A460/1.08+500)/1000)*('2 Schedule'!$I$2)+'2 Schedule'!$I$1+(((($A460/1.08+500)/1000)*'2 Schedule'!$E$2)+'2 Schedule'!$E$1)/2)*(1+B460+8%)/12</f>
        <v>4928.0816729384342</v>
      </c>
      <c r="E460" s="123">
        <f>((($A460/1.08+500)/1000)*('3 Schedule'!$I$2)+'3 Schedule'!$I$1+(((($A460/1.08+500)/1000)*'3 Schedule'!$E$2)+'3 Schedule'!$E$1)/2)*(1+B460+8%)/12</f>
        <v>4673.811410572137</v>
      </c>
      <c r="F460" s="123">
        <f>((($A460/1.08+500)/1000)*('4 Schedule'!$I$2)+'4 Schedule'!$I$1+(((($A460/1.08+500)/1000)*'4 Schedule'!$E$2)+'4 Schedule'!$E$1)/2)*(1+B460+8%)/12</f>
        <v>4554.7638997494378</v>
      </c>
      <c r="G460" s="123">
        <f>((($A460/1.08+500)/1000)*('5 Schedule'!$I$2)+'5 Schedule'!$I$1+(((($A460/1.08+500)/1000)*'5 Schedule'!$E$2)+'5 Schedule'!$E$1)/2)*(1+B460+8%)/12</f>
        <v>4212.770806266054</v>
      </c>
    </row>
    <row r="461" spans="1:7" x14ac:dyDescent="0.4">
      <c r="A461" s="126">
        <f t="shared" si="7"/>
        <v>273000</v>
      </c>
      <c r="B461" s="127">
        <f>VLOOKUP(A461,'Higher Income Adjustment'!$A$1:$B$70,2)</f>
        <v>0.40000000000000019</v>
      </c>
      <c r="C461" s="127"/>
      <c r="D461" s="123">
        <f>((($A461/1.08+500)/1000)*('2 Schedule'!$I$2)+'2 Schedule'!$I$1+(((($A461/1.08+500)/1000)*'2 Schedule'!$E$2)+'2 Schedule'!$E$1)/2)*(1+B461+8%)/12</f>
        <v>4933.3663752936209</v>
      </c>
      <c r="E461" s="123">
        <f>((($A461/1.08+500)/1000)*('3 Schedule'!$I$2)+'3 Schedule'!$I$1+(((($A461/1.08+500)/1000)*'3 Schedule'!$E$2)+'3 Schedule'!$E$1)/2)*(1+B461+8%)/12</f>
        <v>4679.0686844539759</v>
      </c>
      <c r="F461" s="123">
        <f>((($A461/1.08+500)/1000)*('4 Schedule'!$I$2)+'4 Schedule'!$I$1+(((($A461/1.08+500)/1000)*'4 Schedule'!$E$2)+'4 Schedule'!$E$1)/2)*(1+B461+8%)/12</f>
        <v>4559.7848769980328</v>
      </c>
      <c r="G461" s="123">
        <f>((($A461/1.08+500)/1000)*('5 Schedule'!$I$2)+'5 Schedule'!$I$1+(((($A461/1.08+500)/1000)*'5 Schedule'!$E$2)+'5 Schedule'!$E$1)/2)*(1+B461+8%)/12</f>
        <v>4217.3406247233152</v>
      </c>
    </row>
    <row r="462" spans="1:7" x14ac:dyDescent="0.4">
      <c r="A462" s="126">
        <f t="shared" si="7"/>
        <v>273500</v>
      </c>
      <c r="B462" s="127">
        <f>VLOOKUP(A462,'Higher Income Adjustment'!$A$1:$B$70,2)</f>
        <v>0.40000000000000019</v>
      </c>
      <c r="C462" s="127"/>
      <c r="D462" s="123">
        <f>((($A462/1.08+500)/1000)*('2 Schedule'!$I$2)+'2 Schedule'!$I$1+(((($A462/1.08+500)/1000)*'2 Schedule'!$E$2)+'2 Schedule'!$E$1)/2)*(1+B462+8%)/12</f>
        <v>4938.6510776488085</v>
      </c>
      <c r="E462" s="123">
        <f>((($A462/1.08+500)/1000)*('3 Schedule'!$I$2)+'3 Schedule'!$I$1+(((($A462/1.08+500)/1000)*'3 Schedule'!$E$2)+'3 Schedule'!$E$1)/2)*(1+B462+8%)/12</f>
        <v>4684.3259583358167</v>
      </c>
      <c r="F462" s="123">
        <f>((($A462/1.08+500)/1000)*('4 Schedule'!$I$2)+'4 Schedule'!$I$1+(((($A462/1.08+500)/1000)*'4 Schedule'!$E$2)+'4 Schedule'!$E$1)/2)*(1+B462+8%)/12</f>
        <v>4564.8058542466288</v>
      </c>
      <c r="G462" s="123">
        <f>((($A462/1.08+500)/1000)*('5 Schedule'!$I$2)+'5 Schedule'!$I$1+(((($A462/1.08+500)/1000)*'5 Schedule'!$E$2)+'5 Schedule'!$E$1)/2)*(1+B462+8%)/12</f>
        <v>4221.9104431805754</v>
      </c>
    </row>
    <row r="463" spans="1:7" x14ac:dyDescent="0.4">
      <c r="A463" s="126">
        <f t="shared" si="7"/>
        <v>274000</v>
      </c>
      <c r="B463" s="127">
        <f>VLOOKUP(A463,'Higher Income Adjustment'!$A$1:$B$70,2)</f>
        <v>0.40000000000000019</v>
      </c>
      <c r="C463" s="127"/>
      <c r="D463" s="123">
        <f>((($A463/1.08+500)/1000)*('2 Schedule'!$I$2)+'2 Schedule'!$I$1+(((($A463/1.08+500)/1000)*'2 Schedule'!$E$2)+'2 Schedule'!$E$1)/2)*(1+B463+8%)/12</f>
        <v>4943.9357800039952</v>
      </c>
      <c r="E463" s="123">
        <f>((($A463/1.08+500)/1000)*('3 Schedule'!$I$2)+'3 Schedule'!$I$1+(((($A463/1.08+500)/1000)*'3 Schedule'!$E$2)+'3 Schedule'!$E$1)/2)*(1+B463+8%)/12</f>
        <v>4689.5832322176557</v>
      </c>
      <c r="F463" s="123">
        <f>((($A463/1.08+500)/1000)*('4 Schedule'!$I$2)+'4 Schedule'!$I$1+(((($A463/1.08+500)/1000)*'4 Schedule'!$E$2)+'4 Schedule'!$E$1)/2)*(1+B463+8%)/12</f>
        <v>4569.8268314952247</v>
      </c>
      <c r="G463" s="123">
        <f>((($A463/1.08+500)/1000)*('5 Schedule'!$I$2)+'5 Schedule'!$I$1+(((($A463/1.08+500)/1000)*'5 Schedule'!$E$2)+'5 Schedule'!$E$1)/2)*(1+B463+8%)/12</f>
        <v>4226.4802616378356</v>
      </c>
    </row>
    <row r="464" spans="1:7" x14ac:dyDescent="0.4">
      <c r="A464" s="126">
        <f t="shared" si="7"/>
        <v>274500</v>
      </c>
      <c r="B464" s="127">
        <f>VLOOKUP(A464,'Higher Income Adjustment'!$A$1:$B$70,2)</f>
        <v>0.40000000000000019</v>
      </c>
      <c r="C464" s="127"/>
      <c r="D464" s="123">
        <f>((($A464/1.08+500)/1000)*('2 Schedule'!$I$2)+'2 Schedule'!$I$1+(((($A464/1.08+500)/1000)*'2 Schedule'!$E$2)+'2 Schedule'!$E$1)/2)*(1+B464+8%)/12</f>
        <v>4949.2204823591819</v>
      </c>
      <c r="E464" s="123">
        <f>((($A464/1.08+500)/1000)*('3 Schedule'!$I$2)+'3 Schedule'!$I$1+(((($A464/1.08+500)/1000)*'3 Schedule'!$E$2)+'3 Schedule'!$E$1)/2)*(1+B464+8%)/12</f>
        <v>4694.8405060994965</v>
      </c>
      <c r="F464" s="123">
        <f>((($A464/1.08+500)/1000)*('4 Schedule'!$I$2)+'4 Schedule'!$I$1+(((($A464/1.08+500)/1000)*'4 Schedule'!$E$2)+'4 Schedule'!$E$1)/2)*(1+B464+8%)/12</f>
        <v>4574.8478087438207</v>
      </c>
      <c r="G464" s="123">
        <f>((($A464/1.08+500)/1000)*('5 Schedule'!$I$2)+'5 Schedule'!$I$1+(((($A464/1.08+500)/1000)*'5 Schedule'!$E$2)+'5 Schedule'!$E$1)/2)*(1+B464+8%)/12</f>
        <v>4231.0500800950967</v>
      </c>
    </row>
    <row r="465" spans="1:7" x14ac:dyDescent="0.4">
      <c r="A465" s="126">
        <f t="shared" si="7"/>
        <v>275000</v>
      </c>
      <c r="B465" s="127">
        <f>VLOOKUP(A465,'Higher Income Adjustment'!$A$1:$B$70,2)</f>
        <v>0.4100000000000002</v>
      </c>
      <c r="C465" s="127"/>
      <c r="D465" s="123">
        <f>((($A465/1.08+500)/1000)*('2 Schedule'!$I$2)+'2 Schedule'!$I$1+(((($A465/1.08+500)/1000)*'2 Schedule'!$E$2)+'2 Schedule'!$E$1)/2)*(1+B465+8%)/12</f>
        <v>4987.9815710975754</v>
      </c>
      <c r="E465" s="123">
        <f>((($A465/1.08+500)/1000)*('3 Schedule'!$I$2)+'3 Schedule'!$I$1+(((($A465/1.08+500)/1000)*'3 Schedule'!$E$2)+'3 Schedule'!$E$1)/2)*(1+B465+8%)/12</f>
        <v>4731.8551974136444</v>
      </c>
      <c r="F465" s="123">
        <f>((($A465/1.08+500)/1000)*('4 Schedule'!$I$2)+'4 Schedule'!$I$1+(((($A465/1.08+500)/1000)*'4 Schedule'!$E$2)+'4 Schedule'!$E$1)/2)*(1+B465+8%)/12</f>
        <v>4610.8138453572292</v>
      </c>
      <c r="G465" s="123">
        <f>((($A465/1.08+500)/1000)*('5 Schedule'!$I$2)+'5 Schedule'!$I$1+(((($A465/1.08+500)/1000)*'5 Schedule'!$E$2)+'5 Schedule'!$E$1)/2)*(1+B465+8%)/12</f>
        <v>4264.2389519209546</v>
      </c>
    </row>
    <row r="466" spans="1:7" x14ac:dyDescent="0.4">
      <c r="A466" s="126">
        <f t="shared" si="7"/>
        <v>275500</v>
      </c>
      <c r="B466" s="127">
        <f>VLOOKUP(A466,'Higher Income Adjustment'!$A$1:$B$70,2)</f>
        <v>0.4100000000000002</v>
      </c>
      <c r="C466" s="127"/>
      <c r="D466" s="123">
        <f>((($A466/1.08+500)/1000)*('2 Schedule'!$I$2)+'2 Schedule'!$I$1+(((($A466/1.08+500)/1000)*'2 Schedule'!$E$2)+'2 Schedule'!$E$1)/2)*(1+B466+8%)/12</f>
        <v>4993.3019809011075</v>
      </c>
      <c r="E466" s="123">
        <f>((($A466/1.08+500)/1000)*('3 Schedule'!$I$2)+'3 Schedule'!$I$1+(((($A466/1.08+500)/1000)*'3 Schedule'!$E$2)+'3 Schedule'!$E$1)/2)*(1+B466+8%)/12</f>
        <v>4737.1479934163062</v>
      </c>
      <c r="F466" s="123">
        <f>((($A466/1.08+500)/1000)*('4 Schedule'!$I$2)+'4 Schedule'!$I$1+(((($A466/1.08+500)/1000)*'4 Schedule'!$E$2)+'4 Schedule'!$E$1)/2)*(1+B466+8%)/12</f>
        <v>4615.8687481277748</v>
      </c>
      <c r="G466" s="123">
        <f>((($A466/1.08+500)/1000)*('5 Schedule'!$I$2)+'5 Schedule'!$I$1+(((($A466/1.08+500)/1000)*'5 Schedule'!$E$2)+'5 Schedule'!$E$1)/2)*(1+B466+8%)/12</f>
        <v>4268.8396475299514</v>
      </c>
    </row>
    <row r="467" spans="1:7" x14ac:dyDescent="0.4">
      <c r="A467" s="126">
        <f t="shared" si="7"/>
        <v>276000</v>
      </c>
      <c r="B467" s="127">
        <f>VLOOKUP(A467,'Higher Income Adjustment'!$A$1:$B$70,2)</f>
        <v>0.4100000000000002</v>
      </c>
      <c r="C467" s="127"/>
      <c r="D467" s="123">
        <f>((($A467/1.08+500)/1000)*('2 Schedule'!$I$2)+'2 Schedule'!$I$1+(((($A467/1.08+500)/1000)*'2 Schedule'!$E$2)+'2 Schedule'!$E$1)/2)*(1+B467+8%)/12</f>
        <v>4998.6223907046397</v>
      </c>
      <c r="E467" s="123">
        <f>((($A467/1.08+500)/1000)*('3 Schedule'!$I$2)+'3 Schedule'!$I$1+(((($A467/1.08+500)/1000)*'3 Schedule'!$E$2)+'3 Schedule'!$E$1)/2)*(1+B467+8%)/12</f>
        <v>4742.4407894189708</v>
      </c>
      <c r="F467" s="123">
        <f>((($A467/1.08+500)/1000)*('4 Schedule'!$I$2)+'4 Schedule'!$I$1+(((($A467/1.08+500)/1000)*'4 Schedule'!$E$2)+'4 Schedule'!$E$1)/2)*(1+B467+8%)/12</f>
        <v>4620.9236508983204</v>
      </c>
      <c r="G467" s="123">
        <f>((($A467/1.08+500)/1000)*('5 Schedule'!$I$2)+'5 Schedule'!$I$1+(((($A467/1.08+500)/1000)*'5 Schedule'!$E$2)+'5 Schedule'!$E$1)/2)*(1+B467+8%)/12</f>
        <v>4273.440343138951</v>
      </c>
    </row>
    <row r="468" spans="1:7" x14ac:dyDescent="0.4">
      <c r="A468" s="126">
        <f t="shared" si="7"/>
        <v>276500</v>
      </c>
      <c r="B468" s="127">
        <f>VLOOKUP(A468,'Higher Income Adjustment'!$A$1:$B$70,2)</f>
        <v>0.4100000000000002</v>
      </c>
      <c r="C468" s="127"/>
      <c r="D468" s="123">
        <f>((($A468/1.08+500)/1000)*('2 Schedule'!$I$2)+'2 Schedule'!$I$1+(((($A468/1.08+500)/1000)*'2 Schedule'!$E$2)+'2 Schedule'!$E$1)/2)*(1+B468+8%)/12</f>
        <v>5003.9428005081736</v>
      </c>
      <c r="E468" s="123">
        <f>((($A468/1.08+500)/1000)*('3 Schedule'!$I$2)+'3 Schedule'!$I$1+(((($A468/1.08+500)/1000)*'3 Schedule'!$E$2)+'3 Schedule'!$E$1)/2)*(1+B468+8%)/12</f>
        <v>4747.7335854216335</v>
      </c>
      <c r="F468" s="123">
        <f>((($A468/1.08+500)/1000)*('4 Schedule'!$I$2)+'4 Schedule'!$I$1+(((($A468/1.08+500)/1000)*'4 Schedule'!$E$2)+'4 Schedule'!$E$1)/2)*(1+B468+8%)/12</f>
        <v>4625.9785536688678</v>
      </c>
      <c r="G468" s="123">
        <f>((($A468/1.08+500)/1000)*('5 Schedule'!$I$2)+'5 Schedule'!$I$1+(((($A468/1.08+500)/1000)*'5 Schedule'!$E$2)+'5 Schedule'!$E$1)/2)*(1+B468+8%)/12</f>
        <v>4278.0410387479496</v>
      </c>
    </row>
    <row r="469" spans="1:7" x14ac:dyDescent="0.4">
      <c r="A469" s="126">
        <f t="shared" si="7"/>
        <v>277000</v>
      </c>
      <c r="B469" s="127">
        <f>VLOOKUP(A469,'Higher Income Adjustment'!$A$1:$B$70,2)</f>
        <v>0.4100000000000002</v>
      </c>
      <c r="C469" s="127"/>
      <c r="D469" s="123">
        <f>((($A469/1.08+500)/1000)*('2 Schedule'!$I$2)+'2 Schedule'!$I$1+(((($A469/1.08+500)/1000)*'2 Schedule'!$E$2)+'2 Schedule'!$E$1)/2)*(1+B469+8%)/12</f>
        <v>5009.2632103117076</v>
      </c>
      <c r="E469" s="123">
        <f>((($A469/1.08+500)/1000)*('3 Schedule'!$I$2)+'3 Schedule'!$I$1+(((($A469/1.08+500)/1000)*'3 Schedule'!$E$2)+'3 Schedule'!$E$1)/2)*(1+B469+8%)/12</f>
        <v>4753.0263814242971</v>
      </c>
      <c r="F469" s="123">
        <f>((($A469/1.08+500)/1000)*('4 Schedule'!$I$2)+'4 Schedule'!$I$1+(((($A469/1.08+500)/1000)*'4 Schedule'!$E$2)+'4 Schedule'!$E$1)/2)*(1+B469+8%)/12</f>
        <v>4631.0334564394116</v>
      </c>
      <c r="G469" s="123">
        <f>((($A469/1.08+500)/1000)*('5 Schedule'!$I$2)+'5 Schedule'!$I$1+(((($A469/1.08+500)/1000)*'5 Schedule'!$E$2)+'5 Schedule'!$E$1)/2)*(1+B469+8%)/12</f>
        <v>4282.6417343569474</v>
      </c>
    </row>
    <row r="470" spans="1:7" x14ac:dyDescent="0.4">
      <c r="A470" s="126">
        <f t="shared" si="7"/>
        <v>277500</v>
      </c>
      <c r="B470" s="127">
        <f>VLOOKUP(A470,'Higher Income Adjustment'!$A$1:$B$70,2)</f>
        <v>0.42000000000000021</v>
      </c>
      <c r="C470" s="127"/>
      <c r="D470" s="123">
        <f>((($A470/1.08+500)/1000)*('2 Schedule'!$I$2)+'2 Schedule'!$I$1+(((($A470/1.08+500)/1000)*'2 Schedule'!$E$2)+'2 Schedule'!$E$1)/2)*(1+B470+8%)/12</f>
        <v>5048.2385437401745</v>
      </c>
      <c r="E470" s="123">
        <f>((($A470/1.08+500)/1000)*('3 Schedule'!$I$2)+'3 Schedule'!$I$1+(((($A470/1.08+500)/1000)*'3 Schedule'!$E$2)+'3 Schedule'!$E$1)/2)*(1+B470+8%)/12</f>
        <v>4790.2542054633832</v>
      </c>
      <c r="F470" s="123">
        <f>((($A470/1.08+500)/1000)*('4 Schedule'!$I$2)+'4 Schedule'!$I$1+(((($A470/1.08+500)/1000)*'4 Schedule'!$E$2)+'4 Schedule'!$E$1)/2)*(1+B470+8%)/12</f>
        <v>4667.2030461845216</v>
      </c>
      <c r="G470" s="123">
        <f>((($A470/1.08+500)/1000)*('5 Schedule'!$I$2)+'5 Schedule'!$I$1+(((($A470/1.08+500)/1000)*'5 Schedule'!$E$2)+'5 Schedule'!$E$1)/2)*(1+B470+8%)/12</f>
        <v>4316.0158690932358</v>
      </c>
    </row>
    <row r="471" spans="1:7" x14ac:dyDescent="0.4">
      <c r="A471" s="126">
        <f t="shared" si="7"/>
        <v>278000</v>
      </c>
      <c r="B471" s="127">
        <f>VLOOKUP(A471,'Higher Income Adjustment'!$A$1:$B$70,2)</f>
        <v>0.42000000000000021</v>
      </c>
      <c r="C471" s="127"/>
      <c r="D471" s="123">
        <f>((($A471/1.08+500)/1000)*('2 Schedule'!$I$2)+'2 Schedule'!$I$1+(((($A471/1.08+500)/1000)*'2 Schedule'!$E$2)+'2 Schedule'!$E$1)/2)*(1+B471+8%)/12</f>
        <v>5053.5946609920529</v>
      </c>
      <c r="E471" s="123">
        <f>((($A471/1.08+500)/1000)*('3 Schedule'!$I$2)+'3 Schedule'!$I$1+(((($A471/1.08+500)/1000)*'3 Schedule'!$E$2)+'3 Schedule'!$E$1)/2)*(1+B471+8%)/12</f>
        <v>4795.5825235868697</v>
      </c>
      <c r="F471" s="123">
        <f>((($A471/1.08+500)/1000)*('4 Schedule'!$I$2)+'4 Schedule'!$I$1+(((($A471/1.08+500)/1000)*'4 Schedule'!$E$2)+'4 Schedule'!$E$1)/2)*(1+B471+8%)/12</f>
        <v>4672.2918744770168</v>
      </c>
      <c r="G471" s="123">
        <f>((($A471/1.08+500)/1000)*('5 Schedule'!$I$2)+'5 Schedule'!$I$1+(((($A471/1.08+500)/1000)*'5 Schedule'!$E$2)+'5 Schedule'!$E$1)/2)*(1+B471+8%)/12</f>
        <v>4320.6474418539719</v>
      </c>
    </row>
    <row r="472" spans="1:7" x14ac:dyDescent="0.4">
      <c r="A472" s="126">
        <f t="shared" si="7"/>
        <v>278500</v>
      </c>
      <c r="B472" s="127">
        <f>VLOOKUP(A472,'Higher Income Adjustment'!$A$1:$B$70,2)</f>
        <v>0.42000000000000021</v>
      </c>
      <c r="C472" s="127"/>
      <c r="D472" s="123">
        <f>((($A472/1.08+500)/1000)*('2 Schedule'!$I$2)+'2 Schedule'!$I$1+(((($A472/1.08+500)/1000)*'2 Schedule'!$E$2)+'2 Schedule'!$E$1)/2)*(1+B472+8%)/12</f>
        <v>5058.9507782439314</v>
      </c>
      <c r="E472" s="123">
        <f>((($A472/1.08+500)/1000)*('3 Schedule'!$I$2)+'3 Schedule'!$I$1+(((($A472/1.08+500)/1000)*'3 Schedule'!$E$2)+'3 Schedule'!$E$1)/2)*(1+B472+8%)/12</f>
        <v>4800.9108417103571</v>
      </c>
      <c r="F472" s="123">
        <f>((($A472/1.08+500)/1000)*('4 Schedule'!$I$2)+'4 Schedule'!$I$1+(((($A472/1.08+500)/1000)*'4 Schedule'!$E$2)+'4 Schedule'!$E$1)/2)*(1+B472+8%)/12</f>
        <v>4677.380702769512</v>
      </c>
      <c r="G472" s="123">
        <f>((($A472/1.08+500)/1000)*('5 Schedule'!$I$2)+'5 Schedule'!$I$1+(((($A472/1.08+500)/1000)*'5 Schedule'!$E$2)+'5 Schedule'!$E$1)/2)*(1+B472+8%)/12</f>
        <v>4325.2790146147099</v>
      </c>
    </row>
    <row r="473" spans="1:7" x14ac:dyDescent="0.4">
      <c r="A473" s="126">
        <f t="shared" si="7"/>
        <v>279000</v>
      </c>
      <c r="B473" s="127">
        <f>VLOOKUP(A473,'Higher Income Adjustment'!$A$1:$B$70,2)</f>
        <v>0.42000000000000021</v>
      </c>
      <c r="C473" s="127"/>
      <c r="D473" s="123">
        <f>((($A473/1.08+500)/1000)*('2 Schedule'!$I$2)+'2 Schedule'!$I$1+(((($A473/1.08+500)/1000)*'2 Schedule'!$E$2)+'2 Schedule'!$E$1)/2)*(1+B473+8%)/12</f>
        <v>5064.3068954958098</v>
      </c>
      <c r="E473" s="123">
        <f>((($A473/1.08+500)/1000)*('3 Schedule'!$I$2)+'3 Schedule'!$I$1+(((($A473/1.08+500)/1000)*'3 Schedule'!$E$2)+'3 Schedule'!$E$1)/2)*(1+B473+8%)/12</f>
        <v>4806.2391598338427</v>
      </c>
      <c r="F473" s="123">
        <f>((($A473/1.08+500)/1000)*('4 Schedule'!$I$2)+'4 Schedule'!$I$1+(((($A473/1.08+500)/1000)*'4 Schedule'!$E$2)+'4 Schedule'!$E$1)/2)*(1+B473+8%)/12</f>
        <v>4682.4695310620073</v>
      </c>
      <c r="G473" s="123">
        <f>((($A473/1.08+500)/1000)*('5 Schedule'!$I$2)+'5 Schedule'!$I$1+(((($A473/1.08+500)/1000)*'5 Schedule'!$E$2)+'5 Schedule'!$E$1)/2)*(1+B473+8%)/12</f>
        <v>4329.9105873754461</v>
      </c>
    </row>
    <row r="474" spans="1:7" x14ac:dyDescent="0.4">
      <c r="A474" s="126">
        <f t="shared" si="7"/>
        <v>279500</v>
      </c>
      <c r="B474" s="127">
        <f>VLOOKUP(A474,'Higher Income Adjustment'!$A$1:$B$70,2)</f>
        <v>0.42000000000000021</v>
      </c>
      <c r="C474" s="127"/>
      <c r="D474" s="123">
        <f>((($A474/1.08+500)/1000)*('2 Schedule'!$I$2)+'2 Schedule'!$I$1+(((($A474/1.08+500)/1000)*'2 Schedule'!$E$2)+'2 Schedule'!$E$1)/2)*(1+B474+8%)/12</f>
        <v>5069.6630127476901</v>
      </c>
      <c r="E474" s="123">
        <f>((($A474/1.08+500)/1000)*('3 Schedule'!$I$2)+'3 Schedule'!$I$1+(((($A474/1.08+500)/1000)*'3 Schedule'!$E$2)+'3 Schedule'!$E$1)/2)*(1+B474+8%)/12</f>
        <v>4811.5674779573301</v>
      </c>
      <c r="F474" s="123">
        <f>((($A474/1.08+500)/1000)*('4 Schedule'!$I$2)+'4 Schedule'!$I$1+(((($A474/1.08+500)/1000)*'4 Schedule'!$E$2)+'4 Schedule'!$E$1)/2)*(1+B474+8%)/12</f>
        <v>4687.5583593545034</v>
      </c>
      <c r="G474" s="123">
        <f>((($A474/1.08+500)/1000)*('5 Schedule'!$I$2)+'5 Schedule'!$I$1+(((($A474/1.08+500)/1000)*'5 Schedule'!$E$2)+'5 Schedule'!$E$1)/2)*(1+B474+8%)/12</f>
        <v>4334.5421601361832</v>
      </c>
    </row>
    <row r="475" spans="1:7" x14ac:dyDescent="0.4">
      <c r="A475" s="126">
        <f t="shared" si="7"/>
        <v>280000</v>
      </c>
      <c r="B475" s="127">
        <f>VLOOKUP(A475,'Higher Income Adjustment'!$A$1:$B$70,2)</f>
        <v>0.43000000000000022</v>
      </c>
      <c r="C475" s="127"/>
      <c r="D475" s="123">
        <f>((($A475/1.08+500)/1000)*('2 Schedule'!$I$2)+'2 Schedule'!$I$1+(((($A475/1.08+500)/1000)*'2 Schedule'!$E$2)+'2 Schedule'!$E$1)/2)*(1+B475+8%)/12</f>
        <v>5108.8525908662323</v>
      </c>
      <c r="E475" s="123">
        <f>((($A475/1.08+500)/1000)*('3 Schedule'!$I$2)+'3 Schedule'!$I$1+(((($A475/1.08+500)/1000)*'3 Schedule'!$E$2)+'3 Schedule'!$E$1)/2)*(1+B475+8%)/12</f>
        <v>4849.0084347213542</v>
      </c>
      <c r="F475" s="123">
        <f>((($A475/1.08+500)/1000)*('4 Schedule'!$I$2)+'4 Schedule'!$I$1+(((($A475/1.08+500)/1000)*'4 Schedule'!$E$2)+'4 Schedule'!$E$1)/2)*(1+B475+8%)/12</f>
        <v>4723.9315022313122</v>
      </c>
      <c r="G475" s="123">
        <f>((($A475/1.08+500)/1000)*('5 Schedule'!$I$2)+'5 Schedule'!$I$1+(((($A475/1.08+500)/1000)*'5 Schedule'!$E$2)+'5 Schedule'!$E$1)/2)*(1+B475+8%)/12</f>
        <v>4368.1015577828994</v>
      </c>
    </row>
    <row r="476" spans="1:7" x14ac:dyDescent="0.4">
      <c r="A476" s="126">
        <f t="shared" si="7"/>
        <v>280500</v>
      </c>
      <c r="B476" s="127">
        <f>VLOOKUP(A476,'Higher Income Adjustment'!$A$1:$B$70,2)</f>
        <v>0.43000000000000022</v>
      </c>
      <c r="C476" s="127"/>
      <c r="D476" s="123">
        <f>((($A476/1.08+500)/1000)*('2 Schedule'!$I$2)+'2 Schedule'!$I$1+(((($A476/1.08+500)/1000)*'2 Schedule'!$E$2)+'2 Schedule'!$E$1)/2)*(1+B476+8%)/12</f>
        <v>5114.2444155664571</v>
      </c>
      <c r="E476" s="123">
        <f>((($A476/1.08+500)/1000)*('3 Schedule'!$I$2)+'3 Schedule'!$I$1+(((($A476/1.08+500)/1000)*'3 Schedule'!$E$2)+'3 Schedule'!$E$1)/2)*(1+B476+8%)/12</f>
        <v>4854.3722749656654</v>
      </c>
      <c r="F476" s="123">
        <f>((($A476/1.08+500)/1000)*('4 Schedule'!$I$2)+'4 Schedule'!$I$1+(((($A476/1.08+500)/1000)*'4 Schedule'!$E$2)+'4 Schedule'!$E$1)/2)*(1+B476+8%)/12</f>
        <v>4729.0542560457579</v>
      </c>
      <c r="G476" s="123">
        <f>((($A476/1.08+500)/1000)*('5 Schedule'!$I$2)+'5 Schedule'!$I$1+(((($A476/1.08+500)/1000)*'5 Schedule'!$E$2)+'5 Schedule'!$E$1)/2)*(1+B476+8%)/12</f>
        <v>4372.7640076953749</v>
      </c>
    </row>
    <row r="477" spans="1:7" x14ac:dyDescent="0.4">
      <c r="A477" s="126">
        <f t="shared" si="7"/>
        <v>281000</v>
      </c>
      <c r="B477" s="127">
        <f>VLOOKUP(A477,'Higher Income Adjustment'!$A$1:$B$70,2)</f>
        <v>0.43000000000000022</v>
      </c>
      <c r="C477" s="127"/>
      <c r="D477" s="123">
        <f>((($A477/1.08+500)/1000)*('2 Schedule'!$I$2)+'2 Schedule'!$I$1+(((($A477/1.08+500)/1000)*'2 Schedule'!$E$2)+'2 Schedule'!$E$1)/2)*(1+B477+8%)/12</f>
        <v>5119.6362402666809</v>
      </c>
      <c r="E477" s="123">
        <f>((($A477/1.08+500)/1000)*('3 Schedule'!$I$2)+'3 Schedule'!$I$1+(((($A477/1.08+500)/1000)*'3 Schedule'!$E$2)+'3 Schedule'!$E$1)/2)*(1+B477+8%)/12</f>
        <v>4859.7361152099738</v>
      </c>
      <c r="F477" s="123">
        <f>((($A477/1.08+500)/1000)*('4 Schedule'!$I$2)+'4 Schedule'!$I$1+(((($A477/1.08+500)/1000)*'4 Schedule'!$E$2)+'4 Schedule'!$E$1)/2)*(1+B477+8%)/12</f>
        <v>4734.1770098602028</v>
      </c>
      <c r="G477" s="123">
        <f>((($A477/1.08+500)/1000)*('5 Schedule'!$I$2)+'5 Schedule'!$I$1+(((($A477/1.08+500)/1000)*'5 Schedule'!$E$2)+'5 Schedule'!$E$1)/2)*(1+B477+8%)/12</f>
        <v>4377.4264576078504</v>
      </c>
    </row>
    <row r="478" spans="1:7" x14ac:dyDescent="0.4">
      <c r="A478" s="126">
        <f t="shared" si="7"/>
        <v>281500</v>
      </c>
      <c r="B478" s="127">
        <f>VLOOKUP(A478,'Higher Income Adjustment'!$A$1:$B$70,2)</f>
        <v>0.43000000000000022</v>
      </c>
      <c r="C478" s="127"/>
      <c r="D478" s="123">
        <f>((($A478/1.08+500)/1000)*('2 Schedule'!$I$2)+'2 Schedule'!$I$1+(((($A478/1.08+500)/1000)*'2 Schedule'!$E$2)+'2 Schedule'!$E$1)/2)*(1+B478+8%)/12</f>
        <v>5125.0280649669048</v>
      </c>
      <c r="E478" s="123">
        <f>((($A478/1.08+500)/1000)*('3 Schedule'!$I$2)+'3 Schedule'!$I$1+(((($A478/1.08+500)/1000)*'3 Schedule'!$E$2)+'3 Schedule'!$E$1)/2)*(1+B478+8%)/12</f>
        <v>4865.0999554542823</v>
      </c>
      <c r="F478" s="123">
        <f>((($A478/1.08+500)/1000)*('4 Schedule'!$I$2)+'4 Schedule'!$I$1+(((($A478/1.08+500)/1000)*'4 Schedule'!$E$2)+'4 Schedule'!$E$1)/2)*(1+B478+8%)/12</f>
        <v>4739.2997636746486</v>
      </c>
      <c r="G478" s="123">
        <f>((($A478/1.08+500)/1000)*('5 Schedule'!$I$2)+'5 Schedule'!$I$1+(((($A478/1.08+500)/1000)*'5 Schedule'!$E$2)+'5 Schedule'!$E$1)/2)*(1+B478+8%)/12</f>
        <v>4382.088907520324</v>
      </c>
    </row>
    <row r="479" spans="1:7" x14ac:dyDescent="0.4">
      <c r="A479" s="126">
        <f t="shared" si="7"/>
        <v>282000</v>
      </c>
      <c r="B479" s="127">
        <f>VLOOKUP(A479,'Higher Income Adjustment'!$A$1:$B$70,2)</f>
        <v>0.43000000000000022</v>
      </c>
      <c r="C479" s="127"/>
      <c r="D479" s="123">
        <f>((($A479/1.08+500)/1000)*('2 Schedule'!$I$2)+'2 Schedule'!$I$1+(((($A479/1.08+500)/1000)*'2 Schedule'!$E$2)+'2 Schedule'!$E$1)/2)*(1+B479+8%)/12</f>
        <v>5130.4198896671305</v>
      </c>
      <c r="E479" s="123">
        <f>((($A479/1.08+500)/1000)*('3 Schedule'!$I$2)+'3 Schedule'!$I$1+(((($A479/1.08+500)/1000)*'3 Schedule'!$E$2)+'3 Schedule'!$E$1)/2)*(1+B479+8%)/12</f>
        <v>4870.4637956985935</v>
      </c>
      <c r="F479" s="123">
        <f>((($A479/1.08+500)/1000)*('4 Schedule'!$I$2)+'4 Schedule'!$I$1+(((($A479/1.08+500)/1000)*'4 Schedule'!$E$2)+'4 Schedule'!$E$1)/2)*(1+B479+8%)/12</f>
        <v>4744.4225174890935</v>
      </c>
      <c r="G479" s="123">
        <f>((($A479/1.08+500)/1000)*('5 Schedule'!$I$2)+'5 Schedule'!$I$1+(((($A479/1.08+500)/1000)*'5 Schedule'!$E$2)+'5 Schedule'!$E$1)/2)*(1+B479+8%)/12</f>
        <v>4386.7513574328004</v>
      </c>
    </row>
    <row r="480" spans="1:7" x14ac:dyDescent="0.4">
      <c r="A480" s="126">
        <f>A479+500</f>
        <v>282500</v>
      </c>
      <c r="B480" s="127">
        <f>VLOOKUP(A480,'Higher Income Adjustment'!$A$1:$B$70,2)</f>
        <v>0.44000000000000022</v>
      </c>
      <c r="C480" s="127"/>
      <c r="D480" s="123">
        <f>((($A480/1.08+500)/1000)*('2 Schedule'!$I$2)+'2 Schedule'!$I$1+(((($A480/1.08+500)/1000)*'2 Schedule'!$E$2)+'2 Schedule'!$E$1)/2)*(1+B480+8%)/12</f>
        <v>5169.8237124757479</v>
      </c>
      <c r="E480" s="123">
        <f>((($A480/1.08+500)/1000)*('3 Schedule'!$I$2)+'3 Schedule'!$I$1+(((($A480/1.08+500)/1000)*'3 Schedule'!$E$2)+'3 Schedule'!$E$1)/2)*(1+B480+8%)/12</f>
        <v>4908.1178851875584</v>
      </c>
      <c r="F480" s="123">
        <f>((($A480/1.08+500)/1000)*('4 Schedule'!$I$2)+'4 Schedule'!$I$1+(((($A480/1.08+500)/1000)*'4 Schedule'!$E$2)+'4 Schedule'!$E$1)/2)*(1+B480+8%)/12</f>
        <v>4780.9992134976019</v>
      </c>
      <c r="G480" s="123">
        <f>((($A480/1.08+500)/1000)*('5 Schedule'!$I$2)+'5 Schedule'!$I$1+(((($A480/1.08+500)/1000)*'5 Schedule'!$E$2)+'5 Schedule'!$E$1)/2)*(1+B480+8%)/12</f>
        <v>4420.4960179899454</v>
      </c>
    </row>
    <row r="481" spans="1:7" x14ac:dyDescent="0.4">
      <c r="A481" s="126">
        <f t="shared" ref="A481:A544" si="8">A480+500</f>
        <v>283000</v>
      </c>
      <c r="B481" s="127">
        <f>VLOOKUP(A481,'Higher Income Adjustment'!$A$1:$B$70,2)</f>
        <v>0.44000000000000022</v>
      </c>
      <c r="C481" s="127"/>
      <c r="D481" s="123">
        <f>((($A481/1.08+500)/1000)*('2 Schedule'!$I$2)+'2 Schedule'!$I$1+(((($A481/1.08+500)/1000)*'2 Schedule'!$E$2)+'2 Schedule'!$E$1)/2)*(1+B481+8%)/12</f>
        <v>5175.251244624319</v>
      </c>
      <c r="E481" s="123">
        <f>((($A481/1.08+500)/1000)*('3 Schedule'!$I$2)+'3 Schedule'!$I$1+(((($A481/1.08+500)/1000)*'3 Schedule'!$E$2)+'3 Schedule'!$E$1)/2)*(1+B481+8%)/12</f>
        <v>4913.5172475526915</v>
      </c>
      <c r="F481" s="123">
        <f>((($A481/1.08+500)/1000)*('4 Schedule'!$I$2)+'4 Schedule'!$I$1+(((($A481/1.08+500)/1000)*'4 Schedule'!$E$2)+'4 Schedule'!$E$1)/2)*(1+B481+8%)/12</f>
        <v>4786.1558928339973</v>
      </c>
      <c r="G481" s="123">
        <f>((($A481/1.08+500)/1000)*('5 Schedule'!$I$2)+'5 Schedule'!$I$1+(((($A481/1.08+500)/1000)*'5 Schedule'!$E$2)+'5 Schedule'!$E$1)/2)*(1+B481+8%)/12</f>
        <v>4425.1893450541593</v>
      </c>
    </row>
    <row r="482" spans="1:7" x14ac:dyDescent="0.4">
      <c r="A482" s="126">
        <f t="shared" si="8"/>
        <v>283500</v>
      </c>
      <c r="B482" s="127">
        <f>VLOOKUP(A482,'Higher Income Adjustment'!$A$1:$B$70,2)</f>
        <v>0.44000000000000022</v>
      </c>
      <c r="C482" s="127"/>
      <c r="D482" s="123">
        <f>((($A482/1.08+500)/1000)*('2 Schedule'!$I$2)+'2 Schedule'!$I$1+(((($A482/1.08+500)/1000)*'2 Schedule'!$E$2)+'2 Schedule'!$E$1)/2)*(1+B482+8%)/12</f>
        <v>5180.6787767728902</v>
      </c>
      <c r="E482" s="123">
        <f>((($A482/1.08+500)/1000)*('3 Schedule'!$I$2)+'3 Schedule'!$I$1+(((($A482/1.08+500)/1000)*'3 Schedule'!$E$2)+'3 Schedule'!$E$1)/2)*(1+B482+8%)/12</f>
        <v>4918.9166099178246</v>
      </c>
      <c r="F482" s="123">
        <f>((($A482/1.08+500)/1000)*('4 Schedule'!$I$2)+'4 Schedule'!$I$1+(((($A482/1.08+500)/1000)*'4 Schedule'!$E$2)+'4 Schedule'!$E$1)/2)*(1+B482+8%)/12</f>
        <v>4791.3125721703937</v>
      </c>
      <c r="G482" s="123">
        <f>((($A482/1.08+500)/1000)*('5 Schedule'!$I$2)+'5 Schedule'!$I$1+(((($A482/1.08+500)/1000)*'5 Schedule'!$E$2)+'5 Schedule'!$E$1)/2)*(1+B482+8%)/12</f>
        <v>4429.8826721183732</v>
      </c>
    </row>
    <row r="483" spans="1:7" x14ac:dyDescent="0.4">
      <c r="A483" s="126">
        <f t="shared" si="8"/>
        <v>284000</v>
      </c>
      <c r="B483" s="127">
        <f>VLOOKUP(A483,'Higher Income Adjustment'!$A$1:$B$70,2)</f>
        <v>0.44000000000000022</v>
      </c>
      <c r="C483" s="127"/>
      <c r="D483" s="123">
        <f>((($A483/1.08+500)/1000)*('2 Schedule'!$I$2)+'2 Schedule'!$I$1+(((($A483/1.08+500)/1000)*'2 Schedule'!$E$2)+'2 Schedule'!$E$1)/2)*(1+B483+8%)/12</f>
        <v>5186.1063089214604</v>
      </c>
      <c r="E483" s="123">
        <f>((($A483/1.08+500)/1000)*('3 Schedule'!$I$2)+'3 Schedule'!$I$1+(((($A483/1.08+500)/1000)*'3 Schedule'!$E$2)+'3 Schedule'!$E$1)/2)*(1+B483+8%)/12</f>
        <v>4924.3159722829569</v>
      </c>
      <c r="F483" s="123">
        <f>((($A483/1.08+500)/1000)*('4 Schedule'!$I$2)+'4 Schedule'!$I$1+(((($A483/1.08+500)/1000)*'4 Schedule'!$E$2)+'4 Schedule'!$E$1)/2)*(1+B483+8%)/12</f>
        <v>4796.4692515067891</v>
      </c>
      <c r="G483" s="123">
        <f>((($A483/1.08+500)/1000)*('5 Schedule'!$I$2)+'5 Schedule'!$I$1+(((($A483/1.08+500)/1000)*'5 Schedule'!$E$2)+'5 Schedule'!$E$1)/2)*(1+B483+8%)/12</f>
        <v>4434.5759991825862</v>
      </c>
    </row>
    <row r="484" spans="1:7" x14ac:dyDescent="0.4">
      <c r="A484" s="126">
        <f t="shared" si="8"/>
        <v>284500</v>
      </c>
      <c r="B484" s="127">
        <f>VLOOKUP(A484,'Higher Income Adjustment'!$A$1:$B$70,2)</f>
        <v>0.44000000000000022</v>
      </c>
      <c r="C484" s="127"/>
      <c r="D484" s="123">
        <f>((($A484/1.08+500)/1000)*('2 Schedule'!$I$2)+'2 Schedule'!$I$1+(((($A484/1.08+500)/1000)*'2 Schedule'!$E$2)+'2 Schedule'!$E$1)/2)*(1+B484+8%)/12</f>
        <v>5191.5338410700306</v>
      </c>
      <c r="E484" s="123">
        <f>((($A484/1.08+500)/1000)*('3 Schedule'!$I$2)+'3 Schedule'!$I$1+(((($A484/1.08+500)/1000)*'3 Schedule'!$E$2)+'3 Schedule'!$E$1)/2)*(1+B484+8%)/12</f>
        <v>4929.7153346480909</v>
      </c>
      <c r="F484" s="123">
        <f>((($A484/1.08+500)/1000)*('4 Schedule'!$I$2)+'4 Schedule'!$I$1+(((($A484/1.08+500)/1000)*'4 Schedule'!$E$2)+'4 Schedule'!$E$1)/2)*(1+B484+8%)/12</f>
        <v>4801.6259308431845</v>
      </c>
      <c r="G484" s="123">
        <f>((($A484/1.08+500)/1000)*('5 Schedule'!$I$2)+'5 Schedule'!$I$1+(((($A484/1.08+500)/1000)*'5 Schedule'!$E$2)+'5 Schedule'!$E$1)/2)*(1+B484+8%)/12</f>
        <v>4439.2693262468001</v>
      </c>
    </row>
    <row r="485" spans="1:7" x14ac:dyDescent="0.4">
      <c r="A485" s="126">
        <f t="shared" si="8"/>
        <v>285000</v>
      </c>
      <c r="B485" s="127">
        <f>VLOOKUP(A485,'Higher Income Adjustment'!$A$1:$B$70,2)</f>
        <v>0.45000000000000023</v>
      </c>
      <c r="C485" s="127"/>
      <c r="D485" s="123">
        <f>((($A485/1.08+500)/1000)*('2 Schedule'!$I$2)+'2 Schedule'!$I$1+(((($A485/1.08+500)/1000)*'2 Schedule'!$E$2)+'2 Schedule'!$E$1)/2)*(1+B485+8%)/12</f>
        <v>5231.1519085687232</v>
      </c>
      <c r="E485" s="123">
        <f>((($A485/1.08+500)/1000)*('3 Schedule'!$I$2)+'3 Schedule'!$I$1+(((($A485/1.08+500)/1000)*'3 Schedule'!$E$2)+'3 Schedule'!$E$1)/2)*(1+B485+8%)/12</f>
        <v>4967.5825568619939</v>
      </c>
      <c r="F485" s="123">
        <f>((($A485/1.08+500)/1000)*('4 Schedule'!$I$2)+'4 Schedule'!$I$1+(((($A485/1.08+500)/1000)*'4 Schedule'!$E$2)+'4 Schedule'!$E$1)/2)*(1+B485+8%)/12</f>
        <v>4838.4061799833926</v>
      </c>
      <c r="G485" s="123">
        <f>((($A485/1.08+500)/1000)*('5 Schedule'!$I$2)+'5 Schedule'!$I$1+(((($A485/1.08+500)/1000)*'5 Schedule'!$E$2)+'5 Schedule'!$E$1)/2)*(1+B485+8%)/12</f>
        <v>4473.1992497143747</v>
      </c>
    </row>
    <row r="486" spans="1:7" x14ac:dyDescent="0.4">
      <c r="A486" s="126">
        <f t="shared" si="8"/>
        <v>285500</v>
      </c>
      <c r="B486" s="127">
        <f>VLOOKUP(A486,'Higher Income Adjustment'!$A$1:$B$70,2)</f>
        <v>0.45000000000000023</v>
      </c>
      <c r="C486" s="127"/>
      <c r="D486" s="123">
        <f>((($A486/1.08+500)/1000)*('2 Schedule'!$I$2)+'2 Schedule'!$I$1+(((($A486/1.08+500)/1000)*'2 Schedule'!$E$2)+'2 Schedule'!$E$1)/2)*(1+B486+8%)/12</f>
        <v>5236.6151481656398</v>
      </c>
      <c r="E486" s="123">
        <f>((($A486/1.08+500)/1000)*('3 Schedule'!$I$2)+'3 Schedule'!$I$1+(((($A486/1.08+500)/1000)*'3 Schedule'!$E$2)+'3 Schedule'!$E$1)/2)*(1+B486+8%)/12</f>
        <v>4973.0174413479517</v>
      </c>
      <c r="F486" s="123">
        <f>((($A486/1.08+500)/1000)*('4 Schedule'!$I$2)+'4 Schedule'!$I$1+(((($A486/1.08+500)/1000)*'4 Schedule'!$E$2)+'4 Schedule'!$E$1)/2)*(1+B486+8%)/12</f>
        <v>4843.5967848417386</v>
      </c>
      <c r="G486" s="123">
        <f>((($A486/1.08+500)/1000)*('5 Schedule'!$I$2)+'5 Schedule'!$I$1+(((($A486/1.08+500)/1000)*'5 Schedule'!$E$2)+'5 Schedule'!$E$1)/2)*(1+B486+8%)/12</f>
        <v>4477.9234539303279</v>
      </c>
    </row>
    <row r="487" spans="1:7" x14ac:dyDescent="0.4">
      <c r="A487" s="126">
        <f t="shared" si="8"/>
        <v>286000</v>
      </c>
      <c r="B487" s="127">
        <f>VLOOKUP(A487,'Higher Income Adjustment'!$A$1:$B$70,2)</f>
        <v>0.45000000000000023</v>
      </c>
      <c r="C487" s="127"/>
      <c r="D487" s="123">
        <f>((($A487/1.08+500)/1000)*('2 Schedule'!$I$2)+'2 Schedule'!$I$1+(((($A487/1.08+500)/1000)*'2 Schedule'!$E$2)+'2 Schedule'!$E$1)/2)*(1+B487+8%)/12</f>
        <v>5242.0783877625554</v>
      </c>
      <c r="E487" s="123">
        <f>((($A487/1.08+500)/1000)*('3 Schedule'!$I$2)+'3 Schedule'!$I$1+(((($A487/1.08+500)/1000)*'3 Schedule'!$E$2)+'3 Schedule'!$E$1)/2)*(1+B487+8%)/12</f>
        <v>4978.4523258339068</v>
      </c>
      <c r="F487" s="123">
        <f>((($A487/1.08+500)/1000)*('4 Schedule'!$I$2)+'4 Schedule'!$I$1+(((($A487/1.08+500)/1000)*'4 Schedule'!$E$2)+'4 Schedule'!$E$1)/2)*(1+B487+8%)/12</f>
        <v>4848.7873897000836</v>
      </c>
      <c r="G487" s="123">
        <f>((($A487/1.08+500)/1000)*('5 Schedule'!$I$2)+'5 Schedule'!$I$1+(((($A487/1.08+500)/1000)*'5 Schedule'!$E$2)+'5 Schedule'!$E$1)/2)*(1+B487+8%)/12</f>
        <v>4482.6476581462784</v>
      </c>
    </row>
    <row r="488" spans="1:7" x14ac:dyDescent="0.4">
      <c r="A488" s="126">
        <f t="shared" si="8"/>
        <v>286500</v>
      </c>
      <c r="B488" s="127">
        <f>VLOOKUP(A488,'Higher Income Adjustment'!$A$1:$B$70,2)</f>
        <v>0.45000000000000023</v>
      </c>
      <c r="C488" s="127"/>
      <c r="D488" s="123">
        <f>((($A488/1.08+500)/1000)*('2 Schedule'!$I$2)+'2 Schedule'!$I$1+(((($A488/1.08+500)/1000)*'2 Schedule'!$E$2)+'2 Schedule'!$E$1)/2)*(1+B488+8%)/12</f>
        <v>5247.5416273594719</v>
      </c>
      <c r="E488" s="123">
        <f>((($A488/1.08+500)/1000)*('3 Schedule'!$I$2)+'3 Schedule'!$I$1+(((($A488/1.08+500)/1000)*'3 Schedule'!$E$2)+'3 Schedule'!$E$1)/2)*(1+B488+8%)/12</f>
        <v>4983.8872103198637</v>
      </c>
      <c r="F488" s="123">
        <f>((($A488/1.08+500)/1000)*('4 Schedule'!$I$2)+'4 Schedule'!$I$1+(((($A488/1.08+500)/1000)*'4 Schedule'!$E$2)+'4 Schedule'!$E$1)/2)*(1+B488+8%)/12</f>
        <v>4853.9779945584296</v>
      </c>
      <c r="G488" s="123">
        <f>((($A488/1.08+500)/1000)*('5 Schedule'!$I$2)+'5 Schedule'!$I$1+(((($A488/1.08+500)/1000)*'5 Schedule'!$E$2)+'5 Schedule'!$E$1)/2)*(1+B488+8%)/12</f>
        <v>4487.3718623622299</v>
      </c>
    </row>
    <row r="489" spans="1:7" x14ac:dyDescent="0.4">
      <c r="A489" s="126">
        <f t="shared" si="8"/>
        <v>287000</v>
      </c>
      <c r="B489" s="127">
        <f>VLOOKUP(A489,'Higher Income Adjustment'!$A$1:$B$70,2)</f>
        <v>0.45000000000000023</v>
      </c>
      <c r="C489" s="127"/>
      <c r="D489" s="123">
        <f>((($A489/1.08+500)/1000)*('2 Schedule'!$I$2)+'2 Schedule'!$I$1+(((($A489/1.08+500)/1000)*'2 Schedule'!$E$2)+'2 Schedule'!$E$1)/2)*(1+B489+8%)/12</f>
        <v>5253.0048669563885</v>
      </c>
      <c r="E489" s="123">
        <f>((($A489/1.08+500)/1000)*('3 Schedule'!$I$2)+'3 Schedule'!$I$1+(((($A489/1.08+500)/1000)*'3 Schedule'!$E$2)+'3 Schedule'!$E$1)/2)*(1+B489+8%)/12</f>
        <v>4989.3220948058197</v>
      </c>
      <c r="F489" s="123">
        <f>((($A489/1.08+500)/1000)*('4 Schedule'!$I$2)+'4 Schedule'!$I$1+(((($A489/1.08+500)/1000)*'4 Schedule'!$E$2)+'4 Schedule'!$E$1)/2)*(1+B489+8%)/12</f>
        <v>4859.1685994167756</v>
      </c>
      <c r="G489" s="123">
        <f>((($A489/1.08+500)/1000)*('5 Schedule'!$I$2)+'5 Schedule'!$I$1+(((($A489/1.08+500)/1000)*'5 Schedule'!$E$2)+'5 Schedule'!$E$1)/2)*(1+B489+8%)/12</f>
        <v>4492.0960665781822</v>
      </c>
    </row>
    <row r="490" spans="1:7" x14ac:dyDescent="0.4">
      <c r="A490" s="126">
        <f t="shared" si="8"/>
        <v>287500</v>
      </c>
      <c r="B490" s="127">
        <f>VLOOKUP(A490,'Higher Income Adjustment'!$A$1:$B$70,2)</f>
        <v>0.46000000000000024</v>
      </c>
      <c r="C490" s="127"/>
      <c r="D490" s="123">
        <f>((($A490/1.08+500)/1000)*('2 Schedule'!$I$2)+'2 Schedule'!$I$1+(((($A490/1.08+500)/1000)*'2 Schedule'!$E$2)+'2 Schedule'!$E$1)/2)*(1+B490+8%)/12</f>
        <v>5292.8371791451573</v>
      </c>
      <c r="E490" s="123">
        <f>((($A490/1.08+500)/1000)*('3 Schedule'!$I$2)+'3 Schedule'!$I$1+(((($A490/1.08+500)/1000)*'3 Schedule'!$E$2)+'3 Schedule'!$E$1)/2)*(1+B490+8%)/12</f>
        <v>5027.4024497446635</v>
      </c>
      <c r="F490" s="123">
        <f>((($A490/1.08+500)/1000)*('4 Schedule'!$I$2)+'4 Schedule'!$I$1+(((($A490/1.08+500)/1000)*'4 Schedule'!$E$2)+'4 Schedule'!$E$1)/2)*(1+B490+8%)/12</f>
        <v>4896.1524016886833</v>
      </c>
      <c r="G490" s="123">
        <f>((($A490/1.08+500)/1000)*('5 Schedule'!$I$2)+'5 Schedule'!$I$1+(((($A490/1.08+500)/1000)*'5 Schedule'!$E$2)+'5 Schedule'!$E$1)/2)*(1+B490+8%)/12</f>
        <v>4526.2112529561864</v>
      </c>
    </row>
    <row r="491" spans="1:7" x14ac:dyDescent="0.4">
      <c r="A491" s="126">
        <f t="shared" si="8"/>
        <v>288000</v>
      </c>
      <c r="B491" s="127">
        <f>VLOOKUP(A491,'Higher Income Adjustment'!$A$1:$B$70,2)</f>
        <v>0.46000000000000024</v>
      </c>
      <c r="C491" s="127"/>
      <c r="D491" s="123">
        <f>((($A491/1.08+500)/1000)*('2 Schedule'!$I$2)+'2 Schedule'!$I$1+(((($A491/1.08+500)/1000)*'2 Schedule'!$E$2)+'2 Schedule'!$E$1)/2)*(1+B491+8%)/12</f>
        <v>5298.3361261904192</v>
      </c>
      <c r="E491" s="123">
        <f>((($A491/1.08+500)/1000)*('3 Schedule'!$I$2)+'3 Schedule'!$I$1+(((($A491/1.08+500)/1000)*'3 Schedule'!$E$2)+'3 Schedule'!$E$1)/2)*(1+B491+8%)/12</f>
        <v>5032.8728563514433</v>
      </c>
      <c r="F491" s="123">
        <f>((($A491/1.08+500)/1000)*('4 Schedule'!$I$2)+'4 Schedule'!$I$1+(((($A491/1.08+500)/1000)*'4 Schedule'!$E$2)+'4 Schedule'!$E$1)/2)*(1+B491+8%)/12</f>
        <v>4901.376932068978</v>
      </c>
      <c r="G491" s="123">
        <f>((($A491/1.08+500)/1000)*('5 Schedule'!$I$2)+'5 Schedule'!$I$1+(((($A491/1.08+500)/1000)*'5 Schedule'!$E$2)+'5 Schedule'!$E$1)/2)*(1+B491+8%)/12</f>
        <v>4530.9663343238772</v>
      </c>
    </row>
    <row r="492" spans="1:7" x14ac:dyDescent="0.4">
      <c r="A492" s="126">
        <f t="shared" si="8"/>
        <v>288500</v>
      </c>
      <c r="B492" s="127">
        <f>VLOOKUP(A492,'Higher Income Adjustment'!$A$1:$B$70,2)</f>
        <v>0.46000000000000024</v>
      </c>
      <c r="C492" s="127"/>
      <c r="D492" s="123">
        <f>((($A492/1.08+500)/1000)*('2 Schedule'!$I$2)+'2 Schedule'!$I$1+(((($A492/1.08+500)/1000)*'2 Schedule'!$E$2)+'2 Schedule'!$E$1)/2)*(1+B492+8%)/12</f>
        <v>5303.8350732356812</v>
      </c>
      <c r="E492" s="123">
        <f>((($A492/1.08+500)/1000)*('3 Schedule'!$I$2)+'3 Schedule'!$I$1+(((($A492/1.08+500)/1000)*'3 Schedule'!$E$2)+'3 Schedule'!$E$1)/2)*(1+B492+8%)/12</f>
        <v>5038.343262958223</v>
      </c>
      <c r="F492" s="123">
        <f>((($A492/1.08+500)/1000)*('4 Schedule'!$I$2)+'4 Schedule'!$I$1+(((($A492/1.08+500)/1000)*'4 Schedule'!$E$2)+'4 Schedule'!$E$1)/2)*(1+B492+8%)/12</f>
        <v>4906.6014624492736</v>
      </c>
      <c r="G492" s="123">
        <f>((($A492/1.08+500)/1000)*('5 Schedule'!$I$2)+'5 Schedule'!$I$1+(((($A492/1.08+500)/1000)*'5 Schedule'!$E$2)+'5 Schedule'!$E$1)/2)*(1+B492+8%)/12</f>
        <v>4535.7214156915661</v>
      </c>
    </row>
    <row r="493" spans="1:7" x14ac:dyDescent="0.4">
      <c r="A493" s="126">
        <f t="shared" si="8"/>
        <v>289000</v>
      </c>
      <c r="B493" s="127">
        <f>VLOOKUP(A493,'Higher Income Adjustment'!$A$1:$B$70,2)</f>
        <v>0.46000000000000024</v>
      </c>
      <c r="C493" s="127"/>
      <c r="D493" s="123">
        <f>((($A493/1.08+500)/1000)*('2 Schedule'!$I$2)+'2 Schedule'!$I$1+(((($A493/1.08+500)/1000)*'2 Schedule'!$E$2)+'2 Schedule'!$E$1)/2)*(1+B493+8%)/12</f>
        <v>5309.3340202809441</v>
      </c>
      <c r="E493" s="123">
        <f>((($A493/1.08+500)/1000)*('3 Schedule'!$I$2)+'3 Schedule'!$I$1+(((($A493/1.08+500)/1000)*'3 Schedule'!$E$2)+'3 Schedule'!$E$1)/2)*(1+B493+8%)/12</f>
        <v>5043.8136695650028</v>
      </c>
      <c r="F493" s="123">
        <f>((($A493/1.08+500)/1000)*('4 Schedule'!$I$2)+'4 Schedule'!$I$1+(((($A493/1.08+500)/1000)*'4 Schedule'!$E$2)+'4 Schedule'!$E$1)/2)*(1+B493+8%)/12</f>
        <v>4911.8259928295702</v>
      </c>
      <c r="G493" s="123">
        <f>((($A493/1.08+500)/1000)*('5 Schedule'!$I$2)+'5 Schedule'!$I$1+(((($A493/1.08+500)/1000)*'5 Schedule'!$E$2)+'5 Schedule'!$E$1)/2)*(1+B493+8%)/12</f>
        <v>4540.4764970592569</v>
      </c>
    </row>
    <row r="494" spans="1:7" x14ac:dyDescent="0.4">
      <c r="A494" s="126">
        <f t="shared" si="8"/>
        <v>289500</v>
      </c>
      <c r="B494" s="127">
        <f>VLOOKUP(A494,'Higher Income Adjustment'!$A$1:$B$70,2)</f>
        <v>0.46000000000000024</v>
      </c>
      <c r="C494" s="127"/>
      <c r="D494" s="123">
        <f>((($A494/1.08+500)/1000)*('2 Schedule'!$I$2)+'2 Schedule'!$I$1+(((($A494/1.08+500)/1000)*'2 Schedule'!$E$2)+'2 Schedule'!$E$1)/2)*(1+B494+8%)/12</f>
        <v>5314.832967326206</v>
      </c>
      <c r="E494" s="123">
        <f>((($A494/1.08+500)/1000)*('3 Schedule'!$I$2)+'3 Schedule'!$I$1+(((($A494/1.08+500)/1000)*'3 Schedule'!$E$2)+'3 Schedule'!$E$1)/2)*(1+B494+8%)/12</f>
        <v>5049.2840761717816</v>
      </c>
      <c r="F494" s="123">
        <f>((($A494/1.08+500)/1000)*('4 Schedule'!$I$2)+'4 Schedule'!$I$1+(((($A494/1.08+500)/1000)*'4 Schedule'!$E$2)+'4 Schedule'!$E$1)/2)*(1+B494+8%)/12</f>
        <v>4917.0505232098649</v>
      </c>
      <c r="G494" s="123">
        <f>((($A494/1.08+500)/1000)*('5 Schedule'!$I$2)+'5 Schedule'!$I$1+(((($A494/1.08+500)/1000)*'5 Schedule'!$E$2)+'5 Schedule'!$E$1)/2)*(1+B494+8%)/12</f>
        <v>4545.2315784269458</v>
      </c>
    </row>
    <row r="495" spans="1:7" x14ac:dyDescent="0.4">
      <c r="A495" s="126">
        <f t="shared" si="8"/>
        <v>290000</v>
      </c>
      <c r="B495" s="127">
        <f>VLOOKUP(A495,'Higher Income Adjustment'!$A$1:$B$70,2)</f>
        <v>0.47000000000000025</v>
      </c>
      <c r="C495" s="127"/>
      <c r="D495" s="123">
        <f>((($A495/1.08+500)/1000)*('2 Schedule'!$I$2)+'2 Schedule'!$I$1+(((($A495/1.08+500)/1000)*'2 Schedule'!$E$2)+'2 Schedule'!$E$1)/2)*(1+B495+8%)/12</f>
        <v>5354.8795242050492</v>
      </c>
      <c r="E495" s="123">
        <f>((($A495/1.08+500)/1000)*('3 Schedule'!$I$2)+'3 Schedule'!$I$1+(((($A495/1.08+500)/1000)*'3 Schedule'!$E$2)+'3 Schedule'!$E$1)/2)*(1+B495+8%)/12</f>
        <v>5087.5775638355644</v>
      </c>
      <c r="F495" s="123">
        <f>((($A495/1.08+500)/1000)*('4 Schedule'!$I$2)+'4 Schedule'!$I$1+(((($A495/1.08+500)/1000)*'4 Schedule'!$E$2)+'4 Schedule'!$E$1)/2)*(1+B495+8%)/12</f>
        <v>4954.2378786134723</v>
      </c>
      <c r="G495" s="123">
        <f>((($A495/1.08+500)/1000)*('5 Schedule'!$I$2)+'5 Schedule'!$I$1+(((($A495/1.08+500)/1000)*'5 Schedule'!$E$2)+'5 Schedule'!$E$1)/2)*(1+B495+8%)/12</f>
        <v>4579.5320277153796</v>
      </c>
    </row>
    <row r="496" spans="1:7" x14ac:dyDescent="0.4">
      <c r="A496" s="126">
        <f t="shared" si="8"/>
        <v>290500</v>
      </c>
      <c r="B496" s="127">
        <f>VLOOKUP(A496,'Higher Income Adjustment'!$A$1:$B$70,2)</f>
        <v>0.47000000000000025</v>
      </c>
      <c r="C496" s="127"/>
      <c r="D496" s="123">
        <f>((($A496/1.08+500)/1000)*('2 Schedule'!$I$2)+'2 Schedule'!$I$1+(((($A496/1.08+500)/1000)*'2 Schedule'!$E$2)+'2 Schedule'!$E$1)/2)*(1+B496+8%)/12</f>
        <v>5360.4141786986575</v>
      </c>
      <c r="E496" s="123">
        <f>((($A496/1.08+500)/1000)*('3 Schedule'!$I$2)+'3 Schedule'!$I$1+(((($A496/1.08+500)/1000)*'3 Schedule'!$E$2)+'3 Schedule'!$E$1)/2)*(1+B496+8%)/12</f>
        <v>5093.0834925631671</v>
      </c>
      <c r="F496" s="123">
        <f>((($A496/1.08+500)/1000)*('4 Schedule'!$I$2)+'4 Schedule'!$I$1+(((($A496/1.08+500)/1000)*'4 Schedule'!$E$2)+'4 Schedule'!$E$1)/2)*(1+B496+8%)/12</f>
        <v>4959.4963345157184</v>
      </c>
      <c r="G496" s="123">
        <f>((($A496/1.08+500)/1000)*('5 Schedule'!$I$2)+'5 Schedule'!$I$1+(((($A496/1.08+500)/1000)*'5 Schedule'!$E$2)+'5 Schedule'!$E$1)/2)*(1+B496+8%)/12</f>
        <v>4584.3179862348088</v>
      </c>
    </row>
    <row r="497" spans="1:7" x14ac:dyDescent="0.4">
      <c r="A497" s="126">
        <f t="shared" si="8"/>
        <v>291000</v>
      </c>
      <c r="B497" s="127">
        <f>VLOOKUP(A497,'Higher Income Adjustment'!$A$1:$B$70,2)</f>
        <v>0.47000000000000025</v>
      </c>
      <c r="C497" s="127"/>
      <c r="D497" s="123">
        <f>((($A497/1.08+500)/1000)*('2 Schedule'!$I$2)+'2 Schedule'!$I$1+(((($A497/1.08+500)/1000)*'2 Schedule'!$E$2)+'2 Schedule'!$E$1)/2)*(1+B497+8%)/12</f>
        <v>5365.9488331922666</v>
      </c>
      <c r="E497" s="123">
        <f>((($A497/1.08+500)/1000)*('3 Schedule'!$I$2)+'3 Schedule'!$I$1+(((($A497/1.08+500)/1000)*'3 Schedule'!$E$2)+'3 Schedule'!$E$1)/2)*(1+B497+8%)/12</f>
        <v>5098.5894212907706</v>
      </c>
      <c r="F497" s="123">
        <f>((($A497/1.08+500)/1000)*('4 Schedule'!$I$2)+'4 Schedule'!$I$1+(((($A497/1.08+500)/1000)*'4 Schedule'!$E$2)+'4 Schedule'!$E$1)/2)*(1+B497+8%)/12</f>
        <v>4964.7547904179646</v>
      </c>
      <c r="G497" s="123">
        <f>((($A497/1.08+500)/1000)*('5 Schedule'!$I$2)+'5 Schedule'!$I$1+(((($A497/1.08+500)/1000)*'5 Schedule'!$E$2)+'5 Schedule'!$E$1)/2)*(1+B497+8%)/12</f>
        <v>4589.1039447542371</v>
      </c>
    </row>
    <row r="498" spans="1:7" x14ac:dyDescent="0.4">
      <c r="A498" s="126">
        <f t="shared" si="8"/>
        <v>291500</v>
      </c>
      <c r="B498" s="127">
        <f>VLOOKUP(A498,'Higher Income Adjustment'!$A$1:$B$70,2)</f>
        <v>0.47000000000000025</v>
      </c>
      <c r="C498" s="127"/>
      <c r="D498" s="123">
        <f>((($A498/1.08+500)/1000)*('2 Schedule'!$I$2)+'2 Schedule'!$I$1+(((($A498/1.08+500)/1000)*'2 Schedule'!$E$2)+'2 Schedule'!$E$1)/2)*(1+B498+8%)/12</f>
        <v>5371.483487685874</v>
      </c>
      <c r="E498" s="123">
        <f>((($A498/1.08+500)/1000)*('3 Schedule'!$I$2)+'3 Schedule'!$I$1+(((($A498/1.08+500)/1000)*'3 Schedule'!$E$2)+'3 Schedule'!$E$1)/2)*(1+B498+8%)/12</f>
        <v>5104.0953500183723</v>
      </c>
      <c r="F498" s="123">
        <f>((($A498/1.08+500)/1000)*('4 Schedule'!$I$2)+'4 Schedule'!$I$1+(((($A498/1.08+500)/1000)*'4 Schedule'!$E$2)+'4 Schedule'!$E$1)/2)*(1+B498+8%)/12</f>
        <v>4970.013246320209</v>
      </c>
      <c r="G498" s="123">
        <f>((($A498/1.08+500)/1000)*('5 Schedule'!$I$2)+'5 Schedule'!$I$1+(((($A498/1.08+500)/1000)*'5 Schedule'!$E$2)+'5 Schedule'!$E$1)/2)*(1+B498+8%)/12</f>
        <v>4593.8899032736654</v>
      </c>
    </row>
    <row r="499" spans="1:7" x14ac:dyDescent="0.4">
      <c r="A499" s="126">
        <f t="shared" si="8"/>
        <v>292000</v>
      </c>
      <c r="B499" s="127">
        <f>VLOOKUP(A499,'Higher Income Adjustment'!$A$1:$B$70,2)</f>
        <v>0.47000000000000025</v>
      </c>
      <c r="C499" s="127"/>
      <c r="D499" s="123">
        <f>((($A499/1.08+500)/1000)*('2 Schedule'!$I$2)+'2 Schedule'!$I$1+(((($A499/1.08+500)/1000)*'2 Schedule'!$E$2)+'2 Schedule'!$E$1)/2)*(1+B499+8%)/12</f>
        <v>5377.0181421794814</v>
      </c>
      <c r="E499" s="123">
        <f>((($A499/1.08+500)/1000)*('3 Schedule'!$I$2)+'3 Schedule'!$I$1+(((($A499/1.08+500)/1000)*'3 Schedule'!$E$2)+'3 Schedule'!$E$1)/2)*(1+B499+8%)/12</f>
        <v>5109.6012787459767</v>
      </c>
      <c r="F499" s="123">
        <f>((($A499/1.08+500)/1000)*('4 Schedule'!$I$2)+'4 Schedule'!$I$1+(((($A499/1.08+500)/1000)*'4 Schedule'!$E$2)+'4 Schedule'!$E$1)/2)*(1+B499+8%)/12</f>
        <v>4975.2717022224542</v>
      </c>
      <c r="G499" s="123">
        <f>((($A499/1.08+500)/1000)*('5 Schedule'!$I$2)+'5 Schedule'!$I$1+(((($A499/1.08+500)/1000)*'5 Schedule'!$E$2)+'5 Schedule'!$E$1)/2)*(1+B499+8%)/12</f>
        <v>4598.6758617930927</v>
      </c>
    </row>
    <row r="500" spans="1:7" x14ac:dyDescent="0.4">
      <c r="A500" s="126">
        <f t="shared" si="8"/>
        <v>292500</v>
      </c>
      <c r="B500" s="127">
        <f>VLOOKUP(A500,'Higher Income Adjustment'!$A$1:$B$70,2)</f>
        <v>0.48000000000000026</v>
      </c>
      <c r="C500" s="127"/>
      <c r="D500" s="123">
        <f>((($A500/1.08+500)/1000)*('2 Schedule'!$I$2)+'2 Schedule'!$I$1+(((($A500/1.08+500)/1000)*'2 Schedule'!$E$2)+'2 Schedule'!$E$1)/2)*(1+B500+8%)/12</f>
        <v>5417.2789437483998</v>
      </c>
      <c r="E500" s="123">
        <f>((($A500/1.08+500)/1000)*('3 Schedule'!$I$2)+'3 Schedule'!$I$1+(((($A500/1.08+500)/1000)*'3 Schedule'!$E$2)+'3 Schedule'!$E$1)/2)*(1+B500+8%)/12</f>
        <v>5148.1078991346994</v>
      </c>
      <c r="F500" s="123">
        <f>((($A500/1.08+500)/1000)*('4 Schedule'!$I$2)+'4 Schedule'!$I$1+(((($A500/1.08+500)/1000)*'4 Schedule'!$E$2)+'4 Schedule'!$E$1)/2)*(1+B500+8%)/12</f>
        <v>5012.6626107577631</v>
      </c>
      <c r="G500" s="123">
        <f>((($A500/1.08+500)/1000)*('5 Schedule'!$I$2)+'5 Schedule'!$I$1+(((($A500/1.08+500)/1000)*'5 Schedule'!$E$2)+'5 Schedule'!$E$1)/2)*(1+B500+8%)/12</f>
        <v>4633.1615739919571</v>
      </c>
    </row>
    <row r="501" spans="1:7" x14ac:dyDescent="0.4">
      <c r="A501" s="126">
        <f t="shared" si="8"/>
        <v>293000</v>
      </c>
      <c r="B501" s="127">
        <f>VLOOKUP(A501,'Higher Income Adjustment'!$A$1:$B$70,2)</f>
        <v>0.48000000000000026</v>
      </c>
      <c r="C501" s="127"/>
      <c r="D501" s="123">
        <f>((($A501/1.08+500)/1000)*('2 Schedule'!$I$2)+'2 Schedule'!$I$1+(((($A501/1.08+500)/1000)*'2 Schedule'!$E$2)+'2 Schedule'!$E$1)/2)*(1+B501+8%)/12</f>
        <v>5422.8493056903544</v>
      </c>
      <c r="E501" s="123">
        <f>((($A501/1.08+500)/1000)*('3 Schedule'!$I$2)+'3 Schedule'!$I$1+(((($A501/1.08+500)/1000)*'3 Schedule'!$E$2)+'3 Schedule'!$E$1)/2)*(1+B501+8%)/12</f>
        <v>5153.6493499831249</v>
      </c>
      <c r="F501" s="123">
        <f>((($A501/1.08+500)/1000)*('4 Schedule'!$I$2)+'4 Schedule'!$I$1+(((($A501/1.08+500)/1000)*'4 Schedule'!$E$2)+'4 Schedule'!$E$1)/2)*(1+B501+8%)/12</f>
        <v>5017.954992181958</v>
      </c>
      <c r="G501" s="123">
        <f>((($A501/1.08+500)/1000)*('5 Schedule'!$I$2)+'5 Schedule'!$I$1+(((($A501/1.08+500)/1000)*'5 Schedule'!$E$2)+'5 Schedule'!$E$1)/2)*(1+B501+8%)/12</f>
        <v>4637.9784096631238</v>
      </c>
    </row>
    <row r="502" spans="1:7" x14ac:dyDescent="0.4">
      <c r="A502" s="126">
        <f t="shared" si="8"/>
        <v>293500</v>
      </c>
      <c r="B502" s="127">
        <f>VLOOKUP(A502,'Higher Income Adjustment'!$A$1:$B$70,2)</f>
        <v>0.48000000000000026</v>
      </c>
      <c r="C502" s="127"/>
      <c r="D502" s="123">
        <f>((($A502/1.08+500)/1000)*('2 Schedule'!$I$2)+'2 Schedule'!$I$1+(((($A502/1.08+500)/1000)*'2 Schedule'!$E$2)+'2 Schedule'!$E$1)/2)*(1+B502+8%)/12</f>
        <v>5428.4196676323081</v>
      </c>
      <c r="E502" s="123">
        <f>((($A502/1.08+500)/1000)*('3 Schedule'!$I$2)+'3 Schedule'!$I$1+(((($A502/1.08+500)/1000)*'3 Schedule'!$E$2)+'3 Schedule'!$E$1)/2)*(1+B502+8%)/12</f>
        <v>5159.1908008315522</v>
      </c>
      <c r="F502" s="123">
        <f>((($A502/1.08+500)/1000)*('4 Schedule'!$I$2)+'4 Schedule'!$I$1+(((($A502/1.08+500)/1000)*'4 Schedule'!$E$2)+'4 Schedule'!$E$1)/2)*(1+B502+8%)/12</f>
        <v>5023.2473736061538</v>
      </c>
      <c r="G502" s="123">
        <f>((($A502/1.08+500)/1000)*('5 Schedule'!$I$2)+'5 Schedule'!$I$1+(((($A502/1.08+500)/1000)*'5 Schedule'!$E$2)+'5 Schedule'!$E$1)/2)*(1+B502+8%)/12</f>
        <v>4642.7952453342905</v>
      </c>
    </row>
    <row r="503" spans="1:7" x14ac:dyDescent="0.4">
      <c r="A503" s="126">
        <f t="shared" si="8"/>
        <v>294000</v>
      </c>
      <c r="B503" s="127">
        <f>VLOOKUP(A503,'Higher Income Adjustment'!$A$1:$B$70,2)</f>
        <v>0.48000000000000026</v>
      </c>
      <c r="C503" s="127"/>
      <c r="D503" s="123">
        <f>((($A503/1.08+500)/1000)*('2 Schedule'!$I$2)+'2 Schedule'!$I$1+(((($A503/1.08+500)/1000)*'2 Schedule'!$E$2)+'2 Schedule'!$E$1)/2)*(1+B503+8%)/12</f>
        <v>5433.9900295742618</v>
      </c>
      <c r="E503" s="123">
        <f>((($A503/1.08+500)/1000)*('3 Schedule'!$I$2)+'3 Schedule'!$I$1+(((($A503/1.08+500)/1000)*'3 Schedule'!$E$2)+'3 Schedule'!$E$1)/2)*(1+B503+8%)/12</f>
        <v>5164.7322516799768</v>
      </c>
      <c r="F503" s="123">
        <f>((($A503/1.08+500)/1000)*('4 Schedule'!$I$2)+'4 Schedule'!$I$1+(((($A503/1.08+500)/1000)*'4 Schedule'!$E$2)+'4 Schedule'!$E$1)/2)*(1+B503+8%)/12</f>
        <v>5028.5397550303487</v>
      </c>
      <c r="G503" s="123">
        <f>((($A503/1.08+500)/1000)*('5 Schedule'!$I$2)+'5 Schedule'!$I$1+(((($A503/1.08+500)/1000)*'5 Schedule'!$E$2)+'5 Schedule'!$E$1)/2)*(1+B503+8%)/12</f>
        <v>4647.6120810054554</v>
      </c>
    </row>
    <row r="504" spans="1:7" x14ac:dyDescent="0.4">
      <c r="A504" s="126">
        <f t="shared" si="8"/>
        <v>294500</v>
      </c>
      <c r="B504" s="127">
        <f>VLOOKUP(A504,'Higher Income Adjustment'!$A$1:$B$70,2)</f>
        <v>0.48000000000000026</v>
      </c>
      <c r="C504" s="127"/>
      <c r="D504" s="123">
        <f>((($A504/1.08+500)/1000)*('2 Schedule'!$I$2)+'2 Schedule'!$I$1+(((($A504/1.08+500)/1000)*'2 Schedule'!$E$2)+'2 Schedule'!$E$1)/2)*(1+B504+8%)/12</f>
        <v>5439.5603915162146</v>
      </c>
      <c r="E504" s="123">
        <f>((($A504/1.08+500)/1000)*('3 Schedule'!$I$2)+'3 Schedule'!$I$1+(((($A504/1.08+500)/1000)*'3 Schedule'!$E$2)+'3 Schedule'!$E$1)/2)*(1+B504+8%)/12</f>
        <v>5170.2737025284032</v>
      </c>
      <c r="F504" s="123">
        <f>((($A504/1.08+500)/1000)*('4 Schedule'!$I$2)+'4 Schedule'!$I$1+(((($A504/1.08+500)/1000)*'4 Schedule'!$E$2)+'4 Schedule'!$E$1)/2)*(1+B504+8%)/12</f>
        <v>5033.8321364545436</v>
      </c>
      <c r="G504" s="123">
        <f>((($A504/1.08+500)/1000)*('5 Schedule'!$I$2)+'5 Schedule'!$I$1+(((($A504/1.08+500)/1000)*'5 Schedule'!$E$2)+'5 Schedule'!$E$1)/2)*(1+B504+8%)/12</f>
        <v>4652.428916676623</v>
      </c>
    </row>
    <row r="505" spans="1:7" x14ac:dyDescent="0.4">
      <c r="A505" s="126">
        <f t="shared" si="8"/>
        <v>295000</v>
      </c>
      <c r="B505" s="127">
        <f>VLOOKUP(A505,'Higher Income Adjustment'!$A$1:$B$70,2)</f>
        <v>0.49000000000000027</v>
      </c>
      <c r="C505" s="127"/>
      <c r="D505" s="123">
        <f>((($A505/1.08+500)/1000)*('2 Schedule'!$I$2)+'2 Schedule'!$I$1+(((($A505/1.08+500)/1000)*'2 Schedule'!$E$2)+'2 Schedule'!$E$1)/2)*(1+B505+8%)/12</f>
        <v>5480.035437775211</v>
      </c>
      <c r="E505" s="123">
        <f>((($A505/1.08+500)/1000)*('3 Schedule'!$I$2)+'3 Schedule'!$I$1+(((($A505/1.08+500)/1000)*'3 Schedule'!$E$2)+'3 Schedule'!$E$1)/2)*(1+B505+8%)/12</f>
        <v>5208.9934556420649</v>
      </c>
      <c r="F505" s="123">
        <f>((($A505/1.08+500)/1000)*('4 Schedule'!$I$2)+'4 Schedule'!$I$1+(((($A505/1.08+500)/1000)*'4 Schedule'!$E$2)+'4 Schedule'!$E$1)/2)*(1+B505+8%)/12</f>
        <v>5071.4265981215513</v>
      </c>
      <c r="G505" s="123">
        <f>((($A505/1.08+500)/1000)*('5 Schedule'!$I$2)+'5 Schedule'!$I$1+(((($A505/1.08+500)/1000)*'5 Schedule'!$E$2)+'5 Schedule'!$E$1)/2)*(1+B505+8%)/12</f>
        <v>4687.099891785917</v>
      </c>
    </row>
    <row r="506" spans="1:7" x14ac:dyDescent="0.4">
      <c r="A506" s="126">
        <f t="shared" si="8"/>
        <v>295500</v>
      </c>
      <c r="B506" s="127">
        <f>VLOOKUP(A506,'Higher Income Adjustment'!$A$1:$B$70,2)</f>
        <v>0.49000000000000027</v>
      </c>
      <c r="C506" s="127"/>
      <c r="D506" s="123">
        <f>((($A506/1.08+500)/1000)*('2 Schedule'!$I$2)+'2 Schedule'!$I$1+(((($A506/1.08+500)/1000)*'2 Schedule'!$E$2)+'2 Schedule'!$E$1)/2)*(1+B506+8%)/12</f>
        <v>5485.6415071655101</v>
      </c>
      <c r="E506" s="123">
        <f>((($A506/1.08+500)/1000)*('3 Schedule'!$I$2)+'3 Schedule'!$I$1+(((($A506/1.08+500)/1000)*'3 Schedule'!$E$2)+'3 Schedule'!$E$1)/2)*(1+B506+8%)/12</f>
        <v>5214.5704286113141</v>
      </c>
      <c r="F506" s="123">
        <f>((($A506/1.08+500)/1000)*('4 Schedule'!$I$2)+'4 Schedule'!$I$1+(((($A506/1.08+500)/1000)*'4 Schedule'!$E$2)+'4 Schedule'!$E$1)/2)*(1+B506+8%)/12</f>
        <v>5076.7529050676967</v>
      </c>
      <c r="G506" s="123">
        <f>((($A506/1.08+500)/1000)*('5 Schedule'!$I$2)+'5 Schedule'!$I$1+(((($A506/1.08+500)/1000)*'5 Schedule'!$E$2)+'5 Schedule'!$E$1)/2)*(1+B506+8%)/12</f>
        <v>4691.9476046088203</v>
      </c>
    </row>
    <row r="507" spans="1:7" x14ac:dyDescent="0.4">
      <c r="A507" s="126">
        <f t="shared" si="8"/>
        <v>296000</v>
      </c>
      <c r="B507" s="127">
        <f>VLOOKUP(A507,'Higher Income Adjustment'!$A$1:$B$70,2)</f>
        <v>0.49000000000000027</v>
      </c>
      <c r="C507" s="127"/>
      <c r="D507" s="123">
        <f>((($A507/1.08+500)/1000)*('2 Schedule'!$I$2)+'2 Schedule'!$I$1+(((($A507/1.08+500)/1000)*'2 Schedule'!$E$2)+'2 Schedule'!$E$1)/2)*(1+B507+8%)/12</f>
        <v>5491.2475765558092</v>
      </c>
      <c r="E507" s="123">
        <f>((($A507/1.08+500)/1000)*('3 Schedule'!$I$2)+'3 Schedule'!$I$1+(((($A507/1.08+500)/1000)*'3 Schedule'!$E$2)+'3 Schedule'!$E$1)/2)*(1+B507+8%)/12</f>
        <v>5220.1474015805634</v>
      </c>
      <c r="F507" s="123">
        <f>((($A507/1.08+500)/1000)*('4 Schedule'!$I$2)+'4 Schedule'!$I$1+(((($A507/1.08+500)/1000)*'4 Schedule'!$E$2)+'4 Schedule'!$E$1)/2)*(1+B507+8%)/12</f>
        <v>5082.0792120138422</v>
      </c>
      <c r="G507" s="123">
        <f>((($A507/1.08+500)/1000)*('5 Schedule'!$I$2)+'5 Schedule'!$I$1+(((($A507/1.08+500)/1000)*'5 Schedule'!$E$2)+'5 Schedule'!$E$1)/2)*(1+B507+8%)/12</f>
        <v>4696.7953174317254</v>
      </c>
    </row>
    <row r="508" spans="1:7" x14ac:dyDescent="0.4">
      <c r="A508" s="126">
        <f t="shared" si="8"/>
        <v>296500</v>
      </c>
      <c r="B508" s="127">
        <f>VLOOKUP(A508,'Higher Income Adjustment'!$A$1:$B$70,2)</f>
        <v>0.49000000000000027</v>
      </c>
      <c r="C508" s="127"/>
      <c r="D508" s="123">
        <f>((($A508/1.08+500)/1000)*('2 Schedule'!$I$2)+'2 Schedule'!$I$1+(((($A508/1.08+500)/1000)*'2 Schedule'!$E$2)+'2 Schedule'!$E$1)/2)*(1+B508+8%)/12</f>
        <v>5496.8536459461093</v>
      </c>
      <c r="E508" s="123">
        <f>((($A508/1.08+500)/1000)*('3 Schedule'!$I$2)+'3 Schedule'!$I$1+(((($A508/1.08+500)/1000)*'3 Schedule'!$E$2)+'3 Schedule'!$E$1)/2)*(1+B508+8%)/12</f>
        <v>5225.7243745498126</v>
      </c>
      <c r="F508" s="123">
        <f>((($A508/1.08+500)/1000)*('4 Schedule'!$I$2)+'4 Schedule'!$I$1+(((($A508/1.08+500)/1000)*'4 Schedule'!$E$2)+'4 Schedule'!$E$1)/2)*(1+B508+8%)/12</f>
        <v>5087.4055189599876</v>
      </c>
      <c r="G508" s="123">
        <f>((($A508/1.08+500)/1000)*('5 Schedule'!$I$2)+'5 Schedule'!$I$1+(((($A508/1.08+500)/1000)*'5 Schedule'!$E$2)+'5 Schedule'!$E$1)/2)*(1+B508+8%)/12</f>
        <v>4701.6430302546296</v>
      </c>
    </row>
    <row r="509" spans="1:7" x14ac:dyDescent="0.4">
      <c r="A509" s="126">
        <f t="shared" si="8"/>
        <v>297000</v>
      </c>
      <c r="B509" s="127">
        <f>VLOOKUP(A509,'Higher Income Adjustment'!$A$1:$B$70,2)</f>
        <v>0.49000000000000027</v>
      </c>
      <c r="C509" s="127"/>
      <c r="D509" s="123">
        <f>((($A509/1.08+500)/1000)*('2 Schedule'!$I$2)+'2 Schedule'!$I$1+(((($A509/1.08+500)/1000)*'2 Schedule'!$E$2)+'2 Schedule'!$E$1)/2)*(1+B509+8%)/12</f>
        <v>5502.4597153364084</v>
      </c>
      <c r="E509" s="123">
        <f>((($A509/1.08+500)/1000)*('3 Schedule'!$I$2)+'3 Schedule'!$I$1+(((($A509/1.08+500)/1000)*'3 Schedule'!$E$2)+'3 Schedule'!$E$1)/2)*(1+B509+8%)/12</f>
        <v>5231.3013475190628</v>
      </c>
      <c r="F509" s="123">
        <f>((($A509/1.08+500)/1000)*('4 Schedule'!$I$2)+'4 Schedule'!$I$1+(((($A509/1.08+500)/1000)*'4 Schedule'!$E$2)+'4 Schedule'!$E$1)/2)*(1+B509+8%)/12</f>
        <v>5092.7318259061331</v>
      </c>
      <c r="G509" s="123">
        <f>((($A509/1.08+500)/1000)*('5 Schedule'!$I$2)+'5 Schedule'!$I$1+(((($A509/1.08+500)/1000)*'5 Schedule'!$E$2)+'5 Schedule'!$E$1)/2)*(1+B509+8%)/12</f>
        <v>4706.4907430775356</v>
      </c>
    </row>
    <row r="510" spans="1:7" x14ac:dyDescent="0.4">
      <c r="A510" s="126">
        <f t="shared" si="8"/>
        <v>297500</v>
      </c>
      <c r="B510" s="127">
        <f>VLOOKUP(A510,'Higher Income Adjustment'!$A$1:$B$70,2)</f>
        <v>0.50000000000000022</v>
      </c>
      <c r="C510" s="127"/>
      <c r="D510" s="123">
        <f>((($A510/1.08+500)/1000)*('2 Schedule'!$I$2)+'2 Schedule'!$I$1+(((($A510/1.08+500)/1000)*'2 Schedule'!$E$2)+'2 Schedule'!$E$1)/2)*(1+B510+8%)/12</f>
        <v>5543.1490062854764</v>
      </c>
      <c r="E510" s="123">
        <f>((($A510/1.08+500)/1000)*('3 Schedule'!$I$2)+'3 Schedule'!$I$1+(((($A510/1.08+500)/1000)*'3 Schedule'!$E$2)+'3 Schedule'!$E$1)/2)*(1+B510+8%)/12</f>
        <v>5270.2342333576644</v>
      </c>
      <c r="F510" s="123">
        <f>((($A510/1.08+500)/1000)*('4 Schedule'!$I$2)+'4 Schedule'!$I$1+(((($A510/1.08+500)/1000)*'4 Schedule'!$E$2)+'4 Schedule'!$E$1)/2)*(1+B510+8%)/12</f>
        <v>5130.5298407048404</v>
      </c>
      <c r="G510" s="123">
        <f>((($A510/1.08+500)/1000)*('5 Schedule'!$I$2)+'5 Schedule'!$I$1+(((($A510/1.08+500)/1000)*'5 Schedule'!$E$2)+'5 Schedule'!$E$1)/2)*(1+B510+8%)/12</f>
        <v>4741.3469810972574</v>
      </c>
    </row>
    <row r="511" spans="1:7" x14ac:dyDescent="0.4">
      <c r="A511" s="126">
        <f t="shared" si="8"/>
        <v>298000</v>
      </c>
      <c r="B511" s="127">
        <f>VLOOKUP(A511,'Higher Income Adjustment'!$A$1:$B$70,2)</f>
        <v>0.50000000000000022</v>
      </c>
      <c r="C511" s="127"/>
      <c r="D511" s="123">
        <f>((($A511/1.08+500)/1000)*('2 Schedule'!$I$2)+'2 Schedule'!$I$1+(((($A511/1.08+500)/1000)*'2 Schedule'!$E$2)+'2 Schedule'!$E$1)/2)*(1+B511+8%)/12</f>
        <v>5548.7907831241237</v>
      </c>
      <c r="E511" s="123">
        <f>((($A511/1.08+500)/1000)*('3 Schedule'!$I$2)+'3 Schedule'!$I$1+(((($A511/1.08+500)/1000)*'3 Schedule'!$E$2)+'3 Schedule'!$E$1)/2)*(1+B511+8%)/12</f>
        <v>5275.8467284477365</v>
      </c>
      <c r="F511" s="123">
        <f>((($A511/1.08+500)/1000)*('4 Schedule'!$I$2)+'4 Schedule'!$I$1+(((($A511/1.08+500)/1000)*'4 Schedule'!$E$2)+'4 Schedule'!$E$1)/2)*(1+B511+8%)/12</f>
        <v>5135.8900731729345</v>
      </c>
      <c r="G511" s="123">
        <f>((($A511/1.08+500)/1000)*('5 Schedule'!$I$2)+'5 Schedule'!$I$1+(((($A511/1.08+500)/1000)*'5 Schedule'!$E$2)+'5 Schedule'!$E$1)/2)*(1+B511+8%)/12</f>
        <v>4746.2255710719</v>
      </c>
    </row>
    <row r="512" spans="1:7" x14ac:dyDescent="0.4">
      <c r="A512" s="126">
        <f t="shared" si="8"/>
        <v>298500</v>
      </c>
      <c r="B512" s="127">
        <f>VLOOKUP(A512,'Higher Income Adjustment'!$A$1:$B$70,2)</f>
        <v>0.50000000000000022</v>
      </c>
      <c r="C512" s="127"/>
      <c r="D512" s="123">
        <f>((($A512/1.08+500)/1000)*('2 Schedule'!$I$2)+'2 Schedule'!$I$1+(((($A512/1.08+500)/1000)*'2 Schedule'!$E$2)+'2 Schedule'!$E$1)/2)*(1+B512+8%)/12</f>
        <v>5554.4325599627691</v>
      </c>
      <c r="E512" s="123">
        <f>((($A512/1.08+500)/1000)*('3 Schedule'!$I$2)+'3 Schedule'!$I$1+(((($A512/1.08+500)/1000)*'3 Schedule'!$E$2)+'3 Schedule'!$E$1)/2)*(1+B512+8%)/12</f>
        <v>5281.4592235378086</v>
      </c>
      <c r="F512" s="123">
        <f>((($A512/1.08+500)/1000)*('4 Schedule'!$I$2)+'4 Schedule'!$I$1+(((($A512/1.08+500)/1000)*'4 Schedule'!$E$2)+'4 Schedule'!$E$1)/2)*(1+B512+8%)/12</f>
        <v>5141.2503056410305</v>
      </c>
      <c r="G512" s="123">
        <f>((($A512/1.08+500)/1000)*('5 Schedule'!$I$2)+'5 Schedule'!$I$1+(((($A512/1.08+500)/1000)*'5 Schedule'!$E$2)+'5 Schedule'!$E$1)/2)*(1+B512+8%)/12</f>
        <v>4751.1041610465427</v>
      </c>
    </row>
    <row r="513" spans="1:7" x14ac:dyDescent="0.4">
      <c r="A513" s="126">
        <f t="shared" si="8"/>
        <v>299000</v>
      </c>
      <c r="B513" s="127">
        <f>VLOOKUP(A513,'Higher Income Adjustment'!$A$1:$B$70,2)</f>
        <v>0.50000000000000022</v>
      </c>
      <c r="C513" s="127"/>
      <c r="D513" s="123">
        <f>((($A513/1.08+500)/1000)*('2 Schedule'!$I$2)+'2 Schedule'!$I$1+(((($A513/1.08+500)/1000)*'2 Schedule'!$E$2)+'2 Schedule'!$E$1)/2)*(1+B513+8%)/12</f>
        <v>5560.0743368014146</v>
      </c>
      <c r="E513" s="123">
        <f>((($A513/1.08+500)/1000)*('3 Schedule'!$I$2)+'3 Schedule'!$I$1+(((($A513/1.08+500)/1000)*'3 Schedule'!$E$2)+'3 Schedule'!$E$1)/2)*(1+B513+8%)/12</f>
        <v>5287.0717186278816</v>
      </c>
      <c r="F513" s="123">
        <f>((($A513/1.08+500)/1000)*('4 Schedule'!$I$2)+'4 Schedule'!$I$1+(((($A513/1.08+500)/1000)*'4 Schedule'!$E$2)+'4 Schedule'!$E$1)/2)*(1+B513+8%)/12</f>
        <v>5146.6105381091265</v>
      </c>
      <c r="G513" s="123">
        <f>((($A513/1.08+500)/1000)*('5 Schedule'!$I$2)+'5 Schedule'!$I$1+(((($A513/1.08+500)/1000)*'5 Schedule'!$E$2)+'5 Schedule'!$E$1)/2)*(1+B513+8%)/12</f>
        <v>4755.9827510211862</v>
      </c>
    </row>
    <row r="514" spans="1:7" x14ac:dyDescent="0.4">
      <c r="A514" s="126">
        <f t="shared" si="8"/>
        <v>299500</v>
      </c>
      <c r="B514" s="127">
        <f>VLOOKUP(A514,'Higher Income Adjustment'!$A$1:$B$70,2)</f>
        <v>0.50000000000000022</v>
      </c>
      <c r="C514" s="127"/>
      <c r="D514" s="123">
        <f>((($A514/1.08+500)/1000)*('2 Schedule'!$I$2)+'2 Schedule'!$I$1+(((($A514/1.08+500)/1000)*'2 Schedule'!$E$2)+'2 Schedule'!$E$1)/2)*(1+B514+8%)/12</f>
        <v>5565.71611364006</v>
      </c>
      <c r="E514" s="123">
        <f>((($A514/1.08+500)/1000)*('3 Schedule'!$I$2)+'3 Schedule'!$I$1+(((($A514/1.08+500)/1000)*'3 Schedule'!$E$2)+'3 Schedule'!$E$1)/2)*(1+B514+8%)/12</f>
        <v>5292.6842137179538</v>
      </c>
      <c r="F514" s="123">
        <f>((($A514/1.08+500)/1000)*('4 Schedule'!$I$2)+'4 Schedule'!$I$1+(((($A514/1.08+500)/1000)*'4 Schedule'!$E$2)+'4 Schedule'!$E$1)/2)*(1+B514+8%)/12</f>
        <v>5151.9707705772225</v>
      </c>
      <c r="G514" s="123">
        <f>((($A514/1.08+500)/1000)*('5 Schedule'!$I$2)+'5 Schedule'!$I$1+(((($A514/1.08+500)/1000)*'5 Schedule'!$E$2)+'5 Schedule'!$E$1)/2)*(1+B514+8%)/12</f>
        <v>4760.8613409958289</v>
      </c>
    </row>
    <row r="515" spans="1:7" x14ac:dyDescent="0.4">
      <c r="A515" s="126">
        <f t="shared" si="8"/>
        <v>300000</v>
      </c>
      <c r="B515" s="127">
        <f>VLOOKUP(A515,'Higher Income Adjustment'!$A$1:$B$70,2)</f>
        <v>0.51000000000000023</v>
      </c>
      <c r="C515" s="127"/>
      <c r="D515" s="123">
        <f>((($A515/1.08+500)/1000)*('2 Schedule'!$I$2)+'2 Schedule'!$I$1+(((($A515/1.08+500)/1000)*'2 Schedule'!$E$2)+'2 Schedule'!$E$1)/2)*(1+B515+8%)/12</f>
        <v>5606.6196492792042</v>
      </c>
      <c r="E515" s="123">
        <f>((($A515/1.08+500)/1000)*('3 Schedule'!$I$2)+'3 Schedule'!$I$1+(((($A515/1.08+500)/1000)*'3 Schedule'!$E$2)+'3 Schedule'!$E$1)/2)*(1+B515+8%)/12</f>
        <v>5331.8302322814952</v>
      </c>
      <c r="F515" s="123">
        <f>((($A515/1.08+500)/1000)*('4 Schedule'!$I$2)+'4 Schedule'!$I$1+(((($A515/1.08+500)/1000)*'4 Schedule'!$E$2)+'4 Schedule'!$E$1)/2)*(1+B515+8%)/12</f>
        <v>5189.9723385076295</v>
      </c>
      <c r="G515" s="123">
        <f>((($A515/1.08+500)/1000)*('5 Schedule'!$I$2)+'5 Schedule'!$I$1+(((($A515/1.08+500)/1000)*'5 Schedule'!$E$2)+'5 Schedule'!$E$1)/2)*(1+B515+8%)/12</f>
        <v>4795.9028419259812</v>
      </c>
    </row>
    <row r="516" spans="1:7" x14ac:dyDescent="0.4">
      <c r="A516" s="126">
        <f t="shared" si="8"/>
        <v>300500</v>
      </c>
      <c r="B516" s="127">
        <f>VLOOKUP(A516,'Higher Income Adjustment'!$A$1:$B$70,2)</f>
        <v>0.51000000000000023</v>
      </c>
      <c r="C516" s="127"/>
      <c r="D516" s="123">
        <f>((($A516/1.08+500)/1000)*('2 Schedule'!$I$2)+'2 Schedule'!$I$1+(((($A516/1.08+500)/1000)*'2 Schedule'!$E$2)+'2 Schedule'!$E$1)/2)*(1+B516+8%)/12</f>
        <v>5612.297133566196</v>
      </c>
      <c r="E516" s="123">
        <f>((($A516/1.08+500)/1000)*('3 Schedule'!$I$2)+'3 Schedule'!$I$1+(((($A516/1.08+500)/1000)*'3 Schedule'!$E$2)+'3 Schedule'!$E$1)/2)*(1+B516+8%)/12</f>
        <v>5337.4782494923902</v>
      </c>
      <c r="F516" s="123">
        <f>((($A516/1.08+500)/1000)*('4 Schedule'!$I$2)+'4 Schedule'!$I$1+(((($A516/1.08+500)/1000)*'4 Schedule'!$E$2)+'4 Schedule'!$E$1)/2)*(1+B516+8%)/12</f>
        <v>5195.3664964976742</v>
      </c>
      <c r="G516" s="123">
        <f>((($A516/1.08+500)/1000)*('5 Schedule'!$I$2)+'5 Schedule'!$I$1+(((($A516/1.08+500)/1000)*'5 Schedule'!$E$2)+'5 Schedule'!$E$1)/2)*(1+B516+8%)/12</f>
        <v>4800.8123090523632</v>
      </c>
    </row>
    <row r="517" spans="1:7" x14ac:dyDescent="0.4">
      <c r="A517" s="126">
        <f t="shared" si="8"/>
        <v>301000</v>
      </c>
      <c r="B517" s="127">
        <f>VLOOKUP(A517,'Higher Income Adjustment'!$A$1:$B$70,2)</f>
        <v>0.51000000000000023</v>
      </c>
      <c r="C517" s="127"/>
      <c r="D517" s="123">
        <f>((($A517/1.08+500)/1000)*('2 Schedule'!$I$2)+'2 Schedule'!$I$1+(((($A517/1.08+500)/1000)*'2 Schedule'!$E$2)+'2 Schedule'!$E$1)/2)*(1+B517+8%)/12</f>
        <v>5617.9746178531868</v>
      </c>
      <c r="E517" s="123">
        <f>((($A517/1.08+500)/1000)*('3 Schedule'!$I$2)+'3 Schedule'!$I$1+(((($A517/1.08+500)/1000)*'3 Schedule'!$E$2)+'3 Schedule'!$E$1)/2)*(1+B517+8%)/12</f>
        <v>5343.126266703287</v>
      </c>
      <c r="F517" s="123">
        <f>((($A517/1.08+500)/1000)*('4 Schedule'!$I$2)+'4 Schedule'!$I$1+(((($A517/1.08+500)/1000)*'4 Schedule'!$E$2)+'4 Schedule'!$E$1)/2)*(1+B517+8%)/12</f>
        <v>5200.760654487719</v>
      </c>
      <c r="G517" s="123">
        <f>((($A517/1.08+500)/1000)*('5 Schedule'!$I$2)+'5 Schedule'!$I$1+(((($A517/1.08+500)/1000)*'5 Schedule'!$E$2)+'5 Schedule'!$E$1)/2)*(1+B517+8%)/12</f>
        <v>4805.7217761787442</v>
      </c>
    </row>
    <row r="518" spans="1:7" x14ac:dyDescent="0.4">
      <c r="A518" s="126">
        <f t="shared" si="8"/>
        <v>301500</v>
      </c>
      <c r="B518" s="127">
        <f>VLOOKUP(A518,'Higher Income Adjustment'!$A$1:$B$70,2)</f>
        <v>0.51000000000000023</v>
      </c>
      <c r="C518" s="127"/>
      <c r="D518" s="123">
        <f>((($A518/1.08+500)/1000)*('2 Schedule'!$I$2)+'2 Schedule'!$I$1+(((($A518/1.08+500)/1000)*'2 Schedule'!$E$2)+'2 Schedule'!$E$1)/2)*(1+B518+8%)/12</f>
        <v>5623.6521021401786</v>
      </c>
      <c r="E518" s="123">
        <f>((($A518/1.08+500)/1000)*('3 Schedule'!$I$2)+'3 Schedule'!$I$1+(((($A518/1.08+500)/1000)*'3 Schedule'!$E$2)+'3 Schedule'!$E$1)/2)*(1+B518+8%)/12</f>
        <v>5348.774283914182</v>
      </c>
      <c r="F518" s="123">
        <f>((($A518/1.08+500)/1000)*('4 Schedule'!$I$2)+'4 Schedule'!$I$1+(((($A518/1.08+500)/1000)*'4 Schedule'!$E$2)+'4 Schedule'!$E$1)/2)*(1+B518+8%)/12</f>
        <v>5206.1548124777646</v>
      </c>
      <c r="G518" s="123">
        <f>((($A518/1.08+500)/1000)*('5 Schedule'!$I$2)+'5 Schedule'!$I$1+(((($A518/1.08+500)/1000)*'5 Schedule'!$E$2)+'5 Schedule'!$E$1)/2)*(1+B518+8%)/12</f>
        <v>4810.6312433051244</v>
      </c>
    </row>
    <row r="519" spans="1:7" x14ac:dyDescent="0.4">
      <c r="A519" s="126">
        <f t="shared" si="8"/>
        <v>302000</v>
      </c>
      <c r="B519" s="127">
        <f>VLOOKUP(A519,'Higher Income Adjustment'!$A$1:$B$70,2)</f>
        <v>0.51000000000000023</v>
      </c>
      <c r="C519" s="127"/>
      <c r="D519" s="123">
        <f>((($A519/1.08+500)/1000)*('2 Schedule'!$I$2)+'2 Schedule'!$I$1+(((($A519/1.08+500)/1000)*'2 Schedule'!$E$2)+'2 Schedule'!$E$1)/2)*(1+B519+8%)/12</f>
        <v>5629.3295864271704</v>
      </c>
      <c r="E519" s="123">
        <f>((($A519/1.08+500)/1000)*('3 Schedule'!$I$2)+'3 Schedule'!$I$1+(((($A519/1.08+500)/1000)*'3 Schedule'!$E$2)+'3 Schedule'!$E$1)/2)*(1+B519+8%)/12</f>
        <v>5354.4223011250788</v>
      </c>
      <c r="F519" s="123">
        <f>((($A519/1.08+500)/1000)*('4 Schedule'!$I$2)+'4 Schedule'!$I$1+(((($A519/1.08+500)/1000)*'4 Schedule'!$E$2)+'4 Schedule'!$E$1)/2)*(1+B519+8%)/12</f>
        <v>5211.5489704678102</v>
      </c>
      <c r="G519" s="123">
        <f>((($A519/1.08+500)/1000)*('5 Schedule'!$I$2)+'5 Schedule'!$I$1+(((($A519/1.08+500)/1000)*'5 Schedule'!$E$2)+'5 Schedule'!$E$1)/2)*(1+B519+8%)/12</f>
        <v>4815.5407104315054</v>
      </c>
    </row>
    <row r="520" spans="1:7" x14ac:dyDescent="0.4">
      <c r="A520" s="126">
        <f t="shared" si="8"/>
        <v>302500</v>
      </c>
      <c r="B520" s="127">
        <f>VLOOKUP(A520,'Higher Income Adjustment'!$A$1:$B$70,2)</f>
        <v>0.52000000000000024</v>
      </c>
      <c r="C520" s="127"/>
      <c r="D520" s="123">
        <f>((($A520/1.08+500)/1000)*('2 Schedule'!$I$2)+'2 Schedule'!$I$1+(((($A520/1.08+500)/1000)*'2 Schedule'!$E$2)+'2 Schedule'!$E$1)/2)*(1+B520+8%)/12</f>
        <v>5670.4473667563907</v>
      </c>
      <c r="E520" s="123">
        <f>((($A520/1.08+500)/1000)*('3 Schedule'!$I$2)+'3 Schedule'!$I$1+(((($A520/1.08+500)/1000)*'3 Schedule'!$E$2)+'3 Schedule'!$E$1)/2)*(1+B520+8%)/12</f>
        <v>5393.7814524135592</v>
      </c>
      <c r="F520" s="123">
        <f>((($A520/1.08+500)/1000)*('4 Schedule'!$I$2)+'4 Schedule'!$I$1+(((($A520/1.08+500)/1000)*'4 Schedule'!$E$2)+'4 Schedule'!$E$1)/2)*(1+B520+8%)/12</f>
        <v>5249.7540915299178</v>
      </c>
      <c r="G520" s="123">
        <f>((($A520/1.08+500)/1000)*('5 Schedule'!$I$2)+'5 Schedule'!$I$1+(((($A520/1.08+500)/1000)*'5 Schedule'!$E$2)+'5 Schedule'!$E$1)/2)*(1+B520+8%)/12</f>
        <v>4850.7674742720883</v>
      </c>
    </row>
    <row r="521" spans="1:7" x14ac:dyDescent="0.4">
      <c r="A521" s="126">
        <f t="shared" si="8"/>
        <v>303000</v>
      </c>
      <c r="B521" s="127">
        <f>VLOOKUP(A521,'Higher Income Adjustment'!$A$1:$B$70,2)</f>
        <v>0.52000000000000024</v>
      </c>
      <c r="C521" s="127"/>
      <c r="D521" s="123">
        <f>((($A521/1.08+500)/1000)*('2 Schedule'!$I$2)+'2 Schedule'!$I$1+(((($A521/1.08+500)/1000)*'2 Schedule'!$E$2)+'2 Schedule'!$E$1)/2)*(1+B521+8%)/12</f>
        <v>5676.160558491727</v>
      </c>
      <c r="E521" s="123">
        <f>((($A521/1.08+500)/1000)*('3 Schedule'!$I$2)+'3 Schedule'!$I$1+(((($A521/1.08+500)/1000)*'3 Schedule'!$E$2)+'3 Schedule'!$E$1)/2)*(1+B521+8%)/12</f>
        <v>5399.464991745278</v>
      </c>
      <c r="F521" s="123">
        <f>((($A521/1.08+500)/1000)*('4 Schedule'!$I$2)+'4 Schedule'!$I$1+(((($A521/1.08+500)/1000)*'4 Schedule'!$E$2)+'4 Schedule'!$E$1)/2)*(1+B521+8%)/12</f>
        <v>5255.1821750419122</v>
      </c>
      <c r="G521" s="123">
        <f>((($A521/1.08+500)/1000)*('5 Schedule'!$I$2)+'5 Schedule'!$I$1+(((($A521/1.08+500)/1000)*'5 Schedule'!$E$2)+'5 Schedule'!$E$1)/2)*(1+B521+8%)/12</f>
        <v>4855.7078185502069</v>
      </c>
    </row>
    <row r="522" spans="1:7" x14ac:dyDescent="0.4">
      <c r="A522" s="126">
        <f t="shared" si="8"/>
        <v>303500</v>
      </c>
      <c r="B522" s="127">
        <f>VLOOKUP(A522,'Higher Income Adjustment'!$A$1:$B$70,2)</f>
        <v>0.52000000000000024</v>
      </c>
      <c r="C522" s="127"/>
      <c r="D522" s="123">
        <f>((($A522/1.08+500)/1000)*('2 Schedule'!$I$2)+'2 Schedule'!$I$1+(((($A522/1.08+500)/1000)*'2 Schedule'!$E$2)+'2 Schedule'!$E$1)/2)*(1+B522+8%)/12</f>
        <v>5681.8737502270642</v>
      </c>
      <c r="E522" s="123">
        <f>((($A522/1.08+500)/1000)*('3 Schedule'!$I$2)+'3 Schedule'!$I$1+(((($A522/1.08+500)/1000)*'3 Schedule'!$E$2)+'3 Schedule'!$E$1)/2)*(1+B522+8%)/12</f>
        <v>5405.1485310769958</v>
      </c>
      <c r="F522" s="123">
        <f>((($A522/1.08+500)/1000)*('4 Schedule'!$I$2)+'4 Schedule'!$I$1+(((($A522/1.08+500)/1000)*'4 Schedule'!$E$2)+'4 Schedule'!$E$1)/2)*(1+B522+8%)/12</f>
        <v>5260.6102585539074</v>
      </c>
      <c r="G522" s="123">
        <f>((($A522/1.08+500)/1000)*('5 Schedule'!$I$2)+'5 Schedule'!$I$1+(((($A522/1.08+500)/1000)*'5 Schedule'!$E$2)+'5 Schedule'!$E$1)/2)*(1+B522+8%)/12</f>
        <v>4860.6481628283263</v>
      </c>
    </row>
    <row r="523" spans="1:7" x14ac:dyDescent="0.4">
      <c r="A523" s="126">
        <f t="shared" si="8"/>
        <v>304000</v>
      </c>
      <c r="B523" s="127">
        <f>VLOOKUP(A523,'Higher Income Adjustment'!$A$1:$B$70,2)</f>
        <v>0.52000000000000024</v>
      </c>
      <c r="C523" s="127"/>
      <c r="D523" s="123">
        <f>((($A523/1.08+500)/1000)*('2 Schedule'!$I$2)+'2 Schedule'!$I$1+(((($A523/1.08+500)/1000)*'2 Schedule'!$E$2)+'2 Schedule'!$E$1)/2)*(1+B523+8%)/12</f>
        <v>5687.5869419624005</v>
      </c>
      <c r="E523" s="123">
        <f>((($A523/1.08+500)/1000)*('3 Schedule'!$I$2)+'3 Schedule'!$I$1+(((($A523/1.08+500)/1000)*'3 Schedule'!$E$2)+'3 Schedule'!$E$1)/2)*(1+B523+8%)/12</f>
        <v>5410.8320704087155</v>
      </c>
      <c r="F523" s="123">
        <f>((($A523/1.08+500)/1000)*('4 Schedule'!$I$2)+'4 Schedule'!$I$1+(((($A523/1.08+500)/1000)*'4 Schedule'!$E$2)+'4 Schedule'!$E$1)/2)*(1+B523+8%)/12</f>
        <v>5266.0383420659027</v>
      </c>
      <c r="G523" s="123">
        <f>((($A523/1.08+500)/1000)*('5 Schedule'!$I$2)+'5 Schedule'!$I$1+(((($A523/1.08+500)/1000)*'5 Schedule'!$E$2)+'5 Schedule'!$E$1)/2)*(1+B523+8%)/12</f>
        <v>4865.5885071064467</v>
      </c>
    </row>
    <row r="524" spans="1:7" x14ac:dyDescent="0.4">
      <c r="A524" s="126">
        <f t="shared" si="8"/>
        <v>304500</v>
      </c>
      <c r="B524" s="127">
        <f>VLOOKUP(A524,'Higher Income Adjustment'!$A$1:$B$70,2)</f>
        <v>0.52000000000000024</v>
      </c>
      <c r="C524" s="127"/>
      <c r="D524" s="123">
        <f>((($A524/1.08+500)/1000)*('2 Schedule'!$I$2)+'2 Schedule'!$I$1+(((($A524/1.08+500)/1000)*'2 Schedule'!$E$2)+'2 Schedule'!$E$1)/2)*(1+B524+8%)/12</f>
        <v>5693.3001336977395</v>
      </c>
      <c r="E524" s="123">
        <f>((($A524/1.08+500)/1000)*('3 Schedule'!$I$2)+'3 Schedule'!$I$1+(((($A524/1.08+500)/1000)*'3 Schedule'!$E$2)+'3 Schedule'!$E$1)/2)*(1+B524+8%)/12</f>
        <v>5416.5156097404351</v>
      </c>
      <c r="F524" s="123">
        <f>((($A524/1.08+500)/1000)*('4 Schedule'!$I$2)+'4 Schedule'!$I$1+(((($A524/1.08+500)/1000)*'4 Schedule'!$E$2)+'4 Schedule'!$E$1)/2)*(1+B524+8%)/12</f>
        <v>5271.466425577898</v>
      </c>
      <c r="G524" s="123">
        <f>((($A524/1.08+500)/1000)*('5 Schedule'!$I$2)+'5 Schedule'!$I$1+(((($A524/1.08+500)/1000)*'5 Schedule'!$E$2)+'5 Schedule'!$E$1)/2)*(1+B524+8%)/12</f>
        <v>4870.5288513845653</v>
      </c>
    </row>
    <row r="525" spans="1:7" x14ac:dyDescent="0.4">
      <c r="A525" s="126">
        <f t="shared" si="8"/>
        <v>305000</v>
      </c>
      <c r="B525" s="127">
        <f>VLOOKUP(A525,'Higher Income Adjustment'!$A$1:$B$70,2)</f>
        <v>0.53000000000000025</v>
      </c>
      <c r="C525" s="127"/>
      <c r="D525" s="123">
        <f>((($A525/1.08+500)/1000)*('2 Schedule'!$I$2)+'2 Schedule'!$I$1+(((($A525/1.08+500)/1000)*'2 Schedule'!$E$2)+'2 Schedule'!$E$1)/2)*(1+B525+8%)/12</f>
        <v>5734.6321587170314</v>
      </c>
      <c r="E525" s="123">
        <f>((($A525/1.08+500)/1000)*('3 Schedule'!$I$2)+'3 Schedule'!$I$1+(((($A525/1.08+500)/1000)*'3 Schedule'!$E$2)+'3 Schedule'!$E$1)/2)*(1+B525+8%)/12</f>
        <v>5456.0878937538546</v>
      </c>
      <c r="F525" s="123">
        <f>((($A525/1.08+500)/1000)*('4 Schedule'!$I$2)+'4 Schedule'!$I$1+(((($A525/1.08+500)/1000)*'4 Schedule'!$E$2)+'4 Schedule'!$E$1)/2)*(1+B525+8%)/12</f>
        <v>5309.8750997717052</v>
      </c>
      <c r="G525" s="123">
        <f>((($A525/1.08+500)/1000)*('5 Schedule'!$I$2)+'5 Schedule'!$I$1+(((($A525/1.08+500)/1000)*'5 Schedule'!$E$2)+'5 Schedule'!$E$1)/2)*(1+B525+8%)/12</f>
        <v>4905.940878135576</v>
      </c>
    </row>
    <row r="526" spans="1:7" x14ac:dyDescent="0.4">
      <c r="A526" s="126">
        <f t="shared" si="8"/>
        <v>305500</v>
      </c>
      <c r="B526" s="127">
        <f>VLOOKUP(A526,'Higher Income Adjustment'!$A$1:$B$70,2)</f>
        <v>0.53000000000000025</v>
      </c>
      <c r="C526" s="127"/>
      <c r="D526" s="123">
        <f>((($A526/1.08+500)/1000)*('2 Schedule'!$I$2)+'2 Schedule'!$I$1+(((($A526/1.08+500)/1000)*'2 Schedule'!$E$2)+'2 Schedule'!$E$1)/2)*(1+B526+8%)/12</f>
        <v>5740.3810579007149</v>
      </c>
      <c r="E526" s="123">
        <f>((($A526/1.08+500)/1000)*('3 Schedule'!$I$2)+'3 Schedule'!$I$1+(((($A526/1.08+500)/1000)*'3 Schedule'!$E$2)+'3 Schedule'!$E$1)/2)*(1+B526+8%)/12</f>
        <v>5461.8069552063971</v>
      </c>
      <c r="F526" s="123">
        <f>((($A526/1.08+500)/1000)*('4 Schedule'!$I$2)+'4 Schedule'!$I$1+(((($A526/1.08+500)/1000)*'4 Schedule'!$E$2)+'4 Schedule'!$E$1)/2)*(1+B526+8%)/12</f>
        <v>5315.3371088056492</v>
      </c>
      <c r="G526" s="123">
        <f>((($A526/1.08+500)/1000)*('5 Schedule'!$I$2)+'5 Schedule'!$I$1+(((($A526/1.08+500)/1000)*'5 Schedule'!$E$2)+'5 Schedule'!$E$1)/2)*(1+B526+8%)/12</f>
        <v>4910.9120995654339</v>
      </c>
    </row>
    <row r="527" spans="1:7" x14ac:dyDescent="0.4">
      <c r="A527" s="126">
        <f t="shared" si="8"/>
        <v>306000</v>
      </c>
      <c r="B527" s="127">
        <f>VLOOKUP(A527,'Higher Income Adjustment'!$A$1:$B$70,2)</f>
        <v>0.53000000000000025</v>
      </c>
      <c r="C527" s="127"/>
      <c r="D527" s="123">
        <f>((($A527/1.08+500)/1000)*('2 Schedule'!$I$2)+'2 Schedule'!$I$1+(((($A527/1.08+500)/1000)*'2 Schedule'!$E$2)+'2 Schedule'!$E$1)/2)*(1+B527+8%)/12</f>
        <v>5746.1299570843994</v>
      </c>
      <c r="E527" s="123">
        <f>((($A527/1.08+500)/1000)*('3 Schedule'!$I$2)+'3 Schedule'!$I$1+(((($A527/1.08+500)/1000)*'3 Schedule'!$E$2)+'3 Schedule'!$E$1)/2)*(1+B527+8%)/12</f>
        <v>5467.5260166589396</v>
      </c>
      <c r="F527" s="123">
        <f>((($A527/1.08+500)/1000)*('4 Schedule'!$I$2)+'4 Schedule'!$I$1+(((($A527/1.08+500)/1000)*'4 Schedule'!$E$2)+'4 Schedule'!$E$1)/2)*(1+B527+8%)/12</f>
        <v>5320.799117839596</v>
      </c>
      <c r="G527" s="123">
        <f>((($A527/1.08+500)/1000)*('5 Schedule'!$I$2)+'5 Schedule'!$I$1+(((($A527/1.08+500)/1000)*'5 Schedule'!$E$2)+'5 Schedule'!$E$1)/2)*(1+B527+8%)/12</f>
        <v>4915.8833209952918</v>
      </c>
    </row>
    <row r="528" spans="1:7" x14ac:dyDescent="0.4">
      <c r="A528" s="126">
        <f t="shared" si="8"/>
        <v>306500</v>
      </c>
      <c r="B528" s="127">
        <f>VLOOKUP(A528,'Higher Income Adjustment'!$A$1:$B$70,2)</f>
        <v>0.53000000000000025</v>
      </c>
      <c r="C528" s="127"/>
      <c r="D528" s="123">
        <f>((($A528/1.08+500)/1000)*('2 Schedule'!$I$2)+'2 Schedule'!$I$1+(((($A528/1.08+500)/1000)*'2 Schedule'!$E$2)+'2 Schedule'!$E$1)/2)*(1+B528+8%)/12</f>
        <v>5751.878856268082</v>
      </c>
      <c r="E528" s="123">
        <f>((($A528/1.08+500)/1000)*('3 Schedule'!$I$2)+'3 Schedule'!$I$1+(((($A528/1.08+500)/1000)*'3 Schedule'!$E$2)+'3 Schedule'!$E$1)/2)*(1+B528+8%)/12</f>
        <v>5473.2450781114812</v>
      </c>
      <c r="F528" s="123">
        <f>((($A528/1.08+500)/1000)*('4 Schedule'!$I$2)+'4 Schedule'!$I$1+(((($A528/1.08+500)/1000)*'4 Schedule'!$E$2)+'4 Schedule'!$E$1)/2)*(1+B528+8%)/12</f>
        <v>5326.2611268735409</v>
      </c>
      <c r="G528" s="123">
        <f>((($A528/1.08+500)/1000)*('5 Schedule'!$I$2)+'5 Schedule'!$I$1+(((($A528/1.08+500)/1000)*'5 Schedule'!$E$2)+'5 Schedule'!$E$1)/2)*(1+B528+8%)/12</f>
        <v>4920.8545424251497</v>
      </c>
    </row>
    <row r="529" spans="1:7" x14ac:dyDescent="0.4">
      <c r="A529" s="126">
        <f t="shared" si="8"/>
        <v>307000</v>
      </c>
      <c r="B529" s="127">
        <f>VLOOKUP(A529,'Higher Income Adjustment'!$A$1:$B$70,2)</f>
        <v>0.53000000000000025</v>
      </c>
      <c r="C529" s="127"/>
      <c r="D529" s="123">
        <f>((($A529/1.08+500)/1000)*('2 Schedule'!$I$2)+'2 Schedule'!$I$1+(((($A529/1.08+500)/1000)*'2 Schedule'!$E$2)+'2 Schedule'!$E$1)/2)*(1+B529+8%)/12</f>
        <v>5757.6277554517656</v>
      </c>
      <c r="E529" s="123">
        <f>((($A529/1.08+500)/1000)*('3 Schedule'!$I$2)+'3 Schedule'!$I$1+(((($A529/1.08+500)/1000)*'3 Schedule'!$E$2)+'3 Schedule'!$E$1)/2)*(1+B529+8%)/12</f>
        <v>5478.9641395640238</v>
      </c>
      <c r="F529" s="123">
        <f>((($A529/1.08+500)/1000)*('4 Schedule'!$I$2)+'4 Schedule'!$I$1+(((($A529/1.08+500)/1000)*'4 Schedule'!$E$2)+'4 Schedule'!$E$1)/2)*(1+B529+8%)/12</f>
        <v>5331.7231359074858</v>
      </c>
      <c r="G529" s="123">
        <f>((($A529/1.08+500)/1000)*('5 Schedule'!$I$2)+'5 Schedule'!$I$1+(((($A529/1.08+500)/1000)*'5 Schedule'!$E$2)+'5 Schedule'!$E$1)/2)*(1+B529+8%)/12</f>
        <v>4925.8257638550067</v>
      </c>
    </row>
    <row r="530" spans="1:7" x14ac:dyDescent="0.4">
      <c r="A530" s="126">
        <f t="shared" si="8"/>
        <v>307500</v>
      </c>
      <c r="B530" s="127">
        <f>VLOOKUP(A530,'Higher Income Adjustment'!$A$1:$B$70,2)</f>
        <v>0.54000000000000026</v>
      </c>
      <c r="C530" s="127"/>
      <c r="D530" s="123">
        <f>((($A530/1.08+500)/1000)*('2 Schedule'!$I$2)+'2 Schedule'!$I$1+(((($A530/1.08+500)/1000)*'2 Schedule'!$E$2)+'2 Schedule'!$E$1)/2)*(1+B530+8%)/12</f>
        <v>5799.1740251611345</v>
      </c>
      <c r="E530" s="123">
        <f>((($A530/1.08+500)/1000)*('3 Schedule'!$I$2)+'3 Schedule'!$I$1+(((($A530/1.08+500)/1000)*'3 Schedule'!$E$2)+'3 Schedule'!$E$1)/2)*(1+B530+8%)/12</f>
        <v>5518.7495563023831</v>
      </c>
      <c r="F530" s="123">
        <f>((($A530/1.08+500)/1000)*('4 Schedule'!$I$2)+'4 Schedule'!$I$1+(((($A530/1.08+500)/1000)*'4 Schedule'!$E$2)+'4 Schedule'!$E$1)/2)*(1+B530+8%)/12</f>
        <v>5370.3353632329927</v>
      </c>
      <c r="G530" s="123">
        <f>((($A530/1.08+500)/1000)*('5 Schedule'!$I$2)+'5 Schedule'!$I$1+(((($A530/1.08+500)/1000)*'5 Schedule'!$E$2)+'5 Schedule'!$E$1)/2)*(1+B530+8%)/12</f>
        <v>4961.423053516447</v>
      </c>
    </row>
    <row r="531" spans="1:7" x14ac:dyDescent="0.4">
      <c r="A531" s="126">
        <f t="shared" si="8"/>
        <v>308000</v>
      </c>
      <c r="B531" s="127">
        <f>VLOOKUP(A531,'Higher Income Adjustment'!$A$1:$B$70,2)</f>
        <v>0.54000000000000026</v>
      </c>
      <c r="C531" s="127"/>
      <c r="D531" s="123">
        <f>((($A531/1.08+500)/1000)*('2 Schedule'!$I$2)+'2 Schedule'!$I$1+(((($A531/1.08+500)/1000)*'2 Schedule'!$E$2)+'2 Schedule'!$E$1)/2)*(1+B531+8%)/12</f>
        <v>5804.9586317931644</v>
      </c>
      <c r="E531" s="123">
        <f>((($A531/1.08+500)/1000)*('3 Schedule'!$I$2)+'3 Schedule'!$I$1+(((($A531/1.08+500)/1000)*'3 Schedule'!$E$2)+'3 Schedule'!$E$1)/2)*(1+B531+8%)/12</f>
        <v>5524.5041398757485</v>
      </c>
      <c r="F531" s="123">
        <f>((($A531/1.08+500)/1000)*('4 Schedule'!$I$2)+'4 Schedule'!$I$1+(((($A531/1.08+500)/1000)*'4 Schedule'!$E$2)+'4 Schedule'!$E$1)/2)*(1+B531+8%)/12</f>
        <v>5375.8312977888882</v>
      </c>
      <c r="G531" s="123">
        <f>((($A531/1.08+500)/1000)*('5 Schedule'!$I$2)+'5 Schedule'!$I$1+(((($A531/1.08+500)/1000)*'5 Schedule'!$E$2)+'5 Schedule'!$E$1)/2)*(1+B531+8%)/12</f>
        <v>4966.4251520980433</v>
      </c>
    </row>
    <row r="532" spans="1:7" x14ac:dyDescent="0.4">
      <c r="A532" s="126">
        <f t="shared" si="8"/>
        <v>308500</v>
      </c>
      <c r="B532" s="127">
        <f>VLOOKUP(A532,'Higher Income Adjustment'!$A$1:$B$70,2)</f>
        <v>0.54000000000000026</v>
      </c>
      <c r="C532" s="127"/>
      <c r="D532" s="123">
        <f>((($A532/1.08+500)/1000)*('2 Schedule'!$I$2)+'2 Schedule'!$I$1+(((($A532/1.08+500)/1000)*'2 Schedule'!$E$2)+'2 Schedule'!$E$1)/2)*(1+B532+8%)/12</f>
        <v>5810.7432384251942</v>
      </c>
      <c r="E532" s="123">
        <f>((($A532/1.08+500)/1000)*('3 Schedule'!$I$2)+'3 Schedule'!$I$1+(((($A532/1.08+500)/1000)*'3 Schedule'!$E$2)+'3 Schedule'!$E$1)/2)*(1+B532+8%)/12</f>
        <v>5530.2587234491148</v>
      </c>
      <c r="F532" s="123">
        <f>((($A532/1.08+500)/1000)*('4 Schedule'!$I$2)+'4 Schedule'!$I$1+(((($A532/1.08+500)/1000)*'4 Schedule'!$E$2)+'4 Schedule'!$E$1)/2)*(1+B532+8%)/12</f>
        <v>5381.3272323447845</v>
      </c>
      <c r="G532" s="123">
        <f>((($A532/1.08+500)/1000)*('5 Schedule'!$I$2)+'5 Schedule'!$I$1+(((($A532/1.08+500)/1000)*'5 Schedule'!$E$2)+'5 Schedule'!$E$1)/2)*(1+B532+8%)/12</f>
        <v>4971.4272506796397</v>
      </c>
    </row>
    <row r="533" spans="1:7" x14ac:dyDescent="0.4">
      <c r="A533" s="126">
        <f t="shared" si="8"/>
        <v>309000</v>
      </c>
      <c r="B533" s="127">
        <f>VLOOKUP(A533,'Higher Income Adjustment'!$A$1:$B$70,2)</f>
        <v>0.54000000000000026</v>
      </c>
      <c r="C533" s="127"/>
      <c r="D533" s="123">
        <f>((($A533/1.08+500)/1000)*('2 Schedule'!$I$2)+'2 Schedule'!$I$1+(((($A533/1.08+500)/1000)*'2 Schedule'!$E$2)+'2 Schedule'!$E$1)/2)*(1+B533+8%)/12</f>
        <v>5816.5278450572223</v>
      </c>
      <c r="E533" s="123">
        <f>((($A533/1.08+500)/1000)*('3 Schedule'!$I$2)+'3 Schedule'!$I$1+(((($A533/1.08+500)/1000)*'3 Schedule'!$E$2)+'3 Schedule'!$E$1)/2)*(1+B533+8%)/12</f>
        <v>5536.0133070224792</v>
      </c>
      <c r="F533" s="123">
        <f>((($A533/1.08+500)/1000)*('4 Schedule'!$I$2)+'4 Schedule'!$I$1+(((($A533/1.08+500)/1000)*'4 Schedule'!$E$2)+'4 Schedule'!$E$1)/2)*(1+B533+8%)/12</f>
        <v>5386.8231669006791</v>
      </c>
      <c r="G533" s="123">
        <f>((($A533/1.08+500)/1000)*('5 Schedule'!$I$2)+'5 Schedule'!$I$1+(((($A533/1.08+500)/1000)*'5 Schedule'!$E$2)+'5 Schedule'!$E$1)/2)*(1+B533+8%)/12</f>
        <v>4976.4293492612351</v>
      </c>
    </row>
    <row r="534" spans="1:7" x14ac:dyDescent="0.4">
      <c r="A534" s="126">
        <f t="shared" si="8"/>
        <v>309500</v>
      </c>
      <c r="B534" s="127">
        <f>VLOOKUP(A534,'Higher Income Adjustment'!$A$1:$B$70,2)</f>
        <v>0.54000000000000026</v>
      </c>
      <c r="C534" s="127"/>
      <c r="D534" s="123">
        <f>((($A534/1.08+500)/1000)*('2 Schedule'!$I$2)+'2 Schedule'!$I$1+(((($A534/1.08+500)/1000)*'2 Schedule'!$E$2)+'2 Schedule'!$E$1)/2)*(1+B534+8%)/12</f>
        <v>5822.3124516892522</v>
      </c>
      <c r="E534" s="123">
        <f>((($A534/1.08+500)/1000)*('3 Schedule'!$I$2)+'3 Schedule'!$I$1+(((($A534/1.08+500)/1000)*'3 Schedule'!$E$2)+'3 Schedule'!$E$1)/2)*(1+B534+8%)/12</f>
        <v>5541.7678905958455</v>
      </c>
      <c r="F534" s="123">
        <f>((($A534/1.08+500)/1000)*('4 Schedule'!$I$2)+'4 Schedule'!$I$1+(((($A534/1.08+500)/1000)*'4 Schedule'!$E$2)+'4 Schedule'!$E$1)/2)*(1+B534+8%)/12</f>
        <v>5392.3191014565737</v>
      </c>
      <c r="G534" s="123">
        <f>((($A534/1.08+500)/1000)*('5 Schedule'!$I$2)+'5 Schedule'!$I$1+(((($A534/1.08+500)/1000)*'5 Schedule'!$E$2)+'5 Schedule'!$E$1)/2)*(1+B534+8%)/12</f>
        <v>4981.4314478428314</v>
      </c>
    </row>
    <row r="535" spans="1:7" x14ac:dyDescent="0.4">
      <c r="A535" s="126">
        <f t="shared" si="8"/>
        <v>310000</v>
      </c>
      <c r="B535" s="127">
        <f>VLOOKUP(A535,'Higher Income Adjustment'!$A$1:$B$70,2)</f>
        <v>0.55000000000000027</v>
      </c>
      <c r="C535" s="127"/>
      <c r="D535" s="123">
        <f>((($A535/1.08+500)/1000)*('2 Schedule'!$I$2)+'2 Schedule'!$I$1+(((($A535/1.08+500)/1000)*'2 Schedule'!$E$2)+'2 Schedule'!$E$1)/2)*(1+B535+8%)/12</f>
        <v>5864.0729660886964</v>
      </c>
      <c r="E535" s="123">
        <f>((($A535/1.08+500)/1000)*('3 Schedule'!$I$2)+'3 Schedule'!$I$1+(((($A535/1.08+500)/1000)*'3 Schedule'!$E$2)+'3 Schedule'!$E$1)/2)*(1+B535+8%)/12</f>
        <v>5581.7664400591448</v>
      </c>
      <c r="F535" s="123">
        <f>((($A535/1.08+500)/1000)*('4 Schedule'!$I$2)+'4 Schedule'!$I$1+(((($A535/1.08+500)/1000)*'4 Schedule'!$E$2)+'4 Schedule'!$E$1)/2)*(1+B535+8%)/12</f>
        <v>5431.1348819137802</v>
      </c>
      <c r="G535" s="123">
        <f>((($A535/1.08+500)/1000)*('5 Schedule'!$I$2)+'5 Schedule'!$I$1+(((($A535/1.08+500)/1000)*'5 Schedule'!$E$2)+'5 Schedule'!$E$1)/2)*(1+B535+8%)/12</f>
        <v>5017.2140004147013</v>
      </c>
    </row>
    <row r="536" spans="1:7" x14ac:dyDescent="0.4">
      <c r="A536" s="126">
        <f t="shared" si="8"/>
        <v>310500</v>
      </c>
      <c r="B536" s="127">
        <f>VLOOKUP(A536,'Higher Income Adjustment'!$A$1:$B$70,2)</f>
        <v>0.55000000000000027</v>
      </c>
      <c r="C536" s="127"/>
      <c r="D536" s="123">
        <f>((($A536/1.08+500)/1000)*('2 Schedule'!$I$2)+'2 Schedule'!$I$1+(((($A536/1.08+500)/1000)*'2 Schedule'!$E$2)+'2 Schedule'!$E$1)/2)*(1+B536+8%)/12</f>
        <v>5869.8932801690707</v>
      </c>
      <c r="E536" s="123">
        <f>((($A536/1.08+500)/1000)*('3 Schedule'!$I$2)+'3 Schedule'!$I$1+(((($A536/1.08+500)/1000)*'3 Schedule'!$E$2)+'3 Schedule'!$E$1)/2)*(1+B536+8%)/12</f>
        <v>5587.556545753333</v>
      </c>
      <c r="F536" s="123">
        <f>((($A536/1.08+500)/1000)*('4 Schedule'!$I$2)+'4 Schedule'!$I$1+(((($A536/1.08+500)/1000)*'4 Schedule'!$E$2)+'4 Schedule'!$E$1)/2)*(1+B536+8%)/12</f>
        <v>5436.6647419916253</v>
      </c>
      <c r="G536" s="123">
        <f>((($A536/1.08+500)/1000)*('5 Schedule'!$I$2)+'5 Schedule'!$I$1+(((($A536/1.08+500)/1000)*'5 Schedule'!$E$2)+'5 Schedule'!$E$1)/2)*(1+B536+8%)/12</f>
        <v>5022.2469761480361</v>
      </c>
    </row>
    <row r="537" spans="1:7" x14ac:dyDescent="0.4">
      <c r="A537" s="126">
        <f t="shared" si="8"/>
        <v>311000</v>
      </c>
      <c r="B537" s="127">
        <f>VLOOKUP(A537,'Higher Income Adjustment'!$A$1:$B$70,2)</f>
        <v>0.55000000000000027</v>
      </c>
      <c r="C537" s="127"/>
      <c r="D537" s="123">
        <f>((($A537/1.08+500)/1000)*('2 Schedule'!$I$2)+'2 Schedule'!$I$1+(((($A537/1.08+500)/1000)*'2 Schedule'!$E$2)+'2 Schedule'!$E$1)/2)*(1+B537+8%)/12</f>
        <v>5875.713594249446</v>
      </c>
      <c r="E537" s="123">
        <f>((($A537/1.08+500)/1000)*('3 Schedule'!$I$2)+'3 Schedule'!$I$1+(((($A537/1.08+500)/1000)*'3 Schedule'!$E$2)+'3 Schedule'!$E$1)/2)*(1+B537+8%)/12</f>
        <v>5593.3466514475222</v>
      </c>
      <c r="F537" s="123">
        <f>((($A537/1.08+500)/1000)*('4 Schedule'!$I$2)+'4 Schedule'!$I$1+(((($A537/1.08+500)/1000)*'4 Schedule'!$E$2)+'4 Schedule'!$E$1)/2)*(1+B537+8%)/12</f>
        <v>5442.1946020694695</v>
      </c>
      <c r="G537" s="123">
        <f>((($A537/1.08+500)/1000)*('5 Schedule'!$I$2)+'5 Schedule'!$I$1+(((($A537/1.08+500)/1000)*'5 Schedule'!$E$2)+'5 Schedule'!$E$1)/2)*(1+B537+8%)/12</f>
        <v>5027.2799518813699</v>
      </c>
    </row>
    <row r="538" spans="1:7" x14ac:dyDescent="0.4">
      <c r="A538" s="126">
        <f t="shared" si="8"/>
        <v>311500</v>
      </c>
      <c r="B538" s="127">
        <f>VLOOKUP(A538,'Higher Income Adjustment'!$A$1:$B$70,2)</f>
        <v>0.55000000000000027</v>
      </c>
      <c r="C538" s="127"/>
      <c r="D538" s="123">
        <f>((($A538/1.08+500)/1000)*('2 Schedule'!$I$2)+'2 Schedule'!$I$1+(((($A538/1.08+500)/1000)*'2 Schedule'!$E$2)+'2 Schedule'!$E$1)/2)*(1+B538+8%)/12</f>
        <v>5881.5339083298213</v>
      </c>
      <c r="E538" s="123">
        <f>((($A538/1.08+500)/1000)*('3 Schedule'!$I$2)+'3 Schedule'!$I$1+(((($A538/1.08+500)/1000)*'3 Schedule'!$E$2)+'3 Schedule'!$E$1)/2)*(1+B538+8%)/12</f>
        <v>5599.1367571417104</v>
      </c>
      <c r="F538" s="123">
        <f>((($A538/1.08+500)/1000)*('4 Schedule'!$I$2)+'4 Schedule'!$I$1+(((($A538/1.08+500)/1000)*'4 Schedule'!$E$2)+'4 Schedule'!$E$1)/2)*(1+B538+8%)/12</f>
        <v>5447.7244621473164</v>
      </c>
      <c r="G538" s="123">
        <f>((($A538/1.08+500)/1000)*('5 Schedule'!$I$2)+'5 Schedule'!$I$1+(((($A538/1.08+500)/1000)*'5 Schedule'!$E$2)+'5 Schedule'!$E$1)/2)*(1+B538+8%)/12</f>
        <v>5032.3129276147047</v>
      </c>
    </row>
    <row r="539" spans="1:7" x14ac:dyDescent="0.4">
      <c r="A539" s="126">
        <f t="shared" si="8"/>
        <v>312000</v>
      </c>
      <c r="B539" s="127">
        <f>VLOOKUP(A539,'Higher Income Adjustment'!$A$1:$B$70,2)</f>
        <v>0.55000000000000027</v>
      </c>
      <c r="C539" s="127"/>
      <c r="D539" s="123">
        <f>((($A539/1.08+500)/1000)*('2 Schedule'!$I$2)+'2 Schedule'!$I$1+(((($A539/1.08+500)/1000)*'2 Schedule'!$E$2)+'2 Schedule'!$E$1)/2)*(1+B539+8%)/12</f>
        <v>5887.3542224101957</v>
      </c>
      <c r="E539" s="123">
        <f>((($A539/1.08+500)/1000)*('3 Schedule'!$I$2)+'3 Schedule'!$I$1+(((($A539/1.08+500)/1000)*'3 Schedule'!$E$2)+'3 Schedule'!$E$1)/2)*(1+B539+8%)/12</f>
        <v>5604.9268628358986</v>
      </c>
      <c r="F539" s="123">
        <f>((($A539/1.08+500)/1000)*('4 Schedule'!$I$2)+'4 Schedule'!$I$1+(((($A539/1.08+500)/1000)*'4 Schedule'!$E$2)+'4 Schedule'!$E$1)/2)*(1+B539+8%)/12</f>
        <v>5453.2543222251606</v>
      </c>
      <c r="G539" s="123">
        <f>((($A539/1.08+500)/1000)*('5 Schedule'!$I$2)+'5 Schedule'!$I$1+(((($A539/1.08+500)/1000)*'5 Schedule'!$E$2)+'5 Schedule'!$E$1)/2)*(1+B539+8%)/12</f>
        <v>5037.3459033480376</v>
      </c>
    </row>
    <row r="540" spans="1:7" x14ac:dyDescent="0.4">
      <c r="A540" s="126">
        <f t="shared" si="8"/>
        <v>312500</v>
      </c>
      <c r="B540" s="127">
        <f>VLOOKUP(A540,'Higher Income Adjustment'!$A$1:$B$70,2)</f>
        <v>0.56000000000000028</v>
      </c>
      <c r="C540" s="127"/>
      <c r="D540" s="123">
        <f>((($A540/1.08+500)/1000)*('2 Schedule'!$I$2)+'2 Schedule'!$I$1+(((($A540/1.08+500)/1000)*'2 Schedule'!$E$2)+'2 Schedule'!$E$1)/2)*(1+B540+8%)/12</f>
        <v>5929.3289814997152</v>
      </c>
      <c r="E540" s="123">
        <f>((($A540/1.08+500)/1000)*('3 Schedule'!$I$2)+'3 Schedule'!$I$1+(((($A540/1.08+500)/1000)*'3 Schedule'!$E$2)+'3 Schedule'!$E$1)/2)*(1+B540+8%)/12</f>
        <v>5645.1385450241369</v>
      </c>
      <c r="F540" s="123">
        <f>((($A540/1.08+500)/1000)*('4 Schedule'!$I$2)+'4 Schedule'!$I$1+(((($A540/1.08+500)/1000)*'4 Schedule'!$E$2)+'4 Schedule'!$E$1)/2)*(1+B540+8%)/12</f>
        <v>5492.2736558140678</v>
      </c>
      <c r="G540" s="123">
        <f>((($A540/1.08+500)/1000)*('5 Schedule'!$I$2)+'5 Schedule'!$I$1+(((($A540/1.08+500)/1000)*'5 Schedule'!$E$2)+'5 Schedule'!$E$1)/2)*(1+B540+8%)/12</f>
        <v>5073.3137188303381</v>
      </c>
    </row>
    <row r="541" spans="1:7" x14ac:dyDescent="0.4">
      <c r="A541" s="126">
        <f t="shared" si="8"/>
        <v>313000</v>
      </c>
      <c r="B541" s="127">
        <f>VLOOKUP(A541,'Higher Income Adjustment'!$A$1:$B$70,2)</f>
        <v>0.56000000000000028</v>
      </c>
      <c r="C541" s="127"/>
      <c r="D541" s="123">
        <f>((($A541/1.08+500)/1000)*('2 Schedule'!$I$2)+'2 Schedule'!$I$1+(((($A541/1.08+500)/1000)*'2 Schedule'!$E$2)+'2 Schedule'!$E$1)/2)*(1+B541+8%)/12</f>
        <v>5935.1850030284368</v>
      </c>
      <c r="E541" s="123">
        <f>((($A541/1.08+500)/1000)*('3 Schedule'!$I$2)+'3 Schedule'!$I$1+(((($A541/1.08+500)/1000)*'3 Schedule'!$E$2)+'3 Schedule'!$E$1)/2)*(1+B541+8%)/12</f>
        <v>5650.9641728391498</v>
      </c>
      <c r="F541" s="123">
        <f>((($A541/1.08+500)/1000)*('4 Schedule'!$I$2)+'4 Schedule'!$I$1+(((($A541/1.08+500)/1000)*'4 Schedule'!$E$2)+'4 Schedule'!$E$1)/2)*(1+B541+8%)/12</f>
        <v>5497.8374414138625</v>
      </c>
      <c r="G541" s="123">
        <f>((($A541/1.08+500)/1000)*('5 Schedule'!$I$2)+'5 Schedule'!$I$1+(((($A541/1.08+500)/1000)*'5 Schedule'!$E$2)+'5 Schedule'!$E$1)/2)*(1+B541+8%)/12</f>
        <v>5078.3775717154103</v>
      </c>
    </row>
    <row r="542" spans="1:7" x14ac:dyDescent="0.4">
      <c r="A542" s="126">
        <f t="shared" si="8"/>
        <v>313500</v>
      </c>
      <c r="B542" s="127">
        <f>VLOOKUP(A542,'Higher Income Adjustment'!$A$1:$B$70,2)</f>
        <v>0.56000000000000028</v>
      </c>
      <c r="C542" s="127"/>
      <c r="D542" s="123">
        <f>((($A542/1.08+500)/1000)*('2 Schedule'!$I$2)+'2 Schedule'!$I$1+(((($A542/1.08+500)/1000)*'2 Schedule'!$E$2)+'2 Schedule'!$E$1)/2)*(1+B542+8%)/12</f>
        <v>5941.0410245571584</v>
      </c>
      <c r="E542" s="123">
        <f>((($A542/1.08+500)/1000)*('3 Schedule'!$I$2)+'3 Schedule'!$I$1+(((($A542/1.08+500)/1000)*'3 Schedule'!$E$2)+'3 Schedule'!$E$1)/2)*(1+B542+8%)/12</f>
        <v>5656.7898006541609</v>
      </c>
      <c r="F542" s="123">
        <f>((($A542/1.08+500)/1000)*('4 Schedule'!$I$2)+'4 Schedule'!$I$1+(((($A542/1.08+500)/1000)*'4 Schedule'!$E$2)+'4 Schedule'!$E$1)/2)*(1+B542+8%)/12</f>
        <v>5503.4012270136582</v>
      </c>
      <c r="G542" s="123">
        <f>((($A542/1.08+500)/1000)*('5 Schedule'!$I$2)+'5 Schedule'!$I$1+(((($A542/1.08+500)/1000)*'5 Schedule'!$E$2)+'5 Schedule'!$E$1)/2)*(1+B542+8%)/12</f>
        <v>5083.4414246004826</v>
      </c>
    </row>
    <row r="543" spans="1:7" x14ac:dyDescent="0.4">
      <c r="A543" s="126">
        <f t="shared" si="8"/>
        <v>314000</v>
      </c>
      <c r="B543" s="127">
        <f>VLOOKUP(A543,'Higher Income Adjustment'!$A$1:$B$70,2)</f>
        <v>0.56000000000000028</v>
      </c>
      <c r="C543" s="127"/>
      <c r="D543" s="123">
        <f>((($A543/1.08+500)/1000)*('2 Schedule'!$I$2)+'2 Schedule'!$I$1+(((($A543/1.08+500)/1000)*'2 Schedule'!$E$2)+'2 Schedule'!$E$1)/2)*(1+B543+8%)/12</f>
        <v>5946.8970460858791</v>
      </c>
      <c r="E543" s="123">
        <f>((($A543/1.08+500)/1000)*('3 Schedule'!$I$2)+'3 Schedule'!$I$1+(((($A543/1.08+500)/1000)*'3 Schedule'!$E$2)+'3 Schedule'!$E$1)/2)*(1+B543+8%)/12</f>
        <v>5662.6154284691729</v>
      </c>
      <c r="F543" s="123">
        <f>((($A543/1.08+500)/1000)*('4 Schedule'!$I$2)+'4 Schedule'!$I$1+(((($A543/1.08+500)/1000)*'4 Schedule'!$E$2)+'4 Schedule'!$E$1)/2)*(1+B543+8%)/12</f>
        <v>5508.965012613452</v>
      </c>
      <c r="G543" s="123">
        <f>((($A543/1.08+500)/1000)*('5 Schedule'!$I$2)+'5 Schedule'!$I$1+(((($A543/1.08+500)/1000)*'5 Schedule'!$E$2)+'5 Schedule'!$E$1)/2)*(1+B543+8%)/12</f>
        <v>5088.5052774855549</v>
      </c>
    </row>
    <row r="544" spans="1:7" x14ac:dyDescent="0.4">
      <c r="A544" s="126">
        <f t="shared" si="8"/>
        <v>314500</v>
      </c>
      <c r="B544" s="127">
        <f>VLOOKUP(A544,'Higher Income Adjustment'!$A$1:$B$70,2)</f>
        <v>0.56000000000000028</v>
      </c>
      <c r="C544" s="127"/>
      <c r="D544" s="123">
        <f>((($A544/1.08+500)/1000)*('2 Schedule'!$I$2)+'2 Schedule'!$I$1+(((($A544/1.08+500)/1000)*'2 Schedule'!$E$2)+'2 Schedule'!$E$1)/2)*(1+B544+8%)/12</f>
        <v>5952.7530676145989</v>
      </c>
      <c r="E544" s="123">
        <f>((($A544/1.08+500)/1000)*('3 Schedule'!$I$2)+'3 Schedule'!$I$1+(((($A544/1.08+500)/1000)*'3 Schedule'!$E$2)+'3 Schedule'!$E$1)/2)*(1+B544+8%)/12</f>
        <v>5668.4410562841867</v>
      </c>
      <c r="F544" s="123">
        <f>((($A544/1.08+500)/1000)*('4 Schedule'!$I$2)+'4 Schedule'!$I$1+(((($A544/1.08+500)/1000)*'4 Schedule'!$E$2)+'4 Schedule'!$E$1)/2)*(1+B544+8%)/12</f>
        <v>5514.5287982132495</v>
      </c>
      <c r="G544" s="123">
        <f>((($A544/1.08+500)/1000)*('5 Schedule'!$I$2)+'5 Schedule'!$I$1+(((($A544/1.08+500)/1000)*'5 Schedule'!$E$2)+'5 Schedule'!$E$1)/2)*(1+B544+8%)/12</f>
        <v>5093.5691303706271</v>
      </c>
    </row>
    <row r="545" spans="1:7" x14ac:dyDescent="0.4">
      <c r="A545" s="126">
        <f t="shared" ref="A545:A583" si="9">A544+500</f>
        <v>315000</v>
      </c>
      <c r="B545" s="127">
        <f>VLOOKUP(A545,'Higher Income Adjustment'!$A$1:$B$70,2)</f>
        <v>0.57000000000000028</v>
      </c>
      <c r="C545" s="127"/>
      <c r="D545" s="123">
        <f>((($A545/1.08+500)/1000)*('2 Schedule'!$I$2)+'2 Schedule'!$I$1+(((($A545/1.08+500)/1000)*'2 Schedule'!$E$2)+'2 Schedule'!$E$1)/2)*(1+B545+8%)/12</f>
        <v>5994.9420713941936</v>
      </c>
      <c r="E545" s="123">
        <f>((($A545/1.08+500)/1000)*('3 Schedule'!$I$2)+'3 Schedule'!$I$1+(((($A545/1.08+500)/1000)*'3 Schedule'!$E$2)+'3 Schedule'!$E$1)/2)*(1+B545+8%)/12</f>
        <v>5708.865871197363</v>
      </c>
      <c r="F545" s="123">
        <f>((($A545/1.08+500)/1000)*('4 Schedule'!$I$2)+'4 Schedule'!$I$1+(((($A545/1.08+500)/1000)*'4 Schedule'!$E$2)+'4 Schedule'!$E$1)/2)*(1+B545+8%)/12</f>
        <v>5553.7516849338544</v>
      </c>
      <c r="G545" s="123">
        <f>((($A545/1.08+500)/1000)*('5 Schedule'!$I$2)+'5 Schedule'!$I$1+(((($A545/1.08+500)/1000)*'5 Schedule'!$E$2)+'5 Schedule'!$E$1)/2)*(1+B545+8%)/12</f>
        <v>5129.7222087633554</v>
      </c>
    </row>
    <row r="546" spans="1:7" x14ac:dyDescent="0.4">
      <c r="A546" s="126">
        <f t="shared" si="9"/>
        <v>315500</v>
      </c>
      <c r="B546" s="127">
        <f>VLOOKUP(A546,'Higher Income Adjustment'!$A$1:$B$70,2)</f>
        <v>0.57000000000000028</v>
      </c>
      <c r="C546" s="127"/>
      <c r="D546" s="123">
        <f>((($A546/1.08+500)/1000)*('2 Schedule'!$I$2)+'2 Schedule'!$I$1+(((($A546/1.08+500)/1000)*'2 Schedule'!$E$2)+'2 Schedule'!$E$1)/2)*(1+B546+8%)/12</f>
        <v>6000.8338003712606</v>
      </c>
      <c r="E546" s="123">
        <f>((($A546/1.08+500)/1000)*('3 Schedule'!$I$2)+'3 Schedule'!$I$1+(((($A546/1.08+500)/1000)*'3 Schedule'!$E$2)+'3 Schedule'!$E$1)/2)*(1+B546+8%)/12</f>
        <v>5714.7270211331988</v>
      </c>
      <c r="F546" s="123">
        <f>((($A546/1.08+500)/1000)*('4 Schedule'!$I$2)+'4 Schedule'!$I$1+(((($A546/1.08+500)/1000)*'4 Schedule'!$E$2)+'4 Schedule'!$E$1)/2)*(1+B546+8%)/12</f>
        <v>5559.3493960555998</v>
      </c>
      <c r="G546" s="123">
        <f>((($A546/1.08+500)/1000)*('5 Schedule'!$I$2)+'5 Schedule'!$I$1+(((($A546/1.08+500)/1000)*'5 Schedule'!$E$2)+'5 Schedule'!$E$1)/2)*(1+B546+8%)/12</f>
        <v>5134.8169388001679</v>
      </c>
    </row>
    <row r="547" spans="1:7" x14ac:dyDescent="0.4">
      <c r="A547" s="126">
        <f t="shared" si="9"/>
        <v>316000</v>
      </c>
      <c r="B547" s="127">
        <f>VLOOKUP(A547,'Higher Income Adjustment'!$A$1:$B$70,2)</f>
        <v>0.57000000000000028</v>
      </c>
      <c r="C547" s="127"/>
      <c r="D547" s="123">
        <f>((($A547/1.08+500)/1000)*('2 Schedule'!$I$2)+'2 Schedule'!$I$1+(((($A547/1.08+500)/1000)*'2 Schedule'!$E$2)+'2 Schedule'!$E$1)/2)*(1+B547+8%)/12</f>
        <v>6006.7255293483277</v>
      </c>
      <c r="E547" s="123">
        <f>((($A547/1.08+500)/1000)*('3 Schedule'!$I$2)+'3 Schedule'!$I$1+(((($A547/1.08+500)/1000)*'3 Schedule'!$E$2)+'3 Schedule'!$E$1)/2)*(1+B547+8%)/12</f>
        <v>5720.5881710690337</v>
      </c>
      <c r="F547" s="123">
        <f>((($A547/1.08+500)/1000)*('4 Schedule'!$I$2)+'4 Schedule'!$I$1+(((($A547/1.08+500)/1000)*'4 Schedule'!$E$2)+'4 Schedule'!$E$1)/2)*(1+B547+8%)/12</f>
        <v>5564.9471071773442</v>
      </c>
      <c r="G547" s="123">
        <f>((($A547/1.08+500)/1000)*('5 Schedule'!$I$2)+'5 Schedule'!$I$1+(((($A547/1.08+500)/1000)*'5 Schedule'!$E$2)+'5 Schedule'!$E$1)/2)*(1+B547+8%)/12</f>
        <v>5139.9116688369777</v>
      </c>
    </row>
    <row r="548" spans="1:7" x14ac:dyDescent="0.4">
      <c r="A548" s="126">
        <f t="shared" si="9"/>
        <v>316500</v>
      </c>
      <c r="B548" s="127">
        <f>VLOOKUP(A548,'Higher Income Adjustment'!$A$1:$B$70,2)</f>
        <v>0.57000000000000028</v>
      </c>
      <c r="C548" s="127"/>
      <c r="D548" s="123">
        <f>((($A548/1.08+500)/1000)*('2 Schedule'!$I$2)+'2 Schedule'!$I$1+(((($A548/1.08+500)/1000)*'2 Schedule'!$E$2)+'2 Schedule'!$E$1)/2)*(1+B548+8%)/12</f>
        <v>6012.6172583253938</v>
      </c>
      <c r="E548" s="123">
        <f>((($A548/1.08+500)/1000)*('3 Schedule'!$I$2)+'3 Schedule'!$I$1+(((($A548/1.08+500)/1000)*'3 Schedule'!$E$2)+'3 Schedule'!$E$1)/2)*(1+B548+8%)/12</f>
        <v>5726.4493210048686</v>
      </c>
      <c r="F548" s="123">
        <f>((($A548/1.08+500)/1000)*('4 Schedule'!$I$2)+'4 Schedule'!$I$1+(((($A548/1.08+500)/1000)*'4 Schedule'!$E$2)+'4 Schedule'!$E$1)/2)*(1+B548+8%)/12</f>
        <v>5570.5448182990885</v>
      </c>
      <c r="G548" s="123">
        <f>((($A548/1.08+500)/1000)*('5 Schedule'!$I$2)+'5 Schedule'!$I$1+(((($A548/1.08+500)/1000)*'5 Schedule'!$E$2)+'5 Schedule'!$E$1)/2)*(1+B548+8%)/12</f>
        <v>5145.0063988737884</v>
      </c>
    </row>
    <row r="549" spans="1:7" x14ac:dyDescent="0.4">
      <c r="A549" s="126">
        <f t="shared" si="9"/>
        <v>317000</v>
      </c>
      <c r="B549" s="127">
        <f>VLOOKUP(A549,'Higher Income Adjustment'!$A$1:$B$70,2)</f>
        <v>0.57000000000000028</v>
      </c>
      <c r="C549" s="127"/>
      <c r="D549" s="123">
        <f>((($A549/1.08+500)/1000)*('2 Schedule'!$I$2)+'2 Schedule'!$I$1+(((($A549/1.08+500)/1000)*'2 Schedule'!$E$2)+'2 Schedule'!$E$1)/2)*(1+B549+8%)/12</f>
        <v>6018.5089873024599</v>
      </c>
      <c r="E549" s="123">
        <f>((($A549/1.08+500)/1000)*('3 Schedule'!$I$2)+'3 Schedule'!$I$1+(((($A549/1.08+500)/1000)*'3 Schedule'!$E$2)+'3 Schedule'!$E$1)/2)*(1+B549+8%)/12</f>
        <v>5732.3104709407044</v>
      </c>
      <c r="F549" s="123">
        <f>((($A549/1.08+500)/1000)*('4 Schedule'!$I$2)+'4 Schedule'!$I$1+(((($A549/1.08+500)/1000)*'4 Schedule'!$E$2)+'4 Schedule'!$E$1)/2)*(1+B549+8%)/12</f>
        <v>5576.1425294208339</v>
      </c>
      <c r="G549" s="123">
        <f>((($A549/1.08+500)/1000)*('5 Schedule'!$I$2)+'5 Schedule'!$I$1+(((($A549/1.08+500)/1000)*'5 Schedule'!$E$2)+'5 Schedule'!$E$1)/2)*(1+B549+8%)/12</f>
        <v>5150.1011289105991</v>
      </c>
    </row>
    <row r="550" spans="1:7" x14ac:dyDescent="0.4">
      <c r="A550" s="126">
        <f t="shared" si="9"/>
        <v>317500</v>
      </c>
      <c r="B550" s="127">
        <f>VLOOKUP(A550,'Higher Income Adjustment'!$A$1:$B$70,2)</f>
        <v>0.58000000000000029</v>
      </c>
      <c r="C550" s="127"/>
      <c r="D550" s="123">
        <f>((($A550/1.08+500)/1000)*('2 Schedule'!$I$2)+'2 Schedule'!$I$1+(((($A550/1.08+500)/1000)*'2 Schedule'!$E$2)+'2 Schedule'!$E$1)/2)*(1+B550+8%)/12</f>
        <v>6060.9122357721308</v>
      </c>
      <c r="E550" s="123">
        <f>((($A550/1.08+500)/1000)*('3 Schedule'!$I$2)+'3 Schedule'!$I$1+(((($A550/1.08+500)/1000)*'3 Schedule'!$E$2)+'3 Schedule'!$E$1)/2)*(1+B550+8%)/12</f>
        <v>5772.9484185788215</v>
      </c>
      <c r="F550" s="123">
        <f>((($A550/1.08+500)/1000)*('4 Schedule'!$I$2)+'4 Schedule'!$I$1+(((($A550/1.08+500)/1000)*'4 Schedule'!$E$2)+'4 Schedule'!$E$1)/2)*(1+B550+8%)/12</f>
        <v>5615.5689692731403</v>
      </c>
      <c r="G550" s="123">
        <f>((($A550/1.08+500)/1000)*('5 Schedule'!$I$2)+'5 Schedule'!$I$1+(((($A550/1.08+500)/1000)*'5 Schedule'!$E$2)+'5 Schedule'!$E$1)/2)*(1+B550+8%)/12</f>
        <v>5186.4394702137579</v>
      </c>
    </row>
    <row r="551" spans="1:7" x14ac:dyDescent="0.4">
      <c r="A551" s="126">
        <f t="shared" si="9"/>
        <v>318000</v>
      </c>
      <c r="B551" s="127">
        <f>VLOOKUP(A551,'Higher Income Adjustment'!$A$1:$B$70,2)</f>
        <v>0.58000000000000029</v>
      </c>
      <c r="C551" s="127"/>
      <c r="D551" s="123">
        <f>((($A551/1.08+500)/1000)*('2 Schedule'!$I$2)+'2 Schedule'!$I$1+(((($A551/1.08+500)/1000)*'2 Schedule'!$E$2)+'2 Schedule'!$E$1)/2)*(1+B551+8%)/12</f>
        <v>6066.8396721975432</v>
      </c>
      <c r="E551" s="123">
        <f>((($A551/1.08+500)/1000)*('3 Schedule'!$I$2)+'3 Schedule'!$I$1+(((($A551/1.08+500)/1000)*'3 Schedule'!$E$2)+'3 Schedule'!$E$1)/2)*(1+B551+8%)/12</f>
        <v>5778.8450906354801</v>
      </c>
      <c r="F551" s="123">
        <f>((($A551/1.08+500)/1000)*('4 Schedule'!$I$2)+'4 Schedule'!$I$1+(((($A551/1.08+500)/1000)*'4 Schedule'!$E$2)+'4 Schedule'!$E$1)/2)*(1+B551+8%)/12</f>
        <v>5621.200605916837</v>
      </c>
      <c r="G551" s="123">
        <f>((($A551/1.08+500)/1000)*('5 Schedule'!$I$2)+'5 Schedule'!$I$1+(((($A551/1.08+500)/1000)*'5 Schedule'!$E$2)+'5 Schedule'!$E$1)/2)*(1+B551+8%)/12</f>
        <v>5191.565077402307</v>
      </c>
    </row>
    <row r="552" spans="1:7" x14ac:dyDescent="0.4">
      <c r="A552" s="126">
        <f t="shared" si="9"/>
        <v>318500</v>
      </c>
      <c r="B552" s="127">
        <f>VLOOKUP(A552,'Higher Income Adjustment'!$A$1:$B$70,2)</f>
        <v>0.58000000000000029</v>
      </c>
      <c r="C552" s="127"/>
      <c r="D552" s="123">
        <f>((($A552/1.08+500)/1000)*('2 Schedule'!$I$2)+'2 Schedule'!$I$1+(((($A552/1.08+500)/1000)*'2 Schedule'!$E$2)+'2 Schedule'!$E$1)/2)*(1+B552+8%)/12</f>
        <v>6072.7671086229557</v>
      </c>
      <c r="E552" s="123">
        <f>((($A552/1.08+500)/1000)*('3 Schedule'!$I$2)+'3 Schedule'!$I$1+(((($A552/1.08+500)/1000)*'3 Schedule'!$E$2)+'3 Schedule'!$E$1)/2)*(1+B552+8%)/12</f>
        <v>5784.7417626921379</v>
      </c>
      <c r="F552" s="123">
        <f>((($A552/1.08+500)/1000)*('4 Schedule'!$I$2)+'4 Schedule'!$I$1+(((($A552/1.08+500)/1000)*'4 Schedule'!$E$2)+'4 Schedule'!$E$1)/2)*(1+B552+8%)/12</f>
        <v>5626.832242560532</v>
      </c>
      <c r="G552" s="123">
        <f>((($A552/1.08+500)/1000)*('5 Schedule'!$I$2)+'5 Schedule'!$I$1+(((($A552/1.08+500)/1000)*'5 Schedule'!$E$2)+'5 Schedule'!$E$1)/2)*(1+B552+8%)/12</f>
        <v>5196.6906845908552</v>
      </c>
    </row>
    <row r="553" spans="1:7" x14ac:dyDescent="0.4">
      <c r="A553" s="126">
        <f t="shared" si="9"/>
        <v>319000</v>
      </c>
      <c r="B553" s="127">
        <f>VLOOKUP(A553,'Higher Income Adjustment'!$A$1:$B$70,2)</f>
        <v>0.58000000000000029</v>
      </c>
      <c r="C553" s="127"/>
      <c r="D553" s="123">
        <f>((($A553/1.08+500)/1000)*('2 Schedule'!$I$2)+'2 Schedule'!$I$1+(((($A553/1.08+500)/1000)*'2 Schedule'!$E$2)+'2 Schedule'!$E$1)/2)*(1+B553+8%)/12</f>
        <v>6078.6945450483681</v>
      </c>
      <c r="E553" s="123">
        <f>((($A553/1.08+500)/1000)*('3 Schedule'!$I$2)+'3 Schedule'!$I$1+(((($A553/1.08+500)/1000)*'3 Schedule'!$E$2)+'3 Schedule'!$E$1)/2)*(1+B553+8%)/12</f>
        <v>5790.6384347487974</v>
      </c>
      <c r="F553" s="123">
        <f>((($A553/1.08+500)/1000)*('4 Schedule'!$I$2)+'4 Schedule'!$I$1+(((($A553/1.08+500)/1000)*'4 Schedule'!$E$2)+'4 Schedule'!$E$1)/2)*(1+B553+8%)/12</f>
        <v>5632.4638792042251</v>
      </c>
      <c r="G553" s="123">
        <f>((($A553/1.08+500)/1000)*('5 Schedule'!$I$2)+'5 Schedule'!$I$1+(((($A553/1.08+500)/1000)*'5 Schedule'!$E$2)+'5 Schedule'!$E$1)/2)*(1+B553+8%)/12</f>
        <v>5201.8162917794043</v>
      </c>
    </row>
    <row r="554" spans="1:7" x14ac:dyDescent="0.4">
      <c r="A554" s="126">
        <f t="shared" si="9"/>
        <v>319500</v>
      </c>
      <c r="B554" s="127">
        <f>VLOOKUP(A554,'Higher Income Adjustment'!$A$1:$B$70,2)</f>
        <v>0.58000000000000029</v>
      </c>
      <c r="C554" s="127"/>
      <c r="D554" s="123">
        <f>((($A554/1.08+500)/1000)*('2 Schedule'!$I$2)+'2 Schedule'!$I$1+(((($A554/1.08+500)/1000)*'2 Schedule'!$E$2)+'2 Schedule'!$E$1)/2)*(1+B554+8%)/12</f>
        <v>6084.6219814737806</v>
      </c>
      <c r="E554" s="123">
        <f>((($A554/1.08+500)/1000)*('3 Schedule'!$I$2)+'3 Schedule'!$I$1+(((($A554/1.08+500)/1000)*'3 Schedule'!$E$2)+'3 Schedule'!$E$1)/2)*(1+B554+8%)/12</f>
        <v>5796.5351068054561</v>
      </c>
      <c r="F554" s="123">
        <f>((($A554/1.08+500)/1000)*('4 Schedule'!$I$2)+'4 Schedule'!$I$1+(((($A554/1.08+500)/1000)*'4 Schedule'!$E$2)+'4 Schedule'!$E$1)/2)*(1+B554+8%)/12</f>
        <v>5638.0955158479201</v>
      </c>
      <c r="G554" s="123">
        <f>((($A554/1.08+500)/1000)*('5 Schedule'!$I$2)+'5 Schedule'!$I$1+(((($A554/1.08+500)/1000)*'5 Schedule'!$E$2)+'5 Schedule'!$E$1)/2)*(1+B554+8%)/12</f>
        <v>5206.9418989679534</v>
      </c>
    </row>
    <row r="555" spans="1:7" x14ac:dyDescent="0.4">
      <c r="A555" s="126">
        <f t="shared" si="9"/>
        <v>320000</v>
      </c>
      <c r="B555" s="127">
        <f>VLOOKUP(A555,'Higher Income Adjustment'!$A$1:$B$70,2)</f>
        <v>0.5900000000000003</v>
      </c>
      <c r="C555" s="127"/>
      <c r="D555" s="123">
        <f>((($A555/1.08+500)/1000)*('2 Schedule'!$I$2)+'2 Schedule'!$I$1+(((($A555/1.08+500)/1000)*'2 Schedule'!$E$2)+'2 Schedule'!$E$1)/2)*(1+B555+8%)/12</f>
        <v>6127.2394746335258</v>
      </c>
      <c r="E555" s="123">
        <f>((($A555/1.08+500)/1000)*('3 Schedule'!$I$2)+'3 Schedule'!$I$1+(((($A555/1.08+500)/1000)*'3 Schedule'!$E$2)+'3 Schedule'!$E$1)/2)*(1+B555+8%)/12</f>
        <v>5837.3861871685122</v>
      </c>
      <c r="F555" s="123">
        <f>((($A555/1.08+500)/1000)*('4 Schedule'!$I$2)+'4 Schedule'!$I$1+(((($A555/1.08+500)/1000)*'4 Schedule'!$E$2)+'4 Schedule'!$E$1)/2)*(1+B555+8%)/12</f>
        <v>5677.7255088319289</v>
      </c>
      <c r="G555" s="123">
        <f>((($A555/1.08+500)/1000)*('5 Schedule'!$I$2)+'5 Schedule'!$I$1+(((($A555/1.08+500)/1000)*'5 Schedule'!$E$2)+'5 Schedule'!$E$1)/2)*(1+B555+8%)/12</f>
        <v>5243.465503181541</v>
      </c>
    </row>
    <row r="556" spans="1:7" x14ac:dyDescent="0.4">
      <c r="A556" s="126">
        <f t="shared" si="9"/>
        <v>320500</v>
      </c>
      <c r="B556" s="127">
        <f>VLOOKUP(A556,'Higher Income Adjustment'!$A$1:$B$70,2)</f>
        <v>0.5900000000000003</v>
      </c>
      <c r="C556" s="127"/>
      <c r="D556" s="123">
        <f>((($A556/1.08+500)/1000)*('2 Schedule'!$I$2)+'2 Schedule'!$I$1+(((($A556/1.08+500)/1000)*'2 Schedule'!$E$2)+'2 Schedule'!$E$1)/2)*(1+B556+8%)/12</f>
        <v>6133.2026185072828</v>
      </c>
      <c r="E556" s="123">
        <f>((($A556/1.08+500)/1000)*('3 Schedule'!$I$2)+'3 Schedule'!$I$1+(((($A556/1.08+500)/1000)*'3 Schedule'!$E$2)+'3 Schedule'!$E$1)/2)*(1+B556+8%)/12</f>
        <v>5843.3183813459946</v>
      </c>
      <c r="F556" s="123">
        <f>((($A556/1.08+500)/1000)*('4 Schedule'!$I$2)+'4 Schedule'!$I$1+(((($A556/1.08+500)/1000)*'4 Schedule'!$E$2)+'4 Schedule'!$E$1)/2)*(1+B556+8%)/12</f>
        <v>5683.3910709975717</v>
      </c>
      <c r="G556" s="123">
        <f>((($A556/1.08+500)/1000)*('5 Schedule'!$I$2)+'5 Schedule'!$I$1+(((($A556/1.08+500)/1000)*'5 Schedule'!$E$2)+'5 Schedule'!$E$1)/2)*(1+B556+8%)/12</f>
        <v>5248.6219875218276</v>
      </c>
    </row>
    <row r="557" spans="1:7" x14ac:dyDescent="0.4">
      <c r="A557" s="126">
        <f t="shared" si="9"/>
        <v>321000</v>
      </c>
      <c r="B557" s="127">
        <f>VLOOKUP(A557,'Higher Income Adjustment'!$A$1:$B$70,2)</f>
        <v>0.5900000000000003</v>
      </c>
      <c r="C557" s="127"/>
      <c r="D557" s="123">
        <f>((($A557/1.08+500)/1000)*('2 Schedule'!$I$2)+'2 Schedule'!$I$1+(((($A557/1.08+500)/1000)*'2 Schedule'!$E$2)+'2 Schedule'!$E$1)/2)*(1+B557+8%)/12</f>
        <v>6139.1657623810415</v>
      </c>
      <c r="E557" s="123">
        <f>((($A557/1.08+500)/1000)*('3 Schedule'!$I$2)+'3 Schedule'!$I$1+(((($A557/1.08+500)/1000)*'3 Schedule'!$E$2)+'3 Schedule'!$E$1)/2)*(1+B557+8%)/12</f>
        <v>5849.2505755234752</v>
      </c>
      <c r="F557" s="123">
        <f>((($A557/1.08+500)/1000)*('4 Schedule'!$I$2)+'4 Schedule'!$I$1+(((($A557/1.08+500)/1000)*'4 Schedule'!$E$2)+'4 Schedule'!$E$1)/2)*(1+B557+8%)/12</f>
        <v>5689.0566331632172</v>
      </c>
      <c r="G557" s="123">
        <f>((($A557/1.08+500)/1000)*('5 Schedule'!$I$2)+'5 Schedule'!$I$1+(((($A557/1.08+500)/1000)*'5 Schedule'!$E$2)+'5 Schedule'!$E$1)/2)*(1+B557+8%)/12</f>
        <v>5253.778471862116</v>
      </c>
    </row>
    <row r="558" spans="1:7" x14ac:dyDescent="0.4">
      <c r="A558" s="126">
        <f t="shared" si="9"/>
        <v>321500</v>
      </c>
      <c r="B558" s="127">
        <f>VLOOKUP(A558,'Higher Income Adjustment'!$A$1:$B$70,2)</f>
        <v>0.5900000000000003</v>
      </c>
      <c r="C558" s="127"/>
      <c r="D558" s="123">
        <f>((($A558/1.08+500)/1000)*('2 Schedule'!$I$2)+'2 Schedule'!$I$1+(((($A558/1.08+500)/1000)*'2 Schedule'!$E$2)+'2 Schedule'!$E$1)/2)*(1+B558+8%)/12</f>
        <v>6145.1289062548012</v>
      </c>
      <c r="E558" s="123">
        <f>((($A558/1.08+500)/1000)*('3 Schedule'!$I$2)+'3 Schedule'!$I$1+(((($A558/1.08+500)/1000)*'3 Schedule'!$E$2)+'3 Schedule'!$E$1)/2)*(1+B558+8%)/12</f>
        <v>5855.1827697009576</v>
      </c>
      <c r="F558" s="123">
        <f>((($A558/1.08+500)/1000)*('4 Schedule'!$I$2)+'4 Schedule'!$I$1+(((($A558/1.08+500)/1000)*'4 Schedule'!$E$2)+'4 Schedule'!$E$1)/2)*(1+B558+8%)/12</f>
        <v>5694.7221953288617</v>
      </c>
      <c r="G558" s="123">
        <f>((($A558/1.08+500)/1000)*('5 Schedule'!$I$2)+'5 Schedule'!$I$1+(((($A558/1.08+500)/1000)*'5 Schedule'!$E$2)+'5 Schedule'!$E$1)/2)*(1+B558+8%)/12</f>
        <v>5258.9349562024017</v>
      </c>
    </row>
    <row r="559" spans="1:7" x14ac:dyDescent="0.4">
      <c r="A559" s="126">
        <f t="shared" si="9"/>
        <v>322000</v>
      </c>
      <c r="B559" s="127">
        <f>VLOOKUP(A559,'Higher Income Adjustment'!$A$1:$B$70,2)</f>
        <v>0.5900000000000003</v>
      </c>
      <c r="C559" s="127"/>
      <c r="D559" s="123">
        <f>((($A559/1.08+500)/1000)*('2 Schedule'!$I$2)+'2 Schedule'!$I$1+(((($A559/1.08+500)/1000)*'2 Schedule'!$E$2)+'2 Schedule'!$E$1)/2)*(1+B559+8%)/12</f>
        <v>6151.0920501285591</v>
      </c>
      <c r="E559" s="123">
        <f>((($A559/1.08+500)/1000)*('3 Schedule'!$I$2)+'3 Schedule'!$I$1+(((($A559/1.08+500)/1000)*'3 Schedule'!$E$2)+'3 Schedule'!$E$1)/2)*(1+B559+8%)/12</f>
        <v>5861.11496387844</v>
      </c>
      <c r="F559" s="123">
        <f>((($A559/1.08+500)/1000)*('4 Schedule'!$I$2)+'4 Schedule'!$I$1+(((($A559/1.08+500)/1000)*'4 Schedule'!$E$2)+'4 Schedule'!$E$1)/2)*(1+B559+8%)/12</f>
        <v>5700.3877574945072</v>
      </c>
      <c r="G559" s="123">
        <f>((($A559/1.08+500)/1000)*('5 Schedule'!$I$2)+'5 Schedule'!$I$1+(((($A559/1.08+500)/1000)*'5 Schedule'!$E$2)+'5 Schedule'!$E$1)/2)*(1+B559+8%)/12</f>
        <v>5264.0914405426902</v>
      </c>
    </row>
    <row r="560" spans="1:7" x14ac:dyDescent="0.4">
      <c r="A560" s="126">
        <f t="shared" si="9"/>
        <v>322500</v>
      </c>
      <c r="B560" s="127">
        <f>VLOOKUP(A560,'Higher Income Adjustment'!$A$1:$B$70,2)</f>
        <v>0.60000000000000031</v>
      </c>
      <c r="C560" s="127"/>
      <c r="D560" s="123">
        <f>((($A560/1.08+500)/1000)*('2 Schedule'!$I$2)+'2 Schedule'!$I$1+(((($A560/1.08+500)/1000)*'2 Schedule'!$E$2)+'2 Schedule'!$E$1)/2)*(1+B560+8%)/12</f>
        <v>6193.9237879783796</v>
      </c>
      <c r="E560" s="123">
        <f>((($A560/1.08+500)/1000)*('3 Schedule'!$I$2)+'3 Schedule'!$I$1+(((($A560/1.08+500)/1000)*'3 Schedule'!$E$2)+'3 Schedule'!$E$1)/2)*(1+B560+8%)/12</f>
        <v>5902.1791769664351</v>
      </c>
      <c r="F560" s="123">
        <f>((($A560/1.08+500)/1000)*('4 Schedule'!$I$2)+'4 Schedule'!$I$1+(((($A560/1.08+500)/1000)*'4 Schedule'!$E$2)+'4 Schedule'!$E$1)/2)*(1+B560+8%)/12</f>
        <v>5740.2213036102121</v>
      </c>
      <c r="G560" s="123">
        <f>((($A560/1.08+500)/1000)*('5 Schedule'!$I$2)+'5 Schedule'!$I$1+(((($A560/1.08+500)/1000)*'5 Schedule'!$E$2)+'5 Schedule'!$E$1)/2)*(1+B560+8%)/12</f>
        <v>5300.8003076667073</v>
      </c>
    </row>
    <row r="561" spans="1:7" x14ac:dyDescent="0.4">
      <c r="A561" s="126">
        <f t="shared" si="9"/>
        <v>323000</v>
      </c>
      <c r="B561" s="127">
        <f>VLOOKUP(A561,'Higher Income Adjustment'!$A$1:$B$70,2)</f>
        <v>0.60000000000000031</v>
      </c>
      <c r="C561" s="127"/>
      <c r="D561" s="123">
        <f>((($A561/1.08+500)/1000)*('2 Schedule'!$I$2)+'2 Schedule'!$I$1+(((($A561/1.08+500)/1000)*'2 Schedule'!$E$2)+'2 Schedule'!$E$1)/2)*(1+B561+8%)/12</f>
        <v>6199.9226393004828</v>
      </c>
      <c r="E561" s="123">
        <f>((($A561/1.08+500)/1000)*('3 Schedule'!$I$2)+'3 Schedule'!$I$1+(((($A561/1.08+500)/1000)*'3 Schedule'!$E$2)+'3 Schedule'!$E$1)/2)*(1+B561+8%)/12</f>
        <v>5908.1468932647394</v>
      </c>
      <c r="F561" s="123">
        <f>((($A561/1.08+500)/1000)*('4 Schedule'!$I$2)+'4 Schedule'!$I$1+(((($A561/1.08+500)/1000)*'4 Schedule'!$E$2)+'4 Schedule'!$E$1)/2)*(1+B561+8%)/12</f>
        <v>5745.9207912978081</v>
      </c>
      <c r="G561" s="123">
        <f>((($A561/1.08+500)/1000)*('5 Schedule'!$I$2)+'5 Schedule'!$I$1+(((($A561/1.08+500)/1000)*'5 Schedule'!$E$2)+'5 Schedule'!$E$1)/2)*(1+B561+8%)/12</f>
        <v>5305.9876691587324</v>
      </c>
    </row>
    <row r="562" spans="1:7" x14ac:dyDescent="0.4">
      <c r="A562" s="126">
        <f t="shared" si="9"/>
        <v>323500</v>
      </c>
      <c r="B562" s="127">
        <f>VLOOKUP(A562,'Higher Income Adjustment'!$A$1:$B$70,2)</f>
        <v>0.60000000000000031</v>
      </c>
      <c r="C562" s="127"/>
      <c r="D562" s="123">
        <f>((($A562/1.08+500)/1000)*('2 Schedule'!$I$2)+'2 Schedule'!$I$1+(((($A562/1.08+500)/1000)*'2 Schedule'!$E$2)+'2 Schedule'!$E$1)/2)*(1+B562+8%)/12</f>
        <v>6205.921490622587</v>
      </c>
      <c r="E562" s="123">
        <f>((($A562/1.08+500)/1000)*('3 Schedule'!$I$2)+'3 Schedule'!$I$1+(((($A562/1.08+500)/1000)*'3 Schedule'!$E$2)+'3 Schedule'!$E$1)/2)*(1+B562+8%)/12</f>
        <v>5914.1146095630456</v>
      </c>
      <c r="F562" s="123">
        <f>((($A562/1.08+500)/1000)*('4 Schedule'!$I$2)+'4 Schedule'!$I$1+(((($A562/1.08+500)/1000)*'4 Schedule'!$E$2)+'4 Schedule'!$E$1)/2)*(1+B562+8%)/12</f>
        <v>5751.6202789854033</v>
      </c>
      <c r="G562" s="123">
        <f>((($A562/1.08+500)/1000)*('5 Schedule'!$I$2)+'5 Schedule'!$I$1+(((($A562/1.08+500)/1000)*'5 Schedule'!$E$2)+'5 Schedule'!$E$1)/2)*(1+B562+8%)/12</f>
        <v>5311.1750306507574</v>
      </c>
    </row>
    <row r="563" spans="1:7" x14ac:dyDescent="0.4">
      <c r="A563" s="126">
        <f t="shared" si="9"/>
        <v>324000</v>
      </c>
      <c r="B563" s="127">
        <f>VLOOKUP(A563,'Higher Income Adjustment'!$A$1:$B$70,2)</f>
        <v>0.60000000000000031</v>
      </c>
      <c r="C563" s="127"/>
      <c r="D563" s="123">
        <f>((($A563/1.08+500)/1000)*('2 Schedule'!$I$2)+'2 Schedule'!$I$1+(((($A563/1.08+500)/1000)*'2 Schedule'!$E$2)+'2 Schedule'!$E$1)/2)*(1+B563+8%)/12</f>
        <v>6211.9203419446931</v>
      </c>
      <c r="E563" s="123">
        <f>((($A563/1.08+500)/1000)*('3 Schedule'!$I$2)+'3 Schedule'!$I$1+(((($A563/1.08+500)/1000)*'3 Schedule'!$E$2)+'3 Schedule'!$E$1)/2)*(1+B563+8%)/12</f>
        <v>5920.08232586135</v>
      </c>
      <c r="F563" s="123">
        <f>((($A563/1.08+500)/1000)*('4 Schedule'!$I$2)+'4 Schedule'!$I$1+(((($A563/1.08+500)/1000)*'4 Schedule'!$E$2)+'4 Schedule'!$E$1)/2)*(1+B563+8%)/12</f>
        <v>5757.3197666729984</v>
      </c>
      <c r="G563" s="123">
        <f>((($A563/1.08+500)/1000)*('5 Schedule'!$I$2)+'5 Schedule'!$I$1+(((($A563/1.08+500)/1000)*'5 Schedule'!$E$2)+'5 Schedule'!$E$1)/2)*(1+B563+8%)/12</f>
        <v>5316.3623921427834</v>
      </c>
    </row>
    <row r="564" spans="1:7" x14ac:dyDescent="0.4">
      <c r="A564" s="126">
        <f t="shared" si="9"/>
        <v>324500</v>
      </c>
      <c r="B564" s="127">
        <f>VLOOKUP(A564,'Higher Income Adjustment'!$A$1:$B$70,2)</f>
        <v>0.60000000000000031</v>
      </c>
      <c r="C564" s="127"/>
      <c r="D564" s="123">
        <f>((($A564/1.08+500)/1000)*('2 Schedule'!$I$2)+'2 Schedule'!$I$1+(((($A564/1.08+500)/1000)*'2 Schedule'!$E$2)+'2 Schedule'!$E$1)/2)*(1+B564+8%)/12</f>
        <v>6217.9191932667964</v>
      </c>
      <c r="E564" s="123">
        <f>((($A564/1.08+500)/1000)*('3 Schedule'!$I$2)+'3 Schedule'!$I$1+(((($A564/1.08+500)/1000)*'3 Schedule'!$E$2)+'3 Schedule'!$E$1)/2)*(1+B564+8%)/12</f>
        <v>5926.0500421596553</v>
      </c>
      <c r="F564" s="123">
        <f>((($A564/1.08+500)/1000)*('4 Schedule'!$I$2)+'4 Schedule'!$I$1+(((($A564/1.08+500)/1000)*'4 Schedule'!$E$2)+'4 Schedule'!$E$1)/2)*(1+B564+8%)/12</f>
        <v>5763.0192543605926</v>
      </c>
      <c r="G564" s="123">
        <f>((($A564/1.08+500)/1000)*('5 Schedule'!$I$2)+'5 Schedule'!$I$1+(((($A564/1.08+500)/1000)*'5 Schedule'!$E$2)+'5 Schedule'!$E$1)/2)*(1+B564+8%)/12</f>
        <v>5321.5497536348093</v>
      </c>
    </row>
    <row r="565" spans="1:7" x14ac:dyDescent="0.4">
      <c r="A565" s="126">
        <f t="shared" si="9"/>
        <v>325000</v>
      </c>
      <c r="B565" s="127">
        <f>VLOOKUP(A565,'Higher Income Adjustment'!$A$1:$B$70,2)</f>
        <v>0.61000000000000032</v>
      </c>
      <c r="C565" s="127"/>
      <c r="D565" s="123">
        <f>((($A565/1.08+500)/1000)*('2 Schedule'!$I$2)+'2 Schedule'!$I$1+(((($A565/1.08+500)/1000)*'2 Schedule'!$E$2)+'2 Schedule'!$E$1)/2)*(1+B565+8%)/12</f>
        <v>6260.965175806693</v>
      </c>
      <c r="E565" s="123">
        <f>((($A565/1.08+500)/1000)*('3 Schedule'!$I$2)+'3 Schedule'!$I$1+(((($A565/1.08+500)/1000)*'3 Schedule'!$E$2)+'3 Schedule'!$E$1)/2)*(1+B565+8%)/12</f>
        <v>5967.3273879725921</v>
      </c>
      <c r="F565" s="123">
        <f>((($A565/1.08+500)/1000)*('4 Schedule'!$I$2)+'4 Schedule'!$I$1+(((($A565/1.08+500)/1000)*'4 Schedule'!$E$2)+'4 Schedule'!$E$1)/2)*(1+B565+8%)/12</f>
        <v>5803.0563536079981</v>
      </c>
      <c r="G565" s="123">
        <f>((($A565/1.08+500)/1000)*('5 Schedule'!$I$2)+'5 Schedule'!$I$1+(((($A565/1.08+500)/1000)*'5 Schedule'!$E$2)+'5 Schedule'!$E$1)/2)*(1+B565+8%)/12</f>
        <v>5358.4438836692552</v>
      </c>
    </row>
    <row r="566" spans="1:7" x14ac:dyDescent="0.4">
      <c r="A566" s="126">
        <f t="shared" si="9"/>
        <v>325500</v>
      </c>
      <c r="B566" s="127">
        <f>VLOOKUP(A566,'Higher Income Adjustment'!$A$1:$B$70,2)</f>
        <v>0.61000000000000032</v>
      </c>
      <c r="C566" s="127"/>
      <c r="D566" s="123">
        <f>((($A566/1.08+500)/1000)*('2 Schedule'!$I$2)+'2 Schedule'!$I$1+(((($A566/1.08+500)/1000)*'2 Schedule'!$E$2)+'2 Schedule'!$E$1)/2)*(1+B566+8%)/12</f>
        <v>6266.9997345771417</v>
      </c>
      <c r="E566" s="123">
        <f>((($A566/1.08+500)/1000)*('3 Schedule'!$I$2)+'3 Schedule'!$I$1+(((($A566/1.08+500)/1000)*'3 Schedule'!$E$2)+'3 Schedule'!$E$1)/2)*(1+B566+8%)/12</f>
        <v>5973.3306263917184</v>
      </c>
      <c r="F566" s="123">
        <f>((($A566/1.08+500)/1000)*('4 Schedule'!$I$2)+'4 Schedule'!$I$1+(((($A566/1.08+500)/1000)*'4 Schedule'!$E$2)+'4 Schedule'!$E$1)/2)*(1+B566+8%)/12</f>
        <v>5808.7897668175428</v>
      </c>
      <c r="G566" s="123">
        <f>((($A566/1.08+500)/1000)*('5 Schedule'!$I$2)+'5 Schedule'!$I$1+(((($A566/1.08+500)/1000)*'5 Schedule'!$E$2)+'5 Schedule'!$E$1)/2)*(1+B566+8%)/12</f>
        <v>5363.6621223130196</v>
      </c>
    </row>
    <row r="567" spans="1:7" x14ac:dyDescent="0.4">
      <c r="A567" s="126">
        <f t="shared" si="9"/>
        <v>326000</v>
      </c>
      <c r="B567" s="127">
        <f>VLOOKUP(A567,'Higher Income Adjustment'!$A$1:$B$70,2)</f>
        <v>0.61000000000000032</v>
      </c>
      <c r="C567" s="127"/>
      <c r="D567" s="123">
        <f>((($A567/1.08+500)/1000)*('2 Schedule'!$I$2)+'2 Schedule'!$I$1+(((($A567/1.08+500)/1000)*'2 Schedule'!$E$2)+'2 Schedule'!$E$1)/2)*(1+B567+8%)/12</f>
        <v>6273.0342933475922</v>
      </c>
      <c r="E567" s="123">
        <f>((($A567/1.08+500)/1000)*('3 Schedule'!$I$2)+'3 Schedule'!$I$1+(((($A567/1.08+500)/1000)*'3 Schedule'!$E$2)+'3 Schedule'!$E$1)/2)*(1+B567+8%)/12</f>
        <v>5979.3338648108474</v>
      </c>
      <c r="F567" s="123">
        <f>((($A567/1.08+500)/1000)*('4 Schedule'!$I$2)+'4 Schedule'!$I$1+(((($A567/1.08+500)/1000)*'4 Schedule'!$E$2)+'4 Schedule'!$E$1)/2)*(1+B567+8%)/12</f>
        <v>5814.5231800270885</v>
      </c>
      <c r="G567" s="123">
        <f>((($A567/1.08+500)/1000)*('5 Schedule'!$I$2)+'5 Schedule'!$I$1+(((($A567/1.08+500)/1000)*'5 Schedule'!$E$2)+'5 Schedule'!$E$1)/2)*(1+B567+8%)/12</f>
        <v>5368.8803609567831</v>
      </c>
    </row>
    <row r="568" spans="1:7" x14ac:dyDescent="0.4">
      <c r="A568" s="126">
        <f t="shared" si="9"/>
        <v>326500</v>
      </c>
      <c r="B568" s="127">
        <f>VLOOKUP(A568,'Higher Income Adjustment'!$A$1:$B$70,2)</f>
        <v>0.61000000000000032</v>
      </c>
      <c r="C568" s="127"/>
      <c r="D568" s="123">
        <f>((($A568/1.08+500)/1000)*('2 Schedule'!$I$2)+'2 Schedule'!$I$1+(((($A568/1.08+500)/1000)*'2 Schedule'!$E$2)+'2 Schedule'!$E$1)/2)*(1+B568+8%)/12</f>
        <v>6279.0688521180418</v>
      </c>
      <c r="E568" s="123">
        <f>((($A568/1.08+500)/1000)*('3 Schedule'!$I$2)+'3 Schedule'!$I$1+(((($A568/1.08+500)/1000)*'3 Schedule'!$E$2)+'3 Schedule'!$E$1)/2)*(1+B568+8%)/12</f>
        <v>5985.3371032299756</v>
      </c>
      <c r="F568" s="123">
        <f>((($A568/1.08+500)/1000)*('4 Schedule'!$I$2)+'4 Schedule'!$I$1+(((($A568/1.08+500)/1000)*'4 Schedule'!$E$2)+'4 Schedule'!$E$1)/2)*(1+B568+8%)/12</f>
        <v>5820.2565932366333</v>
      </c>
      <c r="G568" s="123">
        <f>((($A568/1.08+500)/1000)*('5 Schedule'!$I$2)+'5 Schedule'!$I$1+(((($A568/1.08+500)/1000)*'5 Schedule'!$E$2)+'5 Schedule'!$E$1)/2)*(1+B568+8%)/12</f>
        <v>5374.0985996005465</v>
      </c>
    </row>
    <row r="569" spans="1:7" x14ac:dyDescent="0.4">
      <c r="A569" s="126">
        <f t="shared" si="9"/>
        <v>327000</v>
      </c>
      <c r="B569" s="127">
        <f>VLOOKUP(A569,'Higher Income Adjustment'!$A$1:$B$70,2)</f>
        <v>0.61000000000000032</v>
      </c>
      <c r="C569" s="127"/>
      <c r="D569" s="123">
        <f>((($A569/1.08+500)/1000)*('2 Schedule'!$I$2)+'2 Schedule'!$I$1+(((($A569/1.08+500)/1000)*'2 Schedule'!$E$2)+'2 Schedule'!$E$1)/2)*(1+B569+8%)/12</f>
        <v>6285.1034108884924</v>
      </c>
      <c r="E569" s="123">
        <f>((($A569/1.08+500)/1000)*('3 Schedule'!$I$2)+'3 Schedule'!$I$1+(((($A569/1.08+500)/1000)*'3 Schedule'!$E$2)+'3 Schedule'!$E$1)/2)*(1+B569+8%)/12</f>
        <v>5991.3403416491046</v>
      </c>
      <c r="F569" s="123">
        <f>((($A569/1.08+500)/1000)*('4 Schedule'!$I$2)+'4 Schedule'!$I$1+(((($A569/1.08+500)/1000)*'4 Schedule'!$E$2)+'4 Schedule'!$E$1)/2)*(1+B569+8%)/12</f>
        <v>5825.9900064461799</v>
      </c>
      <c r="G569" s="123">
        <f>((($A569/1.08+500)/1000)*('5 Schedule'!$I$2)+'5 Schedule'!$I$1+(((($A569/1.08+500)/1000)*'5 Schedule'!$E$2)+'5 Schedule'!$E$1)/2)*(1+B569+8%)/12</f>
        <v>5379.31683824431</v>
      </c>
    </row>
    <row r="570" spans="1:7" x14ac:dyDescent="0.4">
      <c r="A570" s="126">
        <f t="shared" si="9"/>
        <v>327500</v>
      </c>
      <c r="B570" s="127">
        <f>VLOOKUP(A570,'Higher Income Adjustment'!$A$1:$B$70,2)</f>
        <v>0.62000000000000033</v>
      </c>
      <c r="C570" s="127"/>
      <c r="D570" s="123">
        <f>((($A570/1.08+500)/1000)*('2 Schedule'!$I$2)+'2 Schedule'!$I$1+(((($A570/1.08+500)/1000)*'2 Schedule'!$E$2)+'2 Schedule'!$E$1)/2)*(1+B570+8%)/12</f>
        <v>6328.3636381184624</v>
      </c>
      <c r="E570" s="123">
        <f>((($A570/1.08+500)/1000)*('3 Schedule'!$I$2)+'3 Schedule'!$I$1+(((($A570/1.08+500)/1000)*'3 Schedule'!$E$2)+'3 Schedule'!$E$1)/2)*(1+B570+8%)/12</f>
        <v>6032.8308201869777</v>
      </c>
      <c r="F570" s="123">
        <f>((($A570/1.08+500)/1000)*('4 Schedule'!$I$2)+'4 Schedule'!$I$1+(((($A570/1.08+500)/1000)*'4 Schedule'!$E$2)+'4 Schedule'!$E$1)/2)*(1+B570+8%)/12</f>
        <v>5866.2306588252841</v>
      </c>
      <c r="G570" s="123">
        <f>((($A570/1.08+500)/1000)*('5 Schedule'!$I$2)+'5 Schedule'!$I$1+(((($A570/1.08+500)/1000)*'5 Schedule'!$E$2)+'5 Schedule'!$E$1)/2)*(1+B570+8%)/12</f>
        <v>5416.3962311891855</v>
      </c>
    </row>
    <row r="571" spans="1:7" x14ac:dyDescent="0.4">
      <c r="A571" s="126">
        <f t="shared" si="9"/>
        <v>328000</v>
      </c>
      <c r="B571" s="127">
        <f>VLOOKUP(A571,'Higher Income Adjustment'!$A$1:$B$70,2)</f>
        <v>0.62000000000000033</v>
      </c>
      <c r="C571" s="127"/>
      <c r="D571" s="123">
        <f>((($A571/1.08+500)/1000)*('2 Schedule'!$I$2)+'2 Schedule'!$I$1+(((($A571/1.08+500)/1000)*'2 Schedule'!$E$2)+'2 Schedule'!$E$1)/2)*(1+B571+8%)/12</f>
        <v>6334.4339043372574</v>
      </c>
      <c r="E571" s="123">
        <f>((($A571/1.08+500)/1000)*('3 Schedule'!$I$2)+'3 Schedule'!$I$1+(((($A571/1.08+500)/1000)*'3 Schedule'!$E$2)+'3 Schedule'!$E$1)/2)*(1+B571+8%)/12</f>
        <v>6038.8695807269314</v>
      </c>
      <c r="F571" s="123">
        <f>((($A571/1.08+500)/1000)*('4 Schedule'!$I$2)+'4 Schedule'!$I$1+(((($A571/1.08+500)/1000)*'4 Schedule'!$E$2)+'4 Schedule'!$E$1)/2)*(1+B571+8%)/12</f>
        <v>5871.9979975567794</v>
      </c>
      <c r="G571" s="123">
        <f>((($A571/1.08+500)/1000)*('5 Schedule'!$I$2)+'5 Schedule'!$I$1+(((($A571/1.08+500)/1000)*'5 Schedule'!$E$2)+'5 Schedule'!$E$1)/2)*(1+B571+8%)/12</f>
        <v>5421.6453469846883</v>
      </c>
    </row>
    <row r="572" spans="1:7" x14ac:dyDescent="0.4">
      <c r="A572" s="126">
        <f t="shared" si="9"/>
        <v>328500</v>
      </c>
      <c r="B572" s="127">
        <f>VLOOKUP(A572,'Higher Income Adjustment'!$A$1:$B$70,2)</f>
        <v>0.62000000000000033</v>
      </c>
      <c r="C572" s="127"/>
      <c r="D572" s="123">
        <f>((($A572/1.08+500)/1000)*('2 Schedule'!$I$2)+'2 Schedule'!$I$1+(((($A572/1.08+500)/1000)*'2 Schedule'!$E$2)+'2 Schedule'!$E$1)/2)*(1+B572+8%)/12</f>
        <v>6340.5041705560543</v>
      </c>
      <c r="E572" s="123">
        <f>((($A572/1.08+500)/1000)*('3 Schedule'!$I$2)+'3 Schedule'!$I$1+(((($A572/1.08+500)/1000)*'3 Schedule'!$E$2)+'3 Schedule'!$E$1)/2)*(1+B572+8%)/12</f>
        <v>6044.9083412668806</v>
      </c>
      <c r="F572" s="123">
        <f>((($A572/1.08+500)/1000)*('4 Schedule'!$I$2)+'4 Schedule'!$I$1+(((($A572/1.08+500)/1000)*'4 Schedule'!$E$2)+'4 Schedule'!$E$1)/2)*(1+B572+8%)/12</f>
        <v>5877.7653362882738</v>
      </c>
      <c r="G572" s="123">
        <f>((($A572/1.08+500)/1000)*('5 Schedule'!$I$2)+'5 Schedule'!$I$1+(((($A572/1.08+500)/1000)*'5 Schedule'!$E$2)+'5 Schedule'!$E$1)/2)*(1+B572+8%)/12</f>
        <v>5426.8944627801893</v>
      </c>
    </row>
    <row r="573" spans="1:7" x14ac:dyDescent="0.4">
      <c r="A573" s="126">
        <f t="shared" si="9"/>
        <v>329000</v>
      </c>
      <c r="B573" s="127">
        <f>VLOOKUP(A573,'Higher Income Adjustment'!$A$1:$B$70,2)</f>
        <v>0.62000000000000033</v>
      </c>
      <c r="C573" s="127"/>
      <c r="D573" s="123">
        <f>((($A573/1.08+500)/1000)*('2 Schedule'!$I$2)+'2 Schedule'!$I$1+(((($A573/1.08+500)/1000)*'2 Schedule'!$E$2)+'2 Schedule'!$E$1)/2)*(1+B573+8%)/12</f>
        <v>6346.5744367748521</v>
      </c>
      <c r="E573" s="123">
        <f>((($A573/1.08+500)/1000)*('3 Schedule'!$I$2)+'3 Schedule'!$I$1+(((($A573/1.08+500)/1000)*'3 Schedule'!$E$2)+'3 Schedule'!$E$1)/2)*(1+B573+8%)/12</f>
        <v>6050.9471018068334</v>
      </c>
      <c r="F573" s="123">
        <f>((($A573/1.08+500)/1000)*('4 Schedule'!$I$2)+'4 Schedule'!$I$1+(((($A573/1.08+500)/1000)*'4 Schedule'!$E$2)+'4 Schedule'!$E$1)/2)*(1+B573+8%)/12</f>
        <v>5883.5326750197701</v>
      </c>
      <c r="G573" s="123">
        <f>((($A573/1.08+500)/1000)*('5 Schedule'!$I$2)+'5 Schedule'!$I$1+(((($A573/1.08+500)/1000)*'5 Schedule'!$E$2)+'5 Schedule'!$E$1)/2)*(1+B573+8%)/12</f>
        <v>5432.143578575693</v>
      </c>
    </row>
    <row r="574" spans="1:7" x14ac:dyDescent="0.4">
      <c r="A574" s="126">
        <f t="shared" si="9"/>
        <v>329500</v>
      </c>
      <c r="B574" s="127">
        <f>VLOOKUP(A574,'Higher Income Adjustment'!$A$1:$B$70,2)</f>
        <v>0.62000000000000033</v>
      </c>
      <c r="C574" s="127"/>
      <c r="D574" s="123">
        <f>((($A574/1.08+500)/1000)*('2 Schedule'!$I$2)+'2 Schedule'!$I$1+(((($A574/1.08+500)/1000)*'2 Schedule'!$E$2)+'2 Schedule'!$E$1)/2)*(1+B574+8%)/12</f>
        <v>6352.6447029936471</v>
      </c>
      <c r="E574" s="123">
        <f>((($A574/1.08+500)/1000)*('3 Schedule'!$I$2)+'3 Schedule'!$I$1+(((($A574/1.08+500)/1000)*'3 Schedule'!$E$2)+'3 Schedule'!$E$1)/2)*(1+B574+8%)/12</f>
        <v>6056.9858623467853</v>
      </c>
      <c r="F574" s="123">
        <f>((($A574/1.08+500)/1000)*('4 Schedule'!$I$2)+'4 Schedule'!$I$1+(((($A574/1.08+500)/1000)*'4 Schedule'!$E$2)+'4 Schedule'!$E$1)/2)*(1+B574+8%)/12</f>
        <v>5889.3000137512645</v>
      </c>
      <c r="G574" s="123">
        <f>((($A574/1.08+500)/1000)*('5 Schedule'!$I$2)+'5 Schedule'!$I$1+(((($A574/1.08+500)/1000)*'5 Schedule'!$E$2)+'5 Schedule'!$E$1)/2)*(1+B574+8%)/12</f>
        <v>5437.392694371194</v>
      </c>
    </row>
    <row r="575" spans="1:7" x14ac:dyDescent="0.4">
      <c r="A575" s="126">
        <f t="shared" si="9"/>
        <v>330000</v>
      </c>
      <c r="B575" s="127">
        <f>VLOOKUP(A575,'Higher Income Adjustment'!$A$1:$B$70,2)</f>
        <v>0.63000000000000034</v>
      </c>
      <c r="C575" s="127"/>
      <c r="D575" s="123">
        <f>((($A575/1.08+500)/1000)*('2 Schedule'!$I$2)+'2 Schedule'!$I$1+(((($A575/1.08+500)/1000)*'2 Schedule'!$E$2)+'2 Schedule'!$E$1)/2)*(1+B575+8%)/12</f>
        <v>6396.1191749136924</v>
      </c>
      <c r="E575" s="123">
        <f>((($A575/1.08+500)/1000)*('3 Schedule'!$I$2)+'3 Schedule'!$I$1+(((($A575/1.08+500)/1000)*'3 Schedule'!$E$2)+'3 Schedule'!$E$1)/2)*(1+B575+8%)/12</f>
        <v>6098.6894736095992</v>
      </c>
      <c r="F575" s="123">
        <f>((($A575/1.08+500)/1000)*('4 Schedule'!$I$2)+'4 Schedule'!$I$1+(((($A575/1.08+500)/1000)*'4 Schedule'!$E$2)+'4 Schedule'!$E$1)/2)*(1+B575+8%)/12</f>
        <v>5929.7442192620701</v>
      </c>
      <c r="G575" s="123">
        <f>((($A575/1.08+500)/1000)*('5 Schedule'!$I$2)+'5 Schedule'!$I$1+(((($A575/1.08+500)/1000)*'5 Schedule'!$E$2)+'5 Schedule'!$E$1)/2)*(1+B575+8%)/12</f>
        <v>5474.6573502264991</v>
      </c>
    </row>
    <row r="576" spans="1:7" x14ac:dyDescent="0.4">
      <c r="A576" s="126">
        <f t="shared" si="9"/>
        <v>330500</v>
      </c>
      <c r="B576" s="127">
        <f>VLOOKUP(A576,'Higher Income Adjustment'!$A$1:$B$70,2)</f>
        <v>0.63000000000000034</v>
      </c>
      <c r="C576" s="127"/>
      <c r="D576" s="123">
        <f>((($A576/1.08+500)/1000)*('2 Schedule'!$I$2)+'2 Schedule'!$I$1+(((($A576/1.08+500)/1000)*'2 Schedule'!$E$2)+'2 Schedule'!$E$1)/2)*(1+B576+8%)/12</f>
        <v>6402.2251485808338</v>
      </c>
      <c r="E576" s="123">
        <f>((($A576/1.08+500)/1000)*('3 Schedule'!$I$2)+'3 Schedule'!$I$1+(((($A576/1.08+500)/1000)*'3 Schedule'!$E$2)+'3 Schedule'!$E$1)/2)*(1+B576+8%)/12</f>
        <v>6104.7637562703721</v>
      </c>
      <c r="F576" s="123">
        <f>((($A576/1.08+500)/1000)*('4 Schedule'!$I$2)+'4 Schedule'!$I$1+(((($A576/1.08+500)/1000)*'4 Schedule'!$E$2)+'4 Schedule'!$E$1)/2)*(1+B576+8%)/12</f>
        <v>5935.5454835155142</v>
      </c>
      <c r="G576" s="123">
        <f>((($A576/1.08+500)/1000)*('5 Schedule'!$I$2)+'5 Schedule'!$I$1+(((($A576/1.08+500)/1000)*'5 Schedule'!$E$2)+'5 Schedule'!$E$1)/2)*(1+B576+8%)/12</f>
        <v>5479.9373431737395</v>
      </c>
    </row>
    <row r="577" spans="1:7" x14ac:dyDescent="0.4">
      <c r="A577" s="126">
        <f t="shared" si="9"/>
        <v>331000</v>
      </c>
      <c r="B577" s="127">
        <f>VLOOKUP(A577,'Higher Income Adjustment'!$A$1:$B$70,2)</f>
        <v>0.63000000000000034</v>
      </c>
      <c r="C577" s="127"/>
      <c r="D577" s="123">
        <f>((($A577/1.08+500)/1000)*('2 Schedule'!$I$2)+'2 Schedule'!$I$1+(((($A577/1.08+500)/1000)*'2 Schedule'!$E$2)+'2 Schedule'!$E$1)/2)*(1+B577+8%)/12</f>
        <v>6408.3311222479751</v>
      </c>
      <c r="E577" s="123">
        <f>((($A577/1.08+500)/1000)*('3 Schedule'!$I$2)+'3 Schedule'!$I$1+(((($A577/1.08+500)/1000)*'3 Schedule'!$E$2)+'3 Schedule'!$E$1)/2)*(1+B577+8%)/12</f>
        <v>6110.8380389311487</v>
      </c>
      <c r="F577" s="123">
        <f>((($A577/1.08+500)/1000)*('4 Schedule'!$I$2)+'4 Schedule'!$I$1+(((($A577/1.08+500)/1000)*'4 Schedule'!$E$2)+'4 Schedule'!$E$1)/2)*(1+B577+8%)/12</f>
        <v>5941.3467477689592</v>
      </c>
      <c r="G577" s="123">
        <f>((($A577/1.08+500)/1000)*('5 Schedule'!$I$2)+'5 Schedule'!$I$1+(((($A577/1.08+500)/1000)*'5 Schedule'!$E$2)+'5 Schedule'!$E$1)/2)*(1+B577+8%)/12</f>
        <v>5485.2173361209798</v>
      </c>
    </row>
    <row r="578" spans="1:7" x14ac:dyDescent="0.4">
      <c r="A578" s="126">
        <f t="shared" si="9"/>
        <v>331500</v>
      </c>
      <c r="B578" s="127">
        <f>VLOOKUP(A578,'Higher Income Adjustment'!$A$1:$B$70,2)</f>
        <v>0.63000000000000034</v>
      </c>
      <c r="C578" s="127"/>
      <c r="D578" s="123">
        <f>((($A578/1.08+500)/1000)*('2 Schedule'!$I$2)+'2 Schedule'!$I$1+(((($A578/1.08+500)/1000)*'2 Schedule'!$E$2)+'2 Schedule'!$E$1)/2)*(1+B578+8%)/12</f>
        <v>6414.4370959151192</v>
      </c>
      <c r="E578" s="123">
        <f>((($A578/1.08+500)/1000)*('3 Schedule'!$I$2)+'3 Schedule'!$I$1+(((($A578/1.08+500)/1000)*'3 Schedule'!$E$2)+'3 Schedule'!$E$1)/2)*(1+B578+8%)/12</f>
        <v>6116.9123215919244</v>
      </c>
      <c r="F578" s="123">
        <f>((($A578/1.08+500)/1000)*('4 Schedule'!$I$2)+'4 Schedule'!$I$1+(((($A578/1.08+500)/1000)*'4 Schedule'!$E$2)+'4 Schedule'!$E$1)/2)*(1+B578+8%)/12</f>
        <v>5947.1480120224041</v>
      </c>
      <c r="G578" s="123">
        <f>((($A578/1.08+500)/1000)*('5 Schedule'!$I$2)+'5 Schedule'!$I$1+(((($A578/1.08+500)/1000)*'5 Schedule'!$E$2)+'5 Schedule'!$E$1)/2)*(1+B578+8%)/12</f>
        <v>5490.497329068221</v>
      </c>
    </row>
    <row r="579" spans="1:7" x14ac:dyDescent="0.4">
      <c r="A579" s="126">
        <f t="shared" si="9"/>
        <v>332000</v>
      </c>
      <c r="B579" s="127">
        <f>VLOOKUP(A579,'Higher Income Adjustment'!$A$1:$B$70,2)</f>
        <v>0.63000000000000034</v>
      </c>
      <c r="C579" s="127"/>
      <c r="D579" s="123">
        <f>((($A579/1.08+500)/1000)*('2 Schedule'!$I$2)+'2 Schedule'!$I$1+(((($A579/1.08+500)/1000)*'2 Schedule'!$E$2)+'2 Schedule'!$E$1)/2)*(1+B579+8%)/12</f>
        <v>6420.5430695822606</v>
      </c>
      <c r="E579" s="123">
        <f>((($A579/1.08+500)/1000)*('3 Schedule'!$I$2)+'3 Schedule'!$I$1+(((($A579/1.08+500)/1000)*'3 Schedule'!$E$2)+'3 Schedule'!$E$1)/2)*(1+B579+8%)/12</f>
        <v>6122.9866042526992</v>
      </c>
      <c r="F579" s="123">
        <f>((($A579/1.08+500)/1000)*('4 Schedule'!$I$2)+'4 Schedule'!$I$1+(((($A579/1.08+500)/1000)*'4 Schedule'!$E$2)+'4 Schedule'!$E$1)/2)*(1+B579+8%)/12</f>
        <v>5952.9492762758482</v>
      </c>
      <c r="G579" s="123">
        <f>((($A579/1.08+500)/1000)*('5 Schedule'!$I$2)+'5 Schedule'!$I$1+(((($A579/1.08+500)/1000)*'5 Schedule'!$E$2)+'5 Schedule'!$E$1)/2)*(1+B579+8%)/12</f>
        <v>5495.7773220154595</v>
      </c>
    </row>
    <row r="580" spans="1:7" x14ac:dyDescent="0.4">
      <c r="A580" s="126">
        <f t="shared" si="9"/>
        <v>332500</v>
      </c>
      <c r="B580" s="127">
        <f>VLOOKUP(A580,'Higher Income Adjustment'!$A$1:$B$70,2)</f>
        <v>0.64000000000000035</v>
      </c>
      <c r="C580" s="127"/>
      <c r="D580" s="123">
        <f>((($A580/1.08+500)/1000)*('2 Schedule'!$I$2)+'2 Schedule'!$I$1+(((($A580/1.08+500)/1000)*'2 Schedule'!$E$2)+'2 Schedule'!$E$1)/2)*(1+B580+8%)/12</f>
        <v>6464.2317861923802</v>
      </c>
      <c r="E580" s="123">
        <f>((($A580/1.08+500)/1000)*('3 Schedule'!$I$2)+'3 Schedule'!$I$1+(((($A580/1.08+500)/1000)*'3 Schedule'!$E$2)+'3 Schedule'!$E$1)/2)*(1+B580+8%)/12</f>
        <v>6164.903348240452</v>
      </c>
      <c r="F580" s="123">
        <f>((($A580/1.08+500)/1000)*('4 Schedule'!$I$2)+'4 Schedule'!$I$1+(((($A580/1.08+500)/1000)*'4 Schedule'!$E$2)+'4 Schedule'!$E$1)/2)*(1+B580+8%)/12</f>
        <v>5993.5970349183526</v>
      </c>
      <c r="G580" s="123">
        <f>((($A580/1.08+500)/1000)*('5 Schedule'!$I$2)+'5 Schedule'!$I$1+(((($A580/1.08+500)/1000)*'5 Schedule'!$E$2)+'5 Schedule'!$E$1)/2)*(1+B580+8%)/12</f>
        <v>5533.2272407811952</v>
      </c>
    </row>
    <row r="581" spans="1:7" x14ac:dyDescent="0.4">
      <c r="A581" s="126">
        <f t="shared" si="9"/>
        <v>333000</v>
      </c>
      <c r="B581" s="127">
        <f>VLOOKUP(A581,'Higher Income Adjustment'!$A$1:$B$70,2)</f>
        <v>0.64000000000000035</v>
      </c>
      <c r="C581" s="127"/>
      <c r="D581" s="123">
        <f>((($A581/1.08+500)/1000)*('2 Schedule'!$I$2)+'2 Schedule'!$I$1+(((($A581/1.08+500)/1000)*'2 Schedule'!$E$2)+'2 Schedule'!$E$1)/2)*(1+B581+8%)/12</f>
        <v>6470.3734673078679</v>
      </c>
      <c r="E581" s="123">
        <f>((($A581/1.08+500)/1000)*('3 Schedule'!$I$2)+'3 Schedule'!$I$1+(((($A581/1.08+500)/1000)*'3 Schedule'!$E$2)+'3 Schedule'!$E$1)/2)*(1+B581+8%)/12</f>
        <v>6171.0131530220497</v>
      </c>
      <c r="F581" s="123">
        <f>((($A581/1.08+500)/1000)*('4 Schedule'!$I$2)+'4 Schedule'!$I$1+(((($A581/1.08+500)/1000)*'4 Schedule'!$E$2)+'4 Schedule'!$E$1)/2)*(1+B581+8%)/12</f>
        <v>5999.4322246937481</v>
      </c>
      <c r="G581" s="123">
        <f>((($A581/1.08+500)/1000)*('5 Schedule'!$I$2)+'5 Schedule'!$I$1+(((($A581/1.08+500)/1000)*'5 Schedule'!$E$2)+'5 Schedule'!$E$1)/2)*(1+B581+8%)/12</f>
        <v>5538.5381108801739</v>
      </c>
    </row>
    <row r="582" spans="1:7" x14ac:dyDescent="0.4">
      <c r="A582" s="126">
        <f t="shared" si="9"/>
        <v>333500</v>
      </c>
      <c r="B582" s="127">
        <f>VLOOKUP(A582,'Higher Income Adjustment'!$A$1:$B$70,2)</f>
        <v>0.64000000000000035</v>
      </c>
      <c r="C582" s="127"/>
      <c r="D582" s="123">
        <f>((($A582/1.08+500)/1000)*('2 Schedule'!$I$2)+'2 Schedule'!$I$1+(((($A582/1.08+500)/1000)*'2 Schedule'!$E$2)+'2 Schedule'!$E$1)/2)*(1+B582+8%)/12</f>
        <v>6476.5151484233565</v>
      </c>
      <c r="E582" s="123">
        <f>((($A582/1.08+500)/1000)*('3 Schedule'!$I$2)+'3 Schedule'!$I$1+(((($A582/1.08+500)/1000)*'3 Schedule'!$E$2)+'3 Schedule'!$E$1)/2)*(1+B582+8%)/12</f>
        <v>6177.1229578036482</v>
      </c>
      <c r="F582" s="123">
        <f>((($A582/1.08+500)/1000)*('4 Schedule'!$I$2)+'4 Schedule'!$I$1+(((($A582/1.08+500)/1000)*'4 Schedule'!$E$2)+'4 Schedule'!$E$1)/2)*(1+B582+8%)/12</f>
        <v>6005.2674144691446</v>
      </c>
      <c r="G582" s="123">
        <f>((($A582/1.08+500)/1000)*('5 Schedule'!$I$2)+'5 Schedule'!$I$1+(((($A582/1.08+500)/1000)*'5 Schedule'!$E$2)+'5 Schedule'!$E$1)/2)*(1+B582+8%)/12</f>
        <v>5543.8489809791536</v>
      </c>
    </row>
    <row r="583" spans="1:7" x14ac:dyDescent="0.4">
      <c r="A583" s="126">
        <f t="shared" si="9"/>
        <v>334000</v>
      </c>
      <c r="B583" s="127">
        <f>VLOOKUP(A583,'Higher Income Adjustment'!$A$1:$B$70,2)</f>
        <v>0.64000000000000035</v>
      </c>
      <c r="C583" s="127"/>
      <c r="D583" s="123">
        <f>((($A583/1.08+500)/1000)*('2 Schedule'!$I$2)+'2 Schedule'!$I$1+(((($A583/1.08+500)/1000)*'2 Schedule'!$E$2)+'2 Schedule'!$E$1)/2)*(1+B583+8%)/12</f>
        <v>6482.6568295388433</v>
      </c>
      <c r="E583" s="123">
        <f>((($A583/1.08+500)/1000)*('3 Schedule'!$I$2)+'3 Schedule'!$I$1+(((($A583/1.08+500)/1000)*'3 Schedule'!$E$2)+'3 Schedule'!$E$1)/2)*(1+B583+8%)/12</f>
        <v>6183.2327625852449</v>
      </c>
      <c r="F583" s="123">
        <f>((($A583/1.08+500)/1000)*('4 Schedule'!$I$2)+'4 Schedule'!$I$1+(((($A583/1.08+500)/1000)*'4 Schedule'!$E$2)+'4 Schedule'!$E$1)/2)*(1+B583+8%)/12</f>
        <v>6011.1026042445383</v>
      </c>
      <c r="G583" s="123">
        <f>((($A583/1.08+500)/1000)*('5 Schedule'!$I$2)+'5 Schedule'!$I$1+(((($A583/1.08+500)/1000)*'5 Schedule'!$E$2)+'5 Schedule'!$E$1)/2)*(1+B583+8%)/12</f>
        <v>5549.1598510781305</v>
      </c>
    </row>
    <row r="584" spans="1:7" x14ac:dyDescent="0.4">
      <c r="A584" s="126">
        <f>A583+500</f>
        <v>334500</v>
      </c>
      <c r="B584" s="127">
        <f>VLOOKUP(A584,'Higher Income Adjustment'!$A$1:$B$70,2)</f>
        <v>0.64000000000000035</v>
      </c>
      <c r="C584" s="127"/>
      <c r="D584" s="123">
        <f>((($A584/1.08+500)/1000)*('2 Schedule'!$I$2)+'2 Schedule'!$I$1+(((($A584/1.08+500)/1000)*'2 Schedule'!$E$2)+'2 Schedule'!$E$1)/2)*(1+B584+8%)/12</f>
        <v>6488.798510654331</v>
      </c>
      <c r="E584" s="123">
        <f>((($A584/1.08+500)/1000)*('3 Schedule'!$I$2)+'3 Schedule'!$I$1+(((($A584/1.08+500)/1000)*'3 Schedule'!$E$2)+'3 Schedule'!$E$1)/2)*(1+B584+8%)/12</f>
        <v>6189.3425673668435</v>
      </c>
      <c r="F584" s="123">
        <f>((($A584/1.08+500)/1000)*('4 Schedule'!$I$2)+'4 Schedule'!$I$1+(((($A584/1.08+500)/1000)*'4 Schedule'!$E$2)+'4 Schedule'!$E$1)/2)*(1+B584+8%)/12</f>
        <v>6016.9377940199338</v>
      </c>
      <c r="G584" s="123">
        <f>((($A584/1.08+500)/1000)*('5 Schedule'!$I$2)+'5 Schedule'!$I$1+(((($A584/1.08+500)/1000)*'5 Schedule'!$E$2)+'5 Schedule'!$E$1)/2)*(1+B584+8%)/12</f>
        <v>5554.4707211771083</v>
      </c>
    </row>
    <row r="585" spans="1:7" x14ac:dyDescent="0.4">
      <c r="A585" s="126">
        <f t="shared" ref="A585:A648" si="10">A584+500</f>
        <v>335000</v>
      </c>
      <c r="B585" s="127">
        <f>VLOOKUP(A585,'Higher Income Adjustment'!$A$1:$B$70,2)</f>
        <v>0.65000000000000036</v>
      </c>
      <c r="C585" s="127"/>
      <c r="D585" s="123">
        <f>((($A585/1.08+500)/1000)*('2 Schedule'!$I$2)+'2 Schedule'!$I$1+(((($A585/1.08+500)/1000)*'2 Schedule'!$E$2)+'2 Schedule'!$E$1)/2)*(1+B585+8%)/12</f>
        <v>6532.7014719545268</v>
      </c>
      <c r="E585" s="123">
        <f>((($A585/1.08+500)/1000)*('3 Schedule'!$I$2)+'3 Schedule'!$I$1+(((($A585/1.08+500)/1000)*'3 Schedule'!$E$2)+'3 Schedule'!$E$1)/2)*(1+B585+8%)/12</f>
        <v>6231.4724440795362</v>
      </c>
      <c r="F585" s="123">
        <f>((($A585/1.08+500)/1000)*('4 Schedule'!$I$2)+'4 Schedule'!$I$1+(((($A585/1.08+500)/1000)*'4 Schedule'!$E$2)+'4 Schedule'!$E$1)/2)*(1+B585+8%)/12</f>
        <v>6057.7891057941379</v>
      </c>
      <c r="G585" s="123">
        <f>((($A585/1.08+500)/1000)*('5 Schedule'!$I$2)+'5 Schedule'!$I$1+(((($A585/1.08+500)/1000)*'5 Schedule'!$E$2)+'5 Schedule'!$E$1)/2)*(1+B585+8%)/12</f>
        <v>5592.1059028532754</v>
      </c>
    </row>
    <row r="586" spans="1:7" x14ac:dyDescent="0.4">
      <c r="A586" s="126">
        <f t="shared" si="10"/>
        <v>335500</v>
      </c>
      <c r="B586" s="127">
        <f>VLOOKUP(A586,'Higher Income Adjustment'!$A$1:$B$70,2)</f>
        <v>0.65000000000000036</v>
      </c>
      <c r="C586" s="127"/>
      <c r="D586" s="123">
        <f>((($A586/1.08+500)/1000)*('2 Schedule'!$I$2)+'2 Schedule'!$I$1+(((($A586/1.08+500)/1000)*'2 Schedule'!$E$2)+'2 Schedule'!$E$1)/2)*(1+B586+8%)/12</f>
        <v>6538.8788605183618</v>
      </c>
      <c r="E586" s="123">
        <f>((($A586/1.08+500)/1000)*('3 Schedule'!$I$2)+'3 Schedule'!$I$1+(((($A586/1.08+500)/1000)*'3 Schedule'!$E$2)+'3 Schedule'!$E$1)/2)*(1+B586+8%)/12</f>
        <v>6237.6177709819594</v>
      </c>
      <c r="F586" s="123">
        <f>((($A586/1.08+500)/1000)*('4 Schedule'!$I$2)+'4 Schedule'!$I$1+(((($A586/1.08+500)/1000)*'4 Schedule'!$E$2)+'4 Schedule'!$E$1)/2)*(1+B586+8%)/12</f>
        <v>6063.658221091483</v>
      </c>
      <c r="G586" s="123">
        <f>((($A586/1.08+500)/1000)*('5 Schedule'!$I$2)+'5 Schedule'!$I$1+(((($A586/1.08+500)/1000)*'5 Schedule'!$E$2)+'5 Schedule'!$E$1)/2)*(1+B586+8%)/12</f>
        <v>5597.4476501039899</v>
      </c>
    </row>
    <row r="587" spans="1:7" x14ac:dyDescent="0.4">
      <c r="A587" s="126">
        <f t="shared" si="10"/>
        <v>336000</v>
      </c>
      <c r="B587" s="127">
        <f>VLOOKUP(A587,'Higher Income Adjustment'!$A$1:$B$70,2)</f>
        <v>0.65000000000000036</v>
      </c>
      <c r="C587" s="127"/>
      <c r="D587" s="123">
        <f>((($A587/1.08+500)/1000)*('2 Schedule'!$I$2)+'2 Schedule'!$I$1+(((($A587/1.08+500)/1000)*'2 Schedule'!$E$2)+'2 Schedule'!$E$1)/2)*(1+B587+8%)/12</f>
        <v>6545.0562490821949</v>
      </c>
      <c r="E587" s="123">
        <f>((($A587/1.08+500)/1000)*('3 Schedule'!$I$2)+'3 Schedule'!$I$1+(((($A587/1.08+500)/1000)*'3 Schedule'!$E$2)+'3 Schedule'!$E$1)/2)*(1+B587+8%)/12</f>
        <v>6243.7630978843781</v>
      </c>
      <c r="F587" s="123">
        <f>((($A587/1.08+500)/1000)*('4 Schedule'!$I$2)+'4 Schedule'!$I$1+(((($A587/1.08+500)/1000)*'4 Schedule'!$E$2)+'4 Schedule'!$E$1)/2)*(1+B587+8%)/12</f>
        <v>6069.5273363888291</v>
      </c>
      <c r="G587" s="123">
        <f>((($A587/1.08+500)/1000)*('5 Schedule'!$I$2)+'5 Schedule'!$I$1+(((($A587/1.08+500)/1000)*'5 Schedule'!$E$2)+'5 Schedule'!$E$1)/2)*(1+B587+8%)/12</f>
        <v>5602.789397354707</v>
      </c>
    </row>
    <row r="588" spans="1:7" x14ac:dyDescent="0.4">
      <c r="A588" s="126">
        <f t="shared" si="10"/>
        <v>336500</v>
      </c>
      <c r="B588" s="127">
        <f>VLOOKUP(A588,'Higher Income Adjustment'!$A$1:$B$70,2)</f>
        <v>0.65000000000000036</v>
      </c>
      <c r="C588" s="127"/>
      <c r="D588" s="123">
        <f>((($A588/1.08+500)/1000)*('2 Schedule'!$I$2)+'2 Schedule'!$I$1+(((($A588/1.08+500)/1000)*'2 Schedule'!$E$2)+'2 Schedule'!$E$1)/2)*(1+B588+8%)/12</f>
        <v>6551.2336376460271</v>
      </c>
      <c r="E588" s="123">
        <f>((($A588/1.08+500)/1000)*('3 Schedule'!$I$2)+'3 Schedule'!$I$1+(((($A588/1.08+500)/1000)*'3 Schedule'!$E$2)+'3 Schedule'!$E$1)/2)*(1+B588+8%)/12</f>
        <v>6249.9084247868004</v>
      </c>
      <c r="F588" s="123">
        <f>((($A588/1.08+500)/1000)*('4 Schedule'!$I$2)+'4 Schedule'!$I$1+(((($A588/1.08+500)/1000)*'4 Schedule'!$E$2)+'4 Schedule'!$E$1)/2)*(1+B588+8%)/12</f>
        <v>6075.3964516861734</v>
      </c>
      <c r="G588" s="123">
        <f>((($A588/1.08+500)/1000)*('5 Schedule'!$I$2)+'5 Schedule'!$I$1+(((($A588/1.08+500)/1000)*'5 Schedule'!$E$2)+'5 Schedule'!$E$1)/2)*(1+B588+8%)/12</f>
        <v>5608.1311446054242</v>
      </c>
    </row>
    <row r="589" spans="1:7" x14ac:dyDescent="0.4">
      <c r="A589" s="126">
        <f t="shared" si="10"/>
        <v>337000</v>
      </c>
      <c r="B589" s="127">
        <f>VLOOKUP(A589,'Higher Income Adjustment'!$A$1:$B$70,2)</f>
        <v>0.65000000000000036</v>
      </c>
      <c r="C589" s="127"/>
      <c r="D589" s="123">
        <f>((($A589/1.08+500)/1000)*('2 Schedule'!$I$2)+'2 Schedule'!$I$1+(((($A589/1.08+500)/1000)*'2 Schedule'!$E$2)+'2 Schedule'!$E$1)/2)*(1+B589+8%)/12</f>
        <v>6557.411026209862</v>
      </c>
      <c r="E589" s="123">
        <f>((($A589/1.08+500)/1000)*('3 Schedule'!$I$2)+'3 Schedule'!$I$1+(((($A589/1.08+500)/1000)*'3 Schedule'!$E$2)+'3 Schedule'!$E$1)/2)*(1+B589+8%)/12</f>
        <v>6256.0537516892218</v>
      </c>
      <c r="F589" s="123">
        <f>((($A589/1.08+500)/1000)*('4 Schedule'!$I$2)+'4 Schedule'!$I$1+(((($A589/1.08+500)/1000)*'4 Schedule'!$E$2)+'4 Schedule'!$E$1)/2)*(1+B589+8%)/12</f>
        <v>6081.2655669835185</v>
      </c>
      <c r="G589" s="123">
        <f>((($A589/1.08+500)/1000)*('5 Schedule'!$I$2)+'5 Schedule'!$I$1+(((($A589/1.08+500)/1000)*'5 Schedule'!$E$2)+'5 Schedule'!$E$1)/2)*(1+B589+8%)/12</f>
        <v>5613.4728918561404</v>
      </c>
    </row>
    <row r="590" spans="1:7" x14ac:dyDescent="0.4">
      <c r="A590" s="126">
        <f t="shared" si="10"/>
        <v>337500</v>
      </c>
      <c r="B590" s="127">
        <f>VLOOKUP(A590,'Higher Income Adjustment'!$A$1:$B$70,2)</f>
        <v>0.66000000000000036</v>
      </c>
      <c r="C590" s="127"/>
      <c r="D590" s="123">
        <f>((($A590/1.08+500)/1000)*('2 Schedule'!$I$2)+'2 Schedule'!$I$1+(((($A590/1.08+500)/1000)*'2 Schedule'!$E$2)+'2 Schedule'!$E$1)/2)*(1+B590+8%)/12</f>
        <v>6601.5282322001331</v>
      </c>
      <c r="E590" s="123">
        <f>((($A590/1.08+500)/1000)*('3 Schedule'!$I$2)+'3 Schedule'!$I$1+(((($A590/1.08+500)/1000)*'3 Schedule'!$E$2)+'3 Schedule'!$E$1)/2)*(1+B590+8%)/12</f>
        <v>6298.3967611268563</v>
      </c>
      <c r="F590" s="123">
        <f>((($A590/1.08+500)/1000)*('4 Schedule'!$I$2)+'4 Schedule'!$I$1+(((($A590/1.08+500)/1000)*'4 Schedule'!$E$2)+'4 Schedule'!$E$1)/2)*(1+B590+8%)/12</f>
        <v>6122.3204318894232</v>
      </c>
      <c r="G590" s="123">
        <f>((($A590/1.08+500)/1000)*('5 Schedule'!$I$2)+'5 Schedule'!$I$1+(((($A590/1.08+500)/1000)*'5 Schedule'!$E$2)+'5 Schedule'!$E$1)/2)*(1+B590+8%)/12</f>
        <v>5651.2933364427345</v>
      </c>
    </row>
    <row r="591" spans="1:7" x14ac:dyDescent="0.4">
      <c r="A591" s="126">
        <f t="shared" si="10"/>
        <v>338000</v>
      </c>
      <c r="B591" s="127">
        <f>VLOOKUP(A591,'Higher Income Adjustment'!$A$1:$B$70,2)</f>
        <v>0.66000000000000036</v>
      </c>
      <c r="C591" s="127"/>
      <c r="D591" s="123">
        <f>((($A591/1.08+500)/1000)*('2 Schedule'!$I$2)+'2 Schedule'!$I$1+(((($A591/1.08+500)/1000)*'2 Schedule'!$E$2)+'2 Schedule'!$E$1)/2)*(1+B591+8%)/12</f>
        <v>6607.7413282123125</v>
      </c>
      <c r="E591" s="123">
        <f>((($A591/1.08+500)/1000)*('3 Schedule'!$I$2)+'3 Schedule'!$I$1+(((($A591/1.08+500)/1000)*'3 Schedule'!$E$2)+'3 Schedule'!$E$1)/2)*(1+B591+8%)/12</f>
        <v>6304.5776101500996</v>
      </c>
      <c r="F591" s="123">
        <f>((($A591/1.08+500)/1000)*('4 Schedule'!$I$2)+'4 Schedule'!$I$1+(((($A591/1.08+500)/1000)*'4 Schedule'!$E$2)+'4 Schedule'!$E$1)/2)*(1+B591+8%)/12</f>
        <v>6128.2234727087171</v>
      </c>
      <c r="G591" s="123">
        <f>((($A591/1.08+500)/1000)*('5 Schedule'!$I$2)+'5 Schedule'!$I$1+(((($A591/1.08+500)/1000)*'5 Schedule'!$E$2)+'5 Schedule'!$E$1)/2)*(1+B591+8%)/12</f>
        <v>5656.665960845191</v>
      </c>
    </row>
    <row r="592" spans="1:7" x14ac:dyDescent="0.4">
      <c r="A592" s="126">
        <f t="shared" si="10"/>
        <v>338500</v>
      </c>
      <c r="B592" s="127">
        <f>VLOOKUP(A592,'Higher Income Adjustment'!$A$1:$B$70,2)</f>
        <v>0.66000000000000036</v>
      </c>
      <c r="C592" s="127"/>
      <c r="D592" s="123">
        <f>((($A592/1.08+500)/1000)*('2 Schedule'!$I$2)+'2 Schedule'!$I$1+(((($A592/1.08+500)/1000)*'2 Schedule'!$E$2)+'2 Schedule'!$E$1)/2)*(1+B592+8%)/12</f>
        <v>6613.954424224492</v>
      </c>
      <c r="E592" s="123">
        <f>((($A592/1.08+500)/1000)*('3 Schedule'!$I$2)+'3 Schedule'!$I$1+(((($A592/1.08+500)/1000)*'3 Schedule'!$E$2)+'3 Schedule'!$E$1)/2)*(1+B592+8%)/12</f>
        <v>6310.758459173343</v>
      </c>
      <c r="F592" s="123">
        <f>((($A592/1.08+500)/1000)*('4 Schedule'!$I$2)+'4 Schedule'!$I$1+(((($A592/1.08+500)/1000)*'4 Schedule'!$E$2)+'4 Schedule'!$E$1)/2)*(1+B592+8%)/12</f>
        <v>6134.1265135280119</v>
      </c>
      <c r="G592" s="123">
        <f>((($A592/1.08+500)/1000)*('5 Schedule'!$I$2)+'5 Schedule'!$I$1+(((($A592/1.08+500)/1000)*'5 Schedule'!$E$2)+'5 Schedule'!$E$1)/2)*(1+B592+8%)/12</f>
        <v>5662.0385852476456</v>
      </c>
    </row>
    <row r="593" spans="1:7" x14ac:dyDescent="0.4">
      <c r="A593" s="126">
        <f t="shared" si="10"/>
        <v>339000</v>
      </c>
      <c r="B593" s="127">
        <f>VLOOKUP(A593,'Higher Income Adjustment'!$A$1:$B$70,2)</f>
        <v>0.66000000000000036</v>
      </c>
      <c r="C593" s="127"/>
      <c r="D593" s="123">
        <f>((($A593/1.08+500)/1000)*('2 Schedule'!$I$2)+'2 Schedule'!$I$1+(((($A593/1.08+500)/1000)*'2 Schedule'!$E$2)+'2 Schedule'!$E$1)/2)*(1+B593+8%)/12</f>
        <v>6620.1675202366714</v>
      </c>
      <c r="E593" s="123">
        <f>((($A593/1.08+500)/1000)*('3 Schedule'!$I$2)+'3 Schedule'!$I$1+(((($A593/1.08+500)/1000)*'3 Schedule'!$E$2)+'3 Schedule'!$E$1)/2)*(1+B593+8%)/12</f>
        <v>6316.9393081965891</v>
      </c>
      <c r="F593" s="123">
        <f>((($A593/1.08+500)/1000)*('4 Schedule'!$I$2)+'4 Schedule'!$I$1+(((($A593/1.08+500)/1000)*'4 Schedule'!$E$2)+'4 Schedule'!$E$1)/2)*(1+B593+8%)/12</f>
        <v>6140.0295543473067</v>
      </c>
      <c r="G593" s="123">
        <f>((($A593/1.08+500)/1000)*('5 Schedule'!$I$2)+'5 Schedule'!$I$1+(((($A593/1.08+500)/1000)*'5 Schedule'!$E$2)+'5 Schedule'!$E$1)/2)*(1+B593+8%)/12</f>
        <v>5667.4112096500985</v>
      </c>
    </row>
    <row r="594" spans="1:7" x14ac:dyDescent="0.4">
      <c r="A594" s="126">
        <f t="shared" si="10"/>
        <v>339500</v>
      </c>
      <c r="B594" s="127">
        <f>VLOOKUP(A594,'Higher Income Adjustment'!$A$1:$B$70,2)</f>
        <v>0.66000000000000036</v>
      </c>
      <c r="C594" s="127"/>
      <c r="D594" s="123">
        <f>((($A594/1.08+500)/1000)*('2 Schedule'!$I$2)+'2 Schedule'!$I$1+(((($A594/1.08+500)/1000)*'2 Schedule'!$E$2)+'2 Schedule'!$E$1)/2)*(1+B594+8%)/12</f>
        <v>6626.3806162488509</v>
      </c>
      <c r="E594" s="123">
        <f>((($A594/1.08+500)/1000)*('3 Schedule'!$I$2)+'3 Schedule'!$I$1+(((($A594/1.08+500)/1000)*'3 Schedule'!$E$2)+'3 Schedule'!$E$1)/2)*(1+B594+8%)/12</f>
        <v>6323.1201572198324</v>
      </c>
      <c r="F594" s="123">
        <f>((($A594/1.08+500)/1000)*('4 Schedule'!$I$2)+'4 Schedule'!$I$1+(((($A594/1.08+500)/1000)*'4 Schedule'!$E$2)+'4 Schedule'!$E$1)/2)*(1+B594+8%)/12</f>
        <v>6145.9325951666005</v>
      </c>
      <c r="G594" s="123">
        <f>((($A594/1.08+500)/1000)*('5 Schedule'!$I$2)+'5 Schedule'!$I$1+(((($A594/1.08+500)/1000)*'5 Schedule'!$E$2)+'5 Schedule'!$E$1)/2)*(1+B594+8%)/12</f>
        <v>5672.783834052555</v>
      </c>
    </row>
    <row r="595" spans="1:7" x14ac:dyDescent="0.4">
      <c r="A595" s="126">
        <f t="shared" si="10"/>
        <v>340000</v>
      </c>
      <c r="B595" s="127">
        <f>VLOOKUP(A595,'Higher Income Adjustment'!$A$1:$B$70,2)</f>
        <v>0.67000000000000037</v>
      </c>
      <c r="C595" s="127"/>
      <c r="D595" s="123">
        <f>((($A595/1.08+500)/1000)*('2 Schedule'!$I$2)+'2 Schedule'!$I$1+(((($A595/1.08+500)/1000)*'2 Schedule'!$E$2)+'2 Schedule'!$E$1)/2)*(1+B595+8%)/12</f>
        <v>6670.7120669291971</v>
      </c>
      <c r="E595" s="123">
        <f>((($A595/1.08+500)/1000)*('3 Schedule'!$I$2)+'3 Schedule'!$I$1+(((($A595/1.08+500)/1000)*'3 Schedule'!$E$2)+'3 Schedule'!$E$1)/2)*(1+B595+8%)/12</f>
        <v>6365.6762993824059</v>
      </c>
      <c r="F595" s="123">
        <f>((($A595/1.08+500)/1000)*('4 Schedule'!$I$2)+'4 Schedule'!$I$1+(((($A595/1.08+500)/1000)*'4 Schedule'!$E$2)+'4 Schedule'!$E$1)/2)*(1+B595+8%)/12</f>
        <v>6187.1910132042058</v>
      </c>
      <c r="G595" s="123">
        <f>((($A595/1.08+500)/1000)*('5 Schedule'!$I$2)+'5 Schedule'!$I$1+(((($A595/1.08+500)/1000)*'5 Schedule'!$E$2)+'5 Schedule'!$E$1)/2)*(1+B595+8%)/12</f>
        <v>5710.7895415495777</v>
      </c>
    </row>
    <row r="596" spans="1:7" x14ac:dyDescent="0.4">
      <c r="A596" s="126">
        <f t="shared" si="10"/>
        <v>340500</v>
      </c>
      <c r="B596" s="127">
        <f>VLOOKUP(A596,'Higher Income Adjustment'!$A$1:$B$70,2)</f>
        <v>0.67000000000000037</v>
      </c>
      <c r="C596" s="127"/>
      <c r="D596" s="123">
        <f>((($A596/1.08+500)/1000)*('2 Schedule'!$I$2)+'2 Schedule'!$I$1+(((($A596/1.08+500)/1000)*'2 Schedule'!$E$2)+'2 Schedule'!$E$1)/2)*(1+B596+8%)/12</f>
        <v>6676.960870389722</v>
      </c>
      <c r="E596" s="123">
        <f>((($A596/1.08+500)/1000)*('3 Schedule'!$I$2)+'3 Schedule'!$I$1+(((($A596/1.08+500)/1000)*'3 Schedule'!$E$2)+'3 Schedule'!$E$1)/2)*(1+B596+8%)/12</f>
        <v>6371.8926705264721</v>
      </c>
      <c r="F596" s="123">
        <f>((($A596/1.08+500)/1000)*('4 Schedule'!$I$2)+'4 Schedule'!$I$1+(((($A596/1.08+500)/1000)*'4 Schedule'!$E$2)+'4 Schedule'!$E$1)/2)*(1+B596+8%)/12</f>
        <v>6193.1279795454511</v>
      </c>
      <c r="G596" s="123">
        <f>((($A596/1.08+500)/1000)*('5 Schedule'!$I$2)+'5 Schedule'!$I$1+(((($A596/1.08+500)/1000)*'5 Schedule'!$E$2)+'5 Schedule'!$E$1)/2)*(1+B596+8%)/12</f>
        <v>5716.1930431037717</v>
      </c>
    </row>
    <row r="597" spans="1:7" x14ac:dyDescent="0.4">
      <c r="A597" s="126">
        <f t="shared" si="10"/>
        <v>341000</v>
      </c>
      <c r="B597" s="127">
        <f>VLOOKUP(A597,'Higher Income Adjustment'!$A$1:$B$70,2)</f>
        <v>0.67000000000000037</v>
      </c>
      <c r="C597" s="127"/>
      <c r="D597" s="123">
        <f>((($A597/1.08+500)/1000)*('2 Schedule'!$I$2)+'2 Schedule'!$I$1+(((($A597/1.08+500)/1000)*'2 Schedule'!$E$2)+'2 Schedule'!$E$1)/2)*(1+B597+8%)/12</f>
        <v>6683.2096738502469</v>
      </c>
      <c r="E597" s="123">
        <f>((($A597/1.08+500)/1000)*('3 Schedule'!$I$2)+'3 Schedule'!$I$1+(((($A597/1.08+500)/1000)*'3 Schedule'!$E$2)+'3 Schedule'!$E$1)/2)*(1+B597+8%)/12</f>
        <v>6378.109041670541</v>
      </c>
      <c r="F597" s="123">
        <f>((($A597/1.08+500)/1000)*('4 Schedule'!$I$2)+'4 Schedule'!$I$1+(((($A597/1.08+500)/1000)*'4 Schedule'!$E$2)+'4 Schedule'!$E$1)/2)*(1+B597+8%)/12</f>
        <v>6199.0649458866965</v>
      </c>
      <c r="G597" s="123">
        <f>((($A597/1.08+500)/1000)*('5 Schedule'!$I$2)+'5 Schedule'!$I$1+(((($A597/1.08+500)/1000)*'5 Schedule'!$E$2)+'5 Schedule'!$E$1)/2)*(1+B597+8%)/12</f>
        <v>5721.5965446579648</v>
      </c>
    </row>
    <row r="598" spans="1:7" x14ac:dyDescent="0.4">
      <c r="A598" s="126">
        <f t="shared" si="10"/>
        <v>341500</v>
      </c>
      <c r="B598" s="127">
        <f>VLOOKUP(A598,'Higher Income Adjustment'!$A$1:$B$70,2)</f>
        <v>0.67000000000000037</v>
      </c>
      <c r="C598" s="127"/>
      <c r="D598" s="123">
        <f>((($A598/1.08+500)/1000)*('2 Schedule'!$I$2)+'2 Schedule'!$I$1+(((($A598/1.08+500)/1000)*'2 Schedule'!$E$2)+'2 Schedule'!$E$1)/2)*(1+B598+8%)/12</f>
        <v>6689.4584773107736</v>
      </c>
      <c r="E598" s="123">
        <f>((($A598/1.08+500)/1000)*('3 Schedule'!$I$2)+'3 Schedule'!$I$1+(((($A598/1.08+500)/1000)*'3 Schedule'!$E$2)+'3 Schedule'!$E$1)/2)*(1+B598+8%)/12</f>
        <v>6384.3254128146073</v>
      </c>
      <c r="F598" s="123">
        <f>((($A598/1.08+500)/1000)*('4 Schedule'!$I$2)+'4 Schedule'!$I$1+(((($A598/1.08+500)/1000)*'4 Schedule'!$E$2)+'4 Schedule'!$E$1)/2)*(1+B598+8%)/12</f>
        <v>6205.00191222794</v>
      </c>
      <c r="G598" s="123">
        <f>((($A598/1.08+500)/1000)*('5 Schedule'!$I$2)+'5 Schedule'!$I$1+(((($A598/1.08+500)/1000)*'5 Schedule'!$E$2)+'5 Schedule'!$E$1)/2)*(1+B598+8%)/12</f>
        <v>5727.000046212157</v>
      </c>
    </row>
    <row r="599" spans="1:7" x14ac:dyDescent="0.4">
      <c r="A599" s="126">
        <f t="shared" si="10"/>
        <v>342000</v>
      </c>
      <c r="B599" s="127">
        <f>VLOOKUP(A599,'Higher Income Adjustment'!$A$1:$B$70,2)</f>
        <v>0.67000000000000037</v>
      </c>
      <c r="C599" s="127"/>
      <c r="D599" s="123">
        <f>((($A599/1.08+500)/1000)*('2 Schedule'!$I$2)+'2 Schedule'!$I$1+(((($A599/1.08+500)/1000)*'2 Schedule'!$E$2)+'2 Schedule'!$E$1)/2)*(1+B599+8%)/12</f>
        <v>6695.7072807712975</v>
      </c>
      <c r="E599" s="123">
        <f>((($A599/1.08+500)/1000)*('3 Schedule'!$I$2)+'3 Schedule'!$I$1+(((($A599/1.08+500)/1000)*'3 Schedule'!$E$2)+'3 Schedule'!$E$1)/2)*(1+B599+8%)/12</f>
        <v>6390.5417839586744</v>
      </c>
      <c r="F599" s="123">
        <f>((($A599/1.08+500)/1000)*('4 Schedule'!$I$2)+'4 Schedule'!$I$1+(((($A599/1.08+500)/1000)*'4 Schedule'!$E$2)+'4 Schedule'!$E$1)/2)*(1+B599+8%)/12</f>
        <v>6210.9388785691845</v>
      </c>
      <c r="G599" s="123">
        <f>((($A599/1.08+500)/1000)*('5 Schedule'!$I$2)+'5 Schedule'!$I$1+(((($A599/1.08+500)/1000)*'5 Schedule'!$E$2)+'5 Schedule'!$E$1)/2)*(1+B599+8%)/12</f>
        <v>5732.4035477663519</v>
      </c>
    </row>
    <row r="600" spans="1:7" x14ac:dyDescent="0.4">
      <c r="A600" s="126">
        <f t="shared" si="10"/>
        <v>342500</v>
      </c>
      <c r="B600" s="127">
        <f>VLOOKUP(A600,'Higher Income Adjustment'!$A$1:$B$70,2)</f>
        <v>0.68000000000000038</v>
      </c>
      <c r="C600" s="127"/>
      <c r="D600" s="123">
        <f>((($A600/1.08+500)/1000)*('2 Schedule'!$I$2)+'2 Schedule'!$I$1+(((($A600/1.08+500)/1000)*'2 Schedule'!$E$2)+'2 Schedule'!$E$1)/2)*(1+B600+8%)/12</f>
        <v>6740.25297614172</v>
      </c>
      <c r="E600" s="123">
        <f>((($A600/1.08+500)/1000)*('3 Schedule'!$I$2)+'3 Schedule'!$I$1+(((($A600/1.08+500)/1000)*'3 Schedule'!$E$2)+'3 Schedule'!$E$1)/2)*(1+B600+8%)/12</f>
        <v>6433.3110588461886</v>
      </c>
      <c r="F600" s="123">
        <f>((($A600/1.08+500)/1000)*('4 Schedule'!$I$2)+'4 Schedule'!$I$1+(((($A600/1.08+500)/1000)*'4 Schedule'!$E$2)+'4 Schedule'!$E$1)/2)*(1+B600+8%)/12</f>
        <v>6252.4008497384903</v>
      </c>
      <c r="G600" s="123">
        <f>((($A600/1.08+500)/1000)*('5 Schedule'!$I$2)+'5 Schedule'!$I$1+(((($A600/1.08+500)/1000)*'5 Schedule'!$E$2)+'5 Schedule'!$E$1)/2)*(1+B600+8%)/12</f>
        <v>5770.5945181738034</v>
      </c>
    </row>
    <row r="601" spans="1:7" x14ac:dyDescent="0.4">
      <c r="A601" s="126">
        <f t="shared" si="10"/>
        <v>343000</v>
      </c>
      <c r="B601" s="127">
        <f>VLOOKUP(A601,'Higher Income Adjustment'!$A$1:$B$70,2)</f>
        <v>0.68000000000000038</v>
      </c>
      <c r="C601" s="127"/>
      <c r="D601" s="123">
        <f>((($A601/1.08+500)/1000)*('2 Schedule'!$I$2)+'2 Schedule'!$I$1+(((($A601/1.08+500)/1000)*'2 Schedule'!$E$2)+'2 Schedule'!$E$1)/2)*(1+B601+8%)/12</f>
        <v>6746.5374870505912</v>
      </c>
      <c r="E601" s="123">
        <f>((($A601/1.08+500)/1000)*('3 Schedule'!$I$2)+'3 Schedule'!$I$1+(((($A601/1.08+500)/1000)*'3 Schedule'!$E$2)+'3 Schedule'!$E$1)/2)*(1+B601+8%)/12</f>
        <v>6439.5629521110795</v>
      </c>
      <c r="F601" s="123">
        <f>((($A601/1.08+500)/1000)*('4 Schedule'!$I$2)+'4 Schedule'!$I$1+(((($A601/1.08+500)/1000)*'4 Schedule'!$E$2)+'4 Schedule'!$E$1)/2)*(1+B601+8%)/12</f>
        <v>6258.3717416016852</v>
      </c>
      <c r="G601" s="123">
        <f>((($A601/1.08+500)/1000)*('5 Schedule'!$I$2)+'5 Schedule'!$I$1+(((($A601/1.08+500)/1000)*'5 Schedule'!$E$2)+'5 Schedule'!$E$1)/2)*(1+B601+8%)/12</f>
        <v>5776.0288968797358</v>
      </c>
    </row>
    <row r="602" spans="1:7" x14ac:dyDescent="0.4">
      <c r="A602" s="126">
        <f t="shared" si="10"/>
        <v>343500</v>
      </c>
      <c r="B602" s="127">
        <f>VLOOKUP(A602,'Higher Income Adjustment'!$A$1:$B$70,2)</f>
        <v>0.68000000000000038</v>
      </c>
      <c r="C602" s="127"/>
      <c r="D602" s="123">
        <f>((($A602/1.08+500)/1000)*('2 Schedule'!$I$2)+'2 Schedule'!$I$1+(((($A602/1.08+500)/1000)*'2 Schedule'!$E$2)+'2 Schedule'!$E$1)/2)*(1+B602+8%)/12</f>
        <v>6752.8219979594624</v>
      </c>
      <c r="E602" s="123">
        <f>((($A602/1.08+500)/1000)*('3 Schedule'!$I$2)+'3 Schedule'!$I$1+(((($A602/1.08+500)/1000)*'3 Schedule'!$E$2)+'3 Schedule'!$E$1)/2)*(1+B602+8%)/12</f>
        <v>6445.8148453759704</v>
      </c>
      <c r="F602" s="123">
        <f>((($A602/1.08+500)/1000)*('4 Schedule'!$I$2)+'4 Schedule'!$I$1+(((($A602/1.08+500)/1000)*'4 Schedule'!$E$2)+'4 Schedule'!$E$1)/2)*(1+B602+8%)/12</f>
        <v>6264.3426334648793</v>
      </c>
      <c r="G602" s="123">
        <f>((($A602/1.08+500)/1000)*('5 Schedule'!$I$2)+'5 Schedule'!$I$1+(((($A602/1.08+500)/1000)*'5 Schedule'!$E$2)+'5 Schedule'!$E$1)/2)*(1+B602+8%)/12</f>
        <v>5781.4632755856665</v>
      </c>
    </row>
    <row r="603" spans="1:7" x14ac:dyDescent="0.4">
      <c r="A603" s="126">
        <f t="shared" si="10"/>
        <v>344000</v>
      </c>
      <c r="B603" s="127">
        <f>VLOOKUP(A603,'Higher Income Adjustment'!$A$1:$B$70,2)</f>
        <v>0.68000000000000038</v>
      </c>
      <c r="C603" s="127"/>
      <c r="D603" s="123">
        <f>((($A603/1.08+500)/1000)*('2 Schedule'!$I$2)+'2 Schedule'!$I$1+(((($A603/1.08+500)/1000)*'2 Schedule'!$E$2)+'2 Schedule'!$E$1)/2)*(1+B603+8%)/12</f>
        <v>6759.1065088683326</v>
      </c>
      <c r="E603" s="123">
        <f>((($A603/1.08+500)/1000)*('3 Schedule'!$I$2)+'3 Schedule'!$I$1+(((($A603/1.08+500)/1000)*'3 Schedule'!$E$2)+'3 Schedule'!$E$1)/2)*(1+B603+8%)/12</f>
        <v>6452.0667386408604</v>
      </c>
      <c r="F603" s="123">
        <f>((($A603/1.08+500)/1000)*('4 Schedule'!$I$2)+'4 Schedule'!$I$1+(((($A603/1.08+500)/1000)*'4 Schedule'!$E$2)+'4 Schedule'!$E$1)/2)*(1+B603+8%)/12</f>
        <v>6270.3135253280743</v>
      </c>
      <c r="G603" s="123">
        <f>((($A603/1.08+500)/1000)*('5 Schedule'!$I$2)+'5 Schedule'!$I$1+(((($A603/1.08+500)/1000)*'5 Schedule'!$E$2)+'5 Schedule'!$E$1)/2)*(1+B603+8%)/12</f>
        <v>5786.897654291598</v>
      </c>
    </row>
    <row r="604" spans="1:7" x14ac:dyDescent="0.4">
      <c r="A604" s="126">
        <f t="shared" si="10"/>
        <v>344500</v>
      </c>
      <c r="B604" s="127">
        <f>VLOOKUP(A604,'Higher Income Adjustment'!$A$1:$B$70,2)</f>
        <v>0.68000000000000038</v>
      </c>
      <c r="C604" s="127"/>
      <c r="D604" s="123">
        <f>((($A604/1.08+500)/1000)*('2 Schedule'!$I$2)+'2 Schedule'!$I$1+(((($A604/1.08+500)/1000)*'2 Schedule'!$E$2)+'2 Schedule'!$E$1)/2)*(1+B604+8%)/12</f>
        <v>6765.3910197772047</v>
      </c>
      <c r="E604" s="123">
        <f>((($A604/1.08+500)/1000)*('3 Schedule'!$I$2)+'3 Schedule'!$I$1+(((($A604/1.08+500)/1000)*'3 Schedule'!$E$2)+'3 Schedule'!$E$1)/2)*(1+B604+8%)/12</f>
        <v>6458.3186319057522</v>
      </c>
      <c r="F604" s="123">
        <f>((($A604/1.08+500)/1000)*('4 Schedule'!$I$2)+'4 Schedule'!$I$1+(((($A604/1.08+500)/1000)*'4 Schedule'!$E$2)+'4 Schedule'!$E$1)/2)*(1+B604+8%)/12</f>
        <v>6276.2844171912684</v>
      </c>
      <c r="G604" s="123">
        <f>((($A604/1.08+500)/1000)*('5 Schedule'!$I$2)+'5 Schedule'!$I$1+(((($A604/1.08+500)/1000)*'5 Schedule'!$E$2)+'5 Schedule'!$E$1)/2)*(1+B604+8%)/12</f>
        <v>5792.3320329975295</v>
      </c>
    </row>
    <row r="605" spans="1:7" x14ac:dyDescent="0.4">
      <c r="A605" s="126">
        <f t="shared" si="10"/>
        <v>345000</v>
      </c>
      <c r="B605" s="127">
        <f>VLOOKUP(A605,'Higher Income Adjustment'!$A$1:$B$70,2)</f>
        <v>0.69000000000000039</v>
      </c>
      <c r="C605" s="127"/>
      <c r="D605" s="123">
        <f>((($A605/1.08+500)/1000)*('2 Schedule'!$I$2)+'2 Schedule'!$I$1+(((($A605/1.08+500)/1000)*'2 Schedule'!$E$2)+'2 Schedule'!$E$1)/2)*(1+B605+8%)/12</f>
        <v>6810.1509598377006</v>
      </c>
      <c r="E605" s="123">
        <f>((($A605/1.08+500)/1000)*('3 Schedule'!$I$2)+'3 Schedule'!$I$1+(((($A605/1.08+500)/1000)*'3 Schedule'!$E$2)+'3 Schedule'!$E$1)/2)*(1+B605+8%)/12</f>
        <v>6501.3010395182027</v>
      </c>
      <c r="F605" s="123">
        <f>((($A605/1.08+500)/1000)*('4 Schedule'!$I$2)+'4 Schedule'!$I$1+(((($A605/1.08+500)/1000)*'4 Schedule'!$E$2)+'4 Schedule'!$E$1)/2)*(1+B605+8%)/12</f>
        <v>6317.949941492273</v>
      </c>
      <c r="G605" s="123">
        <f>((($A605/1.08+500)/1000)*('5 Schedule'!$I$2)+'5 Schedule'!$I$1+(((($A605/1.08+500)/1000)*'5 Schedule'!$E$2)+'5 Schedule'!$E$1)/2)*(1+B605+8%)/12</f>
        <v>5830.7082663154133</v>
      </c>
    </row>
    <row r="606" spans="1:7" x14ac:dyDescent="0.4">
      <c r="A606" s="126">
        <f t="shared" si="10"/>
        <v>345500</v>
      </c>
      <c r="B606" s="127">
        <f>VLOOKUP(A606,'Higher Income Adjustment'!$A$1:$B$70,2)</f>
        <v>0.69000000000000039</v>
      </c>
      <c r="C606" s="127"/>
      <c r="D606" s="123">
        <f>((($A606/1.08+500)/1000)*('2 Schedule'!$I$2)+'2 Schedule'!$I$1+(((($A606/1.08+500)/1000)*'2 Schedule'!$E$2)+'2 Schedule'!$E$1)/2)*(1+B606+8%)/12</f>
        <v>6816.4711781949181</v>
      </c>
      <c r="E606" s="123">
        <f>((($A606/1.08+500)/1000)*('3 Schedule'!$I$2)+'3 Schedule'!$I$1+(((($A606/1.08+500)/1000)*'3 Schedule'!$E$2)+'3 Schedule'!$E$1)/2)*(1+B606+8%)/12</f>
        <v>6507.5884549039174</v>
      </c>
      <c r="F606" s="123">
        <f>((($A606/1.08+500)/1000)*('4 Schedule'!$I$2)+'4 Schedule'!$I$1+(((($A606/1.08+500)/1000)*'4 Schedule'!$E$2)+'4 Schedule'!$E$1)/2)*(1+B606+8%)/12</f>
        <v>6323.9547588774158</v>
      </c>
      <c r="G606" s="123">
        <f>((($A606/1.08+500)/1000)*('5 Schedule'!$I$2)+'5 Schedule'!$I$1+(((($A606/1.08+500)/1000)*'5 Schedule'!$E$2)+'5 Schedule'!$E$1)/2)*(1+B606+8%)/12</f>
        <v>5836.1735221730814</v>
      </c>
    </row>
    <row r="607" spans="1:7" x14ac:dyDescent="0.4">
      <c r="A607" s="126">
        <f t="shared" si="10"/>
        <v>346000</v>
      </c>
      <c r="B607" s="127">
        <f>VLOOKUP(A607,'Higher Income Adjustment'!$A$1:$B$70,2)</f>
        <v>0.69000000000000039</v>
      </c>
      <c r="C607" s="127"/>
      <c r="D607" s="123">
        <f>((($A607/1.08+500)/1000)*('2 Schedule'!$I$2)+'2 Schedule'!$I$1+(((($A607/1.08+500)/1000)*'2 Schedule'!$E$2)+'2 Schedule'!$E$1)/2)*(1+B607+8%)/12</f>
        <v>6822.7913965521338</v>
      </c>
      <c r="E607" s="123">
        <f>((($A607/1.08+500)/1000)*('3 Schedule'!$I$2)+'3 Schedule'!$I$1+(((($A607/1.08+500)/1000)*'3 Schedule'!$E$2)+'3 Schedule'!$E$1)/2)*(1+B607+8%)/12</f>
        <v>6513.8758702896303</v>
      </c>
      <c r="F607" s="123">
        <f>((($A607/1.08+500)/1000)*('4 Schedule'!$I$2)+'4 Schedule'!$I$1+(((($A607/1.08+500)/1000)*'4 Schedule'!$E$2)+'4 Schedule'!$E$1)/2)*(1+B607+8%)/12</f>
        <v>6329.9595762625622</v>
      </c>
      <c r="G607" s="123">
        <f>((($A607/1.08+500)/1000)*('5 Schedule'!$I$2)+'5 Schedule'!$I$1+(((($A607/1.08+500)/1000)*'5 Schedule'!$E$2)+'5 Schedule'!$E$1)/2)*(1+B607+8%)/12</f>
        <v>5841.6387780307514</v>
      </c>
    </row>
    <row r="608" spans="1:7" x14ac:dyDescent="0.4">
      <c r="A608" s="126">
        <f t="shared" si="10"/>
        <v>346500</v>
      </c>
      <c r="B608" s="127">
        <f>VLOOKUP(A608,'Higher Income Adjustment'!$A$1:$B$70,2)</f>
        <v>0.69000000000000039</v>
      </c>
      <c r="C608" s="127"/>
      <c r="D608" s="123">
        <f>((($A608/1.08+500)/1000)*('2 Schedule'!$I$2)+'2 Schedule'!$I$1+(((($A608/1.08+500)/1000)*'2 Schedule'!$E$2)+'2 Schedule'!$E$1)/2)*(1+B608+8%)/12</f>
        <v>6829.1116149093505</v>
      </c>
      <c r="E608" s="123">
        <f>((($A608/1.08+500)/1000)*('3 Schedule'!$I$2)+'3 Schedule'!$I$1+(((($A608/1.08+500)/1000)*'3 Schedule'!$E$2)+'3 Schedule'!$E$1)/2)*(1+B608+8%)/12</f>
        <v>6520.1632856753458</v>
      </c>
      <c r="F608" s="123">
        <f>((($A608/1.08+500)/1000)*('4 Schedule'!$I$2)+'4 Schedule'!$I$1+(((($A608/1.08+500)/1000)*'4 Schedule'!$E$2)+'4 Schedule'!$E$1)/2)*(1+B608+8%)/12</f>
        <v>6335.9643936477078</v>
      </c>
      <c r="G608" s="123">
        <f>((($A608/1.08+500)/1000)*('5 Schedule'!$I$2)+'5 Schedule'!$I$1+(((($A608/1.08+500)/1000)*'5 Schedule'!$E$2)+'5 Schedule'!$E$1)/2)*(1+B608+8%)/12</f>
        <v>5847.1040338884204</v>
      </c>
    </row>
    <row r="609" spans="1:7" x14ac:dyDescent="0.4">
      <c r="A609" s="126">
        <f t="shared" si="10"/>
        <v>347000</v>
      </c>
      <c r="B609" s="127">
        <f>VLOOKUP(A609,'Higher Income Adjustment'!$A$1:$B$70,2)</f>
        <v>0.69000000000000039</v>
      </c>
      <c r="C609" s="127"/>
      <c r="D609" s="123">
        <f>((($A609/1.08+500)/1000)*('2 Schedule'!$I$2)+'2 Schedule'!$I$1+(((($A609/1.08+500)/1000)*'2 Schedule'!$E$2)+'2 Schedule'!$E$1)/2)*(1+B609+8%)/12</f>
        <v>6835.4318332665689</v>
      </c>
      <c r="E609" s="123">
        <f>((($A609/1.08+500)/1000)*('3 Schedule'!$I$2)+'3 Schedule'!$I$1+(((($A609/1.08+500)/1000)*'3 Schedule'!$E$2)+'3 Schedule'!$E$1)/2)*(1+B609+8%)/12</f>
        <v>6526.4507010610587</v>
      </c>
      <c r="F609" s="123">
        <f>((($A609/1.08+500)/1000)*('4 Schedule'!$I$2)+'4 Schedule'!$I$1+(((($A609/1.08+500)/1000)*'4 Schedule'!$E$2)+'4 Schedule'!$E$1)/2)*(1+B609+8%)/12</f>
        <v>6341.9692110328515</v>
      </c>
      <c r="G609" s="123">
        <f>((($A609/1.08+500)/1000)*('5 Schedule'!$I$2)+'5 Schedule'!$I$1+(((($A609/1.08+500)/1000)*'5 Schedule'!$E$2)+'5 Schedule'!$E$1)/2)*(1+B609+8%)/12</f>
        <v>5852.5692897460904</v>
      </c>
    </row>
    <row r="610" spans="1:7" x14ac:dyDescent="0.4">
      <c r="A610" s="126">
        <f t="shared" si="10"/>
        <v>347500</v>
      </c>
      <c r="B610" s="127">
        <f>VLOOKUP(A610,'Higher Income Adjustment'!$A$1:$B$70,2)</f>
        <v>0.7000000000000004</v>
      </c>
      <c r="C610" s="127"/>
      <c r="D610" s="123">
        <f>((($A610/1.08+500)/1000)*('2 Schedule'!$I$2)+'2 Schedule'!$I$1+(((($A610/1.08+500)/1000)*'2 Schedule'!$E$2)+'2 Schedule'!$E$1)/2)*(1+B610+8%)/12</f>
        <v>6880.4060180171409</v>
      </c>
      <c r="E610" s="123">
        <f>((($A610/1.08+500)/1000)*('3 Schedule'!$I$2)+'3 Schedule'!$I$1+(((($A610/1.08+500)/1000)*'3 Schedule'!$E$2)+'3 Schedule'!$E$1)/2)*(1+B610+8%)/12</f>
        <v>6569.6462413984491</v>
      </c>
      <c r="F610" s="123">
        <f>((($A610/1.08+500)/1000)*('4 Schedule'!$I$2)+'4 Schedule'!$I$1+(((($A610/1.08+500)/1000)*'4 Schedule'!$E$2)+'4 Schedule'!$E$1)/2)*(1+B610+8%)/12</f>
        <v>6383.8382884655557</v>
      </c>
      <c r="G610" s="123">
        <f>((($A610/1.08+500)/1000)*('5 Schedule'!$I$2)+'5 Schedule'!$I$1+(((($A610/1.08+500)/1000)*'5 Schedule'!$E$2)+'5 Schedule'!$E$1)/2)*(1+B610+8%)/12</f>
        <v>5891.130785974402</v>
      </c>
    </row>
    <row r="611" spans="1:7" x14ac:dyDescent="0.4">
      <c r="A611" s="126">
        <f t="shared" si="10"/>
        <v>348000</v>
      </c>
      <c r="B611" s="127">
        <f>VLOOKUP(A611,'Higher Income Adjustment'!$A$1:$B$70,2)</f>
        <v>0.7000000000000004</v>
      </c>
      <c r="C611" s="127"/>
      <c r="D611" s="123">
        <f>((($A611/1.08+500)/1000)*('2 Schedule'!$I$2)+'2 Schedule'!$I$1+(((($A611/1.08+500)/1000)*'2 Schedule'!$E$2)+'2 Schedule'!$E$1)/2)*(1+B611+8%)/12</f>
        <v>6886.7619438227039</v>
      </c>
      <c r="E611" s="123">
        <f>((($A611/1.08+500)/1000)*('3 Schedule'!$I$2)+'3 Schedule'!$I$1+(((($A611/1.08+500)/1000)*'3 Schedule'!$E$2)+'3 Schedule'!$E$1)/2)*(1+B611+8%)/12</f>
        <v>6575.9691789049866</v>
      </c>
      <c r="F611" s="123">
        <f>((($A611/1.08+500)/1000)*('4 Schedule'!$I$2)+'4 Schedule'!$I$1+(((($A611/1.08+500)/1000)*'4 Schedule'!$E$2)+'4 Schedule'!$E$1)/2)*(1+B611+8%)/12</f>
        <v>6389.87703137265</v>
      </c>
      <c r="G611" s="123">
        <f>((($A611/1.08+500)/1000)*('5 Schedule'!$I$2)+'5 Schedule'!$I$1+(((($A611/1.08+500)/1000)*'5 Schedule'!$E$2)+'5 Schedule'!$E$1)/2)*(1+B611+8%)/12</f>
        <v>5896.6269189838104</v>
      </c>
    </row>
    <row r="612" spans="1:7" x14ac:dyDescent="0.4">
      <c r="A612" s="126">
        <f t="shared" si="10"/>
        <v>348500</v>
      </c>
      <c r="B612" s="127">
        <f>VLOOKUP(A612,'Higher Income Adjustment'!$A$1:$B$70,2)</f>
        <v>0.7000000000000004</v>
      </c>
      <c r="C612" s="127"/>
      <c r="D612" s="123">
        <f>((($A612/1.08+500)/1000)*('2 Schedule'!$I$2)+'2 Schedule'!$I$1+(((($A612/1.08+500)/1000)*'2 Schedule'!$E$2)+'2 Schedule'!$E$1)/2)*(1+B612+8%)/12</f>
        <v>6893.1178696282659</v>
      </c>
      <c r="E612" s="123">
        <f>((($A612/1.08+500)/1000)*('3 Schedule'!$I$2)+'3 Schedule'!$I$1+(((($A612/1.08+500)/1000)*'3 Schedule'!$E$2)+'3 Schedule'!$E$1)/2)*(1+B612+8%)/12</f>
        <v>6582.2921164115241</v>
      </c>
      <c r="F612" s="123">
        <f>((($A612/1.08+500)/1000)*('4 Schedule'!$I$2)+'4 Schedule'!$I$1+(((($A612/1.08+500)/1000)*'4 Schedule'!$E$2)+'4 Schedule'!$E$1)/2)*(1+B612+8%)/12</f>
        <v>6395.9157742797461</v>
      </c>
      <c r="G612" s="123">
        <f>((($A612/1.08+500)/1000)*('5 Schedule'!$I$2)+'5 Schedule'!$I$1+(((($A612/1.08+500)/1000)*'5 Schedule'!$E$2)+'5 Schedule'!$E$1)/2)*(1+B612+8%)/12</f>
        <v>5902.1230519932178</v>
      </c>
    </row>
    <row r="613" spans="1:7" x14ac:dyDescent="0.4">
      <c r="A613" s="126">
        <f t="shared" si="10"/>
        <v>349000</v>
      </c>
      <c r="B613" s="127">
        <f>VLOOKUP(A613,'Higher Income Adjustment'!$A$1:$B$70,2)</f>
        <v>0.7000000000000004</v>
      </c>
      <c r="C613" s="127"/>
      <c r="D613" s="123">
        <f>((($A613/1.08+500)/1000)*('2 Schedule'!$I$2)+'2 Schedule'!$I$1+(((($A613/1.08+500)/1000)*'2 Schedule'!$E$2)+'2 Schedule'!$E$1)/2)*(1+B613+8%)/12</f>
        <v>6899.4737954338298</v>
      </c>
      <c r="E613" s="123">
        <f>((($A613/1.08+500)/1000)*('3 Schedule'!$I$2)+'3 Schedule'!$I$1+(((($A613/1.08+500)/1000)*'3 Schedule'!$E$2)+'3 Schedule'!$E$1)/2)*(1+B613+8%)/12</f>
        <v>6588.6150539180635</v>
      </c>
      <c r="F613" s="123">
        <f>((($A613/1.08+500)/1000)*('4 Schedule'!$I$2)+'4 Schedule'!$I$1+(((($A613/1.08+500)/1000)*'4 Schedule'!$E$2)+'4 Schedule'!$E$1)/2)*(1+B613+8%)/12</f>
        <v>6401.9545171868413</v>
      </c>
      <c r="G613" s="123">
        <f>((($A613/1.08+500)/1000)*('5 Schedule'!$I$2)+'5 Schedule'!$I$1+(((($A613/1.08+500)/1000)*'5 Schedule'!$E$2)+'5 Schedule'!$E$1)/2)*(1+B613+8%)/12</f>
        <v>5907.6191850026271</v>
      </c>
    </row>
    <row r="614" spans="1:7" x14ac:dyDescent="0.4">
      <c r="A614" s="126">
        <f t="shared" si="10"/>
        <v>349500</v>
      </c>
      <c r="B614" s="127">
        <f>VLOOKUP(A614,'Higher Income Adjustment'!$A$1:$B$70,2)</f>
        <v>0.7000000000000004</v>
      </c>
      <c r="C614" s="127"/>
      <c r="D614" s="123">
        <f>((($A614/1.08+500)/1000)*('2 Schedule'!$I$2)+'2 Schedule'!$I$1+(((($A614/1.08+500)/1000)*'2 Schedule'!$E$2)+'2 Schedule'!$E$1)/2)*(1+B614+8%)/12</f>
        <v>6905.8297212393918</v>
      </c>
      <c r="E614" s="123">
        <f>((($A614/1.08+500)/1000)*('3 Schedule'!$I$2)+'3 Schedule'!$I$1+(((($A614/1.08+500)/1000)*'3 Schedule'!$E$2)+'3 Schedule'!$E$1)/2)*(1+B614+8%)/12</f>
        <v>6594.9379914245992</v>
      </c>
      <c r="F614" s="123">
        <f>((($A614/1.08+500)/1000)*('4 Schedule'!$I$2)+'4 Schedule'!$I$1+(((($A614/1.08+500)/1000)*'4 Schedule'!$E$2)+'4 Schedule'!$E$1)/2)*(1+B614+8%)/12</f>
        <v>6407.9932600939355</v>
      </c>
      <c r="G614" s="123">
        <f>((($A614/1.08+500)/1000)*('5 Schedule'!$I$2)+'5 Schedule'!$I$1+(((($A614/1.08+500)/1000)*'5 Schedule'!$E$2)+'5 Schedule'!$E$1)/2)*(1+B614+8%)/12</f>
        <v>5913.1153180120345</v>
      </c>
    </row>
    <row r="615" spans="1:7" x14ac:dyDescent="0.4">
      <c r="A615" s="126">
        <f t="shared" si="10"/>
        <v>350000</v>
      </c>
      <c r="B615" s="127">
        <f>VLOOKUP(A615,'Higher Income Adjustment'!$A$1:$B$70,2)</f>
        <v>0.7000000000000004</v>
      </c>
      <c r="C615" s="127"/>
      <c r="D615" s="123">
        <f>((($A615/1.08+500)/1000)*('2 Schedule'!$I$2)+'2 Schedule'!$I$1+(((($A615/1.08+500)/1000)*'2 Schedule'!$E$2)+'2 Schedule'!$E$1)/2)*(1+B615+8%)/12</f>
        <v>6912.1856470449538</v>
      </c>
      <c r="E615" s="123">
        <f>((($A615/1.08+500)/1000)*('3 Schedule'!$I$2)+'3 Schedule'!$I$1+(((($A615/1.08+500)/1000)*'3 Schedule'!$E$2)+'3 Schedule'!$E$1)/2)*(1+B615+8%)/12</f>
        <v>6601.2609289311367</v>
      </c>
      <c r="F615" s="123">
        <f>((($A615/1.08+500)/1000)*('4 Schedule'!$I$2)+'4 Schedule'!$I$1+(((($A615/1.08+500)/1000)*'4 Schedule'!$E$2)+'4 Schedule'!$E$1)/2)*(1+B615+8%)/12</f>
        <v>6414.0320030010298</v>
      </c>
      <c r="G615" s="123">
        <f>((($A615/1.08+500)/1000)*('5 Schedule'!$I$2)+'5 Schedule'!$I$1+(((($A615/1.08+500)/1000)*'5 Schedule'!$E$2)+'5 Schedule'!$E$1)/2)*(1+B615+8%)/12</f>
        <v>5918.6114510214402</v>
      </c>
    </row>
    <row r="616" spans="1:7" x14ac:dyDescent="0.4">
      <c r="A616" s="126">
        <f t="shared" si="10"/>
        <v>350500</v>
      </c>
      <c r="B616" s="127">
        <f>VLOOKUP(A616,'Higher Income Adjustment'!$A$1:$B$70,2)</f>
        <v>0.7000000000000004</v>
      </c>
      <c r="C616" s="127"/>
      <c r="D616" s="123">
        <f>((($A616/1.08+500)/1000)*('2 Schedule'!$I$2)+'2 Schedule'!$I$1+(((($A616/1.08+500)/1000)*'2 Schedule'!$E$2)+'2 Schedule'!$E$1)/2)*(1+B616+8%)/12</f>
        <v>6918.5415728505177</v>
      </c>
      <c r="E616" s="123">
        <f>((($A616/1.08+500)/1000)*('3 Schedule'!$I$2)+'3 Schedule'!$I$1+(((($A616/1.08+500)/1000)*'3 Schedule'!$E$2)+'3 Schedule'!$E$1)/2)*(1+B616+8%)/12</f>
        <v>6607.5838664376743</v>
      </c>
      <c r="F616" s="123">
        <f>((($A616/1.08+500)/1000)*('4 Schedule'!$I$2)+'4 Schedule'!$I$1+(((($A616/1.08+500)/1000)*'4 Schedule'!$E$2)+'4 Schedule'!$E$1)/2)*(1+B616+8%)/12</f>
        <v>6420.0707459081241</v>
      </c>
      <c r="G616" s="123">
        <f>((($A616/1.08+500)/1000)*('5 Schedule'!$I$2)+'5 Schedule'!$I$1+(((($A616/1.08+500)/1000)*'5 Schedule'!$E$2)+'5 Schedule'!$E$1)/2)*(1+B616+8%)/12</f>
        <v>5924.1075840308504</v>
      </c>
    </row>
    <row r="617" spans="1:7" x14ac:dyDescent="0.4">
      <c r="A617" s="126">
        <f t="shared" si="10"/>
        <v>351000</v>
      </c>
      <c r="B617" s="127">
        <f>VLOOKUP(A617,'Higher Income Adjustment'!$A$1:$B$70,2)</f>
        <v>0.7000000000000004</v>
      </c>
      <c r="C617" s="127"/>
      <c r="D617" s="123">
        <f>((($A617/1.08+500)/1000)*('2 Schedule'!$I$2)+'2 Schedule'!$I$1+(((($A617/1.08+500)/1000)*'2 Schedule'!$E$2)+'2 Schedule'!$E$1)/2)*(1+B617+8%)/12</f>
        <v>6924.8974986560816</v>
      </c>
      <c r="E617" s="123">
        <f>((($A617/1.08+500)/1000)*('3 Schedule'!$I$2)+'3 Schedule'!$I$1+(((($A617/1.08+500)/1000)*'3 Schedule'!$E$2)+'3 Schedule'!$E$1)/2)*(1+B617+8%)/12</f>
        <v>6613.9068039442127</v>
      </c>
      <c r="F617" s="123">
        <f>((($A617/1.08+500)/1000)*('4 Schedule'!$I$2)+'4 Schedule'!$I$1+(((($A617/1.08+500)/1000)*'4 Schedule'!$E$2)+'4 Schedule'!$E$1)/2)*(1+B617+8%)/12</f>
        <v>6426.1094888152193</v>
      </c>
      <c r="G617" s="123">
        <f>((($A617/1.08+500)/1000)*('5 Schedule'!$I$2)+'5 Schedule'!$I$1+(((($A617/1.08+500)/1000)*'5 Schedule'!$E$2)+'5 Schedule'!$E$1)/2)*(1+B617+8%)/12</f>
        <v>5929.6037170402587</v>
      </c>
    </row>
    <row r="618" spans="1:7" x14ac:dyDescent="0.4">
      <c r="A618" s="126">
        <f t="shared" si="10"/>
        <v>351500</v>
      </c>
      <c r="B618" s="127">
        <f>VLOOKUP(A618,'Higher Income Adjustment'!$A$1:$B$70,2)</f>
        <v>0.7000000000000004</v>
      </c>
      <c r="C618" s="127"/>
      <c r="D618" s="123">
        <f>((($A618/1.08+500)/1000)*('2 Schedule'!$I$2)+'2 Schedule'!$I$1+(((($A618/1.08+500)/1000)*'2 Schedule'!$E$2)+'2 Schedule'!$E$1)/2)*(1+B618+8%)/12</f>
        <v>6931.2534244616436</v>
      </c>
      <c r="E618" s="123">
        <f>((($A618/1.08+500)/1000)*('3 Schedule'!$I$2)+'3 Schedule'!$I$1+(((($A618/1.08+500)/1000)*'3 Schedule'!$E$2)+'3 Schedule'!$E$1)/2)*(1+B618+8%)/12</f>
        <v>6620.2297414507493</v>
      </c>
      <c r="F618" s="123">
        <f>((($A618/1.08+500)/1000)*('4 Schedule'!$I$2)+'4 Schedule'!$I$1+(((($A618/1.08+500)/1000)*'4 Schedule'!$E$2)+'4 Schedule'!$E$1)/2)*(1+B618+8%)/12</f>
        <v>6432.1482317223135</v>
      </c>
      <c r="G618" s="123">
        <f>((($A618/1.08+500)/1000)*('5 Schedule'!$I$2)+'5 Schedule'!$I$1+(((($A618/1.08+500)/1000)*'5 Schedule'!$E$2)+'5 Schedule'!$E$1)/2)*(1+B618+8%)/12</f>
        <v>5935.0998500496644</v>
      </c>
    </row>
    <row r="619" spans="1:7" x14ac:dyDescent="0.4">
      <c r="A619" s="126">
        <f t="shared" si="10"/>
        <v>352000</v>
      </c>
      <c r="B619" s="127">
        <f>VLOOKUP(A619,'Higher Income Adjustment'!$A$1:$B$70,2)</f>
        <v>0.7000000000000004</v>
      </c>
      <c r="C619" s="127"/>
      <c r="D619" s="123">
        <f>((($A619/1.08+500)/1000)*('2 Schedule'!$I$2)+'2 Schedule'!$I$1+(((($A619/1.08+500)/1000)*'2 Schedule'!$E$2)+'2 Schedule'!$E$1)/2)*(1+B619+8%)/12</f>
        <v>6937.6093502672056</v>
      </c>
      <c r="E619" s="123">
        <f>((($A619/1.08+500)/1000)*('3 Schedule'!$I$2)+'3 Schedule'!$I$1+(((($A619/1.08+500)/1000)*'3 Schedule'!$E$2)+'3 Schedule'!$E$1)/2)*(1+B619+8%)/12</f>
        <v>6626.5526789572878</v>
      </c>
      <c r="F619" s="123">
        <f>((($A619/1.08+500)/1000)*('4 Schedule'!$I$2)+'4 Schedule'!$I$1+(((($A619/1.08+500)/1000)*'4 Schedule'!$E$2)+'4 Schedule'!$E$1)/2)*(1+B619+8%)/12</f>
        <v>6438.1869746294096</v>
      </c>
      <c r="G619" s="123">
        <f>((($A619/1.08+500)/1000)*('5 Schedule'!$I$2)+'5 Schedule'!$I$1+(((($A619/1.08+500)/1000)*'5 Schedule'!$E$2)+'5 Schedule'!$E$1)/2)*(1+B619+8%)/12</f>
        <v>5940.5959830590737</v>
      </c>
    </row>
    <row r="620" spans="1:7" x14ac:dyDescent="0.4">
      <c r="A620" s="126">
        <f t="shared" si="10"/>
        <v>352500</v>
      </c>
      <c r="B620" s="127">
        <f>VLOOKUP(A620,'Higher Income Adjustment'!$A$1:$B$70,2)</f>
        <v>0.7000000000000004</v>
      </c>
      <c r="C620" s="127"/>
      <c r="D620" s="123">
        <f>((($A620/1.08+500)/1000)*('2 Schedule'!$I$2)+'2 Schedule'!$I$1+(((($A620/1.08+500)/1000)*'2 Schedule'!$E$2)+'2 Schedule'!$E$1)/2)*(1+B620+8%)/12</f>
        <v>6943.9652760727686</v>
      </c>
      <c r="E620" s="123">
        <f>((($A620/1.08+500)/1000)*('3 Schedule'!$I$2)+'3 Schedule'!$I$1+(((($A620/1.08+500)/1000)*'3 Schedule'!$E$2)+'3 Schedule'!$E$1)/2)*(1+B620+8%)/12</f>
        <v>6632.8756164638244</v>
      </c>
      <c r="F620" s="123">
        <f>((($A620/1.08+500)/1000)*('4 Schedule'!$I$2)+'4 Schedule'!$I$1+(((($A620/1.08+500)/1000)*'4 Schedule'!$E$2)+'4 Schedule'!$E$1)/2)*(1+B620+8%)/12</f>
        <v>6444.2257175365039</v>
      </c>
      <c r="G620" s="123">
        <f>((($A620/1.08+500)/1000)*('5 Schedule'!$I$2)+'5 Schedule'!$I$1+(((($A620/1.08+500)/1000)*'5 Schedule'!$E$2)+'5 Schedule'!$E$1)/2)*(1+B620+8%)/12</f>
        <v>5946.0921160684811</v>
      </c>
    </row>
    <row r="621" spans="1:7" x14ac:dyDescent="0.4">
      <c r="A621" s="126">
        <f t="shared" si="10"/>
        <v>353000</v>
      </c>
      <c r="B621" s="127">
        <f>VLOOKUP(A621,'Higher Income Adjustment'!$A$1:$B$70,2)</f>
        <v>0.7000000000000004</v>
      </c>
      <c r="C621" s="127"/>
      <c r="D621" s="123">
        <f>((($A621/1.08+500)/1000)*('2 Schedule'!$I$2)+'2 Schedule'!$I$1+(((($A621/1.08+500)/1000)*'2 Schedule'!$E$2)+'2 Schedule'!$E$1)/2)*(1+B621+8%)/12</f>
        <v>6950.3212018783315</v>
      </c>
      <c r="E621" s="123">
        <f>((($A621/1.08+500)/1000)*('3 Schedule'!$I$2)+'3 Schedule'!$I$1+(((($A621/1.08+500)/1000)*'3 Schedule'!$E$2)+'3 Schedule'!$E$1)/2)*(1+B621+8%)/12</f>
        <v>6639.198553970361</v>
      </c>
      <c r="F621" s="123">
        <f>((($A621/1.08+500)/1000)*('4 Schedule'!$I$2)+'4 Schedule'!$I$1+(((($A621/1.08+500)/1000)*'4 Schedule'!$E$2)+'4 Schedule'!$E$1)/2)*(1+B621+8%)/12</f>
        <v>6450.2644604435982</v>
      </c>
      <c r="G621" s="123">
        <f>((($A621/1.08+500)/1000)*('5 Schedule'!$I$2)+'5 Schedule'!$I$1+(((($A621/1.08+500)/1000)*'5 Schedule'!$E$2)+'5 Schedule'!$E$1)/2)*(1+B621+8%)/12</f>
        <v>5951.5882490778895</v>
      </c>
    </row>
    <row r="622" spans="1:7" x14ac:dyDescent="0.4">
      <c r="A622" s="126">
        <f t="shared" si="10"/>
        <v>353500</v>
      </c>
      <c r="B622" s="127">
        <f>VLOOKUP(A622,'Higher Income Adjustment'!$A$1:$B$70,2)</f>
        <v>0.7000000000000004</v>
      </c>
      <c r="C622" s="127"/>
      <c r="D622" s="123">
        <f>((($A622/1.08+500)/1000)*('2 Schedule'!$I$2)+'2 Schedule'!$I$1+(((($A622/1.08+500)/1000)*'2 Schedule'!$E$2)+'2 Schedule'!$E$1)/2)*(1+B622+8%)/12</f>
        <v>6956.6771276838945</v>
      </c>
      <c r="E622" s="123">
        <f>((($A622/1.08+500)/1000)*('3 Schedule'!$I$2)+'3 Schedule'!$I$1+(((($A622/1.08+500)/1000)*'3 Schedule'!$E$2)+'3 Schedule'!$E$1)/2)*(1+B622+8%)/12</f>
        <v>6645.5214914768985</v>
      </c>
      <c r="F622" s="123">
        <f>((($A622/1.08+500)/1000)*('4 Schedule'!$I$2)+'4 Schedule'!$I$1+(((($A622/1.08+500)/1000)*'4 Schedule'!$E$2)+'4 Schedule'!$E$1)/2)*(1+B622+8%)/12</f>
        <v>6456.3032033506925</v>
      </c>
      <c r="G622" s="123">
        <f>((($A622/1.08+500)/1000)*('5 Schedule'!$I$2)+'5 Schedule'!$I$1+(((($A622/1.08+500)/1000)*'5 Schedule'!$E$2)+'5 Schedule'!$E$1)/2)*(1+B622+8%)/12</f>
        <v>5957.0843820872969</v>
      </c>
    </row>
    <row r="623" spans="1:7" x14ac:dyDescent="0.4">
      <c r="A623" s="126">
        <f t="shared" si="10"/>
        <v>354000</v>
      </c>
      <c r="B623" s="127">
        <f>VLOOKUP(A623,'Higher Income Adjustment'!$A$1:$B$70,2)</f>
        <v>0.7000000000000004</v>
      </c>
      <c r="C623" s="127"/>
      <c r="D623" s="123">
        <f>((($A623/1.08+500)/1000)*('2 Schedule'!$I$2)+'2 Schedule'!$I$1+(((($A623/1.08+500)/1000)*'2 Schedule'!$E$2)+'2 Schedule'!$E$1)/2)*(1+B623+8%)/12</f>
        <v>6963.0330534894565</v>
      </c>
      <c r="E623" s="123">
        <f>((($A623/1.08+500)/1000)*('3 Schedule'!$I$2)+'3 Schedule'!$I$1+(((($A623/1.08+500)/1000)*'3 Schedule'!$E$2)+'3 Schedule'!$E$1)/2)*(1+B623+8%)/12</f>
        <v>6651.844428983437</v>
      </c>
      <c r="F623" s="123">
        <f>((($A623/1.08+500)/1000)*('4 Schedule'!$I$2)+'4 Schedule'!$I$1+(((($A623/1.08+500)/1000)*'4 Schedule'!$E$2)+'4 Schedule'!$E$1)/2)*(1+B623+8%)/12</f>
        <v>6462.3419462577867</v>
      </c>
      <c r="G623" s="123">
        <f>((($A623/1.08+500)/1000)*('5 Schedule'!$I$2)+'5 Schedule'!$I$1+(((($A623/1.08+500)/1000)*'5 Schedule'!$E$2)+'5 Schedule'!$E$1)/2)*(1+B623+8%)/12</f>
        <v>5962.5805150967053</v>
      </c>
    </row>
    <row r="624" spans="1:7" x14ac:dyDescent="0.4">
      <c r="A624" s="126">
        <f t="shared" si="10"/>
        <v>354500</v>
      </c>
      <c r="B624" s="127">
        <f>VLOOKUP(A624,'Higher Income Adjustment'!$A$1:$B$70,2)</f>
        <v>0.7000000000000004</v>
      </c>
      <c r="C624" s="127"/>
      <c r="D624" s="123">
        <f>((($A624/1.08+500)/1000)*('2 Schedule'!$I$2)+'2 Schedule'!$I$1+(((($A624/1.08+500)/1000)*'2 Schedule'!$E$2)+'2 Schedule'!$E$1)/2)*(1+B624+8%)/12</f>
        <v>6969.3889792950185</v>
      </c>
      <c r="E624" s="123">
        <f>((($A624/1.08+500)/1000)*('3 Schedule'!$I$2)+'3 Schedule'!$I$1+(((($A624/1.08+500)/1000)*'3 Schedule'!$E$2)+'3 Schedule'!$E$1)/2)*(1+B624+8%)/12</f>
        <v>6658.1673664899727</v>
      </c>
      <c r="F624" s="123">
        <f>((($A624/1.08+500)/1000)*('4 Schedule'!$I$2)+'4 Schedule'!$I$1+(((($A624/1.08+500)/1000)*'4 Schedule'!$E$2)+'4 Schedule'!$E$1)/2)*(1+B624+8%)/12</f>
        <v>6468.380689164881</v>
      </c>
      <c r="G624" s="123">
        <f>((($A624/1.08+500)/1000)*('5 Schedule'!$I$2)+'5 Schedule'!$I$1+(((($A624/1.08+500)/1000)*'5 Schedule'!$E$2)+'5 Schedule'!$E$1)/2)*(1+B624+8%)/12</f>
        <v>5968.0766481061119</v>
      </c>
    </row>
    <row r="625" spans="1:7" x14ac:dyDescent="0.4">
      <c r="A625" s="126">
        <f t="shared" si="10"/>
        <v>355000</v>
      </c>
      <c r="B625" s="127">
        <f>VLOOKUP(A625,'Higher Income Adjustment'!$A$1:$B$70,2)</f>
        <v>0.7000000000000004</v>
      </c>
      <c r="C625" s="127"/>
      <c r="D625" s="123">
        <f>((($A625/1.08+500)/1000)*('2 Schedule'!$I$2)+'2 Schedule'!$I$1+(((($A625/1.08+500)/1000)*'2 Schedule'!$E$2)+'2 Schedule'!$E$1)/2)*(1+B625+8%)/12</f>
        <v>6975.7449051005833</v>
      </c>
      <c r="E625" s="123">
        <f>((($A625/1.08+500)/1000)*('3 Schedule'!$I$2)+'3 Schedule'!$I$1+(((($A625/1.08+500)/1000)*'3 Schedule'!$E$2)+'3 Schedule'!$E$1)/2)*(1+B625+8%)/12</f>
        <v>6664.4903039965111</v>
      </c>
      <c r="F625" s="123">
        <f>((($A625/1.08+500)/1000)*('4 Schedule'!$I$2)+'4 Schedule'!$I$1+(((($A625/1.08+500)/1000)*'4 Schedule'!$E$2)+'4 Schedule'!$E$1)/2)*(1+B625+8%)/12</f>
        <v>6474.4194320719771</v>
      </c>
      <c r="G625" s="123">
        <f>((($A625/1.08+500)/1000)*('5 Schedule'!$I$2)+'5 Schedule'!$I$1+(((($A625/1.08+500)/1000)*'5 Schedule'!$E$2)+'5 Schedule'!$E$1)/2)*(1+B625+8%)/12</f>
        <v>5973.5727811155202</v>
      </c>
    </row>
    <row r="626" spans="1:7" x14ac:dyDescent="0.4">
      <c r="A626" s="126">
        <f t="shared" si="10"/>
        <v>355500</v>
      </c>
      <c r="B626" s="127">
        <f>VLOOKUP(A626,'Higher Income Adjustment'!$A$1:$B$70,2)</f>
        <v>0.7000000000000004</v>
      </c>
      <c r="C626" s="127"/>
      <c r="D626" s="123">
        <f>((($A626/1.08+500)/1000)*('2 Schedule'!$I$2)+'2 Schedule'!$I$1+(((($A626/1.08+500)/1000)*'2 Schedule'!$E$2)+'2 Schedule'!$E$1)/2)*(1+B626+8%)/12</f>
        <v>6982.1008309061463</v>
      </c>
      <c r="E626" s="123">
        <f>((($A626/1.08+500)/1000)*('3 Schedule'!$I$2)+'3 Schedule'!$I$1+(((($A626/1.08+500)/1000)*'3 Schedule'!$E$2)+'3 Schedule'!$E$1)/2)*(1+B626+8%)/12</f>
        <v>6670.8132415030486</v>
      </c>
      <c r="F626" s="123">
        <f>((($A626/1.08+500)/1000)*('4 Schedule'!$I$2)+'4 Schedule'!$I$1+(((($A626/1.08+500)/1000)*'4 Schedule'!$E$2)+'4 Schedule'!$E$1)/2)*(1+B626+8%)/12</f>
        <v>6480.4581749790714</v>
      </c>
      <c r="G626" s="123">
        <f>((($A626/1.08+500)/1000)*('5 Schedule'!$I$2)+'5 Schedule'!$I$1+(((($A626/1.08+500)/1000)*'5 Schedule'!$E$2)+'5 Schedule'!$E$1)/2)*(1+B626+8%)/12</f>
        <v>5979.0689141249277</v>
      </c>
    </row>
    <row r="627" spans="1:7" x14ac:dyDescent="0.4">
      <c r="A627" s="126">
        <f t="shared" si="10"/>
        <v>356000</v>
      </c>
      <c r="B627" s="127">
        <f>VLOOKUP(A627,'Higher Income Adjustment'!$A$1:$B$70,2)</f>
        <v>0.7000000000000004</v>
      </c>
      <c r="C627" s="127"/>
      <c r="D627" s="123">
        <f>((($A627/1.08+500)/1000)*('2 Schedule'!$I$2)+'2 Schedule'!$I$1+(((($A627/1.08+500)/1000)*'2 Schedule'!$E$2)+'2 Schedule'!$E$1)/2)*(1+B627+8%)/12</f>
        <v>6988.4567567117083</v>
      </c>
      <c r="E627" s="123">
        <f>((($A627/1.08+500)/1000)*('3 Schedule'!$I$2)+'3 Schedule'!$I$1+(((($A627/1.08+500)/1000)*'3 Schedule'!$E$2)+'3 Schedule'!$E$1)/2)*(1+B627+8%)/12</f>
        <v>6677.1361790095862</v>
      </c>
      <c r="F627" s="123">
        <f>((($A627/1.08+500)/1000)*('4 Schedule'!$I$2)+'4 Schedule'!$I$1+(((($A627/1.08+500)/1000)*'4 Schedule'!$E$2)+'4 Schedule'!$E$1)/2)*(1+B627+8%)/12</f>
        <v>6486.4969178861656</v>
      </c>
      <c r="G627" s="123">
        <f>((($A627/1.08+500)/1000)*('5 Schedule'!$I$2)+'5 Schedule'!$I$1+(((($A627/1.08+500)/1000)*'5 Schedule'!$E$2)+'5 Schedule'!$E$1)/2)*(1+B627+8%)/12</f>
        <v>5984.565047134337</v>
      </c>
    </row>
    <row r="628" spans="1:7" x14ac:dyDescent="0.4">
      <c r="A628" s="126">
        <f t="shared" si="10"/>
        <v>356500</v>
      </c>
      <c r="B628" s="127">
        <f>VLOOKUP(A628,'Higher Income Adjustment'!$A$1:$B$70,2)</f>
        <v>0.7000000000000004</v>
      </c>
      <c r="C628" s="127"/>
      <c r="D628" s="123">
        <f>((($A628/1.08+500)/1000)*('2 Schedule'!$I$2)+'2 Schedule'!$I$1+(((($A628/1.08+500)/1000)*'2 Schedule'!$E$2)+'2 Schedule'!$E$1)/2)*(1+B628+8%)/12</f>
        <v>6994.8126825172731</v>
      </c>
      <c r="E628" s="123">
        <f>((($A628/1.08+500)/1000)*('3 Schedule'!$I$2)+'3 Schedule'!$I$1+(((($A628/1.08+500)/1000)*'3 Schedule'!$E$2)+'3 Schedule'!$E$1)/2)*(1+B628+8%)/12</f>
        <v>6683.4591165161246</v>
      </c>
      <c r="F628" s="123">
        <f>((($A628/1.08+500)/1000)*('4 Schedule'!$I$2)+'4 Schedule'!$I$1+(((($A628/1.08+500)/1000)*'4 Schedule'!$E$2)+'4 Schedule'!$E$1)/2)*(1+B628+8%)/12</f>
        <v>6492.5356607932617</v>
      </c>
      <c r="G628" s="123">
        <f>((($A628/1.08+500)/1000)*('5 Schedule'!$I$2)+'5 Schedule'!$I$1+(((($A628/1.08+500)/1000)*'5 Schedule'!$E$2)+'5 Schedule'!$E$1)/2)*(1+B628+8%)/12</f>
        <v>5990.0611801437435</v>
      </c>
    </row>
    <row r="629" spans="1:7" x14ac:dyDescent="0.4">
      <c r="A629" s="126">
        <f t="shared" si="10"/>
        <v>357000</v>
      </c>
      <c r="B629" s="127">
        <f>VLOOKUP(A629,'Higher Income Adjustment'!$A$1:$B$70,2)</f>
        <v>0.7000000000000004</v>
      </c>
      <c r="C629" s="127"/>
      <c r="D629" s="123">
        <f>((($A629/1.08+500)/1000)*('2 Schedule'!$I$2)+'2 Schedule'!$I$1+(((($A629/1.08+500)/1000)*'2 Schedule'!$E$2)+'2 Schedule'!$E$1)/2)*(1+B629+8%)/12</f>
        <v>7001.1686083228342</v>
      </c>
      <c r="E629" s="123">
        <f>((($A629/1.08+500)/1000)*('3 Schedule'!$I$2)+'3 Schedule'!$I$1+(((($A629/1.08+500)/1000)*'3 Schedule'!$E$2)+'3 Schedule'!$E$1)/2)*(1+B629+8%)/12</f>
        <v>6689.7820540226603</v>
      </c>
      <c r="F629" s="123">
        <f>((($A629/1.08+500)/1000)*('4 Schedule'!$I$2)+'4 Schedule'!$I$1+(((($A629/1.08+500)/1000)*'4 Schedule'!$E$2)+'4 Schedule'!$E$1)/2)*(1+B629+8%)/12</f>
        <v>6498.574403700356</v>
      </c>
      <c r="G629" s="123">
        <f>((($A629/1.08+500)/1000)*('5 Schedule'!$I$2)+'5 Schedule'!$I$1+(((($A629/1.08+500)/1000)*'5 Schedule'!$E$2)+'5 Schedule'!$E$1)/2)*(1+B629+8%)/12</f>
        <v>5995.5573131531501</v>
      </c>
    </row>
    <row r="630" spans="1:7" x14ac:dyDescent="0.4">
      <c r="A630" s="126">
        <f t="shared" si="10"/>
        <v>357500</v>
      </c>
      <c r="B630" s="127">
        <f>VLOOKUP(A630,'Higher Income Adjustment'!$A$1:$B$70,2)</f>
        <v>0.7000000000000004</v>
      </c>
      <c r="C630" s="127"/>
      <c r="D630" s="123">
        <f>((($A630/1.08+500)/1000)*('2 Schedule'!$I$2)+'2 Schedule'!$I$1+(((($A630/1.08+500)/1000)*'2 Schedule'!$E$2)+'2 Schedule'!$E$1)/2)*(1+B630+8%)/12</f>
        <v>7007.5245341283962</v>
      </c>
      <c r="E630" s="123">
        <f>((($A630/1.08+500)/1000)*('3 Schedule'!$I$2)+'3 Schedule'!$I$1+(((($A630/1.08+500)/1000)*'3 Schedule'!$E$2)+'3 Schedule'!$E$1)/2)*(1+B630+8%)/12</f>
        <v>6696.1049915291978</v>
      </c>
      <c r="F630" s="123">
        <f>((($A630/1.08+500)/1000)*('4 Schedule'!$I$2)+'4 Schedule'!$I$1+(((($A630/1.08+500)/1000)*'4 Schedule'!$E$2)+'4 Schedule'!$E$1)/2)*(1+B630+8%)/12</f>
        <v>6504.6131466074503</v>
      </c>
      <c r="G630" s="123">
        <f>((($A630/1.08+500)/1000)*('5 Schedule'!$I$2)+'5 Schedule'!$I$1+(((($A630/1.08+500)/1000)*'5 Schedule'!$E$2)+'5 Schedule'!$E$1)/2)*(1+B630+8%)/12</f>
        <v>6001.0534461625602</v>
      </c>
    </row>
    <row r="631" spans="1:7" x14ac:dyDescent="0.4">
      <c r="A631" s="126">
        <f t="shared" si="10"/>
        <v>358000</v>
      </c>
      <c r="B631" s="127">
        <f>VLOOKUP(A631,'Higher Income Adjustment'!$A$1:$B$70,2)</f>
        <v>0.7000000000000004</v>
      </c>
      <c r="C631" s="127"/>
      <c r="D631" s="123">
        <f>((($A631/1.08+500)/1000)*('2 Schedule'!$I$2)+'2 Schedule'!$I$1+(((($A631/1.08+500)/1000)*'2 Schedule'!$E$2)+'2 Schedule'!$E$1)/2)*(1+B631+8%)/12</f>
        <v>7013.8804599339601</v>
      </c>
      <c r="E631" s="123">
        <f>((($A631/1.08+500)/1000)*('3 Schedule'!$I$2)+'3 Schedule'!$I$1+(((($A631/1.08+500)/1000)*'3 Schedule'!$E$2)+'3 Schedule'!$E$1)/2)*(1+B631+8%)/12</f>
        <v>6702.4279290357345</v>
      </c>
      <c r="F631" s="123">
        <f>((($A631/1.08+500)/1000)*('4 Schedule'!$I$2)+'4 Schedule'!$I$1+(((($A631/1.08+500)/1000)*'4 Schedule'!$E$2)+'4 Schedule'!$E$1)/2)*(1+B631+8%)/12</f>
        <v>6510.6518895145455</v>
      </c>
      <c r="G631" s="123">
        <f>((($A631/1.08+500)/1000)*('5 Schedule'!$I$2)+'5 Schedule'!$I$1+(((($A631/1.08+500)/1000)*'5 Schedule'!$E$2)+'5 Schedule'!$E$1)/2)*(1+B631+8%)/12</f>
        <v>6006.5495791719668</v>
      </c>
    </row>
    <row r="632" spans="1:7" x14ac:dyDescent="0.4">
      <c r="A632" s="126">
        <f t="shared" si="10"/>
        <v>358500</v>
      </c>
      <c r="B632" s="127">
        <f>VLOOKUP(A632,'Higher Income Adjustment'!$A$1:$B$70,2)</f>
        <v>0.7000000000000004</v>
      </c>
      <c r="C632" s="127"/>
      <c r="D632" s="123">
        <f>((($A632/1.08+500)/1000)*('2 Schedule'!$I$2)+'2 Schedule'!$I$1+(((($A632/1.08+500)/1000)*'2 Schedule'!$E$2)+'2 Schedule'!$E$1)/2)*(1+B632+8%)/12</f>
        <v>7020.2363857395239</v>
      </c>
      <c r="E632" s="123">
        <f>((($A632/1.08+500)/1000)*('3 Schedule'!$I$2)+'3 Schedule'!$I$1+(((($A632/1.08+500)/1000)*'3 Schedule'!$E$2)+'3 Schedule'!$E$1)/2)*(1+B632+8%)/12</f>
        <v>6708.750866542272</v>
      </c>
      <c r="F632" s="123">
        <f>((($A632/1.08+500)/1000)*('4 Schedule'!$I$2)+'4 Schedule'!$I$1+(((($A632/1.08+500)/1000)*'4 Schedule'!$E$2)+'4 Schedule'!$E$1)/2)*(1+B632+8%)/12</f>
        <v>6516.6906324216397</v>
      </c>
      <c r="G632" s="123">
        <f>((($A632/1.08+500)/1000)*('5 Schedule'!$I$2)+'5 Schedule'!$I$1+(((($A632/1.08+500)/1000)*'5 Schedule'!$E$2)+'5 Schedule'!$E$1)/2)*(1+B632+8%)/12</f>
        <v>6012.0457121813752</v>
      </c>
    </row>
    <row r="633" spans="1:7" x14ac:dyDescent="0.4">
      <c r="A633" s="126">
        <f t="shared" si="10"/>
        <v>359000</v>
      </c>
      <c r="B633" s="127">
        <f>VLOOKUP(A633,'Higher Income Adjustment'!$A$1:$B$70,2)</f>
        <v>0.7000000000000004</v>
      </c>
      <c r="C633" s="127"/>
      <c r="D633" s="123">
        <f>((($A633/1.08+500)/1000)*('2 Schedule'!$I$2)+'2 Schedule'!$I$1+(((($A633/1.08+500)/1000)*'2 Schedule'!$E$2)+'2 Schedule'!$E$1)/2)*(1+B633+8%)/12</f>
        <v>7026.592311545086</v>
      </c>
      <c r="E633" s="123">
        <f>((($A633/1.08+500)/1000)*('3 Schedule'!$I$2)+'3 Schedule'!$I$1+(((($A633/1.08+500)/1000)*'3 Schedule'!$E$2)+'3 Schedule'!$E$1)/2)*(1+B633+8%)/12</f>
        <v>6715.0738040488104</v>
      </c>
      <c r="F633" s="123">
        <f>((($A633/1.08+500)/1000)*('4 Schedule'!$I$2)+'4 Schedule'!$I$1+(((($A633/1.08+500)/1000)*'4 Schedule'!$E$2)+'4 Schedule'!$E$1)/2)*(1+B633+8%)/12</f>
        <v>6522.729375328734</v>
      </c>
      <c r="G633" s="123">
        <f>((($A633/1.08+500)/1000)*('5 Schedule'!$I$2)+'5 Schedule'!$I$1+(((($A633/1.08+500)/1000)*'5 Schedule'!$E$2)+'5 Schedule'!$E$1)/2)*(1+B633+8%)/12</f>
        <v>6017.5418451907817</v>
      </c>
    </row>
    <row r="634" spans="1:7" x14ac:dyDescent="0.4">
      <c r="A634" s="126">
        <f t="shared" si="10"/>
        <v>359500</v>
      </c>
      <c r="B634" s="127">
        <f>VLOOKUP(A634,'Higher Income Adjustment'!$A$1:$B$70,2)</f>
        <v>0.7000000000000004</v>
      </c>
      <c r="C634" s="127"/>
      <c r="D634" s="123">
        <f>((($A634/1.08+500)/1000)*('2 Schedule'!$I$2)+'2 Schedule'!$I$1+(((($A634/1.08+500)/1000)*'2 Schedule'!$E$2)+'2 Schedule'!$E$1)/2)*(1+B634+8%)/12</f>
        <v>7032.9482373506498</v>
      </c>
      <c r="E634" s="123">
        <f>((($A634/1.08+500)/1000)*('3 Schedule'!$I$2)+'3 Schedule'!$I$1+(((($A634/1.08+500)/1000)*'3 Schedule'!$E$2)+'3 Schedule'!$E$1)/2)*(1+B634+8%)/12</f>
        <v>6721.3967415553479</v>
      </c>
      <c r="F634" s="123">
        <f>((($A634/1.08+500)/1000)*('4 Schedule'!$I$2)+'4 Schedule'!$I$1+(((($A634/1.08+500)/1000)*'4 Schedule'!$E$2)+'4 Schedule'!$E$1)/2)*(1+B634+8%)/12</f>
        <v>6528.7681182358283</v>
      </c>
      <c r="G634" s="123">
        <f>((($A634/1.08+500)/1000)*('5 Schedule'!$I$2)+'5 Schedule'!$I$1+(((($A634/1.08+500)/1000)*'5 Schedule'!$E$2)+'5 Schedule'!$E$1)/2)*(1+B634+8%)/12</f>
        <v>6023.037978200191</v>
      </c>
    </row>
    <row r="635" spans="1:7" x14ac:dyDescent="0.4">
      <c r="A635" s="126">
        <f t="shared" si="10"/>
        <v>360000</v>
      </c>
      <c r="B635" s="127">
        <f>VLOOKUP(A635,'Higher Income Adjustment'!$A$1:$B$70,2)</f>
        <v>0.7000000000000004</v>
      </c>
      <c r="C635" s="127"/>
      <c r="D635" s="123">
        <f>((($A635/1.08+500)/1000)*('2 Schedule'!$I$2)+'2 Schedule'!$I$1+(((($A635/1.08+500)/1000)*'2 Schedule'!$E$2)+'2 Schedule'!$E$1)/2)*(1+B635+8%)/12</f>
        <v>7039.3041631562119</v>
      </c>
      <c r="E635" s="123">
        <f>((($A635/1.08+500)/1000)*('3 Schedule'!$I$2)+'3 Schedule'!$I$1+(((($A635/1.08+500)/1000)*'3 Schedule'!$E$2)+'3 Schedule'!$E$1)/2)*(1+B635+8%)/12</f>
        <v>6727.7196790618864</v>
      </c>
      <c r="F635" s="123">
        <f>((($A635/1.08+500)/1000)*('4 Schedule'!$I$2)+'4 Schedule'!$I$1+(((($A635/1.08+500)/1000)*'4 Schedule'!$E$2)+'4 Schedule'!$E$1)/2)*(1+B635+8%)/12</f>
        <v>6534.8068611429226</v>
      </c>
      <c r="G635" s="123">
        <f>((($A635/1.08+500)/1000)*('5 Schedule'!$I$2)+'5 Schedule'!$I$1+(((($A635/1.08+500)/1000)*'5 Schedule'!$E$2)+'5 Schedule'!$E$1)/2)*(1+B635+8%)/12</f>
        <v>6028.5341112095984</v>
      </c>
    </row>
    <row r="636" spans="1:7" x14ac:dyDescent="0.4">
      <c r="A636" s="126">
        <f t="shared" si="10"/>
        <v>360500</v>
      </c>
      <c r="B636" s="127">
        <f>VLOOKUP(A636,'Higher Income Adjustment'!$A$1:$B$70,2)</f>
        <v>0.7000000000000004</v>
      </c>
      <c r="C636" s="127"/>
      <c r="D636" s="123">
        <f>((($A636/1.08+500)/1000)*('2 Schedule'!$I$2)+'2 Schedule'!$I$1+(((($A636/1.08+500)/1000)*'2 Schedule'!$E$2)+'2 Schedule'!$E$1)/2)*(1+B636+8%)/12</f>
        <v>7045.6600889617757</v>
      </c>
      <c r="E636" s="123">
        <f>((($A636/1.08+500)/1000)*('3 Schedule'!$I$2)+'3 Schedule'!$I$1+(((($A636/1.08+500)/1000)*'3 Schedule'!$E$2)+'3 Schedule'!$E$1)/2)*(1+B636+8%)/12</f>
        <v>6734.042616568423</v>
      </c>
      <c r="F636" s="123">
        <f>((($A636/1.08+500)/1000)*('4 Schedule'!$I$2)+'4 Schedule'!$I$1+(((($A636/1.08+500)/1000)*'4 Schedule'!$E$2)+'4 Schedule'!$E$1)/2)*(1+B636+8%)/12</f>
        <v>6540.8456040500168</v>
      </c>
      <c r="G636" s="123">
        <f>((($A636/1.08+500)/1000)*('5 Schedule'!$I$2)+'5 Schedule'!$I$1+(((($A636/1.08+500)/1000)*'5 Schedule'!$E$2)+'5 Schedule'!$E$1)/2)*(1+B636+8%)/12</f>
        <v>6034.0302442190068</v>
      </c>
    </row>
    <row r="637" spans="1:7" x14ac:dyDescent="0.4">
      <c r="A637" s="126">
        <f t="shared" si="10"/>
        <v>361000</v>
      </c>
      <c r="B637" s="127">
        <f>VLOOKUP(A637,'Higher Income Adjustment'!$A$1:$B$70,2)</f>
        <v>0.7000000000000004</v>
      </c>
      <c r="C637" s="127"/>
      <c r="D637" s="123">
        <f>((($A637/1.08+500)/1000)*('2 Schedule'!$I$2)+'2 Schedule'!$I$1+(((($A637/1.08+500)/1000)*'2 Schedule'!$E$2)+'2 Schedule'!$E$1)/2)*(1+B637+8%)/12</f>
        <v>7052.0160147673378</v>
      </c>
      <c r="E637" s="123">
        <f>((($A637/1.08+500)/1000)*('3 Schedule'!$I$2)+'3 Schedule'!$I$1+(((($A637/1.08+500)/1000)*'3 Schedule'!$E$2)+'3 Schedule'!$E$1)/2)*(1+B637+8%)/12</f>
        <v>6740.3655540749605</v>
      </c>
      <c r="F637" s="123">
        <f>((($A637/1.08+500)/1000)*('4 Schedule'!$I$2)+'4 Schedule'!$I$1+(((($A637/1.08+500)/1000)*'4 Schedule'!$E$2)+'4 Schedule'!$E$1)/2)*(1+B637+8%)/12</f>
        <v>6546.884346957112</v>
      </c>
      <c r="G637" s="123">
        <f>((($A637/1.08+500)/1000)*('5 Schedule'!$I$2)+'5 Schedule'!$I$1+(((($A637/1.08+500)/1000)*'5 Schedule'!$E$2)+'5 Schedule'!$E$1)/2)*(1+B637+8%)/12</f>
        <v>6039.5263772284152</v>
      </c>
    </row>
    <row r="638" spans="1:7" x14ac:dyDescent="0.4">
      <c r="A638" s="126">
        <f t="shared" si="10"/>
        <v>361500</v>
      </c>
      <c r="B638" s="127">
        <f>VLOOKUP(A638,'Higher Income Adjustment'!$A$1:$B$70,2)</f>
        <v>0.7000000000000004</v>
      </c>
      <c r="C638" s="127"/>
      <c r="D638" s="123">
        <f>((($A638/1.08+500)/1000)*('2 Schedule'!$I$2)+'2 Schedule'!$I$1+(((($A638/1.08+500)/1000)*'2 Schedule'!$E$2)+'2 Schedule'!$E$1)/2)*(1+B638+8%)/12</f>
        <v>7058.3719405728998</v>
      </c>
      <c r="E638" s="123">
        <f>((($A638/1.08+500)/1000)*('3 Schedule'!$I$2)+'3 Schedule'!$I$1+(((($A638/1.08+500)/1000)*'3 Schedule'!$E$2)+'3 Schedule'!$E$1)/2)*(1+B638+8%)/12</f>
        <v>6746.6884915814981</v>
      </c>
      <c r="F638" s="123">
        <f>((($A638/1.08+500)/1000)*('4 Schedule'!$I$2)+'4 Schedule'!$I$1+(((($A638/1.08+500)/1000)*'4 Schedule'!$E$2)+'4 Schedule'!$E$1)/2)*(1+B638+8%)/12</f>
        <v>6552.9230898642063</v>
      </c>
      <c r="G638" s="123">
        <f>((($A638/1.08+500)/1000)*('5 Schedule'!$I$2)+'5 Schedule'!$I$1+(((($A638/1.08+500)/1000)*'5 Schedule'!$E$2)+'5 Schedule'!$E$1)/2)*(1+B638+8%)/12</f>
        <v>6045.0225102378217</v>
      </c>
    </row>
    <row r="639" spans="1:7" x14ac:dyDescent="0.4">
      <c r="A639" s="126">
        <f t="shared" si="10"/>
        <v>362000</v>
      </c>
      <c r="B639" s="127">
        <f>VLOOKUP(A639,'Higher Income Adjustment'!$A$1:$B$70,2)</f>
        <v>0.7000000000000004</v>
      </c>
      <c r="C639" s="127"/>
      <c r="D639" s="123">
        <f>((($A639/1.08+500)/1000)*('2 Schedule'!$I$2)+'2 Schedule'!$I$1+(((($A639/1.08+500)/1000)*'2 Schedule'!$E$2)+'2 Schedule'!$E$1)/2)*(1+B639+8%)/12</f>
        <v>7064.7278663784637</v>
      </c>
      <c r="E639" s="123">
        <f>((($A639/1.08+500)/1000)*('3 Schedule'!$I$2)+'3 Schedule'!$I$1+(((($A639/1.08+500)/1000)*'3 Schedule'!$E$2)+'3 Schedule'!$E$1)/2)*(1+B639+8%)/12</f>
        <v>6753.0114290880347</v>
      </c>
      <c r="F639" s="123">
        <f>((($A639/1.08+500)/1000)*('4 Schedule'!$I$2)+'4 Schedule'!$I$1+(((($A639/1.08+500)/1000)*'4 Schedule'!$E$2)+'4 Schedule'!$E$1)/2)*(1+B639+8%)/12</f>
        <v>6558.9618327713024</v>
      </c>
      <c r="G639" s="123">
        <f>((($A639/1.08+500)/1000)*('5 Schedule'!$I$2)+'5 Schedule'!$I$1+(((($A639/1.08+500)/1000)*'5 Schedule'!$E$2)+'5 Schedule'!$E$1)/2)*(1+B639+8%)/12</f>
        <v>6050.5186432472301</v>
      </c>
    </row>
    <row r="640" spans="1:7" x14ac:dyDescent="0.4">
      <c r="A640" s="126">
        <f t="shared" si="10"/>
        <v>362500</v>
      </c>
      <c r="B640" s="127">
        <f>VLOOKUP(A640,'Higher Income Adjustment'!$A$1:$B$70,2)</f>
        <v>0.7000000000000004</v>
      </c>
      <c r="C640" s="127"/>
      <c r="D640" s="123">
        <f>((($A640/1.08+500)/1000)*('2 Schedule'!$I$2)+'2 Schedule'!$I$1+(((($A640/1.08+500)/1000)*'2 Schedule'!$E$2)+'2 Schedule'!$E$1)/2)*(1+B640+8%)/12</f>
        <v>7071.0837921840275</v>
      </c>
      <c r="E640" s="123">
        <f>((($A640/1.08+500)/1000)*('3 Schedule'!$I$2)+'3 Schedule'!$I$1+(((($A640/1.08+500)/1000)*'3 Schedule'!$E$2)+'3 Schedule'!$E$1)/2)*(1+B640+8%)/12</f>
        <v>6759.3343665945722</v>
      </c>
      <c r="F640" s="123">
        <f>((($A640/1.08+500)/1000)*('4 Schedule'!$I$2)+'4 Schedule'!$I$1+(((($A640/1.08+500)/1000)*'4 Schedule'!$E$2)+'4 Schedule'!$E$1)/2)*(1+B640+8%)/12</f>
        <v>6565.0005756783967</v>
      </c>
      <c r="G640" s="123">
        <f>((($A640/1.08+500)/1000)*('5 Schedule'!$I$2)+'5 Schedule'!$I$1+(((($A640/1.08+500)/1000)*'5 Schedule'!$E$2)+'5 Schedule'!$E$1)/2)*(1+B640+8%)/12</f>
        <v>6056.0147762566376</v>
      </c>
    </row>
    <row r="641" spans="1:7" x14ac:dyDescent="0.4">
      <c r="A641" s="126">
        <f t="shared" si="10"/>
        <v>363000</v>
      </c>
      <c r="B641" s="127">
        <f>VLOOKUP(A641,'Higher Income Adjustment'!$A$1:$B$70,2)</f>
        <v>0.7000000000000004</v>
      </c>
      <c r="C641" s="127"/>
      <c r="D641" s="123">
        <f>((($A641/1.08+500)/1000)*('2 Schedule'!$I$2)+'2 Schedule'!$I$1+(((($A641/1.08+500)/1000)*'2 Schedule'!$E$2)+'2 Schedule'!$E$1)/2)*(1+B641+8%)/12</f>
        <v>7077.4397179895896</v>
      </c>
      <c r="E641" s="123">
        <f>((($A641/1.08+500)/1000)*('3 Schedule'!$I$2)+'3 Schedule'!$I$1+(((($A641/1.08+500)/1000)*'3 Schedule'!$E$2)+'3 Schedule'!$E$1)/2)*(1+B641+8%)/12</f>
        <v>6765.6573041011097</v>
      </c>
      <c r="F641" s="123">
        <f>((($A641/1.08+500)/1000)*('4 Schedule'!$I$2)+'4 Schedule'!$I$1+(((($A641/1.08+500)/1000)*'4 Schedule'!$E$2)+'4 Schedule'!$E$1)/2)*(1+B641+8%)/12</f>
        <v>6571.0393185854909</v>
      </c>
      <c r="G641" s="123">
        <f>((($A641/1.08+500)/1000)*('5 Schedule'!$I$2)+'5 Schedule'!$I$1+(((($A641/1.08+500)/1000)*'5 Schedule'!$E$2)+'5 Schedule'!$E$1)/2)*(1+B641+8%)/12</f>
        <v>6061.5109092660468</v>
      </c>
    </row>
    <row r="642" spans="1:7" x14ac:dyDescent="0.4">
      <c r="A642" s="126">
        <f t="shared" si="10"/>
        <v>363500</v>
      </c>
      <c r="B642" s="127">
        <f>VLOOKUP(A642,'Higher Income Adjustment'!$A$1:$B$70,2)</f>
        <v>0.7000000000000004</v>
      </c>
      <c r="C642" s="127"/>
      <c r="D642" s="123">
        <f>((($A642/1.08+500)/1000)*('2 Schedule'!$I$2)+'2 Schedule'!$I$1+(((($A642/1.08+500)/1000)*'2 Schedule'!$E$2)+'2 Schedule'!$E$1)/2)*(1+B642+8%)/12</f>
        <v>7083.7956437951516</v>
      </c>
      <c r="E642" s="123">
        <f>((($A642/1.08+500)/1000)*('3 Schedule'!$I$2)+'3 Schedule'!$I$1+(((($A642/1.08+500)/1000)*'3 Schedule'!$E$2)+'3 Schedule'!$E$1)/2)*(1+B642+8%)/12</f>
        <v>6771.9802416076463</v>
      </c>
      <c r="F642" s="123">
        <f>((($A642/1.08+500)/1000)*('4 Schedule'!$I$2)+'4 Schedule'!$I$1+(((($A642/1.08+500)/1000)*'4 Schedule'!$E$2)+'4 Schedule'!$E$1)/2)*(1+B642+8%)/12</f>
        <v>6577.0780614925861</v>
      </c>
      <c r="G642" s="123">
        <f>((($A642/1.08+500)/1000)*('5 Schedule'!$I$2)+'5 Schedule'!$I$1+(((($A642/1.08+500)/1000)*'5 Schedule'!$E$2)+'5 Schedule'!$E$1)/2)*(1+B642+8%)/12</f>
        <v>6067.0070422754534</v>
      </c>
    </row>
    <row r="643" spans="1:7" x14ac:dyDescent="0.4">
      <c r="A643" s="126">
        <f t="shared" si="10"/>
        <v>364000</v>
      </c>
      <c r="B643" s="127">
        <f>VLOOKUP(A643,'Higher Income Adjustment'!$A$1:$B$70,2)</f>
        <v>0.7000000000000004</v>
      </c>
      <c r="C643" s="127"/>
      <c r="D643" s="123">
        <f>((($A643/1.08+500)/1000)*('2 Schedule'!$I$2)+'2 Schedule'!$I$1+(((($A643/1.08+500)/1000)*'2 Schedule'!$E$2)+'2 Schedule'!$E$1)/2)*(1+B643+8%)/12</f>
        <v>7090.1515696007145</v>
      </c>
      <c r="E643" s="123">
        <f>((($A643/1.08+500)/1000)*('3 Schedule'!$I$2)+'3 Schedule'!$I$1+(((($A643/1.08+500)/1000)*'3 Schedule'!$E$2)+'3 Schedule'!$E$1)/2)*(1+B643+8%)/12</f>
        <v>6778.3031791141839</v>
      </c>
      <c r="F643" s="123">
        <f>((($A643/1.08+500)/1000)*('4 Schedule'!$I$2)+'4 Schedule'!$I$1+(((($A643/1.08+500)/1000)*'4 Schedule'!$E$2)+'4 Schedule'!$E$1)/2)*(1+B643+8%)/12</f>
        <v>6583.1168043996804</v>
      </c>
      <c r="G643" s="123">
        <f>((($A643/1.08+500)/1000)*('5 Schedule'!$I$2)+'5 Schedule'!$I$1+(((($A643/1.08+500)/1000)*'5 Schedule'!$E$2)+'5 Schedule'!$E$1)/2)*(1+B643+8%)/12</f>
        <v>6072.5031752848599</v>
      </c>
    </row>
    <row r="644" spans="1:7" x14ac:dyDescent="0.4">
      <c r="A644" s="126">
        <f t="shared" si="10"/>
        <v>364500</v>
      </c>
      <c r="B644" s="127">
        <f>VLOOKUP(A644,'Higher Income Adjustment'!$A$1:$B$70,2)</f>
        <v>0.7000000000000004</v>
      </c>
      <c r="C644" s="127"/>
      <c r="D644" s="123">
        <f>((($A644/1.08+500)/1000)*('2 Schedule'!$I$2)+'2 Schedule'!$I$1+(((($A644/1.08+500)/1000)*'2 Schedule'!$E$2)+'2 Schedule'!$E$1)/2)*(1+B644+8%)/12</f>
        <v>7096.5074954062793</v>
      </c>
      <c r="E644" s="123">
        <f>((($A644/1.08+500)/1000)*('3 Schedule'!$I$2)+'3 Schedule'!$I$1+(((($A644/1.08+500)/1000)*'3 Schedule'!$E$2)+'3 Schedule'!$E$1)/2)*(1+B644+8%)/12</f>
        <v>6784.6261166207214</v>
      </c>
      <c r="F644" s="123">
        <f>((($A644/1.08+500)/1000)*('4 Schedule'!$I$2)+'4 Schedule'!$I$1+(((($A644/1.08+500)/1000)*'4 Schedule'!$E$2)+'4 Schedule'!$E$1)/2)*(1+B644+8%)/12</f>
        <v>6589.1555473067756</v>
      </c>
      <c r="G644" s="123">
        <f>((($A644/1.08+500)/1000)*('5 Schedule'!$I$2)+'5 Schedule'!$I$1+(((($A644/1.08+500)/1000)*'5 Schedule'!$E$2)+'5 Schedule'!$E$1)/2)*(1+B644+8%)/12</f>
        <v>6077.9993082942701</v>
      </c>
    </row>
    <row r="645" spans="1:7" x14ac:dyDescent="0.4">
      <c r="A645" s="126">
        <f t="shared" si="10"/>
        <v>365000</v>
      </c>
      <c r="B645" s="127">
        <f>VLOOKUP(A645,'Higher Income Adjustment'!$A$1:$B$70,2)</f>
        <v>0.7000000000000004</v>
      </c>
      <c r="C645" s="127"/>
      <c r="D645" s="123">
        <f>((($A645/1.08+500)/1000)*('2 Schedule'!$I$2)+'2 Schedule'!$I$1+(((($A645/1.08+500)/1000)*'2 Schedule'!$E$2)+'2 Schedule'!$E$1)/2)*(1+B645+8%)/12</f>
        <v>7102.8634212118413</v>
      </c>
      <c r="E645" s="123">
        <f>((($A645/1.08+500)/1000)*('3 Schedule'!$I$2)+'3 Schedule'!$I$1+(((($A645/1.08+500)/1000)*'3 Schedule'!$E$2)+'3 Schedule'!$E$1)/2)*(1+B645+8%)/12</f>
        <v>6790.949054127258</v>
      </c>
      <c r="F645" s="123">
        <f>((($A645/1.08+500)/1000)*('4 Schedule'!$I$2)+'4 Schedule'!$I$1+(((($A645/1.08+500)/1000)*'4 Schedule'!$E$2)+'4 Schedule'!$E$1)/2)*(1+B645+8%)/12</f>
        <v>6595.1942902138699</v>
      </c>
      <c r="G645" s="123">
        <f>((($A645/1.08+500)/1000)*('5 Schedule'!$I$2)+'5 Schedule'!$I$1+(((($A645/1.08+500)/1000)*'5 Schedule'!$E$2)+'5 Schedule'!$E$1)/2)*(1+B645+8%)/12</f>
        <v>6083.4954413036767</v>
      </c>
    </row>
    <row r="646" spans="1:7" x14ac:dyDescent="0.4">
      <c r="A646" s="126">
        <f t="shared" si="10"/>
        <v>365500</v>
      </c>
      <c r="B646" s="127">
        <f>VLOOKUP(A646,'Higher Income Adjustment'!$A$1:$B$70,2)</f>
        <v>0.7000000000000004</v>
      </c>
      <c r="C646" s="127"/>
      <c r="D646" s="123">
        <f>((($A646/1.08+500)/1000)*('2 Schedule'!$I$2)+'2 Schedule'!$I$1+(((($A646/1.08+500)/1000)*'2 Schedule'!$E$2)+'2 Schedule'!$E$1)/2)*(1+B646+8%)/12</f>
        <v>7109.2193470174034</v>
      </c>
      <c r="E646" s="123">
        <f>((($A646/1.08+500)/1000)*('3 Schedule'!$I$2)+'3 Schedule'!$I$1+(((($A646/1.08+500)/1000)*'3 Schedule'!$E$2)+'3 Schedule'!$E$1)/2)*(1+B646+8%)/12</f>
        <v>6797.2719916337965</v>
      </c>
      <c r="F646" s="123">
        <f>((($A646/1.08+500)/1000)*('4 Schedule'!$I$2)+'4 Schedule'!$I$1+(((($A646/1.08+500)/1000)*'4 Schedule'!$E$2)+'4 Schedule'!$E$1)/2)*(1+B646+8%)/12</f>
        <v>6601.233033120966</v>
      </c>
      <c r="G646" s="123">
        <f>((($A646/1.08+500)/1000)*('5 Schedule'!$I$2)+'5 Schedule'!$I$1+(((($A646/1.08+500)/1000)*'5 Schedule'!$E$2)+'5 Schedule'!$E$1)/2)*(1+B646+8%)/12</f>
        <v>6088.991574313085</v>
      </c>
    </row>
    <row r="647" spans="1:7" x14ac:dyDescent="0.4">
      <c r="A647" s="126">
        <f t="shared" si="10"/>
        <v>366000</v>
      </c>
      <c r="B647" s="127">
        <f>VLOOKUP(A647,'Higher Income Adjustment'!$A$1:$B$70,2)</f>
        <v>0.7000000000000004</v>
      </c>
      <c r="C647" s="127"/>
      <c r="D647" s="123">
        <f>((($A647/1.08+500)/1000)*('2 Schedule'!$I$2)+'2 Schedule'!$I$1+(((($A647/1.08+500)/1000)*'2 Schedule'!$E$2)+'2 Schedule'!$E$1)/2)*(1+B647+8%)/12</f>
        <v>7115.5752728229663</v>
      </c>
      <c r="E647" s="123">
        <f>((($A647/1.08+500)/1000)*('3 Schedule'!$I$2)+'3 Schedule'!$I$1+(((($A647/1.08+500)/1000)*'3 Schedule'!$E$2)+'3 Schedule'!$E$1)/2)*(1+B647+8%)/12</f>
        <v>6803.5949291403331</v>
      </c>
      <c r="F647" s="123">
        <f>((($A647/1.08+500)/1000)*('4 Schedule'!$I$2)+'4 Schedule'!$I$1+(((($A647/1.08+500)/1000)*'4 Schedule'!$E$2)+'4 Schedule'!$E$1)/2)*(1+B647+8%)/12</f>
        <v>6607.2717760280602</v>
      </c>
      <c r="G647" s="123">
        <f>((($A647/1.08+500)/1000)*('5 Schedule'!$I$2)+'5 Schedule'!$I$1+(((($A647/1.08+500)/1000)*'5 Schedule'!$E$2)+'5 Schedule'!$E$1)/2)*(1+B647+8%)/12</f>
        <v>6094.4877073224925</v>
      </c>
    </row>
    <row r="648" spans="1:7" x14ac:dyDescent="0.4">
      <c r="A648" s="126">
        <f t="shared" si="10"/>
        <v>366500</v>
      </c>
      <c r="B648" s="127">
        <f>VLOOKUP(A648,'Higher Income Adjustment'!$A$1:$B$70,2)</f>
        <v>0.7000000000000004</v>
      </c>
      <c r="C648" s="127"/>
      <c r="D648" s="123">
        <f>((($A648/1.08+500)/1000)*('2 Schedule'!$I$2)+'2 Schedule'!$I$1+(((($A648/1.08+500)/1000)*'2 Schedule'!$E$2)+'2 Schedule'!$E$1)/2)*(1+B648+8%)/12</f>
        <v>7121.9311986285293</v>
      </c>
      <c r="E648" s="123">
        <f>((($A648/1.08+500)/1000)*('3 Schedule'!$I$2)+'3 Schedule'!$I$1+(((($A648/1.08+500)/1000)*'3 Schedule'!$E$2)+'3 Schedule'!$E$1)/2)*(1+B648+8%)/12</f>
        <v>6809.9178666468715</v>
      </c>
      <c r="F648" s="123">
        <f>((($A648/1.08+500)/1000)*('4 Schedule'!$I$2)+'4 Schedule'!$I$1+(((($A648/1.08+500)/1000)*'4 Schedule'!$E$2)+'4 Schedule'!$E$1)/2)*(1+B648+8%)/12</f>
        <v>6613.3105189351545</v>
      </c>
      <c r="G648" s="123">
        <f>((($A648/1.08+500)/1000)*('5 Schedule'!$I$2)+'5 Schedule'!$I$1+(((($A648/1.08+500)/1000)*'5 Schedule'!$E$2)+'5 Schedule'!$E$1)/2)*(1+B648+8%)/12</f>
        <v>6099.9838403319009</v>
      </c>
    </row>
    <row r="649" spans="1:7" x14ac:dyDescent="0.4">
      <c r="A649" s="126">
        <f t="shared" ref="A649" si="11">A648+500</f>
        <v>367000</v>
      </c>
      <c r="B649" s="127">
        <f>VLOOKUP(A649,'Higher Income Adjustment'!$A$1:$B$70,2)</f>
        <v>0.7000000000000004</v>
      </c>
      <c r="C649" s="127"/>
      <c r="D649" s="123">
        <f>((($A649/1.08+500)/1000)*('2 Schedule'!$I$2)+'2 Schedule'!$I$1+(((($A649/1.08+500)/1000)*'2 Schedule'!$E$2)+'2 Schedule'!$E$1)/2)*(1+B649+8%)/12</f>
        <v>7128.2871244340922</v>
      </c>
      <c r="E649" s="123">
        <f>((($A649/1.08+500)/1000)*('3 Schedule'!$I$2)+'3 Schedule'!$I$1+(((($A649/1.08+500)/1000)*'3 Schedule'!$E$2)+'3 Schedule'!$E$1)/2)*(1+B649+8%)/12</f>
        <v>6816.2408041534081</v>
      </c>
      <c r="F649" s="123">
        <f>((($A649/1.08+500)/1000)*('4 Schedule'!$I$2)+'4 Schedule'!$I$1+(((($A649/1.08+500)/1000)*'4 Schedule'!$E$2)+'4 Schedule'!$E$1)/2)*(1+B649+8%)/12</f>
        <v>6619.3492618422488</v>
      </c>
      <c r="G649" s="123">
        <f>((($A649/1.08+500)/1000)*('5 Schedule'!$I$2)+'5 Schedule'!$I$1+(((($A649/1.08+500)/1000)*'5 Schedule'!$E$2)+'5 Schedule'!$E$1)/2)*(1+B649+8%)/12</f>
        <v>6105.4799733413065</v>
      </c>
    </row>
    <row r="650" spans="1:7" x14ac:dyDescent="0.4">
      <c r="A650" s="126">
        <f>A649+500</f>
        <v>367500</v>
      </c>
      <c r="B650" s="127">
        <f>VLOOKUP(A650,'Higher Income Adjustment'!$A$1:$B$70,2)</f>
        <v>0.7000000000000004</v>
      </c>
      <c r="C650" s="127"/>
      <c r="D650" s="123">
        <f>((($A650/1.08+500)/1000)*('2 Schedule'!$I$2)+'2 Schedule'!$I$1+(((($A650/1.08+500)/1000)*'2 Schedule'!$E$2)+'2 Schedule'!$E$1)/2)*(1+B650+8%)/12</f>
        <v>7134.6430502396543</v>
      </c>
      <c r="E650" s="123">
        <f>((($A650/1.08+500)/1000)*('3 Schedule'!$I$2)+'3 Schedule'!$I$1+(((($A650/1.08+500)/1000)*'3 Schedule'!$E$2)+'3 Schedule'!$E$1)/2)*(1+B650+8%)/12</f>
        <v>6822.5637416599466</v>
      </c>
      <c r="F650" s="123">
        <f>((($A650/1.08+500)/1000)*('4 Schedule'!$I$2)+'4 Schedule'!$I$1+(((($A650/1.08+500)/1000)*'4 Schedule'!$E$2)+'4 Schedule'!$E$1)/2)*(1+B650+8%)/12</f>
        <v>6625.388004749344</v>
      </c>
      <c r="G650" s="123">
        <f>((($A650/1.08+500)/1000)*('5 Schedule'!$I$2)+'5 Schedule'!$I$1+(((($A650/1.08+500)/1000)*'5 Schedule'!$E$2)+'5 Schedule'!$E$1)/2)*(1+B650+8%)/12</f>
        <v>6110.9761063507167</v>
      </c>
    </row>
    <row r="651" spans="1:7" x14ac:dyDescent="0.4">
      <c r="A651" s="126">
        <f t="shared" ref="A651:A660" si="12">A650+500</f>
        <v>368000</v>
      </c>
      <c r="B651" s="127">
        <f>VLOOKUP(A651,'Higher Income Adjustment'!$A$1:$B$70,2)</f>
        <v>0.7000000000000004</v>
      </c>
      <c r="C651" s="127"/>
      <c r="D651" s="123">
        <f>((($A651/1.08+500)/1000)*('2 Schedule'!$I$2)+'2 Schedule'!$I$1+(((($A651/1.08+500)/1000)*'2 Schedule'!$E$2)+'2 Schedule'!$E$1)/2)*(1+B651+8%)/12</f>
        <v>7140.9989760452163</v>
      </c>
      <c r="E651" s="123">
        <f>((($A651/1.08+500)/1000)*('3 Schedule'!$I$2)+'3 Schedule'!$I$1+(((($A651/1.08+500)/1000)*'3 Schedule'!$E$2)+'3 Schedule'!$E$1)/2)*(1+B651+8%)/12</f>
        <v>6828.8866791664841</v>
      </c>
      <c r="F651" s="123">
        <f>((($A651/1.08+500)/1000)*('4 Schedule'!$I$2)+'4 Schedule'!$I$1+(((($A651/1.08+500)/1000)*'4 Schedule'!$E$2)+'4 Schedule'!$E$1)/2)*(1+B651+8%)/12</f>
        <v>6631.4267476564382</v>
      </c>
      <c r="G651" s="123">
        <f>((($A651/1.08+500)/1000)*('5 Schedule'!$I$2)+'5 Schedule'!$I$1+(((($A651/1.08+500)/1000)*'5 Schedule'!$E$2)+'5 Schedule'!$E$1)/2)*(1+B651+8%)/12</f>
        <v>6116.4722393601232</v>
      </c>
    </row>
    <row r="652" spans="1:7" x14ac:dyDescent="0.4">
      <c r="A652" s="126">
        <f t="shared" si="12"/>
        <v>368500</v>
      </c>
      <c r="B652" s="127">
        <f>VLOOKUP(A652,'Higher Income Adjustment'!$A$1:$B$70,2)</f>
        <v>0.7000000000000004</v>
      </c>
      <c r="C652" s="127"/>
      <c r="D652" s="123">
        <f>((($A652/1.08+500)/1000)*('2 Schedule'!$I$2)+'2 Schedule'!$I$1+(((($A652/1.08+500)/1000)*'2 Schedule'!$E$2)+'2 Schedule'!$E$1)/2)*(1+B652+8%)/12</f>
        <v>7147.3549018507802</v>
      </c>
      <c r="E652" s="123">
        <f>((($A652/1.08+500)/1000)*('3 Schedule'!$I$2)+'3 Schedule'!$I$1+(((($A652/1.08+500)/1000)*'3 Schedule'!$E$2)+'3 Schedule'!$E$1)/2)*(1+B652+8%)/12</f>
        <v>6835.2096166730216</v>
      </c>
      <c r="F652" s="123">
        <f>((($A652/1.08+500)/1000)*('4 Schedule'!$I$2)+'4 Schedule'!$I$1+(((($A652/1.08+500)/1000)*'4 Schedule'!$E$2)+'4 Schedule'!$E$1)/2)*(1+B652+8%)/12</f>
        <v>6637.4654905635334</v>
      </c>
      <c r="G652" s="123">
        <f>((($A652/1.08+500)/1000)*('5 Schedule'!$I$2)+'5 Schedule'!$I$1+(((($A652/1.08+500)/1000)*'5 Schedule'!$E$2)+'5 Schedule'!$E$1)/2)*(1+B652+8%)/12</f>
        <v>6121.9683723695316</v>
      </c>
    </row>
    <row r="653" spans="1:7" x14ac:dyDescent="0.4">
      <c r="A653" s="126">
        <f t="shared" si="12"/>
        <v>369000</v>
      </c>
      <c r="B653" s="127">
        <f>VLOOKUP(A653,'Higher Income Adjustment'!$A$1:$B$70,2)</f>
        <v>0.7000000000000004</v>
      </c>
      <c r="C653" s="127"/>
      <c r="D653" s="123">
        <f>((($A653/1.08+500)/1000)*('2 Schedule'!$I$2)+'2 Schedule'!$I$1+(((($A653/1.08+500)/1000)*'2 Schedule'!$E$2)+'2 Schedule'!$E$1)/2)*(1+B653+8%)/12</f>
        <v>7153.7108276563422</v>
      </c>
      <c r="E653" s="123">
        <f>((($A653/1.08+500)/1000)*('3 Schedule'!$I$2)+'3 Schedule'!$I$1+(((($A653/1.08+500)/1000)*'3 Schedule'!$E$2)+'3 Schedule'!$E$1)/2)*(1+B653+8%)/12</f>
        <v>6841.5325541795582</v>
      </c>
      <c r="F653" s="123">
        <f>((($A653/1.08+500)/1000)*('4 Schedule'!$I$2)+'4 Schedule'!$I$1+(((($A653/1.08+500)/1000)*'4 Schedule'!$E$2)+'4 Schedule'!$E$1)/2)*(1+B653+8%)/12</f>
        <v>6643.5042334706277</v>
      </c>
      <c r="G653" s="123">
        <f>((($A653/1.08+500)/1000)*('5 Schedule'!$I$2)+'5 Schedule'!$I$1+(((($A653/1.08+500)/1000)*'5 Schedule'!$E$2)+'5 Schedule'!$E$1)/2)*(1+B653+8%)/12</f>
        <v>6127.4645053789391</v>
      </c>
    </row>
    <row r="654" spans="1:7" x14ac:dyDescent="0.4">
      <c r="A654" s="126">
        <f t="shared" si="12"/>
        <v>369500</v>
      </c>
      <c r="B654" s="127">
        <f>VLOOKUP(A654,'Higher Income Adjustment'!$A$1:$B$70,2)</f>
        <v>0.7000000000000004</v>
      </c>
      <c r="C654" s="127"/>
      <c r="D654" s="123">
        <f>((($A654/1.08+500)/1000)*('2 Schedule'!$I$2)+'2 Schedule'!$I$1+(((($A654/1.08+500)/1000)*'2 Schedule'!$E$2)+'2 Schedule'!$E$1)/2)*(1+B654+8%)/12</f>
        <v>7160.066753461906</v>
      </c>
      <c r="E654" s="123">
        <f>((($A654/1.08+500)/1000)*('3 Schedule'!$I$2)+'3 Schedule'!$I$1+(((($A654/1.08+500)/1000)*'3 Schedule'!$E$2)+'3 Schedule'!$E$1)/2)*(1+B654+8%)/12</f>
        <v>6847.8554916860958</v>
      </c>
      <c r="F654" s="123">
        <f>((($A654/1.08+500)/1000)*('4 Schedule'!$I$2)+'4 Schedule'!$I$1+(((($A654/1.08+500)/1000)*'4 Schedule'!$E$2)+'4 Schedule'!$E$1)/2)*(1+B654+8%)/12</f>
        <v>6649.542976377722</v>
      </c>
      <c r="G654" s="123">
        <f>((($A654/1.08+500)/1000)*('5 Schedule'!$I$2)+'5 Schedule'!$I$1+(((($A654/1.08+500)/1000)*'5 Schedule'!$E$2)+'5 Schedule'!$E$1)/2)*(1+B654+8%)/12</f>
        <v>6132.9606383883474</v>
      </c>
    </row>
    <row r="655" spans="1:7" x14ac:dyDescent="0.4">
      <c r="A655" s="126">
        <f t="shared" si="12"/>
        <v>370000</v>
      </c>
      <c r="B655" s="127">
        <f>VLOOKUP(A655,'Higher Income Adjustment'!$A$1:$B$70,2)</f>
        <v>0.7000000000000004</v>
      </c>
      <c r="C655" s="127"/>
      <c r="D655" s="123">
        <f>((($A655/1.08+500)/1000)*('2 Schedule'!$I$2)+'2 Schedule'!$I$1+(((($A655/1.08+500)/1000)*'2 Schedule'!$E$2)+'2 Schedule'!$E$1)/2)*(1+B655+8%)/12</f>
        <v>7166.4226792674681</v>
      </c>
      <c r="E655" s="123">
        <f>((($A655/1.08+500)/1000)*('3 Schedule'!$I$2)+'3 Schedule'!$I$1+(((($A655/1.08+500)/1000)*'3 Schedule'!$E$2)+'3 Schedule'!$E$1)/2)*(1+B655+8%)/12</f>
        <v>6854.1784291926342</v>
      </c>
      <c r="F655" s="123">
        <f>((($A655/1.08+500)/1000)*('4 Schedule'!$I$2)+'4 Schedule'!$I$1+(((($A655/1.08+500)/1000)*'4 Schedule'!$E$2)+'4 Schedule'!$E$1)/2)*(1+B655+8%)/12</f>
        <v>6655.581719284819</v>
      </c>
      <c r="G655" s="123">
        <f>((($A655/1.08+500)/1000)*('5 Schedule'!$I$2)+'5 Schedule'!$I$1+(((($A655/1.08+500)/1000)*'5 Schedule'!$E$2)+'5 Schedule'!$E$1)/2)*(1+B655+8%)/12</f>
        <v>6138.4567713977558</v>
      </c>
    </row>
    <row r="656" spans="1:7" x14ac:dyDescent="0.4">
      <c r="A656" s="126">
        <f t="shared" si="12"/>
        <v>370500</v>
      </c>
      <c r="B656" s="127">
        <f>VLOOKUP(A656,'Higher Income Adjustment'!$A$1:$B$70,2)</f>
        <v>0.7000000000000004</v>
      </c>
      <c r="C656" s="127"/>
      <c r="D656" s="123">
        <f>((($A656/1.08+500)/1000)*('2 Schedule'!$I$2)+'2 Schedule'!$I$1+(((($A656/1.08+500)/1000)*'2 Schedule'!$E$2)+'2 Schedule'!$E$1)/2)*(1+B656+8%)/12</f>
        <v>7172.778605073031</v>
      </c>
      <c r="E656" s="123">
        <f>((($A656/1.08+500)/1000)*('3 Schedule'!$I$2)+'3 Schedule'!$I$1+(((($A656/1.08+500)/1000)*'3 Schedule'!$E$2)+'3 Schedule'!$E$1)/2)*(1+B656+8%)/12</f>
        <v>6860.5013666991699</v>
      </c>
      <c r="F656" s="123">
        <f>((($A656/1.08+500)/1000)*('4 Schedule'!$I$2)+'4 Schedule'!$I$1+(((($A656/1.08+500)/1000)*'4 Schedule'!$E$2)+'4 Schedule'!$E$1)/2)*(1+B656+8%)/12</f>
        <v>6661.6204621919132</v>
      </c>
      <c r="G656" s="123">
        <f>((($A656/1.08+500)/1000)*('5 Schedule'!$I$2)+'5 Schedule'!$I$1+(((($A656/1.08+500)/1000)*'5 Schedule'!$E$2)+'5 Schedule'!$E$1)/2)*(1+B656+8%)/12</f>
        <v>6143.9529044071633</v>
      </c>
    </row>
    <row r="657" spans="1:8" x14ac:dyDescent="0.4">
      <c r="A657" s="126">
        <f t="shared" si="12"/>
        <v>371000</v>
      </c>
      <c r="B657" s="127">
        <f>VLOOKUP(A657,'Higher Income Adjustment'!$A$1:$B$70,2)</f>
        <v>0.7000000000000004</v>
      </c>
      <c r="C657" s="127"/>
      <c r="D657" s="123">
        <f>((($A657/1.08+500)/1000)*('2 Schedule'!$I$2)+'2 Schedule'!$I$1+(((($A657/1.08+500)/1000)*'2 Schedule'!$E$2)+'2 Schedule'!$E$1)/2)*(1+B657+8%)/12</f>
        <v>7179.134530878594</v>
      </c>
      <c r="E657" s="123">
        <f>((($A657/1.08+500)/1000)*('3 Schedule'!$I$2)+'3 Schedule'!$I$1+(((($A657/1.08+500)/1000)*'3 Schedule'!$E$2)+'3 Schedule'!$E$1)/2)*(1+B657+8%)/12</f>
        <v>6866.8243042057074</v>
      </c>
      <c r="F657" s="123">
        <f>((($A657/1.08+500)/1000)*('4 Schedule'!$I$2)+'4 Schedule'!$I$1+(((($A657/1.08+500)/1000)*'4 Schedule'!$E$2)+'4 Schedule'!$E$1)/2)*(1+B657+8%)/12</f>
        <v>6667.6592050990066</v>
      </c>
      <c r="G657" s="123">
        <f>((($A657/1.08+500)/1000)*('5 Schedule'!$I$2)+'5 Schedule'!$I$1+(((($A657/1.08+500)/1000)*'5 Schedule'!$E$2)+'5 Schedule'!$E$1)/2)*(1+B657+8%)/12</f>
        <v>6149.4490374165698</v>
      </c>
    </row>
    <row r="658" spans="1:8" x14ac:dyDescent="0.4">
      <c r="A658" s="126">
        <f t="shared" si="12"/>
        <v>371500</v>
      </c>
      <c r="B658" s="127">
        <f>VLOOKUP(A658,'Higher Income Adjustment'!$A$1:$B$70,2)</f>
        <v>0.7000000000000004</v>
      </c>
      <c r="C658" s="127"/>
      <c r="D658" s="123">
        <f>((($A658/1.08+500)/1000)*('2 Schedule'!$I$2)+'2 Schedule'!$I$1+(((($A658/1.08+500)/1000)*'2 Schedule'!$E$2)+'2 Schedule'!$E$1)/2)*(1+B658+8%)/12</f>
        <v>7185.4904566841569</v>
      </c>
      <c r="E658" s="123">
        <f>((($A658/1.08+500)/1000)*('3 Schedule'!$I$2)+'3 Schedule'!$I$1+(((($A658/1.08+500)/1000)*'3 Schedule'!$E$2)+'3 Schedule'!$E$1)/2)*(1+B658+8%)/12</f>
        <v>6873.1472417122459</v>
      </c>
      <c r="F658" s="123">
        <f>((($A658/1.08+500)/1000)*('4 Schedule'!$I$2)+'4 Schedule'!$I$1+(((($A658/1.08+500)/1000)*'4 Schedule'!$E$2)+'4 Schedule'!$E$1)/2)*(1+B658+8%)/12</f>
        <v>6673.6979480061018</v>
      </c>
      <c r="G658" s="123">
        <f>((($A658/1.08+500)/1000)*('5 Schedule'!$I$2)+'5 Schedule'!$I$1+(((($A658/1.08+500)/1000)*'5 Schedule'!$E$2)+'5 Schedule'!$E$1)/2)*(1+B658+8%)/12</f>
        <v>6154.94517042598</v>
      </c>
    </row>
    <row r="659" spans="1:8" x14ac:dyDescent="0.4">
      <c r="A659" s="126">
        <f t="shared" si="12"/>
        <v>372000</v>
      </c>
      <c r="B659" s="127">
        <f>VLOOKUP(A659,'Higher Income Adjustment'!$A$1:$B$70,2)</f>
        <v>0.7000000000000004</v>
      </c>
      <c r="C659" s="127"/>
      <c r="D659" s="123">
        <f>((($A659/1.08+500)/1000)*('2 Schedule'!$I$2)+'2 Schedule'!$I$1+(((($A659/1.08+500)/1000)*'2 Schedule'!$E$2)+'2 Schedule'!$E$1)/2)*(1+B659+8%)/12</f>
        <v>7191.8463824897199</v>
      </c>
      <c r="E659" s="123">
        <f>((($A659/1.08+500)/1000)*('3 Schedule'!$I$2)+'3 Schedule'!$I$1+(((($A659/1.08+500)/1000)*'3 Schedule'!$E$2)+'3 Schedule'!$E$1)/2)*(1+B659+8%)/12</f>
        <v>6879.4701792187834</v>
      </c>
      <c r="F659" s="123">
        <f>((($A659/1.08+500)/1000)*('4 Schedule'!$I$2)+'4 Schedule'!$I$1+(((($A659/1.08+500)/1000)*'4 Schedule'!$E$2)+'4 Schedule'!$E$1)/2)*(1+B659+8%)/12</f>
        <v>6679.7366909131961</v>
      </c>
      <c r="G659" s="123">
        <f>((($A659/1.08+500)/1000)*('5 Schedule'!$I$2)+'5 Schedule'!$I$1+(((($A659/1.08+500)/1000)*'5 Schedule'!$E$2)+'5 Schedule'!$E$1)/2)*(1+B659+8%)/12</f>
        <v>6160.4413034353856</v>
      </c>
    </row>
    <row r="660" spans="1:8" x14ac:dyDescent="0.4">
      <c r="A660" s="126">
        <f t="shared" si="12"/>
        <v>372500</v>
      </c>
      <c r="B660" s="127">
        <f>VLOOKUP(A660,'Higher Income Adjustment'!$A$1:$B$70,2)</f>
        <v>0.7000000000000004</v>
      </c>
      <c r="C660" s="127"/>
      <c r="D660" s="123">
        <f>((($A660/1.08+500)/1000)*('2 Schedule'!$I$2)+'2 Schedule'!$I$1+(((($A660/1.08+500)/1000)*'2 Schedule'!$E$2)+'2 Schedule'!$E$1)/2)*(1+B660+8%)/12</f>
        <v>7198.2023082952828</v>
      </c>
      <c r="E660" s="123">
        <f>((($A660/1.08+500)/1000)*('3 Schedule'!$I$2)+'3 Schedule'!$I$1+(((($A660/1.08+500)/1000)*'3 Schedule'!$E$2)+'3 Schedule'!$E$1)/2)*(1+B660+8%)/12</f>
        <v>6885.7931167253191</v>
      </c>
      <c r="F660" s="123">
        <f>((($A660/1.08+500)/1000)*('4 Schedule'!$I$2)+'4 Schedule'!$I$1+(((($A660/1.08+500)/1000)*'4 Schedule'!$E$2)+'4 Schedule'!$E$1)/2)*(1+B660+8%)/12</f>
        <v>6685.7754338202903</v>
      </c>
      <c r="G660" s="123">
        <f>((($A660/1.08+500)/1000)*('5 Schedule'!$I$2)+'5 Schedule'!$I$1+(((($A660/1.08+500)/1000)*'5 Schedule'!$E$2)+'5 Schedule'!$E$1)/2)*(1+B660+8%)/12</f>
        <v>6165.9374364447931</v>
      </c>
      <c r="H660" s="80"/>
    </row>
    <row r="661" spans="1:8" x14ac:dyDescent="0.4">
      <c r="A661" s="126"/>
    </row>
    <row r="662" spans="1:8" x14ac:dyDescent="0.4">
      <c r="A662" s="126"/>
    </row>
    <row r="663" spans="1:8" x14ac:dyDescent="0.4">
      <c r="A663" s="126"/>
    </row>
  </sheetData>
  <sheetProtection algorithmName="SHA-512" hashValue="J5TarO9L+3Zxx+dWEco0ZtugTW7y5qb8L05Z6594U5wKHOgGbKE//0qMhzcmzTHxxRhllvWH8XzH9thd0xIpLw==" saltValue="EIVCiZCfzZRO+GeTygDB8Q==" spinCount="100000" sheet="1" selectLockedCells="1"/>
  <mergeCells count="1">
    <mergeCell ref="A1:G1"/>
  </mergeCells>
  <phoneticPr fontId="2" type="noConversion"/>
  <pageMargins left="0.7" right="0.7" top="0.75" bottom="0.75" header="0.3" footer="0.3"/>
  <pageSetup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CADC1-DE0E-5442-AB0B-04554967457B}">
  <dimension ref="A1:B73"/>
  <sheetViews>
    <sheetView workbookViewId="0">
      <selection activeCell="A2" sqref="A2"/>
    </sheetView>
  </sheetViews>
  <sheetFormatPr defaultColWidth="10.8203125" defaultRowHeight="12.7" x14ac:dyDescent="0.4"/>
  <cols>
    <col min="1" max="1" width="10.8203125" style="35"/>
  </cols>
  <sheetData>
    <row r="1" spans="1:2" x14ac:dyDescent="0.4">
      <c r="A1" s="35">
        <v>175000</v>
      </c>
      <c r="B1" s="105">
        <v>0.01</v>
      </c>
    </row>
    <row r="2" spans="1:2" x14ac:dyDescent="0.4">
      <c r="A2" s="35">
        <f>A1+2500</f>
        <v>177500</v>
      </c>
      <c r="B2" s="105">
        <f>B1+1%</f>
        <v>0.02</v>
      </c>
    </row>
    <row r="3" spans="1:2" x14ac:dyDescent="0.4">
      <c r="A3" s="35">
        <f t="shared" ref="A3:A66" si="0">A2+2500</f>
        <v>180000</v>
      </c>
      <c r="B3" s="105">
        <f t="shared" ref="B3:B68" si="1">B2+1%</f>
        <v>0.03</v>
      </c>
    </row>
    <row r="4" spans="1:2" x14ac:dyDescent="0.4">
      <c r="A4" s="35">
        <f t="shared" si="0"/>
        <v>182500</v>
      </c>
      <c r="B4" s="105">
        <f t="shared" si="1"/>
        <v>0.04</v>
      </c>
    </row>
    <row r="5" spans="1:2" x14ac:dyDescent="0.4">
      <c r="A5" s="35">
        <f t="shared" si="0"/>
        <v>185000</v>
      </c>
      <c r="B5" s="105">
        <f t="shared" si="1"/>
        <v>0.05</v>
      </c>
    </row>
    <row r="6" spans="1:2" x14ac:dyDescent="0.4">
      <c r="A6" s="35">
        <f t="shared" si="0"/>
        <v>187500</v>
      </c>
      <c r="B6" s="105">
        <f t="shared" si="1"/>
        <v>6.0000000000000005E-2</v>
      </c>
    </row>
    <row r="7" spans="1:2" x14ac:dyDescent="0.4">
      <c r="A7" s="35">
        <f t="shared" si="0"/>
        <v>190000</v>
      </c>
      <c r="B7" s="105">
        <f t="shared" si="1"/>
        <v>7.0000000000000007E-2</v>
      </c>
    </row>
    <row r="8" spans="1:2" x14ac:dyDescent="0.4">
      <c r="A8" s="35">
        <f t="shared" si="0"/>
        <v>192500</v>
      </c>
      <c r="B8" s="105">
        <f t="shared" si="1"/>
        <v>0.08</v>
      </c>
    </row>
    <row r="9" spans="1:2" x14ac:dyDescent="0.4">
      <c r="A9" s="35">
        <f t="shared" si="0"/>
        <v>195000</v>
      </c>
      <c r="B9" s="105">
        <f t="shared" si="1"/>
        <v>0.09</v>
      </c>
    </row>
    <row r="10" spans="1:2" x14ac:dyDescent="0.4">
      <c r="A10" s="35">
        <f t="shared" si="0"/>
        <v>197500</v>
      </c>
      <c r="B10" s="105">
        <f t="shared" si="1"/>
        <v>9.9999999999999992E-2</v>
      </c>
    </row>
    <row r="11" spans="1:2" x14ac:dyDescent="0.4">
      <c r="A11" s="35">
        <f t="shared" si="0"/>
        <v>200000</v>
      </c>
      <c r="B11" s="105">
        <f t="shared" si="1"/>
        <v>0.10999999999999999</v>
      </c>
    </row>
    <row r="12" spans="1:2" x14ac:dyDescent="0.4">
      <c r="A12" s="35">
        <f t="shared" si="0"/>
        <v>202500</v>
      </c>
      <c r="B12" s="105">
        <f t="shared" si="1"/>
        <v>0.11999999999999998</v>
      </c>
    </row>
    <row r="13" spans="1:2" x14ac:dyDescent="0.4">
      <c r="A13" s="35">
        <f t="shared" si="0"/>
        <v>205000</v>
      </c>
      <c r="B13" s="105">
        <f t="shared" si="1"/>
        <v>0.12999999999999998</v>
      </c>
    </row>
    <row r="14" spans="1:2" x14ac:dyDescent="0.4">
      <c r="A14" s="35">
        <f t="shared" si="0"/>
        <v>207500</v>
      </c>
      <c r="B14" s="105">
        <f t="shared" si="1"/>
        <v>0.13999999999999999</v>
      </c>
    </row>
    <row r="15" spans="1:2" x14ac:dyDescent="0.4">
      <c r="A15" s="35">
        <f t="shared" si="0"/>
        <v>210000</v>
      </c>
      <c r="B15" s="105">
        <f t="shared" si="1"/>
        <v>0.15</v>
      </c>
    </row>
    <row r="16" spans="1:2" x14ac:dyDescent="0.4">
      <c r="A16" s="35">
        <f t="shared" si="0"/>
        <v>212500</v>
      </c>
      <c r="B16" s="105">
        <f t="shared" si="1"/>
        <v>0.16</v>
      </c>
    </row>
    <row r="17" spans="1:2" x14ac:dyDescent="0.4">
      <c r="A17" s="35">
        <f t="shared" si="0"/>
        <v>215000</v>
      </c>
      <c r="B17" s="105">
        <f t="shared" si="1"/>
        <v>0.17</v>
      </c>
    </row>
    <row r="18" spans="1:2" x14ac:dyDescent="0.4">
      <c r="A18" s="35">
        <f t="shared" si="0"/>
        <v>217500</v>
      </c>
      <c r="B18" s="105">
        <f t="shared" si="1"/>
        <v>0.18000000000000002</v>
      </c>
    </row>
    <row r="19" spans="1:2" x14ac:dyDescent="0.4">
      <c r="A19" s="35">
        <f t="shared" si="0"/>
        <v>220000</v>
      </c>
      <c r="B19" s="105">
        <f t="shared" si="1"/>
        <v>0.19000000000000003</v>
      </c>
    </row>
    <row r="20" spans="1:2" x14ac:dyDescent="0.4">
      <c r="A20" s="35">
        <f t="shared" si="0"/>
        <v>222500</v>
      </c>
      <c r="B20" s="105">
        <f t="shared" si="1"/>
        <v>0.20000000000000004</v>
      </c>
    </row>
    <row r="21" spans="1:2" x14ac:dyDescent="0.4">
      <c r="A21" s="35">
        <f t="shared" si="0"/>
        <v>225000</v>
      </c>
      <c r="B21" s="105">
        <f t="shared" si="1"/>
        <v>0.21000000000000005</v>
      </c>
    </row>
    <row r="22" spans="1:2" x14ac:dyDescent="0.4">
      <c r="A22" s="35">
        <f t="shared" si="0"/>
        <v>227500</v>
      </c>
      <c r="B22" s="105">
        <f t="shared" si="1"/>
        <v>0.22000000000000006</v>
      </c>
    </row>
    <row r="23" spans="1:2" x14ac:dyDescent="0.4">
      <c r="A23" s="35">
        <f t="shared" si="0"/>
        <v>230000</v>
      </c>
      <c r="B23" s="105">
        <f t="shared" si="1"/>
        <v>0.23000000000000007</v>
      </c>
    </row>
    <row r="24" spans="1:2" x14ac:dyDescent="0.4">
      <c r="A24" s="35">
        <f t="shared" si="0"/>
        <v>232500</v>
      </c>
      <c r="B24" s="105">
        <f t="shared" si="1"/>
        <v>0.24000000000000007</v>
      </c>
    </row>
    <row r="25" spans="1:2" x14ac:dyDescent="0.4">
      <c r="A25" s="35">
        <f t="shared" si="0"/>
        <v>235000</v>
      </c>
      <c r="B25" s="105">
        <f t="shared" si="1"/>
        <v>0.25000000000000006</v>
      </c>
    </row>
    <row r="26" spans="1:2" x14ac:dyDescent="0.4">
      <c r="A26" s="35">
        <f t="shared" si="0"/>
        <v>237500</v>
      </c>
      <c r="B26" s="105">
        <f t="shared" si="1"/>
        <v>0.26000000000000006</v>
      </c>
    </row>
    <row r="27" spans="1:2" x14ac:dyDescent="0.4">
      <c r="A27" s="35">
        <f t="shared" si="0"/>
        <v>240000</v>
      </c>
      <c r="B27" s="105">
        <f t="shared" si="1"/>
        <v>0.27000000000000007</v>
      </c>
    </row>
    <row r="28" spans="1:2" x14ac:dyDescent="0.4">
      <c r="A28" s="35">
        <f t="shared" si="0"/>
        <v>242500</v>
      </c>
      <c r="B28" s="105">
        <f t="shared" si="1"/>
        <v>0.28000000000000008</v>
      </c>
    </row>
    <row r="29" spans="1:2" x14ac:dyDescent="0.4">
      <c r="A29" s="35">
        <f t="shared" si="0"/>
        <v>245000</v>
      </c>
      <c r="B29" s="105">
        <f t="shared" si="1"/>
        <v>0.29000000000000009</v>
      </c>
    </row>
    <row r="30" spans="1:2" x14ac:dyDescent="0.4">
      <c r="A30" s="35">
        <f t="shared" si="0"/>
        <v>247500</v>
      </c>
      <c r="B30" s="105">
        <f t="shared" si="1"/>
        <v>0.3000000000000001</v>
      </c>
    </row>
    <row r="31" spans="1:2" x14ac:dyDescent="0.4">
      <c r="A31" s="35">
        <f t="shared" si="0"/>
        <v>250000</v>
      </c>
      <c r="B31" s="105">
        <f t="shared" si="1"/>
        <v>0.31000000000000011</v>
      </c>
    </row>
    <row r="32" spans="1:2" x14ac:dyDescent="0.4">
      <c r="A32" s="35">
        <f t="shared" si="0"/>
        <v>252500</v>
      </c>
      <c r="B32" s="105">
        <f t="shared" si="1"/>
        <v>0.32000000000000012</v>
      </c>
    </row>
    <row r="33" spans="1:2" x14ac:dyDescent="0.4">
      <c r="A33" s="35">
        <f t="shared" si="0"/>
        <v>255000</v>
      </c>
      <c r="B33" s="105">
        <f t="shared" si="1"/>
        <v>0.33000000000000013</v>
      </c>
    </row>
    <row r="34" spans="1:2" x14ac:dyDescent="0.4">
      <c r="A34" s="35">
        <f t="shared" si="0"/>
        <v>257500</v>
      </c>
      <c r="B34" s="105">
        <f t="shared" si="1"/>
        <v>0.34000000000000014</v>
      </c>
    </row>
    <row r="35" spans="1:2" x14ac:dyDescent="0.4">
      <c r="A35" s="35">
        <f t="shared" si="0"/>
        <v>260000</v>
      </c>
      <c r="B35" s="105">
        <f t="shared" si="1"/>
        <v>0.35000000000000014</v>
      </c>
    </row>
    <row r="36" spans="1:2" x14ac:dyDescent="0.4">
      <c r="A36" s="35">
        <f t="shared" si="0"/>
        <v>262500</v>
      </c>
      <c r="B36" s="105">
        <f t="shared" si="1"/>
        <v>0.36000000000000015</v>
      </c>
    </row>
    <row r="37" spans="1:2" x14ac:dyDescent="0.4">
      <c r="A37" s="35">
        <f t="shared" si="0"/>
        <v>265000</v>
      </c>
      <c r="B37" s="105">
        <f t="shared" si="1"/>
        <v>0.37000000000000016</v>
      </c>
    </row>
    <row r="38" spans="1:2" x14ac:dyDescent="0.4">
      <c r="A38" s="35">
        <f t="shared" si="0"/>
        <v>267500</v>
      </c>
      <c r="B38" s="105">
        <f t="shared" si="1"/>
        <v>0.38000000000000017</v>
      </c>
    </row>
    <row r="39" spans="1:2" x14ac:dyDescent="0.4">
      <c r="A39" s="35">
        <f t="shared" si="0"/>
        <v>270000</v>
      </c>
      <c r="B39" s="105">
        <f t="shared" si="1"/>
        <v>0.39000000000000018</v>
      </c>
    </row>
    <row r="40" spans="1:2" x14ac:dyDescent="0.4">
      <c r="A40" s="35">
        <f t="shared" si="0"/>
        <v>272500</v>
      </c>
      <c r="B40" s="105">
        <f t="shared" si="1"/>
        <v>0.40000000000000019</v>
      </c>
    </row>
    <row r="41" spans="1:2" x14ac:dyDescent="0.4">
      <c r="A41" s="35">
        <f t="shared" si="0"/>
        <v>275000</v>
      </c>
      <c r="B41" s="105">
        <f t="shared" si="1"/>
        <v>0.4100000000000002</v>
      </c>
    </row>
    <row r="42" spans="1:2" x14ac:dyDescent="0.4">
      <c r="A42" s="35">
        <f t="shared" si="0"/>
        <v>277500</v>
      </c>
      <c r="B42" s="105">
        <f t="shared" si="1"/>
        <v>0.42000000000000021</v>
      </c>
    </row>
    <row r="43" spans="1:2" x14ac:dyDescent="0.4">
      <c r="A43" s="35">
        <f t="shared" si="0"/>
        <v>280000</v>
      </c>
      <c r="B43" s="105">
        <f t="shared" si="1"/>
        <v>0.43000000000000022</v>
      </c>
    </row>
    <row r="44" spans="1:2" x14ac:dyDescent="0.4">
      <c r="A44" s="35">
        <f t="shared" si="0"/>
        <v>282500</v>
      </c>
      <c r="B44" s="105">
        <f t="shared" si="1"/>
        <v>0.44000000000000022</v>
      </c>
    </row>
    <row r="45" spans="1:2" x14ac:dyDescent="0.4">
      <c r="A45" s="35">
        <f t="shared" si="0"/>
        <v>285000</v>
      </c>
      <c r="B45" s="105">
        <f t="shared" si="1"/>
        <v>0.45000000000000023</v>
      </c>
    </row>
    <row r="46" spans="1:2" x14ac:dyDescent="0.4">
      <c r="A46" s="35">
        <f t="shared" si="0"/>
        <v>287500</v>
      </c>
      <c r="B46" s="105">
        <f t="shared" si="1"/>
        <v>0.46000000000000024</v>
      </c>
    </row>
    <row r="47" spans="1:2" x14ac:dyDescent="0.4">
      <c r="A47" s="35">
        <f t="shared" si="0"/>
        <v>290000</v>
      </c>
      <c r="B47" s="105">
        <f t="shared" si="1"/>
        <v>0.47000000000000025</v>
      </c>
    </row>
    <row r="48" spans="1:2" x14ac:dyDescent="0.4">
      <c r="A48" s="35">
        <f t="shared" si="0"/>
        <v>292500</v>
      </c>
      <c r="B48" s="105">
        <f t="shared" si="1"/>
        <v>0.48000000000000026</v>
      </c>
    </row>
    <row r="49" spans="1:2" x14ac:dyDescent="0.4">
      <c r="A49" s="35">
        <f t="shared" si="0"/>
        <v>295000</v>
      </c>
      <c r="B49" s="105">
        <f t="shared" si="1"/>
        <v>0.49000000000000027</v>
      </c>
    </row>
    <row r="50" spans="1:2" x14ac:dyDescent="0.4">
      <c r="A50" s="35">
        <f t="shared" si="0"/>
        <v>297500</v>
      </c>
      <c r="B50" s="105">
        <f t="shared" si="1"/>
        <v>0.50000000000000022</v>
      </c>
    </row>
    <row r="51" spans="1:2" x14ac:dyDescent="0.4">
      <c r="A51" s="35">
        <f t="shared" si="0"/>
        <v>300000</v>
      </c>
      <c r="B51" s="105">
        <f t="shared" si="1"/>
        <v>0.51000000000000023</v>
      </c>
    </row>
    <row r="52" spans="1:2" x14ac:dyDescent="0.4">
      <c r="A52" s="35">
        <f t="shared" si="0"/>
        <v>302500</v>
      </c>
      <c r="B52" s="105">
        <f t="shared" si="1"/>
        <v>0.52000000000000024</v>
      </c>
    </row>
    <row r="53" spans="1:2" x14ac:dyDescent="0.4">
      <c r="A53" s="35">
        <f t="shared" si="0"/>
        <v>305000</v>
      </c>
      <c r="B53" s="105">
        <f t="shared" si="1"/>
        <v>0.53000000000000025</v>
      </c>
    </row>
    <row r="54" spans="1:2" x14ac:dyDescent="0.4">
      <c r="A54" s="35">
        <f t="shared" si="0"/>
        <v>307500</v>
      </c>
      <c r="B54" s="105">
        <f t="shared" si="1"/>
        <v>0.54000000000000026</v>
      </c>
    </row>
    <row r="55" spans="1:2" x14ac:dyDescent="0.4">
      <c r="A55" s="35">
        <f t="shared" si="0"/>
        <v>310000</v>
      </c>
      <c r="B55" s="105">
        <f t="shared" si="1"/>
        <v>0.55000000000000027</v>
      </c>
    </row>
    <row r="56" spans="1:2" x14ac:dyDescent="0.4">
      <c r="A56" s="35">
        <f t="shared" si="0"/>
        <v>312500</v>
      </c>
      <c r="B56" s="105">
        <f t="shared" si="1"/>
        <v>0.56000000000000028</v>
      </c>
    </row>
    <row r="57" spans="1:2" x14ac:dyDescent="0.4">
      <c r="A57" s="35">
        <f t="shared" si="0"/>
        <v>315000</v>
      </c>
      <c r="B57" s="105">
        <f t="shared" si="1"/>
        <v>0.57000000000000028</v>
      </c>
    </row>
    <row r="58" spans="1:2" x14ac:dyDescent="0.4">
      <c r="A58" s="35">
        <f t="shared" si="0"/>
        <v>317500</v>
      </c>
      <c r="B58" s="105">
        <f t="shared" si="1"/>
        <v>0.58000000000000029</v>
      </c>
    </row>
    <row r="59" spans="1:2" x14ac:dyDescent="0.4">
      <c r="A59" s="35">
        <f t="shared" si="0"/>
        <v>320000</v>
      </c>
      <c r="B59" s="105">
        <f t="shared" si="1"/>
        <v>0.5900000000000003</v>
      </c>
    </row>
    <row r="60" spans="1:2" x14ac:dyDescent="0.4">
      <c r="A60" s="35">
        <f t="shared" si="0"/>
        <v>322500</v>
      </c>
      <c r="B60" s="105">
        <f t="shared" si="1"/>
        <v>0.60000000000000031</v>
      </c>
    </row>
    <row r="61" spans="1:2" x14ac:dyDescent="0.4">
      <c r="A61" s="35">
        <f t="shared" si="0"/>
        <v>325000</v>
      </c>
      <c r="B61" s="105">
        <f t="shared" si="1"/>
        <v>0.61000000000000032</v>
      </c>
    </row>
    <row r="62" spans="1:2" x14ac:dyDescent="0.4">
      <c r="A62" s="35">
        <f t="shared" si="0"/>
        <v>327500</v>
      </c>
      <c r="B62" s="105">
        <f t="shared" si="1"/>
        <v>0.62000000000000033</v>
      </c>
    </row>
    <row r="63" spans="1:2" x14ac:dyDescent="0.4">
      <c r="A63" s="35">
        <f t="shared" si="0"/>
        <v>330000</v>
      </c>
      <c r="B63" s="105">
        <f t="shared" si="1"/>
        <v>0.63000000000000034</v>
      </c>
    </row>
    <row r="64" spans="1:2" x14ac:dyDescent="0.4">
      <c r="A64" s="35">
        <f t="shared" si="0"/>
        <v>332500</v>
      </c>
      <c r="B64" s="105">
        <f t="shared" si="1"/>
        <v>0.64000000000000035</v>
      </c>
    </row>
    <row r="65" spans="1:2" x14ac:dyDescent="0.4">
      <c r="A65" s="35">
        <f t="shared" si="0"/>
        <v>335000</v>
      </c>
      <c r="B65" s="105">
        <f t="shared" si="1"/>
        <v>0.65000000000000036</v>
      </c>
    </row>
    <row r="66" spans="1:2" x14ac:dyDescent="0.4">
      <c r="A66" s="35">
        <f t="shared" si="0"/>
        <v>337500</v>
      </c>
      <c r="B66" s="105">
        <f t="shared" si="1"/>
        <v>0.66000000000000036</v>
      </c>
    </row>
    <row r="67" spans="1:2" x14ac:dyDescent="0.4">
      <c r="A67" s="35">
        <f t="shared" ref="A67:A70" si="2">A66+2500</f>
        <v>340000</v>
      </c>
      <c r="B67" s="105">
        <f t="shared" si="1"/>
        <v>0.67000000000000037</v>
      </c>
    </row>
    <row r="68" spans="1:2" x14ac:dyDescent="0.4">
      <c r="A68" s="35">
        <f t="shared" si="2"/>
        <v>342500</v>
      </c>
      <c r="B68" s="105">
        <f t="shared" si="1"/>
        <v>0.68000000000000038</v>
      </c>
    </row>
    <row r="69" spans="1:2" x14ac:dyDescent="0.4">
      <c r="A69" s="35">
        <f t="shared" si="2"/>
        <v>345000</v>
      </c>
      <c r="B69" s="105">
        <f t="shared" ref="B69:B70" si="3">B68+1%</f>
        <v>0.69000000000000039</v>
      </c>
    </row>
    <row r="70" spans="1:2" x14ac:dyDescent="0.4">
      <c r="A70" s="35">
        <f t="shared" si="2"/>
        <v>347500</v>
      </c>
      <c r="B70" s="105">
        <f t="shared" si="3"/>
        <v>0.7000000000000004</v>
      </c>
    </row>
    <row r="71" spans="1:2" x14ac:dyDescent="0.4">
      <c r="B71" s="105"/>
    </row>
    <row r="72" spans="1:2" x14ac:dyDescent="0.4">
      <c r="B72" s="105"/>
    </row>
    <row r="73" spans="1:2" x14ac:dyDescent="0.4">
      <c r="B73" s="105"/>
    </row>
  </sheetData>
  <sheetProtection algorithmName="SHA-512" hashValue="oOAYkKjfYNon00KEcZWotqCxqK34MldP6XrPW2yWYYSORsKrSW7Qjqj4gKVbTDOVRlk5VOINi06Al2ij04Y+Xg==" saltValue="Yr9zJ3CXbgXMbkPPaft0fg==" spinCount="100000" sheet="1" objects="1" scenarios="1"/>
  <pageMargins left="0.7" right="0.7" top="0.75" bottom="0.75" header="0.3" footer="0.3"/>
  <pageSetup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1225B-899E-D446-A607-630EA1943D24}">
  <sheetPr>
    <pageSetUpPr fitToPage="1"/>
  </sheetPr>
  <dimension ref="A1:P1015"/>
  <sheetViews>
    <sheetView view="pageBreakPreview" topLeftCell="A41" zoomScale="150" zoomScaleNormal="125" zoomScaleSheetLayoutView="150" workbookViewId="0">
      <selection activeCell="D62" sqref="D62"/>
    </sheetView>
  </sheetViews>
  <sheetFormatPr defaultColWidth="10.8203125" defaultRowHeight="12.7" x14ac:dyDescent="0.4"/>
  <cols>
    <col min="2" max="2" width="12.17578125" style="106" customWidth="1"/>
    <col min="3" max="4" width="10.8203125" style="85"/>
    <col min="5" max="5" width="11" style="85" bestFit="1" customWidth="1"/>
    <col min="7" max="8" width="10.8203125" style="85"/>
    <col min="9" max="9" width="11.17578125" style="85" bestFit="1" customWidth="1"/>
    <col min="11" max="13" width="10.8203125" customWidth="1"/>
  </cols>
  <sheetData>
    <row r="1" spans="1:16" x14ac:dyDescent="0.4">
      <c r="A1" s="1" t="s">
        <v>367</v>
      </c>
      <c r="C1" s="88" t="s">
        <v>399</v>
      </c>
      <c r="E1" s="94">
        <f>'3424'!AY2</f>
        <v>10584.544107649952</v>
      </c>
      <c r="G1" s="88" t="s">
        <v>399</v>
      </c>
      <c r="I1" s="96">
        <f>'3424'!BF2</f>
        <v>11266.198844698263</v>
      </c>
      <c r="K1" s="92">
        <f>Calculator!I31</f>
        <v>0</v>
      </c>
      <c r="L1" s="93" t="s">
        <v>363</v>
      </c>
      <c r="M1" s="93"/>
    </row>
    <row r="2" spans="1:16" x14ac:dyDescent="0.4">
      <c r="C2" s="88" t="s">
        <v>400</v>
      </c>
      <c r="E2" s="89">
        <f>'3424'!AY1</f>
        <v>99.344412261778245</v>
      </c>
      <c r="G2" s="88" t="s">
        <v>400</v>
      </c>
      <c r="I2" s="89">
        <f>'3424'!BF1</f>
        <v>42.88149998157671</v>
      </c>
      <c r="K2" s="118">
        <f>(K1+500)/1000</f>
        <v>0.5</v>
      </c>
      <c r="L2" s="93" t="s">
        <v>377</v>
      </c>
      <c r="M2" s="93"/>
    </row>
    <row r="3" spans="1:16" x14ac:dyDescent="0.4">
      <c r="C3" s="88" t="s">
        <v>441</v>
      </c>
      <c r="G3" s="88" t="s">
        <v>442</v>
      </c>
      <c r="K3" s="198" t="str">
        <f>'3424'!AV5</f>
        <v>Indivisible</v>
      </c>
      <c r="L3" s="198"/>
      <c r="M3" s="198"/>
    </row>
    <row r="4" spans="1:16" x14ac:dyDescent="0.4">
      <c r="C4" s="88" t="s">
        <v>398</v>
      </c>
      <c r="G4" s="88" t="s">
        <v>398</v>
      </c>
      <c r="K4" s="109">
        <f>'3424'!AX6</f>
        <v>7533.7531332986628</v>
      </c>
      <c r="L4" s="109">
        <f>'3424'!AY6</f>
        <v>10634.21631378084</v>
      </c>
      <c r="M4" s="109">
        <f>'3424'!AZ6</f>
        <v>13734.679494263019</v>
      </c>
      <c r="N4" s="35"/>
      <c r="O4" s="35"/>
      <c r="P4" s="52"/>
    </row>
    <row r="5" spans="1:16" x14ac:dyDescent="0.4">
      <c r="F5" s="93"/>
      <c r="G5" s="88"/>
      <c r="H5" s="92"/>
      <c r="K5" s="198" t="str">
        <f>'3424'!BC5</f>
        <v>1 Adult</v>
      </c>
      <c r="L5" s="198"/>
      <c r="M5" s="198"/>
    </row>
    <row r="6" spans="1:16" x14ac:dyDescent="0.4">
      <c r="B6" s="116"/>
      <c r="F6" s="93"/>
      <c r="G6" s="88"/>
      <c r="H6" s="92"/>
      <c r="K6" s="92"/>
      <c r="L6" s="92"/>
      <c r="M6" s="92"/>
    </row>
    <row r="7" spans="1:16" x14ac:dyDescent="0.4">
      <c r="B7" s="88"/>
      <c r="G7" s="88"/>
      <c r="K7" s="109">
        <f>'3424'!BE6</f>
        <v>9274.2159397365376</v>
      </c>
      <c r="L7" s="109">
        <f>'3424'!BF6</f>
        <v>11287.639594689052</v>
      </c>
      <c r="M7" s="109">
        <f>'3424'!BG6</f>
        <v>13301.063249641566</v>
      </c>
    </row>
    <row r="8" spans="1:16" x14ac:dyDescent="0.4">
      <c r="B8" s="88"/>
      <c r="G8" s="88"/>
      <c r="N8" s="35"/>
      <c r="O8" s="35"/>
    </row>
    <row r="9" spans="1:16" x14ac:dyDescent="0.4">
      <c r="B9" s="88"/>
      <c r="G9" s="88"/>
      <c r="L9" s="80"/>
      <c r="N9" s="35"/>
      <c r="O9" s="35"/>
    </row>
    <row r="10" spans="1:16" x14ac:dyDescent="0.4">
      <c r="B10" s="88"/>
      <c r="G10" s="88"/>
      <c r="L10" s="80"/>
      <c r="N10" s="35"/>
      <c r="O10" s="35"/>
    </row>
    <row r="12" spans="1:16" x14ac:dyDescent="0.4">
      <c r="A12" s="79" t="str">
        <f>'3424'!Y7</f>
        <v>Gross Income</v>
      </c>
      <c r="C12" s="199" t="s">
        <v>79</v>
      </c>
      <c r="D12" s="199"/>
      <c r="E12" s="199"/>
      <c r="G12" s="199" t="s">
        <v>443</v>
      </c>
      <c r="H12" s="199"/>
      <c r="I12" s="199"/>
      <c r="K12" s="85"/>
    </row>
    <row r="13" spans="1:16" x14ac:dyDescent="0.4">
      <c r="A13" s="104" t="s">
        <v>458</v>
      </c>
      <c r="B13" s="106" t="s">
        <v>396</v>
      </c>
      <c r="C13" s="200" t="s">
        <v>368</v>
      </c>
      <c r="D13" s="200"/>
      <c r="E13" s="200"/>
      <c r="G13" s="200" t="s">
        <v>368</v>
      </c>
      <c r="H13" s="200"/>
      <c r="I13" s="200"/>
    </row>
    <row r="14" spans="1:16" x14ac:dyDescent="0.4">
      <c r="A14" s="120" t="s">
        <v>459</v>
      </c>
      <c r="B14" s="107" t="s">
        <v>402</v>
      </c>
      <c r="C14" s="87" t="s">
        <v>361</v>
      </c>
      <c r="D14" s="87" t="s">
        <v>430</v>
      </c>
      <c r="E14" s="87" t="s">
        <v>360</v>
      </c>
      <c r="F14" s="86"/>
      <c r="G14" s="87" t="s">
        <v>361</v>
      </c>
      <c r="H14" s="87" t="s">
        <v>430</v>
      </c>
      <c r="I14" s="87" t="s">
        <v>360</v>
      </c>
    </row>
    <row r="15" spans="1:16" x14ac:dyDescent="0.4">
      <c r="A15" s="35">
        <f>'3424'!Y8</f>
        <v>500</v>
      </c>
      <c r="B15" s="106">
        <f>IF(A15&gt;174999.99,VLOOKUP(A15,'Higher Income Adjustment'!A$1:B$190,2),0)</f>
        <v>0</v>
      </c>
      <c r="C15" s="85">
        <v>0</v>
      </c>
      <c r="E15" s="85">
        <v>0</v>
      </c>
      <c r="G15" s="85">
        <v>0</v>
      </c>
      <c r="I15" s="85">
        <v>0</v>
      </c>
    </row>
    <row r="16" spans="1:16" x14ac:dyDescent="0.4">
      <c r="A16" s="35">
        <f>'3424'!Y9</f>
        <v>1500</v>
      </c>
      <c r="B16" s="106">
        <f>IF(A16&gt;174999.99,VLOOKUP(A16,'Higher Income Adjustment'!A$1:B$190,2),0)</f>
        <v>0</v>
      </c>
      <c r="C16" s="85">
        <v>0</v>
      </c>
      <c r="E16" s="85">
        <v>0</v>
      </c>
      <c r="G16" s="85">
        <v>0</v>
      </c>
      <c r="I16" s="85">
        <v>0</v>
      </c>
    </row>
    <row r="17" spans="1:9" x14ac:dyDescent="0.4">
      <c r="A17" s="35">
        <f>'3424'!Y10</f>
        <v>2500</v>
      </c>
      <c r="B17" s="106">
        <f>IF(A17&gt;174999.99,VLOOKUP(A17,'Higher Income Adjustment'!A$1:B$190,2),0)</f>
        <v>0</v>
      </c>
      <c r="C17" s="85">
        <v>0</v>
      </c>
      <c r="E17" s="85">
        <v>0</v>
      </c>
      <c r="G17" s="85">
        <v>0</v>
      </c>
      <c r="I17" s="85">
        <v>0</v>
      </c>
    </row>
    <row r="18" spans="1:9" x14ac:dyDescent="0.4">
      <c r="A18" s="35">
        <f>'3424'!Y11</f>
        <v>3500</v>
      </c>
      <c r="B18" s="106">
        <f>IF(A18&gt;174999.99,VLOOKUP(A18,'Higher Income Adjustment'!A$1:B$190,2),0)</f>
        <v>0</v>
      </c>
      <c r="C18" s="85">
        <v>0</v>
      </c>
      <c r="E18" s="85">
        <v>0</v>
      </c>
      <c r="G18" s="85">
        <v>0</v>
      </c>
      <c r="I18" s="85">
        <v>0</v>
      </c>
    </row>
    <row r="19" spans="1:9" x14ac:dyDescent="0.4">
      <c r="A19" s="35">
        <f>'3424'!Y12</f>
        <v>4500</v>
      </c>
      <c r="B19" s="106">
        <f>IF(A19&gt;174999.99,VLOOKUP(A19,'Higher Income Adjustment'!A$1:B$190,2),0)</f>
        <v>0</v>
      </c>
      <c r="C19" s="85">
        <v>0</v>
      </c>
      <c r="E19" s="85">
        <v>0</v>
      </c>
      <c r="G19" s="85">
        <v>0</v>
      </c>
      <c r="I19" s="85">
        <v>0</v>
      </c>
    </row>
    <row r="20" spans="1:9" x14ac:dyDescent="0.4">
      <c r="A20" s="35">
        <f>'3424'!Y13</f>
        <v>5500</v>
      </c>
      <c r="B20" s="106">
        <f>IF(A20&gt;174999.99,VLOOKUP(A20,'Higher Income Adjustment'!A$1:B$190,2),0)</f>
        <v>0</v>
      </c>
      <c r="C20" s="85">
        <v>0</v>
      </c>
      <c r="E20" s="85">
        <v>0</v>
      </c>
      <c r="G20" s="85">
        <v>0</v>
      </c>
      <c r="I20" s="85">
        <v>0</v>
      </c>
    </row>
    <row r="21" spans="1:9" x14ac:dyDescent="0.4">
      <c r="A21" s="35">
        <f>'3424'!Y14</f>
        <v>6500</v>
      </c>
      <c r="B21" s="106">
        <f>IF(A21&gt;174999.99,VLOOKUP(A21,'Higher Income Adjustment'!A$1:B$190,2),0)</f>
        <v>0</v>
      </c>
      <c r="C21" s="85">
        <v>0</v>
      </c>
      <c r="E21" s="85">
        <v>0</v>
      </c>
      <c r="G21" s="85">
        <v>0</v>
      </c>
      <c r="I21" s="85">
        <v>0</v>
      </c>
    </row>
    <row r="22" spans="1:9" x14ac:dyDescent="0.4">
      <c r="A22" s="35">
        <f>'3424'!Y15</f>
        <v>7500</v>
      </c>
      <c r="B22" s="106">
        <f>IF(A22&gt;174999.99,VLOOKUP(A22,'Higher Income Adjustment'!A$1:B$190,2),0)</f>
        <v>0</v>
      </c>
      <c r="C22" s="85">
        <v>0</v>
      </c>
      <c r="E22" s="85">
        <v>0</v>
      </c>
      <c r="G22" s="85">
        <v>0</v>
      </c>
      <c r="I22" s="85">
        <v>0</v>
      </c>
    </row>
    <row r="23" spans="1:9" x14ac:dyDescent="0.4">
      <c r="A23" s="35">
        <f>'3424'!Y16</f>
        <v>8500</v>
      </c>
      <c r="B23" s="106">
        <f>IF(A23&gt;174999.99,VLOOKUP(A23,'Higher Income Adjustment'!A$1:B$190,2),0)</f>
        <v>0</v>
      </c>
      <c r="C23" s="85">
        <v>0</v>
      </c>
      <c r="E23" s="85">
        <v>0</v>
      </c>
      <c r="G23" s="85">
        <v>0</v>
      </c>
      <c r="I23" s="85">
        <v>0</v>
      </c>
    </row>
    <row r="24" spans="1:9" x14ac:dyDescent="0.4">
      <c r="A24" s="35">
        <f>'3424'!Y17</f>
        <v>9500</v>
      </c>
      <c r="B24" s="106">
        <f>IF(A24&gt;174999.99,VLOOKUP(A24,'Higher Income Adjustment'!A$1:B$190,2),0)</f>
        <v>0</v>
      </c>
      <c r="C24" s="85">
        <v>0</v>
      </c>
      <c r="E24" s="85">
        <v>0</v>
      </c>
      <c r="G24" s="85">
        <v>0</v>
      </c>
      <c r="I24" s="85">
        <v>0</v>
      </c>
    </row>
    <row r="25" spans="1:9" x14ac:dyDescent="0.4">
      <c r="A25" s="35">
        <f>'3424'!Y18</f>
        <v>10500</v>
      </c>
      <c r="B25" s="106">
        <f>IF(A25&gt;174999.99,VLOOKUP(A25,'Higher Income Adjustment'!A$1:B$190,2),0)</f>
        <v>0</v>
      </c>
      <c r="C25" s="85">
        <v>0</v>
      </c>
      <c r="E25" s="85">
        <v>0</v>
      </c>
      <c r="G25" s="85">
        <v>0</v>
      </c>
      <c r="I25" s="85">
        <v>0</v>
      </c>
    </row>
    <row r="26" spans="1:9" x14ac:dyDescent="0.4">
      <c r="A26" s="35">
        <f>'3424'!Y19</f>
        <v>11500</v>
      </c>
      <c r="B26" s="106">
        <f>IF(A26&gt;174999.99,VLOOKUP(A26,'Higher Income Adjustment'!A$1:B$190,2),0)</f>
        <v>0</v>
      </c>
      <c r="C26" s="85">
        <v>0</v>
      </c>
      <c r="E26" s="85">
        <v>0</v>
      </c>
      <c r="G26" s="85">
        <v>0</v>
      </c>
      <c r="I26" s="85">
        <v>0</v>
      </c>
    </row>
    <row r="27" spans="1:9" x14ac:dyDescent="0.4">
      <c r="A27" s="35">
        <f>'3424'!Y20</f>
        <v>12500</v>
      </c>
      <c r="B27" s="106">
        <f>IF(A27&gt;174999.99,VLOOKUP(A27,'Higher Income Adjustment'!A$1:B$190,2),0)</f>
        <v>0</v>
      </c>
      <c r="C27" s="85">
        <v>0</v>
      </c>
      <c r="E27" s="85">
        <v>0</v>
      </c>
      <c r="G27" s="85">
        <v>0</v>
      </c>
      <c r="I27" s="85">
        <v>0</v>
      </c>
    </row>
    <row r="28" spans="1:9" x14ac:dyDescent="0.4">
      <c r="A28" s="35">
        <f>'3424'!Y21</f>
        <v>13500</v>
      </c>
      <c r="B28" s="106">
        <f>IF(A28&gt;174999.99,VLOOKUP(A28,'Higher Income Adjustment'!A$1:B$190,2),0)</f>
        <v>0</v>
      </c>
      <c r="C28" s="85">
        <v>0</v>
      </c>
      <c r="E28" s="85">
        <v>0</v>
      </c>
      <c r="G28" s="85">
        <v>0</v>
      </c>
      <c r="I28" s="85">
        <v>0</v>
      </c>
    </row>
    <row r="29" spans="1:9" x14ac:dyDescent="0.4">
      <c r="A29" s="35">
        <f>'3424'!Y22</f>
        <v>14500</v>
      </c>
      <c r="B29" s="106">
        <f>IF(A29&gt;174999.99,VLOOKUP(A29,'Higher Income Adjustment'!A$1:B$190,2),0)</f>
        <v>0</v>
      </c>
      <c r="C29" s="85">
        <v>0</v>
      </c>
      <c r="E29" s="85">
        <v>0</v>
      </c>
      <c r="G29" s="85">
        <v>0</v>
      </c>
      <c r="I29" s="85">
        <v>0</v>
      </c>
    </row>
    <row r="30" spans="1:9" x14ac:dyDescent="0.4">
      <c r="A30" s="35">
        <f>'3424'!Y23</f>
        <v>15500</v>
      </c>
      <c r="B30" s="106">
        <f>IF(A30&gt;174999.99,VLOOKUP(A30,'Higher Income Adjustment'!A$1:B$190,2),0)</f>
        <v>0</v>
      </c>
      <c r="C30" s="85">
        <v>0</v>
      </c>
      <c r="E30" s="85">
        <v>0</v>
      </c>
      <c r="G30" s="85">
        <v>0</v>
      </c>
      <c r="I30" s="85">
        <v>0</v>
      </c>
    </row>
    <row r="31" spans="1:9" x14ac:dyDescent="0.4">
      <c r="A31" s="35">
        <f>'3424'!Y24</f>
        <v>16500</v>
      </c>
      <c r="B31" s="106">
        <f>IF(A31&gt;174999.99,VLOOKUP(A31,'Higher Income Adjustment'!A$1:B$190,2),0)</f>
        <v>0</v>
      </c>
      <c r="C31" s="85">
        <v>0</v>
      </c>
      <c r="E31" s="85">
        <v>0</v>
      </c>
      <c r="G31" s="85">
        <v>0</v>
      </c>
      <c r="I31" s="85">
        <v>0</v>
      </c>
    </row>
    <row r="32" spans="1:9" x14ac:dyDescent="0.4">
      <c r="A32" s="35">
        <f>'3424'!Y25</f>
        <v>17500</v>
      </c>
      <c r="B32" s="106">
        <f>IF(A32&gt;174999.99,VLOOKUP(A32,'Higher Income Adjustment'!A$1:B$190,2),0)</f>
        <v>0</v>
      </c>
      <c r="C32" s="85">
        <v>0</v>
      </c>
      <c r="E32" s="85">
        <v>0</v>
      </c>
      <c r="G32" s="85">
        <v>0</v>
      </c>
      <c r="I32" s="85">
        <v>0</v>
      </c>
    </row>
    <row r="33" spans="1:9" x14ac:dyDescent="0.4">
      <c r="A33" s="35">
        <f>'3424'!Y26</f>
        <v>18500</v>
      </c>
      <c r="B33" s="106">
        <f>IF(A33&gt;174999.99,VLOOKUP(A33,'Higher Income Adjustment'!A$1:B$190,2),0)</f>
        <v>0</v>
      </c>
      <c r="C33" s="85">
        <v>0</v>
      </c>
      <c r="E33" s="85">
        <v>0</v>
      </c>
      <c r="G33" s="85">
        <v>0</v>
      </c>
      <c r="I33" s="85">
        <v>0</v>
      </c>
    </row>
    <row r="34" spans="1:9" x14ac:dyDescent="0.4">
      <c r="A34" s="35">
        <f>'3424'!Y27</f>
        <v>19500</v>
      </c>
      <c r="B34" s="106">
        <f>IF(A34&gt;174999.99,VLOOKUP(A34,'Higher Income Adjustment'!A$1:B$190,2),0)</f>
        <v>0</v>
      </c>
      <c r="C34" s="85">
        <v>0</v>
      </c>
      <c r="E34" s="85">
        <v>0</v>
      </c>
      <c r="G34" s="85">
        <v>0</v>
      </c>
      <c r="I34" s="85">
        <v>0</v>
      </c>
    </row>
    <row r="35" spans="1:9" x14ac:dyDescent="0.4">
      <c r="A35" s="35">
        <f>'3424'!Y28</f>
        <v>20500</v>
      </c>
      <c r="B35" s="106">
        <f>IF(A35&gt;174999.99,VLOOKUP(A35,'Higher Income Adjustment'!A$1:B$190,2),0)</f>
        <v>0</v>
      </c>
      <c r="C35" s="85">
        <v>0</v>
      </c>
      <c r="E35" s="85">
        <v>0</v>
      </c>
      <c r="G35" s="85">
        <v>0</v>
      </c>
      <c r="I35" s="85">
        <v>0</v>
      </c>
    </row>
    <row r="36" spans="1:9" x14ac:dyDescent="0.4">
      <c r="A36" s="35">
        <f>'3424'!Y29</f>
        <v>21500</v>
      </c>
      <c r="B36" s="106">
        <f>IF(A36&gt;174999.99,VLOOKUP(A36,'Higher Income Adjustment'!A$1:B$190,2),0)</f>
        <v>0</v>
      </c>
      <c r="C36" s="85">
        <v>0</v>
      </c>
      <c r="E36" s="85">
        <v>0</v>
      </c>
      <c r="G36" s="85">
        <v>0</v>
      </c>
      <c r="I36" s="85">
        <v>0</v>
      </c>
    </row>
    <row r="37" spans="1:9" x14ac:dyDescent="0.4">
      <c r="A37" s="35">
        <f>'3424'!Y30</f>
        <v>22500</v>
      </c>
      <c r="B37" s="106">
        <f>IF(A37&gt;174999.99,VLOOKUP(A37,'Higher Income Adjustment'!A$1:B$190,2),0)</f>
        <v>0</v>
      </c>
      <c r="C37" s="85">
        <v>0</v>
      </c>
      <c r="E37" s="85">
        <f>'3424'!AZ30</f>
        <v>15963.620617949229</v>
      </c>
      <c r="G37" s="85">
        <v>0</v>
      </c>
      <c r="I37" s="85">
        <f>'3424'!BG30</f>
        <v>14261.800520047373</v>
      </c>
    </row>
    <row r="38" spans="1:9" x14ac:dyDescent="0.4">
      <c r="A38" s="35">
        <f>'3424'!Y31</f>
        <v>23500</v>
      </c>
      <c r="B38" s="106">
        <f>IF(A38&gt;174999.99,VLOOKUP(A38,'Higher Income Adjustment'!A$1:B$190,2),0)</f>
        <v>0</v>
      </c>
      <c r="C38" s="85">
        <v>0</v>
      </c>
      <c r="E38" s="85">
        <f>'3424'!AZ31</f>
        <v>16062.690143844658</v>
      </c>
      <c r="G38" s="85">
        <v>0</v>
      </c>
      <c r="I38" s="85">
        <f>'3424'!BG31</f>
        <v>14304.503510341779</v>
      </c>
    </row>
    <row r="39" spans="1:9" x14ac:dyDescent="0.4">
      <c r="A39" s="35">
        <f>'3424'!Y32</f>
        <v>24500</v>
      </c>
      <c r="B39" s="106">
        <f>IF(A39&gt;174999.99,VLOOKUP(A39,'Higher Income Adjustment'!A$1:B$190,2),0)</f>
        <v>0</v>
      </c>
      <c r="C39" s="85">
        <v>0</v>
      </c>
      <c r="E39" s="85">
        <f>'3424'!AZ32</f>
        <v>16161.76013680251</v>
      </c>
      <c r="G39" s="85">
        <v>0</v>
      </c>
      <c r="I39" s="85">
        <f>'3424'!BG32</f>
        <v>14347.206803943942</v>
      </c>
    </row>
    <row r="40" spans="1:9" x14ac:dyDescent="0.4">
      <c r="A40" s="35">
        <f>'3424'!Y33</f>
        <v>25500</v>
      </c>
      <c r="B40" s="106">
        <f>IF(A40&gt;174999.99,VLOOKUP(A40,'Higher Income Adjustment'!A$1:B$190,2),0)</f>
        <v>0</v>
      </c>
      <c r="C40" s="85">
        <v>0</v>
      </c>
      <c r="E40" s="85">
        <f>'3424'!AZ33</f>
        <v>16260.830596947093</v>
      </c>
      <c r="G40" s="85">
        <v>0</v>
      </c>
      <c r="I40" s="85">
        <f>'3424'!BG33</f>
        <v>14389.910400934585</v>
      </c>
    </row>
    <row r="41" spans="1:9" x14ac:dyDescent="0.4">
      <c r="A41" s="35">
        <f>'3424'!Y34</f>
        <v>26500</v>
      </c>
      <c r="B41" s="106">
        <f>IF(A41&gt;174999.99,VLOOKUP(A41,'Higher Income Adjustment'!A$1:B$190,2),0)</f>
        <v>0</v>
      </c>
      <c r="C41" s="85">
        <v>0</v>
      </c>
      <c r="E41" s="85">
        <f>'3424'!AZ34</f>
        <v>16359.901524402538</v>
      </c>
      <c r="G41" s="85">
        <v>0</v>
      </c>
      <c r="I41" s="85">
        <f>'3424'!BG34</f>
        <v>14432.61430139432</v>
      </c>
    </row>
    <row r="42" spans="1:9" x14ac:dyDescent="0.4">
      <c r="A42" s="35">
        <f>'3424'!Y35</f>
        <v>27500</v>
      </c>
      <c r="B42" s="106">
        <f>IF(A42&gt;174999.99,VLOOKUP(A42,'Higher Income Adjustment'!A$1:B$190,2),0)</f>
        <v>0</v>
      </c>
      <c r="C42" s="85">
        <v>0</v>
      </c>
      <c r="E42" s="85">
        <f>'3424'!AZ35</f>
        <v>16458.972919292817</v>
      </c>
      <c r="G42" s="85">
        <v>0</v>
      </c>
      <c r="I42" s="85">
        <f>'3424'!BG35</f>
        <v>14475.318505403655</v>
      </c>
    </row>
    <row r="43" spans="1:9" x14ac:dyDescent="0.4">
      <c r="A43" s="35">
        <f>'3424'!Y36</f>
        <v>28500</v>
      </c>
      <c r="B43" s="106">
        <f>IF(A43&gt;174999.99,VLOOKUP(A43,'Higher Income Adjustment'!A$1:B$190,2),0)</f>
        <v>0</v>
      </c>
      <c r="C43" s="85">
        <v>0</v>
      </c>
      <c r="E43" s="85">
        <f>'3424'!AZ36</f>
        <v>16558.04478174173</v>
      </c>
      <c r="G43" s="85">
        <v>0</v>
      </c>
      <c r="I43" s="85">
        <f>'3424'!BG36</f>
        <v>14518.023013042979</v>
      </c>
    </row>
    <row r="44" spans="1:9" x14ac:dyDescent="0.4">
      <c r="A44" s="35">
        <f>'3424'!Y37</f>
        <v>29500</v>
      </c>
      <c r="B44" s="106">
        <f>IF(A44&gt;174999.99,VLOOKUP(A44,'Higher Income Adjustment'!A$1:B$190,2),0)</f>
        <v>0</v>
      </c>
      <c r="C44" s="85">
        <v>0</v>
      </c>
      <c r="E44" s="85">
        <f>'3424'!AZ37</f>
        <v>16657.117111872907</v>
      </c>
      <c r="G44" s="85">
        <v>0</v>
      </c>
      <c r="I44" s="85">
        <f>'3424'!BG37</f>
        <v>14560.727824392583</v>
      </c>
    </row>
    <row r="45" spans="1:9" x14ac:dyDescent="0.4">
      <c r="A45" s="35">
        <f>'3424'!Y38</f>
        <v>30500</v>
      </c>
      <c r="B45" s="106">
        <f>IF(A45&gt;174999.99,VLOOKUP(A45,'Higher Income Adjustment'!A$1:B$190,2),0)</f>
        <v>0</v>
      </c>
      <c r="C45" s="85">
        <v>0</v>
      </c>
      <c r="E45" s="85">
        <f>'3424'!AZ38</f>
        <v>16756.189909809811</v>
      </c>
      <c r="G45" s="85">
        <v>0</v>
      </c>
      <c r="I45" s="85">
        <f>'3424'!BG38</f>
        <v>14603.432939532642</v>
      </c>
    </row>
    <row r="46" spans="1:9" x14ac:dyDescent="0.4">
      <c r="A46" s="35">
        <f>'3424'!Y39</f>
        <v>31500</v>
      </c>
      <c r="B46" s="106">
        <f>IF(A46&gt;174999.99,VLOOKUP(A46,'Higher Income Adjustment'!A$1:B$190,2),0)</f>
        <v>0</v>
      </c>
      <c r="C46" s="85">
        <v>0</v>
      </c>
      <c r="E46" s="85">
        <f>'3424'!AZ39</f>
        <v>16855.26317567574</v>
      </c>
      <c r="G46" s="85">
        <v>0</v>
      </c>
      <c r="I46" s="85">
        <f>'3424'!BG39</f>
        <v>14646.13835854322</v>
      </c>
    </row>
    <row r="47" spans="1:9" x14ac:dyDescent="0.4">
      <c r="A47" s="35">
        <f>'3424'!Y40</f>
        <v>32500</v>
      </c>
      <c r="B47" s="106">
        <f>IF(A47&gt;174999.99,VLOOKUP(A47,'Higher Income Adjustment'!A$1:B$190,2),0)</f>
        <v>0</v>
      </c>
      <c r="C47" s="85">
        <v>0</v>
      </c>
      <c r="E47" s="85">
        <f>'3424'!AZ40</f>
        <v>16954.336909593811</v>
      </c>
      <c r="G47" s="85">
        <v>0</v>
      </c>
      <c r="I47" s="85">
        <f>'3424'!BG40</f>
        <v>14688.844081504276</v>
      </c>
    </row>
    <row r="48" spans="1:9" x14ac:dyDescent="0.4">
      <c r="A48" s="35">
        <f>'3424'!Y41</f>
        <v>33500</v>
      </c>
      <c r="B48" s="106">
        <f>IF(A48&gt;174999.99,VLOOKUP(A48,'Higher Income Adjustment'!A$1:B$190,2),0)</f>
        <v>0</v>
      </c>
      <c r="C48" s="85">
        <v>0</v>
      </c>
      <c r="E48" s="85">
        <f>'3424'!AZ41</f>
        <v>17053.41111168699</v>
      </c>
      <c r="G48" s="85">
        <v>0</v>
      </c>
      <c r="I48" s="85">
        <f>'3424'!BG41</f>
        <v>14731.550108495658</v>
      </c>
    </row>
    <row r="49" spans="1:10" x14ac:dyDescent="0.4">
      <c r="A49" s="35">
        <f>'3424'!Y42</f>
        <v>34500</v>
      </c>
      <c r="B49" s="106">
        <f>IF(A49&gt;174999.99,VLOOKUP(A49,'Higher Income Adjustment'!A$1:B$190,2),0)</f>
        <v>0</v>
      </c>
      <c r="C49" s="85">
        <v>0</v>
      </c>
      <c r="E49" s="85">
        <f>'3424'!AZ42</f>
        <v>17152.485782078053</v>
      </c>
      <c r="G49" s="85">
        <v>0</v>
      </c>
      <c r="I49" s="85">
        <f>'3424'!BG42</f>
        <v>14774.256439597099</v>
      </c>
    </row>
    <row r="50" spans="1:10" x14ac:dyDescent="0.4">
      <c r="A50" s="35">
        <f>'3424'!Y43</f>
        <v>35500</v>
      </c>
      <c r="B50" s="106">
        <f>IF(A50&gt;174999.99,VLOOKUP(A50,'Higher Income Adjustment'!A$1:B$190,2),0)</f>
        <v>0</v>
      </c>
      <c r="C50" s="85">
        <v>0</v>
      </c>
      <c r="E50" s="85">
        <f>'3424'!AZ43</f>
        <v>17251.56092088962</v>
      </c>
      <c r="G50" s="85">
        <v>0</v>
      </c>
      <c r="I50" s="85">
        <f>'3424'!BG43</f>
        <v>14816.963074888226</v>
      </c>
    </row>
    <row r="51" spans="1:10" x14ac:dyDescent="0.4">
      <c r="A51" s="35">
        <f>'3424'!Y44</f>
        <v>36500</v>
      </c>
      <c r="B51" s="106">
        <f>IF(A51&gt;174999.99,VLOOKUP(A51,'Higher Income Adjustment'!A$1:B$190,2),0)</f>
        <v>0</v>
      </c>
      <c r="C51" s="85">
        <v>0</v>
      </c>
      <c r="E51" s="85">
        <f>'3424'!AZ44</f>
        <v>17350.63652824414</v>
      </c>
      <c r="G51" s="85">
        <v>0</v>
      </c>
      <c r="I51" s="85">
        <f>'3424'!BG44</f>
        <v>14859.670014448557</v>
      </c>
    </row>
    <row r="52" spans="1:10" x14ac:dyDescent="0.4">
      <c r="A52" s="35">
        <f>'3424'!Y45</f>
        <v>37500</v>
      </c>
      <c r="B52" s="106">
        <f>IF(A52&gt;174999.99,VLOOKUP(A52,'Higher Income Adjustment'!A$1:B$190,2),0)</f>
        <v>0</v>
      </c>
      <c r="C52" s="85">
        <v>0</v>
      </c>
      <c r="E52" s="85">
        <f>'3424'!AZ45</f>
        <v>17449.712604263881</v>
      </c>
      <c r="G52" s="85">
        <v>0</v>
      </c>
      <c r="I52" s="85">
        <f>'3424'!BG45</f>
        <v>14902.377258357494</v>
      </c>
    </row>
    <row r="53" spans="1:10" x14ac:dyDescent="0.4">
      <c r="A53" s="35">
        <f>'3424'!Y46</f>
        <v>38500</v>
      </c>
      <c r="B53" s="106">
        <f>IF(A53&gt;174999.99,VLOOKUP(A53,'Higher Income Adjustment'!A$1:B$190,2),0)</f>
        <v>0</v>
      </c>
      <c r="C53" s="85">
        <v>0</v>
      </c>
      <c r="E53" s="85">
        <f>'3424'!AZ46</f>
        <v>17548.789149070955</v>
      </c>
      <c r="G53" s="85">
        <v>0</v>
      </c>
      <c r="I53" s="85">
        <f>'3424'!BG46</f>
        <v>14945.084806694333</v>
      </c>
    </row>
    <row r="54" spans="1:10" x14ac:dyDescent="0.4">
      <c r="A54" s="35">
        <f>'3424'!Y47</f>
        <v>39500</v>
      </c>
      <c r="B54" s="106">
        <f>IF(A54&gt;174999.99,VLOOKUP(A54,'Higher Income Adjustment'!A$1:B$190,2),0)</f>
        <v>0</v>
      </c>
      <c r="C54" s="85">
        <v>0</v>
      </c>
      <c r="E54" s="85">
        <f>'3424'!AZ47</f>
        <v>17647.86616278729</v>
      </c>
      <c r="G54" s="85">
        <v>0</v>
      </c>
      <c r="I54" s="85">
        <f>'3424'!BG47</f>
        <v>14987.792659538254</v>
      </c>
    </row>
    <row r="55" spans="1:10" x14ac:dyDescent="0.4">
      <c r="A55" s="35">
        <f>'3424'!Y48</f>
        <v>40500</v>
      </c>
      <c r="B55" s="106">
        <f>IF(A55&gt;174999.99,VLOOKUP(A55,'Higher Income Adjustment'!A$1:B$190,2),0)</f>
        <v>0</v>
      </c>
      <c r="C55" s="85">
        <f>'3424'!AX48</f>
        <v>11568.386375231072</v>
      </c>
      <c r="D55" s="85">
        <f>'3424'!AY48</f>
        <v>14657.66501038286</v>
      </c>
      <c r="E55" s="85">
        <f>'3424'!AZ48</f>
        <v>17746.943645534648</v>
      </c>
      <c r="G55" s="85">
        <f>'3424'!BE48</f>
        <v>11018.179870917487</v>
      </c>
      <c r="H55" s="85">
        <f>'3424'!BF48</f>
        <v>13024.340343942908</v>
      </c>
      <c r="I55" s="85">
        <f>'3424'!BG48</f>
        <v>15030.500816968328</v>
      </c>
    </row>
    <row r="56" spans="1:10" x14ac:dyDescent="0.4">
      <c r="A56" s="35">
        <f>'3424'!Y49</f>
        <v>41500</v>
      </c>
      <c r="B56" s="106">
        <f>IF(A56&gt;174999.99,VLOOKUP(A56,'Higher Income Adjustment'!A$1:B$190,2),0)</f>
        <v>0</v>
      </c>
      <c r="C56" s="85">
        <f>'3424'!AX49</f>
        <v>11667.997247854653</v>
      </c>
      <c r="D56" s="85">
        <f>'3424'!AY49</f>
        <v>14757.009422644638</v>
      </c>
      <c r="E56" s="85">
        <f>'3424'!AZ49</f>
        <v>17846.021597434621</v>
      </c>
      <c r="G56" s="85">
        <f>'3424'!BE49</f>
        <v>11061.234408785447</v>
      </c>
      <c r="H56" s="85">
        <f>'3424'!BF49</f>
        <v>13067.221843924484</v>
      </c>
      <c r="I56" s="85">
        <f>'3424'!BG49</f>
        <v>15073.209279063522</v>
      </c>
    </row>
    <row r="57" spans="1:10" x14ac:dyDescent="0.4">
      <c r="A57" s="35">
        <f>'3424'!Y50</f>
        <v>42500</v>
      </c>
      <c r="B57" s="106">
        <f>IF(A57&gt;174999.99,VLOOKUP(A57,'Higher Income Adjustment'!A$1:B$190,2),0)</f>
        <v>0</v>
      </c>
      <c r="C57" s="85">
        <f>'3424'!AX50</f>
        <v>11767.607651204202</v>
      </c>
      <c r="D57" s="85">
        <f>'3424'!AY50</f>
        <v>14856.353834906417</v>
      </c>
      <c r="E57" s="85">
        <f>'3424'!AZ50</f>
        <v>17945.100018608631</v>
      </c>
      <c r="G57" s="85">
        <f>'3424'!BE50</f>
        <v>11104.288641909445</v>
      </c>
      <c r="H57" s="85">
        <f>'3424'!BF50</f>
        <v>13110.103343906061</v>
      </c>
      <c r="I57" s="85">
        <f>'3424'!BG50</f>
        <v>15115.918045902677</v>
      </c>
    </row>
    <row r="58" spans="1:10" x14ac:dyDescent="0.4">
      <c r="A58" s="35">
        <f>'3424'!Y51</f>
        <v>43500</v>
      </c>
      <c r="B58" s="106">
        <f>IF(A58&gt;174999.99,VLOOKUP(A58,'Higher Income Adjustment'!A$1:B$190,2),0)</f>
        <v>0</v>
      </c>
      <c r="C58" s="85">
        <f>'3424'!AX51</f>
        <v>11867.217585158471</v>
      </c>
      <c r="D58" s="85">
        <f>'3424'!AY51</f>
        <v>14955.698247168195</v>
      </c>
      <c r="E58" s="85">
        <f>'3424'!AZ51</f>
        <v>18044.178909177917</v>
      </c>
      <c r="G58" s="85">
        <f>'3424'!BE51</f>
        <v>11147.342570210742</v>
      </c>
      <c r="H58" s="85">
        <f>'3424'!BF51</f>
        <v>13152.984843887638</v>
      </c>
      <c r="I58" s="85">
        <f>'3424'!BG51</f>
        <v>15158.627117564534</v>
      </c>
    </row>
    <row r="59" spans="1:10" x14ac:dyDescent="0.4">
      <c r="A59" s="35">
        <f>'3424'!Y52</f>
        <v>44500</v>
      </c>
      <c r="B59" s="106">
        <f>IF(A59&gt;174999.99,VLOOKUP(A59,'Higher Income Adjustment'!A$1:B$190,2),0)</f>
        <v>0</v>
      </c>
      <c r="C59" s="85">
        <f>'3424'!AX52</f>
        <v>11966.827049596384</v>
      </c>
      <c r="D59" s="85">
        <f>'3424'!AY52</f>
        <v>15055.042659429973</v>
      </c>
      <c r="E59" s="85">
        <f>'3424'!AZ52</f>
        <v>18143.258269263562</v>
      </c>
      <c r="G59" s="85">
        <f>'3424'!BE52</f>
        <v>11190.396193610712</v>
      </c>
      <c r="H59" s="85">
        <f>'3424'!BF52</f>
        <v>13195.866343869215</v>
      </c>
      <c r="I59" s="85">
        <f>'3424'!BG52</f>
        <v>15201.336494127718</v>
      </c>
      <c r="J59" s="80"/>
    </row>
    <row r="60" spans="1:10" x14ac:dyDescent="0.4">
      <c r="A60" s="35">
        <f>'3424'!Y53</f>
        <v>45500</v>
      </c>
      <c r="B60" s="106">
        <f>IF(A60&gt;174999.99,VLOOKUP(A60,'Higher Income Adjustment'!A$1:B$190,2),0)</f>
        <v>0</v>
      </c>
      <c r="C60" s="85">
        <f>'3424'!AX53</f>
        <v>12066.43604439704</v>
      </c>
      <c r="D60" s="85">
        <f>'3424'!AY53</f>
        <v>15154.387071691752</v>
      </c>
      <c r="E60" s="85">
        <f>'3424'!AZ53</f>
        <v>18242.338098986464</v>
      </c>
      <c r="G60" s="85">
        <f>'3424'!BE53</f>
        <v>11233.449512030842</v>
      </c>
      <c r="H60" s="85">
        <f>'3424'!BF53</f>
        <v>13238.747843850791</v>
      </c>
      <c r="I60" s="85">
        <f>'3424'!BG53</f>
        <v>15244.046175670741</v>
      </c>
    </row>
    <row r="61" spans="1:10" x14ac:dyDescent="0.4">
      <c r="A61" s="35">
        <f>'3424'!Y54</f>
        <v>46500</v>
      </c>
      <c r="B61" s="106">
        <f>IF(A61&gt;174999.99,VLOOKUP(A61,'Higher Income Adjustment'!A$1:B$190,2),0)</f>
        <v>0</v>
      </c>
      <c r="C61" s="85">
        <f>'3424'!AX54</f>
        <v>12166.044569439709</v>
      </c>
      <c r="D61" s="85">
        <f>'3424'!AY54</f>
        <v>15253.731483953528</v>
      </c>
      <c r="E61" s="85">
        <f>'3424'!AZ54</f>
        <v>18341.418398467347</v>
      </c>
      <c r="G61" s="85">
        <f>'3424'!BE54</f>
        <v>11276.502525392732</v>
      </c>
      <c r="H61" s="85">
        <f>'3424'!BF54</f>
        <v>13281.629343832368</v>
      </c>
      <c r="I61" s="85">
        <f>'3424'!BG54</f>
        <v>15286.756162272004</v>
      </c>
    </row>
    <row r="62" spans="1:10" x14ac:dyDescent="0.4">
      <c r="A62" s="35">
        <f>'3424'!Y55</f>
        <v>47500</v>
      </c>
      <c r="B62" s="106">
        <f>IF(A62&gt;174999.99,VLOOKUP(A62,'Higher Income Adjustment'!A$1:B$190,2),0)</f>
        <v>0</v>
      </c>
      <c r="C62" s="85">
        <f>'3424'!AX55</f>
        <v>12265.652624603841</v>
      </c>
      <c r="D62" s="85">
        <f>'3424'!AY55</f>
        <v>15353.075896215309</v>
      </c>
      <c r="E62" s="85">
        <f>'3424'!AZ55</f>
        <v>18440.499167826776</v>
      </c>
      <c r="G62" s="85">
        <f>'3424'!BE55</f>
        <v>11319.555233618095</v>
      </c>
      <c r="H62" s="85">
        <f>'3424'!BF55</f>
        <v>13324.510843813945</v>
      </c>
      <c r="I62" s="85">
        <f>'3424'!BG55</f>
        <v>15329.466454009795</v>
      </c>
    </row>
    <row r="63" spans="1:10" x14ac:dyDescent="0.4">
      <c r="A63" s="35">
        <f>'3424'!Y56</f>
        <v>48500</v>
      </c>
      <c r="B63" s="106">
        <f>IF(A63&gt;174999.99,VLOOKUP(A63,'Higher Income Adjustment'!A$1:B$190,2),0)</f>
        <v>0</v>
      </c>
      <c r="C63" s="85">
        <f>'3424'!AX56</f>
        <v>12365.260209769043</v>
      </c>
      <c r="D63" s="85">
        <f>'3424'!AY56</f>
        <v>15452.420308477085</v>
      </c>
      <c r="E63" s="85">
        <f>'3424'!AZ56</f>
        <v>18539.580407185127</v>
      </c>
      <c r="G63" s="85">
        <f>'3424'!BE56</f>
        <v>11362.607636628754</v>
      </c>
      <c r="H63" s="85">
        <f>'3424'!BF56</f>
        <v>13367.392343795522</v>
      </c>
      <c r="I63" s="85">
        <f>'3424'!BG56</f>
        <v>15372.177050962289</v>
      </c>
    </row>
    <row r="64" spans="1:10" x14ac:dyDescent="0.4">
      <c r="A64" s="35">
        <f>'3424'!Y57</f>
        <v>49500</v>
      </c>
      <c r="B64" s="106">
        <f>IF(A64&gt;174999.99,VLOOKUP(A64,'Higher Income Adjustment'!A$1:B$190,2),0)</f>
        <v>0</v>
      </c>
      <c r="C64" s="85">
        <f>'3424'!AX57</f>
        <v>12464.867324815117</v>
      </c>
      <c r="D64" s="85">
        <f>'3424'!AY57</f>
        <v>15551.764720738865</v>
      </c>
      <c r="E64" s="85">
        <f>'3424'!AZ57</f>
        <v>18638.662116662614</v>
      </c>
      <c r="G64" s="85">
        <f>'3424'!BE57</f>
        <v>11405.659734346646</v>
      </c>
      <c r="H64" s="85">
        <f>'3424'!BF57</f>
        <v>13410.273843777099</v>
      </c>
      <c r="I64" s="85">
        <f>'3424'!BG57</f>
        <v>15414.887953207552</v>
      </c>
    </row>
    <row r="65" spans="1:9" x14ac:dyDescent="0.4">
      <c r="A65" s="35">
        <f>'3424'!Y58</f>
        <v>50500</v>
      </c>
      <c r="B65" s="106">
        <f>IF(A65&gt;174999.99,VLOOKUP(A65,'Higher Income Adjustment'!A$1:B$190,2),0)</f>
        <v>0</v>
      </c>
      <c r="C65" s="85">
        <f>'3424'!AX58</f>
        <v>12564.473969622017</v>
      </c>
      <c r="D65" s="85">
        <f>'3424'!AY58</f>
        <v>15651.109133000642</v>
      </c>
      <c r="E65" s="85">
        <f>'3424'!AZ58</f>
        <v>18737.744296379267</v>
      </c>
      <c r="G65" s="85">
        <f>'3424'!BE58</f>
        <v>11448.71152669382</v>
      </c>
      <c r="H65" s="85">
        <f>'3424'!BF58</f>
        <v>13453.155343758675</v>
      </c>
      <c r="I65" s="85">
        <f>'3424'!BG58</f>
        <v>15457.599160823531</v>
      </c>
    </row>
    <row r="66" spans="1:9" x14ac:dyDescent="0.4">
      <c r="A66" s="35">
        <f>'3424'!Y59</f>
        <v>51500</v>
      </c>
      <c r="B66" s="106">
        <f>IF(A66&gt;174999.99,VLOOKUP(A66,'Higher Income Adjustment'!A$1:B$190,2),0)</f>
        <v>0</v>
      </c>
      <c r="C66" s="85">
        <f>'3424'!AX59</f>
        <v>12664.080144069891</v>
      </c>
      <c r="D66" s="85">
        <f>'3424'!AY59</f>
        <v>15750.45354526242</v>
      </c>
      <c r="E66" s="85">
        <f>'3424'!AZ59</f>
        <v>18836.826946454952</v>
      </c>
      <c r="G66" s="85">
        <f>'3424'!BE59</f>
        <v>11491.763013592439</v>
      </c>
      <c r="H66" s="85">
        <f>'3424'!BF59</f>
        <v>13496.036843740252</v>
      </c>
      <c r="I66" s="85">
        <f>'3424'!BG59</f>
        <v>15500.310673888065</v>
      </c>
    </row>
    <row r="67" spans="1:9" x14ac:dyDescent="0.4">
      <c r="A67" s="35">
        <f>'3424'!Y60</f>
        <v>52500</v>
      </c>
      <c r="B67" s="106">
        <f>IF(A67&gt;174999.99,VLOOKUP(A67,'Higher Income Adjustment'!A$1:B$190,2),0)</f>
        <v>0</v>
      </c>
      <c r="C67" s="85">
        <f>'3424'!AX60</f>
        <v>12763.685848039047</v>
      </c>
      <c r="D67" s="85">
        <f>'3424'!AY60</f>
        <v>15849.797957524199</v>
      </c>
      <c r="E67" s="85">
        <f>'3424'!AZ60</f>
        <v>18935.91006700935</v>
      </c>
      <c r="G67" s="85">
        <f>'3424'!BE60</f>
        <v>11534.814194964782</v>
      </c>
      <c r="H67" s="85">
        <f>'3424'!BF60</f>
        <v>13538.918343721829</v>
      </c>
      <c r="I67" s="85">
        <f>'3424'!BG60</f>
        <v>15543.022492478876</v>
      </c>
    </row>
    <row r="68" spans="1:9" x14ac:dyDescent="0.4">
      <c r="A68" s="35">
        <f>'3424'!Y61</f>
        <v>53500</v>
      </c>
      <c r="B68" s="106">
        <f>IF(A68&gt;174999.99,VLOOKUP(A68,'Higher Income Adjustment'!A$1:B$190,2),0)</f>
        <v>0</v>
      </c>
      <c r="C68" s="85">
        <f>'3424'!AX61</f>
        <v>12863.291081409976</v>
      </c>
      <c r="D68" s="85">
        <f>'3424'!AY61</f>
        <v>15949.142369785977</v>
      </c>
      <c r="E68" s="85">
        <f>'3424'!AZ61</f>
        <v>19034.99365816198</v>
      </c>
      <c r="G68" s="85">
        <f>'3424'!BE61</f>
        <v>11577.865070733233</v>
      </c>
      <c r="H68" s="85">
        <f>'3424'!BF61</f>
        <v>13581.799843703406</v>
      </c>
      <c r="I68" s="85">
        <f>'3424'!BG61</f>
        <v>15585.734616673579</v>
      </c>
    </row>
    <row r="69" spans="1:9" x14ac:dyDescent="0.4">
      <c r="A69" s="35">
        <f>'3424'!Y62</f>
        <v>54500</v>
      </c>
      <c r="B69" s="106">
        <f>IF(A69&gt;174999.99,VLOOKUP(A69,'Higher Income Adjustment'!A$1:B$190,2),0)</f>
        <v>0</v>
      </c>
      <c r="C69" s="85">
        <f>'3424'!AX62</f>
        <v>12962.895844063338</v>
      </c>
      <c r="D69" s="85">
        <f>'3424'!AY62</f>
        <v>16048.486782047756</v>
      </c>
      <c r="E69" s="85">
        <f>'3424'!AZ62</f>
        <v>19134.077720032175</v>
      </c>
      <c r="G69" s="85">
        <f>'3424'!BE62</f>
        <v>11620.9156408203</v>
      </c>
      <c r="H69" s="85">
        <f>'3424'!BF62</f>
        <v>13624.681343684982</v>
      </c>
      <c r="I69" s="85">
        <f>'3424'!BG62</f>
        <v>15628.447046549665</v>
      </c>
    </row>
    <row r="70" spans="1:9" x14ac:dyDescent="0.4">
      <c r="A70" s="35">
        <f>'3424'!Y63</f>
        <v>55500</v>
      </c>
      <c r="B70" s="106">
        <f>IF(A70&gt;174999.99,VLOOKUP(A70,'Higher Income Adjustment'!A$1:B$190,2),0)</f>
        <v>0</v>
      </c>
      <c r="C70" s="85">
        <f>'3424'!AX63</f>
        <v>13062.500135879973</v>
      </c>
      <c r="D70" s="85">
        <f>'3424'!AY63</f>
        <v>16147.831194309534</v>
      </c>
      <c r="E70" s="85">
        <f>'3424'!AZ63</f>
        <v>19233.162252739094</v>
      </c>
      <c r="G70" s="85">
        <f>'3424'!BE63</f>
        <v>11663.965905148598</v>
      </c>
      <c r="H70" s="85">
        <f>'3424'!BF63</f>
        <v>13667.562843666559</v>
      </c>
      <c r="I70" s="85">
        <f>'3424'!BG63</f>
        <v>15671.159782184521</v>
      </c>
    </row>
    <row r="71" spans="1:9" x14ac:dyDescent="0.4">
      <c r="A71" s="35">
        <f>'3424'!Y64</f>
        <v>56500</v>
      </c>
      <c r="B71" s="106">
        <f>IF(A71&gt;174999.99,VLOOKUP(A71,'Higher Income Adjustment'!A$1:B$190,2),0)</f>
        <v>0</v>
      </c>
      <c r="C71" s="85">
        <f>'3424'!AX64</f>
        <v>13162.103956740893</v>
      </c>
      <c r="D71" s="85">
        <f>'3424'!AY64</f>
        <v>16247.175606571313</v>
      </c>
      <c r="E71" s="85">
        <f>'3424'!AZ64</f>
        <v>19332.247256401733</v>
      </c>
      <c r="G71" s="85">
        <f>'3424'!BE64</f>
        <v>11707.015863640856</v>
      </c>
      <c r="H71" s="85">
        <f>'3424'!BF64</f>
        <v>13710.444343648136</v>
      </c>
      <c r="I71" s="85">
        <f>'3424'!BG64</f>
        <v>15713.872823655416</v>
      </c>
    </row>
    <row r="72" spans="1:9" x14ac:dyDescent="0.4">
      <c r="A72" s="35">
        <f>'3424'!Y65</f>
        <v>57500</v>
      </c>
      <c r="B72" s="106">
        <f>IF(A72&gt;174999.99,VLOOKUP(A72,'Higher Income Adjustment'!A$1:B$190,2),0)</f>
        <v>0</v>
      </c>
      <c r="C72" s="85">
        <f>'3424'!AX65</f>
        <v>13261.707306527285</v>
      </c>
      <c r="D72" s="85">
        <f>'3424'!AY65</f>
        <v>16346.520018833089</v>
      </c>
      <c r="E72" s="85">
        <f>'3424'!AZ65</f>
        <v>19431.332731138893</v>
      </c>
      <c r="G72" s="85">
        <f>'3424'!BE65</f>
        <v>11750.065516219922</v>
      </c>
      <c r="H72" s="85">
        <f>'3424'!BF65</f>
        <v>13753.325843629713</v>
      </c>
      <c r="I72" s="85">
        <f>'3424'!BG65</f>
        <v>15756.586171039504</v>
      </c>
    </row>
    <row r="73" spans="1:9" x14ac:dyDescent="0.4">
      <c r="A73" s="35">
        <f>'3424'!Y66</f>
        <v>58500</v>
      </c>
      <c r="B73" s="106">
        <f>IF(A73&gt;174999.99,VLOOKUP(A73,'Higher Income Adjustment'!A$1:B$190,2),0)</f>
        <v>0</v>
      </c>
      <c r="C73" s="85">
        <f>'3424'!AX66</f>
        <v>13361.310185120521</v>
      </c>
      <c r="D73" s="85">
        <f>'3424'!AY66</f>
        <v>16445.864431094869</v>
      </c>
      <c r="E73" s="85">
        <f>'3424'!AZ66</f>
        <v>19530.418677069218</v>
      </c>
      <c r="G73" s="85">
        <f>'3424'!BE66</f>
        <v>11793.114862808754</v>
      </c>
      <c r="H73" s="85">
        <f>'3424'!BF66</f>
        <v>13796.20734361129</v>
      </c>
      <c r="I73" s="85">
        <f>'3424'!BG66</f>
        <v>15799.299824413825</v>
      </c>
    </row>
    <row r="74" spans="1:9" x14ac:dyDescent="0.4">
      <c r="A74" s="35">
        <f>'3424'!Y67</f>
        <v>59500</v>
      </c>
      <c r="B74" s="106">
        <f>IF(A74&gt;174999.99,VLOOKUP(A74,'Higher Income Adjustment'!A$1:B$190,2),0)</f>
        <v>0</v>
      </c>
      <c r="C74" s="85">
        <f>'3424'!AX67</f>
        <v>13460.912592402132</v>
      </c>
      <c r="D74" s="85">
        <f>'3424'!AY67</f>
        <v>16545.208843356646</v>
      </c>
      <c r="E74" s="85">
        <f>'3424'!AZ67</f>
        <v>19629.50509431116</v>
      </c>
      <c r="G74" s="85">
        <f>'3424'!BE67</f>
        <v>11836.163903330424</v>
      </c>
      <c r="H74" s="85">
        <f>'3424'!BF67</f>
        <v>13839.088843592866</v>
      </c>
      <c r="I74" s="85">
        <f>'3424'!BG67</f>
        <v>15842.013783855309</v>
      </c>
    </row>
    <row r="75" spans="1:9" x14ac:dyDescent="0.4">
      <c r="A75" s="35">
        <f>'3424'!Y68</f>
        <v>60500</v>
      </c>
      <c r="B75" s="106">
        <f>IF(A75&gt;174999.99,VLOOKUP(A75,'Higher Income Adjustment'!A$1:B$190,2),0)</f>
        <v>0</v>
      </c>
      <c r="C75" s="85">
        <f>'3424'!AX68</f>
        <v>13560.514528253847</v>
      </c>
      <c r="D75" s="85">
        <f>'3424'!AY68</f>
        <v>16644.553255618426</v>
      </c>
      <c r="E75" s="85">
        <f>'3424'!AZ68</f>
        <v>19728.591982983005</v>
      </c>
      <c r="G75" s="85">
        <f>'3424'!BE68</f>
        <v>11879.212637708119</v>
      </c>
      <c r="H75" s="85">
        <f>'3424'!BF68</f>
        <v>13881.970343574441</v>
      </c>
      <c r="I75" s="85">
        <f>'3424'!BG68</f>
        <v>15884.728049440764</v>
      </c>
    </row>
    <row r="76" spans="1:9" x14ac:dyDescent="0.4">
      <c r="A76" s="35">
        <f>'3424'!Y69</f>
        <v>61500</v>
      </c>
      <c r="B76" s="106">
        <f>IF(A76&gt;174999.99,VLOOKUP(A76,'Higher Income Adjustment'!A$1:B$190,2),0)</f>
        <v>0</v>
      </c>
      <c r="C76" s="85">
        <f>'3424'!AX69</f>
        <v>13660.115992557548</v>
      </c>
      <c r="D76" s="85">
        <f>'3424'!AY69</f>
        <v>16743.897667880203</v>
      </c>
      <c r="E76" s="85">
        <f>'3424'!AZ69</f>
        <v>19827.679343202857</v>
      </c>
      <c r="G76" s="85">
        <f>'3424'!BE69</f>
        <v>11922.261065865145</v>
      </c>
      <c r="H76" s="85">
        <f>'3424'!BF69</f>
        <v>13924.851843556018</v>
      </c>
      <c r="I76" s="85">
        <f>'3424'!BG69</f>
        <v>15927.442621246892</v>
      </c>
    </row>
    <row r="77" spans="1:9" x14ac:dyDescent="0.4">
      <c r="A77" s="35">
        <f>'3424'!Y70</f>
        <v>62500</v>
      </c>
      <c r="B77" s="106">
        <f>IF(A77&gt;174999.99,VLOOKUP(A77,'Higher Income Adjustment'!A$1:B$190,2),0)</f>
        <v>0</v>
      </c>
      <c r="C77" s="85">
        <f>'3424'!AX70</f>
        <v>13759.716985195313</v>
      </c>
      <c r="D77" s="85">
        <f>'3424'!AY70</f>
        <v>16843.242080141979</v>
      </c>
      <c r="E77" s="85">
        <f>'3424'!AZ70</f>
        <v>19926.767175088647</v>
      </c>
      <c r="G77" s="85">
        <f>'3424'!BE70</f>
        <v>11965.309187724917</v>
      </c>
      <c r="H77" s="85">
        <f>'3424'!BF70</f>
        <v>13967.733343537595</v>
      </c>
      <c r="I77" s="85">
        <f>'3424'!BG70</f>
        <v>15970.157499350273</v>
      </c>
    </row>
    <row r="78" spans="1:9" x14ac:dyDescent="0.4">
      <c r="A78" s="35">
        <f>'3424'!Y71</f>
        <v>63500</v>
      </c>
      <c r="B78" s="106">
        <f>IF(A78&gt;174999.99,VLOOKUP(A78,'Higher Income Adjustment'!A$1:B$190,2),0)</f>
        <v>0</v>
      </c>
      <c r="C78" s="85">
        <f>'3424'!AX71</f>
        <v>13859.31750604939</v>
      </c>
      <c r="D78" s="85">
        <f>'3424'!AY71</f>
        <v>16942.58649240376</v>
      </c>
      <c r="E78" s="85">
        <f>'3424'!AZ71</f>
        <v>20025.855478758127</v>
      </c>
      <c r="G78" s="85">
        <f>'3424'!BE71</f>
        <v>12008.357003210969</v>
      </c>
      <c r="H78" s="85">
        <f>'3424'!BF71</f>
        <v>14010.614843519172</v>
      </c>
      <c r="I78" s="85">
        <f>'3424'!BG71</f>
        <v>16012.872683827374</v>
      </c>
    </row>
    <row r="79" spans="1:9" x14ac:dyDescent="0.4">
      <c r="A79" s="35">
        <f>'3424'!Y72</f>
        <v>64500</v>
      </c>
      <c r="B79" s="106">
        <f>IF(A79&gt;174999.99,VLOOKUP(A79,'Higher Income Adjustment'!A$1:B$190,2),0)</f>
        <v>0</v>
      </c>
      <c r="C79" s="85">
        <f>'3424'!AX72</f>
        <v>13958.917555002206</v>
      </c>
      <c r="D79" s="85">
        <f>'3424'!AY72</f>
        <v>17041.93090466554</v>
      </c>
      <c r="E79" s="85">
        <f>'3424'!AZ72</f>
        <v>20124.944254328875</v>
      </c>
      <c r="G79" s="85">
        <f>'3424'!BE72</f>
        <v>12051.404512246949</v>
      </c>
      <c r="H79" s="85">
        <f>'3424'!BF72</f>
        <v>14053.496343500748</v>
      </c>
      <c r="I79" s="85">
        <f>'3424'!BG72</f>
        <v>16055.588174754548</v>
      </c>
    </row>
    <row r="80" spans="1:9" x14ac:dyDescent="0.4">
      <c r="A80" s="35">
        <f>'3424'!Y73</f>
        <v>65500</v>
      </c>
      <c r="B80" s="106">
        <f>IF(A80&gt;174999.99,VLOOKUP(A80,'Higher Income Adjustment'!A$1:B$190,2),0)</f>
        <v>0</v>
      </c>
      <c r="C80" s="85">
        <f>'3424'!AX73</f>
        <v>14058.517131936356</v>
      </c>
      <c r="D80" s="85">
        <f>'3424'!AY73</f>
        <v>17141.275316927316</v>
      </c>
      <c r="E80" s="85">
        <f>'3424'!AZ73</f>
        <v>20224.033501918275</v>
      </c>
      <c r="G80" s="85">
        <f>'3424'!BE73</f>
        <v>12094.45171475662</v>
      </c>
      <c r="H80" s="85">
        <f>'3424'!BF73</f>
        <v>14096.377843482325</v>
      </c>
      <c r="I80" s="85">
        <f>'3424'!BG73</f>
        <v>16098.30397220803</v>
      </c>
    </row>
    <row r="81" spans="1:9" x14ac:dyDescent="0.4">
      <c r="A81" s="35">
        <f>'3424'!Y74</f>
        <v>66500</v>
      </c>
      <c r="B81" s="106">
        <f>IF(A81&gt;174999.99,VLOOKUP(A81,'Higher Income Adjustment'!A$1:B$190,2),0)</f>
        <v>0</v>
      </c>
      <c r="C81" s="85">
        <f>'3424'!AX74</f>
        <v>14158.116236734628</v>
      </c>
      <c r="D81" s="85">
        <f>'3424'!AY74</f>
        <v>17240.619729189093</v>
      </c>
      <c r="E81" s="85">
        <f>'3424'!AZ74</f>
        <v>20323.123221643556</v>
      </c>
      <c r="G81" s="85">
        <f>'3424'!BE74</f>
        <v>12137.498610663859</v>
      </c>
      <c r="H81" s="85">
        <f>'3424'!BF74</f>
        <v>14139.259343463902</v>
      </c>
      <c r="I81" s="85">
        <f>'3424'!BG74</f>
        <v>16141.020076263945</v>
      </c>
    </row>
    <row r="82" spans="1:9" x14ac:dyDescent="0.4">
      <c r="A82" s="35">
        <f>'3424'!Y75</f>
        <v>67500</v>
      </c>
      <c r="B82" s="106">
        <f>IF(A82&gt;174999.99,VLOOKUP(A82,'Higher Income Adjustment'!A$1:B$190,2),0)</f>
        <v>0</v>
      </c>
      <c r="C82" s="85">
        <f>'3424'!AX75</f>
        <v>14257.714869279984</v>
      </c>
      <c r="D82" s="85">
        <f>'3424'!AY75</f>
        <v>17339.964141450873</v>
      </c>
      <c r="E82" s="85">
        <f>'3424'!AZ75</f>
        <v>20422.213413621761</v>
      </c>
      <c r="G82" s="85">
        <f>'3424'!BE75</f>
        <v>12180.545199892662</v>
      </c>
      <c r="H82" s="85">
        <f>'3424'!BF75</f>
        <v>14182.140843445479</v>
      </c>
      <c r="I82" s="85">
        <f>'3424'!BG75</f>
        <v>16183.736486998296</v>
      </c>
    </row>
    <row r="83" spans="1:9" x14ac:dyDescent="0.4">
      <c r="A83" s="35">
        <f>'3424'!Y76</f>
        <v>68500</v>
      </c>
      <c r="B83" s="106">
        <f>IF(A83&gt;174999.99,VLOOKUP(A83,'Higher Income Adjustment'!A$1:B$190,2),0)</f>
        <v>0</v>
      </c>
      <c r="C83" s="85">
        <f>'3424'!AX76</f>
        <v>14357.313029455554</v>
      </c>
      <c r="D83" s="85">
        <f>'3424'!AY76</f>
        <v>17439.30855371265</v>
      </c>
      <c r="E83" s="85">
        <f>'3424'!AZ76</f>
        <v>20521.304077969748</v>
      </c>
      <c r="G83" s="85">
        <f>'3424'!BE76</f>
        <v>12223.591482367139</v>
      </c>
      <c r="H83" s="85">
        <f>'3424'!BF76</f>
        <v>14225.022343427056</v>
      </c>
      <c r="I83" s="85">
        <f>'3424'!BG76</f>
        <v>16226.453204486972</v>
      </c>
    </row>
    <row r="84" spans="1:9" x14ac:dyDescent="0.4">
      <c r="A84" s="35">
        <f>'3424'!Y77</f>
        <v>69500</v>
      </c>
      <c r="B84" s="106">
        <f>IF(A84&gt;174999.99,VLOOKUP(A84,'Higher Income Adjustment'!A$1:B$190,2),0)</f>
        <v>0</v>
      </c>
      <c r="C84" s="85">
        <f>'3424'!AX77</f>
        <v>14456.910717144661</v>
      </c>
      <c r="D84" s="85">
        <f>'3424'!AY77</f>
        <v>17538.65296597443</v>
      </c>
      <c r="E84" s="85">
        <f>'3424'!AZ77</f>
        <v>20620.395214804201</v>
      </c>
      <c r="G84" s="85">
        <f>'3424'!BE77</f>
        <v>12266.637458011517</v>
      </c>
      <c r="H84" s="85">
        <f>'3424'!BF77</f>
        <v>14267.903843408632</v>
      </c>
      <c r="I84" s="85">
        <f>'3424'!BG77</f>
        <v>16269.170228805748</v>
      </c>
    </row>
    <row r="85" spans="1:9" x14ac:dyDescent="0.4">
      <c r="A85" s="35">
        <f>'3424'!Y78</f>
        <v>70500</v>
      </c>
      <c r="B85" s="106">
        <f>IF(A85&gt;174999.99,VLOOKUP(A85,'Higher Income Adjustment'!A$1:B$190,2),0)</f>
        <v>0</v>
      </c>
      <c r="C85" s="85">
        <f>'3424'!AX78</f>
        <v>14556.507932230794</v>
      </c>
      <c r="D85" s="85">
        <f>'3424'!AY78</f>
        <v>17637.997378236207</v>
      </c>
      <c r="E85" s="85">
        <f>'3424'!AZ78</f>
        <v>20719.48682424162</v>
      </c>
      <c r="G85" s="85">
        <f>'3424'!BE78</f>
        <v>12309.683126750137</v>
      </c>
      <c r="H85" s="85">
        <f>'3424'!BF78</f>
        <v>14310.785343390209</v>
      </c>
      <c r="I85" s="85">
        <f>'3424'!BG78</f>
        <v>16311.887560030282</v>
      </c>
    </row>
    <row r="86" spans="1:9" x14ac:dyDescent="0.4">
      <c r="A86" s="35">
        <f>'3424'!Y79</f>
        <v>71500</v>
      </c>
      <c r="B86" s="106">
        <f>IF(A86&gt;174999.99,VLOOKUP(A86,'Higher Income Adjustment'!A$1:B$190,2),0)</f>
        <v>0</v>
      </c>
      <c r="C86" s="85">
        <f>'3424'!AX79</f>
        <v>14656.104674597638</v>
      </c>
      <c r="D86" s="85">
        <f>'3424'!AY79</f>
        <v>17737.341790497987</v>
      </c>
      <c r="E86" s="85">
        <f>'3424'!AZ79</f>
        <v>20818.578906398336</v>
      </c>
      <c r="G86" s="85">
        <f>'3424'!BE79</f>
        <v>12352.72848850746</v>
      </c>
      <c r="H86" s="85">
        <f>'3424'!BF79</f>
        <v>14353.666843371786</v>
      </c>
      <c r="I86" s="85">
        <f>'3424'!BG79</f>
        <v>16354.605198236111</v>
      </c>
    </row>
    <row r="87" spans="1:9" x14ac:dyDescent="0.4">
      <c r="A87" s="35">
        <f>'3424'!Y80</f>
        <v>72500</v>
      </c>
      <c r="B87" s="106">
        <f>IF(A87&gt;174999.99,VLOOKUP(A87,'Higher Income Adjustment'!A$1:B$190,2),0)</f>
        <v>0</v>
      </c>
      <c r="C87" s="85">
        <f>'3424'!AX80</f>
        <v>14755.700944129032</v>
      </c>
      <c r="D87" s="85">
        <f>'3424'!AY80</f>
        <v>17836.686202759764</v>
      </c>
      <c r="E87" s="85">
        <f>'3424'!AZ80</f>
        <v>20917.671461390495</v>
      </c>
      <c r="G87" s="85">
        <f>'3424'!BE80</f>
        <v>12395.773543208059</v>
      </c>
      <c r="H87" s="85">
        <f>'3424'!BF80</f>
        <v>14396.548343353363</v>
      </c>
      <c r="I87" s="85">
        <f>'3424'!BG80</f>
        <v>16397.323143498666</v>
      </c>
    </row>
    <row r="88" spans="1:9" x14ac:dyDescent="0.4">
      <c r="A88" s="35">
        <f>'3424'!Y81</f>
        <v>73500</v>
      </c>
      <c r="B88" s="106">
        <f>IF(A88&gt;174999.99,VLOOKUP(A88,'Higher Income Adjustment'!A$1:B$190,2),0)</f>
        <v>0</v>
      </c>
      <c r="C88" s="85">
        <f>'3424'!AX81</f>
        <v>14855.296740709022</v>
      </c>
      <c r="D88" s="85">
        <f>'3424'!AY81</f>
        <v>17936.03061502154</v>
      </c>
      <c r="E88" s="85">
        <f>'3424'!AZ81</f>
        <v>21016.764489334058</v>
      </c>
      <c r="G88" s="85">
        <f>'3424'!BE81</f>
        <v>12438.818290776628</v>
      </c>
      <c r="H88" s="85">
        <f>'3424'!BF81</f>
        <v>14439.42984333494</v>
      </c>
      <c r="I88" s="85">
        <f>'3424'!BG81</f>
        <v>16440.041395893251</v>
      </c>
    </row>
    <row r="89" spans="1:9" x14ac:dyDescent="0.4">
      <c r="A89" s="35">
        <f>'3424'!Y82</f>
        <v>74500</v>
      </c>
      <c r="B89" s="106">
        <f>IF(A89&gt;174999.99,VLOOKUP(A89,'Higher Income Adjustment'!A$1:B$190,2),0)</f>
        <v>0</v>
      </c>
      <c r="C89" s="85">
        <f>'3424'!AX82</f>
        <v>14954.89206422182</v>
      </c>
      <c r="D89" s="85">
        <f>'3424'!AY82</f>
        <v>18035.37502728332</v>
      </c>
      <c r="E89" s="85">
        <f>'3424'!AZ82</f>
        <v>21115.857990344819</v>
      </c>
      <c r="G89" s="85">
        <f>'3424'!BE82</f>
        <v>12481.862731137977</v>
      </c>
      <c r="H89" s="85">
        <f>'3424'!BF82</f>
        <v>14482.311343316516</v>
      </c>
      <c r="I89" s="85">
        <f>'3424'!BG82</f>
        <v>16482.759955495058</v>
      </c>
    </row>
    <row r="90" spans="1:9" x14ac:dyDescent="0.4">
      <c r="A90" s="35">
        <f>'3424'!Y83</f>
        <v>75500</v>
      </c>
      <c r="B90" s="106">
        <f>IF(A90&gt;174999.99,VLOOKUP(A90,'Higher Income Adjustment'!A$1:B$190,2),0)</f>
        <v>0</v>
      </c>
      <c r="C90" s="85">
        <f>'3424'!AX83</f>
        <v>15054.486914551819</v>
      </c>
      <c r="D90" s="85">
        <f>'3424'!AY83</f>
        <v>18134.719439545101</v>
      </c>
      <c r="E90" s="85">
        <f>'3424'!AZ83</f>
        <v>21214.951964538384</v>
      </c>
      <c r="G90" s="85">
        <f>'3424'!BE83</f>
        <v>12524.90686421703</v>
      </c>
      <c r="H90" s="85">
        <f>'3424'!BF83</f>
        <v>14525.192843298093</v>
      </c>
      <c r="I90" s="85">
        <f>'3424'!BG83</f>
        <v>16525.478822379158</v>
      </c>
    </row>
    <row r="91" spans="1:9" x14ac:dyDescent="0.4">
      <c r="A91" s="35">
        <f>'3424'!Y84</f>
        <v>76500</v>
      </c>
      <c r="B91" s="106">
        <f>IF(A91&gt;174999.99,VLOOKUP(A91,'Higher Income Adjustment'!A$1:B$190,2),0)</f>
        <v>0</v>
      </c>
      <c r="C91" s="85">
        <f>'3424'!AX84</f>
        <v>15154.081291583587</v>
      </c>
      <c r="D91" s="85">
        <f>'3424'!AY84</f>
        <v>18234.063851806877</v>
      </c>
      <c r="E91" s="85">
        <f>'3424'!AZ84</f>
        <v>21314.046412030166</v>
      </c>
      <c r="G91" s="85">
        <f>'3424'!BE84</f>
        <v>12567.950689938829</v>
      </c>
      <c r="H91" s="85">
        <f>'3424'!BF84</f>
        <v>14568.07434327967</v>
      </c>
      <c r="I91" s="85">
        <f>'3424'!BG84</f>
        <v>16568.197996620511</v>
      </c>
    </row>
    <row r="92" spans="1:9" x14ac:dyDescent="0.4">
      <c r="A92" s="35">
        <f>'3424'!Y85</f>
        <v>77500</v>
      </c>
      <c r="B92" s="106">
        <f>IF(A92&gt;174999.99,VLOOKUP(A92,'Higher Income Adjustment'!A$1:B$190,2),0)</f>
        <v>0</v>
      </c>
      <c r="C92" s="85">
        <f>'3424'!AX85</f>
        <v>15253.675195201886</v>
      </c>
      <c r="D92" s="85">
        <f>'3424'!AY85</f>
        <v>18333.408264068654</v>
      </c>
      <c r="E92" s="85">
        <f>'3424'!AZ85</f>
        <v>21413.141332935422</v>
      </c>
      <c r="G92" s="85">
        <f>'3424'!BE85</f>
        <v>12610.994208228538</v>
      </c>
      <c r="H92" s="85">
        <f>'3424'!BF85</f>
        <v>14610.955843261247</v>
      </c>
      <c r="I92" s="85">
        <f>'3424'!BG85</f>
        <v>16610.917478293955</v>
      </c>
    </row>
    <row r="93" spans="1:9" x14ac:dyDescent="0.4">
      <c r="A93" s="35">
        <f>'3424'!Y86</f>
        <v>78500</v>
      </c>
      <c r="B93" s="106">
        <f>IF(A93&gt;174999.99,VLOOKUP(A93,'Higher Income Adjustment'!A$1:B$190,2),0)</f>
        <v>0</v>
      </c>
      <c r="C93" s="85">
        <f>'3424'!AX86</f>
        <v>15353.268625291652</v>
      </c>
      <c r="D93" s="85">
        <f>'3424'!AY86</f>
        <v>18432.752676330434</v>
      </c>
      <c r="E93" s="85">
        <f>'3424'!AZ86</f>
        <v>21512.236727369214</v>
      </c>
      <c r="G93" s="85">
        <f>'3424'!BE86</f>
        <v>12654.037419011433</v>
      </c>
      <c r="H93" s="85">
        <f>'3424'!BF86</f>
        <v>14653.837343242823</v>
      </c>
      <c r="I93" s="85">
        <f>'3424'!BG86</f>
        <v>16653.637267474216</v>
      </c>
    </row>
    <row r="94" spans="1:9" x14ac:dyDescent="0.4">
      <c r="A94" s="35">
        <f>'3424'!Y87</f>
        <v>79500</v>
      </c>
      <c r="B94" s="106">
        <f>IF(A94&gt;174999.99,VLOOKUP(A94,'Higher Income Adjustment'!A$1:B$190,2),0)</f>
        <v>0</v>
      </c>
      <c r="C94" s="85">
        <f>'3424'!AX87</f>
        <v>15452.861581737998</v>
      </c>
      <c r="D94" s="85">
        <f>'3424'!AY87</f>
        <v>18532.097088592211</v>
      </c>
      <c r="E94" s="85">
        <f>'3424'!AZ87</f>
        <v>21611.332595446424</v>
      </c>
      <c r="G94" s="85">
        <f>'3424'!BE87</f>
        <v>12697.080322212909</v>
      </c>
      <c r="H94" s="85">
        <f>'3424'!BF87</f>
        <v>14696.7188432244</v>
      </c>
      <c r="I94" s="85">
        <f>'3424'!BG87</f>
        <v>16696.35736423589</v>
      </c>
    </row>
    <row r="95" spans="1:9" x14ac:dyDescent="0.4">
      <c r="A95" s="35">
        <f>'3424'!Y88</f>
        <v>80500</v>
      </c>
      <c r="B95" s="106">
        <f>IF(A95&gt;174999.99,VLOOKUP(A95,'Higher Income Adjustment'!A$1:B$190,2),0)</f>
        <v>0</v>
      </c>
      <c r="C95" s="85">
        <f>'3424'!AX88</f>
        <v>15552.454064426229</v>
      </c>
      <c r="D95" s="85">
        <f>'3424'!AY88</f>
        <v>18631.441500853991</v>
      </c>
      <c r="E95" s="85">
        <f>'3424'!AZ88</f>
        <v>21710.428937281751</v>
      </c>
      <c r="G95" s="85">
        <f>'3424'!BE88</f>
        <v>12740.122917758483</v>
      </c>
      <c r="H95" s="85">
        <f>'3424'!BF88</f>
        <v>14739.600343205977</v>
      </c>
      <c r="I95" s="85">
        <f>'3424'!BG88</f>
        <v>16739.077768653471</v>
      </c>
    </row>
    <row r="96" spans="1:9" x14ac:dyDescent="0.4">
      <c r="A96" s="35">
        <f>'3424'!Y89</f>
        <v>81500</v>
      </c>
      <c r="B96" s="106">
        <f>IF(A96&gt;174999.99,VLOOKUP(A96,'Higher Income Adjustment'!A$1:B$190,2),0)</f>
        <v>0</v>
      </c>
      <c r="C96" s="85">
        <f>'3424'!AX89</f>
        <v>15652.046073241818</v>
      </c>
      <c r="D96" s="85">
        <f>'3424'!AY89</f>
        <v>18730.785913115767</v>
      </c>
      <c r="E96" s="85">
        <f>'3424'!AZ89</f>
        <v>21809.525752989717</v>
      </c>
      <c r="G96" s="85">
        <f>'3424'!BE89</f>
        <v>12783.165205573783</v>
      </c>
      <c r="H96" s="85">
        <f>'3424'!BF89</f>
        <v>14782.481843187554</v>
      </c>
      <c r="I96" s="85">
        <f>'3424'!BG89</f>
        <v>16781.798480801324</v>
      </c>
    </row>
    <row r="97" spans="1:9" x14ac:dyDescent="0.4">
      <c r="A97" s="35">
        <f>'3424'!Y90</f>
        <v>82500</v>
      </c>
      <c r="B97" s="106">
        <f>IF(A97&gt;174999.99,VLOOKUP(A97,'Higher Income Adjustment'!A$1:B$190,2),0)</f>
        <v>0</v>
      </c>
      <c r="C97" s="85">
        <f>'3424'!AX90</f>
        <v>15751.637608070432</v>
      </c>
      <c r="D97" s="85">
        <f>'3424'!AY90</f>
        <v>18830.130325377548</v>
      </c>
      <c r="E97" s="85">
        <f>'3424'!AZ90</f>
        <v>21908.623042684663</v>
      </c>
      <c r="G97" s="85">
        <f>'3424'!BE90</f>
        <v>12826.207185584561</v>
      </c>
      <c r="H97" s="85">
        <f>'3424'!BF90</f>
        <v>14825.363343169131</v>
      </c>
      <c r="I97" s="85">
        <f>'3424'!BG90</f>
        <v>16824.5195007537</v>
      </c>
    </row>
    <row r="98" spans="1:9" x14ac:dyDescent="0.4">
      <c r="A98" s="35">
        <f>'3424'!Y91</f>
        <v>83500</v>
      </c>
      <c r="B98" s="106">
        <f>IF(A98&gt;174999.99,VLOOKUP(A98,'Higher Income Adjustment'!A$1:B$190,2),0)</f>
        <v>0</v>
      </c>
      <c r="C98" s="85">
        <f>'3424'!AX91</f>
        <v>15851.228668797914</v>
      </c>
      <c r="D98" s="85">
        <f>'3424'!AY91</f>
        <v>18929.474737639324</v>
      </c>
      <c r="E98" s="85">
        <f>'3424'!AZ91</f>
        <v>22007.720806480735</v>
      </c>
      <c r="G98" s="85">
        <f>'3424'!BE91</f>
        <v>12869.248857716682</v>
      </c>
      <c r="H98" s="85">
        <f>'3424'!BF91</f>
        <v>14868.244843150707</v>
      </c>
      <c r="I98" s="85">
        <f>'3424'!BG91</f>
        <v>16867.24082858473</v>
      </c>
    </row>
    <row r="99" spans="1:9" x14ac:dyDescent="0.4">
      <c r="A99" s="35">
        <f>'3424'!Y92</f>
        <v>84500</v>
      </c>
      <c r="B99" s="106">
        <f>IF(A99&gt;174999.99,VLOOKUP(A99,'Higher Income Adjustment'!A$1:B$190,2),0)</f>
        <v>0</v>
      </c>
      <c r="C99" s="85">
        <f>'3424'!AX92</f>
        <v>15950.819255310289</v>
      </c>
      <c r="D99" s="85">
        <f>'3424'!AY92</f>
        <v>19028.819149901101</v>
      </c>
      <c r="E99" s="85">
        <f>'3424'!AZ92</f>
        <v>22106.819044491913</v>
      </c>
      <c r="G99" s="85">
        <f>'3424'!BE92</f>
        <v>12912.290221896137</v>
      </c>
      <c r="H99" s="85">
        <f>'3424'!BF92</f>
        <v>14911.126343132284</v>
      </c>
      <c r="I99" s="85">
        <f>'3424'!BG92</f>
        <v>16909.962464368429</v>
      </c>
    </row>
    <row r="100" spans="1:9" x14ac:dyDescent="0.4">
      <c r="A100" s="35">
        <f>'3424'!Y93</f>
        <v>85500</v>
      </c>
      <c r="B100" s="106">
        <f>IF(A100&gt;174999.99,VLOOKUP(A100,'Higher Income Adjustment'!A$1:B$190,2),0)</f>
        <v>0</v>
      </c>
      <c r="C100" s="85">
        <f>'3424'!AX93</f>
        <v>16050.409367493774</v>
      </c>
      <c r="D100" s="85">
        <f>'3424'!AY93</f>
        <v>19128.163562162881</v>
      </c>
      <c r="E100" s="85">
        <f>'3424'!AZ93</f>
        <v>22205.917756831986</v>
      </c>
      <c r="G100" s="85">
        <f>'3424'!BE93</f>
        <v>12955.331278049029</v>
      </c>
      <c r="H100" s="85">
        <f>'3424'!BF93</f>
        <v>14954.007843113861</v>
      </c>
      <c r="I100" s="85">
        <f>'3424'!BG93</f>
        <v>16952.684408178691</v>
      </c>
    </row>
    <row r="101" spans="1:9" x14ac:dyDescent="0.4">
      <c r="A101" s="35">
        <f>'3424'!Y94</f>
        <v>86500</v>
      </c>
      <c r="B101" s="106">
        <f>IF(A101&gt;174999.99,VLOOKUP(A101,'Higher Income Adjustment'!A$1:B$190,2),0)</f>
        <v>0</v>
      </c>
      <c r="C101" s="85">
        <f>'3424'!AX94</f>
        <v>16149.999005234757</v>
      </c>
      <c r="D101" s="85">
        <f>'3424'!AY94</f>
        <v>19227.507974424661</v>
      </c>
      <c r="E101" s="85">
        <f>'3424'!AZ94</f>
        <v>22305.016943614566</v>
      </c>
      <c r="G101" s="85">
        <f>'3424'!BE94</f>
        <v>12998.372026101581</v>
      </c>
      <c r="H101" s="85">
        <f>'3424'!BF94</f>
        <v>14996.889343095438</v>
      </c>
      <c r="I101" s="85">
        <f>'3424'!BG94</f>
        <v>16995.406660089295</v>
      </c>
    </row>
    <row r="102" spans="1:9" x14ac:dyDescent="0.4">
      <c r="A102" s="35">
        <f>'3424'!Y95</f>
        <v>87500</v>
      </c>
      <c r="B102" s="106">
        <f>IF(A102&gt;174999.99,VLOOKUP(A102,'Higher Income Adjustment'!A$1:B$190,2),0)</f>
        <v>0</v>
      </c>
      <c r="C102" s="85">
        <f>'3424'!AX95</f>
        <v>16249.588168419808</v>
      </c>
      <c r="D102" s="85">
        <f>'3424'!AY95</f>
        <v>19326.852386686438</v>
      </c>
      <c r="E102" s="85">
        <f>'3424'!AZ95</f>
        <v>22404.116604953066</v>
      </c>
      <c r="G102" s="85">
        <f>'3424'!BE95</f>
        <v>13041.412465980138</v>
      </c>
      <c r="H102" s="85">
        <f>'3424'!BF95</f>
        <v>15039.770843077014</v>
      </c>
      <c r="I102" s="85">
        <f>'3424'!BG95</f>
        <v>17038.129220173891</v>
      </c>
    </row>
    <row r="103" spans="1:9" x14ac:dyDescent="0.4">
      <c r="A103" s="35">
        <f>'3424'!Y96</f>
        <v>88500</v>
      </c>
      <c r="B103" s="106">
        <f>IF(A103&gt;174999.99,VLOOKUP(A103,'Higher Income Adjustment'!A$1:B$190,2),0)</f>
        <v>0</v>
      </c>
      <c r="C103" s="85">
        <f>'3424'!AX96</f>
        <v>16349.176856935694</v>
      </c>
      <c r="D103" s="85">
        <f>'3424'!AY96</f>
        <v>19426.196798948215</v>
      </c>
      <c r="E103" s="85">
        <f>'3424'!AZ96</f>
        <v>22503.216740960735</v>
      </c>
      <c r="G103" s="85">
        <f>'3424'!BE96</f>
        <v>13084.45259761116</v>
      </c>
      <c r="H103" s="85">
        <f>'3424'!BF96</f>
        <v>15082.652343058591</v>
      </c>
      <c r="I103" s="85">
        <f>'3424'!BG96</f>
        <v>17080.852088506024</v>
      </c>
    </row>
    <row r="104" spans="1:9" x14ac:dyDescent="0.4">
      <c r="A104" s="35">
        <f>'3424'!Y97</f>
        <v>89500</v>
      </c>
      <c r="B104" s="106">
        <f>IF(A104&gt;174999.99,VLOOKUP(A104,'Higher Income Adjustment'!A$1:B$190,2),0)</f>
        <v>0</v>
      </c>
      <c r="C104" s="85">
        <f>'3424'!AX97</f>
        <v>16448.765070669357</v>
      </c>
      <c r="D104" s="85">
        <f>'3424'!AY97</f>
        <v>19525.541211209995</v>
      </c>
      <c r="E104" s="85">
        <f>'3424'!AZ97</f>
        <v>22602.317351750633</v>
      </c>
      <c r="G104" s="85">
        <f>'3424'!BE97</f>
        <v>13127.492420921229</v>
      </c>
      <c r="H104" s="85">
        <f>'3424'!BF97</f>
        <v>15125.533843040168</v>
      </c>
      <c r="I104" s="85">
        <f>'3424'!BG97</f>
        <v>17123.575265159106</v>
      </c>
    </row>
    <row r="105" spans="1:9" x14ac:dyDescent="0.4">
      <c r="A105" s="35">
        <f>'3424'!Y98</f>
        <v>90500</v>
      </c>
      <c r="B105" s="106">
        <f>IF(A105&gt;174999.99,VLOOKUP(A105,'Higher Income Adjustment'!A$1:B$190,2),0)</f>
        <v>0</v>
      </c>
      <c r="C105" s="85">
        <f>'3424'!AX98</f>
        <v>16548.35280950792</v>
      </c>
      <c r="D105" s="85">
        <f>'3424'!AY98</f>
        <v>19624.885623471771</v>
      </c>
      <c r="E105" s="85">
        <f>'3424'!AZ98</f>
        <v>22701.418437435623</v>
      </c>
      <c r="G105" s="85">
        <f>'3424'!BE98</f>
        <v>13170.531935837047</v>
      </c>
      <c r="H105" s="85">
        <f>'3424'!BF98</f>
        <v>15168.415343021745</v>
      </c>
      <c r="I105" s="85">
        <f>'3424'!BG98</f>
        <v>17166.298750206442</v>
      </c>
    </row>
    <row r="106" spans="1:9" x14ac:dyDescent="0.4">
      <c r="A106" s="35">
        <f>'3424'!Y99</f>
        <v>91500</v>
      </c>
      <c r="B106" s="106">
        <f>IF(A106&gt;174999.99,VLOOKUP(A106,'Higher Income Adjustment'!A$1:B$190,2),0)</f>
        <v>0</v>
      </c>
      <c r="C106" s="85">
        <f>'3424'!AX99</f>
        <v>16647.940073338697</v>
      </c>
      <c r="D106" s="85">
        <f>'3424'!AY99</f>
        <v>19724.230035733548</v>
      </c>
      <c r="E106" s="85">
        <f>'3424'!AZ99</f>
        <v>22800.519998128399</v>
      </c>
      <c r="G106" s="85">
        <f>'3424'!BE99</f>
        <v>13213.571142285435</v>
      </c>
      <c r="H106" s="85">
        <f>'3424'!BF99</f>
        <v>15211.296843003322</v>
      </c>
      <c r="I106" s="85">
        <f>'3424'!BG99</f>
        <v>17209.02254372121</v>
      </c>
    </row>
    <row r="107" spans="1:9" x14ac:dyDescent="0.4">
      <c r="A107" s="35">
        <f>'3424'!Y100</f>
        <v>92500</v>
      </c>
      <c r="B107" s="106">
        <f>IF(A107&gt;174999.99,VLOOKUP(A107,'Higher Income Adjustment'!A$1:B$190,2),0)</f>
        <v>0</v>
      </c>
      <c r="C107" s="85">
        <f>'3424'!AX100</f>
        <v>16747.526862049188</v>
      </c>
      <c r="D107" s="85">
        <f>'3424'!AY100</f>
        <v>19823.574447995328</v>
      </c>
      <c r="E107" s="85">
        <f>'3424'!AZ100</f>
        <v>22899.622033941469</v>
      </c>
      <c r="G107" s="85">
        <f>'3424'!BE100</f>
        <v>13256.610040193327</v>
      </c>
      <c r="H107" s="85">
        <f>'3424'!BF100</f>
        <v>15254.178342984897</v>
      </c>
      <c r="I107" s="85">
        <f>'3424'!BG100</f>
        <v>17251.746645776464</v>
      </c>
    </row>
    <row r="108" spans="1:9" x14ac:dyDescent="0.4">
      <c r="A108" s="35">
        <f>'3424'!Y101</f>
        <v>93500</v>
      </c>
      <c r="B108" s="106">
        <f>IF(A108&gt;174999.99,VLOOKUP(A108,'Higher Income Adjustment'!A$1:B$190,2),0)</f>
        <v>0</v>
      </c>
      <c r="C108" s="85">
        <f>'3424'!AX101</f>
        <v>16847.113175527069</v>
      </c>
      <c r="D108" s="85">
        <f>'3424'!AY101</f>
        <v>19922.918860257108</v>
      </c>
      <c r="E108" s="85">
        <f>'3424'!AZ101</f>
        <v>22998.724544987148</v>
      </c>
      <c r="G108" s="85">
        <f>'3424'!BE101</f>
        <v>13299.648629487792</v>
      </c>
      <c r="H108" s="85">
        <f>'3424'!BF101</f>
        <v>15297.059842966473</v>
      </c>
      <c r="I108" s="85">
        <f>'3424'!BG101</f>
        <v>17294.471056445156</v>
      </c>
    </row>
    <row r="109" spans="1:9" x14ac:dyDescent="0.4">
      <c r="A109" s="35">
        <f>'3424'!Y102</f>
        <v>94500</v>
      </c>
      <c r="B109" s="106">
        <f>IF(A109&gt;174999.99,VLOOKUP(A109,'Higher Income Adjustment'!A$1:B$190,2),0)</f>
        <v>0</v>
      </c>
      <c r="C109" s="85">
        <f>'3424'!AX102</f>
        <v>16946.699013660196</v>
      </c>
      <c r="D109" s="85">
        <f>'3424'!AY102</f>
        <v>20022.263272518885</v>
      </c>
      <c r="E109" s="85">
        <f>'3424'!AZ102</f>
        <v>23097.827531377574</v>
      </c>
      <c r="G109" s="85">
        <f>'3424'!BE102</f>
        <v>13342.686910096007</v>
      </c>
      <c r="H109" s="85">
        <f>'3424'!BF102</f>
        <v>15339.94134294805</v>
      </c>
      <c r="I109" s="85">
        <f>'3424'!BG102</f>
        <v>17337.195775800094</v>
      </c>
    </row>
    <row r="110" spans="1:9" x14ac:dyDescent="0.4">
      <c r="A110" s="35">
        <f>'3424'!Y103</f>
        <v>95500</v>
      </c>
      <c r="B110" s="106">
        <f>IF(A110&gt;174999.99,VLOOKUP(A110,'Higher Income Adjustment'!A$1:B$190,2),0)</f>
        <v>0</v>
      </c>
      <c r="C110" s="85">
        <f>'3424'!AX103</f>
        <v>17046.284376336633</v>
      </c>
      <c r="D110" s="85">
        <f>'3424'!AY103</f>
        <v>20121.607684780662</v>
      </c>
      <c r="E110" s="85">
        <f>'3424'!AZ103</f>
        <v>23196.930993224691</v>
      </c>
      <c r="G110" s="85">
        <f>'3424'!BE103</f>
        <v>13385.724881945269</v>
      </c>
      <c r="H110" s="85">
        <f>'3424'!BF103</f>
        <v>15382.822842929627</v>
      </c>
      <c r="I110" s="85">
        <f>'3424'!BG103</f>
        <v>17379.920803913985</v>
      </c>
    </row>
    <row r="111" spans="1:9" x14ac:dyDescent="0.4">
      <c r="A111" s="35">
        <f>'3424'!Y104</f>
        <v>96500</v>
      </c>
      <c r="B111" s="106">
        <f>IF(A111&gt;174999.99,VLOOKUP(A111,'Higher Income Adjustment'!A$1:B$190,2),0)</f>
        <v>0</v>
      </c>
      <c r="C111" s="85">
        <f>'3424'!AX104</f>
        <v>17145.869263444612</v>
      </c>
      <c r="D111" s="85">
        <f>'3424'!AY104</f>
        <v>20220.952097042442</v>
      </c>
      <c r="E111" s="85">
        <f>'3424'!AZ104</f>
        <v>23296.034930640271</v>
      </c>
      <c r="G111" s="85">
        <f>'3424'!BE104</f>
        <v>13428.762544963003</v>
      </c>
      <c r="H111" s="85">
        <f>'3424'!BF104</f>
        <v>15425.704342911204</v>
      </c>
      <c r="I111" s="85">
        <f>'3424'!BG104</f>
        <v>17422.646140859404</v>
      </c>
    </row>
    <row r="112" spans="1:9" x14ac:dyDescent="0.4">
      <c r="A112" s="35">
        <f>'3424'!Y105</f>
        <v>97500</v>
      </c>
      <c r="B112" s="106">
        <f>IF(A112&gt;174999.99,VLOOKUP(A112,'Higher Income Adjustment'!A$1:B$190,2),0)</f>
        <v>0</v>
      </c>
      <c r="C112" s="85">
        <f>'3424'!AX105</f>
        <v>17245.453674872551</v>
      </c>
      <c r="D112" s="85">
        <f>'3424'!AY105</f>
        <v>20320.296509304222</v>
      </c>
      <c r="E112" s="85">
        <f>'3424'!AZ105</f>
        <v>23395.139343735893</v>
      </c>
      <c r="G112" s="85">
        <f>'3424'!BE105</f>
        <v>13471.799899076748</v>
      </c>
      <c r="H112" s="85">
        <f>'3424'!BF105</f>
        <v>15468.58584289278</v>
      </c>
      <c r="I112" s="85">
        <f>'3424'!BG105</f>
        <v>17465.371786708813</v>
      </c>
    </row>
    <row r="113" spans="1:9" x14ac:dyDescent="0.4">
      <c r="A113" s="35">
        <f>'3424'!Y106</f>
        <v>98500</v>
      </c>
      <c r="B113" s="106">
        <f>IF(A113&gt;174999.99,VLOOKUP(A113,'Higher Income Adjustment'!A$1:B$190,2),0)</f>
        <v>0</v>
      </c>
      <c r="C113" s="85">
        <f>'3424'!AX106</f>
        <v>17345.037610509058</v>
      </c>
      <c r="D113" s="85">
        <f>'3424'!AY106</f>
        <v>20419.640921565999</v>
      </c>
      <c r="E113" s="85">
        <f>'3424'!AZ106</f>
        <v>23494.244232622939</v>
      </c>
      <c r="G113" s="85">
        <f>'3424'!BE106</f>
        <v>13514.836944214168</v>
      </c>
      <c r="H113" s="85">
        <f>'3424'!BF106</f>
        <v>15511.467342874357</v>
      </c>
      <c r="I113" s="85">
        <f>'3424'!BG106</f>
        <v>17508.097741534544</v>
      </c>
    </row>
    <row r="114" spans="1:9" x14ac:dyDescent="0.4">
      <c r="A114" s="35">
        <f>'3424'!Y107</f>
        <v>99500</v>
      </c>
      <c r="B114" s="106">
        <f>IF(A114&gt;174999.99,VLOOKUP(A114,'Higher Income Adjustment'!A$1:B$190,2),0)</f>
        <v>0</v>
      </c>
      <c r="C114" s="85">
        <f>'3424'!AX107</f>
        <v>17444.621070242927</v>
      </c>
      <c r="D114" s="85">
        <f>'3424'!AY107</f>
        <v>20518.985333827775</v>
      </c>
      <c r="E114" s="85">
        <f>'3424'!AZ107</f>
        <v>23593.349597412624</v>
      </c>
      <c r="G114" s="85">
        <f>'3424'!BE107</f>
        <v>13557.873680303046</v>
      </c>
      <c r="H114" s="85">
        <f>'3424'!BF107</f>
        <v>15554.348842855934</v>
      </c>
      <c r="I114" s="85">
        <f>'3424'!BG107</f>
        <v>17550.82400540882</v>
      </c>
    </row>
    <row r="115" spans="1:9" x14ac:dyDescent="0.4">
      <c r="A115" s="35">
        <f>'3424'!Y108</f>
        <v>100500</v>
      </c>
      <c r="B115" s="106">
        <f>IF(A115&gt;174999.99,VLOOKUP(A115,'Higher Income Adjustment'!A$1:B$190,2),0)</f>
        <v>0</v>
      </c>
      <c r="C115" s="85">
        <f>'3424'!AX108</f>
        <v>17544.204053963142</v>
      </c>
      <c r="D115" s="85">
        <f>'3424'!AY108</f>
        <v>20618.329746089556</v>
      </c>
      <c r="E115" s="85">
        <f>'3424'!AZ108</f>
        <v>23692.455438215969</v>
      </c>
      <c r="G115" s="85">
        <f>'3424'!BE108</f>
        <v>13600.910107271286</v>
      </c>
      <c r="H115" s="85">
        <f>'3424'!BF108</f>
        <v>15597.230342837511</v>
      </c>
      <c r="I115" s="85">
        <f>'3424'!BG108</f>
        <v>17593.550578403738</v>
      </c>
    </row>
    <row r="116" spans="1:9" x14ac:dyDescent="0.4">
      <c r="A116" s="35">
        <f>'3424'!Y109</f>
        <v>101500</v>
      </c>
      <c r="B116" s="106">
        <f>IF(A116&gt;174999.99,VLOOKUP(A116,'Higher Income Adjustment'!A$1:B$190,2),0)</f>
        <v>0</v>
      </c>
      <c r="C116" s="85">
        <f>'3424'!AX109</f>
        <v>17643.78656155886</v>
      </c>
      <c r="D116" s="85">
        <f>'3424'!AY109</f>
        <v>20717.674158351332</v>
      </c>
      <c r="E116" s="85">
        <f>'3424'!AZ109</f>
        <v>23791.561755143804</v>
      </c>
      <c r="G116" s="85">
        <f>'3424'!BE109</f>
        <v>13643.94622504691</v>
      </c>
      <c r="H116" s="85">
        <f>'3424'!BF109</f>
        <v>15640.111842819088</v>
      </c>
      <c r="I116" s="85">
        <f>'3424'!BG109</f>
        <v>17636.277460591264</v>
      </c>
    </row>
    <row r="117" spans="1:9" x14ac:dyDescent="0.4">
      <c r="A117" s="35">
        <f>'3424'!Y110</f>
        <v>102500</v>
      </c>
      <c r="B117" s="106">
        <f>IF(A117&gt;174999.99,VLOOKUP(A117,'Higher Income Adjustment'!A$1:B$190,2),0)</f>
        <v>0</v>
      </c>
      <c r="C117" s="85">
        <f>'3424'!AX110</f>
        <v>17743.368592919443</v>
      </c>
      <c r="D117" s="85">
        <f>'3424'!AY110</f>
        <v>20817.018570613109</v>
      </c>
      <c r="E117" s="85">
        <f>'3424'!AZ110</f>
        <v>23890.668548306774</v>
      </c>
      <c r="G117" s="85">
        <f>'3424'!BE110</f>
        <v>13686.98203355807</v>
      </c>
      <c r="H117" s="85">
        <f>'3424'!BF110</f>
        <v>15682.993342800664</v>
      </c>
      <c r="I117" s="85">
        <f>'3424'!BG110</f>
        <v>17679.004652043259</v>
      </c>
    </row>
    <row r="118" spans="1:9" x14ac:dyDescent="0.4">
      <c r="A118" s="35">
        <f>'3424'!Y111</f>
        <v>103500</v>
      </c>
      <c r="B118" s="106">
        <f>IF(A118&gt;174999.99,VLOOKUP(A118,'Higher Income Adjustment'!A$1:B$190,2),0)</f>
        <v>0</v>
      </c>
      <c r="C118" s="85">
        <f>'3424'!AX111</f>
        <v>17842.950147934433</v>
      </c>
      <c r="D118" s="85">
        <f>'3424'!AY111</f>
        <v>20916.362982874889</v>
      </c>
      <c r="E118" s="85">
        <f>'3424'!AZ111</f>
        <v>23989.775817815345</v>
      </c>
      <c r="G118" s="85">
        <f>'3424'!BE111</f>
        <v>13730.017532733031</v>
      </c>
      <c r="H118" s="85">
        <f>'3424'!BF111</f>
        <v>15725.874842782241</v>
      </c>
      <c r="I118" s="85">
        <f>'3424'!BG111</f>
        <v>17721.732152831453</v>
      </c>
    </row>
    <row r="119" spans="1:9" x14ac:dyDescent="0.4">
      <c r="A119" s="35">
        <f>'3424'!Y112</f>
        <v>104500</v>
      </c>
      <c r="B119" s="106">
        <f>IF(A119&gt;174999.99,VLOOKUP(A119,'Higher Income Adjustment'!A$1:B$190,2),0)</f>
        <v>0</v>
      </c>
      <c r="C119" s="85">
        <f>'3424'!AX112</f>
        <v>17942.531226493549</v>
      </c>
      <c r="D119" s="85">
        <f>'3424'!AY112</f>
        <v>21015.707395136669</v>
      </c>
      <c r="E119" s="85">
        <f>'3424'!AZ112</f>
        <v>24088.883563779789</v>
      </c>
      <c r="G119" s="85">
        <f>'3424'!BE112</f>
        <v>13773.052722500182</v>
      </c>
      <c r="H119" s="85">
        <f>'3424'!BF112</f>
        <v>15768.756342763818</v>
      </c>
      <c r="I119" s="85">
        <f>'3424'!BG112</f>
        <v>17764.459963027453</v>
      </c>
    </row>
    <row r="120" spans="1:9" x14ac:dyDescent="0.4">
      <c r="A120" s="35">
        <f>'3424'!Y113</f>
        <v>105500</v>
      </c>
      <c r="B120" s="106">
        <f>IF(A120&gt;174999.99,VLOOKUP(A120,'Higher Income Adjustment'!A$1:B$190,2),0)</f>
        <v>0</v>
      </c>
      <c r="C120" s="85">
        <f>'3424'!AX113</f>
        <v>18042.111828486712</v>
      </c>
      <c r="D120" s="85">
        <f>'3424'!AY113</f>
        <v>21115.051807398446</v>
      </c>
      <c r="E120" s="85">
        <f>'3424'!AZ113</f>
        <v>24187.99178631018</v>
      </c>
      <c r="G120" s="85">
        <f>'3424'!BE113</f>
        <v>13816.087602788037</v>
      </c>
      <c r="H120" s="85">
        <f>'3424'!BF113</f>
        <v>15811.637842745395</v>
      </c>
      <c r="I120" s="85">
        <f>'3424'!BG113</f>
        <v>17807.188082702753</v>
      </c>
    </row>
    <row r="121" spans="1:9" x14ac:dyDescent="0.4">
      <c r="A121" s="35">
        <f>'3424'!Y114</f>
        <v>106500</v>
      </c>
      <c r="B121" s="106">
        <f>IF(A121&gt;174999.99,VLOOKUP(A121,'Higher Income Adjustment'!A$1:B$190,2),0)</f>
        <v>0</v>
      </c>
      <c r="C121" s="85">
        <f>'3424'!AX114</f>
        <v>18141.691953804024</v>
      </c>
      <c r="D121" s="85">
        <f>'3424'!AY114</f>
        <v>21214.396219660222</v>
      </c>
      <c r="E121" s="85">
        <f>'3424'!AZ114</f>
        <v>24287.100485516421</v>
      </c>
      <c r="G121" s="85">
        <f>'3424'!BE114</f>
        <v>13859.122173525229</v>
      </c>
      <c r="H121" s="85">
        <f>'3424'!BF114</f>
        <v>15854.519342726971</v>
      </c>
      <c r="I121" s="85">
        <f>'3424'!BG114</f>
        <v>17849.916511928714</v>
      </c>
    </row>
    <row r="122" spans="1:9" x14ac:dyDescent="0.4">
      <c r="A122" s="35">
        <f>'3424'!Y115</f>
        <v>107500</v>
      </c>
      <c r="B122" s="106">
        <f>IF(A122&gt;174999.99,VLOOKUP(A122,'Higher Income Adjustment'!A$1:B$190,2),0)</f>
        <v>0</v>
      </c>
      <c r="C122" s="85">
        <f>'3424'!AX115</f>
        <v>18241.271602335779</v>
      </c>
      <c r="D122" s="85">
        <f>'3424'!AY115</f>
        <v>21313.740631922003</v>
      </c>
      <c r="E122" s="85">
        <f>'3424'!AZ115</f>
        <v>24386.209661508226</v>
      </c>
      <c r="G122" s="85">
        <f>'3424'!BE115</f>
        <v>13902.156434640514</v>
      </c>
      <c r="H122" s="85">
        <f>'3424'!BF115</f>
        <v>15897.400842708548</v>
      </c>
      <c r="I122" s="85">
        <f>'3424'!BG115</f>
        <v>17892.645250776583</v>
      </c>
    </row>
    <row r="123" spans="1:9" x14ac:dyDescent="0.4">
      <c r="A123" s="35">
        <f>'3424'!Y116</f>
        <v>108500</v>
      </c>
      <c r="B123" s="106">
        <f>IF(A123&gt;174999.99,VLOOKUP(A123,'Higher Income Adjustment'!A$1:B$190,2),0)</f>
        <v>0</v>
      </c>
      <c r="C123" s="85">
        <f>'3424'!AX116</f>
        <v>18340.850773972455</v>
      </c>
      <c r="D123" s="85">
        <f>'3424'!AY116</f>
        <v>21413.085044183783</v>
      </c>
      <c r="E123" s="85">
        <f>'3424'!AZ116</f>
        <v>24485.31931439511</v>
      </c>
      <c r="G123" s="85">
        <f>'3424'!BE116</f>
        <v>13945.190386062768</v>
      </c>
      <c r="H123" s="85">
        <f>'3424'!BF116</f>
        <v>15940.282342690123</v>
      </c>
      <c r="I123" s="85">
        <f>'3424'!BG116</f>
        <v>17935.374299317478</v>
      </c>
    </row>
    <row r="124" spans="1:9" x14ac:dyDescent="0.4">
      <c r="A124" s="35">
        <f>'3424'!Y117</f>
        <v>109500</v>
      </c>
      <c r="B124" s="106">
        <f>IF(A124&gt;174999.99,VLOOKUP(A124,'Higher Income Adjustment'!A$1:B$190,2),0)</f>
        <v>0</v>
      </c>
      <c r="C124" s="85">
        <f>'3424'!AX117</f>
        <v>18440.429468604714</v>
      </c>
      <c r="D124" s="85">
        <f>'3424'!AY117</f>
        <v>21512.429456445559</v>
      </c>
      <c r="E124" s="85">
        <f>'3424'!AZ117</f>
        <v>24584.429444286405</v>
      </c>
      <c r="G124" s="85">
        <f>'3424'!BE117</f>
        <v>13988.224027720997</v>
      </c>
      <c r="H124" s="85">
        <f>'3424'!BF117</f>
        <v>15983.1638426717</v>
      </c>
      <c r="I124" s="85">
        <f>'3424'!BG117</f>
        <v>17978.103657622403</v>
      </c>
    </row>
    <row r="125" spans="1:9" x14ac:dyDescent="0.4">
      <c r="A125" s="35">
        <f>'3424'!Y118</f>
        <v>110500</v>
      </c>
      <c r="B125" s="106">
        <f>IF(A125&gt;174999.99,VLOOKUP(A125,'Higher Income Adjustment'!A$1:B$190,2),0)</f>
        <v>0</v>
      </c>
      <c r="C125" s="85">
        <f>'3424'!AX118</f>
        <v>18540.007686123423</v>
      </c>
      <c r="D125" s="85">
        <f>'3424'!AY118</f>
        <v>21611.773868707336</v>
      </c>
      <c r="E125" s="85">
        <f>'3424'!AZ118</f>
        <v>24683.540051291249</v>
      </c>
      <c r="G125" s="85">
        <f>'3424'!BE118</f>
        <v>14031.257359544317</v>
      </c>
      <c r="H125" s="85">
        <f>'3424'!BF118</f>
        <v>16026.045342653277</v>
      </c>
      <c r="I125" s="85">
        <f>'3424'!BG118</f>
        <v>18020.833325762236</v>
      </c>
    </row>
    <row r="126" spans="1:9" x14ac:dyDescent="0.4">
      <c r="A126" s="35">
        <f>'3424'!Y119</f>
        <v>111500</v>
      </c>
      <c r="B126" s="106">
        <f>IF(A126&gt;174999.99,VLOOKUP(A126,'Higher Income Adjustment'!A$1:B$190,2),0)</f>
        <v>0</v>
      </c>
      <c r="C126" s="85">
        <f>'3424'!AX119</f>
        <v>18639.585426419628</v>
      </c>
      <c r="D126" s="85">
        <f>'3424'!AY119</f>
        <v>21711.118280969116</v>
      </c>
      <c r="E126" s="85">
        <f>'3424'!AZ119</f>
        <v>24782.651135518605</v>
      </c>
      <c r="G126" s="85">
        <f>'3424'!BE119</f>
        <v>14074.29038146198</v>
      </c>
      <c r="H126" s="85">
        <f>'3424'!BF119</f>
        <v>16068.926842634854</v>
      </c>
      <c r="I126" s="85">
        <f>'3424'!BG119</f>
        <v>18063.563303807725</v>
      </c>
    </row>
    <row r="127" spans="1:9" x14ac:dyDescent="0.4">
      <c r="A127" s="35">
        <f>'3424'!Y120</f>
        <v>112500</v>
      </c>
      <c r="B127" s="106">
        <f>IF(A127&gt;174999.99,VLOOKUP(A127,'Higher Income Adjustment'!A$1:B$190,2),0)</f>
        <v>0</v>
      </c>
      <c r="C127" s="85">
        <f>'3424'!AX120</f>
        <v>18739.162689384553</v>
      </c>
      <c r="D127" s="85">
        <f>'3424'!AY120</f>
        <v>21810.462693230893</v>
      </c>
      <c r="E127" s="85">
        <f>'3424'!AZ120</f>
        <v>24881.762697077233</v>
      </c>
      <c r="G127" s="85">
        <f>'3424'!BE120</f>
        <v>14117.323093403355</v>
      </c>
      <c r="H127" s="85">
        <f>'3424'!BF120</f>
        <v>16111.80834261643</v>
      </c>
      <c r="I127" s="85">
        <f>'3424'!BG120</f>
        <v>18106.293591829508</v>
      </c>
    </row>
    <row r="128" spans="1:9" x14ac:dyDescent="0.4">
      <c r="A128" s="35">
        <f>'3424'!Y121</f>
        <v>113500</v>
      </c>
      <c r="B128" s="106">
        <f>IF(A128&gt;174999.99,VLOOKUP(A128,'Higher Income Adjustment'!A$1:B$190,2),0)</f>
        <v>0</v>
      </c>
      <c r="C128" s="85">
        <f>'3424'!AX121</f>
        <v>18838.739474909635</v>
      </c>
      <c r="D128" s="85">
        <f>'3424'!AY121</f>
        <v>21909.80710549267</v>
      </c>
      <c r="E128" s="85">
        <f>'3424'!AZ121</f>
        <v>24980.874736075704</v>
      </c>
      <c r="G128" s="85">
        <f>'3424'!BE121</f>
        <v>14160.355495297928</v>
      </c>
      <c r="H128" s="85">
        <f>'3424'!BF121</f>
        <v>16154.689842598007</v>
      </c>
      <c r="I128" s="85">
        <f>'3424'!BG121</f>
        <v>18149.024189898086</v>
      </c>
    </row>
    <row r="129" spans="1:9" x14ac:dyDescent="0.4">
      <c r="A129" s="35">
        <f>'3424'!Y122</f>
        <v>114500</v>
      </c>
      <c r="B129" s="106">
        <f>IF(A129&gt;174999.99,VLOOKUP(A129,'Higher Income Adjustment'!A$1:B$190,2),0)</f>
        <v>0</v>
      </c>
      <c r="C129" s="85">
        <f>'3424'!AX122</f>
        <v>18938.31578288649</v>
      </c>
      <c r="D129" s="85">
        <f>'3424'!AY122</f>
        <v>22009.15151775445</v>
      </c>
      <c r="E129" s="85">
        <f>'3424'!AZ122</f>
        <v>25079.98725262241</v>
      </c>
      <c r="G129" s="85">
        <f>'3424'!BE122</f>
        <v>14203.387587075322</v>
      </c>
      <c r="H129" s="85">
        <f>'3424'!BF122</f>
        <v>16197.571342579584</v>
      </c>
      <c r="I129" s="85">
        <f>'3424'!BG122</f>
        <v>18191.755098083846</v>
      </c>
    </row>
    <row r="130" spans="1:9" x14ac:dyDescent="0.4">
      <c r="A130" s="35">
        <f>'3424'!Y123</f>
        <v>115500</v>
      </c>
      <c r="B130" s="106">
        <f>IF(A130&gt;174999.99,VLOOKUP(A130,'Higher Income Adjustment'!A$1:B$190,2),0)</f>
        <v>0</v>
      </c>
      <c r="C130" s="85">
        <f>'3424'!AX123</f>
        <v>19037.891613206913</v>
      </c>
      <c r="D130" s="85">
        <f>'3424'!AY123</f>
        <v>22108.49593001623</v>
      </c>
      <c r="E130" s="85">
        <f>'3424'!AZ123</f>
        <v>25179.100246825546</v>
      </c>
      <c r="G130" s="85">
        <f>'3424'!BE123</f>
        <v>14246.419368665269</v>
      </c>
      <c r="H130" s="85">
        <f>'3424'!BF123</f>
        <v>16240.452842561161</v>
      </c>
      <c r="I130" s="85">
        <f>'3424'!BG123</f>
        <v>18234.486316457052</v>
      </c>
    </row>
    <row r="131" spans="1:9" x14ac:dyDescent="0.4">
      <c r="A131" s="35">
        <f>'3424'!Y124</f>
        <v>116500</v>
      </c>
      <c r="B131" s="106">
        <f>IF(A131&gt;174999.99,VLOOKUP(A131,'Higher Income Adjustment'!A$1:B$190,2),0)</f>
        <v>0</v>
      </c>
      <c r="C131" s="85">
        <f>'3424'!AX124</f>
        <v>19137.466965762906</v>
      </c>
      <c r="D131" s="85">
        <f>'3424'!AY124</f>
        <v>22207.840342278007</v>
      </c>
      <c r="E131" s="85">
        <f>'3424'!AZ124</f>
        <v>25278.213718793108</v>
      </c>
      <c r="G131" s="85">
        <f>'3424'!BE124</f>
        <v>14289.450839997637</v>
      </c>
      <c r="H131" s="85">
        <f>'3424'!BF124</f>
        <v>16283.334342542737</v>
      </c>
      <c r="I131" s="85">
        <f>'3424'!BG124</f>
        <v>18277.217845087838</v>
      </c>
    </row>
    <row r="132" spans="1:9" x14ac:dyDescent="0.4">
      <c r="A132" s="35">
        <f>'3424'!Y125</f>
        <v>117500</v>
      </c>
      <c r="B132" s="106">
        <f>IF(A132&gt;174999.99,VLOOKUP(A132,'Higher Income Adjustment'!A$1:B$190,2),0)</f>
        <v>0</v>
      </c>
      <c r="C132" s="85">
        <f>'3424'!AX125</f>
        <v>19237.041840446647</v>
      </c>
      <c r="D132" s="85">
        <f>'3424'!AY125</f>
        <v>22307.184754539783</v>
      </c>
      <c r="E132" s="85">
        <f>'3424'!AZ125</f>
        <v>25377.327668632919</v>
      </c>
      <c r="G132" s="85">
        <f>'3424'!BE125</f>
        <v>14332.482001002407</v>
      </c>
      <c r="H132" s="85">
        <f>'3424'!BF125</f>
        <v>16326.215842524314</v>
      </c>
      <c r="I132" s="85">
        <f>'3424'!BG125</f>
        <v>18319.94968404622</v>
      </c>
    </row>
    <row r="133" spans="1:9" x14ac:dyDescent="0.4">
      <c r="A133" s="35">
        <f>'3424'!Y126</f>
        <v>118500</v>
      </c>
      <c r="B133" s="106">
        <f>IF(A133&gt;174999.99,VLOOKUP(A133,'Higher Income Adjustment'!A$1:B$190,2),0)</f>
        <v>0</v>
      </c>
      <c r="C133" s="85">
        <f>'3424'!AX126</f>
        <v>19336.616237150527</v>
      </c>
      <c r="D133" s="85">
        <f>'3424'!AY126</f>
        <v>22406.529166801563</v>
      </c>
      <c r="E133" s="85">
        <f>'3424'!AZ126</f>
        <v>25476.4420964526</v>
      </c>
      <c r="G133" s="85">
        <f>'3424'!BE126</f>
        <v>14375.512851609692</v>
      </c>
      <c r="H133" s="85">
        <f>'3424'!BF126</f>
        <v>16369.097342505891</v>
      </c>
      <c r="I133" s="85">
        <f>'3424'!BG126</f>
        <v>18362.68183340209</v>
      </c>
    </row>
    <row r="134" spans="1:9" x14ac:dyDescent="0.4">
      <c r="A134" s="35">
        <f>'3424'!Y127</f>
        <v>119500</v>
      </c>
      <c r="B134" s="106">
        <f>IF(A134&gt;174999.99,VLOOKUP(A134,'Higher Income Adjustment'!A$1:B$190,2),0)</f>
        <v>0</v>
      </c>
      <c r="C134" s="85">
        <f>'3424'!AX127</f>
        <v>19436.190155767101</v>
      </c>
      <c r="D134" s="85">
        <f>'3424'!AY127</f>
        <v>22505.873579063344</v>
      </c>
      <c r="E134" s="85">
        <f>'3424'!AZ127</f>
        <v>25575.557002359586</v>
      </c>
      <c r="G134" s="85">
        <f>'3424'!BE127</f>
        <v>14418.543391749725</v>
      </c>
      <c r="H134" s="85">
        <f>'3424'!BF127</f>
        <v>16411.978842487468</v>
      </c>
      <c r="I134" s="85">
        <f>'3424'!BG127</f>
        <v>18405.414293225211</v>
      </c>
    </row>
    <row r="135" spans="1:9" x14ac:dyDescent="0.4">
      <c r="A135" s="35">
        <f>'3424'!Y128</f>
        <v>120500</v>
      </c>
      <c r="B135" s="106">
        <f>IF(A135&gt;174999.99,VLOOKUP(A135,'Higher Income Adjustment'!A$1:B$190,2),0)</f>
        <v>0</v>
      </c>
      <c r="C135" s="85">
        <f>'3424'!AX128</f>
        <v>19535.763596189132</v>
      </c>
      <c r="D135" s="85">
        <f>'3424'!AY128</f>
        <v>22605.21799132512</v>
      </c>
      <c r="E135" s="85">
        <f>'3424'!AZ128</f>
        <v>25674.672386461109</v>
      </c>
      <c r="G135" s="85">
        <f>'3424'!BE128</f>
        <v>14461.573621352865</v>
      </c>
      <c r="H135" s="85">
        <f>'3424'!BF128</f>
        <v>16454.860342469045</v>
      </c>
      <c r="I135" s="85">
        <f>'3424'!BG128</f>
        <v>18448.147063585224</v>
      </c>
    </row>
    <row r="136" spans="1:9" x14ac:dyDescent="0.4">
      <c r="A136" s="35">
        <f>'3424'!Y129</f>
        <v>121500</v>
      </c>
      <c r="B136" s="106">
        <f>IF(A136&gt;174999.99,VLOOKUP(A136,'Higher Income Adjustment'!A$1:B$190,2),0)</f>
        <v>0</v>
      </c>
      <c r="C136" s="85">
        <f>'3424'!AX129</f>
        <v>19635.336558309566</v>
      </c>
      <c r="D136" s="85">
        <f>'3424'!AY129</f>
        <v>22704.562403586897</v>
      </c>
      <c r="E136" s="85">
        <f>'3424'!AZ129</f>
        <v>25773.788248864228</v>
      </c>
      <c r="G136" s="85">
        <f>'3424'!BE129</f>
        <v>14504.603540349593</v>
      </c>
      <c r="H136" s="85">
        <f>'3424'!BF129</f>
        <v>16497.741842450621</v>
      </c>
      <c r="I136" s="85">
        <f>'3424'!BG129</f>
        <v>18490.880144551647</v>
      </c>
    </row>
    <row r="137" spans="1:9" x14ac:dyDescent="0.4">
      <c r="A137" s="35">
        <f>'3424'!Y130</f>
        <v>122500</v>
      </c>
      <c r="B137" s="106">
        <f>IF(A137&gt;174999.99,VLOOKUP(A137,'Higher Income Adjustment'!A$1:B$190,2),0)</f>
        <v>0</v>
      </c>
      <c r="C137" s="85">
        <f>'3424'!AX130</f>
        <v>19734.909042021554</v>
      </c>
      <c r="D137" s="85">
        <f>'3424'!AY130</f>
        <v>22803.906815848677</v>
      </c>
      <c r="E137" s="85">
        <f>'3424'!AZ130</f>
        <v>25872.9045896758</v>
      </c>
      <c r="G137" s="85">
        <f>'3424'!BE130</f>
        <v>14547.633148670518</v>
      </c>
      <c r="H137" s="85">
        <f>'3424'!BF130</f>
        <v>16540.623342432198</v>
      </c>
      <c r="I137" s="85">
        <f>'3424'!BG130</f>
        <v>18533.61353619388</v>
      </c>
    </row>
    <row r="138" spans="1:9" x14ac:dyDescent="0.4">
      <c r="A138" s="35">
        <f>'3424'!Y131</f>
        <v>123500</v>
      </c>
      <c r="B138" s="106">
        <f>IF(A138&gt;174999.99,VLOOKUP(A138,'Higher Income Adjustment'!A$1:B$190,2),0)</f>
        <v>0</v>
      </c>
      <c r="C138" s="85">
        <f>'3424'!AX131</f>
        <v>19834.481047218422</v>
      </c>
      <c r="D138" s="85">
        <f>'3424'!AY131</f>
        <v>22903.251228110454</v>
      </c>
      <c r="E138" s="85">
        <f>'3424'!AZ131</f>
        <v>25972.021409002486</v>
      </c>
      <c r="G138" s="85">
        <f>'3424'!BE131</f>
        <v>14590.66244624637</v>
      </c>
      <c r="H138" s="85">
        <f>'3424'!BF131</f>
        <v>16583.504842413775</v>
      </c>
      <c r="I138" s="85">
        <f>'3424'!BG131</f>
        <v>18576.34723858118</v>
      </c>
    </row>
    <row r="139" spans="1:9" x14ac:dyDescent="0.4">
      <c r="A139" s="35">
        <f>'3424'!Y132</f>
        <v>124500</v>
      </c>
      <c r="B139" s="106">
        <f>IF(A139&gt;174999.99,VLOOKUP(A139,'Higher Income Adjustment'!A$1:B$190,2),0)</f>
        <v>0</v>
      </c>
      <c r="C139" s="85">
        <f>'3424'!AX132</f>
        <v>19934.052573793699</v>
      </c>
      <c r="D139" s="85">
        <f>'3424'!AY132</f>
        <v>23002.59564037223</v>
      </c>
      <c r="E139" s="85">
        <f>'3424'!AZ132</f>
        <v>26071.138706950762</v>
      </c>
      <c r="G139" s="85">
        <f>'3424'!BE132</f>
        <v>14633.691433008004</v>
      </c>
      <c r="H139" s="85">
        <f>'3424'!BF132</f>
        <v>16626.386342395352</v>
      </c>
      <c r="I139" s="85">
        <f>'3424'!BG132</f>
        <v>18619.0812517827</v>
      </c>
    </row>
    <row r="140" spans="1:9" x14ac:dyDescent="0.4">
      <c r="A140" s="35">
        <f>'3424'!Y133</f>
        <v>125500</v>
      </c>
      <c r="B140" s="106">
        <f>IF(A140&gt;174999.99,VLOOKUP(A140,'Higher Income Adjustment'!A$1:B$190,2),0)</f>
        <v>0</v>
      </c>
      <c r="C140" s="85">
        <f>'3424'!AX133</f>
        <v>20033.623621641105</v>
      </c>
      <c r="D140" s="85">
        <f>'3424'!AY133</f>
        <v>23101.94005263401</v>
      </c>
      <c r="E140" s="85">
        <f>'3424'!AZ133</f>
        <v>26170.256483626916</v>
      </c>
      <c r="G140" s="85">
        <f>'3424'!BE133</f>
        <v>14676.720108886404</v>
      </c>
      <c r="H140" s="85">
        <f>'3424'!BF133</f>
        <v>16669.267842376928</v>
      </c>
      <c r="I140" s="85">
        <f>'3424'!BG133</f>
        <v>18661.815575867455</v>
      </c>
    </row>
    <row r="141" spans="1:9" x14ac:dyDescent="0.4">
      <c r="A141" s="35">
        <f>'3424'!Y134</f>
        <v>126500</v>
      </c>
      <c r="B141" s="106">
        <f>IF(A141&gt;174999.99,VLOOKUP(A141,'Higher Income Adjustment'!A$1:B$190,2),0)</f>
        <v>0</v>
      </c>
      <c r="C141" s="85">
        <f>'3424'!AX134</f>
        <v>20133.194190654551</v>
      </c>
      <c r="D141" s="85">
        <f>'3424'!AY134</f>
        <v>23201.284464895791</v>
      </c>
      <c r="E141" s="85">
        <f>'3424'!AZ134</f>
        <v>26269.374739137031</v>
      </c>
      <c r="G141" s="85">
        <f>'3424'!BE134</f>
        <v>14719.748473812675</v>
      </c>
      <c r="H141" s="85">
        <f>'3424'!BF134</f>
        <v>16712.149342358505</v>
      </c>
      <c r="I141" s="85">
        <f>'3424'!BG134</f>
        <v>18704.550210904334</v>
      </c>
    </row>
    <row r="142" spans="1:9" x14ac:dyDescent="0.4">
      <c r="A142" s="35">
        <f>'3424'!Y135</f>
        <v>127500</v>
      </c>
      <c r="B142" s="106">
        <f>IF(A142&gt;174999.99,VLOOKUP(A142,'Higher Income Adjustment'!A$1:B$190,2),0)</f>
        <v>0</v>
      </c>
      <c r="C142" s="85">
        <f>'3424'!AX135</f>
        <v>20232.764280728134</v>
      </c>
      <c r="D142" s="85">
        <f>'3424'!AY135</f>
        <v>23300.628877157567</v>
      </c>
      <c r="E142" s="85">
        <f>'3424'!AZ135</f>
        <v>26368.493473587001</v>
      </c>
      <c r="G142" s="85">
        <f>'3424'!BE135</f>
        <v>14762.77652771805</v>
      </c>
      <c r="H142" s="85">
        <f>'3424'!BF135</f>
        <v>16755.030842340082</v>
      </c>
      <c r="I142" s="85">
        <f>'3424'!BG135</f>
        <v>18747.285156962113</v>
      </c>
    </row>
    <row r="143" spans="1:9" x14ac:dyDescent="0.4">
      <c r="A143" s="35">
        <f>'3424'!Y136</f>
        <v>128500</v>
      </c>
      <c r="B143" s="106">
        <f>IF(A143&gt;174999.99,VLOOKUP(A143,'Higher Income Adjustment'!A$1:B$190,2),0)</f>
        <v>0</v>
      </c>
      <c r="C143" s="85">
        <f>'3424'!AX136</f>
        <v>20332.333891756156</v>
      </c>
      <c r="D143" s="85">
        <f>'3424'!AY136</f>
        <v>23399.973289419344</v>
      </c>
      <c r="E143" s="85">
        <f>'3424'!AZ136</f>
        <v>26467.612687082532</v>
      </c>
      <c r="G143" s="85">
        <f>'3424'!BE136</f>
        <v>14805.804270533885</v>
      </c>
      <c r="H143" s="85">
        <f>'3424'!BF136</f>
        <v>16797.912342321659</v>
      </c>
      <c r="I143" s="85">
        <f>'3424'!BG136</f>
        <v>18790.020414109433</v>
      </c>
    </row>
    <row r="144" spans="1:9" x14ac:dyDescent="0.4">
      <c r="A144" s="35">
        <f>'3424'!Y137</f>
        <v>129500</v>
      </c>
      <c r="B144" s="106">
        <f>IF(A144&gt;174999.99,VLOOKUP(A144,'Higher Income Adjustment'!A$1:B$190,2),0)</f>
        <v>0</v>
      </c>
      <c r="C144" s="85">
        <f>'3424'!AX137</f>
        <v>20431.903023633113</v>
      </c>
      <c r="D144" s="85">
        <f>'3424'!AY137</f>
        <v>23499.317701681124</v>
      </c>
      <c r="E144" s="85">
        <f>'3424'!AZ137</f>
        <v>26566.732379729136</v>
      </c>
      <c r="G144" s="85">
        <f>'3424'!BE137</f>
        <v>14848.831702191663</v>
      </c>
      <c r="H144" s="85">
        <f>'3424'!BF137</f>
        <v>16840.793842303236</v>
      </c>
      <c r="I144" s="85">
        <f>'3424'!BG137</f>
        <v>18832.755982414808</v>
      </c>
    </row>
    <row r="145" spans="1:9" x14ac:dyDescent="0.4">
      <c r="A145" s="35">
        <f>'3424'!Y138</f>
        <v>130500</v>
      </c>
      <c r="B145" s="106">
        <f>IF(A145&gt;174999.99,VLOOKUP(A145,'Higher Income Adjustment'!A$1:B$190,2),0)</f>
        <v>0</v>
      </c>
      <c r="C145" s="85">
        <f>'3424'!AX138</f>
        <v>20531.471676253685</v>
      </c>
      <c r="D145" s="85">
        <f>'3424'!AY138</f>
        <v>23598.662113942904</v>
      </c>
      <c r="E145" s="85">
        <f>'3424'!AZ138</f>
        <v>26665.852551632124</v>
      </c>
      <c r="G145" s="85">
        <f>'3424'!BE138</f>
        <v>14891.858822622991</v>
      </c>
      <c r="H145" s="85">
        <f>'3424'!BF138</f>
        <v>16883.675342284812</v>
      </c>
      <c r="I145" s="85">
        <f>'3424'!BG138</f>
        <v>18875.491861946633</v>
      </c>
    </row>
    <row r="146" spans="1:9" x14ac:dyDescent="0.4">
      <c r="A146" s="35">
        <f>'3424'!Y139</f>
        <v>131500</v>
      </c>
      <c r="B146" s="106">
        <f>IF(A146&gt;174999.99,VLOOKUP(A146,'Higher Income Adjustment'!A$1:B$190,2),0)</f>
        <v>0</v>
      </c>
      <c r="C146" s="85">
        <f>'3424'!AX139</f>
        <v>20631.039849512741</v>
      </c>
      <c r="D146" s="85">
        <f>'3424'!AY139</f>
        <v>23698.006526204681</v>
      </c>
      <c r="E146" s="85">
        <f>'3424'!AZ139</f>
        <v>26764.973202896621</v>
      </c>
      <c r="G146" s="85">
        <f>'3424'!BE139</f>
        <v>14934.885631759606</v>
      </c>
      <c r="H146" s="85">
        <f>'3424'!BF139</f>
        <v>16926.556842266389</v>
      </c>
      <c r="I146" s="85">
        <f>'3424'!BG139</f>
        <v>18918.228052773171</v>
      </c>
    </row>
    <row r="147" spans="1:9" x14ac:dyDescent="0.4">
      <c r="A147" s="35">
        <f>'3424'!Y140</f>
        <v>132500</v>
      </c>
      <c r="B147" s="106">
        <f>IF(A147&gt;174999.99,VLOOKUP(A147,'Higher Income Adjustment'!A$1:B$190,2),0)</f>
        <v>0</v>
      </c>
      <c r="C147" s="85">
        <f>'3424'!AX140</f>
        <v>20730.607543305363</v>
      </c>
      <c r="D147" s="85">
        <f>'3424'!AY140</f>
        <v>23797.350938466458</v>
      </c>
      <c r="E147" s="85">
        <f>'3424'!AZ140</f>
        <v>26864.094333627552</v>
      </c>
      <c r="G147" s="85">
        <f>'3424'!BE140</f>
        <v>14977.912129533368</v>
      </c>
      <c r="H147" s="85">
        <f>'3424'!BF140</f>
        <v>16969.438342247966</v>
      </c>
      <c r="I147" s="85">
        <f>'3424'!BG140</f>
        <v>18960.964554962564</v>
      </c>
    </row>
    <row r="148" spans="1:9" x14ac:dyDescent="0.4">
      <c r="A148" s="35">
        <f>'3424'!Y141</f>
        <v>133500</v>
      </c>
      <c r="B148" s="106">
        <f>IF(A148&gt;174999.99,VLOOKUP(A148,'Higher Income Adjustment'!A$1:B$190,2),0)</f>
        <v>0</v>
      </c>
      <c r="C148" s="85">
        <f>'3424'!AX141</f>
        <v>20830.17475752682</v>
      </c>
      <c r="D148" s="85">
        <f>'3424'!AY141</f>
        <v>23896.695350728238</v>
      </c>
      <c r="E148" s="85">
        <f>'3424'!AZ141</f>
        <v>26963.215943929656</v>
      </c>
      <c r="G148" s="85">
        <f>'3424'!BE141</f>
        <v>15020.938315876261</v>
      </c>
      <c r="H148" s="85">
        <f>'3424'!BF141</f>
        <v>17012.319842229543</v>
      </c>
      <c r="I148" s="85">
        <f>'3424'!BG141</f>
        <v>19003.701368582824</v>
      </c>
    </row>
    <row r="149" spans="1:9" x14ac:dyDescent="0.4">
      <c r="A149" s="35">
        <f>'3424'!Y142</f>
        <v>134500</v>
      </c>
      <c r="B149" s="106">
        <f>IF(A149&gt;174999.99,VLOOKUP(A149,'Higher Income Adjustment'!A$1:B$190,2),0)</f>
        <v>0</v>
      </c>
      <c r="C149" s="85">
        <f>'3424'!AX142</f>
        <v>20929.741492072564</v>
      </c>
      <c r="D149" s="85">
        <f>'3424'!AY142</f>
        <v>23996.039762990014</v>
      </c>
      <c r="E149" s="85">
        <f>'3424'!AZ142</f>
        <v>27062.338033907465</v>
      </c>
      <c r="G149" s="85">
        <f>'3424'!BE142</f>
        <v>15063.9641907204</v>
      </c>
      <c r="H149" s="85">
        <f>'3424'!BF142</f>
        <v>17055.201342211119</v>
      </c>
      <c r="I149" s="85">
        <f>'3424'!BG142</f>
        <v>19046.43849370184</v>
      </c>
    </row>
    <row r="150" spans="1:9" x14ac:dyDescent="0.4">
      <c r="A150" s="35">
        <f>'3424'!Y143</f>
        <v>135500</v>
      </c>
      <c r="B150" s="106">
        <f>IF(A150&gt;174999.99,VLOOKUP(A150,'Higher Income Adjustment'!A$1:B$190,2),0)</f>
        <v>0</v>
      </c>
      <c r="C150" s="85">
        <f>'3424'!AX143</f>
        <v>21029.307746838251</v>
      </c>
      <c r="D150" s="85">
        <f>'3424'!AY143</f>
        <v>24095.384175251791</v>
      </c>
      <c r="E150" s="85">
        <f>'3424'!AZ143</f>
        <v>27161.460603665331</v>
      </c>
      <c r="G150" s="85">
        <f>'3424'!BE143</f>
        <v>15106.989753998023</v>
      </c>
      <c r="H150" s="85">
        <f>'3424'!BF143</f>
        <v>17098.082842192696</v>
      </c>
      <c r="I150" s="85">
        <f>'3424'!BG143</f>
        <v>19089.17593038737</v>
      </c>
    </row>
    <row r="151" spans="1:9" x14ac:dyDescent="0.4">
      <c r="A151" s="35">
        <f>'3424'!Y144</f>
        <v>136500</v>
      </c>
      <c r="B151" s="106">
        <f>IF(A151&gt;174999.99,VLOOKUP(A151,'Higher Income Adjustment'!A$1:B$190,2),0)</f>
        <v>0</v>
      </c>
      <c r="C151" s="85">
        <f>'3424'!AX144</f>
        <v>21128.873521719743</v>
      </c>
      <c r="D151" s="85">
        <f>'3424'!AY144</f>
        <v>24194.728587513571</v>
      </c>
      <c r="E151" s="85">
        <f>'3424'!AZ144</f>
        <v>27260.5836533074</v>
      </c>
      <c r="G151" s="85">
        <f>'3424'!BE144</f>
        <v>15150.015005641499</v>
      </c>
      <c r="H151" s="85">
        <f>'3424'!BF144</f>
        <v>17140.964342174273</v>
      </c>
      <c r="I151" s="85">
        <f>'3424'!BG144</f>
        <v>19131.913678707049</v>
      </c>
    </row>
    <row r="152" spans="1:9" x14ac:dyDescent="0.4">
      <c r="A152" s="35">
        <f>'3424'!Y145</f>
        <v>137500</v>
      </c>
      <c r="B152" s="106">
        <f>IF(A152&gt;174999.99,VLOOKUP(A152,'Higher Income Adjustment'!A$1:B$190,2),0)</f>
        <v>0</v>
      </c>
      <c r="C152" s="85">
        <f>'3424'!AX145</f>
        <v>21228.438816613078</v>
      </c>
      <c r="D152" s="85">
        <f>'3424'!AY145</f>
        <v>24294.072999775351</v>
      </c>
      <c r="E152" s="85">
        <f>'3424'!AZ145</f>
        <v>27359.707182937625</v>
      </c>
      <c r="G152" s="85">
        <f>'3424'!BE145</f>
        <v>15193.039945583316</v>
      </c>
      <c r="H152" s="85">
        <f>'3424'!BF145</f>
        <v>17183.84584215585</v>
      </c>
      <c r="I152" s="85">
        <f>'3424'!BG145</f>
        <v>19174.651738728382</v>
      </c>
    </row>
    <row r="153" spans="1:9" x14ac:dyDescent="0.4">
      <c r="A153" s="35">
        <f>'3424'!Y146</f>
        <v>138500</v>
      </c>
      <c r="B153" s="106">
        <f>IF(A153&gt;174999.99,VLOOKUP(A153,'Higher Income Adjustment'!A$1:B$190,2),0)</f>
        <v>0</v>
      </c>
      <c r="C153" s="85">
        <f>'3424'!AX146</f>
        <v>21328.003631414493</v>
      </c>
      <c r="D153" s="85">
        <f>'3424'!AY146</f>
        <v>24393.417412037128</v>
      </c>
      <c r="E153" s="85">
        <f>'3424'!AZ146</f>
        <v>27458.831192659763</v>
      </c>
      <c r="G153" s="85">
        <f>'3424'!BE146</f>
        <v>15236.064573756099</v>
      </c>
      <c r="H153" s="85">
        <f>'3424'!BF146</f>
        <v>17226.727342137427</v>
      </c>
      <c r="I153" s="85">
        <f>'3424'!BG146</f>
        <v>19217.390110518754</v>
      </c>
    </row>
    <row r="154" spans="1:9" x14ac:dyDescent="0.4">
      <c r="A154" s="35">
        <f>'3424'!Y147</f>
        <v>139500</v>
      </c>
      <c r="B154" s="106">
        <f>IF(A154&gt;174999.99,VLOOKUP(A154,'Higher Income Adjustment'!A$1:B$190,2),0)</f>
        <v>0</v>
      </c>
      <c r="C154" s="85">
        <f>'3424'!AX147</f>
        <v>21427.56796602043</v>
      </c>
      <c r="D154" s="85">
        <f>'3424'!AY147</f>
        <v>24492.761824298905</v>
      </c>
      <c r="E154" s="85">
        <f>'3424'!AZ147</f>
        <v>27557.95568257738</v>
      </c>
      <c r="G154" s="85">
        <f>'3424'!BE147</f>
        <v>15279.088890092589</v>
      </c>
      <c r="H154" s="85">
        <f>'3424'!BF147</f>
        <v>17269.608842119003</v>
      </c>
      <c r="I154" s="85">
        <f>'3424'!BG147</f>
        <v>19260.128794145417</v>
      </c>
    </row>
    <row r="155" spans="1:9" x14ac:dyDescent="0.4">
      <c r="A155" s="35">
        <f>'3424'!Y148</f>
        <v>140500</v>
      </c>
      <c r="B155" s="106">
        <f>IF(A155&gt;174999.99,VLOOKUP(A155,'Higher Income Adjustment'!A$1:B$190,2),0)</f>
        <v>0</v>
      </c>
      <c r="C155" s="85">
        <f>'3424'!AX148</f>
        <v>21527.131820327522</v>
      </c>
      <c r="D155" s="85">
        <f>'3424'!AY148</f>
        <v>24592.106236560685</v>
      </c>
      <c r="E155" s="85">
        <f>'3424'!AZ148</f>
        <v>27657.080652793848</v>
      </c>
      <c r="G155" s="85">
        <f>'3424'!BE148</f>
        <v>15322.112894525666</v>
      </c>
      <c r="H155" s="85">
        <f>'3424'!BF148</f>
        <v>17312.49034210058</v>
      </c>
      <c r="I155" s="85">
        <f>'3424'!BG148</f>
        <v>19302.867789675496</v>
      </c>
    </row>
    <row r="156" spans="1:9" x14ac:dyDescent="0.4">
      <c r="A156" s="35">
        <f>'3424'!Y149</f>
        <v>141500</v>
      </c>
      <c r="B156" s="106">
        <f>IF(A156&gt;174999.99,VLOOKUP(A156,'Higher Income Adjustment'!A$1:B$190,2),0)</f>
        <v>0</v>
      </c>
      <c r="C156" s="85">
        <f>'3424'!AX149</f>
        <v>21626.695194232601</v>
      </c>
      <c r="D156" s="85">
        <f>'3424'!AY149</f>
        <v>24691.450648822465</v>
      </c>
      <c r="E156" s="85">
        <f>'3424'!AZ149</f>
        <v>27756.206103412329</v>
      </c>
      <c r="G156" s="85">
        <f>'3424'!BE149</f>
        <v>15365.136586988327</v>
      </c>
      <c r="H156" s="85">
        <f>'3424'!BF149</f>
        <v>17355.371842082157</v>
      </c>
      <c r="I156" s="85">
        <f>'3424'!BG149</f>
        <v>19345.607097175987</v>
      </c>
    </row>
    <row r="157" spans="1:9" x14ac:dyDescent="0.4">
      <c r="A157" s="35">
        <f>'3424'!Y150</f>
        <v>142500</v>
      </c>
      <c r="B157" s="106">
        <f>IF(A157&gt;174999.99,VLOOKUP(A157,'Higher Income Adjustment'!A$1:B$190,2),0)</f>
        <v>0</v>
      </c>
      <c r="C157" s="85">
        <f>'3424'!AX150</f>
        <v>21726.258087632687</v>
      </c>
      <c r="D157" s="85">
        <f>'3424'!AY150</f>
        <v>24790.795061084242</v>
      </c>
      <c r="E157" s="85">
        <f>'3424'!AZ150</f>
        <v>27855.332034535797</v>
      </c>
      <c r="G157" s="85">
        <f>'3424'!BE150</f>
        <v>15408.159967413703</v>
      </c>
      <c r="H157" s="85">
        <f>'3424'!BF150</f>
        <v>17398.253342063734</v>
      </c>
      <c r="I157" s="85">
        <f>'3424'!BG150</f>
        <v>19388.346716713764</v>
      </c>
    </row>
    <row r="158" spans="1:9" x14ac:dyDescent="0.4">
      <c r="A158" s="35">
        <f>'3424'!Y151</f>
        <v>143500</v>
      </c>
      <c r="B158" s="106">
        <f>IF(A158&gt;174999.99,VLOOKUP(A158,'Higher Income Adjustment'!A$1:B$190,2),0)</f>
        <v>0</v>
      </c>
      <c r="C158" s="85">
        <f>'3424'!AX151</f>
        <v>21825.820500425001</v>
      </c>
      <c r="D158" s="85">
        <f>'3424'!AY151</f>
        <v>24890.139473346018</v>
      </c>
      <c r="E158" s="85">
        <f>'3424'!AZ151</f>
        <v>27954.458446267035</v>
      </c>
      <c r="G158" s="85">
        <f>'3424'!BE151</f>
        <v>15451.18303573505</v>
      </c>
      <c r="H158" s="85">
        <f>'3424'!BF151</f>
        <v>17441.134842045311</v>
      </c>
      <c r="I158" s="85">
        <f>'3424'!BG151</f>
        <v>19431.086648355569</v>
      </c>
    </row>
    <row r="159" spans="1:9" x14ac:dyDescent="0.4">
      <c r="A159" s="35">
        <f>'3424'!Y152</f>
        <v>144500</v>
      </c>
      <c r="B159" s="106">
        <f>IF(A159&gt;174999.99,VLOOKUP(A159,'Higher Income Adjustment'!A$1:B$190,2),0)</f>
        <v>0</v>
      </c>
      <c r="C159" s="85">
        <f>'3424'!AX152</f>
        <v>21925.382432506973</v>
      </c>
      <c r="D159" s="85">
        <f>'3424'!AY152</f>
        <v>24989.483885607799</v>
      </c>
      <c r="E159" s="85">
        <f>'3424'!AZ152</f>
        <v>28053.585338708624</v>
      </c>
      <c r="G159" s="85">
        <f>'3424'!BE152</f>
        <v>15494.205791885754</v>
      </c>
      <c r="H159" s="85">
        <f>'3424'!BF152</f>
        <v>17484.016342026887</v>
      </c>
      <c r="I159" s="85">
        <f>'3424'!BG152</f>
        <v>19473.826892168021</v>
      </c>
    </row>
    <row r="160" spans="1:9" x14ac:dyDescent="0.4">
      <c r="A160" s="35">
        <f>'3424'!Y153</f>
        <v>145500</v>
      </c>
      <c r="B160" s="106">
        <f>IF(A160&gt;174999.99,VLOOKUP(A160,'Higher Income Adjustment'!A$1:B$190,2),0)</f>
        <v>0</v>
      </c>
      <c r="C160" s="85">
        <f>'3424'!AX153</f>
        <v>22024.943883776206</v>
      </c>
      <c r="D160" s="85">
        <f>'3424'!AY153</f>
        <v>25088.828297869575</v>
      </c>
      <c r="E160" s="85">
        <f>'3424'!AZ153</f>
        <v>28152.712711962944</v>
      </c>
      <c r="G160" s="85">
        <f>'3424'!BE153</f>
        <v>15537.228235799324</v>
      </c>
      <c r="H160" s="85">
        <f>'3424'!BF153</f>
        <v>17526.897842008464</v>
      </c>
      <c r="I160" s="85">
        <f>'3424'!BG153</f>
        <v>19516.567448217604</v>
      </c>
    </row>
    <row r="161" spans="1:9" x14ac:dyDescent="0.4">
      <c r="A161" s="35">
        <f>'3424'!Y154</f>
        <v>146500</v>
      </c>
      <c r="B161" s="106">
        <f>IF(A161&gt;174999.99,VLOOKUP(A161,'Higher Income Adjustment'!A$1:B$190,2),0)</f>
        <v>0</v>
      </c>
      <c r="C161" s="85">
        <f>'3424'!AX154</f>
        <v>22124.504854130522</v>
      </c>
      <c r="D161" s="85">
        <f>'3424'!AY154</f>
        <v>25188.172710131352</v>
      </c>
      <c r="E161" s="85">
        <f>'3424'!AZ154</f>
        <v>28251.840566132181</v>
      </c>
      <c r="G161" s="85">
        <f>'3424'!BE154</f>
        <v>15580.250367409404</v>
      </c>
      <c r="H161" s="85">
        <f>'3424'!BF154</f>
        <v>17569.779341990041</v>
      </c>
      <c r="I161" s="85">
        <f>'3424'!BG154</f>
        <v>19559.308316570678</v>
      </c>
    </row>
    <row r="162" spans="1:9" x14ac:dyDescent="0.4">
      <c r="A162" s="35">
        <f>'3424'!Y155</f>
        <v>147500</v>
      </c>
      <c r="B162" s="106">
        <f>IF(A162&gt;174999.99,VLOOKUP(A162,'Higher Income Adjustment'!A$1:B$190,2),0)</f>
        <v>0</v>
      </c>
      <c r="C162" s="85">
        <f>'3424'!AX155</f>
        <v>22224.06534346793</v>
      </c>
      <c r="D162" s="85">
        <f>'3424'!AY155</f>
        <v>25287.517122393132</v>
      </c>
      <c r="E162" s="85">
        <f>'3424'!AZ155</f>
        <v>28350.968901318334</v>
      </c>
      <c r="G162" s="85">
        <f>'3424'!BE155</f>
        <v>15623.27218664976</v>
      </c>
      <c r="H162" s="85">
        <f>'3424'!BF155</f>
        <v>17612.660841971614</v>
      </c>
      <c r="I162" s="85">
        <f>'3424'!BG155</f>
        <v>19602.049497293468</v>
      </c>
    </row>
    <row r="163" spans="1:9" x14ac:dyDescent="0.4">
      <c r="A163" s="35">
        <f>'3424'!Y156</f>
        <v>148500</v>
      </c>
      <c r="B163" s="106">
        <f>IF(A163&gt;174999.99,VLOOKUP(A163,'Higher Income Adjustment'!A$1:B$190,2),0)</f>
        <v>0</v>
      </c>
      <c r="C163" s="85">
        <f>'3424'!AX156</f>
        <v>22323.625351686642</v>
      </c>
      <c r="D163" s="85">
        <f>'3424'!AY156</f>
        <v>25386.861534654912</v>
      </c>
      <c r="E163" s="85">
        <f>'3424'!AZ156</f>
        <v>28450.097717623183</v>
      </c>
      <c r="G163" s="85">
        <f>'3424'!BE156</f>
        <v>15666.293693454298</v>
      </c>
      <c r="H163" s="85">
        <f>'3424'!BF156</f>
        <v>17655.542341953194</v>
      </c>
      <c r="I163" s="85">
        <f>'3424'!BG156</f>
        <v>19644.790990452093</v>
      </c>
    </row>
    <row r="164" spans="1:9" x14ac:dyDescent="0.4">
      <c r="A164" s="35">
        <f>'3424'!Y157</f>
        <v>149500</v>
      </c>
      <c r="B164" s="106">
        <f>IF(A164&gt;174999.99,VLOOKUP(A164,'Higher Income Adjustment'!A$1:B$190,2),0)</f>
        <v>0</v>
      </c>
      <c r="C164" s="85">
        <f>'3424'!AX157</f>
        <v>22423.184878685053</v>
      </c>
      <c r="D164" s="85">
        <f>'3424'!AY157</f>
        <v>25486.205946916689</v>
      </c>
      <c r="E164" s="85">
        <f>'3424'!AZ157</f>
        <v>28549.227015148324</v>
      </c>
      <c r="G164" s="85">
        <f>'3424'!BE157</f>
        <v>15709.314887757029</v>
      </c>
      <c r="H164" s="85">
        <f>'3424'!BF157</f>
        <v>17698.423841934768</v>
      </c>
      <c r="I164" s="85">
        <f>'3424'!BG157</f>
        <v>19687.532796112504</v>
      </c>
    </row>
    <row r="165" spans="1:9" x14ac:dyDescent="0.4">
      <c r="A165" s="35">
        <f>'3424'!Y158</f>
        <v>150500</v>
      </c>
      <c r="B165" s="106">
        <f>IF(A165&gt;174999.99,VLOOKUP(A165,'Higher Income Adjustment'!A$1:B$190,2),0)</f>
        <v>0</v>
      </c>
      <c r="C165" s="85">
        <f>'3424'!AX158</f>
        <v>22522.743924361781</v>
      </c>
      <c r="D165" s="85">
        <f>'3424'!AY158</f>
        <v>25585.550359178465</v>
      </c>
      <c r="E165" s="85">
        <f>'3424'!AZ158</f>
        <v>28648.35679399515</v>
      </c>
      <c r="G165" s="85">
        <f>'3424'!BE158</f>
        <v>15752.335769492125</v>
      </c>
      <c r="H165" s="85">
        <f>'3424'!BF158</f>
        <v>17741.305341916348</v>
      </c>
      <c r="I165" s="85">
        <f>'3424'!BG158</f>
        <v>19730.274914340571</v>
      </c>
    </row>
    <row r="166" spans="1:9" x14ac:dyDescent="0.4">
      <c r="A166" s="35">
        <f>'3424'!Y159</f>
        <v>151500</v>
      </c>
      <c r="B166" s="106">
        <f>IF(A166&gt;174999.99,VLOOKUP(A166,'Higher Income Adjustment'!A$1:B$190,2),0)</f>
        <v>0</v>
      </c>
      <c r="C166" s="85">
        <f>'3424'!AX159</f>
        <v>22622.302488615627</v>
      </c>
      <c r="D166" s="85">
        <f>'3424'!AY159</f>
        <v>25684.894771440246</v>
      </c>
      <c r="E166" s="85">
        <f>'3424'!AZ159</f>
        <v>28747.487054264864</v>
      </c>
      <c r="G166" s="85">
        <f>'3424'!BE159</f>
        <v>15795.356338593852</v>
      </c>
      <c r="H166" s="85">
        <f>'3424'!BF159</f>
        <v>17784.186841897921</v>
      </c>
      <c r="I166" s="85">
        <f>'3424'!BG159</f>
        <v>19773.017345201988</v>
      </c>
    </row>
    <row r="167" spans="1:9" x14ac:dyDescent="0.4">
      <c r="A167" s="35">
        <f>'3424'!Y160</f>
        <v>152500</v>
      </c>
      <c r="B167" s="106">
        <f>IF(A167&gt;174999.99,VLOOKUP(A167,'Higher Income Adjustment'!A$1:B$190,2),0)</f>
        <v>0</v>
      </c>
      <c r="C167" s="85">
        <f>'3424'!AX160</f>
        <v>22721.860571345595</v>
      </c>
      <c r="D167" s="85">
        <f>'3424'!AY160</f>
        <v>25784.239183702026</v>
      </c>
      <c r="E167" s="85">
        <f>'3424'!AZ160</f>
        <v>28846.617796058457</v>
      </c>
      <c r="G167" s="85">
        <f>'3424'!BE160</f>
        <v>15838.37659499664</v>
      </c>
      <c r="H167" s="85">
        <f>'3424'!BF160</f>
        <v>17827.068341879502</v>
      </c>
      <c r="I167" s="85">
        <f>'3424'!BG160</f>
        <v>19815.760088762363</v>
      </c>
    </row>
    <row r="168" spans="1:9" x14ac:dyDescent="0.4">
      <c r="A168" s="35">
        <f>'3424'!Y161</f>
        <v>153500</v>
      </c>
      <c r="B168" s="106">
        <f>IF(A168&gt;174999.99,VLOOKUP(A168,'Higher Income Adjustment'!A$1:B$190,2),0)</f>
        <v>0</v>
      </c>
      <c r="C168" s="85">
        <f>'3424'!AX161</f>
        <v>22821.418172450874</v>
      </c>
      <c r="D168" s="85">
        <f>'3424'!AY161</f>
        <v>25883.583595963803</v>
      </c>
      <c r="E168" s="85">
        <f>'3424'!AZ161</f>
        <v>28945.749019476731</v>
      </c>
      <c r="G168" s="85">
        <f>'3424'!BE161</f>
        <v>15881.396538635016</v>
      </c>
      <c r="H168" s="85">
        <f>'3424'!BF161</f>
        <v>17869.949841861075</v>
      </c>
      <c r="I168" s="85">
        <f>'3424'!BG161</f>
        <v>19858.503145087136</v>
      </c>
    </row>
    <row r="169" spans="1:9" x14ac:dyDescent="0.4">
      <c r="A169" s="35">
        <f>'3424'!Y162</f>
        <v>154500</v>
      </c>
      <c r="B169" s="106">
        <f>IF(A169&gt;174999.99,VLOOKUP(A169,'Higher Income Adjustment'!A$1:B$190,2),0)</f>
        <v>0</v>
      </c>
      <c r="C169" s="85">
        <f>'3424'!AX162</f>
        <v>22920.975291830877</v>
      </c>
      <c r="D169" s="85">
        <f>'3424'!AY162</f>
        <v>25982.928008225579</v>
      </c>
      <c r="E169" s="85">
        <f>'3424'!AZ162</f>
        <v>29044.880724620281</v>
      </c>
      <c r="G169" s="85">
        <f>'3424'!BE162</f>
        <v>15924.416169443663</v>
      </c>
      <c r="H169" s="85">
        <f>'3424'!BF162</f>
        <v>17912.831341842655</v>
      </c>
      <c r="I169" s="85">
        <f>'3424'!BG162</f>
        <v>19901.246514241648</v>
      </c>
    </row>
    <row r="170" spans="1:9" x14ac:dyDescent="0.4">
      <c r="A170" s="35">
        <f>'3424'!Y163</f>
        <v>155500</v>
      </c>
      <c r="B170" s="106">
        <f>IF(A170&gt;174999.99,VLOOKUP(A170,'Higher Income Adjustment'!A$1:B$190,2),0)</f>
        <v>0</v>
      </c>
      <c r="C170" s="85">
        <f>'3424'!AX163</f>
        <v>23020.531929385204</v>
      </c>
      <c r="D170" s="85">
        <f>'3424'!AY163</f>
        <v>26082.272420487359</v>
      </c>
      <c r="E170" s="85">
        <f>'3424'!AZ163</f>
        <v>29144.012911589514</v>
      </c>
      <c r="G170" s="85">
        <f>'3424'!BE163</f>
        <v>15967.43548735737</v>
      </c>
      <c r="H170" s="85">
        <f>'3424'!BF163</f>
        <v>17955.712841824228</v>
      </c>
      <c r="I170" s="85">
        <f>'3424'!BG163</f>
        <v>19943.990196291088</v>
      </c>
    </row>
    <row r="171" spans="1:9" x14ac:dyDescent="0.4">
      <c r="A171" s="35">
        <f>'3424'!Y164</f>
        <v>156500</v>
      </c>
      <c r="B171" s="106">
        <f>IF(A171&gt;174999.99,VLOOKUP(A171,'Higher Income Adjustment'!A$1:B$190,2),0)</f>
        <v>0</v>
      </c>
      <c r="C171" s="85">
        <f>'3424'!AX164</f>
        <v>23120.088085013645</v>
      </c>
      <c r="D171" s="85">
        <f>'3424'!AY164</f>
        <v>26181.616832749136</v>
      </c>
      <c r="E171" s="85">
        <f>'3424'!AZ164</f>
        <v>29243.145580484626</v>
      </c>
      <c r="G171" s="85">
        <f>'3424'!BE164</f>
        <v>16010.454492311081</v>
      </c>
      <c r="H171" s="85">
        <f>'3424'!BF164</f>
        <v>17998.594341805809</v>
      </c>
      <c r="I171" s="85">
        <f>'3424'!BG164</f>
        <v>19986.734191300537</v>
      </c>
    </row>
    <row r="172" spans="1:9" x14ac:dyDescent="0.4">
      <c r="A172" s="35">
        <f>'3424'!Y165</f>
        <v>157500</v>
      </c>
      <c r="B172" s="106">
        <f>IF(A172&gt;174999.99,VLOOKUP(A172,'Higher Income Adjustment'!A$1:B$190,2),0)</f>
        <v>0</v>
      </c>
      <c r="C172" s="85">
        <f>'3424'!AX165</f>
        <v>23219.643758616206</v>
      </c>
      <c r="D172" s="85">
        <f>'3424'!AY165</f>
        <v>26280.961245010913</v>
      </c>
      <c r="E172" s="85">
        <f>'3424'!AZ165</f>
        <v>29342.278731405619</v>
      </c>
      <c r="G172" s="85">
        <f>'3424'!BE165</f>
        <v>16053.473184239841</v>
      </c>
      <c r="H172" s="85">
        <f>'3424'!BF165</f>
        <v>18041.475841787382</v>
      </c>
      <c r="I172" s="85">
        <f>'3424'!BG165</f>
        <v>20029.47849933492</v>
      </c>
    </row>
    <row r="173" spans="1:9" x14ac:dyDescent="0.4">
      <c r="A173" s="35">
        <f>'3424'!Y166</f>
        <v>158500</v>
      </c>
      <c r="B173" s="106">
        <f>IF(A173&gt;174999.99,VLOOKUP(A173,'Higher Income Adjustment'!A$1:B$190,2),0)</f>
        <v>0</v>
      </c>
      <c r="C173" s="85">
        <f>'3424'!AX166</f>
        <v>23319.19895009309</v>
      </c>
      <c r="D173" s="85">
        <f>'3424'!AY166</f>
        <v>26380.305657272693</v>
      </c>
      <c r="E173" s="85">
        <f>'3424'!AZ166</f>
        <v>29441.412364452295</v>
      </c>
      <c r="G173" s="85">
        <f>'3424'!BE166</f>
        <v>16096.491563078856</v>
      </c>
      <c r="H173" s="85">
        <f>'3424'!BF166</f>
        <v>18084.357341768962</v>
      </c>
      <c r="I173" s="85">
        <f>'3424'!BG166</f>
        <v>20072.223120459068</v>
      </c>
    </row>
    <row r="174" spans="1:9" x14ac:dyDescent="0.4">
      <c r="A174" s="35">
        <f>'3424'!Y167</f>
        <v>159500</v>
      </c>
      <c r="B174" s="106">
        <f>IF(A174&gt;174999.99,VLOOKUP(A174,'Higher Income Adjustment'!A$1:B$190,2),0)</f>
        <v>0</v>
      </c>
      <c r="C174" s="85">
        <f>'3424'!AX167</f>
        <v>23418.753659344693</v>
      </c>
      <c r="D174" s="85">
        <f>'3424'!AY167</f>
        <v>26479.650069534473</v>
      </c>
      <c r="E174" s="85">
        <f>'3424'!AZ167</f>
        <v>29540.546479724253</v>
      </c>
      <c r="G174" s="85">
        <f>'3424'!BE167</f>
        <v>16139.50962876343</v>
      </c>
      <c r="H174" s="85">
        <f>'3424'!BF167</f>
        <v>18127.238841750535</v>
      </c>
      <c r="I174" s="85">
        <f>'3424'!BG167</f>
        <v>20114.968054737641</v>
      </c>
    </row>
    <row r="175" spans="1:9" x14ac:dyDescent="0.4">
      <c r="A175" s="35">
        <f>'3424'!Y168</f>
        <v>160500</v>
      </c>
      <c r="B175" s="106">
        <f>IF(A175&gt;174999.99,VLOOKUP(A175,'Higher Income Adjustment'!A$1:B$190,2),0)</f>
        <v>0</v>
      </c>
      <c r="C175" s="85">
        <f>'3424'!AX168</f>
        <v>23518.30788627161</v>
      </c>
      <c r="D175" s="85">
        <f>'3424'!AY168</f>
        <v>26578.99448179625</v>
      </c>
      <c r="E175" s="85">
        <f>'3424'!AZ168</f>
        <v>29639.681077320889</v>
      </c>
      <c r="G175" s="85">
        <f>'3424'!BE168</f>
        <v>16182.527381229025</v>
      </c>
      <c r="H175" s="85">
        <f>'3424'!BF168</f>
        <v>18170.120341732112</v>
      </c>
      <c r="I175" s="85">
        <f>'3424'!BG168</f>
        <v>20157.713302235199</v>
      </c>
    </row>
    <row r="176" spans="1:9" x14ac:dyDescent="0.4">
      <c r="A176" s="35">
        <f>'3424'!Y169</f>
        <v>161500</v>
      </c>
      <c r="B176" s="106">
        <f>IF(A176&gt;174999.99,VLOOKUP(A176,'Higher Income Adjustment'!A$1:B$190,2),0)</f>
        <v>0</v>
      </c>
      <c r="C176" s="85">
        <f>'3424'!AX169</f>
        <v>23617.861630774645</v>
      </c>
      <c r="D176" s="85">
        <f>'3424'!AY169</f>
        <v>26678.338894058026</v>
      </c>
      <c r="E176" s="85">
        <f>'3424'!AZ169</f>
        <v>29738.816157341407</v>
      </c>
      <c r="G176" s="85">
        <f>'3424'!BE169</f>
        <v>16225.544820411218</v>
      </c>
      <c r="H176" s="85">
        <f>'3424'!BF169</f>
        <v>18213.001841713689</v>
      </c>
      <c r="I176" s="85">
        <f>'3424'!BG169</f>
        <v>20200.45886301616</v>
      </c>
    </row>
    <row r="177" spans="1:9" x14ac:dyDescent="0.4">
      <c r="A177" s="35">
        <f>'3424'!Y170</f>
        <v>162500</v>
      </c>
      <c r="B177" s="106">
        <f>IF(A177&gt;174999.99,VLOOKUP(A177,'Higher Income Adjustment'!A$1:B$190,2),0)</f>
        <v>0</v>
      </c>
      <c r="C177" s="85">
        <f>'3424'!AX170</f>
        <v>23717.414892754805</v>
      </c>
      <c r="D177" s="85">
        <f>'3424'!AY170</f>
        <v>26777.683306319806</v>
      </c>
      <c r="E177" s="85">
        <f>'3424'!AZ170</f>
        <v>29837.951719884808</v>
      </c>
      <c r="G177" s="85">
        <f>'3424'!BE170</f>
        <v>16268.561946245722</v>
      </c>
      <c r="H177" s="85">
        <f>'3424'!BF170</f>
        <v>18255.883341695266</v>
      </c>
      <c r="I177" s="85">
        <f>'3424'!BG170</f>
        <v>20243.20473714481</v>
      </c>
    </row>
    <row r="178" spans="1:9" x14ac:dyDescent="0.4">
      <c r="A178" s="35">
        <f>'3424'!Y171</f>
        <v>163500</v>
      </c>
      <c r="B178" s="106">
        <f>IF(A178&gt;174999.99,VLOOKUP(A178,'Higher Income Adjustment'!A$1:B$190,2),0)</f>
        <v>0</v>
      </c>
      <c r="C178" s="85">
        <f>'3424'!AX171</f>
        <v>23816.967672113293</v>
      </c>
      <c r="D178" s="85">
        <f>'3424'!AY171</f>
        <v>26877.027718581587</v>
      </c>
      <c r="E178" s="85">
        <f>'3424'!AZ171</f>
        <v>29937.087765049881</v>
      </c>
      <c r="G178" s="85">
        <f>'3424'!BE171</f>
        <v>16311.578758668375</v>
      </c>
      <c r="H178" s="85">
        <f>'3424'!BF171</f>
        <v>18298.764841676842</v>
      </c>
      <c r="I178" s="85">
        <f>'3424'!BG171</f>
        <v>20285.950924685309</v>
      </c>
    </row>
    <row r="179" spans="1:9" x14ac:dyDescent="0.4">
      <c r="A179" s="35">
        <f>'3424'!Y172</f>
        <v>164500</v>
      </c>
      <c r="B179" s="106">
        <f>IF(A179&gt;174999.99,VLOOKUP(A179,'Higher Income Adjustment'!A$1:B$190,2),0)</f>
        <v>0</v>
      </c>
      <c r="C179" s="85">
        <f>'3424'!AX172</f>
        <v>23916.519968751501</v>
      </c>
      <c r="D179" s="85">
        <f>'3424'!AY172</f>
        <v>26976.372130843363</v>
      </c>
      <c r="E179" s="85">
        <f>'3424'!AZ172</f>
        <v>30036.224292935225</v>
      </c>
      <c r="G179" s="85">
        <f>'3424'!BE172</f>
        <v>16354.595257615152</v>
      </c>
      <c r="H179" s="85">
        <f>'3424'!BF172</f>
        <v>18341.646341658419</v>
      </c>
      <c r="I179" s="85">
        <f>'3424'!BG172</f>
        <v>20328.697425701688</v>
      </c>
    </row>
    <row r="180" spans="1:9" x14ac:dyDescent="0.4">
      <c r="A180" s="35">
        <f>'3424'!Y173</f>
        <v>165500</v>
      </c>
      <c r="B180" s="106">
        <f>IF(A180&gt;174999.99,VLOOKUP(A180,'Higher Income Adjustment'!A$1:B$190,2),0)</f>
        <v>0</v>
      </c>
      <c r="C180" s="85">
        <f>'3424'!AX173</f>
        <v>24016.071782571045</v>
      </c>
      <c r="D180" s="85">
        <f>'3424'!AY173</f>
        <v>27075.71654310514</v>
      </c>
      <c r="E180" s="85">
        <f>'3424'!AZ173</f>
        <v>30135.361303639234</v>
      </c>
      <c r="G180" s="85">
        <f>'3424'!BE173</f>
        <v>16397.611443022157</v>
      </c>
      <c r="H180" s="85">
        <f>'3424'!BF173</f>
        <v>18384.527841639996</v>
      </c>
      <c r="I180" s="85">
        <f>'3424'!BG173</f>
        <v>20371.444240257835</v>
      </c>
    </row>
    <row r="181" spans="1:9" x14ac:dyDescent="0.4">
      <c r="A181" s="35">
        <f>'3424'!Y174</f>
        <v>166500</v>
      </c>
      <c r="B181" s="106">
        <f>IF(A181&gt;174999.99,VLOOKUP(A181,'Higher Income Adjustment'!A$1:B$190,2),0)</f>
        <v>0</v>
      </c>
      <c r="C181" s="85">
        <f>'3424'!AX174</f>
        <v>24115.623113473739</v>
      </c>
      <c r="D181" s="85">
        <f>'3424'!AY174</f>
        <v>27175.06095536692</v>
      </c>
      <c r="E181" s="85">
        <f>'3424'!AZ174</f>
        <v>30234.498797260101</v>
      </c>
      <c r="G181" s="85">
        <f>'3424'!BE174</f>
        <v>16440.627314825622</v>
      </c>
      <c r="H181" s="85">
        <f>'3424'!BF174</f>
        <v>18427.409341621573</v>
      </c>
      <c r="I181" s="85">
        <f>'3424'!BG174</f>
        <v>20414.191368417523</v>
      </c>
    </row>
    <row r="182" spans="1:9" x14ac:dyDescent="0.4">
      <c r="A182" s="35">
        <f>'3424'!Y175</f>
        <v>167500</v>
      </c>
      <c r="B182" s="106">
        <f>IF(A182&gt;174999.99,VLOOKUP(A182,'Higher Income Adjustment'!A$1:B$190,2),0)</f>
        <v>0</v>
      </c>
      <c r="C182" s="85">
        <f>'3424'!AX175</f>
        <v>24215.173961361583</v>
      </c>
      <c r="D182" s="85">
        <f>'3424'!AY175</f>
        <v>27274.405367628697</v>
      </c>
      <c r="E182" s="85">
        <f>'3424'!AZ175</f>
        <v>30333.636773895811</v>
      </c>
      <c r="G182" s="85">
        <f>'3424'!BE175</f>
        <v>16483.642872961918</v>
      </c>
      <c r="H182" s="85">
        <f>'3424'!BF175</f>
        <v>18470.29084160315</v>
      </c>
      <c r="I182" s="85">
        <f>'3424'!BG175</f>
        <v>20456.938810244381</v>
      </c>
    </row>
    <row r="183" spans="1:9" x14ac:dyDescent="0.4">
      <c r="A183" s="35">
        <f>'3424'!Y176</f>
        <v>168500</v>
      </c>
      <c r="B183" s="106">
        <f>IF(A183&gt;174999.99,VLOOKUP(A183,'Higher Income Adjustment'!A$1:B$190,2),0)</f>
        <v>0</v>
      </c>
      <c r="C183" s="85">
        <f>'3424'!AX176</f>
        <v>24314.724326136795</v>
      </c>
      <c r="D183" s="85">
        <f>'3424'!AY176</f>
        <v>27373.749779890477</v>
      </c>
      <c r="E183" s="85">
        <f>'3424'!AZ176</f>
        <v>30432.775233644159</v>
      </c>
      <c r="G183" s="85">
        <f>'3424'!BE176</f>
        <v>16526.658117367537</v>
      </c>
      <c r="H183" s="85">
        <f>'3424'!BF176</f>
        <v>18513.172341584726</v>
      </c>
      <c r="I183" s="85">
        <f>'3424'!BG176</f>
        <v>20499.686565801916</v>
      </c>
    </row>
    <row r="184" spans="1:9" x14ac:dyDescent="0.4">
      <c r="A184" s="35">
        <f>'3424'!Y177</f>
        <v>169500</v>
      </c>
      <c r="B184" s="106">
        <f>IF(A184&gt;174999.99,VLOOKUP(A184,'Higher Income Adjustment'!A$1:B$190,2),0)</f>
        <v>0</v>
      </c>
      <c r="C184" s="85">
        <f>'3424'!AX177</f>
        <v>24414.274207701783</v>
      </c>
      <c r="D184" s="85">
        <f>'3424'!AY177</f>
        <v>27473.094192152254</v>
      </c>
      <c r="E184" s="85">
        <f>'3424'!AZ177</f>
        <v>30531.914176602724</v>
      </c>
      <c r="G184" s="85">
        <f>'3424'!BE177</f>
        <v>16569.673047979111</v>
      </c>
      <c r="H184" s="85">
        <f>'3424'!BF177</f>
        <v>18556.053841566303</v>
      </c>
      <c r="I184" s="85">
        <f>'3424'!BG177</f>
        <v>20542.434635153495</v>
      </c>
    </row>
    <row r="185" spans="1:9" x14ac:dyDescent="0.4">
      <c r="A185" s="35">
        <f>'3424'!Y178</f>
        <v>170500</v>
      </c>
      <c r="B185" s="106">
        <f>IF(A185&gt;174999.99,VLOOKUP(A185,'Higher Income Adjustment'!A$1:B$190,2),0)</f>
        <v>0</v>
      </c>
      <c r="C185" s="85">
        <f>'3424'!AX178</f>
        <v>24513.823605959173</v>
      </c>
      <c r="D185" s="85">
        <f>'3424'!AY178</f>
        <v>27572.43860441403</v>
      </c>
      <c r="E185" s="85">
        <f>'3424'!AZ178</f>
        <v>30631.053602868888</v>
      </c>
      <c r="G185" s="85">
        <f>'3424'!BE178</f>
        <v>16612.687664733403</v>
      </c>
      <c r="H185" s="85">
        <f>'3424'!BF178</f>
        <v>18598.93534154788</v>
      </c>
      <c r="I185" s="85">
        <f>'3424'!BG178</f>
        <v>20585.183018362357</v>
      </c>
    </row>
    <row r="186" spans="1:9" x14ac:dyDescent="0.4">
      <c r="A186" s="35">
        <f>'3424'!Y179</f>
        <v>171500</v>
      </c>
      <c r="B186" s="106">
        <f>IF(A186&gt;174999.99,VLOOKUP(A186,'Higher Income Adjustment'!A$1:B$190,2),0)</f>
        <v>0</v>
      </c>
      <c r="C186" s="85">
        <f>'3424'!AX179</f>
        <v>24613.372520811787</v>
      </c>
      <c r="D186" s="85">
        <f>'3424'!AY179</f>
        <v>27671.78301667581</v>
      </c>
      <c r="E186" s="85">
        <f>'3424'!AZ179</f>
        <v>30730.193512539834</v>
      </c>
      <c r="G186" s="85">
        <f>'3424'!BE179</f>
        <v>16655.7019675673</v>
      </c>
      <c r="H186" s="85">
        <f>'3424'!BF179</f>
        <v>18641.816841529457</v>
      </c>
      <c r="I186" s="85">
        <f>'3424'!BG179</f>
        <v>20627.931715491613</v>
      </c>
    </row>
    <row r="187" spans="1:9" x14ac:dyDescent="0.4">
      <c r="A187" s="35">
        <f>'3424'!Y180</f>
        <v>172500</v>
      </c>
      <c r="B187" s="106">
        <f>IF(A187&gt;174999.99,VLOOKUP(A187,'Higher Income Adjustment'!A$1:B$190,2),0)</f>
        <v>0</v>
      </c>
      <c r="C187" s="85">
        <f>'3424'!AX180</f>
        <v>24712.92095216264</v>
      </c>
      <c r="D187" s="85">
        <f>'3424'!AY180</f>
        <v>27771.127428937587</v>
      </c>
      <c r="E187" s="85">
        <f>'3424'!AZ180</f>
        <v>30829.333905712534</v>
      </c>
      <c r="G187" s="85">
        <f>'3424'!BE180</f>
        <v>16698.715956417826</v>
      </c>
      <c r="H187" s="85">
        <f>'3424'!BF180</f>
        <v>18684.698341511034</v>
      </c>
      <c r="I187" s="85">
        <f>'3424'!BG180</f>
        <v>20670.680726604241</v>
      </c>
    </row>
    <row r="188" spans="1:9" x14ac:dyDescent="0.4">
      <c r="A188" s="35">
        <f>'3424'!Y181</f>
        <v>173500</v>
      </c>
      <c r="B188" s="106">
        <f>IF(A188&gt;174999.99,VLOOKUP(A188,'Higher Income Adjustment'!A$1:B$190,2),0)</f>
        <v>0</v>
      </c>
      <c r="C188" s="85">
        <f>'3424'!AX181</f>
        <v>24812.468899914966</v>
      </c>
      <c r="D188" s="85">
        <f>'3424'!AY181</f>
        <v>27870.471841199367</v>
      </c>
      <c r="E188" s="85">
        <f>'3424'!AZ181</f>
        <v>30928.474782483769</v>
      </c>
      <c r="G188" s="85">
        <f>'3424'!BE181</f>
        <v>16741.729631222141</v>
      </c>
      <c r="H188" s="85">
        <f>'3424'!BF181</f>
        <v>18727.57984149261</v>
      </c>
      <c r="I188" s="85">
        <f>'3424'!BG181</f>
        <v>20713.43005176308</v>
      </c>
    </row>
    <row r="189" spans="1:9" x14ac:dyDescent="0.4">
      <c r="A189" s="35">
        <f>'3424'!Y182</f>
        <v>174500</v>
      </c>
      <c r="B189" s="106">
        <f>IF(A189&gt;174999.99,VLOOKUP(A189,'Higher Income Adjustment'!A$1:B$190,2),0)</f>
        <v>0</v>
      </c>
      <c r="C189" s="85">
        <f>'3424'!AX182</f>
        <v>24912.01636397219</v>
      </c>
      <c r="D189" s="85">
        <f>'3424'!AY182</f>
        <v>27969.816253461144</v>
      </c>
      <c r="E189" s="85">
        <f>'3424'!AZ182</f>
        <v>31027.616142950097</v>
      </c>
      <c r="G189" s="85">
        <f>'3424'!BE182</f>
        <v>16784.742991917534</v>
      </c>
      <c r="H189" s="85">
        <f>'3424'!BF182</f>
        <v>18770.461341474187</v>
      </c>
      <c r="I189" s="85">
        <f>'3424'!BG182</f>
        <v>20756.17969103084</v>
      </c>
    </row>
    <row r="190" spans="1:9" x14ac:dyDescent="0.4">
      <c r="A190" s="35">
        <f>'3424'!Y183</f>
        <v>175500</v>
      </c>
      <c r="B190" s="106">
        <f>IF(A190&gt;174999.99,VLOOKUP(A190,'Higher Income Adjustment'!A$1:B$190,2),0)</f>
        <v>0.01</v>
      </c>
      <c r="C190" s="85">
        <f>'3424'!AX183</f>
        <v>25011.563344237955</v>
      </c>
      <c r="D190" s="85">
        <f>'3424'!AY183</f>
        <v>28069.160665722924</v>
      </c>
      <c r="E190" s="85">
        <f>'3424'!AZ183</f>
        <v>31126.757987207893</v>
      </c>
      <c r="G190" s="85">
        <f>'3424'!BE183</f>
        <v>16827.756038441425</v>
      </c>
      <c r="H190" s="85">
        <f>'3424'!BF183</f>
        <v>18813.342841455764</v>
      </c>
      <c r="I190" s="85">
        <f>'3424'!BG183</f>
        <v>20798.929644470103</v>
      </c>
    </row>
    <row r="191" spans="1:9" x14ac:dyDescent="0.4">
      <c r="A191" s="35">
        <f>'3424'!Y184</f>
        <v>176500</v>
      </c>
      <c r="B191" s="106">
        <f>IF(A191&gt;174999.99,VLOOKUP(A191,'Higher Income Adjustment'!A$1:B$190,2),0)</f>
        <v>0.01</v>
      </c>
      <c r="C191" s="85">
        <f>'3424'!AX184</f>
        <v>25111.109840616096</v>
      </c>
      <c r="D191" s="85">
        <f>'3424'!AY184</f>
        <v>28168.505077984701</v>
      </c>
      <c r="E191" s="85">
        <f>'3424'!AZ184</f>
        <v>31225.900315353305</v>
      </c>
      <c r="G191" s="85">
        <f>'3424'!BE184</f>
        <v>16870.768770731367</v>
      </c>
      <c r="H191" s="85">
        <f>'3424'!BF184</f>
        <v>18856.224341437341</v>
      </c>
      <c r="I191" s="85">
        <f>'3424'!BG184</f>
        <v>20841.679912143314</v>
      </c>
    </row>
    <row r="192" spans="1:9" x14ac:dyDescent="0.4">
      <c r="A192" s="35">
        <f>'3424'!Y185</f>
        <v>177500</v>
      </c>
      <c r="B192" s="106">
        <f>IF(A192&gt;174999.99,VLOOKUP(A192,'Higher Income Adjustment'!A$1:B$190,2),0)</f>
        <v>0.02</v>
      </c>
      <c r="C192" s="85">
        <f>'3424'!AX185</f>
        <v>25210.655853010659</v>
      </c>
      <c r="D192" s="85">
        <f>'3424'!AY185</f>
        <v>28267.849490246481</v>
      </c>
      <c r="E192" s="85">
        <f>'3424'!AZ185</f>
        <v>31325.043127482302</v>
      </c>
      <c r="G192" s="85">
        <f>'3424'!BE185</f>
        <v>16913.781188725046</v>
      </c>
      <c r="H192" s="85">
        <f>'3424'!BF185</f>
        <v>18899.105841418917</v>
      </c>
      <c r="I192" s="85">
        <f>'3424'!BG185</f>
        <v>20884.430494112788</v>
      </c>
    </row>
    <row r="193" spans="1:9" x14ac:dyDescent="0.4">
      <c r="A193" s="35">
        <f>'3424'!Y186</f>
        <v>178500</v>
      </c>
      <c r="B193" s="106">
        <f>IF(A193&gt;174999.99,VLOOKUP(A193,'Higher Income Adjustment'!A$1:B$190,2),0)</f>
        <v>0.02</v>
      </c>
      <c r="C193" s="85">
        <f>'3424'!AX186</f>
        <v>25310.201381325885</v>
      </c>
      <c r="D193" s="85">
        <f>'3424'!AY186</f>
        <v>28367.193902508257</v>
      </c>
      <c r="E193" s="85">
        <f>'3424'!AZ186</f>
        <v>31424.186423690629</v>
      </c>
      <c r="G193" s="85">
        <f>'3424'!BE186</f>
        <v>16956.793292360282</v>
      </c>
      <c r="H193" s="85">
        <f>'3424'!BF186</f>
        <v>18941.987341400494</v>
      </c>
      <c r="I193" s="85">
        <f>'3424'!BG186</f>
        <v>20927.181390440706</v>
      </c>
    </row>
    <row r="194" spans="1:9" x14ac:dyDescent="0.4">
      <c r="A194" s="35">
        <f>'3424'!Y187</f>
        <v>179500</v>
      </c>
      <c r="B194" s="106">
        <f>IF(A194&gt;174999.99,VLOOKUP(A194,'Higher Income Adjustment'!A$1:B$190,2),0)</f>
        <v>0.02</v>
      </c>
      <c r="C194" s="85">
        <f>'3424'!AX187</f>
        <v>25409.746425466237</v>
      </c>
      <c r="D194" s="85">
        <f>'3424'!AY187</f>
        <v>28466.538314770038</v>
      </c>
      <c r="E194" s="85">
        <f>'3424'!AZ187</f>
        <v>31523.330204073838</v>
      </c>
      <c r="G194" s="85">
        <f>'3424'!BE187</f>
        <v>16999.805081575025</v>
      </c>
      <c r="H194" s="85">
        <f>'3424'!BF187</f>
        <v>18984.868841382071</v>
      </c>
      <c r="I194" s="85">
        <f>'3424'!BG187</f>
        <v>20969.932601189117</v>
      </c>
    </row>
    <row r="195" spans="1:9" x14ac:dyDescent="0.4">
      <c r="A195" s="35">
        <f>'3424'!Y188</f>
        <v>180500</v>
      </c>
      <c r="B195" s="106">
        <f>IF(A195&gt;174999.99,VLOOKUP(A195,'Higher Income Adjustment'!A$1:B$190,2),0)</f>
        <v>0.03</v>
      </c>
      <c r="C195" s="85">
        <f>'3424'!AX188</f>
        <v>25509.29098533636</v>
      </c>
      <c r="D195" s="85">
        <f>'3424'!AY188</f>
        <v>28565.882727031814</v>
      </c>
      <c r="E195" s="85">
        <f>'3424'!AZ188</f>
        <v>31622.474468727269</v>
      </c>
      <c r="G195" s="85">
        <f>'3424'!BE188</f>
        <v>17042.816556307363</v>
      </c>
      <c r="H195" s="85">
        <f>'3424'!BF188</f>
        <v>19027.750341363648</v>
      </c>
      <c r="I195" s="85">
        <f>'3424'!BG188</f>
        <v>21012.684126419932</v>
      </c>
    </row>
    <row r="196" spans="1:9" x14ac:dyDescent="0.4">
      <c r="A196" s="35">
        <f>'3424'!Y189</f>
        <v>181500</v>
      </c>
      <c r="B196" s="106">
        <f>IF(A196&gt;174999.99,VLOOKUP(A196,'Higher Income Adjustment'!A$1:B$190,2),0)</f>
        <v>0.03</v>
      </c>
      <c r="C196" s="85">
        <f>'3424'!AX189</f>
        <v>25608.835060841124</v>
      </c>
      <c r="D196" s="85">
        <f>'3424'!AY189</f>
        <v>28665.227139293591</v>
      </c>
      <c r="E196" s="85">
        <f>'3424'!AZ189</f>
        <v>31721.619217746058</v>
      </c>
      <c r="G196" s="85">
        <f>'3424'!BE189</f>
        <v>17085.827716495514</v>
      </c>
      <c r="H196" s="85">
        <f>'3424'!BF189</f>
        <v>19070.631841345225</v>
      </c>
      <c r="I196" s="85">
        <f>'3424'!BG189</f>
        <v>21055.435966194935</v>
      </c>
    </row>
    <row r="197" spans="1:9" x14ac:dyDescent="0.4">
      <c r="A197" s="35">
        <f>'3424'!Y190</f>
        <v>182500</v>
      </c>
      <c r="B197" s="106">
        <f>IF(A197&gt;174999.99,VLOOKUP(A197,'Higher Income Adjustment'!A$1:B$190,2),0)</f>
        <v>0.04</v>
      </c>
      <c r="C197" s="85">
        <f>'3424'!AX190</f>
        <v>25708.378651885603</v>
      </c>
      <c r="D197" s="85">
        <f>'3424'!AY190</f>
        <v>28764.571551555371</v>
      </c>
      <c r="E197" s="85">
        <f>'3424'!AZ190</f>
        <v>31820.764451225139</v>
      </c>
      <c r="G197" s="85">
        <f>'3424'!BE190</f>
        <v>17128.838562077832</v>
      </c>
      <c r="H197" s="85">
        <f>'3424'!BF190</f>
        <v>19113.513341326801</v>
      </c>
      <c r="I197" s="85">
        <f>'3424'!BG190</f>
        <v>21098.188120575771</v>
      </c>
    </row>
    <row r="198" spans="1:9" x14ac:dyDescent="0.4">
      <c r="A198" s="35">
        <f>'3424'!Y191</f>
        <v>183500</v>
      </c>
      <c r="B198" s="106">
        <f>IF(A198&gt;174999.99,VLOOKUP(A198,'Higher Income Adjustment'!A$1:B$190,2),0)</f>
        <v>0.04</v>
      </c>
      <c r="C198" s="85">
        <f>'3424'!AX191</f>
        <v>25807.921758375058</v>
      </c>
      <c r="D198" s="85">
        <f>'3424'!AY191</f>
        <v>28863.915963817148</v>
      </c>
      <c r="E198" s="85">
        <f>'3424'!AZ191</f>
        <v>31919.910169259238</v>
      </c>
      <c r="G198" s="85">
        <f>'3424'!BE191</f>
        <v>17171.849092992798</v>
      </c>
      <c r="H198" s="85">
        <f>'3424'!BF191</f>
        <v>19156.394841308378</v>
      </c>
      <c r="I198" s="85">
        <f>'3424'!BG191</f>
        <v>21140.940589623959</v>
      </c>
    </row>
    <row r="199" spans="1:9" x14ac:dyDescent="0.4">
      <c r="A199" s="35">
        <f>'3424'!Y192</f>
        <v>184500</v>
      </c>
      <c r="B199" s="106">
        <f>IF(A199&gt;174999.99,VLOOKUP(A199,'Higher Income Adjustment'!A$1:B$190,2),0)</f>
        <v>0.04</v>
      </c>
      <c r="C199" s="85">
        <f>'3424'!AX192</f>
        <v>25907.46438021498</v>
      </c>
      <c r="D199" s="85">
        <f>'3424'!AY192</f>
        <v>28963.260376078928</v>
      </c>
      <c r="E199" s="85">
        <f>'3424'!AZ192</f>
        <v>32019.056371942876</v>
      </c>
      <c r="G199" s="85">
        <f>'3424'!BE192</f>
        <v>17214.859309179032</v>
      </c>
      <c r="H199" s="85">
        <f>'3424'!BF192</f>
        <v>19199.276341289955</v>
      </c>
      <c r="I199" s="85">
        <f>'3424'!BG192</f>
        <v>21183.693373400878</v>
      </c>
    </row>
    <row r="200" spans="1:9" x14ac:dyDescent="0.4">
      <c r="A200" s="35">
        <f>'3424'!Y193</f>
        <v>185500</v>
      </c>
      <c r="B200" s="106">
        <f>IF(A200&gt;174999.99,VLOOKUP(A200,'Higher Income Adjustment'!A$1:B$190,2),0)</f>
        <v>0.05</v>
      </c>
      <c r="C200" s="85">
        <f>'3424'!AX193</f>
        <v>26007.006517311049</v>
      </c>
      <c r="D200" s="85">
        <f>'3424'!AY193</f>
        <v>29062.604788340705</v>
      </c>
      <c r="E200" s="85">
        <f>'3424'!AZ193</f>
        <v>32118.20305937036</v>
      </c>
      <c r="G200" s="85">
        <f>'3424'!BE193</f>
        <v>17257.869210575285</v>
      </c>
      <c r="H200" s="85">
        <f>'3424'!BF193</f>
        <v>19242.157841271532</v>
      </c>
      <c r="I200" s="85">
        <f>'3424'!BG193</f>
        <v>21226.446471967778</v>
      </c>
    </row>
    <row r="201" spans="1:9" x14ac:dyDescent="0.4">
      <c r="A201" s="35">
        <f>'3424'!Y194</f>
        <v>186500</v>
      </c>
      <c r="B201" s="106">
        <f>IF(A201&gt;174999.99,VLOOKUP(A201,'Higher Income Adjustment'!A$1:B$190,2),0)</f>
        <v>0.05</v>
      </c>
      <c r="C201" s="85">
        <f>'3424'!AX194</f>
        <v>26106.54816956916</v>
      </c>
      <c r="D201" s="85">
        <f>'3424'!AY194</f>
        <v>29161.949200602485</v>
      </c>
      <c r="E201" s="85">
        <f>'3424'!AZ194</f>
        <v>32217.35023163581</v>
      </c>
      <c r="G201" s="85">
        <f>'3424'!BE194</f>
        <v>17300.878797120447</v>
      </c>
      <c r="H201" s="85">
        <f>'3424'!BF194</f>
        <v>19285.039341253108</v>
      </c>
      <c r="I201" s="85">
        <f>'3424'!BG194</f>
        <v>21269.199885385769</v>
      </c>
    </row>
    <row r="202" spans="1:9" x14ac:dyDescent="0.4">
      <c r="A202" s="35">
        <f>'3424'!Y195</f>
        <v>187500</v>
      </c>
      <c r="B202" s="106">
        <f>IF(A202&gt;174999.99,VLOOKUP(A202,'Higher Income Adjustment'!A$1:B$190,2),0)</f>
        <v>6.0000000000000005E-2</v>
      </c>
      <c r="C202" s="85">
        <f>'3424'!AX195</f>
        <v>26206.089336895406</v>
      </c>
      <c r="D202" s="85">
        <f>'3424'!AY195</f>
        <v>29261.293612864261</v>
      </c>
      <c r="E202" s="85">
        <f>'3424'!AZ195</f>
        <v>32316.497888833117</v>
      </c>
      <c r="G202" s="85">
        <f>'3424'!BE195</f>
        <v>17343.888068753542</v>
      </c>
      <c r="H202" s="85">
        <f>'3424'!BF195</f>
        <v>19327.920841234685</v>
      </c>
      <c r="I202" s="85">
        <f>'3424'!BG195</f>
        <v>21311.953613715828</v>
      </c>
    </row>
    <row r="203" spans="1:9" x14ac:dyDescent="0.4">
      <c r="A203" s="35">
        <f>'3424'!Y196</f>
        <v>188500</v>
      </c>
      <c r="B203" s="106">
        <f>IF(A203&gt;174999.99,VLOOKUP(A203,'Higher Income Adjustment'!A$1:B$190,2),0)</f>
        <v>6.0000000000000005E-2</v>
      </c>
      <c r="C203" s="85">
        <f>'3424'!AX196</f>
        <v>26305.630019196098</v>
      </c>
      <c r="D203" s="85">
        <f>'3424'!AY196</f>
        <v>29360.638025126042</v>
      </c>
      <c r="E203" s="85">
        <f>'3424'!AZ196</f>
        <v>32415.646031055985</v>
      </c>
      <c r="G203" s="85">
        <f>'3424'!BE196</f>
        <v>17386.897025413717</v>
      </c>
      <c r="H203" s="85">
        <f>'3424'!BF196</f>
        <v>19370.802341216262</v>
      </c>
      <c r="I203" s="85">
        <f>'3424'!BG196</f>
        <v>21354.707657018807</v>
      </c>
    </row>
    <row r="204" spans="1:9" x14ac:dyDescent="0.4">
      <c r="A204" s="35">
        <f>'3424'!Y197</f>
        <v>189500</v>
      </c>
      <c r="B204" s="106">
        <f>IF(A204&gt;174999.99,VLOOKUP(A204,'Higher Income Adjustment'!A$1:B$190,2),0)</f>
        <v>6.0000000000000005E-2</v>
      </c>
      <c r="C204" s="85">
        <f>'3424'!AX197</f>
        <v>26405.170216377745</v>
      </c>
      <c r="D204" s="85">
        <f>'3424'!AY197</f>
        <v>29459.982437387818</v>
      </c>
      <c r="E204" s="85">
        <f>'3424'!AZ197</f>
        <v>32514.794658397892</v>
      </c>
      <c r="G204" s="85">
        <f>'3424'!BE197</f>
        <v>17429.905667040268</v>
      </c>
      <c r="H204" s="85">
        <f>'3424'!BF197</f>
        <v>19413.683841197839</v>
      </c>
      <c r="I204" s="85">
        <f>'3424'!BG197</f>
        <v>21397.46201535541</v>
      </c>
    </row>
    <row r="205" spans="1:9" x14ac:dyDescent="0.4">
      <c r="A205" s="35">
        <f>'3424'!Y198</f>
        <v>190500</v>
      </c>
      <c r="B205" s="106">
        <f>IF(A205&gt;174999.99,VLOOKUP(A205,'Higher Income Adjustment'!A$1:B$190,2),0)</f>
        <v>7.0000000000000007E-2</v>
      </c>
      <c r="C205" s="85">
        <f>'3424'!AX198</f>
        <v>26504.709928347067</v>
      </c>
      <c r="D205" s="85">
        <f>'3424'!AY198</f>
        <v>29559.326849649598</v>
      </c>
      <c r="E205" s="85">
        <f>'3424'!AZ198</f>
        <v>32613.94377095213</v>
      </c>
      <c r="G205" s="85">
        <f>'3424'!BE198</f>
        <v>17472.913993572616</v>
      </c>
      <c r="H205" s="85">
        <f>'3424'!BF198</f>
        <v>19456.565341179416</v>
      </c>
      <c r="I205" s="85">
        <f>'3424'!BG198</f>
        <v>21440.216688786215</v>
      </c>
    </row>
    <row r="206" spans="1:9" x14ac:dyDescent="0.4">
      <c r="A206" s="35">
        <f>'3424'!Y199</f>
        <v>191500</v>
      </c>
      <c r="B206" s="106">
        <f>IF(A206&gt;174999.99,VLOOKUP(A206,'Higher Income Adjustment'!A$1:B$190,2),0)</f>
        <v>7.0000000000000007E-2</v>
      </c>
      <c r="C206" s="85">
        <f>'3424'!AX199</f>
        <v>26604.249155010988</v>
      </c>
      <c r="D206" s="85">
        <f>'3424'!AY199</f>
        <v>29658.671261911375</v>
      </c>
      <c r="E206" s="85">
        <f>'3424'!AZ199</f>
        <v>32713.093368811762</v>
      </c>
      <c r="G206" s="85">
        <f>'3424'!BE199</f>
        <v>17515.92200495032</v>
      </c>
      <c r="H206" s="85">
        <f>'3424'!BF199</f>
        <v>19499.446841160992</v>
      </c>
      <c r="I206" s="85">
        <f>'3424'!BG199</f>
        <v>21482.971677371665</v>
      </c>
    </row>
    <row r="207" spans="1:9" x14ac:dyDescent="0.4">
      <c r="A207" s="35">
        <f>'3424'!Y200</f>
        <v>192500</v>
      </c>
      <c r="B207" s="106">
        <f>IF(A207&gt;174999.99,VLOOKUP(A207,'Higher Income Adjustment'!A$1:B$190,2),0)</f>
        <v>0.08</v>
      </c>
      <c r="C207" s="85">
        <f>'3424'!AX200</f>
        <v>26703.787896276648</v>
      </c>
      <c r="D207" s="85">
        <f>'3424'!AY200</f>
        <v>29758.015674173152</v>
      </c>
      <c r="E207" s="85">
        <f>'3424'!AZ200</f>
        <v>32812.243452069655</v>
      </c>
      <c r="G207" s="85">
        <f>'3424'!BE200</f>
        <v>17558.929701113069</v>
      </c>
      <c r="H207" s="85">
        <f>'3424'!BF200</f>
        <v>19542.328341142565</v>
      </c>
      <c r="I207" s="85">
        <f>'3424'!BG200</f>
        <v>21525.726981172062</v>
      </c>
    </row>
    <row r="208" spans="1:9" x14ac:dyDescent="0.4">
      <c r="A208" s="35">
        <f>'3424'!Y201</f>
        <v>193500</v>
      </c>
      <c r="B208" s="106">
        <f>IF(A208&gt;174999.99,VLOOKUP(A208,'Higher Income Adjustment'!A$1:B$190,2),0)</f>
        <v>0.08</v>
      </c>
      <c r="C208" s="85">
        <f>'3424'!AX201</f>
        <v>26803.326152051384</v>
      </c>
      <c r="D208" s="85">
        <f>'3424'!AY201</f>
        <v>29857.360086434932</v>
      </c>
      <c r="E208" s="85">
        <f>'3424'!AZ201</f>
        <v>32911.394020818479</v>
      </c>
      <c r="G208" s="85">
        <f>'3424'!BE201</f>
        <v>17601.937082000706</v>
      </c>
      <c r="H208" s="85">
        <f>'3424'!BF201</f>
        <v>19585.209841124146</v>
      </c>
      <c r="I208" s="85">
        <f>'3424'!BG201</f>
        <v>21568.482600247586</v>
      </c>
    </row>
    <row r="209" spans="1:9" x14ac:dyDescent="0.4">
      <c r="A209" s="35">
        <f>'3424'!Y202</f>
        <v>194500</v>
      </c>
      <c r="B209" s="106">
        <f>IF(A209&gt;174999.99,VLOOKUP(A209,'Higher Income Adjustment'!A$1:B$190,2),0)</f>
        <v>0.08</v>
      </c>
      <c r="C209" s="85">
        <f>'3424'!AX202</f>
        <v>26902.863922242748</v>
      </c>
      <c r="D209" s="85">
        <f>'3424'!AY202</f>
        <v>29956.704498696708</v>
      </c>
      <c r="E209" s="85">
        <f>'3424'!AZ202</f>
        <v>33010.545075150665</v>
      </c>
      <c r="G209" s="85">
        <f>'3424'!BE202</f>
        <v>17644.944147553175</v>
      </c>
      <c r="H209" s="85">
        <f>'3424'!BF202</f>
        <v>19628.091341105719</v>
      </c>
      <c r="I209" s="85">
        <f>'3424'!BG202</f>
        <v>21611.238534658263</v>
      </c>
    </row>
    <row r="210" spans="1:9" x14ac:dyDescent="0.4">
      <c r="A210" s="35">
        <f>'3424'!Y203</f>
        <v>195500</v>
      </c>
      <c r="B210" s="106">
        <f>IF(A210&gt;174999.99,VLOOKUP(A210,'Higher Income Adjustment'!A$1:B$190,2),0)</f>
        <v>0.09</v>
      </c>
      <c r="C210" s="85">
        <f>'3424'!AX203</f>
        <v>27002.401206758503</v>
      </c>
      <c r="D210" s="85">
        <f>'3424'!AY203</f>
        <v>30056.048910958489</v>
      </c>
      <c r="E210" s="85">
        <f>'3424'!AZ203</f>
        <v>33109.696615158478</v>
      </c>
      <c r="G210" s="85">
        <f>'3424'!BE203</f>
        <v>17687.950897710594</v>
      </c>
      <c r="H210" s="85">
        <f>'3424'!BF203</f>
        <v>19670.972841087299</v>
      </c>
      <c r="I210" s="85">
        <f>'3424'!BG203</f>
        <v>21653.994784464005</v>
      </c>
    </row>
    <row r="211" spans="1:9" x14ac:dyDescent="0.4">
      <c r="A211" s="35">
        <f>'3424'!Y204</f>
        <v>196500</v>
      </c>
      <c r="B211" s="106">
        <f>IF(A211&gt;174999.99,VLOOKUP(A211,'Higher Income Adjustment'!A$1:B$190,2),0)</f>
        <v>0.09</v>
      </c>
      <c r="C211" s="85">
        <f>'3424'!AX204</f>
        <v>27101.938005506603</v>
      </c>
      <c r="D211" s="85">
        <f>'3424'!AY204</f>
        <v>30155.393323220265</v>
      </c>
      <c r="E211" s="85">
        <f>'3424'!AZ204</f>
        <v>33208.848640933931</v>
      </c>
      <c r="G211" s="85">
        <f>'3424'!BE204</f>
        <v>17730.957332413178</v>
      </c>
      <c r="H211" s="85">
        <f>'3424'!BF204</f>
        <v>19713.854341068873</v>
      </c>
      <c r="I211" s="85">
        <f>'3424'!BG204</f>
        <v>21696.751349724567</v>
      </c>
    </row>
    <row r="212" spans="1:9" x14ac:dyDescent="0.4">
      <c r="A212" s="35">
        <f>'3424'!Y205</f>
        <v>197500</v>
      </c>
      <c r="B212" s="106">
        <f>IF(A212&gt;174999.99,VLOOKUP(A212,'Higher Income Adjustment'!A$1:B$190,2),0)</f>
        <v>9.9999999999999992E-2</v>
      </c>
      <c r="C212" s="85">
        <f>'3424'!AX205</f>
        <v>27201.474318395234</v>
      </c>
      <c r="D212" s="85">
        <f>'3424'!AY205</f>
        <v>30254.737735482046</v>
      </c>
      <c r="E212" s="85">
        <f>'3424'!AZ205</f>
        <v>33308.001152568853</v>
      </c>
      <c r="G212" s="85">
        <f>'3424'!BE205</f>
        <v>17773.963451601314</v>
      </c>
      <c r="H212" s="85">
        <f>'3424'!BF205</f>
        <v>19756.735841050453</v>
      </c>
      <c r="I212" s="85">
        <f>'3424'!BG205</f>
        <v>21739.508230499592</v>
      </c>
    </row>
    <row r="213" spans="1:9" x14ac:dyDescent="0.4">
      <c r="A213" s="35">
        <f>'3424'!Y206</f>
        <v>198500</v>
      </c>
      <c r="B213" s="106">
        <f>IF(A213&gt;174999.99,VLOOKUP(A213,'Higher Income Adjustment'!A$1:B$190,2),0)</f>
        <v>9.9999999999999992E-2</v>
      </c>
      <c r="C213" s="85">
        <f>'3424'!AX206</f>
        <v>27301.010145332773</v>
      </c>
      <c r="D213" s="85">
        <f>'3424'!AY206</f>
        <v>30354.082147743822</v>
      </c>
      <c r="E213" s="85">
        <f>'3424'!AZ206</f>
        <v>33407.154150154871</v>
      </c>
      <c r="G213" s="85">
        <f>'3424'!BE206</f>
        <v>17816.969255215488</v>
      </c>
      <c r="H213" s="85">
        <f>'3424'!BF206</f>
        <v>19799.617341032026</v>
      </c>
      <c r="I213" s="85">
        <f>'3424'!BG206</f>
        <v>21782.265426848564</v>
      </c>
    </row>
    <row r="214" spans="1:9" x14ac:dyDescent="0.4">
      <c r="A214" s="35">
        <f>'3424'!Y207</f>
        <v>199500</v>
      </c>
      <c r="B214" s="106">
        <f>IF(A214&gt;174999.99,VLOOKUP(A214,'Higher Income Adjustment'!A$1:B$190,2),0)</f>
        <v>9.9999999999999992E-2</v>
      </c>
      <c r="C214" s="85">
        <f>'3424'!AX207</f>
        <v>27400.545486227824</v>
      </c>
      <c r="D214" s="85">
        <f>'3424'!AY207</f>
        <v>30453.426560005602</v>
      </c>
      <c r="E214" s="85">
        <f>'3424'!AZ207</f>
        <v>33506.307633783377</v>
      </c>
      <c r="G214" s="85">
        <f>'3424'!BE207</f>
        <v>17859.974743196362</v>
      </c>
      <c r="H214" s="85">
        <f>'3424'!BF207</f>
        <v>19842.498841013607</v>
      </c>
      <c r="I214" s="85">
        <f>'3424'!BG207</f>
        <v>21825.022938830851</v>
      </c>
    </row>
    <row r="215" spans="1:9" x14ac:dyDescent="0.4">
      <c r="A215" s="35">
        <f>'3424'!Y208</f>
        <v>200500</v>
      </c>
      <c r="B215" s="106">
        <f>IF(A215&gt;174999.99,VLOOKUP(A215,'Higher Income Adjustment'!A$1:B$190,2),0)</f>
        <v>0.10999999999999999</v>
      </c>
      <c r="C215" s="85">
        <f>'3424'!AX208</f>
        <v>27500.080340989174</v>
      </c>
      <c r="D215" s="85">
        <f>'3424'!AY208</f>
        <v>30552.770972267379</v>
      </c>
      <c r="E215" s="85">
        <f>'3424'!AZ208</f>
        <v>33605.461603545584</v>
      </c>
      <c r="G215" s="85">
        <f>'3424'!BE208</f>
        <v>17902.979915484695</v>
      </c>
      <c r="H215" s="85">
        <f>'3424'!BF208</f>
        <v>19885.38034099518</v>
      </c>
      <c r="I215" s="85">
        <f>'3424'!BG208</f>
        <v>21867.780766505664</v>
      </c>
    </row>
    <row r="216" spans="1:9" x14ac:dyDescent="0.4">
      <c r="A216" s="35">
        <f>'3424'!Y209</f>
        <v>201500</v>
      </c>
      <c r="B216" s="106">
        <f>IF(A216&gt;174999.99,VLOOKUP(A216,'Higher Income Adjustment'!A$1:B$190,2),0)</f>
        <v>0.10999999999999999</v>
      </c>
      <c r="C216" s="85">
        <f>'3424'!AX209</f>
        <v>27599.614709525849</v>
      </c>
      <c r="D216" s="85">
        <f>'3424'!AY209</f>
        <v>30652.115384529159</v>
      </c>
      <c r="E216" s="85">
        <f>'3424'!AZ209</f>
        <v>33704.616059532469</v>
      </c>
      <c r="G216" s="85">
        <f>'3424'!BE209</f>
        <v>17945.984772021417</v>
      </c>
      <c r="H216" s="85">
        <f>'3424'!BF209</f>
        <v>19928.26184097676</v>
      </c>
      <c r="I216" s="85">
        <f>'3424'!BG209</f>
        <v>21910.538909932104</v>
      </c>
    </row>
    <row r="217" spans="1:9" x14ac:dyDescent="0.4">
      <c r="A217" s="35">
        <f>'3424'!Y210</f>
        <v>202500</v>
      </c>
      <c r="B217" s="106">
        <f>IF(A217&gt;174999.99,VLOOKUP(A217,'Higher Income Adjustment'!A$1:B$190,2),0)</f>
        <v>0.11999999999999998</v>
      </c>
      <c r="C217" s="85">
        <f>'3424'!AX210</f>
        <v>27699.14859174706</v>
      </c>
      <c r="D217" s="85">
        <f>'3424'!AY210</f>
        <v>30751.459796790936</v>
      </c>
      <c r="E217" s="85">
        <f>'3424'!AZ210</f>
        <v>33803.771001834815</v>
      </c>
      <c r="G217" s="85">
        <f>'3424'!BE210</f>
        <v>17988.989312747555</v>
      </c>
      <c r="H217" s="85">
        <f>'3424'!BF210</f>
        <v>19971.143340958333</v>
      </c>
      <c r="I217" s="85">
        <f>'3424'!BG210</f>
        <v>21953.297369169111</v>
      </c>
    </row>
    <row r="218" spans="1:9" x14ac:dyDescent="0.4">
      <c r="A218" s="35">
        <f>'3424'!Y211</f>
        <v>203500</v>
      </c>
      <c r="B218" s="106">
        <f>IF(A218&gt;174999.99,VLOOKUP(A218,'Higher Income Adjustment'!A$1:B$190,2),0)</f>
        <v>0.11999999999999998</v>
      </c>
      <c r="C218" s="85">
        <f>'3424'!AX211</f>
        <v>27798.681987562242</v>
      </c>
      <c r="D218" s="85">
        <f>'3424'!AY211</f>
        <v>30850.804209052712</v>
      </c>
      <c r="E218" s="85">
        <f>'3424'!AZ211</f>
        <v>33902.926430543186</v>
      </c>
      <c r="G218" s="85">
        <f>'3424'!BE211</f>
        <v>18031.993537604314</v>
      </c>
      <c r="H218" s="85">
        <f>'3424'!BF211</f>
        <v>20014.024840939914</v>
      </c>
      <c r="I218" s="85">
        <f>'3424'!BG211</f>
        <v>21996.056144275513</v>
      </c>
    </row>
    <row r="219" spans="1:9" x14ac:dyDescent="0.4">
      <c r="A219" s="35">
        <f>'3424'!Y212</f>
        <v>204500</v>
      </c>
      <c r="B219" s="106">
        <f>IF(A219&gt;174999.99,VLOOKUP(A219,'Higher Income Adjustment'!A$1:B$190,2),0)</f>
        <v>0.11999999999999998</v>
      </c>
      <c r="C219" s="85">
        <f>'3424'!AX212</f>
        <v>27898.21489688104</v>
      </c>
      <c r="D219" s="85">
        <f>'3424'!AY212</f>
        <v>30950.148621314493</v>
      </c>
      <c r="E219" s="85">
        <f>'3424'!AZ212</f>
        <v>34002.082345747942</v>
      </c>
      <c r="G219" s="85">
        <f>'3424'!BE212</f>
        <v>18074.997446533001</v>
      </c>
      <c r="H219" s="85">
        <f>'3424'!BF212</f>
        <v>20056.906340921487</v>
      </c>
      <c r="I219" s="85">
        <f>'3424'!BG212</f>
        <v>22038.815235309972</v>
      </c>
    </row>
    <row r="220" spans="1:9" x14ac:dyDescent="0.4">
      <c r="A220" s="35">
        <f>'3424'!Y213</f>
        <v>205500</v>
      </c>
      <c r="B220" s="106">
        <f>IF(A220&gt;174999.99,VLOOKUP(A220,'Higher Income Adjustment'!A$1:B$190,2),0)</f>
        <v>0.12999999999999998</v>
      </c>
      <c r="C220" s="85">
        <f>'3424'!AX213</f>
        <v>27997.7473196133</v>
      </c>
      <c r="D220" s="85">
        <f>'3424'!AY213</f>
        <v>31049.493033576269</v>
      </c>
      <c r="E220" s="85">
        <f>'3424'!AZ213</f>
        <v>34101.238747539239</v>
      </c>
      <c r="G220" s="85">
        <f>'3424'!BE213</f>
        <v>18118.00103947509</v>
      </c>
      <c r="H220" s="85">
        <f>'3424'!BF213</f>
        <v>20099.787840903067</v>
      </c>
      <c r="I220" s="85">
        <f>'3424'!BG213</f>
        <v>22081.574642331045</v>
      </c>
    </row>
    <row r="221" spans="1:9" x14ac:dyDescent="0.4">
      <c r="A221" s="35">
        <f>'3424'!Y214</f>
        <v>206500</v>
      </c>
      <c r="B221" s="106">
        <f>IF(A221&gt;174999.99,VLOOKUP(A221,'Higher Income Adjustment'!A$1:B$190,2),0)</f>
        <v>0.12999999999999998</v>
      </c>
      <c r="C221" s="85">
        <f>'3424'!AX214</f>
        <v>28097.279255669091</v>
      </c>
      <c r="D221" s="85">
        <f>'3424'!AY214</f>
        <v>31148.837445838049</v>
      </c>
      <c r="E221" s="85">
        <f>'3424'!AZ214</f>
        <v>34200.395636007008</v>
      </c>
      <c r="G221" s="85">
        <f>'3424'!BE214</f>
        <v>18161.00431637216</v>
      </c>
      <c r="H221" s="85">
        <f>'3424'!BF214</f>
        <v>20142.66934088464</v>
      </c>
      <c r="I221" s="85">
        <f>'3424'!BG214</f>
        <v>22124.334365397121</v>
      </c>
    </row>
    <row r="222" spans="1:9" x14ac:dyDescent="0.4">
      <c r="A222" s="35">
        <f>'3424'!Y215</f>
        <v>207500</v>
      </c>
      <c r="B222" s="106">
        <f>IF(A222&gt;174999.99,VLOOKUP(A222,'Higher Income Adjustment'!A$1:B$190,2),0)</f>
        <v>0.13999999999999999</v>
      </c>
      <c r="C222" s="85">
        <f>'3424'!AX215</f>
        <v>28196.81070495868</v>
      </c>
      <c r="D222" s="85">
        <f>'3424'!AY215</f>
        <v>31248.181858099826</v>
      </c>
      <c r="E222" s="85">
        <f>'3424'!AZ215</f>
        <v>34299.553011240976</v>
      </c>
      <c r="G222" s="85">
        <f>'3424'!BE215</f>
        <v>18204.007277165954</v>
      </c>
      <c r="H222" s="85">
        <f>'3424'!BF215</f>
        <v>20185.550840866221</v>
      </c>
      <c r="I222" s="85">
        <f>'3424'!BG215</f>
        <v>22167.094404566487</v>
      </c>
    </row>
    <row r="223" spans="1:9" x14ac:dyDescent="0.4">
      <c r="A223" s="35">
        <f>'3424'!Y216</f>
        <v>208500</v>
      </c>
      <c r="B223" s="106">
        <f>IF(A223&gt;174999.99,VLOOKUP(A223,'Higher Income Adjustment'!A$1:B$190,2),0)</f>
        <v>0.13999999999999999</v>
      </c>
      <c r="C223" s="85">
        <f>'3424'!AX216</f>
        <v>28296.341667392553</v>
      </c>
      <c r="D223" s="85">
        <f>'3424'!AY216</f>
        <v>31347.526270361606</v>
      </c>
      <c r="E223" s="85">
        <f>'3424'!AZ216</f>
        <v>34398.71087333066</v>
      </c>
      <c r="G223" s="85">
        <f>'3424'!BE216</f>
        <v>18247.009921798333</v>
      </c>
      <c r="H223" s="85">
        <f>'3424'!BF216</f>
        <v>20228.432340847794</v>
      </c>
      <c r="I223" s="85">
        <f>'3424'!BG216</f>
        <v>22209.854759897255</v>
      </c>
    </row>
    <row r="224" spans="1:9" x14ac:dyDescent="0.4">
      <c r="A224" s="35">
        <f>'3424'!Y217</f>
        <v>209500</v>
      </c>
      <c r="B224" s="106">
        <f>IF(A224&gt;174999.99,VLOOKUP(A224,'Higher Income Adjustment'!A$1:B$190,2),0)</f>
        <v>0.13999999999999999</v>
      </c>
      <c r="C224" s="85">
        <f>'3424'!AX217</f>
        <v>28395.872142881406</v>
      </c>
      <c r="D224" s="85">
        <f>'3424'!AY217</f>
        <v>31446.870682623383</v>
      </c>
      <c r="E224" s="85">
        <f>'3424'!AZ217</f>
        <v>34497.869222365363</v>
      </c>
      <c r="G224" s="85">
        <f>'3424'!BE217</f>
        <v>18290.012250211312</v>
      </c>
      <c r="H224" s="85">
        <f>'3424'!BF217</f>
        <v>20271.313840829374</v>
      </c>
      <c r="I224" s="85">
        <f>'3424'!BG217</f>
        <v>22252.615431447437</v>
      </c>
    </row>
    <row r="225" spans="1:9" x14ac:dyDescent="0.4">
      <c r="A225" s="35">
        <f>'3424'!Y218</f>
        <v>210500</v>
      </c>
      <c r="B225" s="106">
        <f>IF(A225&gt;174999.99,VLOOKUP(A225,'Higher Income Adjustment'!A$1:B$190,2),0)</f>
        <v>0.15</v>
      </c>
      <c r="C225" s="85">
        <f>'3424'!AX218</f>
        <v>28495.402131336145</v>
      </c>
      <c r="D225" s="85">
        <f>'3424'!AY218</f>
        <v>31546.215094885163</v>
      </c>
      <c r="E225" s="85">
        <f>'3424'!AZ218</f>
        <v>34597.028058434182</v>
      </c>
      <c r="G225" s="85">
        <f>'3424'!BE218</f>
        <v>18333.014262347024</v>
      </c>
      <c r="H225" s="85">
        <f>'3424'!BF218</f>
        <v>20314.195340810948</v>
      </c>
      <c r="I225" s="85">
        <f>'3424'!BG218</f>
        <v>22295.376419274871</v>
      </c>
    </row>
    <row r="226" spans="1:9" x14ac:dyDescent="0.4">
      <c r="A226" s="35">
        <f>'3424'!Y219</f>
        <v>211500</v>
      </c>
      <c r="B226" s="106">
        <f>IF(A226&gt;174999.99,VLOOKUP(A226,'Higher Income Adjustment'!A$1:B$190,2),0)</f>
        <v>0.15</v>
      </c>
      <c r="C226" s="85">
        <f>'3424'!AX219</f>
        <v>28594.931632667885</v>
      </c>
      <c r="D226" s="85">
        <f>'3424'!AY219</f>
        <v>31645.55950714694</v>
      </c>
      <c r="E226" s="85">
        <f>'3424'!AZ219</f>
        <v>34696.18738162599</v>
      </c>
      <c r="G226" s="85">
        <f>'3424'!BE219</f>
        <v>18376.015958147756</v>
      </c>
      <c r="H226" s="85">
        <f>'3424'!BF219</f>
        <v>20357.076840792528</v>
      </c>
      <c r="I226" s="85">
        <f>'3424'!BG219</f>
        <v>22338.137723437299</v>
      </c>
    </row>
    <row r="227" spans="1:9" x14ac:dyDescent="0.4">
      <c r="A227" s="35">
        <f>'3424'!Y220</f>
        <v>212500</v>
      </c>
      <c r="B227" s="106">
        <f>IF(A227&gt;174999.99,VLOOKUP(A227,'Higher Income Adjustment'!A$1:B$190,2),0)</f>
        <v>0.16</v>
      </c>
      <c r="C227" s="85">
        <f>'3424'!AX220</f>
        <v>28694.460646787964</v>
      </c>
      <c r="D227" s="85">
        <f>'3424'!AY220</f>
        <v>31744.90391940872</v>
      </c>
      <c r="E227" s="85">
        <f>'3424'!AZ220</f>
        <v>34795.347192029476</v>
      </c>
      <c r="G227" s="85">
        <f>'3424'!BE220</f>
        <v>18419.017337555924</v>
      </c>
      <c r="H227" s="85">
        <f>'3424'!BF220</f>
        <v>20399.958340774101</v>
      </c>
      <c r="I227" s="85">
        <f>'3424'!BG220</f>
        <v>22380.899343992278</v>
      </c>
    </row>
    <row r="228" spans="1:9" x14ac:dyDescent="0.4">
      <c r="A228" s="35">
        <f>'3424'!Y221</f>
        <v>213500</v>
      </c>
      <c r="B228" s="106">
        <f>IF(A228&gt;174999.99,VLOOKUP(A228,'Higher Income Adjustment'!A$1:B$190,2),0)</f>
        <v>0.16</v>
      </c>
      <c r="C228" s="85">
        <f>'3424'!AX221</f>
        <v>28793.989173607912</v>
      </c>
      <c r="D228" s="85">
        <f>'3424'!AY221</f>
        <v>31844.248331670497</v>
      </c>
      <c r="E228" s="85">
        <f>'3424'!AZ221</f>
        <v>34894.507489733078</v>
      </c>
      <c r="G228" s="85">
        <f>'3424'!BE221</f>
        <v>18462.018400514087</v>
      </c>
      <c r="H228" s="85">
        <f>'3424'!BF221</f>
        <v>20442.839840755682</v>
      </c>
      <c r="I228" s="85">
        <f>'3424'!BG221</f>
        <v>22423.661280997276</v>
      </c>
    </row>
    <row r="229" spans="1:9" x14ac:dyDescent="0.4">
      <c r="A229" s="35">
        <f>'3424'!Y222</f>
        <v>214500</v>
      </c>
      <c r="B229" s="106">
        <f>IF(A229&gt;174999.99,VLOOKUP(A229,'Higher Income Adjustment'!A$1:B$190,2),0)</f>
        <v>0.16</v>
      </c>
      <c r="C229" s="85">
        <f>'3424'!AX222</f>
        <v>28893.517213039493</v>
      </c>
      <c r="D229" s="85">
        <f>'3424'!AY222</f>
        <v>31943.592743932273</v>
      </c>
      <c r="E229" s="85">
        <f>'3424'!AZ222</f>
        <v>34993.668274825053</v>
      </c>
      <c r="G229" s="85">
        <f>'3424'!BE222</f>
        <v>18505.019146964929</v>
      </c>
      <c r="H229" s="85">
        <f>'3424'!BF222</f>
        <v>20485.721340737255</v>
      </c>
      <c r="I229" s="85">
        <f>'3424'!BG222</f>
        <v>22466.42353450958</v>
      </c>
    </row>
    <row r="230" spans="1:9" x14ac:dyDescent="0.4">
      <c r="A230" s="35">
        <f>'3424'!Y223</f>
        <v>215500</v>
      </c>
      <c r="B230" s="106">
        <f>IF(A230&gt;174999.99,VLOOKUP(A230,'Higher Income Adjustment'!A$1:B$190,2),0)</f>
        <v>0.17</v>
      </c>
      <c r="C230" s="85">
        <f>'3424'!AX223</f>
        <v>28993.044764994669</v>
      </c>
      <c r="D230" s="85">
        <f>'3424'!AY223</f>
        <v>32042.937156194053</v>
      </c>
      <c r="E230" s="85">
        <f>'3424'!AZ223</f>
        <v>35092.829547393441</v>
      </c>
      <c r="G230" s="85">
        <f>'3424'!BE223</f>
        <v>18548.019576851297</v>
      </c>
      <c r="H230" s="85">
        <f>'3424'!BF223</f>
        <v>20528.602840718835</v>
      </c>
      <c r="I230" s="85">
        <f>'3424'!BG223</f>
        <v>22509.186104586373</v>
      </c>
    </row>
    <row r="231" spans="1:9" x14ac:dyDescent="0.4">
      <c r="A231" s="35">
        <f>'3424'!Y224</f>
        <v>216500</v>
      </c>
      <c r="B231" s="106">
        <f>IF(A231&gt;174999.99,VLOOKUP(A231,'Higher Income Adjustment'!A$1:B$190,2),0)</f>
        <v>0.17</v>
      </c>
      <c r="C231" s="85">
        <f>'3424'!AX224</f>
        <v>29092.571829385619</v>
      </c>
      <c r="D231" s="85">
        <f>'3424'!AY224</f>
        <v>32142.28156845583</v>
      </c>
      <c r="E231" s="85">
        <f>'3424'!AZ224</f>
        <v>35191.991307526041</v>
      </c>
      <c r="G231" s="85">
        <f>'3424'!BE224</f>
        <v>18591.01969011614</v>
      </c>
      <c r="H231" s="85">
        <f>'3424'!BF224</f>
        <v>20571.484340700408</v>
      </c>
      <c r="I231" s="85">
        <f>'3424'!BG224</f>
        <v>22551.948991284677</v>
      </c>
    </row>
    <row r="232" spans="1:9" x14ac:dyDescent="0.4">
      <c r="A232" s="35">
        <f>'3424'!Y225</f>
        <v>217500</v>
      </c>
      <c r="B232" s="106">
        <f>IF(A232&gt;174999.99,VLOOKUP(A232,'Higher Income Adjustment'!A$1:B$190,2),0)</f>
        <v>0.18000000000000002</v>
      </c>
      <c r="C232" s="85">
        <f>'3424'!AX225</f>
        <v>29192.098406124736</v>
      </c>
      <c r="D232" s="85">
        <f>'3424'!AY225</f>
        <v>32241.62598071761</v>
      </c>
      <c r="E232" s="85">
        <f>'3424'!AZ225</f>
        <v>35291.153555310484</v>
      </c>
      <c r="G232" s="85">
        <f>'3424'!BE225</f>
        <v>18634.019486702586</v>
      </c>
      <c r="H232" s="85">
        <f>'3424'!BF225</f>
        <v>20614.365840681985</v>
      </c>
      <c r="I232" s="85">
        <f>'3424'!BG225</f>
        <v>22594.712194661384</v>
      </c>
    </row>
    <row r="233" spans="1:9" x14ac:dyDescent="0.4">
      <c r="A233" s="35">
        <f>'3424'!Y226</f>
        <v>218500</v>
      </c>
      <c r="B233" s="106">
        <f>IF(A233&gt;174999.99,VLOOKUP(A233,'Higher Income Adjustment'!A$1:B$190,2),0)</f>
        <v>0.18000000000000002</v>
      </c>
      <c r="C233" s="85">
        <f>'3424'!AX226</f>
        <v>29291.624495124623</v>
      </c>
      <c r="D233" s="85">
        <f>'3424'!AY226</f>
        <v>32340.970392979387</v>
      </c>
      <c r="E233" s="85">
        <f>'3424'!AZ226</f>
        <v>35390.316290834155</v>
      </c>
      <c r="G233" s="85">
        <f>'3424'!BE226</f>
        <v>18677.018966553867</v>
      </c>
      <c r="H233" s="85">
        <f>'3424'!BF226</f>
        <v>20657.247340663562</v>
      </c>
      <c r="I233" s="85">
        <f>'3424'!BG226</f>
        <v>22637.475714773256</v>
      </c>
    </row>
    <row r="234" spans="1:9" x14ac:dyDescent="0.4">
      <c r="A234" s="35">
        <f>'3424'!Y227</f>
        <v>219500</v>
      </c>
      <c r="B234" s="106">
        <f>IF(A234&gt;174999.99,VLOOKUP(A234,'Higher Income Adjustment'!A$1:B$190,2),0)</f>
        <v>0.18000000000000002</v>
      </c>
      <c r="C234" s="85">
        <f>'3424'!AX227</f>
        <v>29391.150096298101</v>
      </c>
      <c r="D234" s="85">
        <f>'3424'!AY227</f>
        <v>32440.314805241167</v>
      </c>
      <c r="E234" s="85">
        <f>'3424'!AZ227</f>
        <v>35489.479514184233</v>
      </c>
      <c r="G234" s="85">
        <f>'3424'!BE227</f>
        <v>18720.018129613374</v>
      </c>
      <c r="H234" s="85">
        <f>'3424'!BF227</f>
        <v>20700.128840645139</v>
      </c>
      <c r="I234" s="85">
        <f>'3424'!BG227</f>
        <v>22680.239551676903</v>
      </c>
    </row>
    <row r="235" spans="1:9" x14ac:dyDescent="0.4">
      <c r="A235" s="35">
        <f>'3424'!Y228</f>
        <v>220500</v>
      </c>
      <c r="B235" s="106">
        <f>IF(A235&gt;174999.99,VLOOKUP(A235,'Higher Income Adjustment'!A$1:B$190,2),0)</f>
        <v>0.19000000000000003</v>
      </c>
      <c r="C235" s="85">
        <f>'3424'!AX228</f>
        <v>29490.675209558194</v>
      </c>
      <c r="D235" s="85">
        <f>'3424'!AY228</f>
        <v>32539.659217502944</v>
      </c>
      <c r="E235" s="85">
        <f>'3424'!AZ228</f>
        <v>35588.643225447689</v>
      </c>
      <c r="G235" s="85">
        <f>'3424'!BE228</f>
        <v>18763.01697582463</v>
      </c>
      <c r="H235" s="85">
        <f>'3424'!BF228</f>
        <v>20743.010340626715</v>
      </c>
      <c r="I235" s="85">
        <f>'3424'!BG228</f>
        <v>22723.0037054288</v>
      </c>
    </row>
    <row r="236" spans="1:9" x14ac:dyDescent="0.4">
      <c r="A236" s="35">
        <f>'3424'!Y229</f>
        <v>221500</v>
      </c>
      <c r="B236" s="106">
        <f>IF(A236&gt;174999.99,VLOOKUP(A236,'Higher Income Adjustment'!A$1:B$190,2),0)</f>
        <v>0.19000000000000003</v>
      </c>
      <c r="C236" s="85">
        <f>'3424'!AX229</f>
        <v>29590.199834818159</v>
      </c>
      <c r="D236" s="85">
        <f>'3424'!AY229</f>
        <v>32639.003629764724</v>
      </c>
      <c r="E236" s="85">
        <f>'3424'!AZ229</f>
        <v>35687.807424711289</v>
      </c>
      <c r="G236" s="85">
        <f>'3424'!BE229</f>
        <v>18806.015505131298</v>
      </c>
      <c r="H236" s="85">
        <f>'3424'!BF229</f>
        <v>20785.891840608292</v>
      </c>
      <c r="I236" s="85">
        <f>'3424'!BG229</f>
        <v>22765.768176085287</v>
      </c>
    </row>
    <row r="237" spans="1:9" x14ac:dyDescent="0.4">
      <c r="A237" s="35">
        <f>'3424'!Y230</f>
        <v>222500</v>
      </c>
      <c r="B237" s="106">
        <f>IF(A237&gt;174999.99,VLOOKUP(A237,'Higher Income Adjustment'!A$1:B$190,2),0)</f>
        <v>0.20000000000000004</v>
      </c>
      <c r="C237" s="85">
        <f>'3424'!AX230</f>
        <v>29689.723971991443</v>
      </c>
      <c r="D237" s="85">
        <f>'3424'!AY230</f>
        <v>32738.3480420265</v>
      </c>
      <c r="E237" s="85">
        <f>'3424'!AZ230</f>
        <v>35786.972112061558</v>
      </c>
      <c r="G237" s="85">
        <f>'3424'!BE230</f>
        <v>18849.01371747717</v>
      </c>
      <c r="H237" s="85">
        <f>'3424'!BF230</f>
        <v>20828.773340589869</v>
      </c>
      <c r="I237" s="85">
        <f>'3424'!BG230</f>
        <v>22808.532963702568</v>
      </c>
    </row>
    <row r="238" spans="1:9" x14ac:dyDescent="0.4">
      <c r="A238" s="35">
        <f>'3424'!Y231</f>
        <v>223500</v>
      </c>
      <c r="B238" s="106">
        <f>IF(A238&gt;174999.99,VLOOKUP(A238,'Higher Income Adjustment'!A$1:B$190,2),0)</f>
        <v>0.20000000000000004</v>
      </c>
      <c r="C238" s="85">
        <f>'3424'!AX231</f>
        <v>29789.247620991722</v>
      </c>
      <c r="D238" s="85">
        <f>'3424'!AY231</f>
        <v>32837.692454288277</v>
      </c>
      <c r="E238" s="85">
        <f>'3424'!AZ231</f>
        <v>35886.137287584832</v>
      </c>
      <c r="G238" s="85">
        <f>'3424'!BE231</f>
        <v>18892.011612806193</v>
      </c>
      <c r="H238" s="85">
        <f>'3424'!BF231</f>
        <v>20871.654840571446</v>
      </c>
      <c r="I238" s="85">
        <f>'3424'!BG231</f>
        <v>22851.298068336699</v>
      </c>
    </row>
    <row r="239" spans="1:9" x14ac:dyDescent="0.4">
      <c r="A239" s="35">
        <f>'3424'!Y232</f>
        <v>224500</v>
      </c>
      <c r="B239" s="106">
        <f>IF(A239&gt;174999.99,VLOOKUP(A239,'Higher Income Adjustment'!A$1:B$190,2),0)</f>
        <v>0.20000000000000004</v>
      </c>
      <c r="C239" s="85">
        <f>'3424'!AX232</f>
        <v>29888.770781732888</v>
      </c>
      <c r="D239" s="85">
        <f>'3424'!AY232</f>
        <v>32937.036866550057</v>
      </c>
      <c r="E239" s="85">
        <f>'3424'!AZ232</f>
        <v>35985.302951367223</v>
      </c>
      <c r="G239" s="85">
        <f>'3424'!BE232</f>
        <v>18935.009191062447</v>
      </c>
      <c r="H239" s="85">
        <f>'3424'!BF232</f>
        <v>20914.536340553022</v>
      </c>
      <c r="I239" s="85">
        <f>'3424'!BG232</f>
        <v>22894.063490043598</v>
      </c>
    </row>
    <row r="240" spans="1:9" x14ac:dyDescent="0.4">
      <c r="A240" s="35">
        <f>'3424'!Y233</f>
        <v>225500</v>
      </c>
      <c r="B240" s="106">
        <f>IF(A240&gt;174999.99,VLOOKUP(A240,'Higher Income Adjustment'!A$1:B$190,2),0)</f>
        <v>0.21000000000000005</v>
      </c>
      <c r="C240" s="85">
        <f>'3424'!AX233</f>
        <v>29988.293454129041</v>
      </c>
      <c r="D240" s="85">
        <f>'3424'!AY233</f>
        <v>33036.381278811838</v>
      </c>
      <c r="E240" s="85">
        <f>'3424'!AZ233</f>
        <v>36084.469103494637</v>
      </c>
      <c r="G240" s="85">
        <f>'3424'!BE233</f>
        <v>18978.006452190144</v>
      </c>
      <c r="H240" s="85">
        <f>'3424'!BF233</f>
        <v>20957.417840534599</v>
      </c>
      <c r="I240" s="85">
        <f>'3424'!BG233</f>
        <v>22936.829228879054</v>
      </c>
    </row>
    <row r="241" spans="1:9" x14ac:dyDescent="0.4">
      <c r="A241" s="35">
        <f>'3424'!Y234</f>
        <v>226500</v>
      </c>
      <c r="B241" s="106">
        <f>IF(A241&gt;174999.99,VLOOKUP(A241,'Higher Income Adjustment'!A$1:B$190,2),0)</f>
        <v>0.21000000000000005</v>
      </c>
      <c r="C241" s="85">
        <f>'3424'!AX234</f>
        <v>30087.815638094493</v>
      </c>
      <c r="D241" s="85">
        <f>'3424'!AY234</f>
        <v>33135.725691073618</v>
      </c>
      <c r="E241" s="85">
        <f>'3424'!AZ234</f>
        <v>36183.635744052743</v>
      </c>
      <c r="G241" s="85">
        <f>'3424'!BE234</f>
        <v>19021.003396133645</v>
      </c>
      <c r="H241" s="85">
        <f>'3424'!BF234</f>
        <v>21000.299340516176</v>
      </c>
      <c r="I241" s="85">
        <f>'3424'!BG234</f>
        <v>22979.595284898707</v>
      </c>
    </row>
    <row r="242" spans="1:9" x14ac:dyDescent="0.4">
      <c r="A242" s="35">
        <f>'3424'!Y235</f>
        <v>227500</v>
      </c>
      <c r="B242" s="106">
        <f>IF(A242&gt;174999.99,VLOOKUP(A242,'Higher Income Adjustment'!A$1:B$190,2),0)</f>
        <v>0.22000000000000006</v>
      </c>
      <c r="C242" s="85">
        <f>'3424'!AX235</f>
        <v>30187.337333543768</v>
      </c>
      <c r="D242" s="85">
        <f>'3424'!AY235</f>
        <v>33235.070103335391</v>
      </c>
      <c r="E242" s="85">
        <f>'3424'!AZ235</f>
        <v>36282.802873127017</v>
      </c>
      <c r="G242" s="85">
        <f>'3424'!BE235</f>
        <v>19064.000022837445</v>
      </c>
      <c r="H242" s="85">
        <f>'3424'!BF235</f>
        <v>21043.180840497753</v>
      </c>
      <c r="I242" s="85">
        <f>'3424'!BG235</f>
        <v>23022.361658158061</v>
      </c>
    </row>
    <row r="243" spans="1:9" x14ac:dyDescent="0.4">
      <c r="A243" s="35">
        <f>'3424'!Y236</f>
        <v>228500</v>
      </c>
      <c r="B243" s="106">
        <f>IF(A243&gt;174999.99,VLOOKUP(A243,'Higher Income Adjustment'!A$1:B$190,2),0)</f>
        <v>0.22000000000000006</v>
      </c>
      <c r="C243" s="85">
        <f>'3424'!AX236</f>
        <v>30286.85854039163</v>
      </c>
      <c r="D243" s="85">
        <f>'3424'!AY236</f>
        <v>33334.414515597171</v>
      </c>
      <c r="E243" s="85">
        <f>'3424'!AZ236</f>
        <v>36381.970490802712</v>
      </c>
      <c r="G243" s="85">
        <f>'3424'!BE236</f>
        <v>19106.996332246181</v>
      </c>
      <c r="H243" s="85">
        <f>'3424'!BF236</f>
        <v>21086.06234047933</v>
      </c>
      <c r="I243" s="85">
        <f>'3424'!BG236</f>
        <v>23065.128348712478</v>
      </c>
    </row>
    <row r="244" spans="1:9" x14ac:dyDescent="0.4">
      <c r="A244" s="35">
        <f>'3424'!Y237</f>
        <v>229500</v>
      </c>
      <c r="B244" s="106">
        <f>IF(A244&gt;174999.99,VLOOKUP(A244,'Higher Income Adjustment'!A$1:B$190,2),0)</f>
        <v>0.22000000000000006</v>
      </c>
      <c r="C244" s="85">
        <f>'3424'!AX237</f>
        <v>30386.379258553017</v>
      </c>
      <c r="D244" s="85">
        <f>'3424'!AY237</f>
        <v>33433.758927858944</v>
      </c>
      <c r="E244" s="85">
        <f>'3424'!AZ237</f>
        <v>36481.138597164871</v>
      </c>
      <c r="G244" s="85">
        <f>'3424'!BE237</f>
        <v>19149.992324304629</v>
      </c>
      <c r="H244" s="85">
        <f>'3424'!BF237</f>
        <v>21128.943840460906</v>
      </c>
      <c r="I244" s="85">
        <f>'3424'!BG237</f>
        <v>23107.895356617184</v>
      </c>
    </row>
    <row r="245" spans="1:9" x14ac:dyDescent="0.4">
      <c r="A245" s="35">
        <f>'3424'!Y238</f>
        <v>230500</v>
      </c>
      <c r="B245" s="106">
        <f>IF(A245&gt;174999.99,VLOOKUP(A245,'Higher Income Adjustment'!A$1:B$190,2),0)</f>
        <v>0.23000000000000007</v>
      </c>
      <c r="C245" s="85">
        <f>'3424'!AX238</f>
        <v>30485.89948794313</v>
      </c>
      <c r="D245" s="85">
        <f>'3424'!AY238</f>
        <v>33533.103340120724</v>
      </c>
      <c r="E245" s="85">
        <f>'3424'!AZ238</f>
        <v>36580.307192298314</v>
      </c>
      <c r="G245" s="85">
        <f>'3424'!BE238</f>
        <v>19192.987998957706</v>
      </c>
      <c r="H245" s="85">
        <f>'3424'!BF238</f>
        <v>21171.825340442483</v>
      </c>
      <c r="I245" s="85">
        <f>'3424'!BG238</f>
        <v>23150.662681927261</v>
      </c>
    </row>
    <row r="246" spans="1:9" x14ac:dyDescent="0.4">
      <c r="A246" s="35">
        <f>'3424'!Y239</f>
        <v>231500</v>
      </c>
      <c r="B246" s="106">
        <f>IF(A246&gt;174999.99,VLOOKUP(A246,'Higher Income Adjustment'!A$1:B$190,2),0)</f>
        <v>0.23000000000000007</v>
      </c>
      <c r="C246" s="85">
        <f>'3424'!AX239</f>
        <v>30585.419228477353</v>
      </c>
      <c r="D246" s="85">
        <f>'3424'!AY239</f>
        <v>33632.447752382504</v>
      </c>
      <c r="E246" s="85">
        <f>'3424'!AZ239</f>
        <v>36679.476276287656</v>
      </c>
      <c r="G246" s="85">
        <f>'3424'!BE239</f>
        <v>19235.983356150467</v>
      </c>
      <c r="H246" s="85">
        <f>'3424'!BF239</f>
        <v>21214.70684042406</v>
      </c>
      <c r="I246" s="85">
        <f>'3424'!BG239</f>
        <v>23193.430324697652</v>
      </c>
    </row>
    <row r="247" spans="1:9" x14ac:dyDescent="0.4">
      <c r="A247" s="35">
        <f>'3424'!Y240</f>
        <v>232500</v>
      </c>
      <c r="B247" s="106">
        <f>IF(A247&gt;174999.99,VLOOKUP(A247,'Higher Income Adjustment'!A$1:B$190,2),0)</f>
        <v>0.24000000000000007</v>
      </c>
      <c r="C247" s="85">
        <f>'3424'!AX240</f>
        <v>30684.938480071283</v>
      </c>
      <c r="D247" s="85">
        <f>'3424'!AY240</f>
        <v>33731.792164644285</v>
      </c>
      <c r="E247" s="85">
        <f>'3424'!AZ240</f>
        <v>36778.645849217282</v>
      </c>
      <c r="G247" s="85">
        <f>'3424'!BE240</f>
        <v>19278.978395828111</v>
      </c>
      <c r="H247" s="85">
        <f>'3424'!BF240</f>
        <v>21257.588340405637</v>
      </c>
      <c r="I247" s="85">
        <f>'3424'!BG240</f>
        <v>23236.198284983162</v>
      </c>
    </row>
    <row r="248" spans="1:9" x14ac:dyDescent="0.4">
      <c r="A248" s="35">
        <f>'3424'!Y241</f>
        <v>233500</v>
      </c>
      <c r="B248" s="106">
        <f>IF(A248&gt;174999.99,VLOOKUP(A248,'Higher Income Adjustment'!A$1:B$190,2),0)</f>
        <v>0.24000000000000007</v>
      </c>
      <c r="C248" s="85">
        <f>'3424'!AX241</f>
        <v>30784.457242640754</v>
      </c>
      <c r="D248" s="85">
        <f>'3424'!AY241</f>
        <v>33831.136576906065</v>
      </c>
      <c r="E248" s="85">
        <f>'3424'!AZ241</f>
        <v>36877.815911171376</v>
      </c>
      <c r="G248" s="85">
        <f>'3424'!BE241</f>
        <v>19321.97311793597</v>
      </c>
      <c r="H248" s="85">
        <f>'3424'!BF241</f>
        <v>21300.469840387213</v>
      </c>
      <c r="I248" s="85">
        <f>'3424'!BG241</f>
        <v>23278.966562838457</v>
      </c>
    </row>
    <row r="249" spans="1:9" x14ac:dyDescent="0.4">
      <c r="A249" s="35">
        <f>'3424'!Y242</f>
        <v>234500</v>
      </c>
      <c r="B249" s="106">
        <f>IF(A249&gt;174999.99,VLOOKUP(A249,'Higher Income Adjustment'!A$1:B$190,2),0)</f>
        <v>0.24000000000000007</v>
      </c>
      <c r="C249" s="85">
        <f>'3424'!AX242</f>
        <v>30883.975516101797</v>
      </c>
      <c r="D249" s="85">
        <f>'3424'!AY242</f>
        <v>33930.480989167838</v>
      </c>
      <c r="E249" s="85">
        <f>'3424'!AZ242</f>
        <v>36976.986462233879</v>
      </c>
      <c r="G249" s="85">
        <f>'3424'!BE242</f>
        <v>19364.96752241952</v>
      </c>
      <c r="H249" s="85">
        <f>'3424'!BF242</f>
        <v>21343.35134036879</v>
      </c>
      <c r="I249" s="85">
        <f>'3424'!BG242</f>
        <v>23321.735158318061</v>
      </c>
    </row>
    <row r="250" spans="1:9" x14ac:dyDescent="0.4">
      <c r="A250" s="35">
        <f>'3424'!Y243</f>
        <v>235500</v>
      </c>
      <c r="B250" s="106">
        <f>IF(A250&gt;174999.99,VLOOKUP(A250,'Higher Income Adjustment'!A$1:B$190,2),0)</f>
        <v>0.25000000000000006</v>
      </c>
      <c r="C250" s="85">
        <f>'3424'!AX243</f>
        <v>30983.493300370679</v>
      </c>
      <c r="D250" s="85">
        <f>'3424'!AY243</f>
        <v>34029.825401429618</v>
      </c>
      <c r="E250" s="85">
        <f>'3424'!AZ243</f>
        <v>37076.157502488561</v>
      </c>
      <c r="G250" s="85">
        <f>'3424'!BE243</f>
        <v>19407.961609224385</v>
      </c>
      <c r="H250" s="85">
        <f>'3424'!BF243</f>
        <v>21386.232840350367</v>
      </c>
      <c r="I250" s="85">
        <f>'3424'!BG243</f>
        <v>23364.504071476349</v>
      </c>
    </row>
    <row r="251" spans="1:9" x14ac:dyDescent="0.4">
      <c r="A251" s="35">
        <f>'3424'!Y244</f>
        <v>236500</v>
      </c>
      <c r="B251" s="106">
        <f>IF(A251&gt;174999.99,VLOOKUP(A251,'Higher Income Adjustment'!A$1:B$190,2),0)</f>
        <v>0.25000000000000006</v>
      </c>
      <c r="C251" s="85">
        <f>'3424'!AX244</f>
        <v>31083.010595363859</v>
      </c>
      <c r="D251" s="85">
        <f>'3424'!AY244</f>
        <v>34129.169813691391</v>
      </c>
      <c r="E251" s="85">
        <f>'3424'!AZ244</f>
        <v>37175.329032018919</v>
      </c>
      <c r="G251" s="85">
        <f>'3424'!BE244</f>
        <v>19450.955378296316</v>
      </c>
      <c r="H251" s="85">
        <f>'3424'!BF244</f>
        <v>21429.114340331944</v>
      </c>
      <c r="I251" s="85">
        <f>'3424'!BG244</f>
        <v>23407.273302367572</v>
      </c>
    </row>
    <row r="252" spans="1:9" x14ac:dyDescent="0.4">
      <c r="A252" s="35">
        <f>'3424'!Y245</f>
        <v>237500</v>
      </c>
      <c r="B252" s="106">
        <f>IF(A252&gt;174999.99,VLOOKUP(A252,'Higher Income Adjustment'!A$1:B$190,2),0)</f>
        <v>0.26000000000000006</v>
      </c>
      <c r="C252" s="85">
        <f>'3424'!AX245</f>
        <v>31182.527400998049</v>
      </c>
      <c r="D252" s="85">
        <f>'3424'!AY245</f>
        <v>34228.514225953171</v>
      </c>
      <c r="E252" s="85">
        <f>'3424'!AZ245</f>
        <v>37274.501050908293</v>
      </c>
      <c r="G252" s="85">
        <f>'3424'!BE245</f>
        <v>19493.948829581215</v>
      </c>
      <c r="H252" s="85">
        <f>'3424'!BF245</f>
        <v>21471.995840313521</v>
      </c>
      <c r="I252" s="85">
        <f>'3424'!BG245</f>
        <v>23450.042851045826</v>
      </c>
    </row>
    <row r="253" spans="1:9" x14ac:dyDescent="0.4">
      <c r="A253" s="35">
        <f>'3424'!Y246</f>
        <v>238500</v>
      </c>
      <c r="B253" s="106">
        <f>IF(A253&gt;174999.99,VLOOKUP(A253,'Higher Income Adjustment'!A$1:B$190,2),0)</f>
        <v>0.26000000000000006</v>
      </c>
      <c r="C253" s="85">
        <f>'3424'!AX246</f>
        <v>31282.043717190136</v>
      </c>
      <c r="D253" s="85">
        <f>'3424'!AY246</f>
        <v>34327.858638214951</v>
      </c>
      <c r="E253" s="85">
        <f>'3424'!AZ246</f>
        <v>37373.673559239767</v>
      </c>
      <c r="G253" s="85">
        <f>'3424'!BE246</f>
        <v>19536.941963025121</v>
      </c>
      <c r="H253" s="85">
        <f>'3424'!BF246</f>
        <v>21514.877340295097</v>
      </c>
      <c r="I253" s="85">
        <f>'3424'!BG246</f>
        <v>23492.812717565073</v>
      </c>
    </row>
    <row r="254" spans="1:9" x14ac:dyDescent="0.4">
      <c r="A254" s="35">
        <f>'3424'!Y247</f>
        <v>239500</v>
      </c>
      <c r="B254" s="106">
        <f>IF(A254&gt;174999.99,VLOOKUP(A254,'Higher Income Adjustment'!A$1:B$190,2),0)</f>
        <v>0.26000000000000006</v>
      </c>
      <c r="C254" s="85">
        <f>'3424'!AX247</f>
        <v>31381.559543857256</v>
      </c>
      <c r="D254" s="85">
        <f>'3424'!AY247</f>
        <v>34427.203050476732</v>
      </c>
      <c r="E254" s="85">
        <f>'3424'!AZ247</f>
        <v>37472.846557096207</v>
      </c>
      <c r="G254" s="85">
        <f>'3424'!BE247</f>
        <v>19579.934778574217</v>
      </c>
      <c r="H254" s="85">
        <f>'3424'!BF247</f>
        <v>21557.758840276674</v>
      </c>
      <c r="I254" s="85">
        <f>'3424'!BG247</f>
        <v>23535.582901979131</v>
      </c>
    </row>
    <row r="255" spans="1:9" x14ac:dyDescent="0.4">
      <c r="A255" s="35">
        <f>'3424'!Y248</f>
        <v>240500</v>
      </c>
      <c r="B255" s="106">
        <f>IF(A255&gt;174999.99,VLOOKUP(A255,'Higher Income Adjustment'!A$1:B$190,2),0)</f>
        <v>0.27000000000000007</v>
      </c>
      <c r="C255" s="85">
        <f>'3424'!AX248</f>
        <v>31481.074880916742</v>
      </c>
      <c r="D255" s="85">
        <f>'3424'!AY248</f>
        <v>34526.547462738512</v>
      </c>
      <c r="E255" s="85">
        <f>'3424'!AZ248</f>
        <v>37572.020044560282</v>
      </c>
      <c r="G255" s="85">
        <f>'3424'!BE248</f>
        <v>19622.927276174825</v>
      </c>
      <c r="H255" s="85">
        <f>'3424'!BF248</f>
        <v>21600.640340258251</v>
      </c>
      <c r="I255" s="85">
        <f>'3424'!BG248</f>
        <v>23578.353404341677</v>
      </c>
    </row>
    <row r="256" spans="1:9" x14ac:dyDescent="0.4">
      <c r="A256" s="35">
        <f>'3424'!Y249</f>
        <v>241500</v>
      </c>
      <c r="B256" s="106">
        <f>IF(A256&gt;174999.99,VLOOKUP(A256,'Higher Income Adjustment'!A$1:B$190,2),0)</f>
        <v>0.27000000000000007</v>
      </c>
      <c r="C256" s="85">
        <f>'3424'!AX249</f>
        <v>31580.589728286155</v>
      </c>
      <c r="D256" s="85">
        <f>'3424'!AY249</f>
        <v>34625.891875000292</v>
      </c>
      <c r="E256" s="85">
        <f>'3424'!AZ249</f>
        <v>37671.194021714429</v>
      </c>
      <c r="G256" s="85">
        <f>'3424'!BE249</f>
        <v>19665.919455773401</v>
      </c>
      <c r="H256" s="85">
        <f>'3424'!BF249</f>
        <v>21643.521840239828</v>
      </c>
      <c r="I256" s="85">
        <f>'3424'!BG249</f>
        <v>23621.124224706255</v>
      </c>
    </row>
    <row r="257" spans="1:9" x14ac:dyDescent="0.4">
      <c r="A257" s="35">
        <f>'3424'!Y250</f>
        <v>242500</v>
      </c>
      <c r="B257" s="106">
        <f>IF(A257&gt;174999.99,VLOOKUP(A257,'Higher Income Adjustment'!A$1:B$190,2),0)</f>
        <v>0.28000000000000008</v>
      </c>
      <c r="C257" s="85">
        <f>'3424'!AX250</f>
        <v>31680.104085883268</v>
      </c>
      <c r="D257" s="85">
        <f>'3424'!AY250</f>
        <v>34725.236287262065</v>
      </c>
      <c r="E257" s="85">
        <f>'3424'!AZ250</f>
        <v>37770.368488640866</v>
      </c>
      <c r="G257" s="85">
        <f>'3424'!BE250</f>
        <v>19708.911317316561</v>
      </c>
      <c r="H257" s="85">
        <f>'3424'!BF250</f>
        <v>21686.403340221405</v>
      </c>
      <c r="I257" s="85">
        <f>'3424'!BG250</f>
        <v>23663.895363126248</v>
      </c>
    </row>
    <row r="258" spans="1:9" x14ac:dyDescent="0.4">
      <c r="A258" s="35">
        <f>'3424'!Y251</f>
        <v>243500</v>
      </c>
      <c r="B258" s="106">
        <f>IF(A258&gt;174999.99,VLOOKUP(A258,'Higher Income Adjustment'!A$1:B$190,2),0)</f>
        <v>0.28000000000000008</v>
      </c>
      <c r="C258" s="85">
        <f>'3424'!AX251</f>
        <v>31779.617953626082</v>
      </c>
      <c r="D258" s="85">
        <f>'3424'!AY251</f>
        <v>34824.580699523845</v>
      </c>
      <c r="E258" s="85">
        <f>'3424'!AZ251</f>
        <v>37869.543445421608</v>
      </c>
      <c r="G258" s="85">
        <f>'3424'!BE251</f>
        <v>19751.902860751037</v>
      </c>
      <c r="H258" s="85">
        <f>'3424'!BF251</f>
        <v>21729.284840202978</v>
      </c>
      <c r="I258" s="85">
        <f>'3424'!BG251</f>
        <v>23706.666819654918</v>
      </c>
    </row>
    <row r="259" spans="1:9" x14ac:dyDescent="0.4">
      <c r="A259" s="35">
        <f>'3424'!Y252</f>
        <v>244500</v>
      </c>
      <c r="B259" s="106">
        <f>IF(A259&gt;174999.99,VLOOKUP(A259,'Higher Income Adjustment'!A$1:B$190,2),0)</f>
        <v>0.28000000000000008</v>
      </c>
      <c r="C259" s="85">
        <f>'3424'!AX252</f>
        <v>31879.131331432807</v>
      </c>
      <c r="D259" s="85">
        <f>'3424'!AY252</f>
        <v>34923.925111785618</v>
      </c>
      <c r="E259" s="85">
        <f>'3424'!AZ252</f>
        <v>37968.71889213843</v>
      </c>
      <c r="G259" s="85">
        <f>'3424'!BE252</f>
        <v>19794.894086023731</v>
      </c>
      <c r="H259" s="85">
        <f>'3424'!BF252</f>
        <v>21772.166340184558</v>
      </c>
      <c r="I259" s="85">
        <f>'3424'!BG252</f>
        <v>23749.438594345385</v>
      </c>
    </row>
    <row r="260" spans="1:9" x14ac:dyDescent="0.4">
      <c r="A260" s="35">
        <f>'3424'!Y253</f>
        <v>245500</v>
      </c>
      <c r="B260" s="106">
        <f>IF(A260&gt;174999.99,VLOOKUP(A260,'Higher Income Adjustment'!A$1:B$190,2),0)</f>
        <v>0.29000000000000009</v>
      </c>
      <c r="C260" s="85">
        <f>'3424'!AX253</f>
        <v>31978.644219221878</v>
      </c>
      <c r="D260" s="85">
        <f>'3424'!AY253</f>
        <v>35023.269524047399</v>
      </c>
      <c r="E260" s="85">
        <f>'3424'!AZ253</f>
        <v>38067.894828872923</v>
      </c>
      <c r="G260" s="85">
        <f>'3424'!BE253</f>
        <v>19837.884993081661</v>
      </c>
      <c r="H260" s="85">
        <f>'3424'!BF253</f>
        <v>21815.047840166131</v>
      </c>
      <c r="I260" s="85">
        <f>'3424'!BG253</f>
        <v>23792.210687250601</v>
      </c>
    </row>
    <row r="261" spans="1:9" x14ac:dyDescent="0.4">
      <c r="A261" s="35">
        <f>'3424'!Y254</f>
        <v>246500</v>
      </c>
      <c r="B261" s="106">
        <f>IF(A261&gt;174999.99,VLOOKUP(A261,'Higher Income Adjustment'!A$1:B$190,2),0)</f>
        <v>0.29000000000000009</v>
      </c>
      <c r="C261" s="85">
        <f>'3424'!AX254</f>
        <v>32078.15661691194</v>
      </c>
      <c r="D261" s="85">
        <f>'3424'!AY254</f>
        <v>35122.613936309179</v>
      </c>
      <c r="E261" s="85">
        <f>'3424'!AZ254</f>
        <v>38167.071255706418</v>
      </c>
      <c r="G261" s="85">
        <f>'3424'!BE254</f>
        <v>19880.875581872013</v>
      </c>
      <c r="H261" s="85">
        <f>'3424'!BF254</f>
        <v>21857.929340147712</v>
      </c>
      <c r="I261" s="85">
        <f>'3424'!BG254</f>
        <v>23834.98309842341</v>
      </c>
    </row>
    <row r="262" spans="1:9" x14ac:dyDescent="0.4">
      <c r="A262" s="35">
        <f>'3424'!Y255</f>
        <v>247500</v>
      </c>
      <c r="B262" s="106">
        <f>IF(A262&gt;174999.99,VLOOKUP(A262,'Higher Income Adjustment'!A$1:B$190,2),0)</f>
        <v>0.3000000000000001</v>
      </c>
      <c r="C262" s="85">
        <f>'3424'!AX255</f>
        <v>32177.668524421864</v>
      </c>
      <c r="D262" s="85">
        <f>'3424'!AY255</f>
        <v>35221.958348570959</v>
      </c>
      <c r="E262" s="85">
        <f>'3424'!AZ255</f>
        <v>38266.248172720057</v>
      </c>
      <c r="G262" s="85">
        <f>'3424'!BE255</f>
        <v>19923.865852342078</v>
      </c>
      <c r="H262" s="85">
        <f>'3424'!BF255</f>
        <v>21900.810840129285</v>
      </c>
      <c r="I262" s="85">
        <f>'3424'!BG255</f>
        <v>23877.755827916491</v>
      </c>
    </row>
    <row r="263" spans="1:9" x14ac:dyDescent="0.4">
      <c r="A263" s="35">
        <f>'3424'!Y256</f>
        <v>248500</v>
      </c>
      <c r="B263" s="106">
        <f>IF(A263&gt;174999.99,VLOOKUP(A263,'Higher Income Adjustment'!A$1:B$190,2),0)</f>
        <v>0.3000000000000001</v>
      </c>
      <c r="C263" s="85">
        <f>'3424'!AX256</f>
        <v>32277.179941670733</v>
      </c>
      <c r="D263" s="85">
        <f>'3424'!AY256</f>
        <v>35321.302760832739</v>
      </c>
      <c r="E263" s="85">
        <f>'3424'!AZ256</f>
        <v>38365.425579994742</v>
      </c>
      <c r="G263" s="85">
        <f>'3424'!BE256</f>
        <v>19966.855804439336</v>
      </c>
      <c r="H263" s="85">
        <f>'3424'!BF256</f>
        <v>21943.692340110865</v>
      </c>
      <c r="I263" s="85">
        <f>'3424'!BG256</f>
        <v>23920.528875782395</v>
      </c>
    </row>
    <row r="264" spans="1:9" x14ac:dyDescent="0.4">
      <c r="A264" s="35">
        <f>'3424'!Y257</f>
        <v>249500</v>
      </c>
      <c r="B264" s="106">
        <f>IF(A264&gt;174999.99,VLOOKUP(A264,'Higher Income Adjustment'!A$1:B$190,2),0)</f>
        <v>0.3000000000000001</v>
      </c>
      <c r="C264" s="85">
        <f>'3424'!AX257</f>
        <v>32376.690868577851</v>
      </c>
      <c r="D264" s="85">
        <f>'3424'!AY257</f>
        <v>35420.647173094512</v>
      </c>
      <c r="E264" s="85">
        <f>'3424'!AZ257</f>
        <v>38464.603477611177</v>
      </c>
      <c r="G264" s="85">
        <f>'3424'!BE257</f>
        <v>20009.84543811137</v>
      </c>
      <c r="H264" s="85">
        <f>'3424'!BF257</f>
        <v>21986.573840092438</v>
      </c>
      <c r="I264" s="85">
        <f>'3424'!BG257</f>
        <v>23963.302242073507</v>
      </c>
    </row>
    <row r="265" spans="1:9" x14ac:dyDescent="0.4">
      <c r="A265" s="35">
        <f>'3424'!Y258</f>
        <v>250500</v>
      </c>
      <c r="B265" s="106">
        <f>IF(A265&gt;174999.99,VLOOKUP(A265,'Higher Income Adjustment'!A$1:B$190,2),0)</f>
        <v>0.31000000000000011</v>
      </c>
      <c r="C265" s="85">
        <f>'3424'!AX258</f>
        <v>32476.201305062754</v>
      </c>
      <c r="D265" s="85">
        <f>'3424'!AY258</f>
        <v>35519.991585356292</v>
      </c>
      <c r="E265" s="85">
        <f>'3424'!AZ258</f>
        <v>38563.781865649828</v>
      </c>
      <c r="G265" s="85">
        <f>'3424'!BE258</f>
        <v>20052.834753305924</v>
      </c>
      <c r="H265" s="85">
        <f>'3424'!BF258</f>
        <v>22029.455340074019</v>
      </c>
      <c r="I265" s="85">
        <f>'3424'!BG258</f>
        <v>24006.075926842113</v>
      </c>
    </row>
    <row r="266" spans="1:9" x14ac:dyDescent="0.4">
      <c r="A266" s="35">
        <f>'3424'!Y259</f>
        <v>251500</v>
      </c>
      <c r="B266" s="106">
        <f>IF(A266&gt;174999.99,VLOOKUP(A266,'Higher Income Adjustment'!A$1:B$190,2),0)</f>
        <v>0.31000000000000011</v>
      </c>
      <c r="C266" s="85">
        <f>'3424'!AX259</f>
        <v>32575.711251045177</v>
      </c>
      <c r="D266" s="85">
        <f>'3424'!AY259</f>
        <v>35619.335997618065</v>
      </c>
      <c r="E266" s="85">
        <f>'3424'!AZ259</f>
        <v>38662.960744190954</v>
      </c>
      <c r="G266" s="85">
        <f>'3424'!BE259</f>
        <v>20095.823749970878</v>
      </c>
      <c r="H266" s="85">
        <f>'3424'!BF259</f>
        <v>22072.336840055592</v>
      </c>
      <c r="I266" s="85">
        <f>'3424'!BG259</f>
        <v>24048.849930140306</v>
      </c>
    </row>
    <row r="267" spans="1:9" x14ac:dyDescent="0.4">
      <c r="A267" s="35">
        <f>'3424'!Y260</f>
        <v>252500</v>
      </c>
      <c r="B267" s="106">
        <f>IF(A267&gt;174999.99,VLOOKUP(A267,'Higher Income Adjustment'!A$1:B$190,2),0)</f>
        <v>0.32000000000000012</v>
      </c>
      <c r="C267" s="85">
        <f>'3424'!AX260</f>
        <v>32675.220706445092</v>
      </c>
      <c r="D267" s="85">
        <f>'3424'!AY260</f>
        <v>35718.680409879846</v>
      </c>
      <c r="E267" s="85">
        <f>'3424'!AZ260</f>
        <v>38762.140113314599</v>
      </c>
      <c r="G267" s="85">
        <f>'3424'!BE260</f>
        <v>20138.812428054269</v>
      </c>
      <c r="H267" s="85">
        <f>'3424'!BF260</f>
        <v>22115.218340037172</v>
      </c>
      <c r="I267" s="85">
        <f>'3424'!BG260</f>
        <v>24091.624252020076</v>
      </c>
    </row>
    <row r="268" spans="1:9" x14ac:dyDescent="0.4">
      <c r="A268" s="35">
        <f>'3424'!Y261</f>
        <v>253500</v>
      </c>
      <c r="B268" s="106">
        <f>IF(A268&gt;174999.99,VLOOKUP(A268,'Higher Income Adjustment'!A$1:B$190,2),0)</f>
        <v>0.32000000000000012</v>
      </c>
      <c r="C268" s="85">
        <f>'3424'!AX261</f>
        <v>32774.729671182686</v>
      </c>
      <c r="D268" s="85">
        <f>'3424'!AY261</f>
        <v>35818.024822141626</v>
      </c>
      <c r="E268" s="85">
        <f>'3424'!AZ261</f>
        <v>38861.319973100566</v>
      </c>
      <c r="G268" s="85">
        <f>'3424'!BE261</f>
        <v>20181.800787504246</v>
      </c>
      <c r="H268" s="85">
        <f>'3424'!BF261</f>
        <v>22158.099840018745</v>
      </c>
      <c r="I268" s="85">
        <f>'3424'!BG261</f>
        <v>24134.398892533245</v>
      </c>
    </row>
    <row r="269" spans="1:9" x14ac:dyDescent="0.4">
      <c r="A269" s="35">
        <f>'3424'!Y262</f>
        <v>254500</v>
      </c>
      <c r="B269" s="106">
        <f>IF(A269&gt;174999.99,VLOOKUP(A269,'Higher Income Adjustment'!A$1:B$190,2),0)</f>
        <v>0.32000000000000012</v>
      </c>
      <c r="C269" s="85">
        <f>'3424'!AX262</f>
        <v>32874.238145178351</v>
      </c>
      <c r="D269" s="85">
        <f>'3424'!AY262</f>
        <v>35917.369234403406</v>
      </c>
      <c r="E269" s="85">
        <f>'3424'!AZ262</f>
        <v>38960.500323628461</v>
      </c>
      <c r="G269" s="85">
        <f>'3424'!BE262</f>
        <v>20224.788828269142</v>
      </c>
      <c r="H269" s="85">
        <f>'3424'!BF262</f>
        <v>22200.981340000326</v>
      </c>
      <c r="I269" s="85">
        <f>'3424'!BG262</f>
        <v>24177.17385173151</v>
      </c>
    </row>
    <row r="270" spans="1:9" x14ac:dyDescent="0.4">
      <c r="A270" s="35">
        <f>'3424'!Y263</f>
        <v>255500</v>
      </c>
      <c r="B270" s="106">
        <f>IF(A270&gt;174999.99,VLOOKUP(A270,'Higher Income Adjustment'!A$1:B$190,2),0)</f>
        <v>0.33000000000000013</v>
      </c>
      <c r="C270" s="85">
        <f>'3424'!AX263</f>
        <v>32973.74612835273</v>
      </c>
      <c r="D270" s="85">
        <f>'3424'!AY263</f>
        <v>36016.713646665186</v>
      </c>
      <c r="E270" s="85">
        <f>'3424'!AZ263</f>
        <v>39059.681164977643</v>
      </c>
      <c r="G270" s="85">
        <f>'3424'!BE263</f>
        <v>20267.776550297393</v>
      </c>
      <c r="H270" s="85">
        <f>'3424'!BF263</f>
        <v>22243.862839981899</v>
      </c>
      <c r="I270" s="85">
        <f>'3424'!BG263</f>
        <v>24219.949129666405</v>
      </c>
    </row>
    <row r="271" spans="1:9" x14ac:dyDescent="0.4">
      <c r="A271" s="35">
        <f>'3424'!Y264</f>
        <v>256500</v>
      </c>
      <c r="B271" s="106">
        <f>IF(A271&gt;174999.99,VLOOKUP(A271,'Higher Income Adjustment'!A$1:B$190,2),0)</f>
        <v>0.33000000000000013</v>
      </c>
      <c r="C271" s="85">
        <f>'3424'!AX264</f>
        <v>33073.253620626638</v>
      </c>
      <c r="D271" s="85">
        <f>'3424'!AY264</f>
        <v>36116.058058926959</v>
      </c>
      <c r="E271" s="85">
        <f>'3424'!AZ264</f>
        <v>39158.862497227281</v>
      </c>
      <c r="G271" s="85">
        <f>'3424'!BE264</f>
        <v>20310.763953537607</v>
      </c>
      <c r="H271" s="85">
        <f>'3424'!BF264</f>
        <v>22286.744339963479</v>
      </c>
      <c r="I271" s="85">
        <f>'3424'!BG264</f>
        <v>24262.724726389351</v>
      </c>
    </row>
    <row r="272" spans="1:9" x14ac:dyDescent="0.4">
      <c r="A272" s="35">
        <f>'3424'!Y265</f>
        <v>257500</v>
      </c>
      <c r="B272" s="106">
        <f>IF(A272&gt;174999.99,VLOOKUP(A272,'Higher Income Adjustment'!A$1:B$190,2),0)</f>
        <v>0.34000000000000014</v>
      </c>
      <c r="C272" s="85">
        <f>'3424'!AX265</f>
        <v>33172.760621921174</v>
      </c>
      <c r="D272" s="85">
        <f>'3424'!AY265</f>
        <v>36215.40247118874</v>
      </c>
      <c r="E272" s="85">
        <f>'3424'!AZ265</f>
        <v>39258.044320456305</v>
      </c>
      <c r="G272" s="85">
        <f>'3424'!BE265</f>
        <v>20353.75103793852</v>
      </c>
      <c r="H272" s="85">
        <f>'3424'!BF265</f>
        <v>22329.625839945053</v>
      </c>
      <c r="I272" s="85">
        <f>'3424'!BG265</f>
        <v>24305.500641951585</v>
      </c>
    </row>
    <row r="273" spans="1:9" x14ac:dyDescent="0.4">
      <c r="A273" s="35">
        <f>'3424'!Y266</f>
        <v>258500</v>
      </c>
      <c r="B273" s="106">
        <f>IF(A273&gt;174999.99,VLOOKUP(A273,'Higher Income Adjustment'!A$1:B$190,2),0)</f>
        <v>0.34000000000000014</v>
      </c>
      <c r="C273" s="85">
        <f>'3424'!AX266</f>
        <v>33272.267132157605</v>
      </c>
      <c r="D273" s="85">
        <f>'3424'!AY266</f>
        <v>36314.746883450513</v>
      </c>
      <c r="E273" s="85">
        <f>'3424'!AZ266</f>
        <v>39357.22663474342</v>
      </c>
      <c r="G273" s="85">
        <f>'3424'!BE266</f>
        <v>20396.737803449021</v>
      </c>
      <c r="H273" s="85">
        <f>'3424'!BF266</f>
        <v>22372.507339926633</v>
      </c>
      <c r="I273" s="85">
        <f>'3424'!BG266</f>
        <v>24348.276876404245</v>
      </c>
    </row>
    <row r="274" spans="1:9" x14ac:dyDescent="0.4">
      <c r="A274" s="35">
        <f>'3424'!Y267</f>
        <v>259500</v>
      </c>
      <c r="B274" s="106">
        <f>IF(A274&gt;174999.99,VLOOKUP(A274,'Higher Income Adjustment'!A$1:B$190,2),0)</f>
        <v>0.34000000000000014</v>
      </c>
      <c r="C274" s="85">
        <f>'3424'!AX267</f>
        <v>33371.773151257454</v>
      </c>
      <c r="D274" s="85">
        <f>'3424'!AY267</f>
        <v>36414.091295712293</v>
      </c>
      <c r="E274" s="85">
        <f>'3424'!AZ267</f>
        <v>39456.409440167132</v>
      </c>
      <c r="G274" s="85">
        <f>'3424'!BE267</f>
        <v>20439.724250018127</v>
      </c>
      <c r="H274" s="85">
        <f>'3424'!BF267</f>
        <v>22415.388839908206</v>
      </c>
      <c r="I274" s="85">
        <f>'3424'!BG267</f>
        <v>24391.053429798285</v>
      </c>
    </row>
    <row r="275" spans="1:9" x14ac:dyDescent="0.4">
      <c r="A275" s="35">
        <f>'3424'!Y268</f>
        <v>260500</v>
      </c>
      <c r="B275" s="106">
        <f>IF(A275&gt;174999.99,VLOOKUP(A275,'Higher Income Adjustment'!A$1:B$190,2),0)</f>
        <v>0.35000000000000014</v>
      </c>
      <c r="C275" s="85">
        <f>'3424'!AX268</f>
        <v>33471.278679142437</v>
      </c>
      <c r="D275" s="85">
        <f>'3424'!AY268</f>
        <v>36513.435707974073</v>
      </c>
      <c r="E275" s="85">
        <f>'3424'!AZ268</f>
        <v>39555.592736805709</v>
      </c>
      <c r="G275" s="85">
        <f>'3424'!BE268</f>
        <v>20482.710377595024</v>
      </c>
      <c r="H275" s="85">
        <f>'3424'!BF268</f>
        <v>22458.270339889787</v>
      </c>
      <c r="I275" s="85">
        <f>'3424'!BG268</f>
        <v>24433.83030218455</v>
      </c>
    </row>
    <row r="276" spans="1:9" x14ac:dyDescent="0.4">
      <c r="A276" s="35">
        <f>'3424'!Y269</f>
        <v>261500</v>
      </c>
      <c r="B276" s="106">
        <f>IF(A276&gt;174999.99,VLOOKUP(A276,'Higher Income Adjustment'!A$1:B$190,2),0)</f>
        <v>0.35000000000000014</v>
      </c>
      <c r="C276" s="85">
        <f>'3424'!AX269</f>
        <v>33570.783715734506</v>
      </c>
      <c r="D276" s="85">
        <f>'3424'!AY269</f>
        <v>36612.780120235853</v>
      </c>
      <c r="E276" s="85">
        <f>'3424'!AZ269</f>
        <v>39654.776524737201</v>
      </c>
      <c r="G276" s="85">
        <f>'3424'!BE269</f>
        <v>20525.696186129011</v>
      </c>
      <c r="H276" s="85">
        <f>'3424'!BF269</f>
        <v>22501.15183987136</v>
      </c>
      <c r="I276" s="85">
        <f>'3424'!BG269</f>
        <v>24476.607493613708</v>
      </c>
    </row>
    <row r="277" spans="1:9" x14ac:dyDescent="0.4">
      <c r="A277" s="35">
        <f>'3424'!Y270</f>
        <v>262500</v>
      </c>
      <c r="B277" s="106">
        <f>IF(A277&gt;174999.99,VLOOKUP(A277,'Higher Income Adjustment'!A$1:B$190,2),0)</f>
        <v>0.36000000000000015</v>
      </c>
      <c r="C277" s="85">
        <f>'3424'!AX270</f>
        <v>33670.288260955844</v>
      </c>
      <c r="D277" s="85">
        <f>'3424'!AY270</f>
        <v>36712.124532497633</v>
      </c>
      <c r="E277" s="85">
        <f>'3424'!AZ270</f>
        <v>39753.960804039423</v>
      </c>
      <c r="G277" s="85">
        <f>'3424'!BE270</f>
        <v>20568.681675569562</v>
      </c>
      <c r="H277" s="85">
        <f>'3424'!BF270</f>
        <v>22544.03333985294</v>
      </c>
      <c r="I277" s="85">
        <f>'3424'!BG270</f>
        <v>24519.385004136318</v>
      </c>
    </row>
    <row r="278" spans="1:9" x14ac:dyDescent="0.4">
      <c r="A278" s="35">
        <f>'3424'!Y271</f>
        <v>263500</v>
      </c>
      <c r="B278" s="106">
        <f>IF(A278&gt;174999.99,VLOOKUP(A278,'Higher Income Adjustment'!A$1:B$190,2),0)</f>
        <v>0.36000000000000015</v>
      </c>
      <c r="C278" s="85">
        <f>'3424'!AX271</f>
        <v>33769.792314728824</v>
      </c>
      <c r="D278" s="85">
        <f>'3424'!AY271</f>
        <v>36811.468944759414</v>
      </c>
      <c r="E278" s="85">
        <f>'3424'!AZ271</f>
        <v>39853.145574790004</v>
      </c>
      <c r="G278" s="85">
        <f>'3424'!BE271</f>
        <v>20611.666845866268</v>
      </c>
      <c r="H278" s="85">
        <f>'3424'!BF271</f>
        <v>22586.914839834513</v>
      </c>
      <c r="I278" s="85">
        <f>'3424'!BG271</f>
        <v>24562.162833802759</v>
      </c>
    </row>
    <row r="279" spans="1:9" x14ac:dyDescent="0.4">
      <c r="A279" s="35">
        <f>'3424'!Y272</f>
        <v>264500</v>
      </c>
      <c r="B279" s="106">
        <f>IF(A279&gt;174999.99,VLOOKUP(A279,'Higher Income Adjustment'!A$1:B$190,2),0)</f>
        <v>0.36000000000000015</v>
      </c>
      <c r="C279" s="85">
        <f>'3424'!AX272</f>
        <v>33869.295876976073</v>
      </c>
      <c r="D279" s="85">
        <f>'3424'!AY272</f>
        <v>36910.813357021187</v>
      </c>
      <c r="E279" s="85">
        <f>'3424'!AZ272</f>
        <v>39952.3308370663</v>
      </c>
      <c r="G279" s="85">
        <f>'3424'!BE272</f>
        <v>20654.651696968886</v>
      </c>
      <c r="H279" s="85">
        <f>'3424'!BF272</f>
        <v>22629.796339816094</v>
      </c>
      <c r="I279" s="85">
        <f>'3424'!BG272</f>
        <v>24604.940982663302</v>
      </c>
    </row>
    <row r="280" spans="1:9" x14ac:dyDescent="0.4">
      <c r="A280" s="35">
        <f>'3424'!Y273</f>
        <v>265500</v>
      </c>
      <c r="B280" s="106">
        <f>IF(A280&gt;174999.99,VLOOKUP(A280,'Higher Income Adjustment'!A$1:B$190,2),0)</f>
        <v>0.37000000000000016</v>
      </c>
      <c r="C280" s="85">
        <f>'3424'!AX273</f>
        <v>33968.798947620431</v>
      </c>
      <c r="D280" s="85">
        <f>'3424'!AY273</f>
        <v>37010.157769282967</v>
      </c>
      <c r="E280" s="85">
        <f>'3424'!AZ273</f>
        <v>40051.516590945503</v>
      </c>
      <c r="G280" s="85">
        <f>'3424'!BE273</f>
        <v>20697.63622882729</v>
      </c>
      <c r="H280" s="85">
        <f>'3424'!BF273</f>
        <v>22672.677839797667</v>
      </c>
      <c r="I280" s="85">
        <f>'3424'!BG273</f>
        <v>24647.719450768043</v>
      </c>
    </row>
    <row r="281" spans="1:9" x14ac:dyDescent="0.4">
      <c r="A281" s="35">
        <f>'3424'!Y274</f>
        <v>266500</v>
      </c>
      <c r="B281" s="106">
        <f>IF(A281&gt;174999.99,VLOOKUP(A281,'Higher Income Adjustment'!A$1:B$190,2),0)</f>
        <v>0.37000000000000016</v>
      </c>
      <c r="C281" s="85">
        <f>'3424'!AX274</f>
        <v>34068.301526584946</v>
      </c>
      <c r="D281" s="85">
        <f>'3424'!AY274</f>
        <v>37109.50218154474</v>
      </c>
      <c r="E281" s="85">
        <f>'3424'!AZ274</f>
        <v>40150.702836504533</v>
      </c>
      <c r="G281" s="85">
        <f>'3424'!BE274</f>
        <v>20740.62044139154</v>
      </c>
      <c r="H281" s="85">
        <f>'3424'!BF274</f>
        <v>22715.559339779247</v>
      </c>
      <c r="I281" s="85">
        <f>'3424'!BG274</f>
        <v>24690.498238166954</v>
      </c>
    </row>
    <row r="282" spans="1:9" x14ac:dyDescent="0.4">
      <c r="A282" s="35">
        <f>'3424'!Y275</f>
        <v>267500</v>
      </c>
      <c r="B282" s="106">
        <f>IF(A282&gt;174999.99,VLOOKUP(A282,'Higher Income Adjustment'!A$1:B$190,2),0)</f>
        <v>0.38000000000000017</v>
      </c>
      <c r="C282" s="85">
        <f>'3424'!AX275</f>
        <v>34167.803613792923</v>
      </c>
      <c r="D282" s="85">
        <f>'3424'!AY275</f>
        <v>37208.84659380652</v>
      </c>
      <c r="E282" s="85">
        <f>'3424'!AZ275</f>
        <v>40249.889573820117</v>
      </c>
      <c r="G282" s="85">
        <f>'3424'!BE275</f>
        <v>20783.604334611791</v>
      </c>
      <c r="H282" s="85">
        <f>'3424'!BF275</f>
        <v>22758.44083976082</v>
      </c>
      <c r="I282" s="85">
        <f>'3424'!BG275</f>
        <v>24733.277344909849</v>
      </c>
    </row>
    <row r="283" spans="1:9" x14ac:dyDescent="0.4">
      <c r="A283" s="35">
        <f>'3424'!Y276</f>
        <v>268500</v>
      </c>
      <c r="B283" s="106">
        <f>IF(A283&gt;174999.99,VLOOKUP(A283,'Higher Income Adjustment'!A$1:B$190,2),0)</f>
        <v>0.38000000000000017</v>
      </c>
      <c r="C283" s="85">
        <f>'3424'!AX276</f>
        <v>34267.305209167847</v>
      </c>
      <c r="D283" s="85">
        <f>'3424'!AY276</f>
        <v>37308.1910060683</v>
      </c>
      <c r="E283" s="85">
        <f>'3424'!AZ276</f>
        <v>40349.076802968753</v>
      </c>
      <c r="G283" s="85">
        <f>'3424'!BE276</f>
        <v>20826.587908438385</v>
      </c>
      <c r="H283" s="85">
        <f>'3424'!BF276</f>
        <v>22801.322339742397</v>
      </c>
      <c r="I283" s="85">
        <f>'3424'!BG276</f>
        <v>24776.056771046409</v>
      </c>
    </row>
    <row r="284" spans="1:9" x14ac:dyDescent="0.4">
      <c r="A284" s="35">
        <f>'3424'!Y277</f>
        <v>269500</v>
      </c>
      <c r="B284" s="106">
        <f>IF(A284&gt;174999.99,VLOOKUP(A284,'Higher Income Adjustment'!A$1:B$190,2),0)</f>
        <v>0.38000000000000017</v>
      </c>
      <c r="C284" s="85">
        <f>'3424'!AX277</f>
        <v>34366.806312633453</v>
      </c>
      <c r="D284" s="85">
        <f>'3424'!AY277</f>
        <v>37407.535418330081</v>
      </c>
      <c r="E284" s="85">
        <f>'3424'!AZ277</f>
        <v>40448.264524026708</v>
      </c>
      <c r="G284" s="85">
        <f>'3424'!BE277</f>
        <v>20869.571162821787</v>
      </c>
      <c r="H284" s="85">
        <f>'3424'!BF277</f>
        <v>22844.203839723974</v>
      </c>
      <c r="I284" s="85">
        <f>'3424'!BG277</f>
        <v>24818.836516626161</v>
      </c>
    </row>
    <row r="285" spans="1:9" x14ac:dyDescent="0.4">
      <c r="A285" s="35">
        <f>'3424'!Y278</f>
        <v>270500</v>
      </c>
      <c r="B285" s="106">
        <f>IF(A285&gt;174999.99,VLOOKUP(A285,'Higher Income Adjustment'!A$1:B$190,2),0)</f>
        <v>0.39000000000000018</v>
      </c>
      <c r="C285" s="85">
        <f>'3424'!AX278</f>
        <v>34466.306924113691</v>
      </c>
      <c r="D285" s="85">
        <f>'3424'!AY278</f>
        <v>37506.879830591861</v>
      </c>
      <c r="E285" s="85">
        <f>'3424'!AZ278</f>
        <v>40547.452737070031</v>
      </c>
      <c r="G285" s="85">
        <f>'3424'!BE278</f>
        <v>20912.554097712607</v>
      </c>
      <c r="H285" s="85">
        <f>'3424'!BF278</f>
        <v>22887.085339705551</v>
      </c>
      <c r="I285" s="85">
        <f>'3424'!BG278</f>
        <v>24861.616581698494</v>
      </c>
    </row>
    <row r="286" spans="1:9" x14ac:dyDescent="0.4">
      <c r="A286" s="35">
        <f>'3424'!Y279</f>
        <v>271500</v>
      </c>
      <c r="B286" s="106">
        <f>IF(A286&gt;174999.99,VLOOKUP(A286,'Higher Income Adjustment'!A$1:B$190,2),0)</f>
        <v>0.39000000000000018</v>
      </c>
      <c r="C286" s="85">
        <f>'3424'!AX279</f>
        <v>34565.807043532724</v>
      </c>
      <c r="D286" s="85">
        <f>'3424'!AY279</f>
        <v>37606.224242853634</v>
      </c>
      <c r="E286" s="85">
        <f>'3424'!AZ279</f>
        <v>40646.641442174543</v>
      </c>
      <c r="G286" s="85">
        <f>'3424'!BE279</f>
        <v>20955.53671306161</v>
      </c>
      <c r="H286" s="85">
        <f>'3424'!BF279</f>
        <v>22929.966839687128</v>
      </c>
      <c r="I286" s="85">
        <f>'3424'!BG279</f>
        <v>24904.396966312645</v>
      </c>
    </row>
    <row r="287" spans="1:9" x14ac:dyDescent="0.4">
      <c r="A287" s="35">
        <f>'3424'!Y280</f>
        <v>272500</v>
      </c>
      <c r="B287" s="106">
        <f>IF(A287&gt;174999.99,VLOOKUP(A287,'Higher Income Adjustment'!A$1:B$190,2),0)</f>
        <v>0.40000000000000019</v>
      </c>
      <c r="C287" s="85">
        <f>'3424'!AX280</f>
        <v>34665.306670814971</v>
      </c>
      <c r="D287" s="85">
        <f>'3424'!AY280</f>
        <v>37705.568655115414</v>
      </c>
      <c r="E287" s="85">
        <f>'3424'!AZ280</f>
        <v>40745.830639415857</v>
      </c>
      <c r="G287" s="85">
        <f>'3424'!BE280</f>
        <v>20998.519008819694</v>
      </c>
      <c r="H287" s="85">
        <f>'3424'!BF280</f>
        <v>22972.848339668704</v>
      </c>
      <c r="I287" s="85">
        <f>'3424'!BG280</f>
        <v>24947.177670517714</v>
      </c>
    </row>
    <row r="288" spans="1:9" x14ac:dyDescent="0.4">
      <c r="A288" s="35">
        <f>'3424'!Y281</f>
        <v>273500</v>
      </c>
      <c r="B288" s="106">
        <f>IF(A288&gt;174999.99,VLOOKUP(A288,'Higher Income Adjustment'!A$1:B$190,2),0)</f>
        <v>0.40000000000000019</v>
      </c>
      <c r="C288" s="85">
        <f>'3424'!AX281</f>
        <v>34764.805805885029</v>
      </c>
      <c r="D288" s="85">
        <f>'3424'!AY281</f>
        <v>37804.913067377187</v>
      </c>
      <c r="E288" s="85">
        <f>'3424'!AZ281</f>
        <v>40845.020328869345</v>
      </c>
      <c r="G288" s="85">
        <f>'3424'!BE281</f>
        <v>21041.500984937909</v>
      </c>
      <c r="H288" s="85">
        <f>'3424'!BF281</f>
        <v>23015.729839650281</v>
      </c>
      <c r="I288" s="85">
        <f>'3424'!BG281</f>
        <v>24989.958694362653</v>
      </c>
    </row>
    <row r="289" spans="1:9" x14ac:dyDescent="0.4">
      <c r="A289" s="35">
        <f>'3424'!Y282</f>
        <v>274500</v>
      </c>
      <c r="B289" s="106">
        <f>IF(A289&gt;174999.99,VLOOKUP(A289,'Higher Income Adjustment'!A$1:B$190,2),0)</f>
        <v>0.40000000000000019</v>
      </c>
      <c r="C289" s="85">
        <f>'3424'!AX282</f>
        <v>34864.304448667768</v>
      </c>
      <c r="D289" s="85">
        <f>'3424'!AY282</f>
        <v>37904.257479638967</v>
      </c>
      <c r="E289" s="85">
        <f>'3424'!AZ282</f>
        <v>40944.210510610166</v>
      </c>
      <c r="G289" s="85">
        <f>'3424'!BE282</f>
        <v>21084.482641367453</v>
      </c>
      <c r="H289" s="85">
        <f>'3424'!BF282</f>
        <v>23058.611339631858</v>
      </c>
      <c r="I289" s="85">
        <f>'3424'!BG282</f>
        <v>25032.740037896263</v>
      </c>
    </row>
    <row r="290" spans="1:9" x14ac:dyDescent="0.4">
      <c r="A290" s="35">
        <f>'3424'!Y283</f>
        <v>275500</v>
      </c>
      <c r="B290" s="106">
        <f>IF(A290&gt;174999.99,VLOOKUP(A290,'Higher Income Adjustment'!A$1:B$190,2),0)</f>
        <v>0.4100000000000002</v>
      </c>
      <c r="C290" s="85">
        <f>'3424'!AX283</f>
        <v>34963.802599088238</v>
      </c>
      <c r="D290" s="85">
        <f>'3424'!AY283</f>
        <v>38003.601891900747</v>
      </c>
      <c r="E290" s="85">
        <f>'3424'!AZ283</f>
        <v>41043.401184713257</v>
      </c>
      <c r="G290" s="85">
        <f>'3424'!BE283</f>
        <v>21127.463978059659</v>
      </c>
      <c r="H290" s="85">
        <f>'3424'!BF283</f>
        <v>23101.492839613435</v>
      </c>
      <c r="I290" s="85">
        <f>'3424'!BG283</f>
        <v>25075.52170116721</v>
      </c>
    </row>
    <row r="291" spans="1:9" x14ac:dyDescent="0.4">
      <c r="A291" s="35">
        <f>'3424'!Y284</f>
        <v>276500</v>
      </c>
      <c r="B291" s="106">
        <f>IF(A291&gt;174999.99,VLOOKUP(A291,'Higher Income Adjustment'!A$1:B$190,2),0)</f>
        <v>0.4100000000000002</v>
      </c>
      <c r="C291" s="85">
        <f>'3424'!AX284</f>
        <v>35063.300257071736</v>
      </c>
      <c r="D291" s="85">
        <f>'3424'!AY284</f>
        <v>38102.946304162528</v>
      </c>
      <c r="E291" s="85">
        <f>'3424'!AZ284</f>
        <v>41142.592351253319</v>
      </c>
      <c r="G291" s="85">
        <f>'3424'!BE284</f>
        <v>21170.444994966019</v>
      </c>
      <c r="H291" s="85">
        <f>'3424'!BF284</f>
        <v>23144.374339595011</v>
      </c>
      <c r="I291" s="85">
        <f>'3424'!BG284</f>
        <v>25118.303684224004</v>
      </c>
    </row>
    <row r="292" spans="1:9" x14ac:dyDescent="0.4">
      <c r="A292" s="35">
        <f>'3424'!Y285</f>
        <v>277500</v>
      </c>
      <c r="B292" s="106">
        <f>IF(A292&gt;174999.99,VLOOKUP(A292,'Higher Income Adjustment'!A$1:B$190,2),0)</f>
        <v>0.42000000000000021</v>
      </c>
      <c r="C292" s="85">
        <f>'3424'!AX285</f>
        <v>35162.797422543779</v>
      </c>
      <c r="D292" s="85">
        <f>'3424'!AY285</f>
        <v>38202.290716424308</v>
      </c>
      <c r="E292" s="85">
        <f>'3424'!AZ285</f>
        <v>41241.784010304837</v>
      </c>
      <c r="G292" s="85">
        <f>'3424'!BE285</f>
        <v>21213.425692038163</v>
      </c>
      <c r="H292" s="85">
        <f>'3424'!BF285</f>
        <v>23187.255839576588</v>
      </c>
      <c r="I292" s="85">
        <f>'3424'!BG285</f>
        <v>25161.085987115013</v>
      </c>
    </row>
    <row r="293" spans="1:9" x14ac:dyDescent="0.4">
      <c r="A293" s="35">
        <f>'3424'!Y286</f>
        <v>278500</v>
      </c>
      <c r="B293" s="106">
        <f>IF(A293&gt;174999.99,VLOOKUP(A293,'Higher Income Adjustment'!A$1:B$190,2),0)</f>
        <v>0.42000000000000021</v>
      </c>
      <c r="C293" s="85">
        <f>'3424'!AX286</f>
        <v>35262.294095430101</v>
      </c>
      <c r="D293" s="85">
        <f>'3424'!AY286</f>
        <v>38301.635128686081</v>
      </c>
      <c r="E293" s="85">
        <f>'3424'!AZ286</f>
        <v>41340.976161942061</v>
      </c>
      <c r="G293" s="85">
        <f>'3424'!BE286</f>
        <v>21256.406069227869</v>
      </c>
      <c r="H293" s="85">
        <f>'3424'!BF286</f>
        <v>23230.137339558165</v>
      </c>
      <c r="I293" s="85">
        <f>'3424'!BG286</f>
        <v>25203.868609888461</v>
      </c>
    </row>
    <row r="294" spans="1:9" x14ac:dyDescent="0.4">
      <c r="A294" s="35">
        <f>'3424'!Y287</f>
        <v>279500</v>
      </c>
      <c r="B294" s="106">
        <f>IF(A294&gt;174999.99,VLOOKUP(A294,'Higher Income Adjustment'!A$1:B$190,2),0)</f>
        <v>0.42000000000000021</v>
      </c>
      <c r="C294" s="85">
        <f>'3424'!AX287</f>
        <v>35361.790275656684</v>
      </c>
      <c r="D294" s="85">
        <f>'3424'!AY287</f>
        <v>38400.979540947861</v>
      </c>
      <c r="E294" s="85">
        <f>'3424'!AZ287</f>
        <v>41440.168806239039</v>
      </c>
      <c r="G294" s="85">
        <f>'3424'!BE287</f>
        <v>21299.386126487054</v>
      </c>
      <c r="H294" s="85">
        <f>'3424'!BF287</f>
        <v>23273.018839539742</v>
      </c>
      <c r="I294" s="85">
        <f>'3424'!BG287</f>
        <v>25246.65155259243</v>
      </c>
    </row>
    <row r="295" spans="1:9" x14ac:dyDescent="0.4">
      <c r="A295" s="35">
        <f>'3424'!Y288</f>
        <v>280500</v>
      </c>
      <c r="B295" s="106">
        <f>IF(A295&gt;174999.99,VLOOKUP(A295,'Higher Income Adjustment'!A$1:B$190,2),0)</f>
        <v>0.43000000000000022</v>
      </c>
      <c r="C295" s="85">
        <f>'3424'!AX288</f>
        <v>35461.285963149698</v>
      </c>
      <c r="D295" s="85">
        <f>'3424'!AY288</f>
        <v>38500.323953209634</v>
      </c>
      <c r="E295" s="85">
        <f>'3424'!AZ288</f>
        <v>41539.36194326957</v>
      </c>
      <c r="G295" s="85">
        <f>'3424'!BE288</f>
        <v>21342.365863767791</v>
      </c>
      <c r="H295" s="85">
        <f>'3424'!BF288</f>
        <v>23315.900339521319</v>
      </c>
      <c r="I295" s="85">
        <f>'3424'!BG288</f>
        <v>25289.434815274846</v>
      </c>
    </row>
    <row r="296" spans="1:9" x14ac:dyDescent="0.4">
      <c r="A296" s="35">
        <f>'3424'!Y289</f>
        <v>281500</v>
      </c>
      <c r="B296" s="106">
        <f>IF(A296&gt;174999.99,VLOOKUP(A296,'Higher Income Adjustment'!A$1:B$190,2),0)</f>
        <v>0.43000000000000022</v>
      </c>
      <c r="C296" s="85">
        <f>'3424'!AX289</f>
        <v>35560.781157835576</v>
      </c>
      <c r="D296" s="85">
        <f>'3424'!AY289</f>
        <v>38599.668365471414</v>
      </c>
      <c r="E296" s="85">
        <f>'3424'!AZ289</f>
        <v>41638.555573107253</v>
      </c>
      <c r="G296" s="85">
        <f>'3424'!BE289</f>
        <v>21385.345281022292</v>
      </c>
      <c r="H296" s="85">
        <f>'3424'!BF289</f>
        <v>23358.781839502895</v>
      </c>
      <c r="I296" s="85">
        <f>'3424'!BG289</f>
        <v>25332.218397983499</v>
      </c>
    </row>
    <row r="297" spans="1:9" x14ac:dyDescent="0.4">
      <c r="A297" s="35">
        <f>'3424'!Y290</f>
        <v>282500</v>
      </c>
      <c r="B297" s="106">
        <f>IF(A297&gt;174999.99,VLOOKUP(A297,'Higher Income Adjustment'!A$1:B$190,2),0)</f>
        <v>0.44000000000000022</v>
      </c>
      <c r="C297" s="85">
        <f>'3424'!AX290</f>
        <v>35660.275859640955</v>
      </c>
      <c r="D297" s="85">
        <f>'3424'!AY290</f>
        <v>38699.012777733195</v>
      </c>
      <c r="E297" s="85">
        <f>'3424'!AZ290</f>
        <v>41737.749695825434</v>
      </c>
      <c r="G297" s="85">
        <f>'3424'!BE290</f>
        <v>21428.324378202917</v>
      </c>
      <c r="H297" s="85">
        <f>'3424'!BF290</f>
        <v>23401.663339484472</v>
      </c>
      <c r="I297" s="85">
        <f>'3424'!BG290</f>
        <v>25375.002300766027</v>
      </c>
    </row>
    <row r="298" spans="1:9" x14ac:dyDescent="0.4">
      <c r="A298" s="35">
        <f>'3424'!Y291</f>
        <v>283500</v>
      </c>
      <c r="B298" s="106">
        <f>IF(A298&gt;174999.99,VLOOKUP(A298,'Higher Income Adjustment'!A$1:B$190,2),0)</f>
        <v>0.44000000000000022</v>
      </c>
      <c r="C298" s="85">
        <f>'3424'!AX291</f>
        <v>35759.770068492697</v>
      </c>
      <c r="D298" s="85">
        <f>'3424'!AY291</f>
        <v>38798.357189994975</v>
      </c>
      <c r="E298" s="85">
        <f>'3424'!AZ291</f>
        <v>41836.944311497253</v>
      </c>
      <c r="G298" s="85">
        <f>'3424'!BE291</f>
        <v>21471.303155262176</v>
      </c>
      <c r="H298" s="85">
        <f>'3424'!BF291</f>
        <v>23444.544839466049</v>
      </c>
      <c r="I298" s="85">
        <f>'3424'!BG291</f>
        <v>25417.786523669922</v>
      </c>
    </row>
    <row r="299" spans="1:9" x14ac:dyDescent="0.4">
      <c r="A299" s="35">
        <f>'3424'!Y292</f>
        <v>284500</v>
      </c>
      <c r="B299" s="106">
        <f>IF(A299&gt;174999.99,VLOOKUP(A299,'Higher Income Adjustment'!A$1:B$190,2),0)</f>
        <v>0.44000000000000022</v>
      </c>
      <c r="C299" s="85">
        <f>'3424'!AX292</f>
        <v>35859.263784317896</v>
      </c>
      <c r="D299" s="85">
        <f>'3424'!AY292</f>
        <v>38897.701602256755</v>
      </c>
      <c r="E299" s="85">
        <f>'3424'!AZ292</f>
        <v>41936.139420195614</v>
      </c>
      <c r="G299" s="85">
        <f>'3424'!BE292</f>
        <v>21514.281612152725</v>
      </c>
      <c r="H299" s="85">
        <f>'3424'!BF292</f>
        <v>23487.426339447626</v>
      </c>
      <c r="I299" s="85">
        <f>'3424'!BG292</f>
        <v>25460.571066742526</v>
      </c>
    </row>
    <row r="300" spans="1:9" x14ac:dyDescent="0.4">
      <c r="A300" s="35">
        <f>'3424'!Y293</f>
        <v>285500</v>
      </c>
      <c r="B300" s="106">
        <f>IF(A300&gt;174999.99,VLOOKUP(A300,'Higher Income Adjustment'!A$1:B$190,2),0)</f>
        <v>0.45000000000000023</v>
      </c>
      <c r="C300" s="85">
        <f>'3424'!AX293</f>
        <v>35958.757007043867</v>
      </c>
      <c r="D300" s="85">
        <f>'3424'!AY293</f>
        <v>38997.046014518535</v>
      </c>
      <c r="E300" s="85">
        <f>'3424'!AZ293</f>
        <v>42035.335021993204</v>
      </c>
      <c r="G300" s="85">
        <f>'3424'!BE293</f>
        <v>21557.259748827357</v>
      </c>
      <c r="H300" s="85">
        <f>'3424'!BF293</f>
        <v>23530.307839429202</v>
      </c>
      <c r="I300" s="85">
        <f>'3424'!BG293</f>
        <v>25503.355930031048</v>
      </c>
    </row>
    <row r="301" spans="1:9" x14ac:dyDescent="0.4">
      <c r="A301" s="35">
        <f>'3424'!Y294</f>
        <v>286500</v>
      </c>
      <c r="B301" s="106">
        <f>IF(A301&gt;174999.99,VLOOKUP(A301,'Higher Income Adjustment'!A$1:B$190,2),0)</f>
        <v>0.45000000000000023</v>
      </c>
      <c r="C301" s="85">
        <f>'3424'!AX294</f>
        <v>36058.249736598147</v>
      </c>
      <c r="D301" s="85">
        <f>'3424'!AY294</f>
        <v>39096.390426780308</v>
      </c>
      <c r="E301" s="85">
        <f>'3424'!AZ294</f>
        <v>42134.531116962469</v>
      </c>
      <c r="G301" s="85">
        <f>'3424'!BE294</f>
        <v>21600.237565239022</v>
      </c>
      <c r="H301" s="85">
        <f>'3424'!BF294</f>
        <v>23573.189339410779</v>
      </c>
      <c r="I301" s="85">
        <f>'3424'!BG294</f>
        <v>25546.141113582536</v>
      </c>
    </row>
    <row r="302" spans="1:9" x14ac:dyDescent="0.4">
      <c r="A302" s="35">
        <f>'3424'!Y295</f>
        <v>287500</v>
      </c>
      <c r="B302" s="106">
        <f>IF(A302&gt;174999.99,VLOOKUP(A302,'Higher Income Adjustment'!A$1:B$190,2),0)</f>
        <v>0.46000000000000024</v>
      </c>
      <c r="C302" s="85">
        <f>'3424'!AX295</f>
        <v>36157.741972908509</v>
      </c>
      <c r="D302" s="85">
        <f>'3424'!AY295</f>
        <v>39195.734839042081</v>
      </c>
      <c r="E302" s="85">
        <f>'3424'!AZ295</f>
        <v>42233.727705175654</v>
      </c>
      <c r="G302" s="85">
        <f>'3424'!BE295</f>
        <v>21643.215061340816</v>
      </c>
      <c r="H302" s="85">
        <f>'3424'!BF295</f>
        <v>23616.070839392356</v>
      </c>
      <c r="I302" s="85">
        <f>'3424'!BG295</f>
        <v>25588.926617443896</v>
      </c>
    </row>
    <row r="303" spans="1:9" x14ac:dyDescent="0.4">
      <c r="A303" s="35">
        <f>'3424'!Y296</f>
        <v>288500</v>
      </c>
      <c r="B303" s="106">
        <f>IF(A303&gt;174999.99,VLOOKUP(A303,'Higher Income Adjustment'!A$1:B$190,2),0)</f>
        <v>0.46000000000000024</v>
      </c>
      <c r="C303" s="85">
        <f>'3424'!AX296</f>
        <v>36257.233715902956</v>
      </c>
      <c r="D303" s="85">
        <f>'3424'!AY296</f>
        <v>39295.079251303861</v>
      </c>
      <c r="E303" s="85">
        <f>'3424'!AZ296</f>
        <v>42332.924786704767</v>
      </c>
      <c r="G303" s="85">
        <f>'3424'!BE296</f>
        <v>21686.192237085976</v>
      </c>
      <c r="H303" s="85">
        <f>'3424'!BF296</f>
        <v>23658.952339373933</v>
      </c>
      <c r="I303" s="85">
        <f>'3424'!BG296</f>
        <v>25631.71244166189</v>
      </c>
    </row>
    <row r="304" spans="1:9" x14ac:dyDescent="0.4">
      <c r="A304" s="35">
        <f>'3424'!Y297</f>
        <v>289500</v>
      </c>
      <c r="B304" s="106">
        <f>IF(A304&gt;174999.99,VLOOKUP(A304,'Higher Income Adjustment'!A$1:B$190,2),0)</f>
        <v>0.46000000000000024</v>
      </c>
      <c r="C304" s="85">
        <f>'3424'!AX297</f>
        <v>36356.724965509711</v>
      </c>
      <c r="D304" s="85">
        <f>'3424'!AY297</f>
        <v>39394.423663565642</v>
      </c>
      <c r="E304" s="85">
        <f>'3424'!AZ297</f>
        <v>42432.122361621572</v>
      </c>
      <c r="G304" s="85">
        <f>'3424'!BE297</f>
        <v>21729.169092427892</v>
      </c>
      <c r="H304" s="85">
        <f>'3424'!BF297</f>
        <v>23701.83383935551</v>
      </c>
      <c r="I304" s="85">
        <f>'3424'!BG297</f>
        <v>25674.498586283127</v>
      </c>
    </row>
    <row r="305" spans="1:9" x14ac:dyDescent="0.4">
      <c r="A305" s="35">
        <f>'3424'!Y298</f>
        <v>290500</v>
      </c>
      <c r="B305" s="106">
        <f>IF(A305&gt;174999.99,VLOOKUP(A305,'Higher Income Adjustment'!A$1:B$190,2),0)</f>
        <v>0.47000000000000025</v>
      </c>
      <c r="C305" s="85">
        <f>'3424'!AX298</f>
        <v>36456.215721657209</v>
      </c>
      <c r="D305" s="85">
        <f>'3424'!AY298</f>
        <v>39493.768075827422</v>
      </c>
      <c r="E305" s="85">
        <f>'3424'!AZ298</f>
        <v>42531.320429997635</v>
      </c>
      <c r="G305" s="85">
        <f>'3424'!BE298</f>
        <v>21772.145627320097</v>
      </c>
      <c r="H305" s="85">
        <f>'3424'!BF298</f>
        <v>23744.715339337086</v>
      </c>
      <c r="I305" s="85">
        <f>'3424'!BG298</f>
        <v>25717.285051354076</v>
      </c>
    </row>
    <row r="306" spans="1:9" x14ac:dyDescent="0.4">
      <c r="A306" s="35">
        <f>'3424'!Y299</f>
        <v>291500</v>
      </c>
      <c r="B306" s="106">
        <f>IF(A306&gt;174999.99,VLOOKUP(A306,'Higher Income Adjustment'!A$1:B$190,2),0)</f>
        <v>0.47000000000000025</v>
      </c>
      <c r="C306" s="85">
        <f>'3424'!AX299</f>
        <v>36555.705984274129</v>
      </c>
      <c r="D306" s="85">
        <f>'3424'!AY299</f>
        <v>39593.112488089202</v>
      </c>
      <c r="E306" s="85">
        <f>'3424'!AZ299</f>
        <v>42630.518991904275</v>
      </c>
      <c r="G306" s="85">
        <f>'3424'!BE299</f>
        <v>21815.121841716271</v>
      </c>
      <c r="H306" s="85">
        <f>'3424'!BF299</f>
        <v>23787.596839318663</v>
      </c>
      <c r="I306" s="85">
        <f>'3424'!BG299</f>
        <v>25760.071836921055</v>
      </c>
    </row>
    <row r="307" spans="1:9" x14ac:dyDescent="0.4">
      <c r="A307" s="35">
        <f>'3424'!Y300</f>
        <v>292500</v>
      </c>
      <c r="B307" s="106">
        <f>IF(A307&gt;174999.99,VLOOKUP(A307,'Higher Income Adjustment'!A$1:B$190,2),0)</f>
        <v>0.48000000000000026</v>
      </c>
      <c r="C307" s="85">
        <f>'3424'!AX300</f>
        <v>36655.195753289372</v>
      </c>
      <c r="D307" s="85">
        <f>'3424'!AY300</f>
        <v>39692.456900350982</v>
      </c>
      <c r="E307" s="85">
        <f>'3424'!AZ300</f>
        <v>42729.718047412593</v>
      </c>
      <c r="G307" s="85">
        <f>'3424'!BE300</f>
        <v>21858.097735570249</v>
      </c>
      <c r="H307" s="85">
        <f>'3424'!BF300</f>
        <v>23830.47833930024</v>
      </c>
      <c r="I307" s="85">
        <f>'3424'!BG300</f>
        <v>25802.858943030231</v>
      </c>
    </row>
    <row r="308" spans="1:9" x14ac:dyDescent="0.4">
      <c r="A308" s="35">
        <f>'3424'!Y301</f>
        <v>293500</v>
      </c>
      <c r="B308" s="106">
        <f>IF(A308&gt;174999.99,VLOOKUP(A308,'Higher Income Adjustment'!A$1:B$190,2),0)</f>
        <v>0.48000000000000026</v>
      </c>
      <c r="C308" s="85">
        <f>'3424'!AX301</f>
        <v>36754.685028632062</v>
      </c>
      <c r="D308" s="85">
        <f>'3424'!AY301</f>
        <v>39791.801312612755</v>
      </c>
      <c r="E308" s="85">
        <f>'3424'!AZ301</f>
        <v>42828.917596593448</v>
      </c>
      <c r="G308" s="85">
        <f>'3424'!BE301</f>
        <v>21901.073308835999</v>
      </c>
      <c r="H308" s="85">
        <f>'3424'!BF301</f>
        <v>23873.359839281817</v>
      </c>
      <c r="I308" s="85">
        <f>'3424'!BG301</f>
        <v>25845.646369727634</v>
      </c>
    </row>
    <row r="309" spans="1:9" x14ac:dyDescent="0.4">
      <c r="A309" s="35">
        <f>'3424'!Y302</f>
        <v>294500</v>
      </c>
      <c r="B309" s="106">
        <f>IF(A309&gt;174999.99,VLOOKUP(A309,'Higher Income Adjustment'!A$1:B$190,2),0)</f>
        <v>0.48000000000000026</v>
      </c>
      <c r="C309" s="85">
        <f>'3424'!AX302</f>
        <v>36854.173810231572</v>
      </c>
      <c r="D309" s="85">
        <f>'3424'!AY302</f>
        <v>39891.145724874536</v>
      </c>
      <c r="E309" s="85">
        <f>'3424'!AZ302</f>
        <v>42928.117639517499</v>
      </c>
      <c r="G309" s="85">
        <f>'3424'!BE302</f>
        <v>21944.048561467647</v>
      </c>
      <c r="H309" s="85">
        <f>'3424'!BF302</f>
        <v>23916.24133926339</v>
      </c>
      <c r="I309" s="85">
        <f>'3424'!BG302</f>
        <v>25888.434117059132</v>
      </c>
    </row>
    <row r="310" spans="1:9" x14ac:dyDescent="0.4">
      <c r="A310" s="35">
        <f>'3424'!Y303</f>
        <v>295500</v>
      </c>
      <c r="B310" s="106">
        <f>IF(A310&gt;174999.99,VLOOKUP(A310,'Higher Income Adjustment'!A$1:B$190,2),0)</f>
        <v>0.49000000000000027</v>
      </c>
      <c r="C310" s="85">
        <f>'3424'!AX303</f>
        <v>36953.662098017463</v>
      </c>
      <c r="D310" s="85">
        <f>'3424'!AY303</f>
        <v>39990.490137136308</v>
      </c>
      <c r="E310" s="85">
        <f>'3424'!AZ303</f>
        <v>43027.318176255154</v>
      </c>
      <c r="G310" s="85">
        <f>'3424'!BE303</f>
        <v>21987.023493419474</v>
      </c>
      <c r="H310" s="85">
        <f>'3424'!BF303</f>
        <v>23959.12283924497</v>
      </c>
      <c r="I310" s="85">
        <f>'3424'!BG303</f>
        <v>25931.222185070466</v>
      </c>
    </row>
    <row r="311" spans="1:9" x14ac:dyDescent="0.4">
      <c r="A311" s="35">
        <f>'3424'!Y304</f>
        <v>296500</v>
      </c>
      <c r="B311" s="106">
        <f>IF(A311&gt;174999.99,VLOOKUP(A311,'Higher Income Adjustment'!A$1:B$190,2),0)</f>
        <v>0.49000000000000027</v>
      </c>
      <c r="C311" s="85">
        <f>'3424'!AX304</f>
        <v>37053.149891919566</v>
      </c>
      <c r="D311" s="85">
        <f>'3424'!AY304</f>
        <v>40089.834549398089</v>
      </c>
      <c r="E311" s="85">
        <f>'3424'!AZ304</f>
        <v>43126.519206876612</v>
      </c>
      <c r="G311" s="85">
        <f>'3424'!BE304</f>
        <v>22029.998104645885</v>
      </c>
      <c r="H311" s="85">
        <f>'3424'!BF304</f>
        <v>24002.004339226543</v>
      </c>
      <c r="I311" s="85">
        <f>'3424'!BG304</f>
        <v>25974.010573807202</v>
      </c>
    </row>
    <row r="312" spans="1:9" x14ac:dyDescent="0.4">
      <c r="A312" s="35">
        <f>'3424'!Y305</f>
        <v>297500</v>
      </c>
      <c r="B312" s="106">
        <f>IF(A312&gt;174999.99,VLOOKUP(A312,'Higher Income Adjustment'!A$1:B$190,2),0)</f>
        <v>0.50000000000000022</v>
      </c>
      <c r="C312" s="85">
        <f>'3424'!AX305</f>
        <v>37152.637191867907</v>
      </c>
      <c r="D312" s="85">
        <f>'3424'!AY305</f>
        <v>40189.178961659869</v>
      </c>
      <c r="E312" s="85">
        <f>'3424'!AZ305</f>
        <v>43225.720731451831</v>
      </c>
      <c r="G312" s="85">
        <f>'3424'!BE305</f>
        <v>22072.97239510146</v>
      </c>
      <c r="H312" s="85">
        <f>'3424'!BF305</f>
        <v>24044.885839208124</v>
      </c>
      <c r="I312" s="85">
        <f>'3424'!BG305</f>
        <v>26016.799283314787</v>
      </c>
    </row>
    <row r="313" spans="1:9" x14ac:dyDescent="0.4">
      <c r="A313" s="35">
        <f>'3424'!Y306</f>
        <v>298500</v>
      </c>
      <c r="B313" s="106">
        <f>IF(A313&gt;174999.99,VLOOKUP(A313,'Higher Income Adjustment'!A$1:B$190,2),0)</f>
        <v>0.50000000000000022</v>
      </c>
      <c r="C313" s="85">
        <f>'3424'!AX306</f>
        <v>37252.123997792754</v>
      </c>
      <c r="D313" s="85">
        <f>'3424'!AY306</f>
        <v>40288.523373921649</v>
      </c>
      <c r="E313" s="85">
        <f>'3424'!AZ306</f>
        <v>43324.922750050544</v>
      </c>
      <c r="G313" s="85">
        <f>'3424'!BE306</f>
        <v>22115.946364740907</v>
      </c>
      <c r="H313" s="85">
        <f>'3424'!BF306</f>
        <v>24087.767339189697</v>
      </c>
      <c r="I313" s="85">
        <f>'3424'!BG306</f>
        <v>26059.588313638487</v>
      </c>
    </row>
    <row r="314" spans="1:9" x14ac:dyDescent="0.4">
      <c r="A314" s="35">
        <f>'3424'!Y307</f>
        <v>299500</v>
      </c>
      <c r="B314" s="106">
        <f>IF(A314&gt;174999.99,VLOOKUP(A314,'Higher Income Adjustment'!A$1:B$190,2),0)</f>
        <v>0.50000000000000022</v>
      </c>
      <c r="C314" s="85">
        <f>'3424'!AX307</f>
        <v>37351.610309624608</v>
      </c>
      <c r="D314" s="85">
        <f>'3424'!AY307</f>
        <v>40387.867786183429</v>
      </c>
      <c r="E314" s="85">
        <f>'3424'!AZ307</f>
        <v>43424.125262742251</v>
      </c>
      <c r="G314" s="85">
        <f>'3424'!BE307</f>
        <v>22158.920013519091</v>
      </c>
      <c r="H314" s="85">
        <f>'3424'!BF307</f>
        <v>24130.648839171277</v>
      </c>
      <c r="I314" s="85">
        <f>'3424'!BG307</f>
        <v>26102.377664823463</v>
      </c>
    </row>
    <row r="315" spans="1:9" x14ac:dyDescent="0.4">
      <c r="A315" s="35">
        <f>'3424'!Y308</f>
        <v>300500</v>
      </c>
      <c r="B315" s="106">
        <f>IF(A315&gt;174999.99,VLOOKUP(A315,'Higher Income Adjustment'!A$1:B$190,2),0)</f>
        <v>0.51000000000000023</v>
      </c>
      <c r="C315" s="85">
        <f>'3424'!AX308</f>
        <v>37451.096127294171</v>
      </c>
      <c r="D315" s="85">
        <f>'3424'!AY308</f>
        <v>40487.212198445202</v>
      </c>
      <c r="E315" s="85">
        <f>'3424'!AZ308</f>
        <v>43523.328269596233</v>
      </c>
      <c r="G315" s="85">
        <f>'3424'!BE308</f>
        <v>22201.89334139102</v>
      </c>
      <c r="H315" s="85">
        <f>'3424'!BF308</f>
        <v>24173.530339152851</v>
      </c>
      <c r="I315" s="85">
        <f>'3424'!BG308</f>
        <v>26145.167336914681</v>
      </c>
    </row>
    <row r="316" spans="1:9" x14ac:dyDescent="0.4">
      <c r="A316" s="35">
        <f>'3424'!Y309</f>
        <v>301500</v>
      </c>
      <c r="B316" s="106">
        <f>IF(A316&gt;174999.99,VLOOKUP(A316,'Higher Income Adjustment'!A$1:B$190,2),0)</f>
        <v>0.51000000000000023</v>
      </c>
      <c r="C316" s="85">
        <f>'3424'!AX309</f>
        <v>37550.581450732418</v>
      </c>
      <c r="D316" s="85">
        <f>'3424'!AY309</f>
        <v>40586.556610706983</v>
      </c>
      <c r="E316" s="85">
        <f>'3424'!AZ309</f>
        <v>43622.531770681548</v>
      </c>
      <c r="G316" s="85">
        <f>'3424'!BE309</f>
        <v>22244.866348311865</v>
      </c>
      <c r="H316" s="85">
        <f>'3424'!BF309</f>
        <v>24216.411839134431</v>
      </c>
      <c r="I316" s="85">
        <f>'3424'!BG309</f>
        <v>26187.957329956997</v>
      </c>
    </row>
    <row r="317" spans="1:9" x14ac:dyDescent="0.4">
      <c r="A317" s="35">
        <f>'3424'!Y310</f>
        <v>302500</v>
      </c>
      <c r="B317" s="106">
        <f>IF(A317&gt;174999.99,VLOOKUP(A317,'Higher Income Adjustment'!A$1:B$190,2),0)</f>
        <v>0.52000000000000024</v>
      </c>
      <c r="C317" s="85">
        <f>'3424'!AX310</f>
        <v>37650.066279870516</v>
      </c>
      <c r="D317" s="85">
        <f>'3424'!AY310</f>
        <v>40685.901022968756</v>
      </c>
      <c r="E317" s="85">
        <f>'3424'!AZ310</f>
        <v>43721.735766066995</v>
      </c>
      <c r="G317" s="85">
        <f>'3424'!BE310</f>
        <v>22287.83903423692</v>
      </c>
      <c r="H317" s="85">
        <f>'3424'!BF310</f>
        <v>24259.293339116004</v>
      </c>
      <c r="I317" s="85">
        <f>'3424'!BG310</f>
        <v>26230.747643995088</v>
      </c>
    </row>
    <row r="318" spans="1:9" x14ac:dyDescent="0.4">
      <c r="A318" s="35">
        <f>'3424'!Y311</f>
        <v>303500</v>
      </c>
      <c r="B318" s="106">
        <f>IF(A318&gt;174999.99,VLOOKUP(A318,'Higher Income Adjustment'!A$1:B$190,2),0)</f>
        <v>0.52000000000000024</v>
      </c>
      <c r="C318" s="85">
        <f>'3424'!AX311</f>
        <v>37749.550614639877</v>
      </c>
      <c r="D318" s="85">
        <f>'3424'!AY311</f>
        <v>40785.245435230536</v>
      </c>
      <c r="E318" s="85">
        <f>'3424'!AZ311</f>
        <v>43820.940255821195</v>
      </c>
      <c r="G318" s="85">
        <f>'3424'!BE311</f>
        <v>22330.811399121656</v>
      </c>
      <c r="H318" s="85">
        <f>'3424'!BF311</f>
        <v>24302.174839097584</v>
      </c>
      <c r="I318" s="85">
        <f>'3424'!BG311</f>
        <v>26273.538279073513</v>
      </c>
    </row>
    <row r="319" spans="1:9" x14ac:dyDescent="0.4">
      <c r="A319" s="35">
        <f>'3424'!Y312</f>
        <v>304500</v>
      </c>
      <c r="B319" s="106">
        <f>IF(A319&gt;174999.99,VLOOKUP(A319,'Higher Income Adjustment'!A$1:B$190,2),0)</f>
        <v>0.52000000000000024</v>
      </c>
      <c r="C319" s="85">
        <f>'3424'!AX312</f>
        <v>37849.034454972141</v>
      </c>
      <c r="D319" s="85">
        <f>'3424'!AY312</f>
        <v>40884.589847492316</v>
      </c>
      <c r="E319" s="85">
        <f>'3424'!AZ312</f>
        <v>43920.145240012491</v>
      </c>
      <c r="G319" s="85">
        <f>'3424'!BE312</f>
        <v>22373.78344292166</v>
      </c>
      <c r="H319" s="85">
        <f>'3424'!BF312</f>
        <v>24345.056339079158</v>
      </c>
      <c r="I319" s="85">
        <f>'3424'!BG312</f>
        <v>26316.329235236655</v>
      </c>
    </row>
    <row r="320" spans="1:9" x14ac:dyDescent="0.4">
      <c r="A320" s="35">
        <f>'3424'!Y313</f>
        <v>305500</v>
      </c>
      <c r="B320" s="106">
        <f>IF(A320&gt;174999.99,VLOOKUP(A320,'Higher Income Adjustment'!A$1:B$190,2),0)</f>
        <v>0.53000000000000025</v>
      </c>
      <c r="C320" s="85">
        <f>'3424'!AX313</f>
        <v>37948.517800799164</v>
      </c>
      <c r="D320" s="85">
        <f>'3424'!AY313</f>
        <v>40983.934259754096</v>
      </c>
      <c r="E320" s="85">
        <f>'3424'!AZ313</f>
        <v>44019.350718709029</v>
      </c>
      <c r="G320" s="85">
        <f>'3424'!BE313</f>
        <v>22416.755165592709</v>
      </c>
      <c r="H320" s="85">
        <f>'3424'!BF313</f>
        <v>24387.937839060738</v>
      </c>
      <c r="I320" s="85">
        <f>'3424'!BG313</f>
        <v>26359.120512528767</v>
      </c>
    </row>
    <row r="321" spans="1:9" x14ac:dyDescent="0.4">
      <c r="A321" s="35">
        <f>'3424'!Y314</f>
        <v>306500</v>
      </c>
      <c r="B321" s="106">
        <f>IF(A321&gt;174999.99,VLOOKUP(A321,'Higher Income Adjustment'!A$1:B$190,2),0)</f>
        <v>0.53000000000000025</v>
      </c>
      <c r="C321" s="85">
        <f>'3424'!AX314</f>
        <v>38048.000652053051</v>
      </c>
      <c r="D321" s="85">
        <f>'3424'!AY314</f>
        <v>41083.278672015877</v>
      </c>
      <c r="E321" s="85">
        <f>'3424'!AZ314</f>
        <v>44118.556691978702</v>
      </c>
      <c r="G321" s="85">
        <f>'3424'!BE314</f>
        <v>22459.726567090682</v>
      </c>
      <c r="H321" s="85">
        <f>'3424'!BF314</f>
        <v>24430.819339042311</v>
      </c>
      <c r="I321" s="85">
        <f>'3424'!BG314</f>
        <v>26401.912110993941</v>
      </c>
    </row>
    <row r="322" spans="1:9" x14ac:dyDescent="0.4">
      <c r="A322" s="35">
        <f>'3424'!Y315</f>
        <v>307500</v>
      </c>
      <c r="B322" s="106">
        <f>IF(A322&gt;174999.99,VLOOKUP(A322,'Higher Income Adjustment'!A$1:B$190,2),0)</f>
        <v>0.54000000000000026</v>
      </c>
      <c r="C322" s="85">
        <f>'3424'!AX315</f>
        <v>38147.483008666124</v>
      </c>
      <c r="D322" s="85">
        <f>'3424'!AY315</f>
        <v>41182.623084277657</v>
      </c>
      <c r="E322" s="85">
        <f>'3424'!AZ315</f>
        <v>44217.763159889189</v>
      </c>
      <c r="G322" s="85">
        <f>'3424'!BE315</f>
        <v>22502.697647371653</v>
      </c>
      <c r="H322" s="85">
        <f>'3424'!BF315</f>
        <v>24473.700839023892</v>
      </c>
      <c r="I322" s="85">
        <f>'3424'!BG315</f>
        <v>26444.70403067613</v>
      </c>
    </row>
    <row r="323" spans="1:9" x14ac:dyDescent="0.4">
      <c r="A323" s="35">
        <f>'3424'!Y316</f>
        <v>308500</v>
      </c>
      <c r="B323" s="106">
        <f>IF(A323&gt;174999.99,VLOOKUP(A323,'Higher Income Adjustment'!A$1:B$190,2),0)</f>
        <v>0.54000000000000026</v>
      </c>
      <c r="C323" s="85">
        <f>'3424'!AX316</f>
        <v>38246.964870570926</v>
      </c>
      <c r="D323" s="85">
        <f>'3424'!AY316</f>
        <v>41281.96749653943</v>
      </c>
      <c r="E323" s="85">
        <f>'3424'!AZ316</f>
        <v>44316.970122507933</v>
      </c>
      <c r="G323" s="85">
        <f>'3424'!BE316</f>
        <v>22545.668406391804</v>
      </c>
      <c r="H323" s="85">
        <f>'3424'!BF316</f>
        <v>24516.582339005465</v>
      </c>
      <c r="I323" s="85">
        <f>'3424'!BG316</f>
        <v>26487.496271619126</v>
      </c>
    </row>
    <row r="324" spans="1:9" x14ac:dyDescent="0.4">
      <c r="A324" s="35">
        <f>'3424'!Y317</f>
        <v>309500</v>
      </c>
      <c r="B324" s="106">
        <f>IF(A324&gt;174999.99,VLOOKUP(A324,'Higher Income Adjustment'!A$1:B$190,2),0)</f>
        <v>0.54000000000000026</v>
      </c>
      <c r="C324" s="85">
        <f>'3424'!AX317</f>
        <v>38346.446237700249</v>
      </c>
      <c r="D324" s="85">
        <f>'3424'!AY317</f>
        <v>41381.311908801203</v>
      </c>
      <c r="E324" s="85">
        <f>'3424'!AZ317</f>
        <v>44416.177579902156</v>
      </c>
      <c r="G324" s="85">
        <f>'3424'!BE317</f>
        <v>22588.638844107503</v>
      </c>
      <c r="H324" s="85">
        <f>'3424'!BF317</f>
        <v>24559.463838987045</v>
      </c>
      <c r="I324" s="85">
        <f>'3424'!BG317</f>
        <v>26530.288833866587</v>
      </c>
    </row>
    <row r="325" spans="1:9" x14ac:dyDescent="0.4">
      <c r="A325" s="35">
        <f>'3424'!Y318</f>
        <v>310500</v>
      </c>
      <c r="B325" s="106">
        <f>IF(A325&gt;174999.99,VLOOKUP(A325,'Higher Income Adjustment'!A$1:B$190,2),0)</f>
        <v>0.55000000000000027</v>
      </c>
      <c r="C325" s="85">
        <f>'3424'!AX318</f>
        <v>38445.927109987111</v>
      </c>
      <c r="D325" s="85">
        <f>'3424'!AY318</f>
        <v>41480.656321062983</v>
      </c>
      <c r="E325" s="85">
        <f>'3424'!AZ318</f>
        <v>44515.385532138855</v>
      </c>
      <c r="G325" s="85">
        <f>'3424'!BE318</f>
        <v>22631.608960475231</v>
      </c>
      <c r="H325" s="85">
        <f>'3424'!BF318</f>
        <v>24602.345338968618</v>
      </c>
      <c r="I325" s="85">
        <f>'3424'!BG318</f>
        <v>26573.081717462006</v>
      </c>
    </row>
    <row r="326" spans="1:9" x14ac:dyDescent="0.4">
      <c r="A326" s="35">
        <f>'3424'!Y319</f>
        <v>311500</v>
      </c>
      <c r="B326" s="106">
        <f>IF(A326&gt;174999.99,VLOOKUP(A326,'Higher Income Adjustment'!A$1:B$190,2),0)</f>
        <v>0.55000000000000027</v>
      </c>
      <c r="C326" s="85">
        <f>'3424'!AX319</f>
        <v>38545.407487364755</v>
      </c>
      <c r="D326" s="85">
        <f>'3424'!AY319</f>
        <v>41580.000733324763</v>
      </c>
      <c r="E326" s="85">
        <f>'3424'!AZ319</f>
        <v>44614.593979284771</v>
      </c>
      <c r="G326" s="85">
        <f>'3424'!BE319</f>
        <v>22674.578755451654</v>
      </c>
      <c r="H326" s="85">
        <f>'3424'!BF319</f>
        <v>24645.226838950199</v>
      </c>
      <c r="I326" s="85">
        <f>'3424'!BG319</f>
        <v>26615.874922448744</v>
      </c>
    </row>
    <row r="327" spans="1:9" x14ac:dyDescent="0.4">
      <c r="A327" s="35">
        <f>'3424'!Y320</f>
        <v>312500</v>
      </c>
      <c r="B327" s="106">
        <f>IF(A327&gt;174999.99,VLOOKUP(A327,'Higher Income Adjustment'!A$1:B$190,2),0)</f>
        <v>0.56000000000000028</v>
      </c>
      <c r="C327" s="85">
        <f>'3424'!AX320</f>
        <v>38644.887369766657</v>
      </c>
      <c r="D327" s="85">
        <f>'3424'!AY320</f>
        <v>41679.345145586543</v>
      </c>
      <c r="E327" s="85">
        <f>'3424'!AZ320</f>
        <v>44713.80292140643</v>
      </c>
      <c r="G327" s="85">
        <f>'3424'!BE320</f>
        <v>22717.548228993553</v>
      </c>
      <c r="H327" s="85">
        <f>'3424'!BF320</f>
        <v>24688.108338931772</v>
      </c>
      <c r="I327" s="85">
        <f>'3424'!BG320</f>
        <v>26658.66844886999</v>
      </c>
    </row>
    <row r="328" spans="1:9" x14ac:dyDescent="0.4">
      <c r="A328" s="35">
        <f>'3424'!Y321</f>
        <v>313500</v>
      </c>
      <c r="B328" s="106">
        <f>IF(A328&gt;174999.99,VLOOKUP(A328,'Higher Income Adjustment'!A$1:B$190,2),0)</f>
        <v>0.56000000000000028</v>
      </c>
      <c r="C328" s="85">
        <f>'3424'!AX321</f>
        <v>38744.36675712651</v>
      </c>
      <c r="D328" s="85">
        <f>'3424'!AY321</f>
        <v>41778.689557848324</v>
      </c>
      <c r="E328" s="85">
        <f>'3424'!AZ321</f>
        <v>44813.012358570137</v>
      </c>
      <c r="G328" s="85">
        <f>'3424'!BE321</f>
        <v>22760.517381057896</v>
      </c>
      <c r="H328" s="85">
        <f>'3424'!BF321</f>
        <v>24730.989838913352</v>
      </c>
      <c r="I328" s="85">
        <f>'3424'!BG321</f>
        <v>26701.462296768808</v>
      </c>
    </row>
    <row r="329" spans="1:9" x14ac:dyDescent="0.4">
      <c r="A329" s="35">
        <f>'3424'!Y322</f>
        <v>314500</v>
      </c>
      <c r="B329" s="106">
        <f>IF(A329&gt;174999.99,VLOOKUP(A329,'Higher Income Adjustment'!A$1:B$190,2),0)</f>
        <v>0.56000000000000028</v>
      </c>
      <c r="C329" s="85">
        <f>'3424'!AX322</f>
        <v>38843.845649378258</v>
      </c>
      <c r="D329" s="85">
        <f>'3424'!AY322</f>
        <v>41878.033970110104</v>
      </c>
      <c r="E329" s="85">
        <f>'3424'!AZ322</f>
        <v>44912.22229084195</v>
      </c>
      <c r="G329" s="85">
        <f>'3424'!BE322</f>
        <v>22803.486211601761</v>
      </c>
      <c r="H329" s="85">
        <f>'3424'!BF322</f>
        <v>24773.871338894925</v>
      </c>
      <c r="I329" s="85">
        <f>'3424'!BG322</f>
        <v>26744.25646618809</v>
      </c>
    </row>
    <row r="330" spans="1:9" x14ac:dyDescent="0.4">
      <c r="A330" s="35">
        <f>'3424'!Y323</f>
        <v>315500</v>
      </c>
      <c r="B330" s="106">
        <f>IF(A330&gt;174999.99,VLOOKUP(A330,'Higher Income Adjustment'!A$1:B$190,2),0)</f>
        <v>0.57000000000000028</v>
      </c>
      <c r="C330" s="85">
        <f>'3424'!AX323</f>
        <v>38943.324046456051</v>
      </c>
      <c r="D330" s="85">
        <f>'3424'!AY323</f>
        <v>41977.378382371877</v>
      </c>
      <c r="E330" s="85">
        <f>'3424'!AZ323</f>
        <v>45011.432718287702</v>
      </c>
      <c r="G330" s="85">
        <f>'3424'!BE323</f>
        <v>22846.454720582409</v>
      </c>
      <c r="H330" s="85">
        <f>'3424'!BF323</f>
        <v>24816.752838876506</v>
      </c>
      <c r="I330" s="85">
        <f>'3424'!BG323</f>
        <v>26787.050957170602</v>
      </c>
    </row>
    <row r="331" spans="1:9" x14ac:dyDescent="0.4">
      <c r="A331" s="35">
        <f>'3424'!Y324</f>
        <v>316500</v>
      </c>
      <c r="B331" s="106">
        <f>IF(A331&gt;174999.99,VLOOKUP(A331,'Higher Income Adjustment'!A$1:B$190,2),0)</f>
        <v>0.57000000000000028</v>
      </c>
      <c r="C331" s="85">
        <f>'3424'!AX324</f>
        <v>39042.801948294305</v>
      </c>
      <c r="D331" s="85">
        <f>'3424'!AY324</f>
        <v>42076.722794633657</v>
      </c>
      <c r="E331" s="85">
        <f>'3424'!AZ324</f>
        <v>45110.643640973009</v>
      </c>
      <c r="G331" s="85">
        <f>'3424'!BE324</f>
        <v>22889.422907957225</v>
      </c>
      <c r="H331" s="85">
        <f>'3424'!BF324</f>
        <v>24859.634338858079</v>
      </c>
      <c r="I331" s="85">
        <f>'3424'!BG324</f>
        <v>26829.845769758933</v>
      </c>
    </row>
    <row r="332" spans="1:9" x14ac:dyDescent="0.4">
      <c r="A332" s="35">
        <f>'3424'!Y325</f>
        <v>317500</v>
      </c>
      <c r="B332" s="106">
        <f>IF(A332&gt;174999.99,VLOOKUP(A332,'Higher Income Adjustment'!A$1:B$190,2),0)</f>
        <v>0.58000000000000029</v>
      </c>
      <c r="C332" s="85">
        <f>'3424'!AX325</f>
        <v>39142.279354827631</v>
      </c>
      <c r="D332" s="85">
        <f>'3424'!AY325</f>
        <v>42176.06720689543</v>
      </c>
      <c r="E332" s="85">
        <f>'3424'!AZ325</f>
        <v>45209.855058963229</v>
      </c>
      <c r="G332" s="85">
        <f>'3424'!BE325</f>
        <v>22932.390773683772</v>
      </c>
      <c r="H332" s="85">
        <f>'3424'!BF325</f>
        <v>24902.515838839659</v>
      </c>
      <c r="I332" s="85">
        <f>'3424'!BG325</f>
        <v>26872.640903995547</v>
      </c>
    </row>
    <row r="333" spans="1:9" x14ac:dyDescent="0.4">
      <c r="A333" s="35">
        <f>'3424'!Y326</f>
        <v>318500</v>
      </c>
      <c r="B333" s="106">
        <f>IF(A333&gt;174999.99,VLOOKUP(A333,'Higher Income Adjustment'!A$1:B$190,2),0)</f>
        <v>0.58000000000000029</v>
      </c>
      <c r="C333" s="85">
        <f>'3424'!AX326</f>
        <v>39241.756265990902</v>
      </c>
      <c r="D333" s="85">
        <f>'3424'!AY326</f>
        <v>42275.41161915721</v>
      </c>
      <c r="E333" s="85">
        <f>'3424'!AZ326</f>
        <v>45309.066972323519</v>
      </c>
      <c r="G333" s="85">
        <f>'3424'!BE326</f>
        <v>22975.358317719729</v>
      </c>
      <c r="H333" s="85">
        <f>'3424'!BF326</f>
        <v>24945.397338821233</v>
      </c>
      <c r="I333" s="85">
        <f>'3424'!BG326</f>
        <v>26915.436359922736</v>
      </c>
    </row>
    <row r="334" spans="1:9" x14ac:dyDescent="0.4">
      <c r="A334" s="35">
        <f>'3424'!Y327</f>
        <v>319500</v>
      </c>
      <c r="B334" s="106">
        <f>IF(A334&gt;174999.99,VLOOKUP(A334,'Higher Income Adjustment'!A$1:B$190,2),0)</f>
        <v>0.58000000000000029</v>
      </c>
      <c r="C334" s="85">
        <f>'3424'!AX327</f>
        <v>39341.232681719201</v>
      </c>
      <c r="D334" s="85">
        <f>'3424'!AY327</f>
        <v>42374.75603141899</v>
      </c>
      <c r="E334" s="85">
        <f>'3424'!AZ327</f>
        <v>45408.27938111878</v>
      </c>
      <c r="G334" s="85">
        <f>'3424'!BE327</f>
        <v>23018.325540022961</v>
      </c>
      <c r="H334" s="85">
        <f>'3424'!BF327</f>
        <v>24988.278838802813</v>
      </c>
      <c r="I334" s="85">
        <f>'3424'!BG327</f>
        <v>26958.232137582665</v>
      </c>
    </row>
    <row r="335" spans="1:9" x14ac:dyDescent="0.4">
      <c r="A335" s="35">
        <f>'3424'!Y328</f>
        <v>320500</v>
      </c>
      <c r="B335" s="106">
        <f>IF(A335&gt;174999.99,VLOOKUP(A335,'Higher Income Adjustment'!A$1:B$190,2),0)</f>
        <v>0.5900000000000003</v>
      </c>
      <c r="C335" s="85">
        <f>'3424'!AX328</f>
        <v>39440.708601947852</v>
      </c>
      <c r="D335" s="85">
        <f>'3424'!AY328</f>
        <v>42474.100443680771</v>
      </c>
      <c r="E335" s="85">
        <f>'3424'!AZ328</f>
        <v>45507.492285413689</v>
      </c>
      <c r="G335" s="85">
        <f>'3424'!BE328</f>
        <v>23061.29244055145</v>
      </c>
      <c r="H335" s="85">
        <f>'3424'!BF328</f>
        <v>25031.160338784386</v>
      </c>
      <c r="I335" s="85">
        <f>'3424'!BG328</f>
        <v>27001.028237017323</v>
      </c>
    </row>
    <row r="336" spans="1:9" x14ac:dyDescent="0.4">
      <c r="A336" s="35">
        <f>'3424'!Y329</f>
        <v>321500</v>
      </c>
      <c r="B336" s="106">
        <f>IF(A336&gt;174999.99,VLOOKUP(A336,'Higher Income Adjustment'!A$1:B$190,2),0)</f>
        <v>0.5900000000000003</v>
      </c>
      <c r="C336" s="85">
        <f>'3424'!AX329</f>
        <v>39540.184026612398</v>
      </c>
      <c r="D336" s="85">
        <f>'3424'!AY329</f>
        <v>42573.444855942551</v>
      </c>
      <c r="E336" s="85">
        <f>'3424'!AZ329</f>
        <v>45606.705685272704</v>
      </c>
      <c r="G336" s="85">
        <f>'3424'!BE329</f>
        <v>23104.259019263354</v>
      </c>
      <c r="H336" s="85">
        <f>'3424'!BF329</f>
        <v>25074.041838765963</v>
      </c>
      <c r="I336" s="85">
        <f>'3424'!BG329</f>
        <v>27043.824658268572</v>
      </c>
    </row>
    <row r="337" spans="1:9" x14ac:dyDescent="0.4">
      <c r="A337" s="35">
        <f>'3424'!Y330</f>
        <v>322500</v>
      </c>
      <c r="B337" s="106">
        <f>IF(A337&gt;174999.99,VLOOKUP(A337,'Higher Income Adjustment'!A$1:B$190,2),0)</f>
        <v>0.60000000000000031</v>
      </c>
      <c r="C337" s="85">
        <f>'3424'!AX330</f>
        <v>39639.658955648621</v>
      </c>
      <c r="D337" s="85">
        <f>'3424'!AY330</f>
        <v>42672.789268204324</v>
      </c>
      <c r="E337" s="85">
        <f>'3424'!AZ330</f>
        <v>45705.919580760026</v>
      </c>
      <c r="G337" s="85">
        <f>'3424'!BE330</f>
        <v>23147.225276116969</v>
      </c>
      <c r="H337" s="85">
        <f>'3424'!BF330</f>
        <v>25116.92333874754</v>
      </c>
      <c r="I337" s="85">
        <f>'3424'!BG330</f>
        <v>27086.62140137811</v>
      </c>
    </row>
    <row r="338" spans="1:9" x14ac:dyDescent="0.4">
      <c r="A338" s="35">
        <f>'3424'!Y331</f>
        <v>323500</v>
      </c>
      <c r="B338" s="106">
        <f>IF(A338&gt;174999.99,VLOOKUP(A338,'Higher Income Adjustment'!A$1:B$190,2),0)</f>
        <v>0.60000000000000031</v>
      </c>
      <c r="C338" s="85">
        <f>'3424'!AX331</f>
        <v>39739.133388992552</v>
      </c>
      <c r="D338" s="85">
        <f>'3424'!AY331</f>
        <v>42772.133680466104</v>
      </c>
      <c r="E338" s="85">
        <f>'3424'!AZ331</f>
        <v>45805.133971939656</v>
      </c>
      <c r="G338" s="85">
        <f>'3424'!BE331</f>
        <v>23190.191211070742</v>
      </c>
      <c r="H338" s="85">
        <f>'3424'!BF331</f>
        <v>25159.804838729116</v>
      </c>
      <c r="I338" s="85">
        <f>'3424'!BG331</f>
        <v>27129.418466387491</v>
      </c>
    </row>
    <row r="339" spans="1:9" x14ac:dyDescent="0.4">
      <c r="A339" s="35">
        <f>'3424'!Y332</f>
        <v>324500</v>
      </c>
      <c r="B339" s="106">
        <f>IF(A339&gt;174999.99,VLOOKUP(A339,'Higher Income Adjustment'!A$1:B$190,2),0)</f>
        <v>0.60000000000000031</v>
      </c>
      <c r="C339" s="85">
        <f>'3424'!AX332</f>
        <v>39838.607326580423</v>
      </c>
      <c r="D339" s="85">
        <f>'3424'!AY332</f>
        <v>42871.478092727877</v>
      </c>
      <c r="E339" s="85">
        <f>'3424'!AZ332</f>
        <v>45904.348858875332</v>
      </c>
      <c r="G339" s="85">
        <f>'3424'!BE332</f>
        <v>23233.156824083278</v>
      </c>
      <c r="H339" s="85">
        <f>'3424'!BF332</f>
        <v>25202.686338710693</v>
      </c>
      <c r="I339" s="85">
        <f>'3424'!BG332</f>
        <v>27172.215853338108</v>
      </c>
    </row>
    <row r="340" spans="1:9" x14ac:dyDescent="0.4">
      <c r="A340" s="35">
        <f>'3424'!Y333</f>
        <v>325500</v>
      </c>
      <c r="B340" s="106">
        <f>IF(A340&gt;174999.99,VLOOKUP(A340,'Higher Income Adjustment'!A$1:B$190,2),0)</f>
        <v>0.61000000000000032</v>
      </c>
      <c r="C340" s="85">
        <f>'3424'!AX333</f>
        <v>39938.080768348729</v>
      </c>
      <c r="D340" s="85">
        <f>'3424'!AY333</f>
        <v>42970.822504989657</v>
      </c>
      <c r="E340" s="85">
        <f>'3424'!AZ333</f>
        <v>46003.564241630585</v>
      </c>
      <c r="G340" s="85">
        <f>'3424'!BE333</f>
        <v>23276.122115113325</v>
      </c>
      <c r="H340" s="85">
        <f>'3424'!BF333</f>
        <v>25245.56783869227</v>
      </c>
      <c r="I340" s="85">
        <f>'3424'!BG333</f>
        <v>27215.013562271215</v>
      </c>
    </row>
    <row r="341" spans="1:9" x14ac:dyDescent="0.4">
      <c r="A341" s="35">
        <f>'3424'!Y334</f>
        <v>326500</v>
      </c>
      <c r="B341" s="106">
        <f>IF(A341&gt;174999.99,VLOOKUP(A341,'Higher Income Adjustment'!A$1:B$190,2),0)</f>
        <v>0.61000000000000032</v>
      </c>
      <c r="C341" s="85">
        <f>'3424'!AX334</f>
        <v>40037.553714234178</v>
      </c>
      <c r="D341" s="85">
        <f>'3424'!AY334</f>
        <v>43070.166917251438</v>
      </c>
      <c r="E341" s="85">
        <f>'3424'!AZ334</f>
        <v>46102.780120268697</v>
      </c>
      <c r="G341" s="85">
        <f>'3424'!BE334</f>
        <v>23319.087084119779</v>
      </c>
      <c r="H341" s="85">
        <f>'3424'!BF334</f>
        <v>25288.449338673847</v>
      </c>
      <c r="I341" s="85">
        <f>'3424'!BG334</f>
        <v>27257.811593227914</v>
      </c>
    </row>
    <row r="342" spans="1:9" x14ac:dyDescent="0.4">
      <c r="A342" s="35">
        <f>'3424'!Y335</f>
        <v>327500</v>
      </c>
      <c r="B342" s="106">
        <f>IF(A342&gt;174999.99,VLOOKUP(A342,'Higher Income Adjustment'!A$1:B$190,2),0)</f>
        <v>0.62000000000000033</v>
      </c>
      <c r="C342" s="85">
        <f>'3424'!AX335</f>
        <v>40137.026164173716</v>
      </c>
      <c r="D342" s="85">
        <f>'3424'!AY335</f>
        <v>43169.511329513218</v>
      </c>
      <c r="E342" s="85">
        <f>'3424'!AZ335</f>
        <v>46201.996494852719</v>
      </c>
      <c r="G342" s="85">
        <f>'3424'!BE335</f>
        <v>23362.051731061703</v>
      </c>
      <c r="H342" s="85">
        <f>'3424'!BF335</f>
        <v>25331.330838655424</v>
      </c>
      <c r="I342" s="85">
        <f>'3424'!BG335</f>
        <v>27300.609946249144</v>
      </c>
    </row>
    <row r="343" spans="1:9" x14ac:dyDescent="0.4">
      <c r="A343" s="35">
        <f>'3424'!Y336</f>
        <v>328500</v>
      </c>
      <c r="B343" s="106">
        <f>IF(A343&gt;174999.99,VLOOKUP(A343,'Higher Income Adjustment'!A$1:B$190,2),0)</f>
        <v>0.62000000000000033</v>
      </c>
      <c r="C343" s="85">
        <f>'3424'!AX336</f>
        <v>40236.498118104515</v>
      </c>
      <c r="D343" s="85">
        <f>'3424'!AY336</f>
        <v>43268.855741774998</v>
      </c>
      <c r="E343" s="85">
        <f>'3424'!AZ336</f>
        <v>46301.213365445481</v>
      </c>
      <c r="G343" s="85">
        <f>'3424'!BE336</f>
        <v>23405.01605589829</v>
      </c>
      <c r="H343" s="85">
        <f>'3424'!BF336</f>
        <v>25374.212338637</v>
      </c>
      <c r="I343" s="85">
        <f>'3424'!BG336</f>
        <v>27343.408621375711</v>
      </c>
    </row>
    <row r="344" spans="1:9" x14ac:dyDescent="0.4">
      <c r="A344" s="35">
        <f>'3424'!Y337</f>
        <v>329500</v>
      </c>
      <c r="B344" s="106">
        <f>IF(A344&gt;174999.99,VLOOKUP(A344,'Higher Income Adjustment'!A$1:B$190,2),0)</f>
        <v>0.62000000000000033</v>
      </c>
      <c r="C344" s="85">
        <f>'3424'!AX337</f>
        <v>40335.969575963987</v>
      </c>
      <c r="D344" s="85">
        <f>'3424'!AY337</f>
        <v>43368.200154036778</v>
      </c>
      <c r="E344" s="85">
        <f>'3424'!AZ337</f>
        <v>46400.430732109569</v>
      </c>
      <c r="G344" s="85">
        <f>'3424'!BE337</f>
        <v>23447.980058588902</v>
      </c>
      <c r="H344" s="85">
        <f>'3424'!BF337</f>
        <v>25417.093838618577</v>
      </c>
      <c r="I344" s="85">
        <f>'3424'!BG337</f>
        <v>27386.207618648252</v>
      </c>
    </row>
    <row r="345" spans="1:9" x14ac:dyDescent="0.4">
      <c r="A345" s="35">
        <f>'3424'!Y338</f>
        <v>330500</v>
      </c>
      <c r="B345" s="106">
        <f>IF(A345&gt;174999.99,VLOOKUP(A345,'Higher Income Adjustment'!A$1:B$190,2),0)</f>
        <v>0.63000000000000034</v>
      </c>
      <c r="C345" s="85">
        <f>'3424'!AX338</f>
        <v>40435.44053768977</v>
      </c>
      <c r="D345" s="85">
        <f>'3424'!AY338</f>
        <v>43467.544566298544</v>
      </c>
      <c r="E345" s="85">
        <f>'3424'!AZ338</f>
        <v>46499.648594907318</v>
      </c>
      <c r="G345" s="85">
        <f>'3424'!BE338</f>
        <v>23490.943739093047</v>
      </c>
      <c r="H345" s="85">
        <f>'3424'!BF338</f>
        <v>25459.975338600154</v>
      </c>
      <c r="I345" s="85">
        <f>'3424'!BG338</f>
        <v>27429.006938107261</v>
      </c>
    </row>
    <row r="346" spans="1:9" x14ac:dyDescent="0.4">
      <c r="A346" s="35">
        <f>'3424'!Y339</f>
        <v>331500</v>
      </c>
      <c r="B346" s="106">
        <f>IF(A346&gt;174999.99,VLOOKUP(A346,'Higher Income Adjustment'!A$1:B$190,2),0)</f>
        <v>0.63000000000000034</v>
      </c>
      <c r="C346" s="85">
        <f>'3424'!AX339</f>
        <v>40534.911003219757</v>
      </c>
      <c r="D346" s="85">
        <f>'3424'!AY339</f>
        <v>43566.888978560324</v>
      </c>
      <c r="E346" s="85">
        <f>'3424'!AZ339</f>
        <v>46598.866953900892</v>
      </c>
      <c r="G346" s="85">
        <f>'3424'!BE339</f>
        <v>23533.907097370375</v>
      </c>
      <c r="H346" s="85">
        <f>'3424'!BF339</f>
        <v>25502.856838581731</v>
      </c>
      <c r="I346" s="85">
        <f>'3424'!BG339</f>
        <v>27471.806579793087</v>
      </c>
    </row>
    <row r="347" spans="1:9" x14ac:dyDescent="0.4">
      <c r="A347" s="35">
        <f>'3424'!Y340</f>
        <v>332500</v>
      </c>
      <c r="B347" s="106">
        <f>IF(A347&gt;174999.99,VLOOKUP(A347,'Higher Income Adjustment'!A$1:B$190,2),0)</f>
        <v>0.64000000000000035</v>
      </c>
      <c r="C347" s="85">
        <f>'3424'!AX340</f>
        <v>40634.38097249205</v>
      </c>
      <c r="D347" s="85">
        <f>'3424'!AY340</f>
        <v>43666.233390822104</v>
      </c>
      <c r="E347" s="85">
        <f>'3424'!AZ340</f>
        <v>46698.085809152159</v>
      </c>
      <c r="G347" s="85">
        <f>'3424'!BE340</f>
        <v>23576.870133380697</v>
      </c>
      <c r="H347" s="85">
        <f>'3424'!BF340</f>
        <v>25545.738338563307</v>
      </c>
      <c r="I347" s="85">
        <f>'3424'!BG340</f>
        <v>27514.606543745918</v>
      </c>
    </row>
    <row r="348" spans="1:9" x14ac:dyDescent="0.4">
      <c r="A348" s="35">
        <f>'3424'!Y341</f>
        <v>333500</v>
      </c>
      <c r="B348" s="106">
        <f>IF(A348&gt;174999.99,VLOOKUP(A348,'Higher Income Adjustment'!A$1:B$190,2),0)</f>
        <v>0.64000000000000035</v>
      </c>
      <c r="C348" s="85">
        <f>'3424'!AX341</f>
        <v>40733.850445444994</v>
      </c>
      <c r="D348" s="85">
        <f>'3424'!AY341</f>
        <v>43765.577803083885</v>
      </c>
      <c r="E348" s="85">
        <f>'3424'!AZ341</f>
        <v>46797.305160722775</v>
      </c>
      <c r="G348" s="85">
        <f>'3424'!BE341</f>
        <v>23619.832847083977</v>
      </c>
      <c r="H348" s="85">
        <f>'3424'!BF341</f>
        <v>25588.619838544884</v>
      </c>
      <c r="I348" s="85">
        <f>'3424'!BG341</f>
        <v>27557.406830005792</v>
      </c>
    </row>
    <row r="349" spans="1:9" x14ac:dyDescent="0.4">
      <c r="A349" s="35">
        <f>'3424'!Y342</f>
        <v>334500</v>
      </c>
      <c r="B349" s="106">
        <f>IF(A349&gt;174999.99,VLOOKUP(A349,'Higher Income Adjustment'!A$1:B$190,2),0)</f>
        <v>0.64000000000000035</v>
      </c>
      <c r="C349" s="85">
        <f>'3424'!AX342</f>
        <v>40833.319422017164</v>
      </c>
      <c r="D349" s="85">
        <f>'3424'!AY342</f>
        <v>43864.922215345665</v>
      </c>
      <c r="E349" s="85">
        <f>'3424'!AZ342</f>
        <v>46896.525008674165</v>
      </c>
      <c r="G349" s="85">
        <f>'3424'!BE342</f>
        <v>23662.795238440325</v>
      </c>
      <c r="H349" s="85">
        <f>'3424'!BF342</f>
        <v>25631.501338526461</v>
      </c>
      <c r="I349" s="85">
        <f>'3424'!BG342</f>
        <v>27600.207438612597</v>
      </c>
    </row>
    <row r="350" spans="1:9" x14ac:dyDescent="0.4">
      <c r="A350" s="35">
        <f>'3424'!Y343</f>
        <v>335500</v>
      </c>
      <c r="B350" s="106">
        <f>IF(A350&gt;174999.99,VLOOKUP(A350,'Higher Income Adjustment'!A$1:B$190,2),0)</f>
        <v>0.65000000000000036</v>
      </c>
      <c r="C350" s="85">
        <f>'3424'!AX343</f>
        <v>40932.787902147364</v>
      </c>
      <c r="D350" s="85">
        <f>'3424'!AY343</f>
        <v>43964.266627607445</v>
      </c>
      <c r="E350" s="85">
        <f>'3424'!AZ343</f>
        <v>46995.745353067527</v>
      </c>
      <c r="G350" s="85">
        <f>'3424'!BE343</f>
        <v>23705.757307410007</v>
      </c>
      <c r="H350" s="85">
        <f>'3424'!BF343</f>
        <v>25674.382838508038</v>
      </c>
      <c r="I350" s="85">
        <f>'3424'!BG343</f>
        <v>27643.008369606068</v>
      </c>
    </row>
    <row r="351" spans="1:9" x14ac:dyDescent="0.4">
      <c r="A351" s="35">
        <f>'3424'!Y344</f>
        <v>336500</v>
      </c>
      <c r="B351" s="106">
        <f>IF(A351&gt;174999.99,VLOOKUP(A351,'Higher Income Adjustment'!A$1:B$190,2),0)</f>
        <v>0.65000000000000036</v>
      </c>
      <c r="C351" s="85">
        <f>'3424'!AX344</f>
        <v>41032.255885774648</v>
      </c>
      <c r="D351" s="85">
        <f>'3424'!AY344</f>
        <v>44063.611039869225</v>
      </c>
      <c r="E351" s="85">
        <f>'3424'!AZ344</f>
        <v>47094.966193963803</v>
      </c>
      <c r="G351" s="85">
        <f>'3424'!BE344</f>
        <v>23748.719053953435</v>
      </c>
      <c r="H351" s="85">
        <f>'3424'!BF344</f>
        <v>25717.264338489615</v>
      </c>
      <c r="I351" s="85">
        <f>'3424'!BG344</f>
        <v>27685.809623025794</v>
      </c>
    </row>
    <row r="352" spans="1:9" x14ac:dyDescent="0.4">
      <c r="A352" s="35">
        <f>'3424'!Y345</f>
        <v>337500</v>
      </c>
      <c r="B352" s="106">
        <f>IF(A352&gt;174999.99,VLOOKUP(A352,'Higher Income Adjustment'!A$1:B$190,2),0)</f>
        <v>0.66000000000000036</v>
      </c>
      <c r="C352" s="85">
        <f>'3424'!AX345</f>
        <v>41131.7233728383</v>
      </c>
      <c r="D352" s="85">
        <f>'3424'!AY345</f>
        <v>44162.955452131006</v>
      </c>
      <c r="E352" s="85">
        <f>'3424'!AZ345</f>
        <v>47194.187531423711</v>
      </c>
      <c r="G352" s="85">
        <f>'3424'!BE345</f>
        <v>23791.68047803118</v>
      </c>
      <c r="H352" s="85">
        <f>'3424'!BF345</f>
        <v>25760.145838471191</v>
      </c>
      <c r="I352" s="85">
        <f>'3424'!BG345</f>
        <v>27728.611198911203</v>
      </c>
    </row>
    <row r="353" spans="1:9" x14ac:dyDescent="0.4">
      <c r="A353" s="35">
        <f>'3424'!Y346</f>
        <v>338500</v>
      </c>
      <c r="B353" s="106">
        <f>IF(A353&gt;174999.99,VLOOKUP(A353,'Higher Income Adjustment'!A$1:B$190,2),0)</f>
        <v>0.66000000000000036</v>
      </c>
      <c r="C353" s="85">
        <f>'3424'!AX346</f>
        <v>41231.190363277798</v>
      </c>
      <c r="D353" s="85">
        <f>'3424'!AY346</f>
        <v>44262.299864392771</v>
      </c>
      <c r="E353" s="85">
        <f>'3424'!AZ346</f>
        <v>47293.409365507745</v>
      </c>
      <c r="G353" s="85">
        <f>'3424'!BE346</f>
        <v>23834.641579603962</v>
      </c>
      <c r="H353" s="85">
        <f>'3424'!BF346</f>
        <v>25803.027338452768</v>
      </c>
      <c r="I353" s="85">
        <f>'3424'!BG346</f>
        <v>27771.413097301574</v>
      </c>
    </row>
    <row r="354" spans="1:9" x14ac:dyDescent="0.4">
      <c r="A354" s="35">
        <f>'3424'!Y347</f>
        <v>339500</v>
      </c>
      <c r="B354" s="106">
        <f>IF(A354&gt;174999.99,VLOOKUP(A354,'Higher Income Adjustment'!A$1:B$190,2),0)</f>
        <v>0.66000000000000036</v>
      </c>
      <c r="C354" s="85">
        <f>'3424'!AX347</f>
        <v>41330.656857032933</v>
      </c>
      <c r="D354" s="85">
        <f>'3424'!AY347</f>
        <v>44361.644276654552</v>
      </c>
      <c r="E354" s="85">
        <f>'3424'!AZ347</f>
        <v>47392.63169627617</v>
      </c>
      <c r="G354" s="85">
        <f>'3424'!BE347</f>
        <v>23877.602358632648</v>
      </c>
      <c r="H354" s="85">
        <f>'3424'!BF347</f>
        <v>25845.908838434345</v>
      </c>
      <c r="I354" s="85">
        <f>'3424'!BG347</f>
        <v>27814.215318236042</v>
      </c>
    </row>
    <row r="355" spans="1:9" x14ac:dyDescent="0.4">
      <c r="A355" s="35">
        <f>'3424'!Y348</f>
        <v>340500</v>
      </c>
      <c r="B355" s="106">
        <f>IF(A355&gt;174999.99,VLOOKUP(A355,'Higher Income Adjustment'!A$1:B$190,2),0)</f>
        <v>0.67000000000000037</v>
      </c>
      <c r="C355" s="85">
        <f>'3424'!AX348</f>
        <v>41430.122854043671</v>
      </c>
      <c r="D355" s="85">
        <f>'3424'!AY348</f>
        <v>44460.988688916332</v>
      </c>
      <c r="E355" s="85">
        <f>'3424'!AZ348</f>
        <v>47491.854523788992</v>
      </c>
      <c r="G355" s="85">
        <f>'3424'!BE348</f>
        <v>23920.562815078272</v>
      </c>
      <c r="H355" s="85">
        <f>'3424'!BF348</f>
        <v>25888.790338415922</v>
      </c>
      <c r="I355" s="85">
        <f>'3424'!BG348</f>
        <v>27857.017861753571</v>
      </c>
    </row>
    <row r="356" spans="1:9" x14ac:dyDescent="0.4">
      <c r="A356" s="35">
        <f>'3424'!Y349</f>
        <v>341500</v>
      </c>
      <c r="B356" s="106">
        <f>IF(A356&gt;174999.99,VLOOKUP(A356,'Higher Income Adjustment'!A$1:B$190,2),0)</f>
        <v>0.67000000000000037</v>
      </c>
      <c r="C356" s="85">
        <f>'3424'!AX349</f>
        <v>41529.588354250227</v>
      </c>
      <c r="D356" s="85">
        <f>'3424'!AY349</f>
        <v>44560.333101178112</v>
      </c>
      <c r="E356" s="85">
        <f>'3424'!AZ349</f>
        <v>47591.077848105997</v>
      </c>
      <c r="G356" s="85">
        <f>'3424'!BE349</f>
        <v>23963.522948902002</v>
      </c>
      <c r="H356" s="85">
        <f>'3424'!BF349</f>
        <v>25931.671838397499</v>
      </c>
      <c r="I356" s="85">
        <f>'3424'!BG349</f>
        <v>27899.820727892995</v>
      </c>
    </row>
    <row r="357" spans="1:9" x14ac:dyDescent="0.4">
      <c r="A357" s="35">
        <f>'3424'!Y350</f>
        <v>342500</v>
      </c>
      <c r="B357" s="106">
        <f>IF(A357&gt;174999.99,VLOOKUP(A357,'Higher Income Adjustment'!A$1:B$190,2),0)</f>
        <v>0.68000000000000038</v>
      </c>
      <c r="C357" s="85">
        <f>'3424'!AX350</f>
        <v>41629.053357593053</v>
      </c>
      <c r="D357" s="85">
        <f>'3424'!AY350</f>
        <v>44659.677513439892</v>
      </c>
      <c r="E357" s="85">
        <f>'3424'!AZ350</f>
        <v>47690.301669286731</v>
      </c>
      <c r="G357" s="85">
        <f>'3424'!BE350</f>
        <v>24006.482760065173</v>
      </c>
      <c r="H357" s="85">
        <f>'3424'!BF350</f>
        <v>25974.553338379075</v>
      </c>
      <c r="I357" s="85">
        <f>'3424'!BG350</f>
        <v>27942.623916692977</v>
      </c>
    </row>
    <row r="358" spans="1:9" x14ac:dyDescent="0.4">
      <c r="A358" s="35">
        <f>'3424'!Y351</f>
        <v>343500</v>
      </c>
      <c r="B358" s="106">
        <f>IF(A358&gt;174999.99,VLOOKUP(A358,'Higher Income Adjustment'!A$1:B$190,2),0)</f>
        <v>0.68000000000000038</v>
      </c>
      <c r="C358" s="85">
        <f>'3424'!AX351</f>
        <v>41728.517864012829</v>
      </c>
      <c r="D358" s="85">
        <f>'3424'!AY351</f>
        <v>44759.021925701672</v>
      </c>
      <c r="E358" s="85">
        <f>'3424'!AZ351</f>
        <v>47789.525987390516</v>
      </c>
      <c r="G358" s="85">
        <f>'3424'!BE351</f>
        <v>24049.44224852926</v>
      </c>
      <c r="H358" s="85">
        <f>'3424'!BF351</f>
        <v>26017.434838360652</v>
      </c>
      <c r="I358" s="85">
        <f>'3424'!BG351</f>
        <v>27985.427428192044</v>
      </c>
    </row>
    <row r="359" spans="1:9" x14ac:dyDescent="0.4">
      <c r="A359" s="35">
        <f>'3424'!Y352</f>
        <v>344500</v>
      </c>
      <c r="B359" s="106">
        <f>IF(A359&gt;174999.99,VLOOKUP(A359,'Higher Income Adjustment'!A$1:B$190,2),0)</f>
        <v>0.68000000000000038</v>
      </c>
      <c r="C359" s="85">
        <f>'3424'!AX352</f>
        <v>41827.981873450481</v>
      </c>
      <c r="D359" s="85">
        <f>'3424'!AY352</f>
        <v>44858.366337963453</v>
      </c>
      <c r="E359" s="85">
        <f>'3424'!AZ352</f>
        <v>47888.750802476425</v>
      </c>
      <c r="G359" s="85">
        <f>'3424'!BE352</f>
        <v>24092.401414255903</v>
      </c>
      <c r="H359" s="85">
        <f>'3424'!BF352</f>
        <v>26060.316338342229</v>
      </c>
      <c r="I359" s="85">
        <f>'3424'!BG352</f>
        <v>28028.231262428555</v>
      </c>
    </row>
    <row r="360" spans="1:9" x14ac:dyDescent="0.4">
      <c r="A360" s="35">
        <f>'3424'!Y353</f>
        <v>345500</v>
      </c>
      <c r="B360" s="106">
        <f>IF(A360&gt;174999.99,VLOOKUP(A360,'Higher Income Adjustment'!A$1:B$190,2),0)</f>
        <v>0.69000000000000039</v>
      </c>
      <c r="C360" s="85">
        <f>'3424'!AX353</f>
        <v>41927.445385847146</v>
      </c>
      <c r="D360" s="85">
        <f>'3424'!AY353</f>
        <v>44957.710750225218</v>
      </c>
      <c r="E360" s="85">
        <f>'3424'!AZ353</f>
        <v>47987.976114603291</v>
      </c>
      <c r="G360" s="85">
        <f>'3424'!BE353</f>
        <v>24135.360257206885</v>
      </c>
      <c r="H360" s="85">
        <f>'3424'!BF353</f>
        <v>26103.197838323802</v>
      </c>
      <c r="I360" s="85">
        <f>'3424'!BG353</f>
        <v>28071.035419440719</v>
      </c>
    </row>
    <row r="361" spans="1:9" x14ac:dyDescent="0.4">
      <c r="A361" s="35">
        <f>'3424'!Y354</f>
        <v>346500</v>
      </c>
      <c r="B361" s="106">
        <f>IF(A361&gt;174999.99,VLOOKUP(A361,'Higher Income Adjustment'!A$1:B$190,2),0)</f>
        <v>0.69000000000000039</v>
      </c>
      <c r="C361" s="85">
        <f>'3424'!AX354</f>
        <v>42026.908401144246</v>
      </c>
      <c r="D361" s="85">
        <f>'3424'!AY354</f>
        <v>45057.055162486999</v>
      </c>
      <c r="E361" s="85">
        <f>'3424'!AZ354</f>
        <v>48087.201923829751</v>
      </c>
      <c r="G361" s="85">
        <f>'3424'!BE354</f>
        <v>24178.318777344153</v>
      </c>
      <c r="H361" s="85">
        <f>'3424'!BF354</f>
        <v>26146.079338305382</v>
      </c>
      <c r="I361" s="85">
        <f>'3424'!BG354</f>
        <v>28113.839899266612</v>
      </c>
    </row>
    <row r="362" spans="1:9" x14ac:dyDescent="0.4">
      <c r="A362" s="35">
        <f>'3424'!Y355</f>
        <v>347500</v>
      </c>
      <c r="B362" s="106">
        <f>IF(A362&gt;174999.99,VLOOKUP(A362,'Higher Income Adjustment'!A$1:B$190,2),0)</f>
        <v>0.7000000000000004</v>
      </c>
      <c r="C362" s="85">
        <f>'3424'!AX355</f>
        <v>42126.370919283399</v>
      </c>
      <c r="D362" s="85">
        <f>'3424'!AY355</f>
        <v>45156.399574748779</v>
      </c>
      <c r="E362" s="85">
        <f>'3424'!AZ355</f>
        <v>48186.428230214158</v>
      </c>
      <c r="G362" s="85">
        <f>'3424'!BE355</f>
        <v>24221.276974629793</v>
      </c>
      <c r="H362" s="85">
        <f>'3424'!BF355</f>
        <v>26188.960838286956</v>
      </c>
      <c r="I362" s="85">
        <f>'3424'!BG355</f>
        <v>28156.644701944118</v>
      </c>
    </row>
    <row r="363" spans="1:9" x14ac:dyDescent="0.4">
      <c r="A363" s="35">
        <f>'3424'!Y356</f>
        <v>348500</v>
      </c>
      <c r="B363" s="106">
        <f>IF(A363&gt;174999.99,VLOOKUP(A363,'Higher Income Adjustment'!A$1:B$190,2),0)</f>
        <v>0.7000000000000004</v>
      </c>
      <c r="C363" s="85">
        <f>'3424'!AX356</f>
        <v>42225.832940206463</v>
      </c>
      <c r="D363" s="85">
        <f>'3424'!AY356</f>
        <v>45255.743987010559</v>
      </c>
      <c r="E363" s="85">
        <f>'3424'!AZ356</f>
        <v>48285.655033814655</v>
      </c>
      <c r="G363" s="85">
        <f>'3424'!BE356</f>
        <v>24264.234849026056</v>
      </c>
      <c r="H363" s="85">
        <f>'3424'!BF356</f>
        <v>26231.842338268536</v>
      </c>
      <c r="I363" s="85">
        <f>'3424'!BG356</f>
        <v>28199.449827511016</v>
      </c>
    </row>
    <row r="364" spans="1:9" x14ac:dyDescent="0.4">
      <c r="A364" s="35">
        <f>'3424'!Y357</f>
        <v>349500</v>
      </c>
      <c r="B364" s="106">
        <f>IF(A364&gt;174999.99,VLOOKUP(A364,'Higher Income Adjustment'!A$1:B$190,2),0)</f>
        <v>0.7000000000000004</v>
      </c>
      <c r="C364" s="85">
        <f>'3424'!AX357</f>
        <v>42325.294463855535</v>
      </c>
      <c r="D364" s="85">
        <f>'3424'!AY357</f>
        <v>45355.088399272339</v>
      </c>
      <c r="E364" s="85">
        <f>'3424'!AZ357</f>
        <v>48384.882334689144</v>
      </c>
      <c r="G364" s="85">
        <f>'3424'!BE357</f>
        <v>24307.192400495329</v>
      </c>
      <c r="H364" s="85">
        <f>'3424'!BF357</f>
        <v>26274.723838250109</v>
      </c>
      <c r="I364" s="85">
        <f>'3424'!BG357</f>
        <v>28242.255276004889</v>
      </c>
    </row>
    <row r="365" spans="1:9" x14ac:dyDescent="0.4">
      <c r="A365" s="35">
        <f>'3424'!Y358</f>
        <v>350500</v>
      </c>
      <c r="B365" s="106">
        <f>IF(A365&gt;174999.99,VLOOKUP(A365,'Higher Income Adjustment'!A$1:B$190,2),0)</f>
        <v>0.7000000000000004</v>
      </c>
      <c r="C365" s="85">
        <f>'3424'!AX358</f>
        <v>42424.755490172953</v>
      </c>
      <c r="D365" s="85">
        <f>'3424'!AY358</f>
        <v>45454.43281153412</v>
      </c>
      <c r="E365" s="85">
        <f>'3424'!AZ358</f>
        <v>48484.110132895286</v>
      </c>
      <c r="G365" s="85">
        <f>'3424'!BE358</f>
        <v>24350.149629000181</v>
      </c>
      <c r="H365" s="85">
        <f>'3424'!BF358</f>
        <v>26317.60533823169</v>
      </c>
      <c r="I365" s="85">
        <f>'3424'!BG358</f>
        <v>28285.061047463198</v>
      </c>
    </row>
    <row r="366" spans="1:9" x14ac:dyDescent="0.4">
      <c r="A366" s="35">
        <f>'3424'!Y359</f>
        <v>351500</v>
      </c>
      <c r="B366" s="106">
        <f>IF(A366&gt;174999.99,VLOOKUP(A366,'Higher Income Adjustment'!A$1:B$190,2),0)</f>
        <v>0.7000000000000004</v>
      </c>
      <c r="C366" s="85">
        <f>'3424'!AX359</f>
        <v>42524.216019101281</v>
      </c>
      <c r="D366" s="85">
        <f>'3424'!AY359</f>
        <v>45553.7772237959</v>
      </c>
      <c r="E366" s="85">
        <f>'3424'!AZ359</f>
        <v>48583.338428490519</v>
      </c>
      <c r="G366" s="85">
        <f>'3424'!BE359</f>
        <v>24393.106534503302</v>
      </c>
      <c r="H366" s="85">
        <f>'3424'!BF359</f>
        <v>26360.486838213263</v>
      </c>
      <c r="I366" s="85">
        <f>'3424'!BG359</f>
        <v>28327.867141923223</v>
      </c>
    </row>
    <row r="367" spans="1:9" x14ac:dyDescent="0.4">
      <c r="A367" s="35">
        <f>'3424'!Y360</f>
        <v>352500</v>
      </c>
      <c r="B367" s="106">
        <f>IF(A367&gt;174999.99,VLOOKUP(A367,'Higher Income Adjustment'!A$1:B$190,2),0)</f>
        <v>0.7000000000000004</v>
      </c>
      <c r="C367" s="85">
        <f>'3424'!AX360</f>
        <v>42623.676050583315</v>
      </c>
      <c r="D367" s="85">
        <f>'3424'!AY360</f>
        <v>45653.121636057665</v>
      </c>
      <c r="E367" s="85">
        <f>'3424'!AZ360</f>
        <v>48682.567221532016</v>
      </c>
      <c r="G367" s="85">
        <f>'3424'!BE360</f>
        <v>24436.063116967565</v>
      </c>
      <c r="H367" s="85">
        <f>'3424'!BF360</f>
        <v>26403.368338194843</v>
      </c>
      <c r="I367" s="85">
        <f>'3424'!BG360</f>
        <v>28370.673559422121</v>
      </c>
    </row>
    <row r="368" spans="1:9" x14ac:dyDescent="0.4">
      <c r="A368" s="35">
        <f>'3424'!Y361</f>
        <v>353500</v>
      </c>
      <c r="B368" s="106">
        <f>IF(A368&gt;174999.99,VLOOKUP(A368,'Higher Income Adjustment'!A$1:B$190,2),0)</f>
        <v>0.7000000000000004</v>
      </c>
      <c r="C368" s="85">
        <f>'3424'!AX361</f>
        <v>42723.135584562122</v>
      </c>
      <c r="D368" s="85">
        <f>'3424'!AY361</f>
        <v>45752.466048319446</v>
      </c>
      <c r="E368" s="85">
        <f>'3424'!AZ361</f>
        <v>48781.796512076769</v>
      </c>
      <c r="G368" s="85">
        <f>'3424'!BE361</f>
        <v>24479.019376355966</v>
      </c>
      <c r="H368" s="85">
        <f>'3424'!BF361</f>
        <v>26446.249838176416</v>
      </c>
      <c r="I368" s="85">
        <f>'3424'!BG361</f>
        <v>28413.480299996867</v>
      </c>
    </row>
    <row r="369" spans="1:9" x14ac:dyDescent="0.4">
      <c r="A369" s="35">
        <f>'3424'!Y362</f>
        <v>354500</v>
      </c>
      <c r="B369" s="106">
        <f>IF(A369&gt;174999.99,VLOOKUP(A369,'Higher Income Adjustment'!A$1:B$190,2),0)</f>
        <v>0.7000000000000004</v>
      </c>
      <c r="C369" s="85">
        <f>'3424'!AX362</f>
        <v>42822.594620980977</v>
      </c>
      <c r="D369" s="85">
        <f>'3424'!AY362</f>
        <v>45851.810460581226</v>
      </c>
      <c r="E369" s="85">
        <f>'3424'!AZ362</f>
        <v>48881.026300181475</v>
      </c>
      <c r="G369" s="85">
        <f>'3424'!BE362</f>
        <v>24521.975312631686</v>
      </c>
      <c r="H369" s="85">
        <f>'3424'!BF362</f>
        <v>26489.131338157997</v>
      </c>
      <c r="I369" s="85">
        <f>'3424'!BG362</f>
        <v>28456.287363684307</v>
      </c>
    </row>
    <row r="370" spans="1:9" x14ac:dyDescent="0.4">
      <c r="A370" s="35">
        <f>'3424'!Y363</f>
        <v>355500</v>
      </c>
      <c r="B370" s="106">
        <f>IF(A370&gt;174999.99,VLOOKUP(A370,'Higher Income Adjustment'!A$1:B$190,2),0)</f>
        <v>0.7000000000000004</v>
      </c>
      <c r="C370" s="85">
        <f>'3424'!AX363</f>
        <v>42922.053159783383</v>
      </c>
      <c r="D370" s="85">
        <f>'3424'!AY363</f>
        <v>45951.154872843006</v>
      </c>
      <c r="E370" s="85">
        <f>'3424'!AZ363</f>
        <v>48980.256585902629</v>
      </c>
      <c r="G370" s="85">
        <f>'3424'!BE363</f>
        <v>24564.930925758032</v>
      </c>
      <c r="H370" s="85">
        <f>'3424'!BF363</f>
        <v>26532.01283813957</v>
      </c>
      <c r="I370" s="85">
        <f>'3424'!BG363</f>
        <v>28499.094750521108</v>
      </c>
    </row>
    <row r="371" spans="1:9" x14ac:dyDescent="0.4">
      <c r="A371" s="35">
        <f>'3424'!Y364</f>
        <v>356500</v>
      </c>
      <c r="B371" s="106">
        <f>IF(A371&gt;174999.99,VLOOKUP(A371,'Higher Income Adjustment'!A$1:B$190,2),0)</f>
        <v>0.7000000000000004</v>
      </c>
      <c r="C371" s="85">
        <f>'3424'!AX364</f>
        <v>43021.511200913097</v>
      </c>
      <c r="D371" s="85">
        <f>'3424'!AY364</f>
        <v>46050.499285104786</v>
      </c>
      <c r="E371" s="85">
        <f>'3424'!AZ364</f>
        <v>49079.487369296476</v>
      </c>
      <c r="G371" s="85">
        <f>'3424'!BE364</f>
        <v>24607.886215698491</v>
      </c>
      <c r="H371" s="85">
        <f>'3424'!BF364</f>
        <v>26574.89433812115</v>
      </c>
      <c r="I371" s="85">
        <f>'3424'!BG364</f>
        <v>28541.90246054381</v>
      </c>
    </row>
    <row r="372" spans="1:9" x14ac:dyDescent="0.4">
      <c r="A372" s="35">
        <f>'3424'!Y365</f>
        <v>357500</v>
      </c>
      <c r="B372" s="106">
        <f>IF(A372&gt;174999.99,VLOOKUP(A372,'Higher Income Adjustment'!A$1:B$190,2),0)</f>
        <v>0.7000000000000004</v>
      </c>
      <c r="C372" s="85">
        <f>'3424'!AX365</f>
        <v>43120.968744314116</v>
      </c>
      <c r="D372" s="85">
        <f>'3424'!AY365</f>
        <v>46149.843697366567</v>
      </c>
      <c r="E372" s="85">
        <f>'3424'!AZ365</f>
        <v>49178.718650419018</v>
      </c>
      <c r="G372" s="85">
        <f>'3424'!BE365</f>
        <v>24650.841182416672</v>
      </c>
      <c r="H372" s="85">
        <f>'3424'!BF365</f>
        <v>26617.775838102723</v>
      </c>
      <c r="I372" s="85">
        <f>'3424'!BG365</f>
        <v>28584.710493788774</v>
      </c>
    </row>
    <row r="373" spans="1:9" x14ac:dyDescent="0.4">
      <c r="A373" s="35">
        <f>'3424'!Y366</f>
        <v>358500</v>
      </c>
      <c r="B373" s="106">
        <f>IF(A373&gt;174999.99,VLOOKUP(A373,'Higher Income Adjustment'!A$1:B$190,2),0)</f>
        <v>0.7000000000000004</v>
      </c>
      <c r="C373" s="85">
        <f>'3424'!AX366</f>
        <v>43220.425789930654</v>
      </c>
      <c r="D373" s="85">
        <f>'3424'!AY366</f>
        <v>46249.188109628347</v>
      </c>
      <c r="E373" s="85">
        <f>'3424'!AZ366</f>
        <v>49277.95042932604</v>
      </c>
      <c r="G373" s="85">
        <f>'3424'!BE366</f>
        <v>24693.795825876372</v>
      </c>
      <c r="H373" s="85">
        <f>'3424'!BF366</f>
        <v>26660.657338084304</v>
      </c>
      <c r="I373" s="85">
        <f>'3424'!BG366</f>
        <v>28627.518850292236</v>
      </c>
    </row>
    <row r="374" spans="1:9" x14ac:dyDescent="0.4">
      <c r="A374" s="35">
        <f>'3424'!Y367</f>
        <v>359500</v>
      </c>
      <c r="B374" s="106">
        <f>IF(A374&gt;174999.99,VLOOKUP(A374,'Higher Income Adjustment'!A$1:B$190,2),0)</f>
        <v>0.7000000000000004</v>
      </c>
      <c r="C374" s="85">
        <f>'3424'!AX367</f>
        <v>43319.882337707175</v>
      </c>
      <c r="D374" s="85">
        <f>'3424'!AY367</f>
        <v>46348.532521890127</v>
      </c>
      <c r="E374" s="85">
        <f>'3424'!AZ367</f>
        <v>49377.182706073079</v>
      </c>
      <c r="G374" s="85">
        <f>'3424'!BE367</f>
        <v>24736.750146041511</v>
      </c>
      <c r="H374" s="85">
        <f>'3424'!BF367</f>
        <v>26703.538838065877</v>
      </c>
      <c r="I374" s="85">
        <f>'3424'!BG367</f>
        <v>28670.327530090242</v>
      </c>
    </row>
    <row r="375" spans="1:9" x14ac:dyDescent="0.4">
      <c r="A375" s="35">
        <f>'3424'!Y368</f>
        <v>360500</v>
      </c>
      <c r="B375" s="106">
        <f>IF(A375&gt;174999.99,VLOOKUP(A375,'Higher Income Adjustment'!A$1:B$190,2),0)</f>
        <v>0.7000000000000004</v>
      </c>
      <c r="C375" s="85">
        <f>'3424'!AX368</f>
        <v>43419.338387588374</v>
      </c>
      <c r="D375" s="85">
        <f>'3424'!AY368</f>
        <v>46447.876934151893</v>
      </c>
      <c r="E375" s="85">
        <f>'3424'!AZ368</f>
        <v>49476.415480715412</v>
      </c>
      <c r="G375" s="85">
        <f>'3424'!BE368</f>
        <v>24779.704142876195</v>
      </c>
      <c r="H375" s="85">
        <f>'3424'!BF368</f>
        <v>26746.420338047457</v>
      </c>
      <c r="I375" s="85">
        <f>'3424'!BG368</f>
        <v>28713.13653321872</v>
      </c>
    </row>
    <row r="376" spans="1:9" x14ac:dyDescent="0.4">
      <c r="A376" s="35">
        <f>'3424'!Y369</f>
        <v>361500</v>
      </c>
      <c r="B376" s="106">
        <f>IF(A376&gt;174999.99,VLOOKUP(A376,'Higher Income Adjustment'!A$1:B$190,2),0)</f>
        <v>0.7000000000000004</v>
      </c>
      <c r="C376" s="85">
        <f>'3424'!AX369</f>
        <v>43518.793939519208</v>
      </c>
      <c r="D376" s="85">
        <f>'3424'!AY369</f>
        <v>46547.221346413673</v>
      </c>
      <c r="E376" s="85">
        <f>'3424'!AZ369</f>
        <v>49575.648753308138</v>
      </c>
      <c r="G376" s="85">
        <f>'3424'!BE369</f>
        <v>24822.65781634465</v>
      </c>
      <c r="H376" s="85">
        <f>'3424'!BF369</f>
        <v>26789.30183802903</v>
      </c>
      <c r="I376" s="85">
        <f>'3424'!BG369</f>
        <v>28755.945859713411</v>
      </c>
    </row>
    <row r="377" spans="1:9" x14ac:dyDescent="0.4">
      <c r="A377" s="35">
        <f>'3424'!Y370</f>
        <v>362500</v>
      </c>
      <c r="B377" s="106">
        <f>IF(A377&gt;174999.99,VLOOKUP(A377,'Higher Income Adjustment'!A$1:B$190,2),0)</f>
        <v>0.7000000000000004</v>
      </c>
      <c r="C377" s="85">
        <f>'3424'!AX370</f>
        <v>43618.248993444853</v>
      </c>
      <c r="D377" s="85">
        <f>'3424'!AY370</f>
        <v>46646.565758675453</v>
      </c>
      <c r="E377" s="85">
        <f>'3424'!AZ370</f>
        <v>49674.882523906053</v>
      </c>
      <c r="G377" s="85">
        <f>'3424'!BE370</f>
        <v>24865.61116641129</v>
      </c>
      <c r="H377" s="85">
        <f>'3424'!BF370</f>
        <v>26832.183338010611</v>
      </c>
      <c r="I377" s="85">
        <f>'3424'!BG370</f>
        <v>28798.755509609931</v>
      </c>
    </row>
    <row r="378" spans="1:9" x14ac:dyDescent="0.4">
      <c r="A378" s="35">
        <f>'3424'!Y371</f>
        <v>363500</v>
      </c>
      <c r="B378" s="106">
        <f>IF(A378&gt;174999.99,VLOOKUP(A378,'Higher Income Adjustment'!A$1:B$190,2),0)</f>
        <v>0.7000000000000004</v>
      </c>
      <c r="C378" s="85">
        <f>'3424'!AX371</f>
        <v>43717.703549310703</v>
      </c>
      <c r="D378" s="85">
        <f>'3424'!AY371</f>
        <v>46745.910170937233</v>
      </c>
      <c r="E378" s="85">
        <f>'3424'!AZ371</f>
        <v>49774.116792563764</v>
      </c>
      <c r="G378" s="85">
        <f>'3424'!BE371</f>
        <v>24908.564193040649</v>
      </c>
      <c r="H378" s="85">
        <f>'3424'!BF371</f>
        <v>26875.064837992184</v>
      </c>
      <c r="I378" s="85">
        <f>'3424'!BG371</f>
        <v>28841.565482943719</v>
      </c>
    </row>
    <row r="379" spans="1:9" x14ac:dyDescent="0.4">
      <c r="A379" s="35">
        <f>'3424'!Y372</f>
        <v>364500</v>
      </c>
      <c r="B379" s="106">
        <f>IF(A379&gt;174999.99,VLOOKUP(A379,'Higher Income Adjustment'!A$1:B$190,2),0)</f>
        <v>0.7000000000000004</v>
      </c>
      <c r="C379" s="85">
        <f>'3424'!AX372</f>
        <v>43817.157607062421</v>
      </c>
      <c r="D379" s="85">
        <f>'3424'!AY372</f>
        <v>46845.254583199014</v>
      </c>
      <c r="E379" s="85">
        <f>'3424'!AZ372</f>
        <v>49873.351559335606</v>
      </c>
      <c r="G379" s="85">
        <f>'3424'!BE372</f>
        <v>24951.516896197449</v>
      </c>
      <c r="H379" s="85">
        <f>'3424'!BF372</f>
        <v>26917.946337973764</v>
      </c>
      <c r="I379" s="85">
        <f>'3424'!BG372</f>
        <v>28884.37577975008</v>
      </c>
    </row>
    <row r="380" spans="1:9" x14ac:dyDescent="0.4">
      <c r="A380" s="35">
        <f>'3424'!Y373</f>
        <v>365500</v>
      </c>
      <c r="B380" s="106">
        <f>IF(A380&gt;174999.99,VLOOKUP(A380,'Higher Income Adjustment'!A$1:B$190,2),0)</f>
        <v>0.7000000000000004</v>
      </c>
      <c r="C380" s="85">
        <f>'3424'!AX373</f>
        <v>43916.611166645896</v>
      </c>
      <c r="D380" s="85">
        <f>'3424'!AY373</f>
        <v>46944.598995460794</v>
      </c>
      <c r="E380" s="85">
        <f>'3424'!AZ373</f>
        <v>49972.586824275691</v>
      </c>
      <c r="G380" s="85">
        <f>'3424'!BE373</f>
        <v>24994.469275846535</v>
      </c>
      <c r="H380" s="85">
        <f>'3424'!BF373</f>
        <v>26960.827837955338</v>
      </c>
      <c r="I380" s="85">
        <f>'3424'!BG373</f>
        <v>28927.18640006414</v>
      </c>
    </row>
    <row r="381" spans="1:9" x14ac:dyDescent="0.4">
      <c r="A381" s="35">
        <f>'3424'!Y374</f>
        <v>366500</v>
      </c>
      <c r="B381" s="106">
        <f>IF(A381&gt;174999.99,VLOOKUP(A381,'Higher Income Adjustment'!A$1:B$190,2),0)</f>
        <v>0.7000000000000004</v>
      </c>
      <c r="C381" s="85">
        <f>'3424'!AX374</f>
        <v>44016.06422800725</v>
      </c>
      <c r="D381" s="85">
        <f>'3424'!AY374</f>
        <v>47043.943407722574</v>
      </c>
      <c r="E381" s="85">
        <f>'3424'!AZ374</f>
        <v>50071.822587437899</v>
      </c>
      <c r="G381" s="85">
        <f>'3424'!BE374</f>
        <v>25037.421331952937</v>
      </c>
      <c r="H381" s="85">
        <f>'3424'!BF374</f>
        <v>27003.709337936918</v>
      </c>
      <c r="I381" s="85">
        <f>'3424'!BG374</f>
        <v>28969.997343920899</v>
      </c>
    </row>
    <row r="382" spans="1:9" x14ac:dyDescent="0.4">
      <c r="A382" s="35">
        <f>'3424'!Y375</f>
        <v>367500</v>
      </c>
      <c r="B382" s="106">
        <f>IF(A382&gt;174999.99,VLOOKUP(A382,'Higher Income Adjustment'!A$1:B$190,2),0)</f>
        <v>0.7000000000000004</v>
      </c>
      <c r="C382" s="85">
        <f>'3424'!AX375</f>
        <v>44115.516791092828</v>
      </c>
      <c r="D382" s="85">
        <f>'3424'!AY375</f>
        <v>47143.28781998434</v>
      </c>
      <c r="E382" s="85">
        <f>'3424'!AZ375</f>
        <v>50171.058848875851</v>
      </c>
      <c r="G382" s="85">
        <f>'3424'!BE375</f>
        <v>25080.373064481813</v>
      </c>
      <c r="H382" s="85">
        <f>'3424'!BF375</f>
        <v>27046.590837918491</v>
      </c>
      <c r="I382" s="85">
        <f>'3424'!BG375</f>
        <v>29012.808611355169</v>
      </c>
    </row>
    <row r="383" spans="1:9" x14ac:dyDescent="0.4">
      <c r="A383" s="35">
        <f>'3424'!Y376</f>
        <v>368500</v>
      </c>
      <c r="B383" s="106">
        <f>IF(A383&gt;174999.99,VLOOKUP(A383,'Higher Income Adjustment'!A$1:B$190,2),0)</f>
        <v>0.7000000000000004</v>
      </c>
      <c r="C383" s="85">
        <f>'3424'!AX376</f>
        <v>44214.968855849278</v>
      </c>
      <c r="D383" s="85">
        <f>'3424'!AY376</f>
        <v>47242.63223224612</v>
      </c>
      <c r="E383" s="85">
        <f>'3424'!AZ376</f>
        <v>50270.295608642962</v>
      </c>
      <c r="G383" s="85">
        <f>'3424'!BE376</f>
        <v>25123.324473398498</v>
      </c>
      <c r="H383" s="85">
        <f>'3424'!BF376</f>
        <v>27089.472337900072</v>
      </c>
      <c r="I383" s="85">
        <f>'3424'!BG376</f>
        <v>29055.620202401646</v>
      </c>
    </row>
    <row r="384" spans="1:9" x14ac:dyDescent="0.4">
      <c r="A384" s="35">
        <f>'3424'!Y377</f>
        <v>369500</v>
      </c>
      <c r="B384" s="106">
        <f>IF(A384&gt;174999.99,VLOOKUP(A384,'Higher Income Adjustment'!A$1:B$190,2),0)</f>
        <v>0.7000000000000004</v>
      </c>
      <c r="C384" s="85">
        <f>'3424'!AX377</f>
        <v>44314.420422223418</v>
      </c>
      <c r="D384" s="85">
        <f>'3424'!AY377</f>
        <v>47341.9766445079</v>
      </c>
      <c r="E384" s="85">
        <f>'3424'!AZ377</f>
        <v>50369.532866792382</v>
      </c>
      <c r="G384" s="85">
        <f>'3424'!BE377</f>
        <v>25166.275558668458</v>
      </c>
      <c r="H384" s="85">
        <f>'3424'!BF377</f>
        <v>27132.353837881645</v>
      </c>
      <c r="I384" s="85">
        <f>'3424'!BG377</f>
        <v>29098.432117094831</v>
      </c>
    </row>
    <row r="385" spans="1:9" x14ac:dyDescent="0.4">
      <c r="A385" s="35">
        <f>'3424'!Y378</f>
        <v>370500</v>
      </c>
      <c r="B385" s="106">
        <f>IF(A385&gt;174999.99,VLOOKUP(A385,'Higher Income Adjustment'!A$1:B$190,2),0)</f>
        <v>0.7000000000000004</v>
      </c>
      <c r="C385" s="85">
        <f>'3424'!AX378</f>
        <v>44413.871490162332</v>
      </c>
      <c r="D385" s="85">
        <f>'3424'!AY378</f>
        <v>47441.321056769681</v>
      </c>
      <c r="E385" s="85">
        <f>'3424'!AZ378</f>
        <v>50468.77062337703</v>
      </c>
      <c r="G385" s="85">
        <f>'3424'!BE378</f>
        <v>25209.226320257345</v>
      </c>
      <c r="H385" s="85">
        <f>'3424'!BF378</f>
        <v>27175.235337863225</v>
      </c>
      <c r="I385" s="85">
        <f>'3424'!BG378</f>
        <v>29141.244355469105</v>
      </c>
    </row>
    <row r="386" spans="1:9" x14ac:dyDescent="0.4">
      <c r="A386" s="35">
        <f>'3424'!Y379</f>
        <v>371500</v>
      </c>
      <c r="B386" s="106">
        <f>IF(A386&gt;174999.99,VLOOKUP(A386,'Higher Income Adjustment'!A$1:B$190,2),0)</f>
        <v>0.7000000000000004</v>
      </c>
      <c r="C386" s="85">
        <f>'3424'!AX379</f>
        <v>44513.322059613332</v>
      </c>
      <c r="D386" s="85">
        <f>'3424'!AY379</f>
        <v>47540.665469031461</v>
      </c>
      <c r="E386" s="85">
        <f>'3424'!AZ379</f>
        <v>50568.008878449589</v>
      </c>
      <c r="G386" s="85">
        <f>'3424'!BE379</f>
        <v>25252.176758130929</v>
      </c>
      <c r="H386" s="85">
        <f>'3424'!BF379</f>
        <v>27218.116837844798</v>
      </c>
      <c r="I386" s="85">
        <f>'3424'!BG379</f>
        <v>29184.056917558668</v>
      </c>
    </row>
    <row r="387" spans="1:9" x14ac:dyDescent="0.4">
      <c r="A387" s="35">
        <f>'3424'!Y380</f>
        <v>372500</v>
      </c>
      <c r="B387" s="106">
        <f>IF(A387&gt;174999.99,VLOOKUP(A387,'Higher Income Adjustment'!A$1:B$190,2),0)</f>
        <v>0.7000000000000004</v>
      </c>
      <c r="C387" s="85">
        <f>'3424'!AX380</f>
        <v>44612.772130523983</v>
      </c>
      <c r="D387" s="85">
        <f>'3424'!AY380</f>
        <v>47640.009881293241</v>
      </c>
      <c r="E387" s="85">
        <f>'3424'!AZ380</f>
        <v>50667.247632062499</v>
      </c>
      <c r="G387" s="85">
        <f>'3424'!BE380</f>
        <v>25295.126872255169</v>
      </c>
      <c r="H387" s="85">
        <f>'3424'!BF380</f>
        <v>27260.998337826375</v>
      </c>
      <c r="I387" s="85">
        <f>'3424'!BG380</f>
        <v>29226.869803397582</v>
      </c>
    </row>
    <row r="388" spans="1:9" x14ac:dyDescent="0.4">
      <c r="A388" s="35">
        <f>'3424'!Y381</f>
        <v>373500</v>
      </c>
      <c r="B388" s="106">
        <f>IF(A388&gt;174999.99,VLOOKUP(A388,'Higher Income Adjustment'!A$1:B$190,2),0)</f>
        <v>0.7000000000000004</v>
      </c>
      <c r="C388" s="85">
        <f>'3424'!AX381</f>
        <v>44712.221702842078</v>
      </c>
      <c r="D388" s="85">
        <f>'3424'!AY381</f>
        <v>47739.354293555021</v>
      </c>
      <c r="E388" s="85">
        <f>'3424'!AZ381</f>
        <v>50766.486884267964</v>
      </c>
      <c r="G388" s="85">
        <f>'3424'!BE381</f>
        <v>25338.076662596159</v>
      </c>
      <c r="H388" s="85">
        <f>'3424'!BF381</f>
        <v>27303.879837807952</v>
      </c>
      <c r="I388" s="85">
        <f>'3424'!BG381</f>
        <v>29269.683013019745</v>
      </c>
    </row>
    <row r="389" spans="1:9" x14ac:dyDescent="0.4">
      <c r="A389" s="35">
        <f>'3424'!Y382</f>
        <v>374500</v>
      </c>
      <c r="B389" s="106">
        <f>IF(A389&gt;174999.99,VLOOKUP(A389,'Higher Income Adjustment'!A$1:B$190,2),0)</f>
        <v>0.7000000000000004</v>
      </c>
      <c r="C389" s="85">
        <f>'3424'!AX382</f>
        <v>44811.670776515646</v>
      </c>
      <c r="D389" s="85">
        <f>'3424'!AY382</f>
        <v>47838.698705816787</v>
      </c>
      <c r="E389" s="85">
        <f>'3424'!AZ382</f>
        <v>50865.726635117928</v>
      </c>
      <c r="G389" s="85">
        <f>'3424'!BE382</f>
        <v>25381.026129120157</v>
      </c>
      <c r="H389" s="85">
        <f>'3424'!BF382</f>
        <v>27346.761337789529</v>
      </c>
      <c r="I389" s="85">
        <f>'3424'!BG382</f>
        <v>29312.4965464589</v>
      </c>
    </row>
    <row r="390" spans="1:9" x14ac:dyDescent="0.4">
      <c r="A390" s="35">
        <f>'3424'!Y383</f>
        <v>375500</v>
      </c>
      <c r="B390" s="106">
        <f>IF(A390&gt;174999.99,VLOOKUP(A390,'Higher Income Adjustment'!A$1:B$190,2),0)</f>
        <v>0.7000000000000004</v>
      </c>
      <c r="C390" s="85">
        <f>'3424'!AX383</f>
        <v>44911.119351492984</v>
      </c>
      <c r="D390" s="85">
        <f>'3424'!AY383</f>
        <v>47938.043118078567</v>
      </c>
      <c r="E390" s="85">
        <f>'3424'!AZ383</f>
        <v>50964.966884664151</v>
      </c>
      <c r="G390" s="85">
        <f>'3424'!BE383</f>
        <v>25423.97527179357</v>
      </c>
      <c r="H390" s="85">
        <f>'3424'!BF383</f>
        <v>27389.642837771105</v>
      </c>
      <c r="I390" s="85">
        <f>'3424'!BG383</f>
        <v>29355.310403748641</v>
      </c>
    </row>
    <row r="391" spans="1:9" x14ac:dyDescent="0.4">
      <c r="A391" s="35">
        <f>'3424'!Y384</f>
        <v>376500</v>
      </c>
      <c r="B391" s="106">
        <f>IF(A391&gt;174999.99,VLOOKUP(A391,'Higher Income Adjustment'!A$1:B$190,2),0)</f>
        <v>0.7000000000000004</v>
      </c>
      <c r="C391" s="85">
        <f>'3424'!AX384</f>
        <v>45010.567427722592</v>
      </c>
      <c r="D391" s="85">
        <f>'3424'!AY384</f>
        <v>48037.387530340347</v>
      </c>
      <c r="E391" s="85">
        <f>'3424'!AZ384</f>
        <v>51064.207632958103</v>
      </c>
      <c r="G391" s="85">
        <f>'3424'!BE384</f>
        <v>25466.924090582965</v>
      </c>
      <c r="H391" s="85">
        <f>'3424'!BF384</f>
        <v>27432.524337752682</v>
      </c>
      <c r="I391" s="85">
        <f>'3424'!BG384</f>
        <v>29398.1245849224</v>
      </c>
    </row>
    <row r="392" spans="1:9" x14ac:dyDescent="0.4">
      <c r="A392" s="35">
        <f>'3424'!Y385</f>
        <v>377500</v>
      </c>
      <c r="B392" s="106">
        <f>IF(A392&gt;174999.99,VLOOKUP(A392,'Higher Income Adjustment'!A$1:B$190,2),0)</f>
        <v>0.7000000000000004</v>
      </c>
      <c r="C392" s="85">
        <f>'3424'!AX385</f>
        <v>45110.015005153226</v>
      </c>
      <c r="D392" s="85">
        <f>'3424'!AY385</f>
        <v>48136.731942602128</v>
      </c>
      <c r="E392" s="85">
        <f>'3424'!AZ385</f>
        <v>51163.44888005103</v>
      </c>
      <c r="G392" s="85">
        <f>'3424'!BE385</f>
        <v>25509.872585455061</v>
      </c>
      <c r="H392" s="85">
        <f>'3424'!BF385</f>
        <v>27475.405837734259</v>
      </c>
      <c r="I392" s="85">
        <f>'3424'!BG385</f>
        <v>29440.939090013457</v>
      </c>
    </row>
    <row r="393" spans="1:9" x14ac:dyDescent="0.4">
      <c r="A393" s="35">
        <f>'3424'!Y386</f>
        <v>378500</v>
      </c>
      <c r="B393" s="106">
        <f>IF(A393&gt;174999.99,VLOOKUP(A393,'Higher Income Adjustment'!A$1:B$190,2),0)</f>
        <v>0.7000000000000004</v>
      </c>
      <c r="C393" s="85">
        <f>'3424'!AX386</f>
        <v>45209.462083733888</v>
      </c>
      <c r="D393" s="85">
        <f>'3424'!AY386</f>
        <v>48236.076354863908</v>
      </c>
      <c r="E393" s="85">
        <f>'3424'!AZ386</f>
        <v>51262.690625993928</v>
      </c>
      <c r="G393" s="85">
        <f>'3424'!BE386</f>
        <v>25552.820756376739</v>
      </c>
      <c r="H393" s="85">
        <f>'3424'!BF386</f>
        <v>27518.287337715836</v>
      </c>
      <c r="I393" s="85">
        <f>'3424'!BG386</f>
        <v>29483.753919054932</v>
      </c>
    </row>
    <row r="394" spans="1:9" x14ac:dyDescent="0.4">
      <c r="A394" s="35">
        <f>'3424'!Y387</f>
        <v>379500</v>
      </c>
      <c r="B394" s="106">
        <f>IF(A394&gt;174999.99,VLOOKUP(A394,'Higher Income Adjustment'!A$1:B$190,2),0)</f>
        <v>0.7000000000000004</v>
      </c>
      <c r="C394" s="85">
        <f>'3424'!AX387</f>
        <v>45308.908663413793</v>
      </c>
      <c r="D394" s="85">
        <f>'3424'!AY387</f>
        <v>48335.420767125688</v>
      </c>
      <c r="E394" s="85">
        <f>'3424'!AZ387</f>
        <v>51361.932870837583</v>
      </c>
      <c r="G394" s="85">
        <f>'3424'!BE387</f>
        <v>25595.768603315031</v>
      </c>
      <c r="H394" s="85">
        <f>'3424'!BF387</f>
        <v>27561.168837697413</v>
      </c>
      <c r="I394" s="85">
        <f>'3424'!BG387</f>
        <v>29526.569072079794</v>
      </c>
    </row>
    <row r="395" spans="1:9" x14ac:dyDescent="0.4">
      <c r="A395" s="35">
        <f>'3424'!Y388</f>
        <v>380500</v>
      </c>
      <c r="B395" s="106">
        <f>IF(A395&gt;174999.99,VLOOKUP(A395,'Higher Income Adjustment'!A$1:B$190,2),0)</f>
        <v>0.7000000000000004</v>
      </c>
      <c r="C395" s="85">
        <f>'3424'!AX388</f>
        <v>45408.354744142431</v>
      </c>
      <c r="D395" s="85">
        <f>'3424'!AY388</f>
        <v>48434.765179387468</v>
      </c>
      <c r="E395" s="85">
        <f>'3424'!AZ388</f>
        <v>51461.175614632506</v>
      </c>
      <c r="G395" s="85">
        <f>'3424'!BE388</f>
        <v>25638.716126237123</v>
      </c>
      <c r="H395" s="85">
        <f>'3424'!BF388</f>
        <v>27604.050337678989</v>
      </c>
      <c r="I395" s="85">
        <f>'3424'!BG388</f>
        <v>29569.384549120856</v>
      </c>
    </row>
    <row r="396" spans="1:9" x14ac:dyDescent="0.4">
      <c r="A396" s="35">
        <f>'3424'!Y389</f>
        <v>381500</v>
      </c>
      <c r="B396" s="106">
        <f>IF(A396&gt;174999.99,VLOOKUP(A396,'Higher Income Adjustment'!A$1:B$190,2),0)</f>
        <v>0.7000000000000004</v>
      </c>
      <c r="C396" s="85">
        <f>'3424'!AX389</f>
        <v>45507.80032586951</v>
      </c>
      <c r="D396" s="85">
        <f>'3424'!AY389</f>
        <v>48534.109591649249</v>
      </c>
      <c r="E396" s="85">
        <f>'3424'!AZ389</f>
        <v>51560.418857428987</v>
      </c>
      <c r="G396" s="85">
        <f>'3424'!BE389</f>
        <v>25681.663325110359</v>
      </c>
      <c r="H396" s="85">
        <f>'3424'!BF389</f>
        <v>27646.931837660566</v>
      </c>
      <c r="I396" s="85">
        <f>'3424'!BG389</f>
        <v>29612.200350210773</v>
      </c>
    </row>
    <row r="397" spans="1:9" x14ac:dyDescent="0.4">
      <c r="A397" s="35">
        <f>'3424'!Y390</f>
        <v>382500</v>
      </c>
      <c r="B397" s="106">
        <f>IF(A397&gt;174999.99,VLOOKUP(A397,'Higher Income Adjustment'!A$1:B$190,2),0)</f>
        <v>0.7000000000000004</v>
      </c>
      <c r="C397" s="85">
        <f>'3424'!AX390</f>
        <v>45607.245408544972</v>
      </c>
      <c r="D397" s="85">
        <f>'3424'!AY390</f>
        <v>48633.454003911014</v>
      </c>
      <c r="E397" s="85">
        <f>'3424'!AZ390</f>
        <v>51659.662599277057</v>
      </c>
      <c r="G397" s="85">
        <f>'3424'!BE390</f>
        <v>25724.610199902243</v>
      </c>
      <c r="H397" s="85">
        <f>'3424'!BF390</f>
        <v>27689.813337642147</v>
      </c>
      <c r="I397" s="85">
        <f>'3424'!BG390</f>
        <v>29655.01647538205</v>
      </c>
    </row>
    <row r="398" spans="1:9" x14ac:dyDescent="0.4">
      <c r="A398" s="35">
        <f>'3424'!Y391</f>
        <v>383500</v>
      </c>
      <c r="B398" s="106">
        <f>IF(A398&gt;174999.99,VLOOKUP(A398,'Higher Income Adjustment'!A$1:B$190,2),0)</f>
        <v>0.7000000000000004</v>
      </c>
      <c r="C398" s="85">
        <f>'3424'!AX391</f>
        <v>45706.689992119027</v>
      </c>
      <c r="D398" s="85">
        <f>'3424'!AY391</f>
        <v>48732.798416172795</v>
      </c>
      <c r="E398" s="85">
        <f>'3424'!AZ391</f>
        <v>51758.906840226562</v>
      </c>
      <c r="G398" s="85">
        <f>'3424'!BE391</f>
        <v>25767.556750580421</v>
      </c>
      <c r="H398" s="85">
        <f>'3424'!BF391</f>
        <v>27732.69483762372</v>
      </c>
      <c r="I398" s="85">
        <f>'3424'!BG391</f>
        <v>29697.832924667018</v>
      </c>
    </row>
    <row r="399" spans="1:9" x14ac:dyDescent="0.4">
      <c r="A399" s="35">
        <f>'3424'!Y392</f>
        <v>384500</v>
      </c>
      <c r="B399" s="106">
        <f>IF(A399&gt;174999.99,VLOOKUP(A399,'Higher Income Adjustment'!A$1:B$190,2),0)</f>
        <v>0.7000000000000004</v>
      </c>
      <c r="C399" s="85">
        <f>'3424'!AX392</f>
        <v>45806.134076542112</v>
      </c>
      <c r="D399" s="85">
        <f>'3424'!AY392</f>
        <v>48832.142828434575</v>
      </c>
      <c r="E399" s="85">
        <f>'3424'!AZ392</f>
        <v>51858.151580327038</v>
      </c>
      <c r="G399" s="85">
        <f>'3424'!BE392</f>
        <v>25810.502977112716</v>
      </c>
      <c r="H399" s="85">
        <f>'3424'!BF392</f>
        <v>27775.576337605293</v>
      </c>
      <c r="I399" s="85">
        <f>'3424'!BG392</f>
        <v>29740.64969809787</v>
      </c>
    </row>
    <row r="400" spans="1:9" x14ac:dyDescent="0.4">
      <c r="A400" s="35">
        <f>'3424'!Y393</f>
        <v>385500</v>
      </c>
      <c r="B400" s="106">
        <f>IF(A400&gt;174999.99,VLOOKUP(A400,'Higher Income Adjustment'!A$1:B$190,2),0)</f>
        <v>0.7000000000000004</v>
      </c>
      <c r="C400" s="85">
        <f>'3424'!AX393</f>
        <v>45905.577661764888</v>
      </c>
      <c r="D400" s="85">
        <f>'3424'!AY393</f>
        <v>48931.487240696355</v>
      </c>
      <c r="E400" s="85">
        <f>'3424'!AZ393</f>
        <v>51957.396819627822</v>
      </c>
      <c r="G400" s="85">
        <f>'3424'!BE393</f>
        <v>25853.448879467098</v>
      </c>
      <c r="H400" s="85">
        <f>'3424'!BF393</f>
        <v>27818.457837586873</v>
      </c>
      <c r="I400" s="85">
        <f>'3424'!BG393</f>
        <v>29783.466795706649</v>
      </c>
    </row>
    <row r="401" spans="1:9" x14ac:dyDescent="0.4">
      <c r="A401" s="35">
        <f>'3424'!Y394</f>
        <v>386500</v>
      </c>
      <c r="B401" s="106">
        <f>IF(A401&gt;174999.99,VLOOKUP(A401,'Higher Income Adjustment'!A$1:B$190,2),0)</f>
        <v>0.7000000000000004</v>
      </c>
      <c r="C401" s="85">
        <f>'3424'!AX394</f>
        <v>46005.020747738279</v>
      </c>
      <c r="D401" s="85">
        <f>'3424'!AY394</f>
        <v>49030.831652958135</v>
      </c>
      <c r="E401" s="85">
        <f>'3424'!AZ394</f>
        <v>52056.642558177991</v>
      </c>
      <c r="G401" s="85">
        <f>'3424'!BE394</f>
        <v>25896.394457611677</v>
      </c>
      <c r="H401" s="85">
        <f>'3424'!BF394</f>
        <v>27861.339337568446</v>
      </c>
      <c r="I401" s="85">
        <f>'3424'!BG394</f>
        <v>29826.284217525215</v>
      </c>
    </row>
    <row r="402" spans="1:9" x14ac:dyDescent="0.4">
      <c r="A402" s="35">
        <f>'3424'!Y395</f>
        <v>387500</v>
      </c>
      <c r="B402" s="106">
        <f>IF(A402&gt;174999.99,VLOOKUP(A402,'Higher Income Adjustment'!A$1:B$190,2),0)</f>
        <v>0.7000000000000004</v>
      </c>
      <c r="C402" s="85">
        <f>'3424'!AX395</f>
        <v>46104.463334413434</v>
      </c>
      <c r="D402" s="85">
        <f>'3424'!AY395</f>
        <v>49130.176065219915</v>
      </c>
      <c r="E402" s="85">
        <f>'3424'!AZ395</f>
        <v>52155.888796026396</v>
      </c>
      <c r="G402" s="85">
        <f>'3424'!BE395</f>
        <v>25939.339711514753</v>
      </c>
      <c r="H402" s="85">
        <f>'3424'!BF395</f>
        <v>27904.220837550027</v>
      </c>
      <c r="I402" s="85">
        <f>'3424'!BG395</f>
        <v>29869.101963585301</v>
      </c>
    </row>
    <row r="403" spans="1:9" x14ac:dyDescent="0.4">
      <c r="A403" s="35">
        <f>'3424'!Y396</f>
        <v>388500</v>
      </c>
      <c r="B403" s="106">
        <f>IF(A403&gt;174999.99,VLOOKUP(A403,'Higher Income Adjustment'!A$1:B$190,2),0)</f>
        <v>0.7000000000000004</v>
      </c>
      <c r="C403" s="85">
        <f>'3424'!AX396</f>
        <v>46203.905421741758</v>
      </c>
      <c r="D403" s="85">
        <f>'3424'!AY396</f>
        <v>49229.520477481696</v>
      </c>
      <c r="E403" s="85">
        <f>'3424'!AZ396</f>
        <v>52255.135533221634</v>
      </c>
      <c r="G403" s="85">
        <f>'3424'!BE396</f>
        <v>25982.284641144743</v>
      </c>
      <c r="H403" s="85">
        <f>'3424'!BF396</f>
        <v>27947.1023375316</v>
      </c>
      <c r="I403" s="85">
        <f>'3424'!BG396</f>
        <v>29911.920033918457</v>
      </c>
    </row>
    <row r="404" spans="1:9" x14ac:dyDescent="0.4">
      <c r="A404" s="35">
        <f>'3424'!Y397</f>
        <v>389500</v>
      </c>
      <c r="B404" s="106">
        <f>IF(A404&gt;174999.99,VLOOKUP(A404,'Higher Income Adjustment'!A$1:B$190,2),0)</f>
        <v>0.7000000000000004</v>
      </c>
      <c r="C404" s="85">
        <f>'3424'!AX397</f>
        <v>46303.347009674864</v>
      </c>
      <c r="D404" s="85">
        <f>'3424'!AY397</f>
        <v>49328.864889743461</v>
      </c>
      <c r="E404" s="85">
        <f>'3424'!AZ397</f>
        <v>52354.382769812059</v>
      </c>
      <c r="G404" s="85">
        <f>'3424'!BE397</f>
        <v>26025.229246470262</v>
      </c>
      <c r="H404" s="85">
        <f>'3424'!BF397</f>
        <v>27989.98383751318</v>
      </c>
      <c r="I404" s="85">
        <f>'3424'!BG397</f>
        <v>29954.738428556098</v>
      </c>
    </row>
    <row r="405" spans="1:9" x14ac:dyDescent="0.4">
      <c r="A405" s="35">
        <f>'3424'!Y398</f>
        <v>390500</v>
      </c>
      <c r="B405" s="106">
        <f>IF(A405&gt;174999.99,VLOOKUP(A405,'Higher Income Adjustment'!A$1:B$190,2),0)</f>
        <v>0.7000000000000004</v>
      </c>
      <c r="C405" s="85">
        <f>'3424'!AX398</f>
        <v>46402.788098164674</v>
      </c>
      <c r="D405" s="85">
        <f>'3424'!AY398</f>
        <v>49428.209302005242</v>
      </c>
      <c r="E405" s="85">
        <f>'3424'!AZ398</f>
        <v>52453.630505845809</v>
      </c>
      <c r="G405" s="85">
        <f>'3424'!BE398</f>
        <v>26068.17352746004</v>
      </c>
      <c r="H405" s="85">
        <f>'3424'!BF398</f>
        <v>28032.865337494753</v>
      </c>
      <c r="I405" s="85">
        <f>'3424'!BG398</f>
        <v>29997.557147529467</v>
      </c>
    </row>
    <row r="406" spans="1:9" x14ac:dyDescent="0.4">
      <c r="A406" s="35">
        <f>'3424'!Y399</f>
        <v>391500</v>
      </c>
      <c r="B406" s="106">
        <f>IF(A406&gt;174999.99,VLOOKUP(A406,'Higher Income Adjustment'!A$1:B$190,2),0)</f>
        <v>0.7000000000000004</v>
      </c>
      <c r="C406" s="85">
        <f>'3424'!AX399</f>
        <v>46502.228687163275</v>
      </c>
      <c r="D406" s="85">
        <f>'3424'!AY399</f>
        <v>49527.553714267022</v>
      </c>
      <c r="E406" s="85">
        <f>'3424'!AZ399</f>
        <v>52552.878741370769</v>
      </c>
      <c r="G406" s="85">
        <f>'3424'!BE399</f>
        <v>26111.117484083003</v>
      </c>
      <c r="H406" s="85">
        <f>'3424'!BF399</f>
        <v>28075.746837476334</v>
      </c>
      <c r="I406" s="85">
        <f>'3424'!BG399</f>
        <v>30040.376190869665</v>
      </c>
    </row>
    <row r="407" spans="1:9" x14ac:dyDescent="0.4">
      <c r="A407" s="35">
        <f>'3424'!Y400</f>
        <v>392500</v>
      </c>
      <c r="B407" s="106">
        <f>IF(A407&gt;174999.99,VLOOKUP(A407,'Higher Income Adjustment'!A$1:B$190,2),0)</f>
        <v>0.7000000000000004</v>
      </c>
      <c r="C407" s="85">
        <f>'3424'!AX400</f>
        <v>46601.668776623046</v>
      </c>
      <c r="D407" s="85">
        <f>'3424'!AY400</f>
        <v>49626.898126528802</v>
      </c>
      <c r="E407" s="85">
        <f>'3424'!AZ400</f>
        <v>52652.127476434558</v>
      </c>
      <c r="G407" s="85">
        <f>'3424'!BE400</f>
        <v>26154.061116308196</v>
      </c>
      <c r="H407" s="85">
        <f>'3424'!BF400</f>
        <v>28118.628337457907</v>
      </c>
      <c r="I407" s="85">
        <f>'3424'!BG400</f>
        <v>30083.195558607618</v>
      </c>
    </row>
    <row r="408" spans="1:9" x14ac:dyDescent="0.4">
      <c r="A408" s="35">
        <f>'3424'!Y401</f>
        <v>393500</v>
      </c>
      <c r="B408" s="106">
        <f>IF(A408&gt;174999.99,VLOOKUP(A408,'Higher Income Adjustment'!A$1:B$190,2),0)</f>
        <v>0.7000000000000004</v>
      </c>
      <c r="C408" s="85">
        <f>'3424'!AX401</f>
        <v>46701.10836649657</v>
      </c>
      <c r="D408" s="85">
        <f>'3424'!AY401</f>
        <v>49726.242538790582</v>
      </c>
      <c r="E408" s="85">
        <f>'3424'!AZ401</f>
        <v>52751.376711084595</v>
      </c>
      <c r="G408" s="85">
        <f>'3424'!BE401</f>
        <v>26197.004424104856</v>
      </c>
      <c r="H408" s="85">
        <f>'3424'!BF401</f>
        <v>28161.509837439487</v>
      </c>
      <c r="I408" s="85">
        <f>'3424'!BG401</f>
        <v>30126.015250774119</v>
      </c>
    </row>
    <row r="409" spans="1:9" x14ac:dyDescent="0.4">
      <c r="A409" s="35">
        <f>'3424'!Y402</f>
        <v>394500</v>
      </c>
      <c r="B409" s="106">
        <f>IF(A409&gt;174999.99,VLOOKUP(A409,'Higher Income Adjustment'!A$1:B$190,2),0)</f>
        <v>0.7000000000000004</v>
      </c>
      <c r="C409" s="85">
        <f>'3424'!AX402</f>
        <v>46800.547456736713</v>
      </c>
      <c r="D409" s="85">
        <f>'3424'!AY402</f>
        <v>49825.586951052363</v>
      </c>
      <c r="E409" s="85">
        <f>'3424'!AZ402</f>
        <v>52850.626445368012</v>
      </c>
      <c r="G409" s="85">
        <f>'3424'!BE402</f>
        <v>26239.947407442345</v>
      </c>
      <c r="H409" s="85">
        <f>'3424'!BF402</f>
        <v>28204.391337421061</v>
      </c>
      <c r="I409" s="85">
        <f>'3424'!BG402</f>
        <v>30168.835267399776</v>
      </c>
    </row>
    <row r="410" spans="1:9" x14ac:dyDescent="0.4">
      <c r="A410" s="35">
        <f>'3424'!Y403</f>
        <v>395500</v>
      </c>
      <c r="B410" s="106">
        <f>IF(A410&gt;174999.99,VLOOKUP(A410,'Higher Income Adjustment'!A$1:B$190,2),0)</f>
        <v>0.7000000000000004</v>
      </c>
      <c r="C410" s="85">
        <f>'3424'!AX403</f>
        <v>46899.986047296545</v>
      </c>
      <c r="D410" s="85">
        <f>'3424'!AY403</f>
        <v>49924.931363314143</v>
      </c>
      <c r="E410" s="85">
        <f>'3424'!AZ403</f>
        <v>52949.876679331741</v>
      </c>
      <c r="G410" s="85">
        <f>'3424'!BE403</f>
        <v>26282.890066290212</v>
      </c>
      <c r="H410" s="85">
        <f>'3424'!BF403</f>
        <v>28247.272837402641</v>
      </c>
      <c r="I410" s="85">
        <f>'3424'!BG403</f>
        <v>30211.65560851507</v>
      </c>
    </row>
    <row r="411" spans="1:9" x14ac:dyDescent="0.4">
      <c r="A411" s="35">
        <f>'3424'!Y404</f>
        <v>396500</v>
      </c>
      <c r="B411" s="106">
        <f>IF(A411&gt;174999.99,VLOOKUP(A411,'Higher Income Adjustment'!A$1:B$190,2),0)</f>
        <v>0.7000000000000004</v>
      </c>
      <c r="C411" s="85">
        <f>'3424'!AX404</f>
        <v>46999.424138129383</v>
      </c>
      <c r="D411" s="85">
        <f>'3424'!AY404</f>
        <v>50024.275775575908</v>
      </c>
      <c r="E411" s="85">
        <f>'3424'!AZ404</f>
        <v>53049.127413022434</v>
      </c>
      <c r="G411" s="85">
        <f>'3424'!BE404</f>
        <v>26325.832400618136</v>
      </c>
      <c r="H411" s="85">
        <f>'3424'!BF404</f>
        <v>28290.154337384214</v>
      </c>
      <c r="I411" s="85">
        <f>'3424'!BG404</f>
        <v>30254.476274150293</v>
      </c>
    </row>
    <row r="412" spans="1:9" x14ac:dyDescent="0.4">
      <c r="A412" s="35">
        <f>'3424'!Y405</f>
        <v>397500</v>
      </c>
      <c r="B412" s="106">
        <f>IF(A412&gt;174999.99,VLOOKUP(A412,'Higher Income Adjustment'!A$1:B$190,2),0)</f>
        <v>0.7000000000000004</v>
      </c>
      <c r="C412" s="85">
        <f>'3424'!AX405</f>
        <v>47098.861729188829</v>
      </c>
      <c r="D412" s="85">
        <f>'3424'!AY405</f>
        <v>50123.620187837689</v>
      </c>
      <c r="E412" s="85">
        <f>'3424'!AZ405</f>
        <v>53148.378646486548</v>
      </c>
      <c r="G412" s="85">
        <f>'3424'!BE405</f>
        <v>26368.774410395974</v>
      </c>
      <c r="H412" s="85">
        <f>'3424'!BF405</f>
        <v>28333.035837365795</v>
      </c>
      <c r="I412" s="85">
        <f>'3424'!BG405</f>
        <v>30297.297264335615</v>
      </c>
    </row>
    <row r="413" spans="1:9" x14ac:dyDescent="0.4">
      <c r="A413" s="35">
        <f>'3424'!Y406</f>
        <v>398500</v>
      </c>
      <c r="B413" s="106">
        <f>IF(A413&gt;174999.99,VLOOKUP(A413,'Higher Income Adjustment'!A$1:B$190,2),0)</f>
        <v>0.7000000000000004</v>
      </c>
      <c r="C413" s="85">
        <f>'3424'!AX406</f>
        <v>47198.298820428681</v>
      </c>
      <c r="D413" s="85">
        <f>'3424'!AY406</f>
        <v>50222.964600099469</v>
      </c>
      <c r="E413" s="85">
        <f>'3424'!AZ406</f>
        <v>53247.630379770257</v>
      </c>
      <c r="G413" s="85">
        <f>'3424'!BE406</f>
        <v>26411.716095593722</v>
      </c>
      <c r="H413" s="85">
        <f>'3424'!BF406</f>
        <v>28375.917337347368</v>
      </c>
      <c r="I413" s="85">
        <f>'3424'!BG406</f>
        <v>30340.118579101014</v>
      </c>
    </row>
    <row r="414" spans="1:9" x14ac:dyDescent="0.4">
      <c r="A414" s="35">
        <f>'3424'!Y407</f>
        <v>399500</v>
      </c>
      <c r="B414" s="106">
        <f>IF(A414&gt;174999.99,VLOOKUP(A414,'Higher Income Adjustment'!A$1:B$190,2),0)</f>
        <v>0.7000000000000004</v>
      </c>
      <c r="C414" s="85">
        <f>'3424'!AX407</f>
        <v>47297.735411802983</v>
      </c>
      <c r="D414" s="85">
        <f>'3424'!AY407</f>
        <v>50322.309012361249</v>
      </c>
      <c r="E414" s="85">
        <f>'3424'!AZ407</f>
        <v>53346.882612919515</v>
      </c>
      <c r="G414" s="85">
        <f>'3424'!BE407</f>
        <v>26454.657456181554</v>
      </c>
      <c r="H414" s="85">
        <f>'3424'!BF407</f>
        <v>28418.798837328948</v>
      </c>
      <c r="I414" s="85">
        <f>'3424'!BG407</f>
        <v>30382.940218476342</v>
      </c>
    </row>
    <row r="415" spans="1:9" x14ac:dyDescent="0.4">
      <c r="A415" s="35">
        <f>'3424'!Y408</f>
        <v>400500</v>
      </c>
      <c r="B415" s="106">
        <f>IF(A415&gt;174999.99,VLOOKUP(A415,'Higher Income Adjustment'!A$1:B$190,2),0)</f>
        <v>0.7000000000000004</v>
      </c>
      <c r="C415" s="85">
        <f>'3424'!AX408</f>
        <v>47397.171503266043</v>
      </c>
      <c r="D415" s="85">
        <f>'3424'!AY408</f>
        <v>50421.653424623029</v>
      </c>
      <c r="E415" s="85">
        <f>'3424'!AZ408</f>
        <v>53446.135345980016</v>
      </c>
      <c r="G415" s="85">
        <f>'3424'!BE408</f>
        <v>26497.598492129779</v>
      </c>
      <c r="H415" s="85">
        <f>'3424'!BF408</f>
        <v>28461.680337310521</v>
      </c>
      <c r="I415" s="85">
        <f>'3424'!BG408</f>
        <v>30425.762182491264</v>
      </c>
    </row>
    <row r="416" spans="1:9" x14ac:dyDescent="0.4">
      <c r="A416" s="35">
        <f>'3424'!Y409</f>
        <v>401500</v>
      </c>
      <c r="B416" s="106">
        <f>IF(A416&gt;174999.99,VLOOKUP(A416,'Higher Income Adjustment'!A$1:B$190,2),0)</f>
        <v>0.7000000000000004</v>
      </c>
      <c r="C416" s="85">
        <f>'3424'!AX409</f>
        <v>47496.607094772393</v>
      </c>
      <c r="D416" s="85">
        <f>'3424'!AY409</f>
        <v>50520.99783688481</v>
      </c>
      <c r="E416" s="85">
        <f>'3424'!AZ409</f>
        <v>53545.388578997226</v>
      </c>
      <c r="G416" s="85">
        <f>'3424'!BE409</f>
        <v>26540.539203408887</v>
      </c>
      <c r="H416" s="85">
        <f>'3424'!BF409</f>
        <v>28504.561837292102</v>
      </c>
      <c r="I416" s="85">
        <f>'3424'!BG409</f>
        <v>30468.584471175316</v>
      </c>
    </row>
    <row r="417" spans="1:9" x14ac:dyDescent="0.4">
      <c r="A417" s="35">
        <f>'3424'!Y410</f>
        <v>402500</v>
      </c>
      <c r="B417" s="106">
        <f>IF(A417&gt;174999.99,VLOOKUP(A417,'Higher Income Adjustment'!A$1:B$190,2),0)</f>
        <v>0.7000000000000004</v>
      </c>
      <c r="C417" s="85">
        <f>'3424'!AX410</f>
        <v>47596.042186276805</v>
      </c>
      <c r="D417" s="85">
        <f>'3424'!AY410</f>
        <v>50620.34224914659</v>
      </c>
      <c r="E417" s="85">
        <f>'3424'!AZ410</f>
        <v>53644.642312016374</v>
      </c>
      <c r="G417" s="85">
        <f>'3424'!BE410</f>
        <v>26583.4795899895</v>
      </c>
      <c r="H417" s="85">
        <f>'3424'!BF410</f>
        <v>28547.443337273675</v>
      </c>
      <c r="I417" s="85">
        <f>'3424'!BG410</f>
        <v>30511.40708455785</v>
      </c>
    </row>
    <row r="418" spans="1:9" x14ac:dyDescent="0.4">
      <c r="A418" s="35">
        <f>'3424'!Y411</f>
        <v>403500</v>
      </c>
      <c r="B418" s="106">
        <f>IF(A418&gt;174999.99,VLOOKUP(A418,'Higher Income Adjustment'!A$1:B$190,2),0)</f>
        <v>0.7000000000000004</v>
      </c>
      <c r="C418" s="85">
        <f>'3424'!AX411</f>
        <v>47695.476777734322</v>
      </c>
      <c r="D418" s="85">
        <f>'3424'!AY411</f>
        <v>50719.68666140837</v>
      </c>
      <c r="E418" s="85">
        <f>'3424'!AZ411</f>
        <v>53743.896545082418</v>
      </c>
      <c r="G418" s="85">
        <f>'3424'!BE411</f>
        <v>26626.419651842421</v>
      </c>
      <c r="H418" s="85">
        <f>'3424'!BF411</f>
        <v>28590.324837255255</v>
      </c>
      <c r="I418" s="85">
        <f>'3424'!BG411</f>
        <v>30554.230022668089</v>
      </c>
    </row>
    <row r="419" spans="1:9" x14ac:dyDescent="0.4">
      <c r="A419" s="35">
        <f>'3424'!Y412</f>
        <v>404500</v>
      </c>
      <c r="B419" s="106">
        <f>IF(A419&gt;174999.99,VLOOKUP(A419,'Higher Income Adjustment'!A$1:B$190,2),0)</f>
        <v>0.7000000000000004</v>
      </c>
      <c r="C419" s="85">
        <f>'3424'!AX412</f>
        <v>47794.910869100182</v>
      </c>
      <c r="D419" s="85">
        <f>'3424'!AY412</f>
        <v>50819.031073670136</v>
      </c>
      <c r="E419" s="85">
        <f>'3424'!AZ412</f>
        <v>53843.15127824009</v>
      </c>
      <c r="G419" s="85">
        <f>'3424'!BE412</f>
        <v>26669.359388938588</v>
      </c>
      <c r="H419" s="85">
        <f>'3424'!BF412</f>
        <v>28633.206337236828</v>
      </c>
      <c r="I419" s="85">
        <f>'3424'!BG412</f>
        <v>30597.053285535068</v>
      </c>
    </row>
    <row r="420" spans="1:9" x14ac:dyDescent="0.4">
      <c r="A420" s="35">
        <f>'3424'!Y413</f>
        <v>405500</v>
      </c>
      <c r="B420" s="106">
        <f>IF(A420&gt;174999.99,VLOOKUP(A420,'Higher Income Adjustment'!A$1:B$190,2),0)</f>
        <v>0.7000000000000004</v>
      </c>
      <c r="C420" s="85">
        <f>'3424'!AX413</f>
        <v>47894.344460329921</v>
      </c>
      <c r="D420" s="85">
        <f>'3424'!AY413</f>
        <v>50918.375485931916</v>
      </c>
      <c r="E420" s="85">
        <f>'3424'!AZ413</f>
        <v>53942.406511533911</v>
      </c>
      <c r="G420" s="85">
        <f>'3424'!BE413</f>
        <v>26712.298801249122</v>
      </c>
      <c r="H420" s="85">
        <f>'3424'!BF413</f>
        <v>28676.087837218409</v>
      </c>
      <c r="I420" s="85">
        <f>'3424'!BG413</f>
        <v>30639.876873187695</v>
      </c>
    </row>
    <row r="421" spans="1:9" x14ac:dyDescent="0.4">
      <c r="A421" s="35">
        <f>'3424'!Y414</f>
        <v>406500</v>
      </c>
      <c r="B421" s="106">
        <f>IF(A421&gt;174999.99,VLOOKUP(A421,'Higher Income Adjustment'!A$1:B$190,2),0)</f>
        <v>0.7000000000000004</v>
      </c>
      <c r="C421" s="85">
        <f>'3424'!AX414</f>
        <v>47993.77755137928</v>
      </c>
      <c r="D421" s="85">
        <f>'3424'!AY414</f>
        <v>51017.719898193696</v>
      </c>
      <c r="E421" s="85">
        <f>'3424'!AZ414</f>
        <v>54041.662245008112</v>
      </c>
      <c r="G421" s="85">
        <f>'3424'!BE414</f>
        <v>26755.237888745272</v>
      </c>
      <c r="H421" s="85">
        <f>'3424'!BF414</f>
        <v>28718.969337199982</v>
      </c>
      <c r="I421" s="85">
        <f>'3424'!BG414</f>
        <v>30682.700785654692</v>
      </c>
    </row>
    <row r="422" spans="1:9" x14ac:dyDescent="0.4">
      <c r="A422" s="35">
        <f>'3424'!Y415</f>
        <v>407500</v>
      </c>
      <c r="B422" s="106">
        <f>IF(A422&gt;174999.99,VLOOKUP(A422,'Higher Income Adjustment'!A$1:B$190,2),0)</f>
        <v>0.7000000000000004</v>
      </c>
      <c r="C422" s="85">
        <f>'3424'!AX415</f>
        <v>48093.210142204254</v>
      </c>
      <c r="D422" s="85">
        <f>'3424'!AY415</f>
        <v>51117.064310455477</v>
      </c>
      <c r="E422" s="85">
        <f>'3424'!AZ415</f>
        <v>54140.918478706699</v>
      </c>
      <c r="G422" s="85">
        <f>'3424'!BE415</f>
        <v>26798.17665139848</v>
      </c>
      <c r="H422" s="85">
        <f>'3424'!BF415</f>
        <v>28761.850837181562</v>
      </c>
      <c r="I422" s="85">
        <f>'3424'!BG415</f>
        <v>30725.525022964644</v>
      </c>
    </row>
    <row r="423" spans="1:9" x14ac:dyDescent="0.4">
      <c r="A423" s="35">
        <f>'3424'!Y416</f>
        <v>408500</v>
      </c>
      <c r="B423" s="106">
        <f>IF(A423&gt;174999.99,VLOOKUP(A423,'Higher Income Adjustment'!A$1:B$190,2),0)</f>
        <v>0.7000000000000004</v>
      </c>
      <c r="C423" s="85">
        <f>'3424'!AX416</f>
        <v>48192.642232761085</v>
      </c>
      <c r="D423" s="85">
        <f>'3424'!AY416</f>
        <v>51216.408722717257</v>
      </c>
      <c r="E423" s="85">
        <f>'3424'!AZ416</f>
        <v>54240.175212673428</v>
      </c>
      <c r="G423" s="85">
        <f>'3424'!BE416</f>
        <v>26841.115089180312</v>
      </c>
      <c r="H423" s="85">
        <f>'3424'!BF416</f>
        <v>28804.732337163136</v>
      </c>
      <c r="I423" s="85">
        <f>'3424'!BG416</f>
        <v>30768.349585145959</v>
      </c>
    </row>
    <row r="424" spans="1:9" x14ac:dyDescent="0.4">
      <c r="A424" s="35">
        <f>'3424'!Y417</f>
        <v>409500</v>
      </c>
      <c r="B424" s="106">
        <f>IF(A424&gt;174999.99,VLOOKUP(A424,'Higher Income Adjustment'!A$1:B$190,2),0)</f>
        <v>0.7000000000000004</v>
      </c>
      <c r="C424" s="85">
        <f>'3424'!AX417</f>
        <v>48292.073823006242</v>
      </c>
      <c r="D424" s="85">
        <f>'3424'!AY417</f>
        <v>51315.753134979037</v>
      </c>
      <c r="E424" s="85">
        <f>'3424'!AZ417</f>
        <v>54339.432446951832</v>
      </c>
      <c r="G424" s="85">
        <f>'3424'!BE417</f>
        <v>26884.053202062518</v>
      </c>
      <c r="H424" s="85">
        <f>'3424'!BF417</f>
        <v>28847.613837144716</v>
      </c>
      <c r="I424" s="85">
        <f>'3424'!BG417</f>
        <v>30811.174472226914</v>
      </c>
    </row>
    <row r="425" spans="1:9" x14ac:dyDescent="0.4">
      <c r="A425" s="35">
        <f>'3424'!Y418</f>
        <v>410500</v>
      </c>
      <c r="B425" s="106">
        <f>IF(A425&gt;174999.99,VLOOKUP(A425,'Higher Income Adjustment'!A$1:B$190,2),0)</f>
        <v>0.7000000000000004</v>
      </c>
      <c r="C425" s="85">
        <f>'3424'!AX418</f>
        <v>48391.50491289646</v>
      </c>
      <c r="D425" s="85">
        <f>'3424'!AY418</f>
        <v>51415.097547240817</v>
      </c>
      <c r="E425" s="85">
        <f>'3424'!AZ418</f>
        <v>54438.690181585174</v>
      </c>
      <c r="G425" s="85">
        <f>'3424'!BE418</f>
        <v>26926.990990016981</v>
      </c>
      <c r="H425" s="85">
        <f>'3424'!BF418</f>
        <v>28890.495337126289</v>
      </c>
      <c r="I425" s="85">
        <f>'3424'!BG418</f>
        <v>30853.999684235598</v>
      </c>
    </row>
    <row r="426" spans="1:9" x14ac:dyDescent="0.4">
      <c r="A426" s="35">
        <f>'3424'!Y419</f>
        <v>411500</v>
      </c>
      <c r="B426" s="106">
        <f>IF(A426&gt;174999.99,VLOOKUP(A426,'Higher Income Adjustment'!A$1:B$190,2),0)</f>
        <v>0.7000000000000004</v>
      </c>
      <c r="C426" s="85">
        <f>'3424'!AX419</f>
        <v>48490.935502388689</v>
      </c>
      <c r="D426" s="85">
        <f>'3424'!AY419</f>
        <v>51514.441959502583</v>
      </c>
      <c r="E426" s="85">
        <f>'3424'!AZ419</f>
        <v>54537.948416616477</v>
      </c>
      <c r="G426" s="85">
        <f>'3424'!BE419</f>
        <v>26969.928453015771</v>
      </c>
      <c r="H426" s="85">
        <f>'3424'!BF419</f>
        <v>28933.37683710787</v>
      </c>
      <c r="I426" s="85">
        <f>'3424'!BG419</f>
        <v>30896.825221199968</v>
      </c>
    </row>
    <row r="427" spans="1:9" x14ac:dyDescent="0.4">
      <c r="A427" s="35">
        <f>'3424'!Y420</f>
        <v>412500</v>
      </c>
      <c r="B427" s="106">
        <f>IF(A427&gt;174999.99,VLOOKUP(A427,'Higher Income Adjustment'!A$1:B$190,2),0)</f>
        <v>0.7000000000000004</v>
      </c>
      <c r="C427" s="85">
        <f>'3424'!AX420</f>
        <v>48590.365591440168</v>
      </c>
      <c r="D427" s="85">
        <f>'3424'!AY420</f>
        <v>51613.786371764363</v>
      </c>
      <c r="E427" s="85">
        <f>'3424'!AZ420</f>
        <v>54637.207152088558</v>
      </c>
      <c r="G427" s="85">
        <f>'3424'!BE420</f>
        <v>27012.865591031088</v>
      </c>
      <c r="H427" s="85">
        <f>'3424'!BF420</f>
        <v>28976.258337089443</v>
      </c>
      <c r="I427" s="85">
        <f>'3424'!BG420</f>
        <v>30939.651083147797</v>
      </c>
    </row>
    <row r="428" spans="1:9" x14ac:dyDescent="0.4">
      <c r="A428" s="35">
        <f>'3424'!Y421</f>
        <v>413500</v>
      </c>
      <c r="B428" s="106">
        <f>IF(A428&gt;174999.99,VLOOKUP(A428,'Higher Income Adjustment'!A$1:B$190,2),0)</f>
        <v>0.7000000000000004</v>
      </c>
      <c r="C428" s="85">
        <f>'3424'!AX421</f>
        <v>48689.795180008339</v>
      </c>
      <c r="D428" s="85">
        <f>'3424'!AY421</f>
        <v>51713.130784026143</v>
      </c>
      <c r="E428" s="85">
        <f>'3424'!AZ421</f>
        <v>54736.466388043948</v>
      </c>
      <c r="G428" s="85">
        <f>'3424'!BE421</f>
        <v>27055.802404035319</v>
      </c>
      <c r="H428" s="85">
        <f>'3424'!BF421</f>
        <v>29019.139837071023</v>
      </c>
      <c r="I428" s="85">
        <f>'3424'!BG421</f>
        <v>30982.477270106727</v>
      </c>
    </row>
    <row r="429" spans="1:9" x14ac:dyDescent="0.4">
      <c r="A429" s="35">
        <f>'3424'!Y422</f>
        <v>414500</v>
      </c>
      <c r="B429" s="106">
        <f>IF(A429&gt;174999.99,VLOOKUP(A429,'Higher Income Adjustment'!A$1:B$190,2),0)</f>
        <v>0.7000000000000004</v>
      </c>
      <c r="C429" s="85">
        <f>'3424'!AX422</f>
        <v>48789.224268050893</v>
      </c>
      <c r="D429" s="85">
        <f>'3424'!AY422</f>
        <v>51812.475196287924</v>
      </c>
      <c r="E429" s="85">
        <f>'3424'!AZ422</f>
        <v>54835.726124524954</v>
      </c>
      <c r="G429" s="85">
        <f>'3424'!BE422</f>
        <v>27098.738892000976</v>
      </c>
      <c r="H429" s="85">
        <f>'3424'!BF422</f>
        <v>29062.021337052596</v>
      </c>
      <c r="I429" s="85">
        <f>'3424'!BG422</f>
        <v>31025.303782104216</v>
      </c>
    </row>
    <row r="430" spans="1:9" x14ac:dyDescent="0.4">
      <c r="A430" s="35">
        <f>'3424'!Y423</f>
        <v>415500</v>
      </c>
      <c r="B430" s="106">
        <f>IF(A430&gt;174999.99,VLOOKUP(A430,'Higher Income Adjustment'!A$1:B$190,2),0)</f>
        <v>0.7000000000000004</v>
      </c>
      <c r="C430" s="85">
        <f>'3424'!AX423</f>
        <v>48888.652855525783</v>
      </c>
      <c r="D430" s="85">
        <f>'3424'!AY423</f>
        <v>51911.819608549704</v>
      </c>
      <c r="E430" s="85">
        <f>'3424'!AZ423</f>
        <v>54934.986361573625</v>
      </c>
      <c r="G430" s="85">
        <f>'3424'!BE423</f>
        <v>27141.675054900763</v>
      </c>
      <c r="H430" s="85">
        <f>'3424'!BF423</f>
        <v>29104.902837034177</v>
      </c>
      <c r="I430" s="85">
        <f>'3424'!BG423</f>
        <v>31068.13061916759</v>
      </c>
    </row>
    <row r="431" spans="1:9" x14ac:dyDescent="0.4">
      <c r="A431" s="35">
        <f>'3424'!Y424</f>
        <v>416500</v>
      </c>
      <c r="B431" s="106">
        <f>IF(A431&gt;174999.99,VLOOKUP(A431,'Higher Income Adjustment'!A$1:B$190,2),0)</f>
        <v>0.7000000000000004</v>
      </c>
      <c r="C431" s="85">
        <f>'3424'!AX424</f>
        <v>48988.080942391192</v>
      </c>
      <c r="D431" s="85">
        <f>'3424'!AY424</f>
        <v>52011.164020811484</v>
      </c>
      <c r="E431" s="85">
        <f>'3424'!AZ424</f>
        <v>55034.247099231776</v>
      </c>
      <c r="G431" s="85">
        <f>'3424'!BE424</f>
        <v>27184.610892707511</v>
      </c>
      <c r="H431" s="85">
        <f>'3424'!BF424</f>
        <v>29147.78433701575</v>
      </c>
      <c r="I431" s="85">
        <f>'3424'!BG424</f>
        <v>31110.957781323988</v>
      </c>
    </row>
    <row r="432" spans="1:9" x14ac:dyDescent="0.4">
      <c r="A432" s="35">
        <f>'3424'!Y425</f>
        <v>417500</v>
      </c>
      <c r="B432" s="106">
        <f>IF(A432&gt;174999.99,VLOOKUP(A432,'Higher Income Adjustment'!A$1:B$190,2),0)</f>
        <v>0.7000000000000004</v>
      </c>
      <c r="C432" s="85">
        <f>'3424'!AX425</f>
        <v>49087.508528605547</v>
      </c>
      <c r="D432" s="85">
        <f>'3424'!AY425</f>
        <v>52110.508433073264</v>
      </c>
      <c r="E432" s="85">
        <f>'3424'!AZ425</f>
        <v>55133.508337540981</v>
      </c>
      <c r="G432" s="85">
        <f>'3424'!BE425</f>
        <v>27227.546405394238</v>
      </c>
      <c r="H432" s="85">
        <f>'3424'!BF425</f>
        <v>29190.66583699733</v>
      </c>
      <c r="I432" s="85">
        <f>'3424'!BG425</f>
        <v>31153.785268600423</v>
      </c>
    </row>
    <row r="433" spans="1:9" x14ac:dyDescent="0.4">
      <c r="A433" s="35">
        <f>'3424'!Y426</f>
        <v>418500</v>
      </c>
      <c r="B433" s="106">
        <f>IF(A433&gt;174999.99,VLOOKUP(A433,'Higher Income Adjustment'!A$1:B$190,2),0)</f>
        <v>0.7000000000000004</v>
      </c>
      <c r="C433" s="85">
        <f>'3424'!AX426</f>
        <v>49186.935614127513</v>
      </c>
      <c r="D433" s="85">
        <f>'3424'!AY426</f>
        <v>52209.85284533503</v>
      </c>
      <c r="E433" s="85">
        <f>'3424'!AZ426</f>
        <v>55232.770076542547</v>
      </c>
      <c r="G433" s="85">
        <f>'3424'!BE426</f>
        <v>27270.481592934098</v>
      </c>
      <c r="H433" s="85">
        <f>'3424'!BF426</f>
        <v>29233.547336978903</v>
      </c>
      <c r="I433" s="85">
        <f>'3424'!BG426</f>
        <v>31196.613081023708</v>
      </c>
    </row>
    <row r="434" spans="1:9" x14ac:dyDescent="0.4">
      <c r="A434" s="35">
        <f>'3424'!Y427</f>
        <v>419500</v>
      </c>
      <c r="B434" s="106">
        <f>IF(A434&gt;174999.99,VLOOKUP(A434,'Higher Income Adjustment'!A$1:B$190,2),0)</f>
        <v>0.7000000000000004</v>
      </c>
      <c r="C434" s="85">
        <f>'3424'!AX427</f>
        <v>49286.362198916038</v>
      </c>
      <c r="D434" s="85">
        <f>'3424'!AY427</f>
        <v>52309.19725759681</v>
      </c>
      <c r="E434" s="85">
        <f>'3424'!AZ427</f>
        <v>55332.032316277582</v>
      </c>
      <c r="G434" s="85">
        <f>'3424'!BE427</f>
        <v>27313.416455300423</v>
      </c>
      <c r="H434" s="85">
        <f>'3424'!BF427</f>
        <v>29276.428836960484</v>
      </c>
      <c r="I434" s="85">
        <f>'3424'!BG427</f>
        <v>31239.441218620545</v>
      </c>
    </row>
    <row r="435" spans="1:9" x14ac:dyDescent="0.4">
      <c r="A435" s="35">
        <f>'3424'!Y428</f>
        <v>420500</v>
      </c>
      <c r="B435" s="106">
        <f>IF(A435&gt;174999.99,VLOOKUP(A435,'Higher Income Adjustment'!A$1:B$190,2),0)</f>
        <v>0.7000000000000004</v>
      </c>
      <c r="C435" s="85">
        <f>'3424'!AX428</f>
        <v>49385.788282930262</v>
      </c>
      <c r="D435" s="85">
        <f>'3424'!AY428</f>
        <v>52408.54166985859</v>
      </c>
      <c r="E435" s="85">
        <f>'3424'!AZ428</f>
        <v>55431.295056786919</v>
      </c>
      <c r="G435" s="85">
        <f>'3424'!BE428</f>
        <v>27356.350992466683</v>
      </c>
      <c r="H435" s="85">
        <f>'3424'!BF428</f>
        <v>29319.310336942057</v>
      </c>
      <c r="I435" s="85">
        <f>'3424'!BG428</f>
        <v>31282.269681417431</v>
      </c>
    </row>
    <row r="436" spans="1:9" x14ac:dyDescent="0.4">
      <c r="A436" s="35">
        <f>'3424'!Y429</f>
        <v>421500</v>
      </c>
      <c r="B436" s="106">
        <f>IF(A436&gt;174999.99,VLOOKUP(A436,'Higher Income Adjustment'!A$1:B$190,2),0)</f>
        <v>0.7000000000000004</v>
      </c>
      <c r="C436" s="85">
        <f>'3424'!AX429</f>
        <v>49485.213866129598</v>
      </c>
      <c r="D436" s="85">
        <f>'3424'!AY429</f>
        <v>52507.886082120371</v>
      </c>
      <c r="E436" s="85">
        <f>'3424'!AZ429</f>
        <v>55530.558298111144</v>
      </c>
      <c r="G436" s="85">
        <f>'3424'!BE429</f>
        <v>27399.285204406529</v>
      </c>
      <c r="H436" s="85">
        <f>'3424'!BF429</f>
        <v>29362.191836923637</v>
      </c>
      <c r="I436" s="85">
        <f>'3424'!BG429</f>
        <v>31325.098469440745</v>
      </c>
    </row>
    <row r="437" spans="1:9" x14ac:dyDescent="0.4">
      <c r="A437" s="35">
        <f>'3424'!Y430</f>
        <v>422500</v>
      </c>
      <c r="B437" s="106">
        <f>IF(A437&gt;174999.99,VLOOKUP(A437,'Higher Income Adjustment'!A$1:B$190,2),0)</f>
        <v>0.7000000000000004</v>
      </c>
      <c r="C437" s="85">
        <f>'3424'!AX430</f>
        <v>49584.638948473701</v>
      </c>
      <c r="D437" s="85">
        <f>'3424'!AY430</f>
        <v>52607.230494382151</v>
      </c>
      <c r="E437" s="85">
        <f>'3424'!AZ430</f>
        <v>55629.822040290601</v>
      </c>
      <c r="G437" s="85">
        <f>'3424'!BE430</f>
        <v>27442.219091093746</v>
      </c>
      <c r="H437" s="85">
        <f>'3424'!BF430</f>
        <v>29405.07333690521</v>
      </c>
      <c r="I437" s="85">
        <f>'3424'!BG430</f>
        <v>31367.927582716675</v>
      </c>
    </row>
    <row r="438" spans="1:9" x14ac:dyDescent="0.4">
      <c r="A438" s="35">
        <f>'3424'!Y431</f>
        <v>423500</v>
      </c>
      <c r="B438" s="106">
        <f>IF(A438&gt;174999.99,VLOOKUP(A438,'Higher Income Adjustment'!A$1:B$190,2),0)</f>
        <v>0.7000000000000004</v>
      </c>
      <c r="C438" s="85">
        <f>'3424'!AX431</f>
        <v>49684.063529922467</v>
      </c>
      <c r="D438" s="85">
        <f>'3424'!AY431</f>
        <v>52706.574906643931</v>
      </c>
      <c r="E438" s="85">
        <f>'3424'!AZ431</f>
        <v>55729.086283365396</v>
      </c>
      <c r="G438" s="85">
        <f>'3424'!BE431</f>
        <v>27485.152652502307</v>
      </c>
      <c r="H438" s="85">
        <f>'3424'!BF431</f>
        <v>29447.954836886791</v>
      </c>
      <c r="I438" s="85">
        <f>'3424'!BG431</f>
        <v>31410.757021271274</v>
      </c>
    </row>
    <row r="439" spans="1:9" x14ac:dyDescent="0.4">
      <c r="A439" s="35">
        <f>'3424'!Y432</f>
        <v>424500</v>
      </c>
      <c r="B439" s="106">
        <f>IF(A439&gt;174999.99,VLOOKUP(A439,'Higher Income Adjustment'!A$1:B$190,2),0)</f>
        <v>0.7000000000000004</v>
      </c>
      <c r="C439" s="85">
        <f>'3424'!AX432</f>
        <v>49783.487610436037</v>
      </c>
      <c r="D439" s="85">
        <f>'3424'!AY432</f>
        <v>52805.919318905711</v>
      </c>
      <c r="E439" s="85">
        <f>'3424'!AZ432</f>
        <v>55828.351027375385</v>
      </c>
      <c r="G439" s="85">
        <f>'3424'!BE432</f>
        <v>27528.085888606311</v>
      </c>
      <c r="H439" s="85">
        <f>'3424'!BF432</f>
        <v>29490.836336868364</v>
      </c>
      <c r="I439" s="85">
        <f>'3424'!BG432</f>
        <v>31453.586785130417</v>
      </c>
    </row>
    <row r="440" spans="1:9" x14ac:dyDescent="0.4">
      <c r="A440" s="35">
        <f>'3424'!Y433</f>
        <v>425500</v>
      </c>
      <c r="B440" s="106">
        <f>IF(A440&gt;174999.99,VLOOKUP(A440,'Higher Income Adjustment'!A$1:B$190,2),0)</f>
        <v>0.7000000000000004</v>
      </c>
      <c r="C440" s="85">
        <f>'3424'!AX433</f>
        <v>49882.911189974795</v>
      </c>
      <c r="D440" s="85">
        <f>'3424'!AY433</f>
        <v>52905.263731167492</v>
      </c>
      <c r="E440" s="85">
        <f>'3424'!AZ433</f>
        <v>55927.616272360188</v>
      </c>
      <c r="G440" s="85">
        <f>'3424'!BE433</f>
        <v>27571.01879938005</v>
      </c>
      <c r="H440" s="85">
        <f>'3424'!BF433</f>
        <v>29533.717836849944</v>
      </c>
      <c r="I440" s="85">
        <f>'3424'!BG433</f>
        <v>31496.416874319839</v>
      </c>
    </row>
    <row r="441" spans="1:9" x14ac:dyDescent="0.4">
      <c r="A441" s="35">
        <f>'3424'!Y434</f>
        <v>426500</v>
      </c>
      <c r="B441" s="106">
        <f>IF(A441&gt;174999.99,VLOOKUP(A441,'Higher Income Adjustment'!A$1:B$190,2),0)</f>
        <v>0.7000000000000004</v>
      </c>
      <c r="C441" s="85">
        <f>'3424'!AX434</f>
        <v>49982.334268499362</v>
      </c>
      <c r="D441" s="85">
        <f>'3424'!AY434</f>
        <v>53004.608143429257</v>
      </c>
      <c r="E441" s="85">
        <f>'3424'!AZ434</f>
        <v>56026.882018359152</v>
      </c>
      <c r="G441" s="85">
        <f>'3424'!BE434</f>
        <v>27613.951384797943</v>
      </c>
      <c r="H441" s="85">
        <f>'3424'!BF434</f>
        <v>29576.599336831518</v>
      </c>
      <c r="I441" s="85">
        <f>'3424'!BG434</f>
        <v>31539.247288865092</v>
      </c>
    </row>
    <row r="442" spans="1:9" x14ac:dyDescent="0.4">
      <c r="A442" s="35">
        <f>'3424'!Y435</f>
        <v>427500</v>
      </c>
      <c r="B442" s="106">
        <f>IF(A442&gt;174999.99,VLOOKUP(A442,'Higher Income Adjustment'!A$1:B$190,2),0)</f>
        <v>0.7000000000000004</v>
      </c>
      <c r="C442" s="85">
        <f>'3424'!AX435</f>
        <v>50081.756845970638</v>
      </c>
      <c r="D442" s="85">
        <f>'3424'!AY435</f>
        <v>53103.952555691038</v>
      </c>
      <c r="E442" s="85">
        <f>'3424'!AZ435</f>
        <v>56126.148265411437</v>
      </c>
      <c r="G442" s="85">
        <f>'3424'!BE435</f>
        <v>27656.883644834597</v>
      </c>
      <c r="H442" s="85">
        <f>'3424'!BF435</f>
        <v>29619.480836813098</v>
      </c>
      <c r="I442" s="85">
        <f>'3424'!BG435</f>
        <v>31582.078028791599</v>
      </c>
    </row>
    <row r="443" spans="1:9" x14ac:dyDescent="0.4">
      <c r="A443" s="35">
        <f>'3424'!Y436</f>
        <v>428500</v>
      </c>
      <c r="B443" s="106">
        <f>IF(A443&gt;174999.99,VLOOKUP(A443,'Higher Income Adjustment'!A$1:B$190,2),0)</f>
        <v>0.7000000000000004</v>
      </c>
      <c r="C443" s="85">
        <f>'3424'!AX436</f>
        <v>50181.178922349733</v>
      </c>
      <c r="D443" s="85">
        <f>'3424'!AY436</f>
        <v>53203.296967952818</v>
      </c>
      <c r="E443" s="85">
        <f>'3424'!AZ436</f>
        <v>56225.415013555903</v>
      </c>
      <c r="G443" s="85">
        <f>'3424'!BE436</f>
        <v>27699.81557946475</v>
      </c>
      <c r="H443" s="85">
        <f>'3424'!BF436</f>
        <v>29662.362336794671</v>
      </c>
      <c r="I443" s="85">
        <f>'3424'!BG436</f>
        <v>31624.909094124592</v>
      </c>
    </row>
    <row r="444" spans="1:9" x14ac:dyDescent="0.4">
      <c r="A444" s="35">
        <f>'3424'!Y437</f>
        <v>429500</v>
      </c>
      <c r="B444" s="106">
        <f>IF(A444&gt;174999.99,VLOOKUP(A444,'Higher Income Adjustment'!A$1:B$190,2),0)</f>
        <v>0.7000000000000004</v>
      </c>
      <c r="C444" s="85">
        <f>'3424'!AX437</f>
        <v>50280.600497598018</v>
      </c>
      <c r="D444" s="85">
        <f>'3424'!AY437</f>
        <v>53302.641380214598</v>
      </c>
      <c r="E444" s="85">
        <f>'3424'!AZ437</f>
        <v>56324.682262831178</v>
      </c>
      <c r="G444" s="85">
        <f>'3424'!BE437</f>
        <v>27742.747188663332</v>
      </c>
      <c r="H444" s="85">
        <f>'3424'!BF437</f>
        <v>29705.243836776252</v>
      </c>
      <c r="I444" s="85">
        <f>'3424'!BG437</f>
        <v>31667.740484889171</v>
      </c>
    </row>
    <row r="445" spans="1:9" x14ac:dyDescent="0.4">
      <c r="A445" s="35">
        <f>'3424'!Y438</f>
        <v>430500</v>
      </c>
      <c r="B445" s="106">
        <f>IF(A445&gt;174999.99,VLOOKUP(A445,'Higher Income Adjustment'!A$1:B$190,2),0)</f>
        <v>0.7000000000000004</v>
      </c>
      <c r="C445" s="85">
        <f>'3424'!AX438</f>
        <v>50380.021571677098</v>
      </c>
      <c r="D445" s="85">
        <f>'3424'!AY438</f>
        <v>53401.985792476378</v>
      </c>
      <c r="E445" s="85">
        <f>'3424'!AZ438</f>
        <v>56423.950013275658</v>
      </c>
      <c r="G445" s="85">
        <f>'3424'!BE438</f>
        <v>27785.678472405394</v>
      </c>
      <c r="H445" s="85">
        <f>'3424'!BF438</f>
        <v>29748.125336757825</v>
      </c>
      <c r="I445" s="85">
        <f>'3424'!BG438</f>
        <v>31710.572201110255</v>
      </c>
    </row>
    <row r="446" spans="1:9" x14ac:dyDescent="0.4">
      <c r="A446" s="35">
        <f>'3424'!Y439</f>
        <v>431500</v>
      </c>
      <c r="B446" s="106">
        <f>IF(A446&gt;174999.99,VLOOKUP(A446,'Higher Income Adjustment'!A$1:B$190,2),0)</f>
        <v>0.7000000000000004</v>
      </c>
      <c r="C446" s="85">
        <f>'3424'!AX439</f>
        <v>50479.442144548841</v>
      </c>
      <c r="D446" s="85">
        <f>'3424'!AY439</f>
        <v>53501.330204738158</v>
      </c>
      <c r="E446" s="85">
        <f>'3424'!AZ439</f>
        <v>56523.218264927476</v>
      </c>
      <c r="G446" s="85">
        <f>'3424'!BE439</f>
        <v>27828.609430666187</v>
      </c>
      <c r="H446" s="85">
        <f>'3424'!BF439</f>
        <v>29791.006836739405</v>
      </c>
      <c r="I446" s="85">
        <f>'3424'!BG439</f>
        <v>31753.404242812623</v>
      </c>
    </row>
    <row r="447" spans="1:9" x14ac:dyDescent="0.4">
      <c r="A447" s="35">
        <f>'3424'!Y440</f>
        <v>432500</v>
      </c>
      <c r="B447" s="106">
        <f>IF(A447&gt;174999.99,VLOOKUP(A447,'Higher Income Adjustment'!A$1:B$190,2),0)</f>
        <v>0.7000000000000004</v>
      </c>
      <c r="C447" s="85">
        <f>'3424'!AX440</f>
        <v>50578.862216175337</v>
      </c>
      <c r="D447" s="85">
        <f>'3424'!AY440</f>
        <v>53600.674616999939</v>
      </c>
      <c r="E447" s="85">
        <f>'3424'!AZ440</f>
        <v>56622.48701782454</v>
      </c>
      <c r="G447" s="85">
        <f>'3424'!BE440</f>
        <v>27871.540063421086</v>
      </c>
      <c r="H447" s="85">
        <f>'3424'!BF440</f>
        <v>29833.888336720978</v>
      </c>
      <c r="I447" s="85">
        <f>'3424'!BG440</f>
        <v>31796.236610020871</v>
      </c>
    </row>
    <row r="448" spans="1:9" x14ac:dyDescent="0.4">
      <c r="A448" s="35">
        <f>'3424'!Y441</f>
        <v>433500</v>
      </c>
      <c r="B448" s="106">
        <f>IF(A448&gt;174999.99,VLOOKUP(A448,'Higher Income Adjustment'!A$1:B$190,2),0)</f>
        <v>0.7000000000000004</v>
      </c>
      <c r="C448" s="85">
        <f>'3424'!AX441</f>
        <v>50678.281786518928</v>
      </c>
      <c r="D448" s="85">
        <f>'3424'!AY441</f>
        <v>53700.019029261704</v>
      </c>
      <c r="E448" s="85">
        <f>'3424'!AZ441</f>
        <v>56721.756272004481</v>
      </c>
      <c r="G448" s="85">
        <f>'3424'!BE441</f>
        <v>27914.470370645649</v>
      </c>
      <c r="H448" s="85">
        <f>'3424'!BF441</f>
        <v>29876.769836702559</v>
      </c>
      <c r="I448" s="85">
        <f>'3424'!BG441</f>
        <v>31839.069302759468</v>
      </c>
    </row>
    <row r="449" spans="1:9" x14ac:dyDescent="0.4">
      <c r="A449" s="35">
        <f>'3424'!Y442</f>
        <v>434500</v>
      </c>
      <c r="B449" s="106">
        <f>IF(A449&gt;174999.99,VLOOKUP(A449,'Higher Income Adjustment'!A$1:B$190,2),0)</f>
        <v>0.7000000000000004</v>
      </c>
      <c r="C449" s="85">
        <f>'3424'!AX442</f>
        <v>50777.700855542244</v>
      </c>
      <c r="D449" s="85">
        <f>'3424'!AY442</f>
        <v>53799.363441523485</v>
      </c>
      <c r="E449" s="85">
        <f>'3424'!AZ442</f>
        <v>56821.026027504726</v>
      </c>
      <c r="G449" s="85">
        <f>'3424'!BE442</f>
        <v>27957.400352315577</v>
      </c>
      <c r="H449" s="85">
        <f>'3424'!BF442</f>
        <v>29919.651336684132</v>
      </c>
      <c r="I449" s="85">
        <f>'3424'!BG442</f>
        <v>31881.902321052687</v>
      </c>
    </row>
    <row r="450" spans="1:9" x14ac:dyDescent="0.4">
      <c r="A450" s="35">
        <f>'3424'!Y443</f>
        <v>435500</v>
      </c>
      <c r="B450" s="106">
        <f>IF(A450&gt;174999.99,VLOOKUP(A450,'Higher Income Adjustment'!A$1:B$190,2),0)</f>
        <v>0.7000000000000004</v>
      </c>
      <c r="C450" s="85">
        <f>'3424'!AX443</f>
        <v>50877.119423208096</v>
      </c>
      <c r="D450" s="85">
        <f>'3424'!AY443</f>
        <v>53898.707853785265</v>
      </c>
      <c r="E450" s="85">
        <f>'3424'!AZ443</f>
        <v>56920.296284362434</v>
      </c>
      <c r="G450" s="85">
        <f>'3424'!BE443</f>
        <v>28000.330008406741</v>
      </c>
      <c r="H450" s="85">
        <f>'3424'!BF443</f>
        <v>29962.532836665705</v>
      </c>
      <c r="I450" s="85">
        <f>'3424'!BG443</f>
        <v>31924.735664924669</v>
      </c>
    </row>
    <row r="451" spans="1:9" x14ac:dyDescent="0.4">
      <c r="A451" s="35">
        <f>'3424'!Y444</f>
        <v>436500</v>
      </c>
      <c r="B451" s="106">
        <f>IF(A451&gt;174999.99,VLOOKUP(A451,'Higher Income Adjustment'!A$1:B$190,2),0)</f>
        <v>0.7000000000000004</v>
      </c>
      <c r="C451" s="85">
        <f>'3424'!AX444</f>
        <v>50976.537489479582</v>
      </c>
      <c r="D451" s="85">
        <f>'3424'!AY444</f>
        <v>53998.052266047045</v>
      </c>
      <c r="E451" s="85">
        <f>'3424'!AZ444</f>
        <v>57019.567042614508</v>
      </c>
      <c r="G451" s="85">
        <f>'3424'!BE444</f>
        <v>28043.259338895183</v>
      </c>
      <c r="H451" s="85">
        <f>'3424'!BF444</f>
        <v>30005.414336647285</v>
      </c>
      <c r="I451" s="85">
        <f>'3424'!BG444</f>
        <v>31967.569334399388</v>
      </c>
    </row>
    <row r="452" spans="1:9" x14ac:dyDescent="0.4">
      <c r="A452" s="35">
        <f>'3424'!Y445</f>
        <v>437500</v>
      </c>
      <c r="B452" s="106">
        <f>IF(A452&gt;174999.99,VLOOKUP(A452,'Higher Income Adjustment'!A$1:B$190,2),0)</f>
        <v>0.7000000000000004</v>
      </c>
      <c r="C452" s="85">
        <f>'3424'!AX445</f>
        <v>51075.955054320031</v>
      </c>
      <c r="D452" s="85">
        <f>'3424'!AY445</f>
        <v>54097.396678308825</v>
      </c>
      <c r="E452" s="85">
        <f>'3424'!AZ445</f>
        <v>57118.83830229762</v>
      </c>
      <c r="G452" s="85">
        <f>'3424'!BE445</f>
        <v>28086.188343757069</v>
      </c>
      <c r="H452" s="85">
        <f>'3424'!BF445</f>
        <v>30048.295836628859</v>
      </c>
      <c r="I452" s="85">
        <f>'3424'!BG445</f>
        <v>32010.403329500648</v>
      </c>
    </row>
    <row r="453" spans="1:9" x14ac:dyDescent="0.4">
      <c r="A453" s="35">
        <f>'3424'!Y446</f>
        <v>438500</v>
      </c>
      <c r="B453" s="106">
        <f>IF(A453&gt;174999.99,VLOOKUP(A453,'Higher Income Adjustment'!A$1:B$190,2),0)</f>
        <v>0.7000000000000004</v>
      </c>
      <c r="C453" s="85">
        <f>'3424'!AX446</f>
        <v>51175.372117693019</v>
      </c>
      <c r="D453" s="85">
        <f>'3424'!AY446</f>
        <v>54196.741090570606</v>
      </c>
      <c r="E453" s="85">
        <f>'3424'!AZ446</f>
        <v>57218.110063448192</v>
      </c>
      <c r="G453" s="85">
        <f>'3424'!BE446</f>
        <v>28129.11702296877</v>
      </c>
      <c r="H453" s="85">
        <f>'3424'!BF446</f>
        <v>30091.177336610439</v>
      </c>
      <c r="I453" s="85">
        <f>'3424'!BG446</f>
        <v>32053.237650252107</v>
      </c>
    </row>
    <row r="454" spans="1:9" x14ac:dyDescent="0.4">
      <c r="A454" s="35">
        <f>'3424'!Y447</f>
        <v>439500</v>
      </c>
      <c r="B454" s="106">
        <f>IF(A454&gt;174999.99,VLOOKUP(A454,'Higher Income Adjustment'!A$1:B$190,2),0)</f>
        <v>0.7000000000000004</v>
      </c>
      <c r="C454" s="85">
        <f>'3424'!AX447</f>
        <v>51274.788679562371</v>
      </c>
      <c r="D454" s="85">
        <f>'3424'!AY447</f>
        <v>54296.085502832386</v>
      </c>
      <c r="E454" s="85">
        <f>'3424'!AZ447</f>
        <v>57317.382326102401</v>
      </c>
      <c r="G454" s="85">
        <f>'3424'!BE447</f>
        <v>28172.045376506772</v>
      </c>
      <c r="H454" s="85">
        <f>'3424'!BF447</f>
        <v>30134.058836592012</v>
      </c>
      <c r="I454" s="85">
        <f>'3424'!BG447</f>
        <v>32096.072296677252</v>
      </c>
    </row>
    <row r="455" spans="1:9" x14ac:dyDescent="0.4">
      <c r="A455" s="35">
        <f>'3424'!Y448</f>
        <v>440500</v>
      </c>
      <c r="B455" s="106">
        <f>IF(A455&gt;174999.99,VLOOKUP(A455,'Higher Income Adjustment'!A$1:B$190,2),0)</f>
        <v>0.7000000000000004</v>
      </c>
      <c r="C455" s="85">
        <f>'3424'!AX448</f>
        <v>51374.20473989215</v>
      </c>
      <c r="D455" s="85">
        <f>'3424'!AY448</f>
        <v>54395.429915094152</v>
      </c>
      <c r="E455" s="85">
        <f>'3424'!AZ448</f>
        <v>57416.655090296154</v>
      </c>
      <c r="G455" s="85">
        <f>'3424'!BE448</f>
        <v>28214.973404347762</v>
      </c>
      <c r="H455" s="85">
        <f>'3424'!BF448</f>
        <v>30176.940336573593</v>
      </c>
      <c r="I455" s="85">
        <f>'3424'!BG448</f>
        <v>32138.907268799423</v>
      </c>
    </row>
    <row r="456" spans="1:9" x14ac:dyDescent="0.4">
      <c r="A456" s="35">
        <f>'3424'!Y449</f>
        <v>441500</v>
      </c>
      <c r="B456" s="106">
        <f>IF(A456&gt;174999.99,VLOOKUP(A456,'Higher Income Adjustment'!A$1:B$190,2),0)</f>
        <v>0.7000000000000004</v>
      </c>
      <c r="C456" s="85">
        <f>'3424'!AX449</f>
        <v>51473.620298646696</v>
      </c>
      <c r="D456" s="85">
        <f>'3424'!AY449</f>
        <v>54494.774327355932</v>
      </c>
      <c r="E456" s="85">
        <f>'3424'!AZ449</f>
        <v>57515.928356065167</v>
      </c>
      <c r="G456" s="85">
        <f>'3424'!BE449</f>
        <v>28257.901106468551</v>
      </c>
      <c r="H456" s="85">
        <f>'3424'!BF449</f>
        <v>30219.821836555166</v>
      </c>
      <c r="I456" s="85">
        <f>'3424'!BG449</f>
        <v>32181.74256664178</v>
      </c>
    </row>
    <row r="457" spans="1:9" x14ac:dyDescent="0.4">
      <c r="A457" s="35">
        <f>'3424'!Y450</f>
        <v>442500</v>
      </c>
      <c r="B457" s="106">
        <f>IF(A457&gt;174999.99,VLOOKUP(A457,'Higher Income Adjustment'!A$1:B$190,2),0)</f>
        <v>0.7000000000000004</v>
      </c>
      <c r="C457" s="85">
        <f>'3424'!AX450</f>
        <v>51573.035355790562</v>
      </c>
      <c r="D457" s="85">
        <f>'3424'!AY450</f>
        <v>54594.118739617712</v>
      </c>
      <c r="E457" s="85">
        <f>'3424'!AZ450</f>
        <v>57615.202123444862</v>
      </c>
      <c r="G457" s="85">
        <f>'3424'!BE450</f>
        <v>28300.828482846144</v>
      </c>
      <c r="H457" s="85">
        <f>'3424'!BF450</f>
        <v>30262.703336536746</v>
      </c>
      <c r="I457" s="85">
        <f>'3424'!BG450</f>
        <v>32224.578190227348</v>
      </c>
    </row>
    <row r="458" spans="1:9" x14ac:dyDescent="0.4">
      <c r="A458" s="35">
        <f>'3424'!Y451</f>
        <v>443500</v>
      </c>
      <c r="B458" s="106">
        <f>IF(A458&gt;174999.99,VLOOKUP(A458,'Higher Income Adjustment'!A$1:B$190,2),0)</f>
        <v>0.7000000000000004</v>
      </c>
      <c r="C458" s="85">
        <f>'3424'!AX451</f>
        <v>51672.449911288553</v>
      </c>
      <c r="D458" s="85">
        <f>'3424'!AY451</f>
        <v>54693.463151879492</v>
      </c>
      <c r="E458" s="85">
        <f>'3424'!AZ451</f>
        <v>57714.476392470431</v>
      </c>
      <c r="G458" s="85">
        <f>'3424'!BE451</f>
        <v>28343.755533457672</v>
      </c>
      <c r="H458" s="85">
        <f>'3424'!BF451</f>
        <v>30305.584836518319</v>
      </c>
      <c r="I458" s="85">
        <f>'3424'!BG451</f>
        <v>32267.414139578967</v>
      </c>
    </row>
    <row r="459" spans="1:9" x14ac:dyDescent="0.4">
      <c r="A459" s="35">
        <f>'3424'!Y452</f>
        <v>444500</v>
      </c>
      <c r="B459" s="106">
        <f>IF(A459&gt;174999.99,VLOOKUP(A459,'Higher Income Adjustment'!A$1:B$190,2),0)</f>
        <v>0.7000000000000004</v>
      </c>
      <c r="C459" s="85">
        <f>'3424'!AX452</f>
        <v>51771.863965105724</v>
      </c>
      <c r="D459" s="85">
        <f>'3424'!AY452</f>
        <v>54792.807564141272</v>
      </c>
      <c r="E459" s="85">
        <f>'3424'!AZ452</f>
        <v>57813.751163176821</v>
      </c>
      <c r="G459" s="85">
        <f>'3424'!BE452</f>
        <v>28386.682258280456</v>
      </c>
      <c r="H459" s="85">
        <f>'3424'!BF452</f>
        <v>30348.4663364999</v>
      </c>
      <c r="I459" s="85">
        <f>'3424'!BG452</f>
        <v>32310.250414719343</v>
      </c>
    </row>
    <row r="460" spans="1:9" x14ac:dyDescent="0.4">
      <c r="A460" s="35">
        <f>'3424'!Y453</f>
        <v>445500</v>
      </c>
      <c r="B460" s="106">
        <f>IF(A460&gt;174999.99,VLOOKUP(A460,'Higher Income Adjustment'!A$1:B$190,2),0)</f>
        <v>0.7000000000000004</v>
      </c>
      <c r="C460" s="85">
        <f>'3424'!AX453</f>
        <v>51871.277517207389</v>
      </c>
      <c r="D460" s="85">
        <f>'3424'!AY453</f>
        <v>54892.151976403053</v>
      </c>
      <c r="E460" s="85">
        <f>'3424'!AZ453</f>
        <v>57913.026435598716</v>
      </c>
      <c r="G460" s="85">
        <f>'3424'!BE453</f>
        <v>28429.608657291956</v>
      </c>
      <c r="H460" s="85">
        <f>'3424'!BF453</f>
        <v>30391.347836481473</v>
      </c>
      <c r="I460" s="85">
        <f>'3424'!BG453</f>
        <v>32353.08701567099</v>
      </c>
    </row>
    <row r="461" spans="1:9" x14ac:dyDescent="0.4">
      <c r="A461" s="35">
        <f>'3424'!Y454</f>
        <v>446500</v>
      </c>
      <c r="B461" s="106">
        <f>IF(A461&gt;174999.99,VLOOKUP(A461,'Higher Income Adjustment'!A$1:B$190,2),0)</f>
        <v>0.7000000000000004</v>
      </c>
      <c r="C461" s="85">
        <f>'3424'!AX454</f>
        <v>51970.690567559097</v>
      </c>
      <c r="D461" s="85">
        <f>'3424'!AY454</f>
        <v>54991.496388664833</v>
      </c>
      <c r="E461" s="85">
        <f>'3424'!AZ454</f>
        <v>58012.302209770569</v>
      </c>
      <c r="G461" s="85">
        <f>'3424'!BE454</f>
        <v>28472.534730469808</v>
      </c>
      <c r="H461" s="85">
        <f>'3424'!BF454</f>
        <v>30434.229336463053</v>
      </c>
      <c r="I461" s="85">
        <f>'3424'!BG454</f>
        <v>32395.923942456298</v>
      </c>
    </row>
    <row r="462" spans="1:9" x14ac:dyDescent="0.4">
      <c r="A462" s="35">
        <f>'3424'!Y455</f>
        <v>447500</v>
      </c>
      <c r="B462" s="106">
        <f>IF(A462&gt;174999.99,VLOOKUP(A462,'Higher Income Adjustment'!A$1:B$190,2),0)</f>
        <v>0.7000000000000004</v>
      </c>
      <c r="C462" s="85">
        <f>'3424'!AX455</f>
        <v>52070.103116126629</v>
      </c>
      <c r="D462" s="85">
        <f>'3424'!AY455</f>
        <v>55090.840800926613</v>
      </c>
      <c r="E462" s="85">
        <f>'3424'!AZ455</f>
        <v>58111.578485726597</v>
      </c>
      <c r="G462" s="85">
        <f>'3424'!BE455</f>
        <v>28515.460477791792</v>
      </c>
      <c r="H462" s="85">
        <f>'3424'!BF455</f>
        <v>30477.110836444626</v>
      </c>
      <c r="I462" s="85">
        <f>'3424'!BG455</f>
        <v>32438.761195097461</v>
      </c>
    </row>
    <row r="463" spans="1:9" x14ac:dyDescent="0.4">
      <c r="A463" s="35">
        <f>'3424'!Y456</f>
        <v>448500</v>
      </c>
      <c r="B463" s="106">
        <f>IF(A463&gt;174999.99,VLOOKUP(A463,'Higher Income Adjustment'!A$1:B$190,2),0)</f>
        <v>0.7000000000000004</v>
      </c>
      <c r="C463" s="85">
        <f>'3424'!AX456</f>
        <v>52169.515162876036</v>
      </c>
      <c r="D463" s="85">
        <f>'3424'!AY456</f>
        <v>55190.185213188379</v>
      </c>
      <c r="E463" s="85">
        <f>'3424'!AZ456</f>
        <v>58210.855263500722</v>
      </c>
      <c r="G463" s="85">
        <f>'3424'!BE456</f>
        <v>28558.385899235869</v>
      </c>
      <c r="H463" s="85">
        <f>'3424'!BF456</f>
        <v>30519.992336426207</v>
      </c>
      <c r="I463" s="85">
        <f>'3424'!BG456</f>
        <v>32481.598773616544</v>
      </c>
    </row>
    <row r="464" spans="1:9" x14ac:dyDescent="0.4">
      <c r="A464" s="35">
        <f>'3424'!Y457</f>
        <v>449500</v>
      </c>
      <c r="B464" s="106">
        <f>IF(A464&gt;174999.99,VLOOKUP(A464,'Higher Income Adjustment'!A$1:B$190,2),0)</f>
        <v>0.7000000000000004</v>
      </c>
      <c r="C464" s="85">
        <f>'3424'!AX457</f>
        <v>52268.926707773629</v>
      </c>
      <c r="D464" s="85">
        <f>'3424'!AY457</f>
        <v>55289.529625450159</v>
      </c>
      <c r="E464" s="85">
        <f>'3424'!AZ457</f>
        <v>58310.132543126689</v>
      </c>
      <c r="G464" s="85">
        <f>'3424'!BE457</f>
        <v>28601.310994780135</v>
      </c>
      <c r="H464" s="85">
        <f>'3424'!BF457</f>
        <v>30562.87383640778</v>
      </c>
      <c r="I464" s="85">
        <f>'3424'!BG457</f>
        <v>32524.436678035425</v>
      </c>
    </row>
    <row r="465" spans="1:9" x14ac:dyDescent="0.4">
      <c r="A465" s="35">
        <f>'3424'!Y458</f>
        <v>450500</v>
      </c>
      <c r="B465" s="106">
        <f>IF(A465&gt;174999.99,VLOOKUP(A465,'Higher Income Adjustment'!A$1:B$190,2),0)</f>
        <v>0.7000000000000004</v>
      </c>
      <c r="C465" s="85">
        <f>'3424'!AX458</f>
        <v>52368.337750785926</v>
      </c>
      <c r="D465" s="85">
        <f>'3424'!AY458</f>
        <v>55388.874037711939</v>
      </c>
      <c r="E465" s="85">
        <f>'3424'!AZ458</f>
        <v>58409.410324637953</v>
      </c>
      <c r="G465" s="85">
        <f>'3424'!BE458</f>
        <v>28644.235764402874</v>
      </c>
      <c r="H465" s="85">
        <f>'3424'!BF458</f>
        <v>30605.75533638936</v>
      </c>
      <c r="I465" s="85">
        <f>'3424'!BG458</f>
        <v>32567.274908375846</v>
      </c>
    </row>
    <row r="466" spans="1:9" x14ac:dyDescent="0.4">
      <c r="A466" s="35">
        <f>'3424'!Y459</f>
        <v>451500</v>
      </c>
      <c r="B466" s="106">
        <f>IF(A466&gt;174999.99,VLOOKUP(A466,'Higher Income Adjustment'!A$1:B$190,2),0)</f>
        <v>0.7000000000000004</v>
      </c>
      <c r="C466" s="85">
        <f>'3424'!AX459</f>
        <v>52467.748291879725</v>
      </c>
      <c r="D466" s="85">
        <f>'3424'!AY459</f>
        <v>55488.21844997372</v>
      </c>
      <c r="E466" s="85">
        <f>'3424'!AZ459</f>
        <v>58508.688608067714</v>
      </c>
      <c r="G466" s="85">
        <f>'3424'!BE459</f>
        <v>28687.160208082503</v>
      </c>
      <c r="H466" s="85">
        <f>'3424'!BF459</f>
        <v>30648.636836370933</v>
      </c>
      <c r="I466" s="85">
        <f>'3424'!BG459</f>
        <v>32610.113464659364</v>
      </c>
    </row>
    <row r="467" spans="1:9" x14ac:dyDescent="0.4">
      <c r="A467" s="35">
        <f>'3424'!Y460</f>
        <v>452500</v>
      </c>
      <c r="B467" s="106">
        <f>IF(A467&gt;174999.99,VLOOKUP(A467,'Higher Income Adjustment'!A$1:B$190,2),0)</f>
        <v>0.7000000000000004</v>
      </c>
      <c r="C467" s="85">
        <f>'3424'!AX460</f>
        <v>52567.158331022045</v>
      </c>
      <c r="D467" s="85">
        <f>'3424'!AY460</f>
        <v>55587.5628622355</v>
      </c>
      <c r="E467" s="85">
        <f>'3424'!AZ460</f>
        <v>58607.967393448955</v>
      </c>
      <c r="G467" s="85">
        <f>'3424'!BE460</f>
        <v>28730.084325797627</v>
      </c>
      <c r="H467" s="85">
        <f>'3424'!BF460</f>
        <v>30691.518336352514</v>
      </c>
      <c r="I467" s="85">
        <f>'3424'!BG460</f>
        <v>32652.952346907401</v>
      </c>
    </row>
    <row r="468" spans="1:9" x14ac:dyDescent="0.4">
      <c r="A468" s="35">
        <f>'3424'!Y461</f>
        <v>453500</v>
      </c>
      <c r="B468" s="106">
        <f>IF(A468&gt;174999.99,VLOOKUP(A468,'Higher Income Adjustment'!A$1:B$190,2),0)</f>
        <v>0.7000000000000004</v>
      </c>
      <c r="C468" s="85">
        <f>'3424'!AX461</f>
        <v>52666.56786818018</v>
      </c>
      <c r="D468" s="85">
        <f>'3424'!AY461</f>
        <v>55686.90727449728</v>
      </c>
      <c r="E468" s="85">
        <f>'3424'!AZ461</f>
        <v>58707.24668081438</v>
      </c>
      <c r="G468" s="85">
        <f>'3424'!BE461</f>
        <v>28773.008117526984</v>
      </c>
      <c r="H468" s="85">
        <f>'3424'!BF461</f>
        <v>30734.399836334087</v>
      </c>
      <c r="I468" s="85">
        <f>'3424'!BG461</f>
        <v>32695.79155514119</v>
      </c>
    </row>
    <row r="469" spans="1:9" x14ac:dyDescent="0.4">
      <c r="A469" s="35">
        <f>'3424'!Y462</f>
        <v>454500</v>
      </c>
      <c r="B469" s="106">
        <f>IF(A469&gt;174999.99,VLOOKUP(A469,'Higher Income Adjustment'!A$1:B$190,2),0)</f>
        <v>0.7000000000000004</v>
      </c>
      <c r="C469" s="85">
        <f>'3424'!AX462</f>
        <v>52765.976903321651</v>
      </c>
      <c r="D469" s="85">
        <f>'3424'!AY462</f>
        <v>55786.25168675906</v>
      </c>
      <c r="E469" s="85">
        <f>'3424'!AZ462</f>
        <v>58806.52647019647</v>
      </c>
      <c r="G469" s="85">
        <f>'3424'!BE462</f>
        <v>28815.931583249501</v>
      </c>
      <c r="H469" s="85">
        <f>'3424'!BF462</f>
        <v>30777.281336315667</v>
      </c>
      <c r="I469" s="85">
        <f>'3424'!BG462</f>
        <v>32738.631089381834</v>
      </c>
    </row>
    <row r="470" spans="1:9" x14ac:dyDescent="0.4">
      <c r="A470" s="35">
        <f>'3424'!Y463</f>
        <v>455500</v>
      </c>
      <c r="B470" s="106">
        <f>IF(A470&gt;174999.99,VLOOKUP(A470,'Higher Income Adjustment'!A$1:B$190,2),0)</f>
        <v>0.7000000000000004</v>
      </c>
      <c r="C470" s="85">
        <f>'3424'!AX463</f>
        <v>52865.385436414217</v>
      </c>
      <c r="D470" s="85">
        <f>'3424'!AY463</f>
        <v>55885.596099020826</v>
      </c>
      <c r="E470" s="85">
        <f>'3424'!AZ463</f>
        <v>58905.806761627435</v>
      </c>
      <c r="G470" s="85">
        <f>'3424'!BE463</f>
        <v>28858.854722944241</v>
      </c>
      <c r="H470" s="85">
        <f>'3424'!BF463</f>
        <v>30820.162836297241</v>
      </c>
      <c r="I470" s="85">
        <f>'3424'!BG463</f>
        <v>32781.47094965024</v>
      </c>
    </row>
    <row r="471" spans="1:9" x14ac:dyDescent="0.4">
      <c r="A471" s="35">
        <f>'3424'!Y464</f>
        <v>456500</v>
      </c>
      <c r="B471" s="106">
        <f>IF(A471&gt;174999.99,VLOOKUP(A471,'Higher Income Adjustment'!A$1:B$190,2),0)</f>
        <v>0.7000000000000004</v>
      </c>
      <c r="C471" s="85">
        <f>'3424'!AX464</f>
        <v>52964.793467425938</v>
      </c>
      <c r="D471" s="85">
        <f>'3424'!AY464</f>
        <v>55984.940511282606</v>
      </c>
      <c r="E471" s="85">
        <f>'3424'!AZ464</f>
        <v>59005.087555139275</v>
      </c>
      <c r="G471" s="85">
        <f>'3424'!BE464</f>
        <v>28901.777536590445</v>
      </c>
      <c r="H471" s="85">
        <f>'3424'!BF464</f>
        <v>30863.044336278821</v>
      </c>
      <c r="I471" s="85">
        <f>'3424'!BG464</f>
        <v>32824.311135967197</v>
      </c>
    </row>
    <row r="472" spans="1:9" x14ac:dyDescent="0.4">
      <c r="A472" s="35">
        <f>'3424'!Y465</f>
        <v>457500</v>
      </c>
      <c r="B472" s="106">
        <f>IF(A472&gt;174999.99,VLOOKUP(A472,'Higher Income Adjustment'!A$1:B$190,2),0)</f>
        <v>0.7000000000000004</v>
      </c>
      <c r="C472" s="85">
        <f>'3424'!AX465</f>
        <v>53064.20099632506</v>
      </c>
      <c r="D472" s="85">
        <f>'3424'!AY465</f>
        <v>56084.284923544386</v>
      </c>
      <c r="E472" s="85">
        <f>'3424'!AZ465</f>
        <v>59104.368850763713</v>
      </c>
      <c r="G472" s="85">
        <f>'3424'!BE465</f>
        <v>28944.700024167498</v>
      </c>
      <c r="H472" s="85">
        <f>'3424'!BF465</f>
        <v>30905.925836260394</v>
      </c>
      <c r="I472" s="85">
        <f>'3424'!BG465</f>
        <v>32867.151648353291</v>
      </c>
    </row>
    <row r="473" spans="1:9" x14ac:dyDescent="0.4">
      <c r="A473" s="35">
        <f>'3424'!Y466</f>
        <v>458500</v>
      </c>
      <c r="B473" s="106">
        <f>IF(A473&gt;174999.99,VLOOKUP(A473,'Higher Income Adjustment'!A$1:B$190,2),0)</f>
        <v>0.7000000000000004</v>
      </c>
      <c r="C473" s="85">
        <f>'3424'!AX466</f>
        <v>53163.608023080109</v>
      </c>
      <c r="D473" s="85">
        <f>'3424'!AY466</f>
        <v>56183.629335806167</v>
      </c>
      <c r="E473" s="85">
        <f>'3424'!AZ466</f>
        <v>59203.650648532224</v>
      </c>
      <c r="G473" s="85">
        <f>'3424'!BE466</f>
        <v>28987.622185654975</v>
      </c>
      <c r="H473" s="85">
        <f>'3424'!BF466</f>
        <v>30948.807336241975</v>
      </c>
      <c r="I473" s="85">
        <f>'3424'!BG466</f>
        <v>32909.992486828975</v>
      </c>
    </row>
    <row r="474" spans="1:9" x14ac:dyDescent="0.4">
      <c r="A474" s="35">
        <f>'3424'!Y467</f>
        <v>459500</v>
      </c>
      <c r="B474" s="106">
        <f>IF(A474&gt;174999.99,VLOOKUP(A474,'Higher Income Adjustment'!A$1:B$190,2),0)</f>
        <v>0.7000000000000004</v>
      </c>
      <c r="C474" s="85">
        <f>'3424'!AX467</f>
        <v>53263.014547659841</v>
      </c>
      <c r="D474" s="85">
        <f>'3424'!AY467</f>
        <v>56282.973748067947</v>
      </c>
      <c r="E474" s="85">
        <f>'3424'!AZ467</f>
        <v>59302.932948476053</v>
      </c>
      <c r="G474" s="85">
        <f>'3424'!BE467</f>
        <v>29030.544021032569</v>
      </c>
      <c r="H474" s="85">
        <f>'3424'!BF467</f>
        <v>30991.688836223548</v>
      </c>
      <c r="I474" s="85">
        <f>'3424'!BG467</f>
        <v>32952.833651414527</v>
      </c>
    </row>
    <row r="475" spans="1:9" x14ac:dyDescent="0.4">
      <c r="A475" s="35">
        <f>'3424'!Y468</f>
        <v>460500</v>
      </c>
      <c r="B475" s="106">
        <f>IF(A475&gt;174999.99,VLOOKUP(A475,'Higher Income Adjustment'!A$1:B$190,2),0)</f>
        <v>0.7000000000000004</v>
      </c>
      <c r="C475" s="85">
        <f>'3424'!AX468</f>
        <v>53362.420570033282</v>
      </c>
      <c r="D475" s="85">
        <f>'3424'!AY468</f>
        <v>56382.318160329727</v>
      </c>
      <c r="E475" s="85">
        <f>'3424'!AZ468</f>
        <v>59402.215750626172</v>
      </c>
      <c r="G475" s="85">
        <f>'3424'!BE468</f>
        <v>29073.46553028018</v>
      </c>
      <c r="H475" s="85">
        <f>'3424'!BF468</f>
        <v>31034.570336205128</v>
      </c>
      <c r="I475" s="85">
        <f>'3424'!BG468</f>
        <v>32995.67514213008</v>
      </c>
    </row>
    <row r="476" spans="1:9" x14ac:dyDescent="0.4">
      <c r="A476" s="35">
        <f>'3424'!Y469</f>
        <v>461500</v>
      </c>
      <c r="B476" s="106">
        <f>IF(A476&gt;174999.99,VLOOKUP(A476,'Higher Income Adjustment'!A$1:B$190,2),0)</f>
        <v>0.7000000000000004</v>
      </c>
      <c r="C476" s="85">
        <f>'3424'!AX469</f>
        <v>53461.826090169692</v>
      </c>
      <c r="D476" s="85">
        <f>'3424'!AY469</f>
        <v>56481.662572591507</v>
      </c>
      <c r="E476" s="85">
        <f>'3424'!AZ469</f>
        <v>59501.499055013323</v>
      </c>
      <c r="G476" s="85">
        <f>'3424'!BE469</f>
        <v>29116.386713377829</v>
      </c>
      <c r="H476" s="85">
        <f>'3424'!BF469</f>
        <v>31077.451836186701</v>
      </c>
      <c r="I476" s="85">
        <f>'3424'!BG469</f>
        <v>33038.516958995577</v>
      </c>
    </row>
    <row r="477" spans="1:9" x14ac:dyDescent="0.4">
      <c r="A477" s="35">
        <f>'3424'!Y470</f>
        <v>462500</v>
      </c>
      <c r="B477" s="106">
        <f>IF(A477&gt;174999.99,VLOOKUP(A477,'Higher Income Adjustment'!A$1:B$190,2),0)</f>
        <v>0.7000000000000004</v>
      </c>
      <c r="C477" s="85">
        <f>'3424'!AX470</f>
        <v>53561.231108038563</v>
      </c>
      <c r="D477" s="85">
        <f>'3424'!AY470</f>
        <v>56581.006984853273</v>
      </c>
      <c r="E477" s="85">
        <f>'3424'!AZ470</f>
        <v>59600.782861667984</v>
      </c>
      <c r="G477" s="85">
        <f>'3424'!BE470</f>
        <v>29159.307570305733</v>
      </c>
      <c r="H477" s="85">
        <f>'3424'!BF470</f>
        <v>31120.333336168282</v>
      </c>
      <c r="I477" s="85">
        <f>'3424'!BG470</f>
        <v>33081.35910203083</v>
      </c>
    </row>
    <row r="478" spans="1:9" x14ac:dyDescent="0.4">
      <c r="A478" s="35">
        <f>'3424'!Y471</f>
        <v>463500</v>
      </c>
      <c r="B478" s="106">
        <f>IF(A478&gt;174999.99,VLOOKUP(A478,'Higher Income Adjustment'!A$1:B$190,2),0)</f>
        <v>0.7000000000000004</v>
      </c>
      <c r="C478" s="85">
        <f>'3424'!AX471</f>
        <v>53660.635623609684</v>
      </c>
      <c r="D478" s="85">
        <f>'3424'!AY471</f>
        <v>56680.351397115053</v>
      </c>
      <c r="E478" s="85">
        <f>'3424'!AZ471</f>
        <v>59700.067170620423</v>
      </c>
      <c r="G478" s="85">
        <f>'3424'!BE471</f>
        <v>29202.228101044235</v>
      </c>
      <c r="H478" s="85">
        <f>'3424'!BF471</f>
        <v>31163.214836149855</v>
      </c>
      <c r="I478" s="85">
        <f>'3424'!BG471</f>
        <v>33124.201571255478</v>
      </c>
    </row>
    <row r="479" spans="1:9" x14ac:dyDescent="0.4">
      <c r="A479" s="35">
        <f>'3424'!Y472</f>
        <v>464500</v>
      </c>
      <c r="B479" s="106">
        <f>IF(A479&gt;174999.99,VLOOKUP(A479,'Higher Income Adjustment'!A$1:B$190,2),0)</f>
        <v>0.7000000000000004</v>
      </c>
      <c r="C479" s="85">
        <f>'3424'!AX472</f>
        <v>53760.039636853049</v>
      </c>
      <c r="D479" s="85">
        <f>'3424'!AY472</f>
        <v>56779.695809376833</v>
      </c>
      <c r="E479" s="85">
        <f>'3424'!AZ472</f>
        <v>59799.351981900618</v>
      </c>
      <c r="G479" s="85">
        <f>'3424'!BE472</f>
        <v>29245.148305573875</v>
      </c>
      <c r="H479" s="85">
        <f>'3424'!BF472</f>
        <v>31206.096336131435</v>
      </c>
      <c r="I479" s="85">
        <f>'3424'!BG472</f>
        <v>33167.044366688991</v>
      </c>
    </row>
    <row r="480" spans="1:9" x14ac:dyDescent="0.4">
      <c r="A480" s="35">
        <f>'3424'!Y473</f>
        <v>465500</v>
      </c>
      <c r="B480" s="106">
        <f>IF(A480&gt;174999.99,VLOOKUP(A480,'Higher Income Adjustment'!A$1:B$190,2),0)</f>
        <v>0.7000000000000004</v>
      </c>
      <c r="C480" s="85">
        <f>'3424'!AX473</f>
        <v>53859.443147738908</v>
      </c>
      <c r="D480" s="85">
        <f>'3424'!AY473</f>
        <v>56879.040221638614</v>
      </c>
      <c r="E480" s="85">
        <f>'3424'!AZ473</f>
        <v>59898.637295538319</v>
      </c>
      <c r="G480" s="85">
        <f>'3424'!BE473</f>
        <v>29288.068183875323</v>
      </c>
      <c r="H480" s="85">
        <f>'3424'!BF473</f>
        <v>31248.977836113008</v>
      </c>
      <c r="I480" s="85">
        <f>'3424'!BG473</f>
        <v>33209.887488350694</v>
      </c>
    </row>
    <row r="481" spans="1:9" x14ac:dyDescent="0.4">
      <c r="A481" s="35">
        <f>'3424'!Y474</f>
        <v>466500</v>
      </c>
      <c r="B481" s="106">
        <f>IF(A481&gt;174999.99,VLOOKUP(A481,'Higher Income Adjustment'!A$1:B$190,2),0)</f>
        <v>0.7000000000000004</v>
      </c>
      <c r="C481" s="85">
        <f>'3424'!AX474</f>
        <v>53958.846156237771</v>
      </c>
      <c r="D481" s="85">
        <f>'3424'!AY474</f>
        <v>56978.384633900394</v>
      </c>
      <c r="E481" s="85">
        <f>'3424'!AZ474</f>
        <v>59997.923111563017</v>
      </c>
      <c r="G481" s="85">
        <f>'3424'!BE474</f>
        <v>29330.987735929437</v>
      </c>
      <c r="H481" s="85">
        <f>'3424'!BF474</f>
        <v>31291.859336094589</v>
      </c>
      <c r="I481" s="85">
        <f>'3424'!BG474</f>
        <v>33252.730936259737</v>
      </c>
    </row>
    <row r="482" spans="1:9" x14ac:dyDescent="0.4">
      <c r="A482" s="35">
        <f>'3424'!Y475</f>
        <v>467500</v>
      </c>
      <c r="B482" s="106">
        <f>IF(A482&gt;174999.99,VLOOKUP(A482,'Higher Income Adjustment'!A$1:B$190,2),0)</f>
        <v>0.7000000000000004</v>
      </c>
      <c r="C482" s="85">
        <f>'3424'!AX475</f>
        <v>54058.248662320388</v>
      </c>
      <c r="D482" s="85">
        <f>'3424'!AY475</f>
        <v>57077.729046162174</v>
      </c>
      <c r="E482" s="85">
        <f>'3424'!AZ475</f>
        <v>60097.209430003961</v>
      </c>
      <c r="G482" s="85">
        <f>'3424'!BE475</f>
        <v>29373.90696171721</v>
      </c>
      <c r="H482" s="85">
        <f>'3424'!BF475</f>
        <v>31334.740836076162</v>
      </c>
      <c r="I482" s="85">
        <f>'3424'!BG475</f>
        <v>33295.57471043511</v>
      </c>
    </row>
    <row r="483" spans="1:9" x14ac:dyDescent="0.4">
      <c r="A483" s="35">
        <f>'3424'!Y476</f>
        <v>468500</v>
      </c>
      <c r="B483" s="106">
        <f>IF(A483&gt;174999.99,VLOOKUP(A483,'Higher Income Adjustment'!A$1:B$190,2),0)</f>
        <v>0.7000000000000004</v>
      </c>
      <c r="C483" s="85">
        <f>'3424'!AX476</f>
        <v>54157.650665957757</v>
      </c>
      <c r="D483" s="85">
        <f>'3424'!AY476</f>
        <v>57177.073458423954</v>
      </c>
      <c r="E483" s="85">
        <f>'3424'!AZ476</f>
        <v>60196.496250890152</v>
      </c>
      <c r="G483" s="85">
        <f>'3424'!BE476</f>
        <v>29416.825861219822</v>
      </c>
      <c r="H483" s="85">
        <f>'3424'!BF476</f>
        <v>31377.622336057742</v>
      </c>
      <c r="I483" s="85">
        <f>'3424'!BG476</f>
        <v>33338.418810895659</v>
      </c>
    </row>
    <row r="484" spans="1:9" x14ac:dyDescent="0.4">
      <c r="A484" s="35">
        <f>'3424'!Y477</f>
        <v>469500</v>
      </c>
      <c r="B484" s="106">
        <f>IF(A484&gt;174999.99,VLOOKUP(A484,'Higher Income Adjustment'!A$1:B$190,2),0)</f>
        <v>0.7000000000000004</v>
      </c>
      <c r="C484" s="85">
        <f>'3424'!AX477</f>
        <v>54257.052167121117</v>
      </c>
      <c r="D484" s="85">
        <f>'3424'!AY477</f>
        <v>57276.41787068572</v>
      </c>
      <c r="E484" s="85">
        <f>'3424'!AZ477</f>
        <v>60295.783574250323</v>
      </c>
      <c r="G484" s="85">
        <f>'3424'!BE477</f>
        <v>29459.744434418593</v>
      </c>
      <c r="H484" s="85">
        <f>'3424'!BF477</f>
        <v>31420.503836039316</v>
      </c>
      <c r="I484" s="85">
        <f>'3424'!BG477</f>
        <v>33381.263237660038</v>
      </c>
    </row>
    <row r="485" spans="1:9" x14ac:dyDescent="0.4">
      <c r="A485" s="35">
        <f>'3424'!Y478</f>
        <v>470500</v>
      </c>
      <c r="B485" s="106">
        <f>IF(A485&gt;174999.99,VLOOKUP(A485,'Higher Income Adjustment'!A$1:B$190,2),0)</f>
        <v>0.7000000000000004</v>
      </c>
      <c r="C485" s="85">
        <f>'3424'!AX478</f>
        <v>54356.453165781983</v>
      </c>
      <c r="D485" s="85">
        <f>'3424'!AY478</f>
        <v>57375.7622829475</v>
      </c>
      <c r="E485" s="85">
        <f>'3424'!AZ478</f>
        <v>60395.071400113018</v>
      </c>
      <c r="G485" s="85">
        <f>'3424'!BE478</f>
        <v>29502.662681295024</v>
      </c>
      <c r="H485" s="85">
        <f>'3424'!BF478</f>
        <v>31463.385336020896</v>
      </c>
      <c r="I485" s="85">
        <f>'3424'!BG478</f>
        <v>33424.107990746772</v>
      </c>
    </row>
    <row r="486" spans="1:9" x14ac:dyDescent="0.4">
      <c r="A486" s="35">
        <f>'3424'!Y479</f>
        <v>471500</v>
      </c>
      <c r="B486" s="106">
        <f>IF(A486&gt;174999.99,VLOOKUP(A486,'Higher Income Adjustment'!A$1:B$190,2),0)</f>
        <v>0.7000000000000004</v>
      </c>
      <c r="C486" s="85">
        <f>'3424'!AX479</f>
        <v>54455.853661912101</v>
      </c>
      <c r="D486" s="85">
        <f>'3424'!AY479</f>
        <v>57475.106695209281</v>
      </c>
      <c r="E486" s="85">
        <f>'3424'!AZ479</f>
        <v>60494.359728506461</v>
      </c>
      <c r="G486" s="85">
        <f>'3424'!BE479</f>
        <v>29545.580601830752</v>
      </c>
      <c r="H486" s="85">
        <f>'3424'!BF479</f>
        <v>31506.266836002469</v>
      </c>
      <c r="I486" s="85">
        <f>'3424'!BG479</f>
        <v>33466.953070174182</v>
      </c>
    </row>
    <row r="487" spans="1:9" x14ac:dyDescent="0.4">
      <c r="A487" s="35">
        <f>'3424'!Y480</f>
        <v>472500</v>
      </c>
      <c r="B487" s="106">
        <f>IF(A487&gt;174999.99,VLOOKUP(A487,'Higher Income Adjustment'!A$1:B$190,2),0)</f>
        <v>0.7000000000000004</v>
      </c>
      <c r="C487" s="85">
        <f>'3424'!AX480</f>
        <v>54555.253655483466</v>
      </c>
      <c r="D487" s="85">
        <f>'3424'!AY480</f>
        <v>57574.451107471061</v>
      </c>
      <c r="E487" s="85">
        <f>'3424'!AZ480</f>
        <v>60593.648559458656</v>
      </c>
      <c r="G487" s="85">
        <f>'3424'!BE480</f>
        <v>29588.498196007607</v>
      </c>
      <c r="H487" s="85">
        <f>'3424'!BF480</f>
        <v>31549.148335984049</v>
      </c>
      <c r="I487" s="85">
        <f>'3424'!BG480</f>
        <v>33509.798475960488</v>
      </c>
    </row>
    <row r="488" spans="1:9" x14ac:dyDescent="0.4">
      <c r="A488" s="35">
        <f>'3424'!Y481</f>
        <v>473500</v>
      </c>
      <c r="B488" s="106">
        <f>IF(A488&gt;174999.99,VLOOKUP(A488,'Higher Income Adjustment'!A$1:B$190,2),0)</f>
        <v>0.7000000000000004</v>
      </c>
      <c r="C488" s="85">
        <f>'3424'!AX481</f>
        <v>54654.653146468314</v>
      </c>
      <c r="D488" s="85">
        <f>'3424'!AY481</f>
        <v>57673.795519732841</v>
      </c>
      <c r="E488" s="85">
        <f>'3424'!AZ481</f>
        <v>60692.937892997368</v>
      </c>
      <c r="G488" s="85">
        <f>'3424'!BE481</f>
        <v>29631.415463807552</v>
      </c>
      <c r="H488" s="85">
        <f>'3424'!BF481</f>
        <v>31592.029835965623</v>
      </c>
      <c r="I488" s="85">
        <f>'3424'!BG481</f>
        <v>33552.644208123689</v>
      </c>
    </row>
    <row r="489" spans="1:9" x14ac:dyDescent="0.4">
      <c r="A489" s="35">
        <f>'3424'!Y482</f>
        <v>474500</v>
      </c>
      <c r="B489" s="106">
        <f>IF(A489&gt;174999.99,VLOOKUP(A489,'Higher Income Adjustment'!A$1:B$190,2),0)</f>
        <v>0.7000000000000004</v>
      </c>
      <c r="C489" s="85">
        <f>'3424'!AX482</f>
        <v>54754.052134839134</v>
      </c>
      <c r="D489" s="85">
        <f>'3424'!AY482</f>
        <v>57773.139931994621</v>
      </c>
      <c r="E489" s="85">
        <f>'3424'!AZ482</f>
        <v>60792.227729150109</v>
      </c>
      <c r="G489" s="85">
        <f>'3424'!BE482</f>
        <v>29674.332405212739</v>
      </c>
      <c r="H489" s="85">
        <f>'3424'!BF482</f>
        <v>31634.911335947203</v>
      </c>
      <c r="I489" s="85">
        <f>'3424'!BG482</f>
        <v>33595.490266681671</v>
      </c>
    </row>
    <row r="490" spans="1:9" x14ac:dyDescent="0.4">
      <c r="A490" s="35">
        <f>'3424'!Y483</f>
        <v>475500</v>
      </c>
      <c r="B490" s="106">
        <f>IF(A490&gt;174999.99,VLOOKUP(A490,'Higher Income Adjustment'!A$1:B$190,2),0)</f>
        <v>0.7000000000000004</v>
      </c>
      <c r="C490" s="85">
        <f>'3424'!AX483</f>
        <v>54853.450620568685</v>
      </c>
      <c r="D490" s="85">
        <f>'3424'!AY483</f>
        <v>57872.484344256402</v>
      </c>
      <c r="E490" s="85">
        <f>'3424'!AZ483</f>
        <v>60891.518067944118</v>
      </c>
      <c r="G490" s="85">
        <f>'3424'!BE483</f>
        <v>29717.249020205447</v>
      </c>
      <c r="H490" s="85">
        <f>'3424'!BF483</f>
        <v>31677.792835928776</v>
      </c>
      <c r="I490" s="85">
        <f>'3424'!BG483</f>
        <v>33638.336651652106</v>
      </c>
    </row>
    <row r="491" spans="1:9" x14ac:dyDescent="0.4">
      <c r="A491" s="35">
        <f>'3424'!Y484</f>
        <v>476500</v>
      </c>
      <c r="B491" s="106">
        <f>IF(A491&gt;174999.99,VLOOKUP(A491,'Higher Income Adjustment'!A$1:B$190,2),0)</f>
        <v>0.7000000000000004</v>
      </c>
      <c r="C491" s="85">
        <f>'3424'!AX484</f>
        <v>54952.848603629944</v>
      </c>
      <c r="D491" s="85">
        <f>'3424'!AY484</f>
        <v>57971.828756518182</v>
      </c>
      <c r="E491" s="85">
        <f>'3424'!AZ484</f>
        <v>60990.80890940642</v>
      </c>
      <c r="G491" s="85">
        <f>'3424'!BE484</f>
        <v>29760.165308768155</v>
      </c>
      <c r="H491" s="85">
        <f>'3424'!BF484</f>
        <v>31720.674335910357</v>
      </c>
      <c r="I491" s="85">
        <f>'3424'!BG484</f>
        <v>33681.183363052558</v>
      </c>
    </row>
    <row r="492" spans="1:9" x14ac:dyDescent="0.4">
      <c r="A492" s="35">
        <f>'3424'!Y485</f>
        <v>477500</v>
      </c>
      <c r="B492" s="106">
        <f>IF(A492&gt;174999.99,VLOOKUP(A492,'Higher Income Adjustment'!A$1:B$190,2),0)</f>
        <v>0.7000000000000004</v>
      </c>
      <c r="C492" s="85">
        <f>'3424'!AX485</f>
        <v>55052.24608399615</v>
      </c>
      <c r="D492" s="85">
        <f>'3424'!AY485</f>
        <v>58071.173168779947</v>
      </c>
      <c r="E492" s="85">
        <f>'3424'!AZ485</f>
        <v>61090.100253563745</v>
      </c>
      <c r="G492" s="85">
        <f>'3424'!BE485</f>
        <v>29803.081270883471</v>
      </c>
      <c r="H492" s="85">
        <f>'3424'!BF485</f>
        <v>31763.55583589193</v>
      </c>
      <c r="I492" s="85">
        <f>'3424'!BG485</f>
        <v>33724.030400900388</v>
      </c>
    </row>
    <row r="493" spans="1:9" x14ac:dyDescent="0.4">
      <c r="A493" s="35">
        <f>'3424'!Y486</f>
        <v>478500</v>
      </c>
      <c r="B493" s="106">
        <f>IF(A493&gt;174999.99,VLOOKUP(A493,'Higher Income Adjustment'!A$1:B$190,2),0)</f>
        <v>0.7000000000000004</v>
      </c>
      <c r="C493" s="85">
        <f>'3424'!AX486</f>
        <v>55151.643061640803</v>
      </c>
      <c r="D493" s="85">
        <f>'3424'!AY486</f>
        <v>58170.517581041728</v>
      </c>
      <c r="E493" s="85">
        <f>'3424'!AZ486</f>
        <v>61189.392100442652</v>
      </c>
      <c r="G493" s="85">
        <f>'3424'!BE486</f>
        <v>29845.996906534194</v>
      </c>
      <c r="H493" s="85">
        <f>'3424'!BF486</f>
        <v>31806.43733587351</v>
      </c>
      <c r="I493" s="85">
        <f>'3424'!BG486</f>
        <v>33766.877765212826</v>
      </c>
    </row>
    <row r="494" spans="1:9" x14ac:dyDescent="0.4">
      <c r="A494" s="35">
        <f>'3424'!Y487</f>
        <v>479500</v>
      </c>
      <c r="B494" s="106">
        <f>IF(A494&gt;174999.99,VLOOKUP(A494,'Higher Income Adjustment'!A$1:B$190,2),0)</f>
        <v>0.7000000000000004</v>
      </c>
      <c r="C494" s="85">
        <f>'3424'!AX487</f>
        <v>55251.039536537646</v>
      </c>
      <c r="D494" s="85">
        <f>'3424'!AY487</f>
        <v>58269.861993303508</v>
      </c>
      <c r="E494" s="85">
        <f>'3424'!AZ487</f>
        <v>61288.68445006937</v>
      </c>
      <c r="G494" s="85">
        <f>'3424'!BE487</f>
        <v>29888.912215703258</v>
      </c>
      <c r="H494" s="85">
        <f>'3424'!BF487</f>
        <v>31849.318835855083</v>
      </c>
      <c r="I494" s="85">
        <f>'3424'!BG487</f>
        <v>33809.725456006912</v>
      </c>
    </row>
    <row r="495" spans="1:9" x14ac:dyDescent="0.4">
      <c r="A495" s="35">
        <f>'3424'!Y488</f>
        <v>480500</v>
      </c>
      <c r="B495" s="106">
        <f>IF(A495&gt;174999.99,VLOOKUP(A495,'Higher Income Adjustment'!A$1:B$190,2),0)</f>
        <v>0.7000000000000004</v>
      </c>
      <c r="C495" s="85">
        <f>'3424'!AX488</f>
        <v>55350.435508660652</v>
      </c>
      <c r="D495" s="85">
        <f>'3424'!AY488</f>
        <v>58369.206405565288</v>
      </c>
      <c r="E495" s="85">
        <f>'3424'!AZ488</f>
        <v>61387.977302469924</v>
      </c>
      <c r="G495" s="85">
        <f>'3424'!BE488</f>
        <v>29931.82719837378</v>
      </c>
      <c r="H495" s="85">
        <f>'3424'!BF488</f>
        <v>31892.200335836664</v>
      </c>
      <c r="I495" s="85">
        <f>'3424'!BG488</f>
        <v>33852.573473299548</v>
      </c>
    </row>
    <row r="496" spans="1:9" x14ac:dyDescent="0.4">
      <c r="A496" s="35">
        <f>'3424'!Y489</f>
        <v>481500</v>
      </c>
      <c r="B496" s="106">
        <f>IF(A496&gt;174999.99,VLOOKUP(A496,'Higher Income Adjustment'!A$1:B$190,2),0)</f>
        <v>0.7000000000000004</v>
      </c>
      <c r="C496" s="85">
        <f>'3424'!AX489</f>
        <v>55449.830977984078</v>
      </c>
      <c r="D496" s="85">
        <f>'3424'!AY489</f>
        <v>58468.550817827068</v>
      </c>
      <c r="E496" s="85">
        <f>'3424'!AZ489</f>
        <v>61487.270657670058</v>
      </c>
      <c r="G496" s="85">
        <f>'3424'!BE489</f>
        <v>29974.741854529017</v>
      </c>
      <c r="H496" s="85">
        <f>'3424'!BF489</f>
        <v>31935.081835818237</v>
      </c>
      <c r="I496" s="85">
        <f>'3424'!BG489</f>
        <v>33895.421817107454</v>
      </c>
    </row>
    <row r="497" spans="1:9" x14ac:dyDescent="0.4">
      <c r="A497" s="35">
        <f>'3424'!Y490</f>
        <v>482500</v>
      </c>
      <c r="B497" s="106">
        <f>IF(A497&gt;174999.99,VLOOKUP(A497,'Higher Income Adjustment'!A$1:B$190,2),0)</f>
        <v>0.7000000000000004</v>
      </c>
      <c r="C497" s="85">
        <f>'3424'!AX490</f>
        <v>55549.225944482394</v>
      </c>
      <c r="D497" s="85">
        <f>'3424'!AY490</f>
        <v>58567.895230088849</v>
      </c>
      <c r="E497" s="85">
        <f>'3424'!AZ490</f>
        <v>61586.564515695303</v>
      </c>
      <c r="G497" s="85">
        <f>'3424'!BE490</f>
        <v>30017.65618415242</v>
      </c>
      <c r="H497" s="85">
        <f>'3424'!BF490</f>
        <v>31977.963335799817</v>
      </c>
      <c r="I497" s="85">
        <f>'3424'!BG490</f>
        <v>33938.270487447211</v>
      </c>
    </row>
    <row r="498" spans="1:9" x14ac:dyDescent="0.4">
      <c r="A498" s="35">
        <f>'3424'!Y491</f>
        <v>483500</v>
      </c>
      <c r="B498" s="106">
        <f>IF(A498&gt;174999.99,VLOOKUP(A498,'Higher Income Adjustment'!A$1:B$190,2),0)</f>
        <v>0.7000000000000004</v>
      </c>
      <c r="C498" s="85">
        <f>'3424'!AX491</f>
        <v>55648.620408130337</v>
      </c>
      <c r="D498" s="85">
        <f>'3424'!AY491</f>
        <v>58667.239642350629</v>
      </c>
      <c r="E498" s="85">
        <f>'3424'!AZ491</f>
        <v>61685.858876570921</v>
      </c>
      <c r="G498" s="85">
        <f>'3424'!BE491</f>
        <v>30060.570187227564</v>
      </c>
      <c r="H498" s="85">
        <f>'3424'!BF491</f>
        <v>32020.84483578139</v>
      </c>
      <c r="I498" s="85">
        <f>'3424'!BG491</f>
        <v>33981.119484335213</v>
      </c>
    </row>
    <row r="499" spans="1:9" x14ac:dyDescent="0.4">
      <c r="A499" s="35">
        <f>'3424'!Y492</f>
        <v>484500</v>
      </c>
      <c r="B499" s="106">
        <f>IF(A499&gt;174999.99,VLOOKUP(A499,'Higher Income Adjustment'!A$1:B$190,2),0)</f>
        <v>0.7000000000000004</v>
      </c>
      <c r="C499" s="85">
        <f>'3424'!AX492</f>
        <v>55748.014368902892</v>
      </c>
      <c r="D499" s="85">
        <f>'3424'!AY492</f>
        <v>58766.584054612395</v>
      </c>
      <c r="E499" s="85">
        <f>'3424'!AZ492</f>
        <v>61785.153740321897</v>
      </c>
      <c r="G499" s="85">
        <f>'3424'!BE492</f>
        <v>30103.483863738224</v>
      </c>
      <c r="H499" s="85">
        <f>'3424'!BF492</f>
        <v>32063.726335762971</v>
      </c>
      <c r="I499" s="85">
        <f>'3424'!BG492</f>
        <v>34023.968807787714</v>
      </c>
    </row>
    <row r="500" spans="1:9" x14ac:dyDescent="0.4">
      <c r="A500" s="35">
        <f>'3424'!Y493</f>
        <v>485500</v>
      </c>
      <c r="B500" s="106">
        <f>IF(A500&gt;174999.99,VLOOKUP(A500,'Higher Income Adjustment'!A$1:B$190,2),0)</f>
        <v>0.7000000000000004</v>
      </c>
      <c r="C500" s="85">
        <f>'3424'!AX493</f>
        <v>55847.407826775314</v>
      </c>
      <c r="D500" s="85">
        <f>'3424'!AY493</f>
        <v>58865.928466874175</v>
      </c>
      <c r="E500" s="85">
        <f>'3424'!AZ493</f>
        <v>61884.449106973036</v>
      </c>
      <c r="G500" s="85">
        <f>'3424'!BE493</f>
        <v>30146.397213668304</v>
      </c>
      <c r="H500" s="85">
        <f>'3424'!BF493</f>
        <v>32106.607835744544</v>
      </c>
      <c r="I500" s="85">
        <f>'3424'!BG493</f>
        <v>34066.818457820787</v>
      </c>
    </row>
    <row r="501" spans="1:9" x14ac:dyDescent="0.4">
      <c r="A501" s="35">
        <f>'3424'!Y494</f>
        <v>486500</v>
      </c>
      <c r="B501" s="106">
        <f>IF(A501&gt;174999.99,VLOOKUP(A501,'Higher Income Adjustment'!A$1:B$190,2),0)</f>
        <v>0.7000000000000004</v>
      </c>
      <c r="C501" s="85">
        <f>'3424'!AX494</f>
        <v>55946.800781723075</v>
      </c>
      <c r="D501" s="85">
        <f>'3424'!AY494</f>
        <v>58965.272879135955</v>
      </c>
      <c r="E501" s="85">
        <f>'3424'!AZ494</f>
        <v>61983.744976548835</v>
      </c>
      <c r="G501" s="85">
        <f>'3424'!BE494</f>
        <v>30189.310237001886</v>
      </c>
      <c r="H501" s="85">
        <f>'3424'!BF494</f>
        <v>32149.489335726117</v>
      </c>
      <c r="I501" s="85">
        <f>'3424'!BG494</f>
        <v>34109.668434450345</v>
      </c>
    </row>
    <row r="502" spans="1:9" x14ac:dyDescent="0.4">
      <c r="A502" s="35">
        <f>'3424'!Y495</f>
        <v>487500</v>
      </c>
      <c r="B502" s="106">
        <f>IF(A502&gt;174999.99,VLOOKUP(A502,'Higher Income Adjustment'!A$1:B$190,2),0)</f>
        <v>0.7000000000000004</v>
      </c>
      <c r="C502" s="85">
        <f>'3424'!AX495</f>
        <v>56046.193233721919</v>
      </c>
      <c r="D502" s="85">
        <f>'3424'!AY495</f>
        <v>59064.617291397735</v>
      </c>
      <c r="E502" s="85">
        <f>'3424'!AZ495</f>
        <v>62083.041349073552</v>
      </c>
      <c r="G502" s="85">
        <f>'3424'!BE495</f>
        <v>30232.222933723227</v>
      </c>
      <c r="H502" s="85">
        <f>'3424'!BF495</f>
        <v>32192.370835707698</v>
      </c>
      <c r="I502" s="85">
        <f>'3424'!BG495</f>
        <v>34152.518737692168</v>
      </c>
    </row>
    <row r="503" spans="1:9" x14ac:dyDescent="0.4">
      <c r="A503" s="35">
        <f>'3424'!Y496</f>
        <v>488500</v>
      </c>
      <c r="B503" s="106">
        <f>IF(A503&gt;174999.99,VLOOKUP(A503,'Higher Income Adjustment'!A$1:B$190,2),0)</f>
        <v>0.7000000000000004</v>
      </c>
      <c r="C503" s="85">
        <f>'3424'!AX496</f>
        <v>56145.585182747818</v>
      </c>
      <c r="D503" s="85">
        <f>'3424'!AY496</f>
        <v>59163.961703659515</v>
      </c>
      <c r="E503" s="85">
        <f>'3424'!AZ496</f>
        <v>62182.338224571213</v>
      </c>
      <c r="G503" s="85">
        <f>'3424'!BE496</f>
        <v>30275.135303816711</v>
      </c>
      <c r="H503" s="85">
        <f>'3424'!BF496</f>
        <v>32235.252335689271</v>
      </c>
      <c r="I503" s="85">
        <f>'3424'!BG496</f>
        <v>34195.369367561827</v>
      </c>
    </row>
    <row r="504" spans="1:9" x14ac:dyDescent="0.4">
      <c r="A504" s="35">
        <f>'3424'!Y497</f>
        <v>489500</v>
      </c>
      <c r="B504" s="106">
        <f>IF(A504&gt;174999.99,VLOOKUP(A504,'Higher Income Adjustment'!A$1:B$190,2),0)</f>
        <v>0.7000000000000004</v>
      </c>
      <c r="C504" s="85">
        <f>'3424'!AX497</f>
        <v>56244.976628777018</v>
      </c>
      <c r="D504" s="85">
        <f>'3424'!AY497</f>
        <v>59263.306115921296</v>
      </c>
      <c r="E504" s="85">
        <f>'3424'!AZ497</f>
        <v>62281.635603065573</v>
      </c>
      <c r="G504" s="85">
        <f>'3424'!BE497</f>
        <v>30318.047347266925</v>
      </c>
      <c r="H504" s="85">
        <f>'3424'!BF497</f>
        <v>32278.133835670851</v>
      </c>
      <c r="I504" s="85">
        <f>'3424'!BG497</f>
        <v>34238.220324074777</v>
      </c>
    </row>
    <row r="505" spans="1:9" x14ac:dyDescent="0.4">
      <c r="A505" s="35">
        <f>'3424'!Y498</f>
        <v>490500</v>
      </c>
      <c r="B505" s="106">
        <f>IF(A505&gt;174999.99,VLOOKUP(A505,'Higher Income Adjustment'!A$1:B$190,2),0)</f>
        <v>0.7000000000000004</v>
      </c>
      <c r="C505" s="85">
        <f>'3424'!AX498</f>
        <v>56344.367571786002</v>
      </c>
      <c r="D505" s="85">
        <f>'3424'!AY498</f>
        <v>59362.650528183076</v>
      </c>
      <c r="E505" s="85">
        <f>'3424'!AZ498</f>
        <v>62380.93348458015</v>
      </c>
      <c r="G505" s="85">
        <f>'3424'!BE498</f>
        <v>30360.959064058585</v>
      </c>
      <c r="H505" s="85">
        <f>'3424'!BF498</f>
        <v>32321.015335652424</v>
      </c>
      <c r="I505" s="85">
        <f>'3424'!BG498</f>
        <v>34281.07160724626</v>
      </c>
    </row>
    <row r="506" spans="1:9" x14ac:dyDescent="0.4">
      <c r="A506" s="35">
        <f>'3424'!Y499</f>
        <v>491500</v>
      </c>
      <c r="B506" s="106">
        <f>IF(A506&gt;174999.99,VLOOKUP(A506,'Higher Income Adjustment'!A$1:B$190,2),0)</f>
        <v>0.7000000000000004</v>
      </c>
      <c r="C506" s="85">
        <f>'3424'!AX499</f>
        <v>56443.758011751488</v>
      </c>
      <c r="D506" s="85">
        <f>'3424'!AY499</f>
        <v>59461.994940444842</v>
      </c>
      <c r="E506" s="85">
        <f>'3424'!AZ499</f>
        <v>62480.231869138195</v>
      </c>
      <c r="G506" s="85">
        <f>'3424'!BE499</f>
        <v>30403.870454176595</v>
      </c>
      <c r="H506" s="85">
        <f>'3424'!BF499</f>
        <v>32363.896835634005</v>
      </c>
      <c r="I506" s="85">
        <f>'3424'!BG499</f>
        <v>34323.923217091411</v>
      </c>
    </row>
    <row r="507" spans="1:9" x14ac:dyDescent="0.4">
      <c r="A507" s="35">
        <f>'3424'!Y500</f>
        <v>492500</v>
      </c>
      <c r="B507" s="106">
        <f>IF(A507&gt;174999.99,VLOOKUP(A507,'Higher Income Adjustment'!A$1:B$190,2),0)</f>
        <v>0.7000000000000004</v>
      </c>
      <c r="C507" s="85">
        <f>'3424'!AX500</f>
        <v>56543.147948650498</v>
      </c>
      <c r="D507" s="85">
        <f>'3424'!AY500</f>
        <v>59561.339352706622</v>
      </c>
      <c r="E507" s="85">
        <f>'3424'!AZ500</f>
        <v>62579.530756762746</v>
      </c>
      <c r="G507" s="85">
        <f>'3424'!BE500</f>
        <v>30446.781517605996</v>
      </c>
      <c r="H507" s="85">
        <f>'3424'!BF500</f>
        <v>32406.778335615578</v>
      </c>
      <c r="I507" s="85">
        <f>'3424'!BG500</f>
        <v>34366.77515362516</v>
      </c>
    </row>
    <row r="508" spans="1:9" x14ac:dyDescent="0.4">
      <c r="A508" s="35">
        <f>'3424'!Y501</f>
        <v>493500</v>
      </c>
      <c r="B508" s="106">
        <f>IF(A508&gt;174999.99,VLOOKUP(A508,'Higher Income Adjustment'!A$1:B$190,2),0)</f>
        <v>0.7000000000000004</v>
      </c>
      <c r="C508" s="85">
        <f>'3424'!AX501</f>
        <v>56642.537382460243</v>
      </c>
      <c r="D508" s="85">
        <f>'3424'!AY501</f>
        <v>59660.683764968402</v>
      </c>
      <c r="E508" s="85">
        <f>'3424'!AZ501</f>
        <v>62678.830147476561</v>
      </c>
      <c r="G508" s="85">
        <f>'3424'!BE501</f>
        <v>30489.692254332018</v>
      </c>
      <c r="H508" s="85">
        <f>'3424'!BF501</f>
        <v>32449.659835597158</v>
      </c>
      <c r="I508" s="85">
        <f>'3424'!BG501</f>
        <v>34409.627416862299</v>
      </c>
    </row>
    <row r="509" spans="1:9" x14ac:dyDescent="0.4">
      <c r="A509" s="35">
        <f>'3424'!Y502</f>
        <v>494500</v>
      </c>
      <c r="B509" s="106">
        <f>IF(A509&gt;174999.99,VLOOKUP(A509,'Higher Income Adjustment'!A$1:B$190,2),0)</f>
        <v>0.7000000000000004</v>
      </c>
      <c r="C509" s="85">
        <f>'3424'!AX502</f>
        <v>56741.926313158219</v>
      </c>
      <c r="D509" s="85">
        <f>'3424'!AY502</f>
        <v>59760.028177230182</v>
      </c>
      <c r="E509" s="85">
        <f>'3424'!AZ502</f>
        <v>62778.130041302145</v>
      </c>
      <c r="G509" s="85">
        <f>'3424'!BE502</f>
        <v>30532.602664340029</v>
      </c>
      <c r="H509" s="85">
        <f>'3424'!BF502</f>
        <v>32492.541335578731</v>
      </c>
      <c r="I509" s="85">
        <f>'3424'!BG502</f>
        <v>34452.480006817437</v>
      </c>
    </row>
    <row r="510" spans="1:9" x14ac:dyDescent="0.4">
      <c r="A510" s="35">
        <f>'3424'!Y503</f>
        <v>495500</v>
      </c>
      <c r="B510" s="106">
        <f>IF(A510&gt;174999.99,VLOOKUP(A510,'Higher Income Adjustment'!A$1:B$190,2),0)</f>
        <v>0.7000000000000004</v>
      </c>
      <c r="C510" s="85">
        <f>'3424'!AX503</f>
        <v>56841.314740722155</v>
      </c>
      <c r="D510" s="85">
        <f>'3424'!AY503</f>
        <v>59859.372589491963</v>
      </c>
      <c r="E510" s="85">
        <f>'3424'!AZ503</f>
        <v>62877.43043826177</v>
      </c>
      <c r="G510" s="85">
        <f>'3424'!BE503</f>
        <v>30575.512747615583</v>
      </c>
      <c r="H510" s="85">
        <f>'3424'!BF503</f>
        <v>32535.422835560312</v>
      </c>
      <c r="I510" s="85">
        <f>'3424'!BG503</f>
        <v>34495.332923505041</v>
      </c>
    </row>
    <row r="511" spans="1:9" x14ac:dyDescent="0.4">
      <c r="A511" s="35">
        <f>'3424'!Y504</f>
        <v>496500</v>
      </c>
      <c r="B511" s="106">
        <f>IF(A511&gt;174999.99,VLOOKUP(A511,'Higher Income Adjustment'!A$1:B$190,2),0)</f>
        <v>0.7000000000000004</v>
      </c>
      <c r="C511" s="85">
        <f>'3424'!AX504</f>
        <v>56940.70266513004</v>
      </c>
      <c r="D511" s="85">
        <f>'3424'!AY504</f>
        <v>59958.717001753743</v>
      </c>
      <c r="E511" s="85">
        <f>'3424'!AZ504</f>
        <v>62976.731338377445</v>
      </c>
      <c r="G511" s="85">
        <f>'3424'!BE504</f>
        <v>30618.422504144368</v>
      </c>
      <c r="H511" s="85">
        <f>'3424'!BF504</f>
        <v>32578.304335541885</v>
      </c>
      <c r="I511" s="85">
        <f>'3424'!BG504</f>
        <v>34538.186166939398</v>
      </c>
    </row>
    <row r="512" spans="1:9" x14ac:dyDescent="0.4">
      <c r="A512" s="35">
        <f>'3424'!Y505</f>
        <v>497500</v>
      </c>
      <c r="B512" s="106">
        <f>IF(A512&gt;174999.99,VLOOKUP(A512,'Higher Income Adjustment'!A$1:B$190,2),0)</f>
        <v>0.7000000000000004</v>
      </c>
      <c r="C512" s="85">
        <f>'3424'!AX505</f>
        <v>57040.090086360113</v>
      </c>
      <c r="D512" s="85">
        <f>'3424'!AY505</f>
        <v>60058.061414015523</v>
      </c>
      <c r="E512" s="85">
        <f>'3424'!AZ505</f>
        <v>63076.032741670933</v>
      </c>
      <c r="G512" s="85">
        <f>'3424'!BE505</f>
        <v>30661.331933912272</v>
      </c>
      <c r="H512" s="85">
        <f>'3424'!BF505</f>
        <v>32621.185835523465</v>
      </c>
      <c r="I512" s="85">
        <f>'3424'!BG505</f>
        <v>34581.039737134655</v>
      </c>
    </row>
    <row r="513" spans="1:9" x14ac:dyDescent="0.4">
      <c r="A513" s="35">
        <f>'3424'!Y506</f>
        <v>498500</v>
      </c>
      <c r="B513" s="106">
        <f>IF(A513&gt;174999.99,VLOOKUP(A513,'Higher Income Adjustment'!A$1:B$190,2),0)</f>
        <v>0.7000000000000004</v>
      </c>
      <c r="C513" s="85">
        <f>'3424'!AX506</f>
        <v>57139.477004390857</v>
      </c>
      <c r="D513" s="85">
        <f>'3424'!AY506</f>
        <v>60157.405826277303</v>
      </c>
      <c r="E513" s="85">
        <f>'3424'!AZ506</f>
        <v>63175.334648163749</v>
      </c>
      <c r="G513" s="85">
        <f>'3424'!BE506</f>
        <v>30704.241036905307</v>
      </c>
      <c r="H513" s="85">
        <f>'3424'!BF506</f>
        <v>32664.067335505038</v>
      </c>
      <c r="I513" s="85">
        <f>'3424'!BG506</f>
        <v>34623.893634104767</v>
      </c>
    </row>
    <row r="514" spans="1:9" x14ac:dyDescent="0.4">
      <c r="A514" s="35">
        <f>'3424'!Y507</f>
        <v>499500</v>
      </c>
      <c r="B514" s="106">
        <f>IF(A514&gt;174999.99,VLOOKUP(A514,'Higher Income Adjustment'!A$1:B$190,2),0)</f>
        <v>0.7000000000000004</v>
      </c>
      <c r="C514" s="85">
        <f>'3424'!AX507</f>
        <v>57238.863419200999</v>
      </c>
      <c r="D514" s="85">
        <f>'3424'!AY507</f>
        <v>60256.750238539069</v>
      </c>
      <c r="E514" s="85">
        <f>'3424'!AZ507</f>
        <v>63274.637057877138</v>
      </c>
      <c r="G514" s="85">
        <f>'3424'!BE507</f>
        <v>30747.149813109681</v>
      </c>
      <c r="H514" s="85">
        <f>'3424'!BF507</f>
        <v>32706.948835486619</v>
      </c>
      <c r="I514" s="85">
        <f>'3424'!BG507</f>
        <v>34666.747857863556</v>
      </c>
    </row>
    <row r="515" spans="1:9" x14ac:dyDescent="0.4">
      <c r="A515" s="35">
        <f>'3424'!Y508</f>
        <v>500500</v>
      </c>
      <c r="B515" s="106">
        <f>IF(A515&gt;174999.99,VLOOKUP(A515,'Higher Income Adjustment'!A$1:B$190,2),0)</f>
        <v>0.7000000000000004</v>
      </c>
      <c r="C515" s="85">
        <f>'3424'!AX508</f>
        <v>57338.249330769555</v>
      </c>
      <c r="D515" s="85">
        <f>'3424'!AY508</f>
        <v>60356.094650800849</v>
      </c>
      <c r="E515" s="85">
        <f>'3424'!AZ508</f>
        <v>63373.939970832143</v>
      </c>
      <c r="G515" s="85">
        <f>'3424'!BE508</f>
        <v>30790.058262511731</v>
      </c>
      <c r="H515" s="85">
        <f>'3424'!BF508</f>
        <v>32749.830335468192</v>
      </c>
      <c r="I515" s="85">
        <f>'3424'!BG508</f>
        <v>34709.602408424653</v>
      </c>
    </row>
    <row r="516" spans="1:9" x14ac:dyDescent="0.4">
      <c r="A516" s="35">
        <f>'3424'!Y509</f>
        <v>501500</v>
      </c>
      <c r="B516" s="106">
        <f>IF(A516&gt;174999.99,VLOOKUP(A516,'Higher Income Adjustment'!A$1:B$190,2),0)</f>
        <v>0.7000000000000004</v>
      </c>
      <c r="C516" s="85">
        <f>'3424'!AX509</f>
        <v>57437.634739075751</v>
      </c>
      <c r="D516" s="85">
        <f>'3424'!AY509</f>
        <v>60455.439063062629</v>
      </c>
      <c r="E516" s="85">
        <f>'3424'!AZ509</f>
        <v>63473.243387049508</v>
      </c>
      <c r="G516" s="85">
        <f>'3424'!BE509</f>
        <v>30832.966385097992</v>
      </c>
      <c r="H516" s="85">
        <f>'3424'!BF509</f>
        <v>32792.711835449772</v>
      </c>
      <c r="I516" s="85">
        <f>'3424'!BG509</f>
        <v>34752.457285801553</v>
      </c>
    </row>
    <row r="517" spans="1:9" x14ac:dyDescent="0.4">
      <c r="A517" s="35">
        <f>'3424'!Y510</f>
        <v>502500</v>
      </c>
      <c r="B517" s="106">
        <f>IF(A517&gt;174999.99,VLOOKUP(A517,'Higher Income Adjustment'!A$1:B$190,2),0)</f>
        <v>0.7000000000000004</v>
      </c>
      <c r="C517" s="85">
        <f>'3424'!AX510</f>
        <v>57537.019644099077</v>
      </c>
      <c r="D517" s="85">
        <f>'3424'!AY510</f>
        <v>60554.78347532441</v>
      </c>
      <c r="E517" s="85">
        <f>'3424'!AZ510</f>
        <v>63572.547306549743</v>
      </c>
      <c r="G517" s="85">
        <f>'3424'!BE510</f>
        <v>30875.874180855131</v>
      </c>
      <c r="H517" s="85">
        <f>'3424'!BF510</f>
        <v>32835.593335431346</v>
      </c>
      <c r="I517" s="85">
        <f>'3424'!BG510</f>
        <v>34795.312490007556</v>
      </c>
    </row>
    <row r="518" spans="1:9" x14ac:dyDescent="0.4">
      <c r="A518" s="35">
        <f>'3424'!Y511</f>
        <v>503500</v>
      </c>
      <c r="B518" s="106">
        <f>IF(A518&gt;174999.99,VLOOKUP(A518,'Higher Income Adjustment'!A$1:B$190,2),0)</f>
        <v>0.7000000000000004</v>
      </c>
      <c r="C518" s="85">
        <f>'3424'!AX511</f>
        <v>57636.404045819269</v>
      </c>
      <c r="D518" s="85">
        <f>'3424'!AY511</f>
        <v>60654.12788758619</v>
      </c>
      <c r="E518" s="85">
        <f>'3424'!AZ511</f>
        <v>63671.851729353111</v>
      </c>
      <c r="G518" s="85">
        <f>'3424'!BE511</f>
        <v>30918.781649770008</v>
      </c>
      <c r="H518" s="85">
        <f>'3424'!BF511</f>
        <v>32878.474835412926</v>
      </c>
      <c r="I518" s="85">
        <f>'3424'!BG511</f>
        <v>34838.168021055841</v>
      </c>
    </row>
    <row r="519" spans="1:9" x14ac:dyDescent="0.4">
      <c r="A519" s="35">
        <f>'3424'!Y512</f>
        <v>504500</v>
      </c>
      <c r="B519" s="106">
        <f>IF(A519&gt;174999.99,VLOOKUP(A519,'Higher Income Adjustment'!A$1:B$190,2),0)</f>
        <v>0.7000000000000004</v>
      </c>
      <c r="C519" s="85">
        <f>'3424'!AX512</f>
        <v>57735.787944216325</v>
      </c>
      <c r="D519" s="85">
        <f>'3424'!AY512</f>
        <v>60753.47229984797</v>
      </c>
      <c r="E519" s="85">
        <f>'3424'!AZ512</f>
        <v>63771.156655479615</v>
      </c>
      <c r="G519" s="85">
        <f>'3424'!BE512</f>
        <v>30961.688791829609</v>
      </c>
      <c r="H519" s="85">
        <f>'3424'!BF512</f>
        <v>32921.356335394499</v>
      </c>
      <c r="I519" s="85">
        <f>'3424'!BG512</f>
        <v>34881.023878959386</v>
      </c>
    </row>
    <row r="520" spans="1:9" x14ac:dyDescent="0.4">
      <c r="A520" s="35">
        <f>'3424'!Y513</f>
        <v>505500</v>
      </c>
      <c r="B520" s="106">
        <f>IF(A520&gt;174999.99,VLOOKUP(A520,'Higher Income Adjustment'!A$1:B$190,2),0)</f>
        <v>0.7000000000000004</v>
      </c>
      <c r="C520" s="85">
        <f>'3424'!AX513</f>
        <v>57835.171339270477</v>
      </c>
      <c r="D520" s="85">
        <f>'3424'!AY513</f>
        <v>60852.81671210975</v>
      </c>
      <c r="E520" s="85">
        <f>'3424'!AZ513</f>
        <v>63870.462084949024</v>
      </c>
      <c r="G520" s="85">
        <f>'3424'!BE513</f>
        <v>31004.595607021125</v>
      </c>
      <c r="H520" s="85">
        <f>'3424'!BF513</f>
        <v>32964.23783537608</v>
      </c>
      <c r="I520" s="85">
        <f>'3424'!BG513</f>
        <v>34923.880063731034</v>
      </c>
    </row>
    <row r="521" spans="1:9" x14ac:dyDescent="0.4">
      <c r="A521" s="35">
        <f>'3424'!Y514</f>
        <v>506500</v>
      </c>
      <c r="B521" s="106">
        <f>IF(A521&gt;174999.99,VLOOKUP(A521,'Higher Income Adjustment'!A$1:B$190,2),0)</f>
        <v>0.7000000000000004</v>
      </c>
      <c r="C521" s="85">
        <f>'3424'!AX514</f>
        <v>57934.554230962211</v>
      </c>
      <c r="D521" s="85">
        <f>'3424'!AY514</f>
        <v>60952.161124371516</v>
      </c>
      <c r="E521" s="85">
        <f>'3424'!AZ514</f>
        <v>63969.768017780822</v>
      </c>
      <c r="G521" s="85">
        <f>'3424'!BE514</f>
        <v>31047.502095331867</v>
      </c>
      <c r="H521" s="85">
        <f>'3424'!BF514</f>
        <v>33007.119335357653</v>
      </c>
      <c r="I521" s="85">
        <f>'3424'!BG514</f>
        <v>34966.736575383438</v>
      </c>
    </row>
    <row r="522" spans="1:9" x14ac:dyDescent="0.4">
      <c r="A522" s="35">
        <f>'3424'!Y515</f>
        <v>507500</v>
      </c>
      <c r="B522" s="106">
        <f>IF(A522&gt;174999.99,VLOOKUP(A522,'Higher Income Adjustment'!A$1:B$190,2),0)</f>
        <v>0.7000000000000004</v>
      </c>
      <c r="C522" s="85">
        <f>'3424'!AX515</f>
        <v>58033.936619272303</v>
      </c>
      <c r="D522" s="85">
        <f>'3424'!AY515</f>
        <v>61051.505536633296</v>
      </c>
      <c r="E522" s="85">
        <f>'3424'!AZ515</f>
        <v>64069.07445399429</v>
      </c>
      <c r="G522" s="85">
        <f>'3424'!BE515</f>
        <v>31090.408256749346</v>
      </c>
      <c r="H522" s="85">
        <f>'3424'!BF515</f>
        <v>33050.000835339233</v>
      </c>
      <c r="I522" s="85">
        <f>'3424'!BG515</f>
        <v>35009.59341392912</v>
      </c>
    </row>
    <row r="523" spans="1:9" x14ac:dyDescent="0.4">
      <c r="A523" s="35">
        <f>'3424'!Y516</f>
        <v>508500</v>
      </c>
      <c r="B523" s="106">
        <f>IF(A523&gt;174999.99,VLOOKUP(A523,'Higher Income Adjustment'!A$1:B$190,2),0)</f>
        <v>0.7000000000000004</v>
      </c>
      <c r="C523" s="85">
        <f>'3424'!AX516</f>
        <v>58133.31850418172</v>
      </c>
      <c r="D523" s="85">
        <f>'3424'!AY516</f>
        <v>61150.849948895077</v>
      </c>
      <c r="E523" s="85">
        <f>'3424'!AZ516</f>
        <v>64168.381393608433</v>
      </c>
      <c r="G523" s="85">
        <f>'3424'!BE516</f>
        <v>31133.314091261207</v>
      </c>
      <c r="H523" s="85">
        <f>'3424'!BF516</f>
        <v>33092.882335320806</v>
      </c>
      <c r="I523" s="85">
        <f>'3424'!BG516</f>
        <v>35052.450579380406</v>
      </c>
    </row>
    <row r="524" spans="1:9" x14ac:dyDescent="0.4">
      <c r="A524" s="35">
        <f>'3424'!Y517</f>
        <v>509500</v>
      </c>
      <c r="B524" s="106">
        <f>IF(A524&gt;174999.99,VLOOKUP(A524,'Higher Income Adjustment'!A$1:B$190,2),0)</f>
        <v>0.7000000000000004</v>
      </c>
      <c r="C524" s="85">
        <f>'3424'!AX517</f>
        <v>58232.699885671725</v>
      </c>
      <c r="D524" s="85">
        <f>'3424'!AY517</f>
        <v>61250.194361156857</v>
      </c>
      <c r="E524" s="85">
        <f>'3424'!AZ517</f>
        <v>64267.688836641988</v>
      </c>
      <c r="G524" s="85">
        <f>'3424'!BE517</f>
        <v>31176.219598855285</v>
      </c>
      <c r="H524" s="85">
        <f>'3424'!BF517</f>
        <v>33135.763835302387</v>
      </c>
      <c r="I524" s="85">
        <f>'3424'!BG517</f>
        <v>35095.308071749489</v>
      </c>
    </row>
    <row r="525" spans="1:9" x14ac:dyDescent="0.4">
      <c r="A525" s="35">
        <f>'3424'!Y518</f>
        <v>510500</v>
      </c>
      <c r="B525" s="106">
        <f>IF(A525&gt;174999.99,VLOOKUP(A525,'Higher Income Adjustment'!A$1:B$190,2),0)</f>
        <v>0.7000000000000004</v>
      </c>
      <c r="C525" s="85">
        <f>'3424'!AX518</f>
        <v>58332.080763723796</v>
      </c>
      <c r="D525" s="85">
        <f>'3424'!AY518</f>
        <v>61349.538773418637</v>
      </c>
      <c r="E525" s="85">
        <f>'3424'!AZ518</f>
        <v>64366.996783113478</v>
      </c>
      <c r="G525" s="85">
        <f>'3424'!BE518</f>
        <v>31219.124779519552</v>
      </c>
      <c r="H525" s="85">
        <f>'3424'!BF518</f>
        <v>33178.64533528396</v>
      </c>
      <c r="I525" s="85">
        <f>'3424'!BG518</f>
        <v>35138.165891048367</v>
      </c>
    </row>
    <row r="526" spans="1:9" x14ac:dyDescent="0.4">
      <c r="A526" s="35">
        <f>'3424'!Y519</f>
        <v>511500</v>
      </c>
      <c r="B526" s="106">
        <f>IF(A526&gt;174999.99,VLOOKUP(A526,'Higher Income Adjustment'!A$1:B$190,2),0)</f>
        <v>0.7000000000000004</v>
      </c>
      <c r="C526" s="85">
        <f>'3424'!AX519</f>
        <v>58431.461138319697</v>
      </c>
      <c r="D526" s="85">
        <f>'3424'!AY519</f>
        <v>61448.883185680417</v>
      </c>
      <c r="E526" s="85">
        <f>'3424'!AZ519</f>
        <v>64466.305233041137</v>
      </c>
      <c r="G526" s="85">
        <f>'3424'!BE519</f>
        <v>31262.029633242168</v>
      </c>
      <c r="H526" s="85">
        <f>'3424'!BF519</f>
        <v>33221.52683526554</v>
      </c>
      <c r="I526" s="85">
        <f>'3424'!BG519</f>
        <v>35181.024037288917</v>
      </c>
    </row>
    <row r="527" spans="1:9" x14ac:dyDescent="0.4">
      <c r="A527" s="35">
        <f>'3424'!Y520</f>
        <v>512500</v>
      </c>
      <c r="B527" s="106">
        <f>IF(A527&gt;174999.99,VLOOKUP(A527,'Higher Income Adjustment'!A$1:B$190,2),0)</f>
        <v>0.7000000000000004</v>
      </c>
      <c r="C527" s="85">
        <f>'3424'!AX520</f>
        <v>58530.841009441414</v>
      </c>
      <c r="D527" s="85">
        <f>'3424'!AY520</f>
        <v>61548.227597942197</v>
      </c>
      <c r="E527" s="85">
        <f>'3424'!AZ520</f>
        <v>64565.614186442981</v>
      </c>
      <c r="G527" s="85">
        <f>'3424'!BE520</f>
        <v>31304.934160011424</v>
      </c>
      <c r="H527" s="85">
        <f>'3424'!BF520</f>
        <v>33264.408335247113</v>
      </c>
      <c r="I527" s="85">
        <f>'3424'!BG520</f>
        <v>35223.882510482799</v>
      </c>
    </row>
    <row r="528" spans="1:9" x14ac:dyDescent="0.4">
      <c r="A528" s="35">
        <f>'3424'!Y521</f>
        <v>513500</v>
      </c>
      <c r="B528" s="106">
        <f>IF(A528&gt;174999.99,VLOOKUP(A528,'Higher Income Adjustment'!A$1:B$190,2),0)</f>
        <v>0.7000000000000004</v>
      </c>
      <c r="C528" s="85">
        <f>'3424'!AX521</f>
        <v>58630.220377071193</v>
      </c>
      <c r="D528" s="85">
        <f>'3424'!AY521</f>
        <v>61647.572010203963</v>
      </c>
      <c r="E528" s="85">
        <f>'3424'!AZ521</f>
        <v>64664.923643336733</v>
      </c>
      <c r="G528" s="85">
        <f>'3424'!BE521</f>
        <v>31347.838359815814</v>
      </c>
      <c r="H528" s="85">
        <f>'3424'!BF521</f>
        <v>33307.289835228694</v>
      </c>
      <c r="I528" s="85">
        <f>'3424'!BG521</f>
        <v>35266.741310641577</v>
      </c>
    </row>
    <row r="529" spans="1:9" x14ac:dyDescent="0.4">
      <c r="A529" s="35">
        <f>'3424'!Y522</f>
        <v>514500</v>
      </c>
      <c r="B529" s="106">
        <f>IF(A529&gt;174999.99,VLOOKUP(A529,'Higher Income Adjustment'!A$1:B$190,2),0)</f>
        <v>0.7000000000000004</v>
      </c>
      <c r="C529" s="85">
        <f>'3424'!AX522</f>
        <v>58729.599241191558</v>
      </c>
      <c r="D529" s="85">
        <f>'3424'!AY522</f>
        <v>61746.916422465743</v>
      </c>
      <c r="E529" s="85">
        <f>'3424'!AZ522</f>
        <v>64764.233603739929</v>
      </c>
      <c r="G529" s="85">
        <f>'3424'!BE522</f>
        <v>31390.742232643956</v>
      </c>
      <c r="H529" s="85">
        <f>'3424'!BF522</f>
        <v>33350.171335210267</v>
      </c>
      <c r="I529" s="85">
        <f>'3424'!BG522</f>
        <v>35309.600437776578</v>
      </c>
    </row>
    <row r="530" spans="1:9" x14ac:dyDescent="0.4">
      <c r="A530" s="35">
        <f>'3424'!Y523</f>
        <v>515500</v>
      </c>
      <c r="B530" s="106">
        <f>IF(A530&gt;174999.99,VLOOKUP(A530,'Higher Income Adjustment'!A$1:B$190,2),0)</f>
        <v>0.7000000000000004</v>
      </c>
      <c r="C530" s="85">
        <f>'3424'!AX523</f>
        <v>58828.977601785249</v>
      </c>
      <c r="D530" s="85">
        <f>'3424'!AY523</f>
        <v>61846.260834727524</v>
      </c>
      <c r="E530" s="85">
        <f>'3424'!AZ523</f>
        <v>64863.544067669798</v>
      </c>
      <c r="G530" s="85">
        <f>'3424'!BE523</f>
        <v>31433.645778484668</v>
      </c>
      <c r="H530" s="85">
        <f>'3424'!BF523</f>
        <v>33393.052835191847</v>
      </c>
      <c r="I530" s="85">
        <f>'3424'!BG523</f>
        <v>35352.45989189903</v>
      </c>
    </row>
    <row r="531" spans="1:9" x14ac:dyDescent="0.4">
      <c r="A531" s="35">
        <f>'3424'!Y524</f>
        <v>516500</v>
      </c>
      <c r="B531" s="106">
        <f>IF(A531&gt;174999.99,VLOOKUP(A531,'Higher Income Adjustment'!A$1:B$190,2),0)</f>
        <v>0.7000000000000004</v>
      </c>
      <c r="C531" s="85">
        <f>'3424'!AX524</f>
        <v>58928.355458835271</v>
      </c>
      <c r="D531" s="85">
        <f>'3424'!AY524</f>
        <v>61945.605246989304</v>
      </c>
      <c r="E531" s="85">
        <f>'3424'!AZ524</f>
        <v>64962.855035143337</v>
      </c>
      <c r="G531" s="85">
        <f>'3424'!BE524</f>
        <v>31476.548997326892</v>
      </c>
      <c r="H531" s="85">
        <f>'3424'!BF524</f>
        <v>33435.934335173421</v>
      </c>
      <c r="I531" s="85">
        <f>'3424'!BG524</f>
        <v>35395.319673019949</v>
      </c>
    </row>
    <row r="532" spans="1:9" x14ac:dyDescent="0.4">
      <c r="A532" s="35">
        <f>'3424'!Y525</f>
        <v>517500</v>
      </c>
      <c r="B532" s="106">
        <f>IF(A532&gt;174999.99,VLOOKUP(A532,'Higher Income Adjustment'!A$1:B$190,2),0)</f>
        <v>0.7000000000000004</v>
      </c>
      <c r="C532" s="85">
        <f>'3424'!AX525</f>
        <v>59027.732812324874</v>
      </c>
      <c r="D532" s="85">
        <f>'3424'!AY525</f>
        <v>62044.949659251084</v>
      </c>
      <c r="E532" s="85">
        <f>'3424'!AZ525</f>
        <v>65062.166506177295</v>
      </c>
      <c r="G532" s="85">
        <f>'3424'!BE525</f>
        <v>31519.451889159776</v>
      </c>
      <c r="H532" s="85">
        <f>'3424'!BF525</f>
        <v>33478.815835155001</v>
      </c>
      <c r="I532" s="85">
        <f>'3424'!BG525</f>
        <v>35438.179781150226</v>
      </c>
    </row>
    <row r="533" spans="1:9" x14ac:dyDescent="0.4">
      <c r="A533" s="35">
        <f>'3424'!Y526</f>
        <v>518500</v>
      </c>
      <c r="B533" s="106">
        <f>IF(A533&gt;174999.99,VLOOKUP(A533,'Higher Income Adjustment'!A$1:B$190,2),0)</f>
        <v>0.7000000000000004</v>
      </c>
      <c r="C533" s="85">
        <f>'3424'!AX526</f>
        <v>59127.109662237577</v>
      </c>
      <c r="D533" s="85">
        <f>'3424'!AY526</f>
        <v>62144.294071512864</v>
      </c>
      <c r="E533" s="85">
        <f>'3424'!AZ526</f>
        <v>65161.478480788152</v>
      </c>
      <c r="G533" s="85">
        <f>'3424'!BE526</f>
        <v>31562.354453972592</v>
      </c>
      <c r="H533" s="85">
        <f>'3424'!BF526</f>
        <v>33521.697335136574</v>
      </c>
      <c r="I533" s="85">
        <f>'3424'!BG526</f>
        <v>35481.040216300556</v>
      </c>
    </row>
    <row r="534" spans="1:9" x14ac:dyDescent="0.4">
      <c r="A534" s="35">
        <f>'3424'!Y527</f>
        <v>519500</v>
      </c>
      <c r="B534" s="106">
        <f>IF(A534&gt;174999.99,VLOOKUP(A534,'Higher Income Adjustment'!A$1:B$190,2),0)</f>
        <v>0.7000000000000004</v>
      </c>
      <c r="C534" s="85">
        <f>'3424'!AX527</f>
        <v>59226.48600855712</v>
      </c>
      <c r="D534" s="85">
        <f>'3424'!AY527</f>
        <v>62243.638483774645</v>
      </c>
      <c r="E534" s="85">
        <f>'3424'!AZ527</f>
        <v>65260.790958992169</v>
      </c>
      <c r="G534" s="85">
        <f>'3424'!BE527</f>
        <v>31605.256691754803</v>
      </c>
      <c r="H534" s="85">
        <f>'3424'!BF527</f>
        <v>33564.578835118155</v>
      </c>
      <c r="I534" s="85">
        <f>'3424'!BG527</f>
        <v>35523.900978481506</v>
      </c>
    </row>
    <row r="535" spans="1:9" x14ac:dyDescent="0.4">
      <c r="A535" s="35">
        <f>'3424'!Y528</f>
        <v>520500</v>
      </c>
      <c r="B535" s="106">
        <f>IF(A535&gt;174999.99,VLOOKUP(A535,'Higher Income Adjustment'!A$1:B$190,2),0)</f>
        <v>0.7000000000000004</v>
      </c>
      <c r="C535" s="85">
        <f>'3424'!AX528</f>
        <v>59325.861851267524</v>
      </c>
      <c r="D535" s="85">
        <f>'3424'!AY528</f>
        <v>62342.982896036425</v>
      </c>
      <c r="E535" s="85">
        <f>'3424'!AZ528</f>
        <v>65360.103940805326</v>
      </c>
      <c r="G535" s="85">
        <f>'3424'!BE528</f>
        <v>31648.158602496016</v>
      </c>
      <c r="H535" s="85">
        <f>'3424'!BF528</f>
        <v>33607.460335099728</v>
      </c>
      <c r="I535" s="85">
        <f>'3424'!BG528</f>
        <v>35566.762067703436</v>
      </c>
    </row>
    <row r="536" spans="1:9" x14ac:dyDescent="0.4">
      <c r="A536" s="35">
        <f>'3424'!Y529</f>
        <v>521500</v>
      </c>
      <c r="B536" s="106">
        <f>IF(A536&gt;174999.99,VLOOKUP(A536,'Higher Income Adjustment'!A$1:B$190,2),0)</f>
        <v>0.7000000000000004</v>
      </c>
      <c r="C536" s="85">
        <f>'3424'!AX529</f>
        <v>59425.237190353037</v>
      </c>
      <c r="D536" s="85">
        <f>'3424'!AY529</f>
        <v>62442.32730829819</v>
      </c>
      <c r="E536" s="85">
        <f>'3424'!AZ529</f>
        <v>65459.417426243344</v>
      </c>
      <c r="G536" s="85">
        <f>'3424'!BE529</f>
        <v>31691.060186186023</v>
      </c>
      <c r="H536" s="85">
        <f>'3424'!BF529</f>
        <v>33650.341835081308</v>
      </c>
      <c r="I536" s="85">
        <f>'3424'!BG529</f>
        <v>35609.623483976597</v>
      </c>
    </row>
    <row r="537" spans="1:9" x14ac:dyDescent="0.4">
      <c r="A537" s="35">
        <f>'3424'!Y530</f>
        <v>522500</v>
      </c>
      <c r="B537" s="106">
        <f>IF(A537&gt;174999.99,VLOOKUP(A537,'Higher Income Adjustment'!A$1:B$190,2),0)</f>
        <v>0.7000000000000004</v>
      </c>
      <c r="C537" s="85">
        <f>'3424'!AX530</f>
        <v>59524.612025798197</v>
      </c>
      <c r="D537" s="85">
        <f>'3424'!AY530</f>
        <v>62541.671720559971</v>
      </c>
      <c r="E537" s="85">
        <f>'3424'!AZ530</f>
        <v>65558.731415321745</v>
      </c>
      <c r="G537" s="85">
        <f>'3424'!BE530</f>
        <v>31733.961442814751</v>
      </c>
      <c r="H537" s="85">
        <f>'3424'!BF530</f>
        <v>33693.223335062881</v>
      </c>
      <c r="I537" s="85">
        <f>'3424'!BG530</f>
        <v>35652.485227311015</v>
      </c>
    </row>
    <row r="538" spans="1:9" x14ac:dyDescent="0.4">
      <c r="A538" s="35">
        <f>'3424'!Y531</f>
        <v>523500</v>
      </c>
      <c r="B538" s="106">
        <f>IF(A538&gt;174999.99,VLOOKUP(A538,'Higher Income Adjustment'!A$1:B$190,2),0)</f>
        <v>0.7000000000000004</v>
      </c>
      <c r="C538" s="85">
        <f>'3424'!AX531</f>
        <v>59623.986357587746</v>
      </c>
      <c r="D538" s="85">
        <f>'3424'!AY531</f>
        <v>62641.016132821751</v>
      </c>
      <c r="E538" s="85">
        <f>'3424'!AZ531</f>
        <v>65658.045908055748</v>
      </c>
      <c r="G538" s="85">
        <f>'3424'!BE531</f>
        <v>31776.862372372318</v>
      </c>
      <c r="H538" s="85">
        <f>'3424'!BF531</f>
        <v>33736.104835044462</v>
      </c>
      <c r="I538" s="85">
        <f>'3424'!BG531</f>
        <v>35695.347297716602</v>
      </c>
    </row>
    <row r="539" spans="1:9" x14ac:dyDescent="0.4">
      <c r="A539" s="35">
        <f>'3424'!Y532</f>
        <v>524500</v>
      </c>
      <c r="B539" s="106">
        <f>IF(A539&gt;174999.99,VLOOKUP(A539,'Higher Income Adjustment'!A$1:B$190,2),0)</f>
        <v>0.7000000000000004</v>
      </c>
      <c r="C539" s="85">
        <f>'3424'!AX532</f>
        <v>59723.360185706711</v>
      </c>
      <c r="D539" s="85">
        <f>'3424'!AY532</f>
        <v>62740.360545083531</v>
      </c>
      <c r="E539" s="85">
        <f>'3424'!AZ532</f>
        <v>65757.360904460351</v>
      </c>
      <c r="G539" s="85">
        <f>'3424'!BE532</f>
        <v>31819.762974848985</v>
      </c>
      <c r="H539" s="85">
        <f>'3424'!BF532</f>
        <v>33778.986335026035</v>
      </c>
      <c r="I539" s="85">
        <f>'3424'!BG532</f>
        <v>35738.209695203084</v>
      </c>
    </row>
    <row r="540" spans="1:9" x14ac:dyDescent="0.4">
      <c r="A540" s="35">
        <f>'3424'!Y533</f>
        <v>525500</v>
      </c>
      <c r="B540" s="106">
        <f>IF(A540&gt;174999.99,VLOOKUP(A540,'Higher Income Adjustment'!A$1:B$190,2),0)</f>
        <v>0.7000000000000004</v>
      </c>
      <c r="C540" s="85">
        <f>'3424'!AX533</f>
        <v>59822.733510140359</v>
      </c>
      <c r="D540" s="85">
        <f>'3424'!AY533</f>
        <v>62839.704957345311</v>
      </c>
      <c r="E540" s="85">
        <f>'3424'!AZ533</f>
        <v>65856.676404550264</v>
      </c>
      <c r="G540" s="85">
        <f>'3424'!BE533</f>
        <v>31862.663250235193</v>
      </c>
      <c r="H540" s="85">
        <f>'3424'!BF533</f>
        <v>33821.867835007615</v>
      </c>
      <c r="I540" s="85">
        <f>'3424'!BG533</f>
        <v>35781.072419780037</v>
      </c>
    </row>
    <row r="541" spans="1:9" x14ac:dyDescent="0.4">
      <c r="A541" s="35">
        <f>'3424'!Y534</f>
        <v>526500</v>
      </c>
      <c r="B541" s="106">
        <f>IF(A541&gt;174999.99,VLOOKUP(A541,'Higher Income Adjustment'!A$1:B$190,2),0)</f>
        <v>0.7000000000000004</v>
      </c>
      <c r="C541" s="85">
        <f>'3424'!AX534</f>
        <v>59922.106330874209</v>
      </c>
      <c r="D541" s="85">
        <f>'3424'!AY534</f>
        <v>62939.049369607092</v>
      </c>
      <c r="E541" s="85">
        <f>'3424'!AZ534</f>
        <v>65955.992408339982</v>
      </c>
      <c r="G541" s="85">
        <f>'3424'!BE534</f>
        <v>31905.56319852153</v>
      </c>
      <c r="H541" s="85">
        <f>'3424'!BF534</f>
        <v>33864.749334989188</v>
      </c>
      <c r="I541" s="85">
        <f>'3424'!BG534</f>
        <v>35823.935471456847</v>
      </c>
    </row>
    <row r="542" spans="1:9" x14ac:dyDescent="0.4">
      <c r="A542" s="35">
        <f>'3424'!Y535</f>
        <v>527500</v>
      </c>
      <c r="B542" s="106">
        <f>IF(A542&gt;174999.99,VLOOKUP(A542,'Higher Income Adjustment'!A$1:B$190,2),0)</f>
        <v>0.7000000000000004</v>
      </c>
      <c r="C542" s="85">
        <f>'3424'!AX535</f>
        <v>60021.478647894022</v>
      </c>
      <c r="D542" s="85">
        <f>'3424'!AY535</f>
        <v>63038.393781868872</v>
      </c>
      <c r="E542" s="85">
        <f>'3424'!AZ535</f>
        <v>66055.308915843721</v>
      </c>
      <c r="G542" s="85">
        <f>'3424'!BE535</f>
        <v>31948.462819698765</v>
      </c>
      <c r="H542" s="85">
        <f>'3424'!BF535</f>
        <v>33907.630834970769</v>
      </c>
      <c r="I542" s="85">
        <f>'3424'!BG535</f>
        <v>35866.798850242776</v>
      </c>
    </row>
    <row r="543" spans="1:9" x14ac:dyDescent="0.4">
      <c r="A543" s="35">
        <f>'3424'!Y536</f>
        <v>528500</v>
      </c>
      <c r="B543" s="106">
        <f>IF(A543&gt;174999.99,VLOOKUP(A543,'Higher Income Adjustment'!A$1:B$190,2),0)</f>
        <v>0.7000000000000004</v>
      </c>
      <c r="C543" s="85">
        <f>'3424'!AX536</f>
        <v>60120.850461185815</v>
      </c>
      <c r="D543" s="85">
        <f>'3424'!AY536</f>
        <v>63137.738194130638</v>
      </c>
      <c r="E543" s="85">
        <f>'3424'!AZ536</f>
        <v>66154.625927075467</v>
      </c>
      <c r="G543" s="85">
        <f>'3424'!BE536</f>
        <v>31991.362113757808</v>
      </c>
      <c r="H543" s="85">
        <f>'3424'!BF536</f>
        <v>33950.512334952342</v>
      </c>
      <c r="I543" s="85">
        <f>'3424'!BG536</f>
        <v>35909.662556146875</v>
      </c>
    </row>
    <row r="544" spans="1:9" x14ac:dyDescent="0.4">
      <c r="A544" s="35">
        <f>'3424'!Y537</f>
        <v>529500</v>
      </c>
      <c r="B544" s="106">
        <f>IF(A544&gt;174999.99,VLOOKUP(A544,'Higher Income Adjustment'!A$1:B$190,2),0)</f>
        <v>0.7000000000000004</v>
      </c>
      <c r="C544" s="85">
        <f>'3424'!AX537</f>
        <v>60220.221770735887</v>
      </c>
      <c r="D544" s="85">
        <f>'3424'!AY537</f>
        <v>63237.082606392418</v>
      </c>
      <c r="E544" s="85">
        <f>'3424'!AZ537</f>
        <v>66253.943442048942</v>
      </c>
      <c r="G544" s="85">
        <f>'3424'!BE537</f>
        <v>32034.261080689761</v>
      </c>
      <c r="H544" s="85">
        <f>'3424'!BF537</f>
        <v>33993.393834933922</v>
      </c>
      <c r="I544" s="85">
        <f>'3424'!BG537</f>
        <v>35952.526589178087</v>
      </c>
    </row>
    <row r="545" spans="1:9" x14ac:dyDescent="0.4">
      <c r="A545" s="35">
        <f>'3424'!Y538</f>
        <v>530500</v>
      </c>
      <c r="B545" s="106">
        <f>IF(A545&gt;174999.99,VLOOKUP(A545,'Higher Income Adjustment'!A$1:B$190,2),0)</f>
        <v>0.7000000000000004</v>
      </c>
      <c r="C545" s="85">
        <f>'3424'!AX538</f>
        <v>60319.592576530755</v>
      </c>
      <c r="D545" s="85">
        <f>'3424'!AY538</f>
        <v>63336.427018654198</v>
      </c>
      <c r="E545" s="85">
        <f>'3424'!AZ538</f>
        <v>66353.261460777634</v>
      </c>
      <c r="G545" s="85">
        <f>'3424'!BE538</f>
        <v>32077.159720485859</v>
      </c>
      <c r="H545" s="85">
        <f>'3424'!BF538</f>
        <v>34036.275334915495</v>
      </c>
      <c r="I545" s="85">
        <f>'3424'!BG538</f>
        <v>35995.390949345136</v>
      </c>
    </row>
    <row r="546" spans="1:9" x14ac:dyDescent="0.4">
      <c r="A546" s="35">
        <f>'3424'!Y539</f>
        <v>531500</v>
      </c>
      <c r="B546" s="106">
        <f>IF(A546&gt;174999.99,VLOOKUP(A546,'Higher Income Adjustment'!A$1:B$190,2),0)</f>
        <v>0.7000000000000004</v>
      </c>
      <c r="C546" s="85">
        <f>'3424'!AX539</f>
        <v>60418.962878557199</v>
      </c>
      <c r="D546" s="85">
        <f>'3424'!AY539</f>
        <v>63435.771430915978</v>
      </c>
      <c r="E546" s="85">
        <f>'3424'!AZ539</f>
        <v>66452.579983274758</v>
      </c>
      <c r="G546" s="85">
        <f>'3424'!BE539</f>
        <v>32120.058033137531</v>
      </c>
      <c r="H546" s="85">
        <f>'3424'!BF539</f>
        <v>34079.156834897076</v>
      </c>
      <c r="I546" s="85">
        <f>'3424'!BG539</f>
        <v>36038.25563665662</v>
      </c>
    </row>
    <row r="547" spans="1:9" x14ac:dyDescent="0.4">
      <c r="A547" s="35">
        <f>'3424'!Y540</f>
        <v>532500</v>
      </c>
      <c r="B547" s="106">
        <f>IF(A547&gt;174999.99,VLOOKUP(A547,'Higher Income Adjustment'!A$1:B$190,2),0)</f>
        <v>0.7000000000000004</v>
      </c>
      <c r="C547" s="85">
        <f>'3424'!AX540</f>
        <v>60518.332676802238</v>
      </c>
      <c r="D547" s="85">
        <f>'3424'!AY540</f>
        <v>63535.115843177759</v>
      </c>
      <c r="E547" s="85">
        <f>'3424'!AZ540</f>
        <v>66551.899009553279</v>
      </c>
      <c r="G547" s="85">
        <f>'3424'!BE540</f>
        <v>32162.956018636341</v>
      </c>
      <c r="H547" s="85">
        <f>'3424'!BF540</f>
        <v>34122.038334878649</v>
      </c>
      <c r="I547" s="85">
        <f>'3424'!BG540</f>
        <v>36081.12065112096</v>
      </c>
    </row>
    <row r="548" spans="1:9" x14ac:dyDescent="0.4">
      <c r="A548" s="35">
        <f>'3424'!Y541</f>
        <v>533500</v>
      </c>
      <c r="B548" s="106">
        <f>IF(A548&gt;174999.99,VLOOKUP(A548,'Higher Income Adjustment'!A$1:B$190,2),0)</f>
        <v>0.7000000000000004</v>
      </c>
      <c r="C548" s="85">
        <f>'3424'!AX541</f>
        <v>60617.701971253162</v>
      </c>
      <c r="D548" s="85">
        <f>'3424'!AY541</f>
        <v>63634.460255439539</v>
      </c>
      <c r="E548" s="85">
        <f>'3424'!AZ541</f>
        <v>66651.218539625916</v>
      </c>
      <c r="G548" s="85">
        <f>'3424'!BE541</f>
        <v>32205.853676974042</v>
      </c>
      <c r="H548" s="85">
        <f>'3424'!BF541</f>
        <v>34164.919834860229</v>
      </c>
      <c r="I548" s="85">
        <f>'3424'!BG541</f>
        <v>36123.98599274642</v>
      </c>
    </row>
    <row r="549" spans="1:9" x14ac:dyDescent="0.4">
      <c r="A549" s="35">
        <f>'3424'!Y542</f>
        <v>534500</v>
      </c>
      <c r="B549" s="106">
        <f>IF(A549&gt;174999.99,VLOOKUP(A549,'Higher Income Adjustment'!A$1:B$190,2),0)</f>
        <v>0.7000000000000004</v>
      </c>
      <c r="C549" s="85">
        <f>'3424'!AX542</f>
        <v>60717.070761897499</v>
      </c>
      <c r="D549" s="85">
        <f>'3424'!AY542</f>
        <v>63733.804667701319</v>
      </c>
      <c r="E549" s="85">
        <f>'3424'!AZ542</f>
        <v>66750.538573505139</v>
      </c>
      <c r="G549" s="85">
        <f>'3424'!BE542</f>
        <v>32248.751008142524</v>
      </c>
      <c r="H549" s="85">
        <f>'3424'!BF542</f>
        <v>34207.801334841803</v>
      </c>
      <c r="I549" s="85">
        <f>'3424'!BG542</f>
        <v>36166.851661541077</v>
      </c>
    </row>
    <row r="550" spans="1:9" x14ac:dyDescent="0.4">
      <c r="A550" s="35">
        <f>'3424'!Y543</f>
        <v>535500</v>
      </c>
      <c r="B550" s="106">
        <f>IF(A550&gt;174999.99,VLOOKUP(A550,'Higher Income Adjustment'!A$1:B$190,2),0)</f>
        <v>0.7000000000000004</v>
      </c>
      <c r="C550" s="85">
        <f>'3424'!AX543</f>
        <v>60816.439048723034</v>
      </c>
      <c r="D550" s="85">
        <f>'3424'!AY543</f>
        <v>63833.149079963085</v>
      </c>
      <c r="E550" s="85">
        <f>'3424'!AZ543</f>
        <v>66849.859111203143</v>
      </c>
      <c r="G550" s="85">
        <f>'3424'!BE543</f>
        <v>32291.648012133875</v>
      </c>
      <c r="H550" s="85">
        <f>'3424'!BF543</f>
        <v>34250.682834823383</v>
      </c>
      <c r="I550" s="85">
        <f>'3424'!BG543</f>
        <v>36209.717657512891</v>
      </c>
    </row>
    <row r="551" spans="1:9" x14ac:dyDescent="0.4">
      <c r="A551" s="35">
        <f>'3424'!Y544</f>
        <v>536500</v>
      </c>
      <c r="B551" s="106">
        <f>IF(A551&gt;174999.99,VLOOKUP(A551,'Higher Income Adjustment'!A$1:B$190,2),0)</f>
        <v>0.7000000000000004</v>
      </c>
      <c r="C551" s="85">
        <f>'3424'!AX544</f>
        <v>60915.806831717819</v>
      </c>
      <c r="D551" s="85">
        <f>'3424'!AY544</f>
        <v>63932.493492224865</v>
      </c>
      <c r="E551" s="85">
        <f>'3424'!AZ544</f>
        <v>66949.180152731904</v>
      </c>
      <c r="G551" s="85">
        <f>'3424'!BE544</f>
        <v>32334.544688940307</v>
      </c>
      <c r="H551" s="85">
        <f>'3424'!BF544</f>
        <v>34293.564334804956</v>
      </c>
      <c r="I551" s="85">
        <f>'3424'!BG544</f>
        <v>36252.583980669609</v>
      </c>
    </row>
    <row r="552" spans="1:9" x14ac:dyDescent="0.4">
      <c r="A552" s="35">
        <f>'3424'!Y545</f>
        <v>537500</v>
      </c>
      <c r="B552" s="106">
        <f>IF(A552&gt;174999.99,VLOOKUP(A552,'Higher Income Adjustment'!A$1:B$190,2),0)</f>
        <v>0.7000000000000004</v>
      </c>
      <c r="C552" s="85">
        <f>'3424'!AX545</f>
        <v>61015.174110870139</v>
      </c>
      <c r="D552" s="85">
        <f>'3424'!AY545</f>
        <v>64031.837904486645</v>
      </c>
      <c r="E552" s="85">
        <f>'3424'!AZ545</f>
        <v>67048.501698103151</v>
      </c>
      <c r="G552" s="85">
        <f>'3424'!BE545</f>
        <v>32377.441038554221</v>
      </c>
      <c r="H552" s="85">
        <f>'3424'!BF545</f>
        <v>34336.445834786529</v>
      </c>
      <c r="I552" s="85">
        <f>'3424'!BG545</f>
        <v>36295.450631018837</v>
      </c>
    </row>
    <row r="553" spans="1:9" x14ac:dyDescent="0.4">
      <c r="A553" s="35">
        <f>'3424'!Y546</f>
        <v>538500</v>
      </c>
      <c r="B553" s="106">
        <f>IF(A553&gt;174999.99,VLOOKUP(A553,'Higher Income Adjustment'!A$1:B$190,2),0)</f>
        <v>0.7000000000000004</v>
      </c>
      <c r="C553" s="85">
        <f>'3424'!AX546</f>
        <v>61114.540886168536</v>
      </c>
      <c r="D553" s="85">
        <f>'3424'!AY546</f>
        <v>64131.182316748425</v>
      </c>
      <c r="E553" s="85">
        <f>'3424'!AZ546</f>
        <v>67147.823747328322</v>
      </c>
      <c r="G553" s="85">
        <f>'3424'!BE546</f>
        <v>32420.337060968192</v>
      </c>
      <c r="H553" s="85">
        <f>'3424'!BF546</f>
        <v>34379.32733476811</v>
      </c>
      <c r="I553" s="85">
        <f>'3424'!BG546</f>
        <v>36338.317608568024</v>
      </c>
    </row>
    <row r="554" spans="1:9" x14ac:dyDescent="0.4">
      <c r="A554" s="35">
        <f>'3424'!Y547</f>
        <v>539500</v>
      </c>
      <c r="B554" s="106">
        <f>IF(A554&gt;174999.99,VLOOKUP(A554,'Higher Income Adjustment'!A$1:B$190,2),0)</f>
        <v>0.7000000000000004</v>
      </c>
      <c r="C554" s="85">
        <f>'3424'!AX547</f>
        <v>61213.907157601796</v>
      </c>
      <c r="D554" s="85">
        <f>'3424'!AY547</f>
        <v>64230.526729010206</v>
      </c>
      <c r="E554" s="85">
        <f>'3424'!AZ547</f>
        <v>67247.146300418623</v>
      </c>
      <c r="G554" s="85">
        <f>'3424'!BE547</f>
        <v>32463.232756174923</v>
      </c>
      <c r="H554" s="85">
        <f>'3424'!BF547</f>
        <v>34422.208834749683</v>
      </c>
      <c r="I554" s="85">
        <f>'3424'!BG547</f>
        <v>36381.18491332444</v>
      </c>
    </row>
    <row r="555" spans="1:9" x14ac:dyDescent="0.4">
      <c r="A555" s="35">
        <f>'3424'!Y548</f>
        <v>540500</v>
      </c>
      <c r="B555" s="106">
        <f>IF(A555&gt;174999.99,VLOOKUP(A555,'Higher Income Adjustment'!A$1:B$190,2),0)</f>
        <v>0.7000000000000004</v>
      </c>
      <c r="C555" s="85">
        <f>'3424'!AX548</f>
        <v>61313.272925158977</v>
      </c>
      <c r="D555" s="85">
        <f>'3424'!AY548</f>
        <v>64329.871141271986</v>
      </c>
      <c r="E555" s="85">
        <f>'3424'!AZ548</f>
        <v>67346.469357384995</v>
      </c>
      <c r="G555" s="85">
        <f>'3424'!BE548</f>
        <v>32506.128124167317</v>
      </c>
      <c r="H555" s="85">
        <f>'3424'!BF548</f>
        <v>34465.090334731263</v>
      </c>
      <c r="I555" s="85">
        <f>'3424'!BG548</f>
        <v>36424.052545295213</v>
      </c>
    </row>
    <row r="556" spans="1:9" x14ac:dyDescent="0.4">
      <c r="A556" s="35">
        <f>'3424'!Y549</f>
        <v>541500</v>
      </c>
      <c r="B556" s="106">
        <f>IF(A556&gt;174999.99,VLOOKUP(A556,'Higher Income Adjustment'!A$1:B$190,2),0)</f>
        <v>0.7000000000000004</v>
      </c>
      <c r="C556" s="85">
        <f>'3424'!AX549</f>
        <v>61412.638188829362</v>
      </c>
      <c r="D556" s="85">
        <f>'3424'!AY549</f>
        <v>64429.215553533766</v>
      </c>
      <c r="E556" s="85">
        <f>'3424'!AZ549</f>
        <v>67445.792918238163</v>
      </c>
      <c r="G556" s="85">
        <f>'3424'!BE549</f>
        <v>32549.023164938408</v>
      </c>
      <c r="H556" s="85">
        <f>'3424'!BF549</f>
        <v>34507.971834712836</v>
      </c>
      <c r="I556" s="85">
        <f>'3424'!BG549</f>
        <v>36466.920504487265</v>
      </c>
    </row>
    <row r="557" spans="1:9" x14ac:dyDescent="0.4">
      <c r="A557" s="35">
        <f>'3424'!Y550</f>
        <v>542500</v>
      </c>
      <c r="B557" s="106">
        <f>IF(A557&gt;174999.99,VLOOKUP(A557,'Higher Income Adjustment'!A$1:B$190,2),0)</f>
        <v>0.7000000000000004</v>
      </c>
      <c r="C557" s="85">
        <f>'3424'!AX550</f>
        <v>61512.002948602523</v>
      </c>
      <c r="D557" s="85">
        <f>'3424'!AY550</f>
        <v>64528.559965795546</v>
      </c>
      <c r="E557" s="85">
        <f>'3424'!AZ550</f>
        <v>67545.116982988577</v>
      </c>
      <c r="G557" s="85">
        <f>'3424'!BE550</f>
        <v>32591.917878481425</v>
      </c>
      <c r="H557" s="85">
        <f>'3424'!BF550</f>
        <v>34550.853334694417</v>
      </c>
      <c r="I557" s="85">
        <f>'3424'!BG550</f>
        <v>36509.788790907405</v>
      </c>
    </row>
    <row r="558" spans="1:9" x14ac:dyDescent="0.4">
      <c r="A558" s="35">
        <f>'3424'!Y551</f>
        <v>543500</v>
      </c>
      <c r="B558" s="106">
        <f>IF(A558&gt;174999.99,VLOOKUP(A558,'Higher Income Adjustment'!A$1:B$190,2),0)</f>
        <v>0.7000000000000004</v>
      </c>
      <c r="C558" s="85">
        <f>'3424'!AX551</f>
        <v>61611.367204468232</v>
      </c>
      <c r="D558" s="85">
        <f>'3424'!AY551</f>
        <v>64627.904378057312</v>
      </c>
      <c r="E558" s="85">
        <f>'3424'!AZ551</f>
        <v>67644.441551646392</v>
      </c>
      <c r="G558" s="85">
        <f>'3424'!BE551</f>
        <v>32634.812264789736</v>
      </c>
      <c r="H558" s="85">
        <f>'3424'!BF551</f>
        <v>34593.73483467599</v>
      </c>
      <c r="I558" s="85">
        <f>'3424'!BG551</f>
        <v>36552.65740456224</v>
      </c>
    </row>
    <row r="559" spans="1:9" x14ac:dyDescent="0.4">
      <c r="A559" s="35">
        <f>'3424'!Y552</f>
        <v>544500</v>
      </c>
      <c r="B559" s="106">
        <f>IF(A559&gt;174999.99,VLOOKUP(A559,'Higher Income Adjustment'!A$1:B$190,2),0)</f>
        <v>0.7000000000000004</v>
      </c>
      <c r="C559" s="85">
        <f>'3424'!AX552</f>
        <v>61710.730956416577</v>
      </c>
      <c r="D559" s="85">
        <f>'3424'!AY552</f>
        <v>64727.248790319092</v>
      </c>
      <c r="E559" s="85">
        <f>'3424'!AZ552</f>
        <v>67743.766624221607</v>
      </c>
      <c r="G559" s="85">
        <f>'3424'!BE552</f>
        <v>32677.706323856895</v>
      </c>
      <c r="H559" s="85">
        <f>'3424'!BF552</f>
        <v>34636.61633465757</v>
      </c>
      <c r="I559" s="85">
        <f>'3424'!BG552</f>
        <v>36595.526345458245</v>
      </c>
    </row>
    <row r="560" spans="1:9" x14ac:dyDescent="0.4">
      <c r="A560" s="35">
        <f>'3424'!Y553</f>
        <v>545500</v>
      </c>
      <c r="B560" s="106">
        <f>IF(A560&gt;174999.99,VLOOKUP(A560,'Higher Income Adjustment'!A$1:B$190,2),0)</f>
        <v>0.7000000000000004</v>
      </c>
      <c r="C560" s="85">
        <f>'3424'!AX553</f>
        <v>61810.094204437853</v>
      </c>
      <c r="D560" s="85">
        <f>'3424'!AY553</f>
        <v>64826.593202580872</v>
      </c>
      <c r="E560" s="85">
        <f>'3424'!AZ553</f>
        <v>67843.092200723884</v>
      </c>
      <c r="G560" s="85">
        <f>'3424'!BE553</f>
        <v>32720.60005567659</v>
      </c>
      <c r="H560" s="85">
        <f>'3424'!BF553</f>
        <v>34679.497834639144</v>
      </c>
      <c r="I560" s="85">
        <f>'3424'!BG553</f>
        <v>36638.395613601693</v>
      </c>
    </row>
    <row r="561" spans="1:9" x14ac:dyDescent="0.4">
      <c r="A561" s="35">
        <f>'3424'!Y554</f>
        <v>546500</v>
      </c>
      <c r="B561" s="106">
        <f>IF(A561&gt;174999.99,VLOOKUP(A561,'Higher Income Adjustment'!A$1:B$190,2),0)</f>
        <v>0.7000000000000004</v>
      </c>
      <c r="C561" s="85">
        <f>'3424'!AX554</f>
        <v>61909.456948522624</v>
      </c>
      <c r="D561" s="85">
        <f>'3424'!AY554</f>
        <v>64925.937614842653</v>
      </c>
      <c r="E561" s="85">
        <f>'3424'!AZ554</f>
        <v>67942.418281162682</v>
      </c>
      <c r="G561" s="85">
        <f>'3424'!BE554</f>
        <v>32763.493460242713</v>
      </c>
      <c r="H561" s="85">
        <f>'3424'!BF554</f>
        <v>34722.379334620724</v>
      </c>
      <c r="I561" s="85">
        <f>'3424'!BG554</f>
        <v>36681.265208998739</v>
      </c>
    </row>
    <row r="562" spans="1:9" x14ac:dyDescent="0.4">
      <c r="A562" s="35">
        <f>'3424'!Y555</f>
        <v>547500</v>
      </c>
      <c r="B562" s="106">
        <f>IF(A562&gt;174999.99,VLOOKUP(A562,'Higher Income Adjustment'!A$1:B$190,2),0)</f>
        <v>0.7000000000000004</v>
      </c>
      <c r="C562" s="85">
        <f>'3424'!AX555</f>
        <v>62008.819188661699</v>
      </c>
      <c r="D562" s="85">
        <f>'3424'!AY555</f>
        <v>65025.282027104433</v>
      </c>
      <c r="E562" s="85">
        <f>'3424'!AZ555</f>
        <v>68041.744865547167</v>
      </c>
      <c r="G562" s="85">
        <f>'3424'!BE555</f>
        <v>32806.386537549275</v>
      </c>
      <c r="H562" s="85">
        <f>'3424'!BF555</f>
        <v>34765.260834602297</v>
      </c>
      <c r="I562" s="85">
        <f>'3424'!BG555</f>
        <v>36724.135131655319</v>
      </c>
    </row>
    <row r="563" spans="1:9" x14ac:dyDescent="0.4">
      <c r="A563" s="35">
        <f>'3424'!Y556</f>
        <v>548500</v>
      </c>
      <c r="B563" s="106">
        <f>IF(A563&gt;174999.99,VLOOKUP(A563,'Higher Income Adjustment'!A$1:B$190,2),0)</f>
        <v>0.7000000000000004</v>
      </c>
      <c r="C563" s="85">
        <f>'3424'!AX556</f>
        <v>62108.180924846136</v>
      </c>
      <c r="D563" s="85">
        <f>'3424'!AY556</f>
        <v>65124.626439366213</v>
      </c>
      <c r="E563" s="85">
        <f>'3424'!AZ556</f>
        <v>68141.07195388629</v>
      </c>
      <c r="G563" s="85">
        <f>'3424'!BE556</f>
        <v>32849.279287590492</v>
      </c>
      <c r="H563" s="85">
        <f>'3424'!BF556</f>
        <v>34808.142334583878</v>
      </c>
      <c r="I563" s="85">
        <f>'3424'!BG556</f>
        <v>36767.005381577263</v>
      </c>
    </row>
    <row r="564" spans="1:9" x14ac:dyDescent="0.4">
      <c r="A564" s="35">
        <f>'3424'!Y557</f>
        <v>549500</v>
      </c>
      <c r="B564" s="106">
        <f>IF(A564&gt;174999.99,VLOOKUP(A564,'Higher Income Adjustment'!A$1:B$190,2),0)</f>
        <v>0.7000000000000004</v>
      </c>
      <c r="C564" s="85">
        <f>'3424'!AX557</f>
        <v>62207.542157067262</v>
      </c>
      <c r="D564" s="85">
        <f>'3424'!AY557</f>
        <v>65223.970851627993</v>
      </c>
      <c r="E564" s="85">
        <f>'3424'!AZ557</f>
        <v>68240.399546188724</v>
      </c>
      <c r="G564" s="85">
        <f>'3424'!BE557</f>
        <v>32892.171710360708</v>
      </c>
      <c r="H564" s="85">
        <f>'3424'!BF557</f>
        <v>34851.023834565451</v>
      </c>
      <c r="I564" s="85">
        <f>'3424'!BG557</f>
        <v>36809.875958770193</v>
      </c>
    </row>
    <row r="565" spans="1:9" x14ac:dyDescent="0.4">
      <c r="A565" s="35">
        <f>'3424'!Y558</f>
        <v>550500</v>
      </c>
      <c r="B565" s="106">
        <f>IF(A565&gt;174999.99,VLOOKUP(A565,'Higher Income Adjustment'!A$1:B$190,2),0)</f>
        <v>0.7000000000000004</v>
      </c>
      <c r="C565" s="85">
        <f>'3424'!AX558</f>
        <v>62306.902885316631</v>
      </c>
      <c r="D565" s="85">
        <f>'3424'!AY558</f>
        <v>65323.315263889759</v>
      </c>
      <c r="E565" s="85">
        <f>'3424'!AZ558</f>
        <v>68339.727642462894</v>
      </c>
      <c r="G565" s="85">
        <f>'3424'!BE558</f>
        <v>32935.063805854465</v>
      </c>
      <c r="H565" s="85">
        <f>'3424'!BF558</f>
        <v>34893.905334547031</v>
      </c>
      <c r="I565" s="85">
        <f>'3424'!BG558</f>
        <v>36852.746863239598</v>
      </c>
    </row>
    <row r="566" spans="1:9" x14ac:dyDescent="0.4">
      <c r="A566" s="35">
        <f>'3424'!Y559</f>
        <v>551500</v>
      </c>
      <c r="B566" s="106">
        <f>IF(A566&gt;174999.99,VLOOKUP(A566,'Higher Income Adjustment'!A$1:B$190,2),0)</f>
        <v>0.7000000000000004</v>
      </c>
      <c r="C566" s="85">
        <f>'3424'!AX559</f>
        <v>62406.263109586085</v>
      </c>
      <c r="D566" s="85">
        <f>'3424'!AY559</f>
        <v>65422.659676151539</v>
      </c>
      <c r="E566" s="85">
        <f>'3424'!AZ559</f>
        <v>68439.056242716993</v>
      </c>
      <c r="G566" s="85">
        <f>'3424'!BE559</f>
        <v>32977.955574066444</v>
      </c>
      <c r="H566" s="85">
        <f>'3424'!BF559</f>
        <v>34936.786834528604</v>
      </c>
      <c r="I566" s="85">
        <f>'3424'!BG559</f>
        <v>36895.618094990765</v>
      </c>
    </row>
    <row r="567" spans="1:9" x14ac:dyDescent="0.4">
      <c r="A567" s="35">
        <f>'3424'!Y560</f>
        <v>552500</v>
      </c>
      <c r="B567" s="106">
        <f>IF(A567&gt;174999.99,VLOOKUP(A567,'Higher Income Adjustment'!A$1:B$190,2),0)</f>
        <v>0.7000000000000004</v>
      </c>
      <c r="C567" s="85">
        <f>'3424'!AX560</f>
        <v>62505.622829867694</v>
      </c>
      <c r="D567" s="85">
        <f>'3424'!AY560</f>
        <v>65522.00408841332</v>
      </c>
      <c r="E567" s="85">
        <f>'3424'!AZ560</f>
        <v>68538.385346958952</v>
      </c>
      <c r="G567" s="85">
        <f>'3424'!BE560</f>
        <v>33020.847014991501</v>
      </c>
      <c r="H567" s="85">
        <f>'3424'!BF560</f>
        <v>34979.668334510185</v>
      </c>
      <c r="I567" s="85">
        <f>'3424'!BG560</f>
        <v>36938.489654028868</v>
      </c>
    </row>
    <row r="568" spans="1:9" x14ac:dyDescent="0.4">
      <c r="A568" s="35">
        <f>'3424'!Y561</f>
        <v>553500</v>
      </c>
      <c r="B568" s="106">
        <f>IF(A568&gt;174999.99,VLOOKUP(A568,'Higher Income Adjustment'!A$1:B$190,2),0)</f>
        <v>0.7000000000000004</v>
      </c>
      <c r="C568" s="85">
        <f>'3424'!AX561</f>
        <v>62604.982046153775</v>
      </c>
      <c r="D568" s="85">
        <f>'3424'!AY561</f>
        <v>65621.3485006751</v>
      </c>
      <c r="E568" s="85">
        <f>'3424'!AZ561</f>
        <v>68637.714955196425</v>
      </c>
      <c r="G568" s="85">
        <f>'3424'!BE561</f>
        <v>33063.738128624645</v>
      </c>
      <c r="H568" s="85">
        <f>'3424'!BF561</f>
        <v>35022.549834491758</v>
      </c>
      <c r="I568" s="85">
        <f>'3424'!BG561</f>
        <v>36981.36154035887</v>
      </c>
    </row>
    <row r="569" spans="1:9" x14ac:dyDescent="0.4">
      <c r="A569" s="35">
        <f>'3424'!Y562</f>
        <v>554500</v>
      </c>
      <c r="B569" s="106">
        <f>IF(A569&gt;174999.99,VLOOKUP(A569,'Higher Income Adjustment'!A$1:B$190,2),0)</f>
        <v>0.7000000000000004</v>
      </c>
      <c r="C569" s="85">
        <f>'3424'!AX562</f>
        <v>62704.34075843692</v>
      </c>
      <c r="D569" s="85">
        <f>'3424'!AY562</f>
        <v>65720.69291293688</v>
      </c>
      <c r="E569" s="85">
        <f>'3424'!AZ562</f>
        <v>68737.045067436848</v>
      </c>
      <c r="G569" s="85">
        <f>'3424'!BE562</f>
        <v>33106.628914961067</v>
      </c>
      <c r="H569" s="85">
        <f>'3424'!BF562</f>
        <v>35065.431334473338</v>
      </c>
      <c r="I569" s="85">
        <f>'3424'!BG562</f>
        <v>37024.233753985609</v>
      </c>
    </row>
    <row r="570" spans="1:9" x14ac:dyDescent="0.4">
      <c r="A570" s="35">
        <f>'3424'!Y563</f>
        <v>555500</v>
      </c>
      <c r="B570" s="106">
        <f>IF(A570&gt;174999.99,VLOOKUP(A570,'Higher Income Adjustment'!A$1:B$190,2),0)</f>
        <v>0.7000000000000004</v>
      </c>
      <c r="C570" s="85">
        <f>'3424'!AX563</f>
        <v>62803.698966709948</v>
      </c>
      <c r="D570" s="85">
        <f>'3424'!AY563</f>
        <v>65820.03732519866</v>
      </c>
      <c r="E570" s="85">
        <f>'3424'!AZ563</f>
        <v>68836.375683687365</v>
      </c>
      <c r="G570" s="85">
        <f>'3424'!BE563</f>
        <v>33149.519373996103</v>
      </c>
      <c r="H570" s="85">
        <f>'3424'!BF563</f>
        <v>35108.312834454911</v>
      </c>
      <c r="I570" s="85">
        <f>'3424'!BG563</f>
        <v>37067.106294913719</v>
      </c>
    </row>
    <row r="571" spans="1:9" x14ac:dyDescent="0.4">
      <c r="A571" s="35">
        <f>'3424'!Y564</f>
        <v>556500</v>
      </c>
      <c r="B571" s="106">
        <f>IF(A571&gt;174999.99,VLOOKUP(A571,'Higher Income Adjustment'!A$1:B$190,2),0)</f>
        <v>0.7000000000000004</v>
      </c>
      <c r="C571" s="85">
        <f>'3424'!AX564</f>
        <v>62903.056670965954</v>
      </c>
      <c r="D571" s="85">
        <f>'3424'!AY564</f>
        <v>65919.38173746044</v>
      </c>
      <c r="E571" s="85">
        <f>'3424'!AZ564</f>
        <v>68935.706803954934</v>
      </c>
      <c r="G571" s="85">
        <f>'3424'!BE564</f>
        <v>33192.409505725278</v>
      </c>
      <c r="H571" s="85">
        <f>'3424'!BF564</f>
        <v>35151.194334436492</v>
      </c>
      <c r="I571" s="85">
        <f>'3424'!BG564</f>
        <v>37109.979163147706</v>
      </c>
    </row>
    <row r="572" spans="1:9" x14ac:dyDescent="0.4">
      <c r="A572" s="35">
        <f>'3424'!Y565</f>
        <v>557500</v>
      </c>
      <c r="B572" s="106">
        <f>IF(A572&gt;174999.99,VLOOKUP(A572,'Higher Income Adjustment'!A$1:B$190,2),0)</f>
        <v>0.7000000000000004</v>
      </c>
      <c r="C572" s="85">
        <f>'3424'!AX565</f>
        <v>63002.413871198252</v>
      </c>
      <c r="D572" s="85">
        <f>'3424'!AY565</f>
        <v>66018.726149722206</v>
      </c>
      <c r="E572" s="85">
        <f>'3424'!AZ565</f>
        <v>69035.03842824616</v>
      </c>
      <c r="G572" s="85">
        <f>'3424'!BE565</f>
        <v>33235.299310144241</v>
      </c>
      <c r="H572" s="85">
        <f>'3424'!BF565</f>
        <v>35194.075834418065</v>
      </c>
      <c r="I572" s="85">
        <f>'3424'!BG565</f>
        <v>37152.852358691889</v>
      </c>
    </row>
    <row r="573" spans="1:9" x14ac:dyDescent="0.4">
      <c r="A573" s="35">
        <f>'3424'!Y566</f>
        <v>558500</v>
      </c>
      <c r="B573" s="106">
        <f>IF(A573&gt;174999.99,VLOOKUP(A573,'Higher Income Adjustment'!A$1:B$190,2),0)</f>
        <v>0.7000000000000004</v>
      </c>
      <c r="C573" s="85">
        <f>'3424'!AX566</f>
        <v>63101.770567400468</v>
      </c>
      <c r="D573" s="85">
        <f>'3424'!AY566</f>
        <v>66118.070561983986</v>
      </c>
      <c r="E573" s="85">
        <f>'3424'!AZ566</f>
        <v>69134.370556567505</v>
      </c>
      <c r="G573" s="85">
        <f>'3424'!BE566</f>
        <v>33278.188787248851</v>
      </c>
      <c r="H573" s="85">
        <f>'3424'!BF566</f>
        <v>35236.957334399645</v>
      </c>
      <c r="I573" s="85">
        <f>'3424'!BG566</f>
        <v>37195.725881550439</v>
      </c>
    </row>
    <row r="574" spans="1:9" x14ac:dyDescent="0.4">
      <c r="A574" s="35">
        <f>'3424'!Y567</f>
        <v>559500</v>
      </c>
      <c r="B574" s="106">
        <f>IF(A574&gt;174999.99,VLOOKUP(A574,'Higher Income Adjustment'!A$1:B$190,2),0)</f>
        <v>0.7000000000000004</v>
      </c>
      <c r="C574" s="85">
        <f>'3424'!AX567</f>
        <v>63201.126759566425</v>
      </c>
      <c r="D574" s="85">
        <f>'3424'!AY567</f>
        <v>66217.414974245767</v>
      </c>
      <c r="E574" s="85">
        <f>'3424'!AZ567</f>
        <v>69233.703188925108</v>
      </c>
      <c r="G574" s="85">
        <f>'3424'!BE567</f>
        <v>33321.077937035094</v>
      </c>
      <c r="H574" s="85">
        <f>'3424'!BF567</f>
        <v>35279.838834381218</v>
      </c>
      <c r="I574" s="85">
        <f>'3424'!BG567</f>
        <v>37238.599731727343</v>
      </c>
    </row>
    <row r="575" spans="1:9" x14ac:dyDescent="0.4">
      <c r="A575" s="35">
        <f>'3424'!Y568</f>
        <v>560500</v>
      </c>
      <c r="B575" s="106">
        <f>IF(A575&gt;174999.99,VLOOKUP(A575,'Higher Income Adjustment'!A$1:B$190,2),0)</f>
        <v>0.7000000000000004</v>
      </c>
      <c r="C575" s="85">
        <f>'3424'!AX568</f>
        <v>63300.482447690214</v>
      </c>
      <c r="D575" s="85">
        <f>'3424'!AY568</f>
        <v>66316.759386507547</v>
      </c>
      <c r="E575" s="85">
        <f>'3424'!AZ568</f>
        <v>69333.03632532488</v>
      </c>
      <c r="G575" s="85">
        <f>'3424'!BE568</f>
        <v>33363.966759499148</v>
      </c>
      <c r="H575" s="85">
        <f>'3424'!BF568</f>
        <v>35322.720334362799</v>
      </c>
      <c r="I575" s="85">
        <f>'3424'!BG568</f>
        <v>37281.47390922645</v>
      </c>
    </row>
    <row r="576" spans="1:9" x14ac:dyDescent="0.4">
      <c r="A576" s="35">
        <f>'3424'!Y569</f>
        <v>561500</v>
      </c>
      <c r="B576" s="106">
        <f>IF(A576&gt;174999.99,VLOOKUP(A576,'Higher Income Adjustment'!A$1:B$190,2),0)</f>
        <v>0.7000000000000004</v>
      </c>
      <c r="C576" s="85">
        <f>'3424'!AX569</f>
        <v>63399.837631766182</v>
      </c>
      <c r="D576" s="85">
        <f>'3424'!AY569</f>
        <v>66416.103798769327</v>
      </c>
      <c r="E576" s="85">
        <f>'3424'!AZ569</f>
        <v>69432.369965772465</v>
      </c>
      <c r="G576" s="85">
        <f>'3424'!BE569</f>
        <v>33406.855254637332</v>
      </c>
      <c r="H576" s="85">
        <f>'3424'!BF569</f>
        <v>35365.601834344372</v>
      </c>
      <c r="I576" s="85">
        <f>'3424'!BG569</f>
        <v>37324.348414051412</v>
      </c>
    </row>
    <row r="577" spans="1:9" x14ac:dyDescent="0.4">
      <c r="A577" s="35">
        <f>'3424'!Y570</f>
        <v>562500</v>
      </c>
      <c r="B577" s="106">
        <f>IF(A577&gt;174999.99,VLOOKUP(A577,'Higher Income Adjustment'!A$1:B$190,2),0)</f>
        <v>0.7000000000000004</v>
      </c>
      <c r="C577" s="85">
        <f>'3424'!AX570</f>
        <v>63499.192311788938</v>
      </c>
      <c r="D577" s="85">
        <f>'3424'!AY570</f>
        <v>66515.448211031107</v>
      </c>
      <c r="E577" s="85">
        <f>'3424'!AZ570</f>
        <v>69531.704110273276</v>
      </c>
      <c r="G577" s="85">
        <f>'3424'!BE570</f>
        <v>33449.743422446147</v>
      </c>
      <c r="H577" s="85">
        <f>'3424'!BF570</f>
        <v>35408.483334325952</v>
      </c>
      <c r="I577" s="85">
        <f>'3424'!BG570</f>
        <v>37367.223246205758</v>
      </c>
    </row>
    <row r="578" spans="1:9" x14ac:dyDescent="0.4">
      <c r="A578" s="35">
        <f>'3424'!Y571</f>
        <v>563500</v>
      </c>
      <c r="B578" s="106">
        <f>IF(A578&gt;174999.99,VLOOKUP(A578,'Higher Income Adjustment'!A$1:B$190,2),0)</f>
        <v>0.7000000000000004</v>
      </c>
      <c r="C578" s="85">
        <f>'3424'!AX571</f>
        <v>63598.54648775333</v>
      </c>
      <c r="D578" s="85">
        <f>'3424'!AY571</f>
        <v>66614.792623292888</v>
      </c>
      <c r="E578" s="85">
        <f>'3424'!AZ571</f>
        <v>69631.038758832452</v>
      </c>
      <c r="G578" s="85">
        <f>'3424'!BE571</f>
        <v>33492.631262922238</v>
      </c>
      <c r="H578" s="85">
        <f>'3424'!BF571</f>
        <v>35451.364834307526</v>
      </c>
      <c r="I578" s="85">
        <f>'3424'!BG571</f>
        <v>37410.098405692814</v>
      </c>
    </row>
    <row r="579" spans="1:9" x14ac:dyDescent="0.4">
      <c r="A579" s="35">
        <f>'3424'!Y572</f>
        <v>564500</v>
      </c>
      <c r="B579" s="106">
        <f>IF(A579&gt;174999.99,VLOOKUP(A579,'Higher Income Adjustment'!A$1:B$190,2),0)</f>
        <v>0.7000000000000004</v>
      </c>
      <c r="C579" s="85">
        <f>'3424'!AX572</f>
        <v>63697.900159654462</v>
      </c>
      <c r="D579" s="85">
        <f>'3424'!AY572</f>
        <v>66714.137035554668</v>
      </c>
      <c r="E579" s="85">
        <f>'3424'!AZ572</f>
        <v>69730.373911454881</v>
      </c>
      <c r="G579" s="85">
        <f>'3424'!BE572</f>
        <v>33535.518776062439</v>
      </c>
      <c r="H579" s="85">
        <f>'3424'!BF572</f>
        <v>35494.246334289106</v>
      </c>
      <c r="I579" s="85">
        <f>'3424'!BG572</f>
        <v>37452.973892515773</v>
      </c>
    </row>
    <row r="580" spans="1:9" x14ac:dyDescent="0.4">
      <c r="A580" s="35">
        <f>'3424'!Y573</f>
        <v>565500</v>
      </c>
      <c r="B580" s="106">
        <f>IF(A580&gt;174999.99,VLOOKUP(A580,'Higher Income Adjustment'!A$1:B$190,2),0)</f>
        <v>0.7000000000000004</v>
      </c>
      <c r="C580" s="85">
        <f>'3424'!AX573</f>
        <v>63797.253327487677</v>
      </c>
      <c r="D580" s="85">
        <f>'3424'!AY573</f>
        <v>66813.481447816434</v>
      </c>
      <c r="E580" s="85">
        <f>'3424'!AZ573</f>
        <v>69829.70956814519</v>
      </c>
      <c r="G580" s="85">
        <f>'3424'!BE573</f>
        <v>33578.405961863726</v>
      </c>
      <c r="H580" s="85">
        <f>'3424'!BF573</f>
        <v>35537.127834270679</v>
      </c>
      <c r="I580" s="85">
        <f>'3424'!BG573</f>
        <v>37495.849706677633</v>
      </c>
    </row>
    <row r="581" spans="1:9" x14ac:dyDescent="0.4">
      <c r="A581" s="35">
        <f>'3424'!Y574</f>
        <v>566500</v>
      </c>
      <c r="B581" s="106">
        <f>IF(A581&gt;174999.99,VLOOKUP(A581,'Higher Income Adjustment'!A$1:B$190,2),0)</f>
        <v>0.7000000000000004</v>
      </c>
      <c r="C581" s="85">
        <f>'3424'!AX574</f>
        <v>63896.605991248609</v>
      </c>
      <c r="D581" s="85">
        <f>'3424'!AY574</f>
        <v>66912.825860078214</v>
      </c>
      <c r="E581" s="85">
        <f>'3424'!AZ574</f>
        <v>69929.045728907819</v>
      </c>
      <c r="G581" s="85">
        <f>'3424'!BE574</f>
        <v>33621.292820323251</v>
      </c>
      <c r="H581" s="85">
        <f>'3424'!BF574</f>
        <v>35580.00933425226</v>
      </c>
      <c r="I581" s="85">
        <f>'3424'!BG574</f>
        <v>37538.725848181268</v>
      </c>
    </row>
    <row r="582" spans="1:9" x14ac:dyDescent="0.4">
      <c r="A582" s="35">
        <f>'3424'!Y575</f>
        <v>567500</v>
      </c>
      <c r="B582" s="106">
        <f>IF(A582&gt;174999.99,VLOOKUP(A582,'Higher Income Adjustment'!A$1:B$190,2),0)</f>
        <v>0.7000000000000004</v>
      </c>
      <c r="C582" s="85">
        <f>'3424'!AX575</f>
        <v>63995.958150933118</v>
      </c>
      <c r="D582" s="85">
        <f>'3424'!AY575</f>
        <v>67012.170272339994</v>
      </c>
      <c r="E582" s="85">
        <f>'3424'!AZ575</f>
        <v>70028.38239374687</v>
      </c>
      <c r="G582" s="85">
        <f>'3424'!BE575</f>
        <v>33664.179351438332</v>
      </c>
      <c r="H582" s="85">
        <f>'3424'!BF575</f>
        <v>35622.890834233833</v>
      </c>
      <c r="I582" s="85">
        <f>'3424'!BG575</f>
        <v>37581.602317029334</v>
      </c>
    </row>
    <row r="583" spans="1:9" x14ac:dyDescent="0.4">
      <c r="A583" s="35">
        <f>'3424'!Y576</f>
        <v>568500</v>
      </c>
      <c r="B583" s="106">
        <f>IF(A583&gt;174999.99,VLOOKUP(A583,'Higher Income Adjustment'!A$1:B$190,2),0)</f>
        <v>0.7000000000000004</v>
      </c>
      <c r="C583" s="85">
        <f>'3424'!AX576</f>
        <v>64095.309806537312</v>
      </c>
      <c r="D583" s="85">
        <f>'3424'!AY576</f>
        <v>67111.514684601774</v>
      </c>
      <c r="E583" s="85">
        <f>'3424'!AZ576</f>
        <v>70127.719562666229</v>
      </c>
      <c r="G583" s="85">
        <f>'3424'!BE576</f>
        <v>33707.065555206442</v>
      </c>
      <c r="H583" s="85">
        <f>'3424'!BF576</f>
        <v>35665.772334215413</v>
      </c>
      <c r="I583" s="85">
        <f>'3424'!BG576</f>
        <v>37624.479113224384</v>
      </c>
    </row>
    <row r="584" spans="1:9" x14ac:dyDescent="0.4">
      <c r="A584" s="35">
        <f>'3424'!Y577</f>
        <v>569500</v>
      </c>
      <c r="B584" s="106">
        <f>IF(A584&gt;174999.99,VLOOKUP(A584,'Higher Income Adjustment'!A$1:B$190,2),0)</f>
        <v>0.7000000000000004</v>
      </c>
      <c r="C584" s="85">
        <f>'3424'!AX577</f>
        <v>64194.66095805756</v>
      </c>
      <c r="D584" s="85">
        <f>'3424'!AY577</f>
        <v>67210.859096863554</v>
      </c>
      <c r="E584" s="85">
        <f>'3424'!AZ577</f>
        <v>70227.057235669548</v>
      </c>
      <c r="G584" s="85">
        <f>'3424'!BE577</f>
        <v>33749.951431625224</v>
      </c>
      <c r="H584" s="85">
        <f>'3424'!BF577</f>
        <v>35708.653834196986</v>
      </c>
      <c r="I584" s="85">
        <f>'3424'!BG577</f>
        <v>37667.356236768748</v>
      </c>
    </row>
    <row r="585" spans="1:9" x14ac:dyDescent="0.4">
      <c r="A585" s="35">
        <f>'3424'!Y578</f>
        <v>570500</v>
      </c>
      <c r="B585" s="106">
        <f>IF(A585&gt;174999.99,VLOOKUP(A585,'Higher Income Adjustment'!A$1:B$190,2),0)</f>
        <v>0.7000000000000004</v>
      </c>
      <c r="C585" s="85">
        <f>'3424'!AX578</f>
        <v>64294.011605490487</v>
      </c>
      <c r="D585" s="85">
        <f>'3424'!AY578</f>
        <v>67310.203509125335</v>
      </c>
      <c r="E585" s="85">
        <f>'3424'!AZ578</f>
        <v>70326.395412760176</v>
      </c>
      <c r="G585" s="85">
        <f>'3424'!BE578</f>
        <v>33792.836980692489</v>
      </c>
      <c r="H585" s="85">
        <f>'3424'!BF578</f>
        <v>35751.535334178567</v>
      </c>
      <c r="I585" s="85">
        <f>'3424'!BG578</f>
        <v>37710.233687664644</v>
      </c>
    </row>
    <row r="586" spans="1:9" x14ac:dyDescent="0.4">
      <c r="A586" s="35">
        <f>'3424'!Y579</f>
        <v>571500</v>
      </c>
      <c r="B586" s="106">
        <f>IF(A586&gt;174999.99,VLOOKUP(A586,'Higher Income Adjustment'!A$1:B$190,2),0)</f>
        <v>0.7000000000000004</v>
      </c>
      <c r="C586" s="85">
        <f>'3424'!AX579</f>
        <v>64393.361748832962</v>
      </c>
      <c r="D586" s="85">
        <f>'3424'!AY579</f>
        <v>67409.547921387115</v>
      </c>
      <c r="E586" s="85">
        <f>'3424'!AZ579</f>
        <v>70425.734093941268</v>
      </c>
      <c r="G586" s="85">
        <f>'3424'!BE579</f>
        <v>33835.722202406192</v>
      </c>
      <c r="H586" s="85">
        <f>'3424'!BF579</f>
        <v>35794.41683416014</v>
      </c>
      <c r="I586" s="85">
        <f>'3424'!BG579</f>
        <v>37753.111465914088</v>
      </c>
    </row>
    <row r="587" spans="1:9" x14ac:dyDescent="0.4">
      <c r="A587" s="35">
        <f>'3424'!Y580</f>
        <v>572500</v>
      </c>
      <c r="B587" s="106">
        <f>IF(A587&gt;174999.99,VLOOKUP(A587,'Higher Income Adjustment'!A$1:B$190,2),0)</f>
        <v>0.7000000000000004</v>
      </c>
      <c r="C587" s="85">
        <f>'3424'!AX580</f>
        <v>64492.711388082098</v>
      </c>
      <c r="D587" s="85">
        <f>'3424'!AY580</f>
        <v>67508.892333648881</v>
      </c>
      <c r="E587" s="85">
        <f>'3424'!AZ580</f>
        <v>70525.073279215663</v>
      </c>
      <c r="G587" s="85">
        <f>'3424'!BE580</f>
        <v>33878.607096764485</v>
      </c>
      <c r="H587" s="85">
        <f>'3424'!BF580</f>
        <v>35837.29833414172</v>
      </c>
      <c r="I587" s="85">
        <f>'3424'!BG580</f>
        <v>37795.989571518956</v>
      </c>
    </row>
    <row r="588" spans="1:9" x14ac:dyDescent="0.4">
      <c r="A588" s="35">
        <f>'3424'!Y581</f>
        <v>573500</v>
      </c>
      <c r="B588" s="106">
        <f>IF(A588&gt;174999.99,VLOOKUP(A588,'Higher Income Adjustment'!A$1:B$190,2),0)</f>
        <v>0.7000000000000004</v>
      </c>
      <c r="C588" s="85">
        <f>'3424'!AX581</f>
        <v>64592.060523235312</v>
      </c>
      <c r="D588" s="85">
        <f>'3424'!AY581</f>
        <v>67608.236745910661</v>
      </c>
      <c r="E588" s="85">
        <f>'3424'!AZ581</f>
        <v>70624.41296858601</v>
      </c>
      <c r="G588" s="85">
        <f>'3424'!BE581</f>
        <v>33921.49166376565</v>
      </c>
      <c r="H588" s="85">
        <f>'3424'!BF581</f>
        <v>35880.179834123293</v>
      </c>
      <c r="I588" s="85">
        <f>'3424'!BG581</f>
        <v>37838.868004480937</v>
      </c>
    </row>
    <row r="589" spans="1:9" x14ac:dyDescent="0.4">
      <c r="A589" s="35">
        <f>'3424'!Y582</f>
        <v>574500</v>
      </c>
      <c r="B589" s="106">
        <f>IF(A589&gt;174999.99,VLOOKUP(A589,'Higher Income Adjustment'!A$1:B$190,2),0)</f>
        <v>0.7000000000000004</v>
      </c>
      <c r="C589" s="85">
        <f>'3424'!AX582</f>
        <v>64691.409154290202</v>
      </c>
      <c r="D589" s="85">
        <f>'3424'!AY582</f>
        <v>67707.581158172441</v>
      </c>
      <c r="E589" s="85">
        <f>'3424'!AZ582</f>
        <v>70723.75316205468</v>
      </c>
      <c r="G589" s="85">
        <f>'3424'!BE582</f>
        <v>33964.375903408167</v>
      </c>
      <c r="H589" s="85">
        <f>'3424'!BF582</f>
        <v>35923.061334104874</v>
      </c>
      <c r="I589" s="85">
        <f>'3424'!BG582</f>
        <v>37881.746764801581</v>
      </c>
    </row>
    <row r="590" spans="1:9" x14ac:dyDescent="0.4">
      <c r="A590" s="35">
        <f>'3424'!Y583</f>
        <v>575500</v>
      </c>
      <c r="B590" s="106">
        <f>IF(A590&gt;174999.99,VLOOKUP(A590,'Higher Income Adjustment'!A$1:B$190,2),0)</f>
        <v>0.7000000000000004</v>
      </c>
      <c r="C590" s="85">
        <f>'3424'!AX583</f>
        <v>64790.757281244674</v>
      </c>
      <c r="D590" s="85">
        <f>'3424'!AY583</f>
        <v>67806.925570434221</v>
      </c>
      <c r="E590" s="85">
        <f>'3424'!AZ583</f>
        <v>70823.093859623768</v>
      </c>
      <c r="G590" s="85">
        <f>'3424'!BE583</f>
        <v>34007.259815690639</v>
      </c>
      <c r="H590" s="85">
        <f>'3424'!BF583</f>
        <v>35965.942834086447</v>
      </c>
      <c r="I590" s="85">
        <f>'3424'!BG583</f>
        <v>37924.625852482255</v>
      </c>
    </row>
    <row r="591" spans="1:9" x14ac:dyDescent="0.4">
      <c r="A591" s="35">
        <f>'3424'!Y584</f>
        <v>576500</v>
      </c>
      <c r="B591" s="106">
        <f>IF(A591&gt;174999.99,VLOOKUP(A591,'Higher Income Adjustment'!A$1:B$190,2),0)</f>
        <v>0.7000000000000004</v>
      </c>
      <c r="C591" s="85">
        <f>'3424'!AX584</f>
        <v>64890.10490409685</v>
      </c>
      <c r="D591" s="85">
        <f>'3424'!AY584</f>
        <v>67906.269982696002</v>
      </c>
      <c r="E591" s="85">
        <f>'3424'!AZ584</f>
        <v>70922.435061295153</v>
      </c>
      <c r="G591" s="85">
        <f>'3424'!BE584</f>
        <v>34050.14340061188</v>
      </c>
      <c r="H591" s="85">
        <f>'3424'!BF584</f>
        <v>36008.824334068027</v>
      </c>
      <c r="I591" s="85">
        <f>'3424'!BG584</f>
        <v>37967.505267524175</v>
      </c>
    </row>
    <row r="592" spans="1:9" x14ac:dyDescent="0.4">
      <c r="A592" s="35">
        <f>'3424'!Y585</f>
        <v>577500</v>
      </c>
      <c r="B592" s="106">
        <f>IF(A592&gt;174999.99,VLOOKUP(A592,'Higher Income Adjustment'!A$1:B$190,2),0)</f>
        <v>0.7000000000000004</v>
      </c>
      <c r="C592" s="85">
        <f>'3424'!AX585</f>
        <v>64989.452022845129</v>
      </c>
      <c r="D592" s="85">
        <f>'3424'!AY585</f>
        <v>68005.614394957782</v>
      </c>
      <c r="E592" s="85">
        <f>'3424'!AZ585</f>
        <v>71021.776767070434</v>
      </c>
      <c r="G592" s="85">
        <f>'3424'!BE585</f>
        <v>34093.026658170827</v>
      </c>
      <c r="H592" s="85">
        <f>'3424'!BF585</f>
        <v>36051.705834049601</v>
      </c>
      <c r="I592" s="85">
        <f>'3424'!BG585</f>
        <v>38010.385009928374</v>
      </c>
    </row>
    <row r="593" spans="1:9" x14ac:dyDescent="0.4">
      <c r="A593" s="35">
        <f>'3424'!Y586</f>
        <v>578500</v>
      </c>
      <c r="B593" s="106">
        <f>IF(A593&gt;174999.99,VLOOKUP(A593,'Higher Income Adjustment'!A$1:B$190,2),0)</f>
        <v>0.7000000000000004</v>
      </c>
      <c r="C593" s="85">
        <f>'3424'!AX586</f>
        <v>65088.798637488151</v>
      </c>
      <c r="D593" s="85">
        <f>'3424'!AY586</f>
        <v>68104.958807219562</v>
      </c>
      <c r="E593" s="85">
        <f>'3424'!AZ586</f>
        <v>71121.11897695098</v>
      </c>
      <c r="G593" s="85">
        <f>'3424'!BE586</f>
        <v>34135.909588366616</v>
      </c>
      <c r="H593" s="85">
        <f>'3424'!BF586</f>
        <v>36094.587334031181</v>
      </c>
      <c r="I593" s="85">
        <f>'3424'!BG586</f>
        <v>38053.265079695746</v>
      </c>
    </row>
    <row r="594" spans="1:9" x14ac:dyDescent="0.4">
      <c r="A594" s="35">
        <f>'3424'!Y587</f>
        <v>579500</v>
      </c>
      <c r="B594" s="106">
        <f>IF(A594&gt;174999.99,VLOOKUP(A594,'Higher Income Adjustment'!A$1:B$190,2),0)</f>
        <v>0.7000000000000004</v>
      </c>
      <c r="C594" s="85">
        <f>'3424'!AX587</f>
        <v>65188.144748024795</v>
      </c>
      <c r="D594" s="85">
        <f>'3424'!AY587</f>
        <v>68204.303219481328</v>
      </c>
      <c r="E594" s="85">
        <f>'3424'!AZ587</f>
        <v>71220.461690937867</v>
      </c>
      <c r="G594" s="85">
        <f>'3424'!BE587</f>
        <v>34178.79219119851</v>
      </c>
      <c r="H594" s="85">
        <f>'3424'!BF587</f>
        <v>36137.468834012754</v>
      </c>
      <c r="I594" s="85">
        <f>'3424'!BG587</f>
        <v>38096.145476826998</v>
      </c>
    </row>
    <row r="595" spans="1:9" x14ac:dyDescent="0.4">
      <c r="A595" s="35">
        <f>'3424'!Y588</f>
        <v>580500</v>
      </c>
      <c r="B595" s="106">
        <f>IF(A595&gt;174999.99,VLOOKUP(A595,'Higher Income Adjustment'!A$1:B$190,2),0)</f>
        <v>0.7000000000000004</v>
      </c>
      <c r="C595" s="85">
        <f>'3424'!AX588</f>
        <v>65287.490354454239</v>
      </c>
      <c r="D595" s="85">
        <f>'3424'!AY588</f>
        <v>68303.647631743108</v>
      </c>
      <c r="E595" s="85">
        <f>'3424'!AZ588</f>
        <v>71319.804909031969</v>
      </c>
      <c r="G595" s="85">
        <f>'3424'!BE588</f>
        <v>34221.67446666598</v>
      </c>
      <c r="H595" s="85">
        <f>'3424'!BF588</f>
        <v>36180.350333994335</v>
      </c>
      <c r="I595" s="85">
        <f>'3424'!BG588</f>
        <v>38139.026201322689</v>
      </c>
    </row>
    <row r="596" spans="1:9" x14ac:dyDescent="0.4">
      <c r="A596" s="35">
        <f>'3424'!Y589</f>
        <v>581500</v>
      </c>
      <c r="B596" s="106">
        <f>IF(A596&gt;174999.99,VLOOKUP(A596,'Higher Income Adjustment'!A$1:B$190,2),0)</f>
        <v>0.7000000000000004</v>
      </c>
      <c r="C596" s="85">
        <f>'3424'!AX589</f>
        <v>65386.83545677588</v>
      </c>
      <c r="D596" s="85">
        <f>'3424'!AY589</f>
        <v>68402.992044004888</v>
      </c>
      <c r="E596" s="85">
        <f>'3424'!AZ589</f>
        <v>71419.148631233897</v>
      </c>
      <c r="G596" s="85">
        <f>'3424'!BE589</f>
        <v>34264.556414768609</v>
      </c>
      <c r="H596" s="85">
        <f>'3424'!BF589</f>
        <v>36223.231833975908</v>
      </c>
      <c r="I596" s="85">
        <f>'3424'!BG589</f>
        <v>38181.907253183206</v>
      </c>
    </row>
    <row r="597" spans="1:9" x14ac:dyDescent="0.4">
      <c r="A597" s="35">
        <f>'3424'!Y590</f>
        <v>582500</v>
      </c>
      <c r="B597" s="106">
        <f>IF(A597&gt;174999.99,VLOOKUP(A597,'Higher Income Adjustment'!A$1:B$190,2),0)</f>
        <v>0.7000000000000004</v>
      </c>
      <c r="C597" s="85">
        <f>'3424'!AX590</f>
        <v>65486.18005498936</v>
      </c>
      <c r="D597" s="85">
        <f>'3424'!AY590</f>
        <v>68502.336456266668</v>
      </c>
      <c r="E597" s="85">
        <f>'3424'!AZ590</f>
        <v>71518.492857543984</v>
      </c>
      <c r="G597" s="85">
        <f>'3424'!BE590</f>
        <v>34307.438035506195</v>
      </c>
      <c r="H597" s="85">
        <f>'3424'!BF590</f>
        <v>36266.113333957488</v>
      </c>
      <c r="I597" s="85">
        <f>'3424'!BG590</f>
        <v>38224.788632408781</v>
      </c>
    </row>
    <row r="598" spans="1:9" x14ac:dyDescent="0.4">
      <c r="A598" s="35">
        <f>'3424'!Y591</f>
        <v>583500</v>
      </c>
      <c r="B598" s="106">
        <f>IF(A598&gt;174999.99,VLOOKUP(A598,'Higher Income Adjustment'!A$1:B$190,2),0)</f>
        <v>0.7000000000000004</v>
      </c>
      <c r="C598" s="85">
        <f>'3424'!AX591</f>
        <v>65585.524149094577</v>
      </c>
      <c r="D598" s="85">
        <f>'3424'!AY591</f>
        <v>68601.680868528449</v>
      </c>
      <c r="E598" s="85">
        <f>'3424'!AZ591</f>
        <v>71617.83758796232</v>
      </c>
      <c r="G598" s="85">
        <f>'3424'!BE591</f>
        <v>34350.319328878657</v>
      </c>
      <c r="H598" s="85">
        <f>'3424'!BF591</f>
        <v>36308.994833939061</v>
      </c>
      <c r="I598" s="85">
        <f>'3424'!BG591</f>
        <v>38267.670338999465</v>
      </c>
    </row>
    <row r="599" spans="1:9" x14ac:dyDescent="0.4">
      <c r="A599" s="35">
        <f>'3424'!Y592</f>
        <v>584500</v>
      </c>
      <c r="B599" s="106">
        <f>IF(A599&gt;174999.99,VLOOKUP(A599,'Higher Income Adjustment'!A$1:B$190,2),0)</f>
        <v>0.7000000000000004</v>
      </c>
      <c r="C599" s="85">
        <f>'3424'!AX592</f>
        <v>65684.867739091715</v>
      </c>
      <c r="D599" s="85">
        <f>'3424'!AY592</f>
        <v>68701.025280790229</v>
      </c>
      <c r="E599" s="85">
        <f>'3424'!AZ592</f>
        <v>71717.182822488743</v>
      </c>
      <c r="G599" s="85">
        <f>'3424'!BE592</f>
        <v>34393.200294886119</v>
      </c>
      <c r="H599" s="85">
        <f>'3424'!BF592</f>
        <v>36351.876333920642</v>
      </c>
      <c r="I599" s="85">
        <f>'3424'!BG592</f>
        <v>38310.552372955164</v>
      </c>
    </row>
    <row r="600" spans="1:9" x14ac:dyDescent="0.4">
      <c r="A600" s="35">
        <f>'3424'!Y593</f>
        <v>585500</v>
      </c>
      <c r="B600" s="106">
        <f>IF(A600&gt;174999.99,VLOOKUP(A600,'Higher Income Adjustment'!A$1:B$190,2),0)</f>
        <v>0.7000000000000004</v>
      </c>
      <c r="C600" s="85">
        <f>'3424'!AX593</f>
        <v>65784.210824981172</v>
      </c>
      <c r="D600" s="85">
        <f>'3424'!AY593</f>
        <v>68800.369693052009</v>
      </c>
      <c r="E600" s="85">
        <f>'3424'!AZ593</f>
        <v>71816.528561122846</v>
      </c>
      <c r="G600" s="85">
        <f>'3424'!BE593</f>
        <v>34436.080933528843</v>
      </c>
      <c r="H600" s="85">
        <f>'3424'!BF593</f>
        <v>36394.757833902215</v>
      </c>
      <c r="I600" s="85">
        <f>'3424'!BG593</f>
        <v>38353.434734275586</v>
      </c>
    </row>
    <row r="601" spans="1:9" x14ac:dyDescent="0.4">
      <c r="A601" s="35">
        <f>'3424'!Y594</f>
        <v>586500</v>
      </c>
      <c r="B601" s="106">
        <f>IF(A601&gt;174999.99,VLOOKUP(A601,'Higher Income Adjustment'!A$1:B$190,2),0)</f>
        <v>0.7000000000000004</v>
      </c>
      <c r="C601" s="85">
        <f>'3424'!AX594</f>
        <v>65883.553406763604</v>
      </c>
      <c r="D601" s="85">
        <f>'3424'!AY594</f>
        <v>68899.714105313775</v>
      </c>
      <c r="E601" s="85">
        <f>'3424'!AZ594</f>
        <v>71915.874803863946</v>
      </c>
      <c r="G601" s="85">
        <f>'3424'!BE594</f>
        <v>34478.961244807251</v>
      </c>
      <c r="H601" s="85">
        <f>'3424'!BF594</f>
        <v>36437.639333883795</v>
      </c>
      <c r="I601" s="85">
        <f>'3424'!BG594</f>
        <v>38396.317422960339</v>
      </c>
    </row>
    <row r="602" spans="1:9" x14ac:dyDescent="0.4">
      <c r="A602" s="35">
        <f>'3424'!Y595</f>
        <v>587500</v>
      </c>
      <c r="B602" s="106">
        <f>IF(A602&gt;174999.99,VLOOKUP(A602,'Higher Income Adjustment'!A$1:B$190,2),0)</f>
        <v>0.7000000000000004</v>
      </c>
      <c r="C602" s="85">
        <f>'3424'!AX595</f>
        <v>65982.895484439956</v>
      </c>
      <c r="D602" s="85">
        <f>'3424'!AY595</f>
        <v>68999.058517575555</v>
      </c>
      <c r="E602" s="85">
        <f>'3424'!AZ595</f>
        <v>72015.221550711154</v>
      </c>
      <c r="G602" s="85">
        <f>'3424'!BE595</f>
        <v>34521.841228721947</v>
      </c>
      <c r="H602" s="85">
        <f>'3424'!BF595</f>
        <v>36480.520833865368</v>
      </c>
      <c r="I602" s="85">
        <f>'3424'!BG595</f>
        <v>38439.20043900879</v>
      </c>
    </row>
    <row r="603" spans="1:9" x14ac:dyDescent="0.4">
      <c r="A603" s="35">
        <f>'3424'!Y596</f>
        <v>588500</v>
      </c>
      <c r="B603" s="106">
        <f>IF(A603&gt;174999.99,VLOOKUP(A603,'Higher Income Adjustment'!A$1:B$190,2),0)</f>
        <v>0.7000000000000004</v>
      </c>
      <c r="C603" s="85">
        <f>'3424'!AX596</f>
        <v>66082.237058011378</v>
      </c>
      <c r="D603" s="85">
        <f>'3424'!AY596</f>
        <v>69098.402929837335</v>
      </c>
      <c r="E603" s="85">
        <f>'3424'!AZ596</f>
        <v>72114.568801663292</v>
      </c>
      <c r="G603" s="85">
        <f>'3424'!BE596</f>
        <v>34564.720885273695</v>
      </c>
      <c r="H603" s="85">
        <f>'3424'!BF596</f>
        <v>36523.402333846941</v>
      </c>
      <c r="I603" s="85">
        <f>'3424'!BG596</f>
        <v>38482.083782420188</v>
      </c>
    </row>
    <row r="604" spans="1:9" x14ac:dyDescent="0.4">
      <c r="A604" s="35">
        <f>'3424'!Y597</f>
        <v>589500</v>
      </c>
      <c r="B604" s="106">
        <f>IF(A604&gt;174999.99,VLOOKUP(A604,'Higher Income Adjustment'!A$1:B$190,2),0)</f>
        <v>0.7000000000000004</v>
      </c>
      <c r="C604" s="85">
        <f>'3424'!AX597</f>
        <v>66181.578127479297</v>
      </c>
      <c r="D604" s="85">
        <f>'3424'!AY597</f>
        <v>69197.747342099115</v>
      </c>
      <c r="E604" s="85">
        <f>'3424'!AZ597</f>
        <v>72213.916556718934</v>
      </c>
      <c r="G604" s="85">
        <f>'3424'!BE597</f>
        <v>34607.600214463411</v>
      </c>
      <c r="H604" s="85">
        <f>'3424'!BF597</f>
        <v>36566.283833828522</v>
      </c>
      <c r="I604" s="85">
        <f>'3424'!BG597</f>
        <v>38524.967453193633</v>
      </c>
    </row>
    <row r="605" spans="1:9" x14ac:dyDescent="0.4">
      <c r="A605" s="35">
        <f>'3424'!Y598</f>
        <v>590500</v>
      </c>
      <c r="B605" s="106">
        <f>IF(A605&gt;174999.99,VLOOKUP(A605,'Higher Income Adjustment'!A$1:B$190,2),0)</f>
        <v>0.7000000000000004</v>
      </c>
      <c r="C605" s="85">
        <f>'3424'!AX598</f>
        <v>66280.918692845386</v>
      </c>
      <c r="D605" s="85">
        <f>'3424'!AY598</f>
        <v>69297.091754360896</v>
      </c>
      <c r="E605" s="85">
        <f>'3424'!AZ598</f>
        <v>72313.264815876406</v>
      </c>
      <c r="G605" s="85">
        <f>'3424'!BE598</f>
        <v>34650.479216292188</v>
      </c>
      <c r="H605" s="85">
        <f>'3424'!BF598</f>
        <v>36609.165333810095</v>
      </c>
      <c r="I605" s="85">
        <f>'3424'!BG598</f>
        <v>38567.851451328002</v>
      </c>
    </row>
    <row r="606" spans="1:9" x14ac:dyDescent="0.4">
      <c r="A606" s="35">
        <f>'3424'!Y599</f>
        <v>591500</v>
      </c>
      <c r="B606" s="106">
        <f>IF(A606&gt;174999.99,VLOOKUP(A606,'Higher Income Adjustment'!A$1:B$190,2),0)</f>
        <v>0.7000000000000004</v>
      </c>
      <c r="C606" s="85">
        <f>'3424'!AX599</f>
        <v>66380.258754111579</v>
      </c>
      <c r="D606" s="85">
        <f>'3424'!AY599</f>
        <v>69396.436166622676</v>
      </c>
      <c r="E606" s="85">
        <f>'3424'!AZ599</f>
        <v>72412.613579133773</v>
      </c>
      <c r="G606" s="85">
        <f>'3424'!BE599</f>
        <v>34693.357890761283</v>
      </c>
      <c r="H606" s="85">
        <f>'3424'!BF599</f>
        <v>36652.046833791675</v>
      </c>
      <c r="I606" s="85">
        <f>'3424'!BG599</f>
        <v>38610.735776822068</v>
      </c>
    </row>
    <row r="607" spans="1:9" x14ac:dyDescent="0.4">
      <c r="A607" s="35">
        <f>'3424'!Y600</f>
        <v>592500</v>
      </c>
      <c r="B607" s="106">
        <f>IF(A607&gt;174999.99,VLOOKUP(A607,'Higher Income Adjustment'!A$1:B$190,2),0)</f>
        <v>0.7000000000000004</v>
      </c>
      <c r="C607" s="85">
        <f>'3424'!AX600</f>
        <v>66479.59831128006</v>
      </c>
      <c r="D607" s="85">
        <f>'3424'!AY600</f>
        <v>69495.780578884456</v>
      </c>
      <c r="E607" s="85">
        <f>'3424'!AZ600</f>
        <v>72511.962846488852</v>
      </c>
      <c r="G607" s="85">
        <f>'3424'!BE600</f>
        <v>34736.236237872094</v>
      </c>
      <c r="H607" s="85">
        <f>'3424'!BF600</f>
        <v>36694.928333773249</v>
      </c>
      <c r="I607" s="85">
        <f>'3424'!BG600</f>
        <v>38653.620429674404</v>
      </c>
    </row>
    <row r="608" spans="1:9" x14ac:dyDescent="0.4">
      <c r="A608" s="35">
        <f>'3424'!Y601</f>
        <v>593500</v>
      </c>
      <c r="B608" s="106">
        <f>IF(A608&gt;174999.99,VLOOKUP(A608,'Higher Income Adjustment'!A$1:B$190,2),0)</f>
        <v>0.7000000000000004</v>
      </c>
      <c r="C608" s="85">
        <f>'3424'!AX601</f>
        <v>66578.93736435326</v>
      </c>
      <c r="D608" s="85">
        <f>'3424'!AY601</f>
        <v>69595.124991146236</v>
      </c>
      <c r="E608" s="85">
        <f>'3424'!AZ601</f>
        <v>72611.312617939213</v>
      </c>
      <c r="G608" s="85">
        <f>'3424'!BE601</f>
        <v>34779.114257626228</v>
      </c>
      <c r="H608" s="85">
        <f>'3424'!BF601</f>
        <v>36737.809833754829</v>
      </c>
      <c r="I608" s="85">
        <f>'3424'!BG601</f>
        <v>38696.50540988343</v>
      </c>
    </row>
    <row r="609" spans="1:9" x14ac:dyDescent="0.4">
      <c r="A609" s="35">
        <f>'3424'!Y602</f>
        <v>594500</v>
      </c>
      <c r="B609" s="106">
        <f>IF(A609&gt;174999.99,VLOOKUP(A609,'Higher Income Adjustment'!A$1:B$190,2),0)</f>
        <v>0.7000000000000004</v>
      </c>
      <c r="C609" s="85">
        <f>'3424'!AX602</f>
        <v>66678.275913333855</v>
      </c>
      <c r="D609" s="85">
        <f>'3424'!AY602</f>
        <v>69694.469403408002</v>
      </c>
      <c r="E609" s="85">
        <f>'3424'!AZ602</f>
        <v>72710.662893482149</v>
      </c>
      <c r="G609" s="85">
        <f>'3424'!BE602</f>
        <v>34821.991950025411</v>
      </c>
      <c r="H609" s="85">
        <f>'3424'!BF602</f>
        <v>36780.691333736402</v>
      </c>
      <c r="I609" s="85">
        <f>'3424'!BG602</f>
        <v>38739.390717447393</v>
      </c>
    </row>
    <row r="610" spans="1:9" x14ac:dyDescent="0.4">
      <c r="A610" s="35">
        <f>'3424'!Y603</f>
        <v>595500</v>
      </c>
      <c r="B610" s="106">
        <f>IF(A610&gt;174999.99,VLOOKUP(A610,'Higher Income Adjustment'!A$1:B$190,2),0)</f>
        <v>0.7000000000000004</v>
      </c>
      <c r="C610" s="85">
        <f>'3424'!AX603</f>
        <v>66777.6139582248</v>
      </c>
      <c r="D610" s="85">
        <f>'3424'!AY603</f>
        <v>69793.813815669782</v>
      </c>
      <c r="E610" s="85">
        <f>'3424'!AZ603</f>
        <v>72810.013673114765</v>
      </c>
      <c r="G610" s="85">
        <f>'3424'!BE603</f>
        <v>34864.869315071563</v>
      </c>
      <c r="H610" s="85">
        <f>'3424'!BF603</f>
        <v>36823.572833717983</v>
      </c>
      <c r="I610" s="85">
        <f>'3424'!BG603</f>
        <v>38782.276352364403</v>
      </c>
    </row>
    <row r="611" spans="1:9" x14ac:dyDescent="0.4">
      <c r="A611" s="35">
        <f>'3424'!Y604</f>
        <v>596500</v>
      </c>
      <c r="B611" s="106">
        <f>IF(A611&gt;174999.99,VLOOKUP(A611,'Higher Income Adjustment'!A$1:B$190,2),0)</f>
        <v>0.7000000000000004</v>
      </c>
      <c r="C611" s="85">
        <f>'3424'!AX604</f>
        <v>66876.951499029296</v>
      </c>
      <c r="D611" s="85">
        <f>'3424'!AY604</f>
        <v>69893.158227931563</v>
      </c>
      <c r="E611" s="85">
        <f>'3424'!AZ604</f>
        <v>72909.36495683383</v>
      </c>
      <c r="G611" s="85">
        <f>'3424'!BE604</f>
        <v>34907.746352766742</v>
      </c>
      <c r="H611" s="85">
        <f>'3424'!BF604</f>
        <v>36866.454333699556</v>
      </c>
      <c r="I611" s="85">
        <f>'3424'!BG604</f>
        <v>38825.162314632369</v>
      </c>
    </row>
    <row r="612" spans="1:9" x14ac:dyDescent="0.4">
      <c r="A612" s="35">
        <f>'3424'!Y605</f>
        <v>597500</v>
      </c>
      <c r="B612" s="106">
        <f>IF(A612&gt;174999.99,VLOOKUP(A612,'Higher Income Adjustment'!A$1:B$190,2),0)</f>
        <v>0.7000000000000004</v>
      </c>
      <c r="C612" s="85">
        <f>'3424'!AX605</f>
        <v>66976.288535750762</v>
      </c>
      <c r="D612" s="85">
        <f>'3424'!AY605</f>
        <v>69992.502640193343</v>
      </c>
      <c r="E612" s="85">
        <f>'3424'!AZ605</f>
        <v>73008.716744635924</v>
      </c>
      <c r="G612" s="85">
        <f>'3424'!BE605</f>
        <v>34950.623063113206</v>
      </c>
      <c r="H612" s="85">
        <f>'3424'!BF605</f>
        <v>36909.335833681136</v>
      </c>
      <c r="I612" s="85">
        <f>'3424'!BG605</f>
        <v>38868.048604249067</v>
      </c>
    </row>
    <row r="613" spans="1:9" x14ac:dyDescent="0.4">
      <c r="A613" s="35">
        <f>'3424'!Y606</f>
        <v>598500</v>
      </c>
      <c r="B613" s="106">
        <f>IF(A613&gt;174999.99,VLOOKUP(A613,'Higher Income Adjustment'!A$1:B$190,2),0)</f>
        <v>0.7000000000000004</v>
      </c>
      <c r="C613" s="85">
        <f>'3424'!AX606</f>
        <v>67075.625068392925</v>
      </c>
      <c r="D613" s="85">
        <f>'3424'!AY606</f>
        <v>70091.847052455123</v>
      </c>
      <c r="E613" s="85">
        <f>'3424'!AZ606</f>
        <v>73108.069036517321</v>
      </c>
      <c r="G613" s="85">
        <f>'3424'!BE606</f>
        <v>34993.499446113339</v>
      </c>
      <c r="H613" s="85">
        <f>'3424'!BF606</f>
        <v>36952.217333662709</v>
      </c>
      <c r="I613" s="85">
        <f>'3424'!BG606</f>
        <v>38910.935221212079</v>
      </c>
    </row>
    <row r="614" spans="1:9" x14ac:dyDescent="0.4">
      <c r="A614" s="35">
        <f>'3424'!Y607</f>
        <v>599500</v>
      </c>
      <c r="B614" s="106">
        <f>IF(A614&gt;174999.99,VLOOKUP(A614,'Higher Income Adjustment'!A$1:B$190,2),0)</f>
        <v>0.7000000000000004</v>
      </c>
      <c r="C614" s="85">
        <f>'3424'!AX607</f>
        <v>67174.961096959698</v>
      </c>
      <c r="D614" s="85">
        <f>'3424'!AY607</f>
        <v>70191.191464716903</v>
      </c>
      <c r="E614" s="85">
        <f>'3424'!AZ607</f>
        <v>73207.421832474109</v>
      </c>
      <c r="G614" s="85">
        <f>'3424'!BE607</f>
        <v>35036.375501769726</v>
      </c>
      <c r="H614" s="85">
        <f>'3424'!BF607</f>
        <v>36995.09883364429</v>
      </c>
      <c r="I614" s="85">
        <f>'3424'!BG607</f>
        <v>38953.822165518854</v>
      </c>
    </row>
    <row r="615" spans="1:9" x14ac:dyDescent="0.4">
      <c r="A615" s="35">
        <f>'3424'!Y608</f>
        <v>600500</v>
      </c>
      <c r="B615" s="106">
        <f>IF(A615&gt;174999.99,VLOOKUP(A615,'Higher Income Adjustment'!A$1:B$190,2),0)</f>
        <v>0.7000000000000004</v>
      </c>
      <c r="C615" s="85">
        <f>'3424'!AX608</f>
        <v>67274.296621455316</v>
      </c>
      <c r="D615" s="85">
        <f>'3424'!AY608</f>
        <v>70290.535876978684</v>
      </c>
      <c r="E615" s="85">
        <f>'3424'!AZ608</f>
        <v>73306.775132502051</v>
      </c>
      <c r="G615" s="85">
        <f>'3424'!BE608</f>
        <v>35079.251230085072</v>
      </c>
      <c r="H615" s="85">
        <f>'3424'!BF608</f>
        <v>37037.980333625863</v>
      </c>
      <c r="I615" s="85">
        <f>'3424'!BG608</f>
        <v>38996.709437166654</v>
      </c>
    </row>
    <row r="616" spans="1:9" x14ac:dyDescent="0.4">
      <c r="A616" s="35">
        <f>'3424'!Y609</f>
        <v>601500</v>
      </c>
      <c r="B616" s="106">
        <f>IF(A616&gt;174999.99,VLOOKUP(A616,'Higher Income Adjustment'!A$1:B$190,2),0)</f>
        <v>0.7000000000000004</v>
      </c>
      <c r="C616" s="85">
        <f>'3424'!AX609</f>
        <v>67373.631641884218</v>
      </c>
      <c r="D616" s="85">
        <f>'3424'!AY609</f>
        <v>70389.880289240449</v>
      </c>
      <c r="E616" s="85">
        <f>'3424'!AZ609</f>
        <v>73406.12893659668</v>
      </c>
      <c r="G616" s="85">
        <f>'3424'!BE609</f>
        <v>35122.126631062289</v>
      </c>
      <c r="H616" s="85">
        <f>'3424'!BF609</f>
        <v>37080.861833607443</v>
      </c>
      <c r="I616" s="85">
        <f>'3424'!BG609</f>
        <v>39039.597036152598</v>
      </c>
    </row>
    <row r="617" spans="1:9" x14ac:dyDescent="0.4">
      <c r="A617" s="35">
        <f>'3424'!Y610</f>
        <v>602500</v>
      </c>
      <c r="B617" s="106">
        <f>IF(A617&gt;174999.99,VLOOKUP(A617,'Higher Income Adjustment'!A$1:B$190,2),0)</f>
        <v>0.7000000000000004</v>
      </c>
      <c r="C617" s="85">
        <f>'3424'!AX610</f>
        <v>67472.966158251133</v>
      </c>
      <c r="D617" s="85">
        <f>'3424'!AY610</f>
        <v>70489.224701502229</v>
      </c>
      <c r="E617" s="85">
        <f>'3424'!AZ610</f>
        <v>73505.483244753326</v>
      </c>
      <c r="G617" s="85">
        <f>'3424'!BE610</f>
        <v>35165.001704704417</v>
      </c>
      <c r="H617" s="85">
        <f>'3424'!BF610</f>
        <v>37123.743333589016</v>
      </c>
      <c r="I617" s="85">
        <f>'3424'!BG610</f>
        <v>39082.484962473616</v>
      </c>
    </row>
    <row r="618" spans="1:9" x14ac:dyDescent="0.4">
      <c r="A618" s="35">
        <f>'3424'!Y611</f>
        <v>603500</v>
      </c>
      <c r="B618" s="106">
        <f>IF(A618&gt;174999.99,VLOOKUP(A618,'Higher Income Adjustment'!A$1:B$190,2),0)</f>
        <v>0.7000000000000004</v>
      </c>
      <c r="C618" s="85">
        <f>'3424'!AX611</f>
        <v>67572.300170560993</v>
      </c>
      <c r="D618" s="85">
        <f>'3424'!AY611</f>
        <v>70588.56911376401</v>
      </c>
      <c r="E618" s="85">
        <f>'3424'!AZ611</f>
        <v>73604.838056967026</v>
      </c>
      <c r="G618" s="85">
        <f>'3424'!BE611</f>
        <v>35207.876451014701</v>
      </c>
      <c r="H618" s="85">
        <f>'3424'!BF611</f>
        <v>37166.624833570597</v>
      </c>
      <c r="I618" s="85">
        <f>'3424'!BG611</f>
        <v>39125.373216126492</v>
      </c>
    </row>
    <row r="619" spans="1:9" x14ac:dyDescent="0.4">
      <c r="A619" s="35">
        <f>'3424'!Y612</f>
        <v>604500</v>
      </c>
      <c r="B619" s="106">
        <f>IF(A619&gt;174999.99,VLOOKUP(A619,'Higher Income Adjustment'!A$1:B$190,2),0)</f>
        <v>0.7000000000000004</v>
      </c>
      <c r="C619" s="85">
        <f>'3424'!AX612</f>
        <v>67671.633678819038</v>
      </c>
      <c r="D619" s="85">
        <f>'3424'!AY612</f>
        <v>70687.91352602579</v>
      </c>
      <c r="E619" s="85">
        <f>'3424'!AZ612</f>
        <v>73704.193373232541</v>
      </c>
      <c r="G619" s="85">
        <f>'3424'!BE612</f>
        <v>35250.750869996511</v>
      </c>
      <c r="H619" s="85">
        <f>'3424'!BF612</f>
        <v>37209.50633355217</v>
      </c>
      <c r="I619" s="85">
        <f>'3424'!BG612</f>
        <v>39168.261797107829</v>
      </c>
    </row>
    <row r="620" spans="1:9" x14ac:dyDescent="0.4">
      <c r="A620" s="35">
        <f>'3424'!Y613</f>
        <v>605500</v>
      </c>
      <c r="B620" s="106">
        <f>IF(A620&gt;174999.99,VLOOKUP(A620,'Higher Income Adjustment'!A$1:B$190,2),0)</f>
        <v>0.7000000000000004</v>
      </c>
      <c r="C620" s="85">
        <f>'3424'!AX613</f>
        <v>67770.966683030725</v>
      </c>
      <c r="D620" s="85">
        <f>'3424'!AY613</f>
        <v>70787.25793828757</v>
      </c>
      <c r="E620" s="85">
        <f>'3424'!AZ613</f>
        <v>73803.549193544415</v>
      </c>
      <c r="G620" s="85">
        <f>'3424'!BE613</f>
        <v>35293.624961653404</v>
      </c>
      <c r="H620" s="85">
        <f>'3424'!BF613</f>
        <v>37252.38783353375</v>
      </c>
      <c r="I620" s="85">
        <f>'3424'!BG613</f>
        <v>39211.150705414097</v>
      </c>
    </row>
    <row r="621" spans="1:9" x14ac:dyDescent="0.4">
      <c r="A621" s="35">
        <f>'3424'!Y614</f>
        <v>606500</v>
      </c>
      <c r="B621" s="106">
        <f>IF(A621&gt;174999.99,VLOOKUP(A621,'Higher Income Adjustment'!A$1:B$190,2),0)</f>
        <v>0.7000000000000004</v>
      </c>
      <c r="C621" s="85">
        <f>'3424'!AX614</f>
        <v>67870.299183201772</v>
      </c>
      <c r="D621" s="85">
        <f>'3424'!AY614</f>
        <v>70886.60235054935</v>
      </c>
      <c r="E621" s="85">
        <f>'3424'!AZ614</f>
        <v>73902.905517896928</v>
      </c>
      <c r="G621" s="85">
        <f>'3424'!BE614</f>
        <v>35336.498725989084</v>
      </c>
      <c r="H621" s="85">
        <f>'3424'!BF614</f>
        <v>37295.269333515324</v>
      </c>
      <c r="I621" s="85">
        <f>'3424'!BG614</f>
        <v>39254.039941041563</v>
      </c>
    </row>
    <row r="622" spans="1:9" x14ac:dyDescent="0.4">
      <c r="A622" s="35">
        <f>'3424'!Y615</f>
        <v>607500</v>
      </c>
      <c r="B622" s="106">
        <f>IF(A622&gt;174999.99,VLOOKUP(A622,'Higher Income Adjustment'!A$1:B$190,2),0)</f>
        <v>0.7000000000000004</v>
      </c>
      <c r="C622" s="85">
        <f>'3424'!AX615</f>
        <v>67969.631179338146</v>
      </c>
      <c r="D622" s="85">
        <f>'3424'!AY615</f>
        <v>70985.946762811131</v>
      </c>
      <c r="E622" s="85">
        <f>'3424'!AZ615</f>
        <v>74002.262346284115</v>
      </c>
      <c r="G622" s="85">
        <f>'3424'!BE615</f>
        <v>35379.372163007443</v>
      </c>
      <c r="H622" s="85">
        <f>'3424'!BF615</f>
        <v>37338.150833496904</v>
      </c>
      <c r="I622" s="85">
        <f>'3424'!BG615</f>
        <v>39296.929503986365</v>
      </c>
    </row>
    <row r="623" spans="1:9" x14ac:dyDescent="0.4">
      <c r="A623" s="35">
        <f>'3424'!Y616</f>
        <v>608500</v>
      </c>
      <c r="B623" s="106">
        <f>IF(A623&gt;174999.99,VLOOKUP(A623,'Higher Income Adjustment'!A$1:B$190,2),0)</f>
        <v>0.7000000000000004</v>
      </c>
      <c r="C623" s="85">
        <f>'3424'!AX616</f>
        <v>68068.962671446061</v>
      </c>
      <c r="D623" s="85">
        <f>'3424'!AY616</f>
        <v>71085.291175072896</v>
      </c>
      <c r="E623" s="85">
        <f>'3424'!AZ616</f>
        <v>74101.619678699732</v>
      </c>
      <c r="G623" s="85">
        <f>'3424'!BE616</f>
        <v>35422.245272712513</v>
      </c>
      <c r="H623" s="85">
        <f>'3424'!BF616</f>
        <v>37381.032333478477</v>
      </c>
      <c r="I623" s="85">
        <f>'3424'!BG616</f>
        <v>39339.819394244441</v>
      </c>
    </row>
    <row r="624" spans="1:9" x14ac:dyDescent="0.4">
      <c r="A624" s="35">
        <f>'3424'!Y617</f>
        <v>609500</v>
      </c>
      <c r="B624" s="106">
        <f>IF(A624&gt;174999.99,VLOOKUP(A624,'Higher Income Adjustment'!A$1:B$190,2),0)</f>
        <v>0.7000000000000004</v>
      </c>
      <c r="C624" s="85">
        <f>'3424'!AX617</f>
        <v>68168.293659532035</v>
      </c>
      <c r="D624" s="85">
        <f>'3424'!AY617</f>
        <v>71184.635587334677</v>
      </c>
      <c r="E624" s="85">
        <f>'3424'!AZ617</f>
        <v>74200.977515137318</v>
      </c>
      <c r="G624" s="85">
        <f>'3424'!BE617</f>
        <v>35465.118055108505</v>
      </c>
      <c r="H624" s="85">
        <f>'3424'!BF617</f>
        <v>37423.913833460058</v>
      </c>
      <c r="I624" s="85">
        <f>'3424'!BG617</f>
        <v>39382.70961181161</v>
      </c>
    </row>
    <row r="625" spans="1:9" x14ac:dyDescent="0.4">
      <c r="A625" s="35">
        <f>'3424'!Y618</f>
        <v>610500</v>
      </c>
      <c r="B625" s="106">
        <f>IF(A625&gt;174999.99,VLOOKUP(A625,'Higher Income Adjustment'!A$1:B$190,2),0)</f>
        <v>0.7000000000000004</v>
      </c>
      <c r="C625" s="85">
        <f>'3424'!AX618</f>
        <v>68267.624143602763</v>
      </c>
      <c r="D625" s="85">
        <f>'3424'!AY618</f>
        <v>71283.979999596457</v>
      </c>
      <c r="E625" s="85">
        <f>'3424'!AZ618</f>
        <v>74300.33585559015</v>
      </c>
      <c r="G625" s="85">
        <f>'3424'!BE618</f>
        <v>35507.990510199787</v>
      </c>
      <c r="H625" s="85">
        <f>'3424'!BF618</f>
        <v>37466.795333441631</v>
      </c>
      <c r="I625" s="85">
        <f>'3424'!BG618</f>
        <v>39425.600156683475</v>
      </c>
    </row>
    <row r="626" spans="1:9" x14ac:dyDescent="0.4">
      <c r="A626" s="35">
        <f>'3424'!Y619</f>
        <v>611500</v>
      </c>
      <c r="B626" s="106">
        <f>IF(A626&gt;174999.99,VLOOKUP(A626,'Higher Income Adjustment'!A$1:B$190,2),0)</f>
        <v>0.7000000000000004</v>
      </c>
      <c r="C626" s="85">
        <f>'3424'!AX619</f>
        <v>68366.954123665229</v>
      </c>
      <c r="D626" s="85">
        <f>'3424'!AY619</f>
        <v>71383.324411858237</v>
      </c>
      <c r="E626" s="85">
        <f>'3424'!AZ619</f>
        <v>74399.694700051245</v>
      </c>
      <c r="G626" s="85">
        <f>'3424'!BE619</f>
        <v>35550.862637990889</v>
      </c>
      <c r="H626" s="85">
        <f>'3424'!BF619</f>
        <v>37509.676833423211</v>
      </c>
      <c r="I626" s="85">
        <f>'3424'!BG619</f>
        <v>39468.491028855533</v>
      </c>
    </row>
    <row r="627" spans="1:9" x14ac:dyDescent="0.4">
      <c r="A627" s="35">
        <f>'3424'!Y620</f>
        <v>612500</v>
      </c>
      <c r="B627" s="106">
        <f>IF(A627&gt;174999.99,VLOOKUP(A627,'Higher Income Adjustment'!A$1:B$190,2),0)</f>
        <v>0.7000000000000004</v>
      </c>
      <c r="C627" s="85">
        <f>'3424'!AX620</f>
        <v>68466.283599726681</v>
      </c>
      <c r="D627" s="85">
        <f>'3424'!AY620</f>
        <v>71482.668824120017</v>
      </c>
      <c r="E627" s="85">
        <f>'3424'!AZ620</f>
        <v>74499.054048513353</v>
      </c>
      <c r="G627" s="85">
        <f>'3424'!BE620</f>
        <v>35593.734438486514</v>
      </c>
      <c r="H627" s="85">
        <f>'3424'!BF620</f>
        <v>37552.558333404784</v>
      </c>
      <c r="I627" s="85">
        <f>'3424'!BG620</f>
        <v>39511.382228323055</v>
      </c>
    </row>
    <row r="628" spans="1:9" x14ac:dyDescent="0.4">
      <c r="A628" s="35">
        <f>'3424'!Y621</f>
        <v>613500</v>
      </c>
      <c r="B628" s="106">
        <f>IF(A628&gt;174999.99,VLOOKUP(A628,'Higher Income Adjustment'!A$1:B$190,2),0)</f>
        <v>0.7000000000000004</v>
      </c>
      <c r="C628" s="85">
        <f>'3424'!AX621</f>
        <v>68565.612571794598</v>
      </c>
      <c r="D628" s="85">
        <f>'3424'!AY621</f>
        <v>71582.013236381797</v>
      </c>
      <c r="E628" s="85">
        <f>'3424'!AZ621</f>
        <v>74598.413900968997</v>
      </c>
      <c r="G628" s="85">
        <f>'3424'!BE621</f>
        <v>35636.605911691528</v>
      </c>
      <c r="H628" s="85">
        <f>'3424'!BF621</f>
        <v>37595.439833386365</v>
      </c>
      <c r="I628" s="85">
        <f>'3424'!BG621</f>
        <v>39554.273755081202</v>
      </c>
    </row>
    <row r="629" spans="1:9" x14ac:dyDescent="0.4">
      <c r="A629" s="35">
        <f>'3424'!Y622</f>
        <v>614500</v>
      </c>
      <c r="B629" s="106">
        <f>IF(A629&gt;174999.99,VLOOKUP(A629,'Higher Income Adjustment'!A$1:B$190,2),0)</f>
        <v>0.7000000000000004</v>
      </c>
      <c r="C629" s="85">
        <f>'3424'!AX622</f>
        <v>68664.941039876721</v>
      </c>
      <c r="D629" s="85">
        <f>'3424'!AY622</f>
        <v>71681.357648643578</v>
      </c>
      <c r="E629" s="85">
        <f>'3424'!AZ622</f>
        <v>74697.774257410434</v>
      </c>
      <c r="G629" s="85">
        <f>'3424'!BE622</f>
        <v>35679.477057610944</v>
      </c>
      <c r="H629" s="85">
        <f>'3424'!BF622</f>
        <v>37638.321333367938</v>
      </c>
      <c r="I629" s="85">
        <f>'3424'!BG622</f>
        <v>39597.165609124932</v>
      </c>
    </row>
    <row r="630" spans="1:9" x14ac:dyDescent="0.4">
      <c r="A630" s="35">
        <f>'3424'!Y623</f>
        <v>615500</v>
      </c>
      <c r="B630" s="106">
        <f>IF(A630&gt;174999.99,VLOOKUP(A630,'Higher Income Adjustment'!A$1:B$190,2),0)</f>
        <v>0.7000000000000004</v>
      </c>
      <c r="C630" s="85">
        <f>'3424'!AX623</f>
        <v>68764.26900398104</v>
      </c>
      <c r="D630" s="85">
        <f>'3424'!AY623</f>
        <v>71780.702060905358</v>
      </c>
      <c r="E630" s="85">
        <f>'3424'!AZ623</f>
        <v>74797.135117829675</v>
      </c>
      <c r="G630" s="85">
        <f>'3424'!BE623</f>
        <v>35722.347876249973</v>
      </c>
      <c r="H630" s="85">
        <f>'3424'!BF623</f>
        <v>37681.202833349518</v>
      </c>
      <c r="I630" s="85">
        <f>'3424'!BG623</f>
        <v>39640.057790449064</v>
      </c>
    </row>
    <row r="631" spans="1:9" x14ac:dyDescent="0.4">
      <c r="A631" s="35">
        <f>'3424'!Y624</f>
        <v>616500</v>
      </c>
      <c r="B631" s="106">
        <f>IF(A631&gt;174999.99,VLOOKUP(A631,'Higher Income Adjustment'!A$1:B$190,2),0)</f>
        <v>0.7000000000000004</v>
      </c>
      <c r="C631" s="85">
        <f>'3424'!AX624</f>
        <v>68863.596464115777</v>
      </c>
      <c r="D631" s="85">
        <f>'3424'!AY624</f>
        <v>71880.046473167124</v>
      </c>
      <c r="E631" s="85">
        <f>'3424'!AZ624</f>
        <v>74896.49648221847</v>
      </c>
      <c r="G631" s="85">
        <f>'3424'!BE624</f>
        <v>35765.218367613939</v>
      </c>
      <c r="H631" s="85">
        <f>'3424'!BF624</f>
        <v>37724.084333331091</v>
      </c>
      <c r="I631" s="85">
        <f>'3424'!BG624</f>
        <v>39682.950299048243</v>
      </c>
    </row>
    <row r="632" spans="1:9" x14ac:dyDescent="0.4">
      <c r="A632" s="35">
        <f>'3424'!Y625</f>
        <v>617500</v>
      </c>
      <c r="B632" s="106">
        <f>IF(A632&gt;174999.99,VLOOKUP(A632,'Higher Income Adjustment'!A$1:B$190,2),0)</f>
        <v>0.7000000000000004</v>
      </c>
      <c r="C632" s="85">
        <f>'3424'!AX625</f>
        <v>68962.923420289473</v>
      </c>
      <c r="D632" s="85">
        <f>'3424'!AY625</f>
        <v>71979.390885428904</v>
      </c>
      <c r="E632" s="85">
        <f>'3424'!AZ625</f>
        <v>74995.858350568335</v>
      </c>
      <c r="G632" s="85">
        <f>'3424'!BE625</f>
        <v>35808.088531708388</v>
      </c>
      <c r="H632" s="85">
        <f>'3424'!BF625</f>
        <v>37766.965833312672</v>
      </c>
      <c r="I632" s="85">
        <f>'3424'!BG625</f>
        <v>39725.843134916955</v>
      </c>
    </row>
    <row r="633" spans="1:9" x14ac:dyDescent="0.4">
      <c r="A633" s="35">
        <f>'3424'!Y626</f>
        <v>618500</v>
      </c>
      <c r="B633" s="106">
        <f>IF(A633&gt;174999.99,VLOOKUP(A633,'Higher Income Adjustment'!A$1:B$190,2),0)</f>
        <v>0.7000000000000004</v>
      </c>
      <c r="C633" s="85">
        <f>'3424'!AX626</f>
        <v>69062.24987251086</v>
      </c>
      <c r="D633" s="85">
        <f>'3424'!AY626</f>
        <v>72078.735297690684</v>
      </c>
      <c r="E633" s="85">
        <f>'3424'!AZ626</f>
        <v>75095.220722870508</v>
      </c>
      <c r="G633" s="85">
        <f>'3424'!BE626</f>
        <v>35850.958368538981</v>
      </c>
      <c r="H633" s="85">
        <f>'3424'!BF626</f>
        <v>37809.847333294245</v>
      </c>
      <c r="I633" s="85">
        <f>'3424'!BG626</f>
        <v>39768.736298049509</v>
      </c>
    </row>
    <row r="634" spans="1:9" x14ac:dyDescent="0.4">
      <c r="A634" s="35">
        <f>'3424'!Y627</f>
        <v>619500</v>
      </c>
      <c r="B634" s="106">
        <f>IF(A634&gt;174999.99,VLOOKUP(A634,'Higher Income Adjustment'!A$1:B$190,2),0)</f>
        <v>0.7000000000000004</v>
      </c>
      <c r="C634" s="85">
        <f>'3424'!AX627</f>
        <v>69161.57582078893</v>
      </c>
      <c r="D634" s="85">
        <f>'3424'!AY627</f>
        <v>72178.079709952464</v>
      </c>
      <c r="E634" s="85">
        <f>'3424'!AZ627</f>
        <v>75194.583599115998</v>
      </c>
      <c r="G634" s="85">
        <f>'3424'!BE627</f>
        <v>35893.827878111581</v>
      </c>
      <c r="H634" s="85">
        <f>'3424'!BF627</f>
        <v>37852.728833275825</v>
      </c>
      <c r="I634" s="85">
        <f>'3424'!BG627</f>
        <v>39811.62978844007</v>
      </c>
    </row>
    <row r="635" spans="1:9" x14ac:dyDescent="0.4">
      <c r="A635" s="35">
        <f>'3424'!Y628</f>
        <v>620500</v>
      </c>
      <c r="B635" s="106">
        <f>IF(A635&gt;174999.99,VLOOKUP(A635,'Higher Income Adjustment'!A$1:B$190,2),0)</f>
        <v>0.7000000000000004</v>
      </c>
      <c r="C635" s="85">
        <f>'3424'!AX628</f>
        <v>69260.901265132954</v>
      </c>
      <c r="D635" s="85">
        <f>'3424'!AY628</f>
        <v>72277.424122214245</v>
      </c>
      <c r="E635" s="85">
        <f>'3424'!AZ628</f>
        <v>75293.946979295535</v>
      </c>
      <c r="G635" s="85">
        <f>'3424'!BE628</f>
        <v>35936.697060432183</v>
      </c>
      <c r="H635" s="85">
        <f>'3424'!BF628</f>
        <v>37895.610333257398</v>
      </c>
      <c r="I635" s="85">
        <f>'3424'!BG628</f>
        <v>39854.523606082614</v>
      </c>
    </row>
    <row r="636" spans="1:9" x14ac:dyDescent="0.4">
      <c r="A636" s="35">
        <f>'3424'!Y629</f>
        <v>621500</v>
      </c>
      <c r="B636" s="106">
        <f>IF(A636&gt;174999.99,VLOOKUP(A636,'Higher Income Adjustment'!A$1:B$190,2),0)</f>
        <v>0.7000000000000004</v>
      </c>
      <c r="C636" s="85">
        <f>'3424'!AX629</f>
        <v>69360.226205552419</v>
      </c>
      <c r="D636" s="85">
        <f>'3424'!AY629</f>
        <v>72376.768534476025</v>
      </c>
      <c r="E636" s="85">
        <f>'3424'!AZ629</f>
        <v>75393.310863399631</v>
      </c>
      <c r="G636" s="85">
        <f>'3424'!BE629</f>
        <v>35979.565915506973</v>
      </c>
      <c r="H636" s="85">
        <f>'3424'!BF629</f>
        <v>37938.491833238979</v>
      </c>
      <c r="I636" s="85">
        <f>'3424'!BG629</f>
        <v>39897.417750970984</v>
      </c>
    </row>
    <row r="637" spans="1:9" x14ac:dyDescent="0.4">
      <c r="A637" s="35">
        <f>'3424'!Y630</f>
        <v>622500</v>
      </c>
      <c r="B637" s="106">
        <f>IF(A637&gt;174999.99,VLOOKUP(A637,'Higher Income Adjustment'!A$1:B$190,2),0)</f>
        <v>0.7000000000000004</v>
      </c>
      <c r="C637" s="85">
        <f>'3424'!AX630</f>
        <v>69459.550642057089</v>
      </c>
      <c r="D637" s="85">
        <f>'3424'!AY630</f>
        <v>72476.112946737805</v>
      </c>
      <c r="E637" s="85">
        <f>'3424'!AZ630</f>
        <v>75492.675251418521</v>
      </c>
      <c r="G637" s="85">
        <f>'3424'!BE630</f>
        <v>36022.434443342274</v>
      </c>
      <c r="H637" s="85">
        <f>'3424'!BF630</f>
        <v>37981.373333220552</v>
      </c>
      <c r="I637" s="85">
        <f>'3424'!BG630</f>
        <v>39940.31222309883</v>
      </c>
    </row>
    <row r="638" spans="1:9" x14ac:dyDescent="0.4">
      <c r="A638" s="35">
        <f>'3424'!Y631</f>
        <v>623500</v>
      </c>
      <c r="B638" s="106">
        <f>IF(A638&gt;174999.99,VLOOKUP(A638,'Higher Income Adjustment'!A$1:B$190,2),0)</f>
        <v>0.7000000000000004</v>
      </c>
      <c r="C638" s="85">
        <f>'3424'!AX631</f>
        <v>69558.874574656962</v>
      </c>
      <c r="D638" s="85">
        <f>'3424'!AY631</f>
        <v>72575.457358999571</v>
      </c>
      <c r="E638" s="85">
        <f>'3424'!AZ631</f>
        <v>75592.040143342179</v>
      </c>
      <c r="G638" s="85">
        <f>'3424'!BE631</f>
        <v>36065.302643944597</v>
      </c>
      <c r="H638" s="85">
        <f>'3424'!BF631</f>
        <v>38024.254833202132</v>
      </c>
      <c r="I638" s="85">
        <f>'3424'!BG631</f>
        <v>39983.207022459668</v>
      </c>
    </row>
    <row r="639" spans="1:9" x14ac:dyDescent="0.4">
      <c r="A639" s="35">
        <f>'3424'!Y632</f>
        <v>624500</v>
      </c>
      <c r="B639" s="106">
        <f>IF(A639&gt;174999.99,VLOOKUP(A639,'Higher Income Adjustment'!A$1:B$190,2),0)</f>
        <v>0.7000000000000004</v>
      </c>
      <c r="C639" s="85">
        <f>'3424'!AX632</f>
        <v>69658.198003362326</v>
      </c>
      <c r="D639" s="85">
        <f>'3424'!AY632</f>
        <v>72674.801771261351</v>
      </c>
      <c r="E639" s="85">
        <f>'3424'!AZ632</f>
        <v>75691.405539160376</v>
      </c>
      <c r="G639" s="85">
        <f>'3424'!BE632</f>
        <v>36108.170517320606</v>
      </c>
      <c r="H639" s="85">
        <f>'3424'!BF632</f>
        <v>38067.136333183706</v>
      </c>
      <c r="I639" s="85">
        <f>'3424'!BG632</f>
        <v>40026.102149046805</v>
      </c>
    </row>
    <row r="640" spans="1:9" x14ac:dyDescent="0.4">
      <c r="A640" s="35">
        <f>'3424'!Y633</f>
        <v>625500</v>
      </c>
      <c r="B640" s="106">
        <f>IF(A640&gt;174999.99,VLOOKUP(A640,'Higher Income Adjustment'!A$1:B$190,2),0)</f>
        <v>0.7000000000000004</v>
      </c>
      <c r="C640" s="85">
        <f>'3424'!AX633</f>
        <v>69757.520928183687</v>
      </c>
      <c r="D640" s="85">
        <f>'3424'!AY633</f>
        <v>72774.146183523131</v>
      </c>
      <c r="E640" s="85">
        <f>'3424'!AZ633</f>
        <v>75790.771438862575</v>
      </c>
      <c r="G640" s="85">
        <f>'3424'!BE633</f>
        <v>36151.038063477128</v>
      </c>
      <c r="H640" s="85">
        <f>'3424'!BF633</f>
        <v>38110.017833165286</v>
      </c>
      <c r="I640" s="85">
        <f>'3424'!BG633</f>
        <v>40068.997602853444</v>
      </c>
    </row>
    <row r="641" spans="1:9" x14ac:dyDescent="0.4">
      <c r="A641" s="35">
        <f>'3424'!Y634</f>
        <v>626500</v>
      </c>
      <c r="B641" s="106">
        <f>IF(A641&gt;174999.99,VLOOKUP(A641,'Higher Income Adjustment'!A$1:B$190,2),0)</f>
        <v>0.7000000000000004</v>
      </c>
      <c r="C641" s="85">
        <f>'3424'!AX634</f>
        <v>69856.843349131814</v>
      </c>
      <c r="D641" s="85">
        <f>'3424'!AY634</f>
        <v>72873.490595784911</v>
      </c>
      <c r="E641" s="85">
        <f>'3424'!AZ634</f>
        <v>75890.137842438009</v>
      </c>
      <c r="G641" s="85">
        <f>'3424'!BE634</f>
        <v>36193.905282421147</v>
      </c>
      <c r="H641" s="85">
        <f>'3424'!BF634</f>
        <v>38152.899333146859</v>
      </c>
      <c r="I641" s="85">
        <f>'3424'!BG634</f>
        <v>40111.893383872572</v>
      </c>
    </row>
    <row r="642" spans="1:9" x14ac:dyDescent="0.4">
      <c r="A642" s="35">
        <f>'3424'!Y635</f>
        <v>627500</v>
      </c>
      <c r="B642" s="106">
        <f>IF(A642&gt;174999.99,VLOOKUP(A642,'Higher Income Adjustment'!A$1:B$190,2),0)</f>
        <v>0.7000000000000004</v>
      </c>
      <c r="C642" s="85">
        <f>'3424'!AX635</f>
        <v>69956.165266217722</v>
      </c>
      <c r="D642" s="85">
        <f>'3424'!AY635</f>
        <v>72972.835008046692</v>
      </c>
      <c r="E642" s="85">
        <f>'3424'!AZ635</f>
        <v>75989.504749875661</v>
      </c>
      <c r="G642" s="85">
        <f>'3424'!BE635</f>
        <v>36236.772174159836</v>
      </c>
      <c r="H642" s="85">
        <f>'3424'!BF635</f>
        <v>38195.78083312844</v>
      </c>
      <c r="I642" s="85">
        <f>'3424'!BG635</f>
        <v>40154.789492097043</v>
      </c>
    </row>
    <row r="643" spans="1:9" x14ac:dyDescent="0.4">
      <c r="A643" s="35">
        <f>'3424'!Y636</f>
        <v>628500</v>
      </c>
      <c r="B643" s="106">
        <f>IF(A643&gt;174999.99,VLOOKUP(A643,'Higher Income Adjustment'!A$1:B$190,2),0)</f>
        <v>0.7000000000000004</v>
      </c>
      <c r="C643" s="85">
        <f>'3424'!AX636</f>
        <v>70055.48667945269</v>
      </c>
      <c r="D643" s="85">
        <f>'3424'!AY636</f>
        <v>73072.179420308472</v>
      </c>
      <c r="E643" s="85">
        <f>'3424'!AZ636</f>
        <v>76088.872161164254</v>
      </c>
      <c r="G643" s="85">
        <f>'3424'!BE636</f>
        <v>36279.638738700494</v>
      </c>
      <c r="H643" s="85">
        <f>'3424'!BF636</f>
        <v>38238.662333110013</v>
      </c>
      <c r="I643" s="85">
        <f>'3424'!BG636</f>
        <v>40197.685927519531</v>
      </c>
    </row>
    <row r="644" spans="1:9" x14ac:dyDescent="0.4">
      <c r="A644" s="35">
        <f>'3424'!Y637</f>
        <v>629500</v>
      </c>
      <c r="B644" s="106">
        <f>IF(A644&gt;174999.99,VLOOKUP(A644,'Higher Income Adjustment'!A$1:B$190,2),0)</f>
        <v>0.7000000000000004</v>
      </c>
      <c r="C644" s="85">
        <f>'3424'!AX637</f>
        <v>70154.807588848242</v>
      </c>
      <c r="D644" s="85">
        <f>'3424'!AY637</f>
        <v>73171.523832570252</v>
      </c>
      <c r="E644" s="85">
        <f>'3424'!AZ637</f>
        <v>76188.240076292263</v>
      </c>
      <c r="G644" s="85">
        <f>'3424'!BE637</f>
        <v>36322.50497605063</v>
      </c>
      <c r="H644" s="85">
        <f>'3424'!BF637</f>
        <v>38281.543833091593</v>
      </c>
      <c r="I644" s="85">
        <f>'3424'!BG637</f>
        <v>40240.582690132556</v>
      </c>
    </row>
    <row r="645" spans="1:9" x14ac:dyDescent="0.4">
      <c r="A645" s="35">
        <f>'3424'!Y638</f>
        <v>630500</v>
      </c>
      <c r="B645" s="106">
        <f>IF(A645&gt;174999.99,VLOOKUP(A645,'Higher Income Adjustment'!A$1:B$190,2),0)</f>
        <v>0.7000000000000004</v>
      </c>
      <c r="C645" s="85">
        <f>'3424'!AX638</f>
        <v>70254.127994416122</v>
      </c>
      <c r="D645" s="85">
        <f>'3424'!AY638</f>
        <v>73270.868244832018</v>
      </c>
      <c r="E645" s="85">
        <f>'3424'!AZ638</f>
        <v>76287.608495247914</v>
      </c>
      <c r="G645" s="85">
        <f>'3424'!BE638</f>
        <v>36365.370886217868</v>
      </c>
      <c r="H645" s="85">
        <f>'3424'!BF638</f>
        <v>38324.425333073166</v>
      </c>
      <c r="I645" s="85">
        <f>'3424'!BG638</f>
        <v>40283.479779928464</v>
      </c>
    </row>
    <row r="646" spans="1:9" x14ac:dyDescent="0.4">
      <c r="A646" s="35">
        <f>'3424'!Y639</f>
        <v>631500</v>
      </c>
      <c r="B646" s="106">
        <f>IF(A646&gt;174999.99,VLOOKUP(A646,'Higher Income Adjustment'!A$1:B$190,2),0)</f>
        <v>0.7000000000000004</v>
      </c>
      <c r="C646" s="85">
        <f>'3424'!AX639</f>
        <v>70353.447896168407</v>
      </c>
      <c r="D646" s="85">
        <f>'3424'!AY639</f>
        <v>73370.212657093798</v>
      </c>
      <c r="E646" s="85">
        <f>'3424'!AZ639</f>
        <v>76386.977418019189</v>
      </c>
      <c r="G646" s="85">
        <f>'3424'!BE639</f>
        <v>36408.236469210031</v>
      </c>
      <c r="H646" s="85">
        <f>'3424'!BF639</f>
        <v>38367.306833054747</v>
      </c>
      <c r="I646" s="85">
        <f>'3424'!BG639</f>
        <v>40326.377196899462</v>
      </c>
    </row>
    <row r="647" spans="1:9" x14ac:dyDescent="0.4">
      <c r="A647" s="35">
        <f>'3424'!Y640</f>
        <v>632500</v>
      </c>
      <c r="B647" s="106">
        <f>IF(A647&gt;174999.99,VLOOKUP(A647,'Higher Income Adjustment'!A$1:B$190,2),0)</f>
        <v>0.7000000000000004</v>
      </c>
      <c r="C647" s="85">
        <f>'3424'!AX640</f>
        <v>70452.767294117351</v>
      </c>
      <c r="D647" s="85">
        <f>'3424'!AY640</f>
        <v>73469.557069355578</v>
      </c>
      <c r="E647" s="85">
        <f>'3424'!AZ640</f>
        <v>76486.346844593805</v>
      </c>
      <c r="G647" s="85">
        <f>'3424'!BE640</f>
        <v>36451.101725035092</v>
      </c>
      <c r="H647" s="85">
        <f>'3424'!BF640</f>
        <v>38410.18833303632</v>
      </c>
      <c r="I647" s="85">
        <f>'3424'!BG640</f>
        <v>40369.274941037547</v>
      </c>
    </row>
    <row r="648" spans="1:9" x14ac:dyDescent="0.4">
      <c r="A648" s="35">
        <f>'3424'!Y641</f>
        <v>633500</v>
      </c>
      <c r="B648" s="106">
        <f>IF(A648&gt;174999.99,VLOOKUP(A648,'Higher Income Adjustment'!A$1:B$190,2),0)</f>
        <v>0.7000000000000004</v>
      </c>
      <c r="C648" s="85">
        <f>'3424'!AX641</f>
        <v>70552.086188275483</v>
      </c>
      <c r="D648" s="85">
        <f>'3424'!AY641</f>
        <v>73568.901481617359</v>
      </c>
      <c r="E648" s="85">
        <f>'3424'!AZ641</f>
        <v>76585.716774959234</v>
      </c>
      <c r="G648" s="85">
        <f>'3424'!BE641</f>
        <v>36493.966653701187</v>
      </c>
      <c r="H648" s="85">
        <f>'3424'!BF641</f>
        <v>38453.0698330179</v>
      </c>
      <c r="I648" s="85">
        <f>'3424'!BG641</f>
        <v>40412.173012334613</v>
      </c>
    </row>
    <row r="649" spans="1:9" x14ac:dyDescent="0.4">
      <c r="A649" s="35">
        <f>'3424'!Y642</f>
        <v>634500</v>
      </c>
      <c r="B649" s="106">
        <f>IF(A649&gt;174999.99,VLOOKUP(A649,'Higher Income Adjustment'!A$1:B$190,2),0)</f>
        <v>0.7000000000000004</v>
      </c>
      <c r="C649" s="85">
        <f>'3424'!AX642</f>
        <v>70651.404578655594</v>
      </c>
      <c r="D649" s="85">
        <f>'3424'!AY642</f>
        <v>73668.245893879139</v>
      </c>
      <c r="E649" s="85">
        <f>'3424'!AZ642</f>
        <v>76685.087209102683</v>
      </c>
      <c r="G649" s="85">
        <f>'3424'!BE642</f>
        <v>36536.831255216617</v>
      </c>
      <c r="H649" s="85">
        <f>'3424'!BF642</f>
        <v>38495.951332999473</v>
      </c>
      <c r="I649" s="85">
        <f>'3424'!BG642</f>
        <v>40455.07141078233</v>
      </c>
    </row>
    <row r="650" spans="1:9" x14ac:dyDescent="0.4">
      <c r="A650" s="35">
        <f>'3424'!Y643</f>
        <v>635500</v>
      </c>
      <c r="B650" s="106">
        <f>IF(A650&gt;174999.99,VLOOKUP(A650,'Higher Income Adjustment'!A$1:B$190,2),0)</f>
        <v>0.7000000000000004</v>
      </c>
      <c r="C650" s="85">
        <f>'3424'!AX643</f>
        <v>70750.722465270737</v>
      </c>
      <c r="D650" s="85">
        <f>'3424'!AY643</f>
        <v>73767.590306140919</v>
      </c>
      <c r="E650" s="85">
        <f>'3424'!AZ643</f>
        <v>76784.458147011101</v>
      </c>
      <c r="G650" s="85">
        <f>'3424'!BE643</f>
        <v>36579.695529589859</v>
      </c>
      <c r="H650" s="85">
        <f>'3424'!BF643</f>
        <v>38538.832832981054</v>
      </c>
      <c r="I650" s="85">
        <f>'3424'!BG643</f>
        <v>40497.970136372249</v>
      </c>
    </row>
    <row r="651" spans="1:9" x14ac:dyDescent="0.4">
      <c r="A651" s="35">
        <f>'3424'!Y644</f>
        <v>636500</v>
      </c>
      <c r="B651" s="106">
        <f>IF(A651&gt;174999.99,VLOOKUP(A651,'Higher Income Adjustment'!A$1:B$190,2),0)</f>
        <v>0.7000000000000004</v>
      </c>
      <c r="C651" s="85">
        <f>'3424'!AX644</f>
        <v>70850.039848134169</v>
      </c>
      <c r="D651" s="85">
        <f>'3424'!AY644</f>
        <v>73866.934718402699</v>
      </c>
      <c r="E651" s="85">
        <f>'3424'!AZ644</f>
        <v>76883.829588671229</v>
      </c>
      <c r="G651" s="85">
        <f>'3424'!BE644</f>
        <v>36622.55947682952</v>
      </c>
      <c r="H651" s="85">
        <f>'3424'!BF644</f>
        <v>38581.714332962627</v>
      </c>
      <c r="I651" s="85">
        <f>'3424'!BG644</f>
        <v>40540.869189095734</v>
      </c>
    </row>
    <row r="652" spans="1:9" x14ac:dyDescent="0.4">
      <c r="A652" s="35">
        <f>'3424'!Y645</f>
        <v>637500</v>
      </c>
      <c r="B652" s="106">
        <f>IF(A652&gt;174999.99,VLOOKUP(A652,'Higher Income Adjustment'!A$1:B$190,2),0)</f>
        <v>0.7000000000000004</v>
      </c>
      <c r="C652" s="85">
        <f>'3424'!AX645</f>
        <v>70949.356727259437</v>
      </c>
      <c r="D652" s="85">
        <f>'3424'!AY645</f>
        <v>73966.279130664479</v>
      </c>
      <c r="E652" s="85">
        <f>'3424'!AZ645</f>
        <v>76983.201534069522</v>
      </c>
      <c r="G652" s="85">
        <f>'3424'!BE645</f>
        <v>36665.423096944411</v>
      </c>
      <c r="H652" s="85">
        <f>'3424'!BF645</f>
        <v>38624.595832944207</v>
      </c>
      <c r="I652" s="85">
        <f>'3424'!BG645</f>
        <v>40583.768568944004</v>
      </c>
    </row>
    <row r="653" spans="1:9" x14ac:dyDescent="0.4">
      <c r="A653" s="35">
        <f>'3424'!Y646</f>
        <v>638500</v>
      </c>
      <c r="B653" s="106">
        <f>IF(A653&gt;174999.99,VLOOKUP(A653,'Higher Income Adjustment'!A$1:B$190,2),0)</f>
        <v>0.7000000000000004</v>
      </c>
      <c r="C653" s="85">
        <f>'3424'!AX646</f>
        <v>71048.673102660337</v>
      </c>
      <c r="D653" s="85">
        <f>'3424'!AY646</f>
        <v>74065.623542926245</v>
      </c>
      <c r="E653" s="85">
        <f>'3424'!AZ646</f>
        <v>77082.573983192153</v>
      </c>
      <c r="G653" s="85">
        <f>'3424'!BE646</f>
        <v>36708.286389943481</v>
      </c>
      <c r="H653" s="85">
        <f>'3424'!BF646</f>
        <v>38667.477332925781</v>
      </c>
      <c r="I653" s="85">
        <f>'3424'!BG646</f>
        <v>40626.66827590808</v>
      </c>
    </row>
    <row r="654" spans="1:9" x14ac:dyDescent="0.4">
      <c r="A654" s="35">
        <f>'3424'!Y647</f>
        <v>639500</v>
      </c>
      <c r="B654" s="106">
        <f>IF(A654&gt;174999.99,VLOOKUP(A654,'Higher Income Adjustment'!A$1:B$190,2),0)</f>
        <v>0.7000000000000004</v>
      </c>
      <c r="C654" s="85">
        <f>'3424'!AX647</f>
        <v>71147.988974350927</v>
      </c>
      <c r="D654" s="85">
        <f>'3424'!AY647</f>
        <v>74164.967955188025</v>
      </c>
      <c r="E654" s="85">
        <f>'3424'!AZ647</f>
        <v>77181.946936025124</v>
      </c>
      <c r="G654" s="85">
        <f>'3424'!BE647</f>
        <v>36751.149355835856</v>
      </c>
      <c r="H654" s="85">
        <f>'3424'!BF647</f>
        <v>38710.358832907361</v>
      </c>
      <c r="I654" s="85">
        <f>'3424'!BG647</f>
        <v>40669.568309978866</v>
      </c>
    </row>
    <row r="655" spans="1:9" x14ac:dyDescent="0.4">
      <c r="A655" s="35">
        <f>'3424'!Y648</f>
        <v>640500</v>
      </c>
      <c r="B655" s="106">
        <f>IF(A655&gt;174999.99,VLOOKUP(A655,'Higher Income Adjustment'!A$1:B$190,2),0)</f>
        <v>0.7000000000000004</v>
      </c>
      <c r="C655" s="85">
        <f>'3424'!AX648</f>
        <v>71247.30434234548</v>
      </c>
      <c r="D655" s="85">
        <f>'3424'!AY648</f>
        <v>74264.312367449806</v>
      </c>
      <c r="E655" s="85">
        <f>'3424'!AZ648</f>
        <v>77281.320392554131</v>
      </c>
      <c r="G655" s="85">
        <f>'3424'!BE648</f>
        <v>36794.011994630804</v>
      </c>
      <c r="H655" s="85">
        <f>'3424'!BF648</f>
        <v>38753.240332888934</v>
      </c>
      <c r="I655" s="85">
        <f>'3424'!BG648</f>
        <v>40712.468671147064</v>
      </c>
    </row>
    <row r="656" spans="1:9" x14ac:dyDescent="0.4">
      <c r="A656" s="35">
        <f>'3424'!Y649</f>
        <v>641500</v>
      </c>
      <c r="B656" s="106">
        <f>IF(A656&gt;174999.99,VLOOKUP(A656,'Higher Income Adjustment'!A$1:B$190,2),0)</f>
        <v>0.7000000000000004</v>
      </c>
      <c r="C656" s="85">
        <f>'3424'!AX649</f>
        <v>71346.619206658565</v>
      </c>
      <c r="D656" s="85">
        <f>'3424'!AY649</f>
        <v>74363.656779711586</v>
      </c>
      <c r="E656" s="85">
        <f>'3424'!AZ649</f>
        <v>77380.694352764607</v>
      </c>
      <c r="G656" s="85">
        <f>'3424'!BE649</f>
        <v>36836.874306337784</v>
      </c>
      <c r="H656" s="85">
        <f>'3424'!BF649</f>
        <v>38796.121832870507</v>
      </c>
      <c r="I656" s="85">
        <f>'3424'!BG649</f>
        <v>40755.36935940323</v>
      </c>
    </row>
    <row r="657" spans="1:9" x14ac:dyDescent="0.4">
      <c r="A657" s="35">
        <f>'3424'!Y650</f>
        <v>642500</v>
      </c>
      <c r="B657" s="106">
        <f>IF(A657&gt;174999.99,VLOOKUP(A657,'Higher Income Adjustment'!A$1:B$190,2),0)</f>
        <v>0.7000000000000004</v>
      </c>
      <c r="C657" s="85">
        <f>'3424'!AX650</f>
        <v>71445.93356730495</v>
      </c>
      <c r="D657" s="85">
        <f>'3424'!AY650</f>
        <v>74463.001191973366</v>
      </c>
      <c r="E657" s="85">
        <f>'3424'!AZ650</f>
        <v>77480.068816641782</v>
      </c>
      <c r="G657" s="85">
        <f>'3424'!BE650</f>
        <v>36879.736290966415</v>
      </c>
      <c r="H657" s="85">
        <f>'3424'!BF650</f>
        <v>38839.003332852088</v>
      </c>
      <c r="I657" s="85">
        <f>'3424'!BG650</f>
        <v>40798.27037473776</v>
      </c>
    </row>
    <row r="658" spans="1:9" x14ac:dyDescent="0.4">
      <c r="A658" s="35">
        <f>'3424'!Y651</f>
        <v>643500</v>
      </c>
      <c r="B658" s="106">
        <f>IF(A658&gt;174999.99,VLOOKUP(A658,'Higher Income Adjustment'!A$1:B$190,2),0)</f>
        <v>0.7000000000000004</v>
      </c>
      <c r="C658" s="85">
        <f>'3424'!AX651</f>
        <v>71545.247424299712</v>
      </c>
      <c r="D658" s="85">
        <f>'3424'!AY651</f>
        <v>74562.345604235146</v>
      </c>
      <c r="E658" s="85">
        <f>'3424'!AZ651</f>
        <v>77579.44378417058</v>
      </c>
      <c r="G658" s="85">
        <f>'3424'!BE651</f>
        <v>36922.597948526447</v>
      </c>
      <c r="H658" s="85">
        <f>'3424'!BF651</f>
        <v>38881.884832833661</v>
      </c>
      <c r="I658" s="85">
        <f>'3424'!BG651</f>
        <v>40841.171717140875</v>
      </c>
    </row>
    <row r="659" spans="1:9" x14ac:dyDescent="0.4">
      <c r="A659" s="35">
        <f>'3424'!Y652</f>
        <v>644500</v>
      </c>
      <c r="B659" s="106">
        <f>IF(A659&gt;174999.99,VLOOKUP(A659,'Higher Income Adjustment'!A$1:B$190,2),0)</f>
        <v>0.7000000000000004</v>
      </c>
      <c r="C659" s="85">
        <f>'3424'!AX652</f>
        <v>71644.560777658146</v>
      </c>
      <c r="D659" s="85">
        <f>'3424'!AY652</f>
        <v>74661.690016496927</v>
      </c>
      <c r="E659" s="85">
        <f>'3424'!AZ652</f>
        <v>77678.819255335708</v>
      </c>
      <c r="G659" s="85">
        <f>'3424'!BE652</f>
        <v>36965.45927902784</v>
      </c>
      <c r="H659" s="85">
        <f>'3424'!BF652</f>
        <v>38924.766332815241</v>
      </c>
      <c r="I659" s="85">
        <f>'3424'!BG652</f>
        <v>40884.073386602642</v>
      </c>
    </row>
    <row r="660" spans="1:9" x14ac:dyDescent="0.4">
      <c r="A660" s="35">
        <f>'3424'!Y653</f>
        <v>645500</v>
      </c>
      <c r="B660" s="106">
        <f>IF(A660&gt;174999.99,VLOOKUP(A660,'Higher Income Adjustment'!A$1:B$190,2),0)</f>
        <v>0.7000000000000004</v>
      </c>
      <c r="C660" s="85">
        <f>'3424'!AX653</f>
        <v>71743.873627395791</v>
      </c>
      <c r="D660" s="85">
        <f>'3424'!AY653</f>
        <v>74761.034428758692</v>
      </c>
      <c r="E660" s="85">
        <f>'3424'!AZ653</f>
        <v>77778.195230121593</v>
      </c>
      <c r="G660" s="85">
        <f>'3424'!BE653</f>
        <v>37008.320282480672</v>
      </c>
      <c r="H660" s="85">
        <f>'3424'!BF653</f>
        <v>38967.647832796814</v>
      </c>
      <c r="I660" s="85">
        <f>'3424'!BG653</f>
        <v>40926.975383112956</v>
      </c>
    </row>
    <row r="661" spans="1:9" x14ac:dyDescent="0.4">
      <c r="A661" s="35">
        <f>'3424'!Y654</f>
        <v>646500</v>
      </c>
      <c r="B661" s="106">
        <f>IF(A661&gt;174999.99,VLOOKUP(A661,'Higher Income Adjustment'!A$1:B$190,2),0)</f>
        <v>0.7000000000000004</v>
      </c>
      <c r="C661" s="85">
        <f>'3424'!AX654</f>
        <v>71843.185973528482</v>
      </c>
      <c r="D661" s="85">
        <f>'3424'!AY654</f>
        <v>74860.378841020472</v>
      </c>
      <c r="E661" s="85">
        <f>'3424'!AZ654</f>
        <v>77877.571708512463</v>
      </c>
      <c r="G661" s="85">
        <f>'3424'!BE654</f>
        <v>37051.180958895231</v>
      </c>
      <c r="H661" s="85">
        <f>'3424'!BF654</f>
        <v>39010.529332778395</v>
      </c>
      <c r="I661" s="85">
        <f>'3424'!BG654</f>
        <v>40969.877706661558</v>
      </c>
    </row>
    <row r="662" spans="1:9" x14ac:dyDescent="0.4">
      <c r="A662" s="35">
        <f>'3424'!Y655</f>
        <v>647500</v>
      </c>
      <c r="B662" s="106">
        <f>IF(A662&gt;174999.99,VLOOKUP(A662,'Higher Income Adjustment'!A$1:B$190,2),0)</f>
        <v>0.7000000000000004</v>
      </c>
      <c r="C662" s="85">
        <f>'3424'!AX655</f>
        <v>71942.497816072253</v>
      </c>
      <c r="D662" s="85">
        <f>'3424'!AY655</f>
        <v>74959.723253282253</v>
      </c>
      <c r="E662" s="85">
        <f>'3424'!AZ655</f>
        <v>77976.948690492252</v>
      </c>
      <c r="G662" s="85">
        <f>'3424'!BE655</f>
        <v>37094.041308281921</v>
      </c>
      <c r="H662" s="85">
        <f>'3424'!BF655</f>
        <v>39053.410832759968</v>
      </c>
      <c r="I662" s="85">
        <f>'3424'!BG655</f>
        <v>41012.780357238014</v>
      </c>
    </row>
    <row r="663" spans="1:9" x14ac:dyDescent="0.4">
      <c r="A663" s="35">
        <f>'3424'!Y656</f>
        <v>648500</v>
      </c>
      <c r="B663" s="106">
        <f>IF(A663&gt;174999.99,VLOOKUP(A663,'Higher Income Adjustment'!A$1:B$190,2),0)</f>
        <v>0.7000000000000004</v>
      </c>
      <c r="C663" s="85">
        <f>'3424'!AX656</f>
        <v>72041.809155043404</v>
      </c>
      <c r="D663" s="85">
        <f>'3424'!AY656</f>
        <v>75059.067665544033</v>
      </c>
      <c r="E663" s="85">
        <f>'3424'!AZ656</f>
        <v>78076.326176044662</v>
      </c>
      <c r="G663" s="85">
        <f>'3424'!BE656</f>
        <v>37136.901330651352</v>
      </c>
      <c r="H663" s="85">
        <f>'3424'!BF656</f>
        <v>39096.292332741548</v>
      </c>
      <c r="I663" s="85">
        <f>'3424'!BG656</f>
        <v>41055.683334831745</v>
      </c>
    </row>
    <row r="664" spans="1:9" x14ac:dyDescent="0.4">
      <c r="A664" s="35">
        <f>'3424'!Y657</f>
        <v>649500</v>
      </c>
      <c r="B664" s="106">
        <f>IF(A664&gt;174999.99,VLOOKUP(A664,'Higher Income Adjustment'!A$1:B$190,2),0)</f>
        <v>0.7000000000000004</v>
      </c>
      <c r="C664" s="85">
        <f>'3424'!AX657</f>
        <v>72141.119990458523</v>
      </c>
      <c r="D664" s="85">
        <f>'3424'!AY657</f>
        <v>75158.412077805813</v>
      </c>
      <c r="E664" s="85">
        <f>'3424'!AZ657</f>
        <v>78175.704165153104</v>
      </c>
      <c r="G664" s="85">
        <f>'3424'!BE657</f>
        <v>37179.761026014254</v>
      </c>
      <c r="H664" s="85">
        <f>'3424'!BF657</f>
        <v>39139.173832723121</v>
      </c>
      <c r="I664" s="85">
        <f>'3424'!BG657</f>
        <v>41098.586639431989</v>
      </c>
    </row>
    <row r="665" spans="1:9" x14ac:dyDescent="0.4">
      <c r="A665" s="35">
        <f>'3424'!Y658</f>
        <v>650500</v>
      </c>
      <c r="B665" s="106">
        <f>IF(A665&gt;174999.99,VLOOKUP(A665,'Higher Income Adjustment'!A$1:B$190,2),0)</f>
        <v>0.7000000000000004</v>
      </c>
      <c r="C665" s="85">
        <f>'3424'!AX658</f>
        <v>72240.430322334403</v>
      </c>
      <c r="D665" s="85">
        <f>'3424'!AY658</f>
        <v>75257.756490067593</v>
      </c>
      <c r="E665" s="85">
        <f>'3424'!AZ658</f>
        <v>78275.082657800784</v>
      </c>
      <c r="G665" s="85">
        <f>'3424'!BE658</f>
        <v>37222.620394381571</v>
      </c>
      <c r="H665" s="85">
        <f>'3424'!BF658</f>
        <v>39182.055332704702</v>
      </c>
      <c r="I665" s="85">
        <f>'3424'!BG658</f>
        <v>41141.490271027833</v>
      </c>
    </row>
    <row r="666" spans="1:9" x14ac:dyDescent="0.4">
      <c r="A666" s="35">
        <f>'3424'!Y659</f>
        <v>651500</v>
      </c>
      <c r="B666" s="106">
        <f>IF(A666&gt;174999.99,VLOOKUP(A666,'Higher Income Adjustment'!A$1:B$190,2),0)</f>
        <v>0.7000000000000004</v>
      </c>
      <c r="C666" s="85">
        <f>'3424'!AX659</f>
        <v>72339.7401506881</v>
      </c>
      <c r="D666" s="85">
        <f>'3424'!AY659</f>
        <v>75357.100902329374</v>
      </c>
      <c r="E666" s="85">
        <f>'3424'!AZ659</f>
        <v>78374.461653970648</v>
      </c>
      <c r="G666" s="85">
        <f>'3424'!BE659</f>
        <v>37265.479435764362</v>
      </c>
      <c r="H666" s="85">
        <f>'3424'!BF659</f>
        <v>39224.936832686275</v>
      </c>
      <c r="I666" s="85">
        <f>'3424'!BG659</f>
        <v>41184.394229608188</v>
      </c>
    </row>
    <row r="667" spans="1:9" x14ac:dyDescent="0.4">
      <c r="A667" s="35">
        <f>'3424'!Y660</f>
        <v>652500</v>
      </c>
      <c r="B667" s="106">
        <f>IF(A667&gt;174999.99,VLOOKUP(A667,'Higher Income Adjustment'!A$1:B$190,2),0)</f>
        <v>0.7000000000000004</v>
      </c>
      <c r="C667" s="85">
        <f>'3424'!AX660</f>
        <v>72439.049475536929</v>
      </c>
      <c r="D667" s="85">
        <f>'3424'!AY660</f>
        <v>75456.445314591139</v>
      </c>
      <c r="E667" s="85">
        <f>'3424'!AZ660</f>
        <v>78473.84115364535</v>
      </c>
      <c r="G667" s="85">
        <f>'3424'!BE660</f>
        <v>37308.338150173891</v>
      </c>
      <c r="H667" s="85">
        <f>'3424'!BF660</f>
        <v>39267.818332667855</v>
      </c>
      <c r="I667" s="85">
        <f>'3424'!BG660</f>
        <v>41227.29851516182</v>
      </c>
    </row>
    <row r="668" spans="1:9" x14ac:dyDescent="0.4">
      <c r="A668" s="35">
        <f>'3424'!Y661</f>
        <v>653500</v>
      </c>
      <c r="B668" s="106">
        <f>IF(A668&gt;174999.99,VLOOKUP(A668,'Higher Income Adjustment'!A$1:B$190,2),0)</f>
        <v>0.7000000000000004</v>
      </c>
      <c r="C668" s="85">
        <f>'3424'!AX661</f>
        <v>72538.35829689847</v>
      </c>
      <c r="D668" s="85">
        <f>'3424'!AY661</f>
        <v>75555.78972685292</v>
      </c>
      <c r="E668" s="85">
        <f>'3424'!AZ661</f>
        <v>78573.221156807369</v>
      </c>
      <c r="G668" s="85">
        <f>'3424'!BE661</f>
        <v>37351.196537621538</v>
      </c>
      <c r="H668" s="85">
        <f>'3424'!BF661</f>
        <v>39310.699832649429</v>
      </c>
      <c r="I668" s="85">
        <f>'3424'!BG661</f>
        <v>41270.20312767732</v>
      </c>
    </row>
    <row r="669" spans="1:9" x14ac:dyDescent="0.4">
      <c r="A669" s="35">
        <f>'3424'!Y662</f>
        <v>654500</v>
      </c>
      <c r="B669" s="106">
        <f>IF(A669&gt;174999.99,VLOOKUP(A669,'Higher Income Adjustment'!A$1:B$190,2),0)</f>
        <v>0.7000000000000004</v>
      </c>
      <c r="C669" s="85">
        <f>'3424'!AX662</f>
        <v>72637.66661479052</v>
      </c>
      <c r="D669" s="85">
        <f>'3424'!AY662</f>
        <v>75655.1341391147</v>
      </c>
      <c r="E669" s="85">
        <f>'3424'!AZ662</f>
        <v>78672.60166343888</v>
      </c>
      <c r="G669" s="85">
        <f>'3424'!BE662</f>
        <v>37394.054598118892</v>
      </c>
      <c r="H669" s="85">
        <f>'3424'!BF662</f>
        <v>39353.581332631009</v>
      </c>
      <c r="I669" s="85">
        <f>'3424'!BG662</f>
        <v>41313.108067143126</v>
      </c>
    </row>
    <row r="670" spans="1:9" x14ac:dyDescent="0.4">
      <c r="A670" s="35">
        <f>'3424'!Y663</f>
        <v>655500</v>
      </c>
      <c r="B670" s="106">
        <f>IF(A670&gt;174999.99,VLOOKUP(A670,'Higher Income Adjustment'!A$1:B$190,2),0)</f>
        <v>0.7000000000000004</v>
      </c>
      <c r="C670" s="85">
        <f>'3424'!AX663</f>
        <v>72736.974429231166</v>
      </c>
      <c r="D670" s="85">
        <f>'3424'!AY663</f>
        <v>75754.47855137648</v>
      </c>
      <c r="E670" s="85">
        <f>'3424'!AZ663</f>
        <v>78771.982673521794</v>
      </c>
      <c r="G670" s="85">
        <f>'3424'!BE663</f>
        <v>37436.912331677675</v>
      </c>
      <c r="H670" s="85">
        <f>'3424'!BF663</f>
        <v>39396.462832612582</v>
      </c>
      <c r="I670" s="85">
        <f>'3424'!BG663</f>
        <v>41356.013333547489</v>
      </c>
    </row>
    <row r="671" spans="1:9" x14ac:dyDescent="0.4">
      <c r="A671" s="35">
        <f>'3424'!Y664</f>
        <v>656500</v>
      </c>
      <c r="B671" s="106">
        <f>IF(A671&gt;174999.99,VLOOKUP(A671,'Higher Income Adjustment'!A$1:B$190,2),0)</f>
        <v>0.7000000000000004</v>
      </c>
      <c r="C671" s="85">
        <f>'3424'!AX664</f>
        <v>72836.281740238715</v>
      </c>
      <c r="D671" s="85">
        <f>'3424'!AY664</f>
        <v>75853.82296363826</v>
      </c>
      <c r="E671" s="85">
        <f>'3424'!AZ664</f>
        <v>78871.364187037805</v>
      </c>
      <c r="G671" s="85">
        <f>'3424'!BE664</f>
        <v>37479.769738309798</v>
      </c>
      <c r="H671" s="85">
        <f>'3424'!BF664</f>
        <v>39439.344332594163</v>
      </c>
      <c r="I671" s="85">
        <f>'3424'!BG664</f>
        <v>41398.918926878527</v>
      </c>
    </row>
    <row r="672" spans="1:9" x14ac:dyDescent="0.4">
      <c r="A672" s="35">
        <f>'3424'!Y665</f>
        <v>657500</v>
      </c>
      <c r="B672" s="106">
        <f>IF(A672&gt;174999.99,VLOOKUP(A672,'Higher Income Adjustment'!A$1:B$190,2),0)</f>
        <v>0.7000000000000004</v>
      </c>
      <c r="C672" s="85">
        <f>'3424'!AX665</f>
        <v>72935.58854783175</v>
      </c>
      <c r="D672" s="85">
        <f>'3424'!AY665</f>
        <v>75953.16737590004</v>
      </c>
      <c r="E672" s="85">
        <f>'3424'!AZ665</f>
        <v>78970.746203968331</v>
      </c>
      <c r="G672" s="85">
        <f>'3424'!BE665</f>
        <v>37522.626818027296</v>
      </c>
      <c r="H672" s="85">
        <f>'3424'!BF665</f>
        <v>39482.225832575736</v>
      </c>
      <c r="I672" s="85">
        <f>'3424'!BG665</f>
        <v>41441.824847124175</v>
      </c>
    </row>
    <row r="673" spans="1:9" x14ac:dyDescent="0.4">
      <c r="A673" s="35">
        <f>'3424'!Y666</f>
        <v>658500</v>
      </c>
      <c r="B673" s="106">
        <f>IF(A673&gt;174999.99,VLOOKUP(A673,'Higher Income Adjustment'!A$1:B$190,2),0)</f>
        <v>0.7000000000000004</v>
      </c>
      <c r="C673" s="85">
        <f>'3424'!AX666</f>
        <v>73034.894852029058</v>
      </c>
      <c r="D673" s="85">
        <f>'3424'!AY666</f>
        <v>76052.511788161821</v>
      </c>
      <c r="E673" s="85">
        <f>'3424'!AZ666</f>
        <v>79070.128724294584</v>
      </c>
      <c r="G673" s="85">
        <f>'3424'!BE666</f>
        <v>37565.483570842414</v>
      </c>
      <c r="H673" s="85">
        <f>'3424'!BF666</f>
        <v>39525.107332557316</v>
      </c>
      <c r="I673" s="85">
        <f>'3424'!BG666</f>
        <v>41484.731094272218</v>
      </c>
    </row>
    <row r="674" spans="1:9" x14ac:dyDescent="0.4">
      <c r="A674" s="35">
        <f>'3424'!Y667</f>
        <v>659500</v>
      </c>
      <c r="B674" s="106">
        <f>IF(A674&gt;174999.99,VLOOKUP(A674,'Higher Income Adjustment'!A$1:B$190,2),0)</f>
        <v>0.7000000000000004</v>
      </c>
      <c r="C674" s="85">
        <f>'3424'!AX667</f>
        <v>73134.200652849744</v>
      </c>
      <c r="D674" s="85">
        <f>'3424'!AY667</f>
        <v>76151.856200423601</v>
      </c>
      <c r="E674" s="85">
        <f>'3424'!AZ667</f>
        <v>79169.511747997458</v>
      </c>
      <c r="G674" s="85">
        <f>'3424'!BE667</f>
        <v>37608.339996767521</v>
      </c>
      <c r="H674" s="85">
        <f>'3424'!BF667</f>
        <v>39567.988832538889</v>
      </c>
      <c r="I674" s="85">
        <f>'3424'!BG667</f>
        <v>41527.637668310257</v>
      </c>
    </row>
    <row r="675" spans="1:9" x14ac:dyDescent="0.4">
      <c r="A675" s="35">
        <f>'3424'!Y668</f>
        <v>660500</v>
      </c>
      <c r="B675" s="106">
        <f>IF(A675&gt;174999.99,VLOOKUP(A675,'Higher Income Adjustment'!A$1:B$190,2),0)</f>
        <v>0.7000000000000004</v>
      </c>
      <c r="C675" s="85">
        <f>'3424'!AX668</f>
        <v>73233.505950313105</v>
      </c>
      <c r="D675" s="85">
        <f>'3424'!AY668</f>
        <v>76251.200612685381</v>
      </c>
      <c r="E675" s="85">
        <f>'3424'!AZ668</f>
        <v>79268.895275057657</v>
      </c>
      <c r="G675" s="85">
        <f>'3424'!BE668</f>
        <v>37651.196095815176</v>
      </c>
      <c r="H675" s="85">
        <f>'3424'!BF668</f>
        <v>39610.87033252047</v>
      </c>
      <c r="I675" s="85">
        <f>'3424'!BG668</f>
        <v>41570.544569225764</v>
      </c>
    </row>
    <row r="676" spans="1:9" x14ac:dyDescent="0.4">
      <c r="A676" s="35">
        <f>'3424'!Y669</f>
        <v>661500</v>
      </c>
      <c r="B676" s="106">
        <f>IF(A676&gt;174999.99,VLOOKUP(A676,'Higher Income Adjustment'!A$1:B$190,2),0)</f>
        <v>0.7000000000000004</v>
      </c>
      <c r="C676" s="85">
        <f>'3424'!AX669</f>
        <v>73332.810744438713</v>
      </c>
      <c r="D676" s="85">
        <f>'3424'!AY669</f>
        <v>76350.545024947147</v>
      </c>
      <c r="E676" s="85">
        <f>'3424'!AZ669</f>
        <v>79368.27930545558</v>
      </c>
      <c r="G676" s="85">
        <f>'3424'!BE669</f>
        <v>37694.051867998074</v>
      </c>
      <c r="H676" s="85">
        <f>'3424'!BF669</f>
        <v>39653.751832502043</v>
      </c>
      <c r="I676" s="85">
        <f>'3424'!BG669</f>
        <v>41613.451797006011</v>
      </c>
    </row>
    <row r="677" spans="1:9" x14ac:dyDescent="0.4">
      <c r="A677" s="35">
        <f>'3424'!Y670</f>
        <v>662500</v>
      </c>
      <c r="B677" s="106">
        <f>IF(A677&gt;174999.99,VLOOKUP(A677,'Higher Income Adjustment'!A$1:B$190,2),0)</f>
        <v>0.7000000000000004</v>
      </c>
      <c r="C677" s="85">
        <f>'3424'!AX670</f>
        <v>73432.115035246417</v>
      </c>
      <c r="D677" s="85">
        <f>'3424'!AY670</f>
        <v>76449.889437208927</v>
      </c>
      <c r="E677" s="85">
        <f>'3424'!AZ670</f>
        <v>79467.663839171437</v>
      </c>
      <c r="G677" s="85">
        <f>'3424'!BE670</f>
        <v>37736.907313329109</v>
      </c>
      <c r="H677" s="85">
        <f>'3424'!BF670</f>
        <v>39696.633332483623</v>
      </c>
      <c r="I677" s="85">
        <f>'3424'!BG670</f>
        <v>41656.359351638137</v>
      </c>
    </row>
    <row r="678" spans="1:9" x14ac:dyDescent="0.4">
      <c r="A678" s="35">
        <f>'3424'!Y671</f>
        <v>663500</v>
      </c>
      <c r="B678" s="106">
        <f>IF(A678&gt;174999.99,VLOOKUP(A678,'Higher Income Adjustment'!A$1:B$190,2),0)</f>
        <v>0.7000000000000004</v>
      </c>
      <c r="C678" s="85">
        <f>'3424'!AX671</f>
        <v>73531.418822756284</v>
      </c>
      <c r="D678" s="85">
        <f>'3424'!AY671</f>
        <v>76549.233849470707</v>
      </c>
      <c r="E678" s="85">
        <f>'3424'!AZ671</f>
        <v>79567.04887618513</v>
      </c>
      <c r="G678" s="85">
        <f>'3424'!BE671</f>
        <v>37779.762431821298</v>
      </c>
      <c r="H678" s="85">
        <f>'3424'!BF671</f>
        <v>39739.514832465196</v>
      </c>
      <c r="I678" s="85">
        <f>'3424'!BG671</f>
        <v>41699.267233109094</v>
      </c>
    </row>
    <row r="679" spans="1:9" x14ac:dyDescent="0.4">
      <c r="A679" s="35">
        <f>'3424'!Y672</f>
        <v>664500</v>
      </c>
      <c r="B679" s="106">
        <f>IF(A679&gt;174999.99,VLOOKUP(A679,'Higher Income Adjustment'!A$1:B$190,2),0)</f>
        <v>0.7000000000000004</v>
      </c>
      <c r="C679" s="85">
        <f>'3424'!AX672</f>
        <v>73630.722106988644</v>
      </c>
      <c r="D679" s="85">
        <f>'3424'!AY672</f>
        <v>76648.578261732488</v>
      </c>
      <c r="E679" s="85">
        <f>'3424'!AZ672</f>
        <v>79666.434416476332</v>
      </c>
      <c r="G679" s="85">
        <f>'3424'!BE672</f>
        <v>37822.617223487861</v>
      </c>
      <c r="H679" s="85">
        <f>'3424'!BF672</f>
        <v>39782.396332446777</v>
      </c>
      <c r="I679" s="85">
        <f>'3424'!BG672</f>
        <v>41742.175441405692</v>
      </c>
    </row>
    <row r="680" spans="1:9" x14ac:dyDescent="0.4">
      <c r="A680" s="35">
        <f>'3424'!Y673</f>
        <v>665500</v>
      </c>
      <c r="B680" s="106">
        <f>IF(A680&gt;174999.99,VLOOKUP(A680,'Higher Income Adjustment'!A$1:B$190,2),0)</f>
        <v>0.7000000000000004</v>
      </c>
      <c r="C680" s="85">
        <f>'3424'!AX673</f>
        <v>73730.024887964042</v>
      </c>
      <c r="D680" s="85">
        <f>'3424'!AY673</f>
        <v>76747.922673994268</v>
      </c>
      <c r="E680" s="85">
        <f>'3424'!AZ673</f>
        <v>79765.820460024494</v>
      </c>
      <c r="G680" s="85">
        <f>'3424'!BE673</f>
        <v>37865.471688342135</v>
      </c>
      <c r="H680" s="85">
        <f>'3424'!BF673</f>
        <v>39825.27783242835</v>
      </c>
      <c r="I680" s="85">
        <f>'3424'!BG673</f>
        <v>41785.083976514565</v>
      </c>
    </row>
    <row r="681" spans="1:9" x14ac:dyDescent="0.4">
      <c r="A681" s="35">
        <f>'3424'!Y674</f>
        <v>666500</v>
      </c>
      <c r="B681" s="106">
        <f>IF(A681&gt;174999.99,VLOOKUP(A681,'Higher Income Adjustment'!A$1:B$190,2),0)</f>
        <v>0.7000000000000004</v>
      </c>
      <c r="C681" s="85">
        <f>'3424'!AX674</f>
        <v>73829.327165703347</v>
      </c>
      <c r="D681" s="85">
        <f>'3424'!AY674</f>
        <v>76847.267086256048</v>
      </c>
      <c r="E681" s="85">
        <f>'3424'!AZ674</f>
        <v>79865.207006808749</v>
      </c>
      <c r="G681" s="85">
        <f>'3424'!BE674</f>
        <v>37908.325826397668</v>
      </c>
      <c r="H681" s="85">
        <f>'3424'!BF674</f>
        <v>39868.15933240993</v>
      </c>
      <c r="I681" s="85">
        <f>'3424'!BG674</f>
        <v>41827.992838422193</v>
      </c>
    </row>
    <row r="682" spans="1:9" x14ac:dyDescent="0.4">
      <c r="A682" s="35">
        <f>'3424'!Y675</f>
        <v>667500</v>
      </c>
      <c r="B682" s="106">
        <f>IF(A682&gt;174999.99,VLOOKUP(A682,'Higher Income Adjustment'!A$1:B$190,2),0)</f>
        <v>0.7000000000000004</v>
      </c>
      <c r="C682" s="85">
        <f>'3424'!AX675</f>
        <v>73928.628940227602</v>
      </c>
      <c r="D682" s="85">
        <f>'3424'!AY675</f>
        <v>76946.611498517828</v>
      </c>
      <c r="E682" s="85">
        <f>'3424'!AZ675</f>
        <v>79964.594056808055</v>
      </c>
      <c r="G682" s="85">
        <f>'3424'!BE675</f>
        <v>37951.179637668123</v>
      </c>
      <c r="H682" s="85">
        <f>'3424'!BF675</f>
        <v>39911.040832391503</v>
      </c>
      <c r="I682" s="85">
        <f>'3424'!BG675</f>
        <v>41870.902027114884</v>
      </c>
    </row>
    <row r="683" spans="1:9" x14ac:dyDescent="0.4">
      <c r="A683" s="35">
        <f>'3424'!Y676</f>
        <v>668500</v>
      </c>
      <c r="B683" s="106">
        <f>IF(A683&gt;174999.99,VLOOKUP(A683,'Higher Income Adjustment'!A$1:B$190,2),0)</f>
        <v>0.7000000000000004</v>
      </c>
      <c r="C683" s="85">
        <f>'3424'!AX676</f>
        <v>74027.930211558152</v>
      </c>
      <c r="D683" s="85">
        <f>'3424'!AY676</f>
        <v>77045.955910779609</v>
      </c>
      <c r="E683" s="85">
        <f>'3424'!AZ676</f>
        <v>80063.981610001065</v>
      </c>
      <c r="G683" s="85">
        <f>'3424'!BE676</f>
        <v>37994.033122167377</v>
      </c>
      <c r="H683" s="85">
        <f>'3424'!BF676</f>
        <v>39953.922332373084</v>
      </c>
      <c r="I683" s="85">
        <f>'3424'!BG676</f>
        <v>41913.811542578791</v>
      </c>
    </row>
    <row r="684" spans="1:9" x14ac:dyDescent="0.4">
      <c r="A684" s="35">
        <f>'3424'!Y677</f>
        <v>669500</v>
      </c>
      <c r="B684" s="106">
        <f>IF(A684&gt;174999.99,VLOOKUP(A684,'Higher Income Adjustment'!A$1:B$190,2),0)</f>
        <v>0.7000000000000004</v>
      </c>
      <c r="C684" s="85">
        <f>'3424'!AX677</f>
        <v>74127.230979716551</v>
      </c>
      <c r="D684" s="85">
        <f>'3424'!AY677</f>
        <v>77145.300323041374</v>
      </c>
      <c r="E684" s="85">
        <f>'3424'!AZ677</f>
        <v>80163.369666366198</v>
      </c>
      <c r="G684" s="85">
        <f>'3424'!BE677</f>
        <v>38036.886279909428</v>
      </c>
      <c r="H684" s="85">
        <f>'3424'!BF677</f>
        <v>39996.803832354657</v>
      </c>
      <c r="I684" s="85">
        <f>'3424'!BG677</f>
        <v>41956.721384799886</v>
      </c>
    </row>
    <row r="685" spans="1:9" x14ac:dyDescent="0.4">
      <c r="A685" s="35">
        <f>'3424'!Y678</f>
        <v>670500</v>
      </c>
      <c r="B685" s="106">
        <f>IF(A685&gt;174999.99,VLOOKUP(A685,'Higher Income Adjustment'!A$1:B$190,2),0)</f>
        <v>0.7000000000000004</v>
      </c>
      <c r="C685" s="85">
        <f>'3424'!AX678</f>
        <v>74226.531244724669</v>
      </c>
      <c r="D685" s="85">
        <f>'3424'!AY678</f>
        <v>77244.644735303154</v>
      </c>
      <c r="E685" s="85">
        <f>'3424'!AZ678</f>
        <v>80262.75822588164</v>
      </c>
      <c r="G685" s="85">
        <f>'3424'!BE678</f>
        <v>38079.739110908449</v>
      </c>
      <c r="H685" s="85">
        <f>'3424'!BF678</f>
        <v>40039.685332336237</v>
      </c>
      <c r="I685" s="85">
        <f>'3424'!BG678</f>
        <v>41999.631553764026</v>
      </c>
    </row>
    <row r="686" spans="1:9" x14ac:dyDescent="0.4">
      <c r="A686" s="35">
        <f>'3424'!Y679</f>
        <v>671500</v>
      </c>
      <c r="B686" s="106">
        <f>IF(A686&gt;174999.99,VLOOKUP(A686,'Higher Income Adjustment'!A$1:B$190,2),0)</f>
        <v>0.7000000000000004</v>
      </c>
      <c r="C686" s="85">
        <f>'3424'!AX679</f>
        <v>74325.831006604567</v>
      </c>
      <c r="D686" s="85">
        <f>'3424'!AY679</f>
        <v>77343.989147564935</v>
      </c>
      <c r="E686" s="85">
        <f>'3424'!AZ679</f>
        <v>80362.147288525302</v>
      </c>
      <c r="G686" s="85">
        <f>'3424'!BE679</f>
        <v>38122.591615178782</v>
      </c>
      <c r="H686" s="85">
        <f>'3424'!BF679</f>
        <v>40082.566832317811</v>
      </c>
      <c r="I686" s="85">
        <f>'3424'!BG679</f>
        <v>42042.542049456839</v>
      </c>
    </row>
    <row r="687" spans="1:9" x14ac:dyDescent="0.4">
      <c r="A687" s="35">
        <f>'3424'!Y680</f>
        <v>672500</v>
      </c>
      <c r="B687" s="106">
        <f>IF(A687&gt;174999.99,VLOOKUP(A687,'Higher Income Adjustment'!A$1:B$190,2),0)</f>
        <v>0.7000000000000004</v>
      </c>
      <c r="C687" s="85">
        <f>'3424'!AX680</f>
        <v>74425.130265378568</v>
      </c>
      <c r="D687" s="85">
        <f>'3424'!AY680</f>
        <v>77443.333559826715</v>
      </c>
      <c r="E687" s="85">
        <f>'3424'!AZ680</f>
        <v>80461.536854274862</v>
      </c>
      <c r="G687" s="85">
        <f>'3424'!BE680</f>
        <v>38165.443792734935</v>
      </c>
      <c r="H687" s="85">
        <f>'3424'!BF680</f>
        <v>40125.448332299391</v>
      </c>
      <c r="I687" s="85">
        <f>'3424'!BG680</f>
        <v>42085.452871863847</v>
      </c>
    </row>
    <row r="688" spans="1:9" x14ac:dyDescent="0.4">
      <c r="A688" s="35">
        <f>'3424'!Y681</f>
        <v>673500</v>
      </c>
      <c r="B688" s="106">
        <f>IF(A688&gt;174999.99,VLOOKUP(A688,'Higher Income Adjustment'!A$1:B$190,2),0)</f>
        <v>0.7000000000000004</v>
      </c>
      <c r="C688" s="85">
        <f>'3424'!AX681</f>
        <v>74524.429021069256</v>
      </c>
      <c r="D688" s="85">
        <f>'3424'!AY681</f>
        <v>77542.677972088495</v>
      </c>
      <c r="E688" s="85">
        <f>'3424'!AZ681</f>
        <v>80560.926923107734</v>
      </c>
      <c r="G688" s="85">
        <f>'3424'!BE681</f>
        <v>38208.295643591562</v>
      </c>
      <c r="H688" s="85">
        <f>'3424'!BF681</f>
        <v>40168.329832280964</v>
      </c>
      <c r="I688" s="85">
        <f>'3424'!BG681</f>
        <v>42128.364020970366</v>
      </c>
    </row>
    <row r="689" spans="1:9" x14ac:dyDescent="0.4">
      <c r="A689" s="35">
        <f>'3424'!Y682</f>
        <v>674500</v>
      </c>
      <c r="B689" s="106">
        <f>IF(A689&gt;174999.99,VLOOKUP(A689,'Higher Income Adjustment'!A$1:B$190,2),0)</f>
        <v>0.7000000000000004</v>
      </c>
      <c r="C689" s="85">
        <f>'3424'!AX682</f>
        <v>74623.727273699449</v>
      </c>
      <c r="D689" s="85">
        <f>'3424'!AY682</f>
        <v>77642.022384350275</v>
      </c>
      <c r="E689" s="85">
        <f>'3424'!AZ682</f>
        <v>80660.317495001102</v>
      </c>
      <c r="G689" s="85">
        <f>'3424'!BE682</f>
        <v>38251.147167763491</v>
      </c>
      <c r="H689" s="85">
        <f>'3424'!BF682</f>
        <v>40211.211332262545</v>
      </c>
      <c r="I689" s="85">
        <f>'3424'!BG682</f>
        <v>42171.275496761598</v>
      </c>
    </row>
    <row r="690" spans="1:9" x14ac:dyDescent="0.4">
      <c r="A690" s="35">
        <f>'3424'!Y683</f>
        <v>675500</v>
      </c>
      <c r="B690" s="106">
        <f>IF(A690&gt;174999.99,VLOOKUP(A690,'Higher Income Adjustment'!A$1:B$190,2),0)</f>
        <v>0.7000000000000004</v>
      </c>
      <c r="C690" s="85">
        <f>'3424'!AX683</f>
        <v>74723.025023292255</v>
      </c>
      <c r="D690" s="85">
        <f>'3424'!AY683</f>
        <v>77741.366796612056</v>
      </c>
      <c r="E690" s="85">
        <f>'3424'!AZ683</f>
        <v>80759.708569931856</v>
      </c>
      <c r="G690" s="85">
        <f>'3424'!BE683</f>
        <v>38293.998365265703</v>
      </c>
      <c r="H690" s="85">
        <f>'3424'!BF683</f>
        <v>40254.092832244118</v>
      </c>
      <c r="I690" s="85">
        <f>'3424'!BG683</f>
        <v>42214.187299222533</v>
      </c>
    </row>
    <row r="691" spans="1:9" x14ac:dyDescent="0.4">
      <c r="A691" s="35">
        <f>'3424'!Y684</f>
        <v>676500</v>
      </c>
      <c r="B691" s="106">
        <f>IF(A691&gt;174999.99,VLOOKUP(A691,'Higher Income Adjustment'!A$1:B$190,2),0)</f>
        <v>0.7000000000000004</v>
      </c>
      <c r="C691" s="85">
        <f>'3424'!AX684</f>
        <v>74822.322269870958</v>
      </c>
      <c r="D691" s="85">
        <f>'3424'!AY684</f>
        <v>77840.711208873821</v>
      </c>
      <c r="E691" s="85">
        <f>'3424'!AZ684</f>
        <v>80859.100147876685</v>
      </c>
      <c r="G691" s="85">
        <f>'3424'!BE684</f>
        <v>38336.849236113369</v>
      </c>
      <c r="H691" s="85">
        <f>'3424'!BF684</f>
        <v>40296.974332225698</v>
      </c>
      <c r="I691" s="85">
        <f>'3424'!BG684</f>
        <v>42257.099428338028</v>
      </c>
    </row>
    <row r="692" spans="1:9" x14ac:dyDescent="0.4">
      <c r="A692" s="35">
        <f>'3424'!Y685</f>
        <v>677500</v>
      </c>
      <c r="B692" s="106">
        <f>IF(A692&gt;174999.99,VLOOKUP(A692,'Higher Income Adjustment'!A$1:B$190,2),0)</f>
        <v>0.7000000000000004</v>
      </c>
      <c r="C692" s="85">
        <f>'3424'!AX685</f>
        <v>74921.619013459189</v>
      </c>
      <c r="D692" s="85">
        <f>'3424'!AY685</f>
        <v>77940.055621135602</v>
      </c>
      <c r="E692" s="85">
        <f>'3424'!AZ685</f>
        <v>80958.492228812014</v>
      </c>
      <c r="G692" s="85">
        <f>'3424'!BE685</f>
        <v>38379.699780321775</v>
      </c>
      <c r="H692" s="85">
        <f>'3424'!BF685</f>
        <v>40339.855832207271</v>
      </c>
      <c r="I692" s="85">
        <f>'3424'!BG685</f>
        <v>42300.011884092768</v>
      </c>
    </row>
    <row r="693" spans="1:9" x14ac:dyDescent="0.4">
      <c r="A693" s="35">
        <f>'3424'!Y686</f>
        <v>678500</v>
      </c>
      <c r="B693" s="106">
        <f>IF(A693&gt;174999.99,VLOOKUP(A693,'Higher Income Adjustment'!A$1:B$190,2),0)</f>
        <v>0.7000000000000004</v>
      </c>
      <c r="C693" s="85">
        <f>'3424'!AX686</f>
        <v>75020.915254080755</v>
      </c>
      <c r="D693" s="85">
        <f>'3424'!AY686</f>
        <v>78039.400033397382</v>
      </c>
      <c r="E693" s="85">
        <f>'3424'!AZ686</f>
        <v>81057.884812714008</v>
      </c>
      <c r="G693" s="85">
        <f>'3424'!BE686</f>
        <v>38422.549997906412</v>
      </c>
      <c r="H693" s="85">
        <f>'3424'!BF686</f>
        <v>40382.737332188852</v>
      </c>
      <c r="I693" s="85">
        <f>'3424'!BG686</f>
        <v>42342.924666471292</v>
      </c>
    </row>
    <row r="694" spans="1:9" x14ac:dyDescent="0.4">
      <c r="A694" s="35">
        <f>'3424'!Y687</f>
        <v>679500</v>
      </c>
      <c r="B694" s="106">
        <f>IF(A694&gt;174999.99,VLOOKUP(A694,'Higher Income Adjustment'!A$1:B$190,2),0)</f>
        <v>0.7000000000000004</v>
      </c>
      <c r="C694" s="85">
        <f>'3424'!AX687</f>
        <v>75120.210991759741</v>
      </c>
      <c r="D694" s="85">
        <f>'3424'!AY687</f>
        <v>78138.744445659162</v>
      </c>
      <c r="E694" s="85">
        <f>'3424'!AZ687</f>
        <v>81157.277899558583</v>
      </c>
      <c r="G694" s="85">
        <f>'3424'!BE687</f>
        <v>38465.399888882916</v>
      </c>
      <c r="H694" s="85">
        <f>'3424'!BF687</f>
        <v>40425.618832170425</v>
      </c>
      <c r="I694" s="85">
        <f>'3424'!BG687</f>
        <v>42385.837775457934</v>
      </c>
    </row>
    <row r="695" spans="1:9" x14ac:dyDescent="0.4">
      <c r="A695" s="35">
        <f>'3424'!Y688</f>
        <v>680500</v>
      </c>
      <c r="B695" s="106">
        <f>IF(A695&gt;174999.99,VLOOKUP(A695,'Higher Income Adjustment'!A$1:B$190,2),0)</f>
        <v>0.7000000000000004</v>
      </c>
      <c r="C695" s="85">
        <f>'3424'!AX688</f>
        <v>75219.506226520476</v>
      </c>
      <c r="D695" s="85">
        <f>'3424'!AY688</f>
        <v>78238.088857920942</v>
      </c>
      <c r="E695" s="85">
        <f>'3424'!AZ688</f>
        <v>81256.671489321408</v>
      </c>
      <c r="G695" s="85">
        <f>'3424'!BE688</f>
        <v>38508.24945326709</v>
      </c>
      <c r="H695" s="85">
        <f>'3424'!BF688</f>
        <v>40468.500332152005</v>
      </c>
      <c r="I695" s="85">
        <f>'3424'!BG688</f>
        <v>42428.751211036921</v>
      </c>
    </row>
    <row r="696" spans="1:9" x14ac:dyDescent="0.4">
      <c r="A696" s="35">
        <f>'3424'!Y689</f>
        <v>681500</v>
      </c>
      <c r="B696" s="106">
        <f>IF(A696&gt;174999.99,VLOOKUP(A696,'Higher Income Adjustment'!A$1:B$190,2),0)</f>
        <v>0.7000000000000004</v>
      </c>
      <c r="C696" s="85">
        <f>'3424'!AX689</f>
        <v>75318.800958387525</v>
      </c>
      <c r="D696" s="85">
        <f>'3424'!AY689</f>
        <v>78337.433270182722</v>
      </c>
      <c r="E696" s="85">
        <f>'3424'!AZ689</f>
        <v>81356.06558197792</v>
      </c>
      <c r="G696" s="85">
        <f>'3424'!BE689</f>
        <v>38551.098691074883</v>
      </c>
      <c r="H696" s="85">
        <f>'3424'!BF689</f>
        <v>40511.381832133578</v>
      </c>
      <c r="I696" s="85">
        <f>'3424'!BG689</f>
        <v>42471.664973192273</v>
      </c>
    </row>
    <row r="697" spans="1:9" x14ac:dyDescent="0.4">
      <c r="A697" s="35">
        <f>'3424'!Y690</f>
        <v>682500</v>
      </c>
      <c r="B697" s="106">
        <f>IF(A697&gt;174999.99,VLOOKUP(A697,'Higher Income Adjustment'!A$1:B$190,2),0)</f>
        <v>0.7000000000000004</v>
      </c>
      <c r="C697" s="85">
        <f>'3424'!AX690</f>
        <v>75418.095187385727</v>
      </c>
      <c r="D697" s="85">
        <f>'3424'!AY690</f>
        <v>78436.777682444503</v>
      </c>
      <c r="E697" s="85">
        <f>'3424'!AZ690</f>
        <v>81455.460177503279</v>
      </c>
      <c r="G697" s="85">
        <f>'3424'!BE690</f>
        <v>38593.947602322434</v>
      </c>
      <c r="H697" s="85">
        <f>'3424'!BF690</f>
        <v>40554.263332115159</v>
      </c>
      <c r="I697" s="85">
        <f>'3424'!BG690</f>
        <v>42514.579061907883</v>
      </c>
    </row>
    <row r="698" spans="1:9" x14ac:dyDescent="0.4">
      <c r="A698" s="35">
        <f>'3424'!Y691</f>
        <v>683500</v>
      </c>
      <c r="B698" s="106">
        <f>IF(A698&gt;174999.99,VLOOKUP(A698,'Higher Income Adjustment'!A$1:B$190,2),0)</f>
        <v>0.7000000000000004</v>
      </c>
      <c r="C698" s="85">
        <f>'3424'!AX691</f>
        <v>75517.388913540155</v>
      </c>
      <c r="D698" s="85">
        <f>'3424'!AY691</f>
        <v>78536.122094706268</v>
      </c>
      <c r="E698" s="85">
        <f>'3424'!AZ691</f>
        <v>81554.855275872382</v>
      </c>
      <c r="G698" s="85">
        <f>'3424'!BE691</f>
        <v>38636.796187026011</v>
      </c>
      <c r="H698" s="85">
        <f>'3424'!BF691</f>
        <v>40597.144832096732</v>
      </c>
      <c r="I698" s="85">
        <f>'3424'!BG691</f>
        <v>42557.493477167453</v>
      </c>
    </row>
    <row r="699" spans="1:9" x14ac:dyDescent="0.4">
      <c r="A699" s="35">
        <f>'3424'!Y692</f>
        <v>684500</v>
      </c>
      <c r="B699" s="106">
        <f>IF(A699&gt;174999.99,VLOOKUP(A699,'Higher Income Adjustment'!A$1:B$190,2),0)</f>
        <v>0.7000000000000004</v>
      </c>
      <c r="C699" s="85">
        <f>'3424'!AX692</f>
        <v>75616.682136876159</v>
      </c>
      <c r="D699" s="85">
        <f>'3424'!AY692</f>
        <v>78635.466506968049</v>
      </c>
      <c r="E699" s="85">
        <f>'3424'!AZ692</f>
        <v>81654.250877059938</v>
      </c>
      <c r="G699" s="85">
        <f>'3424'!BE692</f>
        <v>38679.644445202088</v>
      </c>
      <c r="H699" s="85">
        <f>'3424'!BF692</f>
        <v>40640.026332078312</v>
      </c>
      <c r="I699" s="85">
        <f>'3424'!BG692</f>
        <v>42600.408218954537</v>
      </c>
    </row>
    <row r="700" spans="1:9" x14ac:dyDescent="0.4">
      <c r="A700" s="35">
        <f>'3424'!Y693</f>
        <v>685500</v>
      </c>
      <c r="B700" s="106">
        <f>IF(A700&gt;174999.99,VLOOKUP(A700,'Higher Income Adjustment'!A$1:B$190,2),0)</f>
        <v>0.7000000000000004</v>
      </c>
      <c r="C700" s="85">
        <f>'3424'!AX693</f>
        <v>75715.974857419307</v>
      </c>
      <c r="D700" s="85">
        <f>'3424'!AY693</f>
        <v>78734.810919229829</v>
      </c>
      <c r="E700" s="85">
        <f>'3424'!AZ693</f>
        <v>81753.646981040351</v>
      </c>
      <c r="G700" s="85">
        <f>'3424'!BE693</f>
        <v>38722.492376867245</v>
      </c>
      <c r="H700" s="85">
        <f>'3424'!BF693</f>
        <v>40682.907832059886</v>
      </c>
      <c r="I700" s="85">
        <f>'3424'!BG693</f>
        <v>42643.323287252526</v>
      </c>
    </row>
    <row r="701" spans="1:9" x14ac:dyDescent="0.4">
      <c r="A701" s="35">
        <f>'3424'!Y694</f>
        <v>686500</v>
      </c>
      <c r="B701" s="106">
        <f>IF(A701&gt;174999.99,VLOOKUP(A701,'Higher Income Adjustment'!A$1:B$190,2),0)</f>
        <v>0.7000000000000004</v>
      </c>
      <c r="C701" s="85">
        <f>'3424'!AX694</f>
        <v>75815.267075195428</v>
      </c>
      <c r="D701" s="85">
        <f>'3424'!AY694</f>
        <v>78834.155331491609</v>
      </c>
      <c r="E701" s="85">
        <f>'3424'!AZ694</f>
        <v>81853.04358778779</v>
      </c>
      <c r="G701" s="85">
        <f>'3424'!BE694</f>
        <v>38765.339982038284</v>
      </c>
      <c r="H701" s="85">
        <f>'3424'!BF694</f>
        <v>40725.789332041466</v>
      </c>
      <c r="I701" s="85">
        <f>'3424'!BG694</f>
        <v>42686.238682044648</v>
      </c>
    </row>
    <row r="702" spans="1:9" x14ac:dyDescent="0.4">
      <c r="A702" s="35">
        <f>'3424'!Y695</f>
        <v>687500</v>
      </c>
      <c r="B702" s="106">
        <f>IF(A702&gt;174999.99,VLOOKUP(A702,'Higher Income Adjustment'!A$1:B$190,2),0)</f>
        <v>0.7000000000000004</v>
      </c>
      <c r="C702" s="85">
        <f>'3424'!AX695</f>
        <v>75914.558790230585</v>
      </c>
      <c r="D702" s="85">
        <f>'3424'!AY695</f>
        <v>78933.499743753389</v>
      </c>
      <c r="E702" s="85">
        <f>'3424'!AZ695</f>
        <v>81952.440697276194</v>
      </c>
      <c r="G702" s="85">
        <f>'3424'!BE695</f>
        <v>38808.18726073212</v>
      </c>
      <c r="H702" s="85">
        <f>'3424'!BF695</f>
        <v>40768.670832023039</v>
      </c>
      <c r="I702" s="85">
        <f>'3424'!BG695</f>
        <v>42729.154403313958</v>
      </c>
    </row>
    <row r="703" spans="1:9" x14ac:dyDescent="0.4">
      <c r="A703" s="35">
        <f>'3424'!Y696</f>
        <v>688500</v>
      </c>
      <c r="B703" s="106">
        <f>IF(A703&gt;174999.99,VLOOKUP(A703,'Higher Income Adjustment'!A$1:B$190,2),0)</f>
        <v>0.7000000000000004</v>
      </c>
      <c r="C703" s="85">
        <f>'3424'!AX696</f>
        <v>76013.850002551117</v>
      </c>
      <c r="D703" s="85">
        <f>'3424'!AY696</f>
        <v>79032.84415601517</v>
      </c>
      <c r="E703" s="85">
        <f>'3424'!AZ696</f>
        <v>82051.838309479223</v>
      </c>
      <c r="G703" s="85">
        <f>'3424'!BE696</f>
        <v>38851.034212965853</v>
      </c>
      <c r="H703" s="85">
        <f>'3424'!BF696</f>
        <v>40811.55233200462</v>
      </c>
      <c r="I703" s="85">
        <f>'3424'!BG696</f>
        <v>42772.070451043386</v>
      </c>
    </row>
    <row r="704" spans="1:9" x14ac:dyDescent="0.4">
      <c r="A704" s="35">
        <f>'3424'!Y697</f>
        <v>689500</v>
      </c>
      <c r="B704" s="106">
        <f>IF(A704&gt;174999.99,VLOOKUP(A704,'Higher Income Adjustment'!A$1:B$190,2),0)</f>
        <v>0.7000000000000004</v>
      </c>
      <c r="C704" s="85">
        <f>'3424'!AX697</f>
        <v>76113.140712183595</v>
      </c>
      <c r="D704" s="85">
        <f>'3424'!AY697</f>
        <v>79132.18856827695</v>
      </c>
      <c r="E704" s="85">
        <f>'3424'!AZ697</f>
        <v>82151.236424370305</v>
      </c>
      <c r="G704" s="85">
        <f>'3424'!BE697</f>
        <v>38893.880838756741</v>
      </c>
      <c r="H704" s="85">
        <f>'3424'!BF697</f>
        <v>40854.433831986193</v>
      </c>
      <c r="I704" s="85">
        <f>'3424'!BG697</f>
        <v>42814.986825215645</v>
      </c>
    </row>
    <row r="705" spans="1:9" x14ac:dyDescent="0.4">
      <c r="A705" s="35">
        <f>'3424'!Y698</f>
        <v>690500</v>
      </c>
      <c r="B705" s="106">
        <f>IF(A705&gt;174999.99,VLOOKUP(A705,'Higher Income Adjustment'!A$1:B$190,2),0)</f>
        <v>0.7000000000000004</v>
      </c>
      <c r="C705" s="85">
        <f>'3424'!AX698</f>
        <v>76212.430919154838</v>
      </c>
      <c r="D705" s="85">
        <f>'3424'!AY698</f>
        <v>79231.53298053873</v>
      </c>
      <c r="E705" s="85">
        <f>'3424'!AZ698</f>
        <v>82250.635041922622</v>
      </c>
      <c r="G705" s="85">
        <f>'3424'!BE698</f>
        <v>38936.727138122216</v>
      </c>
      <c r="H705" s="85">
        <f>'3424'!BF698</f>
        <v>40897.315331967773</v>
      </c>
      <c r="I705" s="85">
        <f>'3424'!BG698</f>
        <v>42857.90352581333</v>
      </c>
    </row>
    <row r="706" spans="1:9" x14ac:dyDescent="0.4">
      <c r="A706" s="35">
        <f>'3424'!Y699</f>
        <v>691500</v>
      </c>
      <c r="B706" s="106">
        <f>IF(A706&gt;174999.99,VLOOKUP(A706,'Higher Income Adjustment'!A$1:B$190,2),0)</f>
        <v>0.7000000000000004</v>
      </c>
      <c r="C706" s="85">
        <f>'3424'!AX699</f>
        <v>76311.720623491929</v>
      </c>
      <c r="D706" s="85">
        <f>'3424'!AY699</f>
        <v>79330.877392800496</v>
      </c>
      <c r="E706" s="85">
        <f>'3424'!AZ699</f>
        <v>82350.034162109063</v>
      </c>
      <c r="G706" s="85">
        <f>'3424'!BE699</f>
        <v>38979.573111079837</v>
      </c>
      <c r="H706" s="85">
        <f>'3424'!BF699</f>
        <v>40940.196831949346</v>
      </c>
      <c r="I706" s="85">
        <f>'3424'!BG699</f>
        <v>42900.820552818856</v>
      </c>
    </row>
    <row r="707" spans="1:9" x14ac:dyDescent="0.4">
      <c r="A707" s="35">
        <f>'3424'!Y700</f>
        <v>692500</v>
      </c>
      <c r="B707" s="106">
        <f>IF(A707&gt;174999.99,VLOOKUP(A707,'Higher Income Adjustment'!A$1:B$190,2),0)</f>
        <v>0.7000000000000004</v>
      </c>
      <c r="C707" s="85">
        <f>'3424'!AX700</f>
        <v>76411.009825222194</v>
      </c>
      <c r="D707" s="85">
        <f>'3424'!AY700</f>
        <v>79430.221805062276</v>
      </c>
      <c r="E707" s="85">
        <f>'3424'!AZ700</f>
        <v>82449.433784902358</v>
      </c>
      <c r="G707" s="85">
        <f>'3424'!BE700</f>
        <v>39022.418757647363</v>
      </c>
      <c r="H707" s="85">
        <f>'3424'!BF700</f>
        <v>40983.078331930919</v>
      </c>
      <c r="I707" s="85">
        <f>'3424'!BG700</f>
        <v>42943.737906214476</v>
      </c>
    </row>
    <row r="708" spans="1:9" x14ac:dyDescent="0.4">
      <c r="A708" s="35">
        <f>'3424'!Y701</f>
        <v>693500</v>
      </c>
      <c r="B708" s="106">
        <f>IF(A708&gt;174999.99,VLOOKUP(A708,'Higher Income Adjustment'!A$1:B$190,2),0)</f>
        <v>0.7000000000000004</v>
      </c>
      <c r="C708" s="85">
        <f>'3424'!AX701</f>
        <v>76510.298524373196</v>
      </c>
      <c r="D708" s="85">
        <f>'3424'!AY701</f>
        <v>79529.566217324056</v>
      </c>
      <c r="E708" s="85">
        <f>'3424'!AZ701</f>
        <v>82548.833910274916</v>
      </c>
      <c r="G708" s="85">
        <f>'3424'!BE701</f>
        <v>39065.264077842701</v>
      </c>
      <c r="H708" s="85">
        <f>'3424'!BF701</f>
        <v>41025.9598319125</v>
      </c>
      <c r="I708" s="85">
        <f>'3424'!BG701</f>
        <v>42986.655585982298</v>
      </c>
    </row>
    <row r="709" spans="1:9" x14ac:dyDescent="0.4">
      <c r="A709" s="35">
        <f>'3424'!Y702</f>
        <v>694500</v>
      </c>
      <c r="B709" s="106">
        <f>IF(A709&gt;174999.99,VLOOKUP(A709,'Higher Income Adjustment'!A$1:B$190,2),0)</f>
        <v>0.7000000000000004</v>
      </c>
      <c r="C709" s="85">
        <f>'3424'!AX702</f>
        <v>76609.586720972773</v>
      </c>
      <c r="D709" s="85">
        <f>'3424'!AY702</f>
        <v>79628.910629585836</v>
      </c>
      <c r="E709" s="85">
        <f>'3424'!AZ702</f>
        <v>82648.2345381989</v>
      </c>
      <c r="G709" s="85">
        <f>'3424'!BE702</f>
        <v>39108.109071683903</v>
      </c>
      <c r="H709" s="85">
        <f>'3424'!BF702</f>
        <v>41068.841331894073</v>
      </c>
      <c r="I709" s="85">
        <f>'3424'!BG702</f>
        <v>43029.573592104243</v>
      </c>
    </row>
    <row r="710" spans="1:9" x14ac:dyDescent="0.4">
      <c r="A710" s="35">
        <f>'3424'!Y703</f>
        <v>695500</v>
      </c>
      <c r="B710" s="106">
        <f>IF(A710&gt;174999.99,VLOOKUP(A710,'Higher Income Adjustment'!A$1:B$190,2),0)</f>
        <v>0.7000000000000004</v>
      </c>
      <c r="C710" s="85">
        <f>'3424'!AX703</f>
        <v>76708.874415048966</v>
      </c>
      <c r="D710" s="85">
        <f>'3424'!AY703</f>
        <v>79728.255041847617</v>
      </c>
      <c r="E710" s="85">
        <f>'3424'!AZ703</f>
        <v>82747.635668646268</v>
      </c>
      <c r="G710" s="85">
        <f>'3424'!BE703</f>
        <v>39150.953739189215</v>
      </c>
      <c r="H710" s="85">
        <f>'3424'!BF703</f>
        <v>41111.722831875653</v>
      </c>
      <c r="I710" s="85">
        <f>'3424'!BG703</f>
        <v>43072.491924562091</v>
      </c>
    </row>
    <row r="711" spans="1:9" x14ac:dyDescent="0.4">
      <c r="A711" s="35">
        <f>'3424'!Y704</f>
        <v>696500</v>
      </c>
      <c r="B711" s="106">
        <f>IF(A711&gt;174999.99,VLOOKUP(A711,'Higher Income Adjustment'!A$1:B$190,2),0)</f>
        <v>0.7000000000000004</v>
      </c>
      <c r="C711" s="85">
        <f>'3424'!AX704</f>
        <v>76808.161606630121</v>
      </c>
      <c r="D711" s="85">
        <f>'3424'!AY704</f>
        <v>79827.599454109397</v>
      </c>
      <c r="E711" s="85">
        <f>'3424'!AZ704</f>
        <v>82847.037301588673</v>
      </c>
      <c r="G711" s="85">
        <f>'3424'!BE704</f>
        <v>39193.798080377019</v>
      </c>
      <c r="H711" s="85">
        <f>'3424'!BF704</f>
        <v>41154.604331857226</v>
      </c>
      <c r="I711" s="85">
        <f>'3424'!BG704</f>
        <v>43115.410583337434</v>
      </c>
    </row>
    <row r="712" spans="1:9" x14ac:dyDescent="0.4">
      <c r="A712" s="35">
        <f>'3424'!Y705</f>
        <v>697500</v>
      </c>
      <c r="B712" s="106">
        <f>IF(A712&gt;174999.99,VLOOKUP(A712,'Higher Income Adjustment'!A$1:B$190,2),0)</f>
        <v>0.7000000000000004</v>
      </c>
      <c r="C712" s="85">
        <f>'3424'!AX705</f>
        <v>76907.448295744791</v>
      </c>
      <c r="D712" s="85">
        <f>'3424'!AY705</f>
        <v>79926.943866371177</v>
      </c>
      <c r="E712" s="85">
        <f>'3424'!AZ705</f>
        <v>82946.439436997563</v>
      </c>
      <c r="G712" s="85">
        <f>'3424'!BE705</f>
        <v>39236.642095265866</v>
      </c>
      <c r="H712" s="85">
        <f>'3424'!BF705</f>
        <v>41197.485831838807</v>
      </c>
      <c r="I712" s="85">
        <f>'3424'!BG705</f>
        <v>43158.329568411747</v>
      </c>
    </row>
    <row r="713" spans="1:9" x14ac:dyDescent="0.4">
      <c r="A713" s="35">
        <f>'3424'!Y706</f>
        <v>698500</v>
      </c>
      <c r="B713" s="106">
        <f>IF(A713&gt;174999.99,VLOOKUP(A713,'Higher Income Adjustment'!A$1:B$190,2),0)</f>
        <v>0.7000000000000004</v>
      </c>
      <c r="C713" s="85">
        <f>'3424'!AX706</f>
        <v>77006.734482421787</v>
      </c>
      <c r="D713" s="85">
        <f>'3424'!AY706</f>
        <v>80026.288278632943</v>
      </c>
      <c r="E713" s="85">
        <f>'3424'!AZ706</f>
        <v>83045.842074844099</v>
      </c>
      <c r="G713" s="85">
        <f>'3424'!BE706</f>
        <v>39279.485783874465</v>
      </c>
      <c r="H713" s="85">
        <f>'3424'!BF706</f>
        <v>41240.36733182038</v>
      </c>
      <c r="I713" s="85">
        <f>'3424'!BG706</f>
        <v>43201.248879766295</v>
      </c>
    </row>
    <row r="714" spans="1:9" x14ac:dyDescent="0.4">
      <c r="A714" s="35">
        <f>'3424'!Y707</f>
        <v>699500</v>
      </c>
      <c r="B714" s="106">
        <f>IF(A714&gt;174999.99,VLOOKUP(A714,'Higher Income Adjustment'!A$1:B$190,2),0)</f>
        <v>0.7000000000000004</v>
      </c>
      <c r="C714" s="85">
        <f>'3424'!AX707</f>
        <v>77106.020166690185</v>
      </c>
      <c r="D714" s="85">
        <f>'3424'!AY707</f>
        <v>80125.632690894723</v>
      </c>
      <c r="E714" s="85">
        <f>'3424'!AZ707</f>
        <v>83145.245215099261</v>
      </c>
      <c r="G714" s="85">
        <f>'3424'!BE707</f>
        <v>39322.329146221702</v>
      </c>
      <c r="H714" s="85">
        <f>'3424'!BF707</f>
        <v>41283.24883180196</v>
      </c>
      <c r="I714" s="85">
        <f>'3424'!BG707</f>
        <v>43244.168517382219</v>
      </c>
    </row>
    <row r="715" spans="1:9" x14ac:dyDescent="0.4">
      <c r="A715" s="35">
        <f>'3424'!Y708</f>
        <v>700500</v>
      </c>
      <c r="B715" s="106">
        <f>IF(A715&gt;174999.99,VLOOKUP(A715,'Higher Income Adjustment'!A$1:B$190,2),0)</f>
        <v>0.7000000000000004</v>
      </c>
      <c r="C715" s="85">
        <f>'3424'!AX708</f>
        <v>77205.305348579306</v>
      </c>
      <c r="D715" s="85">
        <f>'3424'!AY708</f>
        <v>80224.977103156503</v>
      </c>
      <c r="E715" s="85">
        <f>'3424'!AZ708</f>
        <v>83244.6488577337</v>
      </c>
      <c r="G715" s="85">
        <f>'3424'!BE708</f>
        <v>39365.172182326605</v>
      </c>
      <c r="H715" s="85">
        <f>'3424'!BF708</f>
        <v>41326.130331783534</v>
      </c>
      <c r="I715" s="85">
        <f>'3424'!BG708</f>
        <v>43287.088481240462</v>
      </c>
    </row>
    <row r="716" spans="1:9" x14ac:dyDescent="0.4">
      <c r="A716" s="35">
        <f>'3424'!Y709</f>
        <v>701500</v>
      </c>
      <c r="B716" s="106">
        <f>IF(A716&gt;174999.99,VLOOKUP(A716,'Higher Income Adjustment'!A$1:B$190,2),0)</f>
        <v>0.7000000000000004</v>
      </c>
      <c r="C716" s="85">
        <f>'3424'!AX709</f>
        <v>77304.590028118706</v>
      </c>
      <c r="D716" s="85">
        <f>'3424'!AY709</f>
        <v>80324.321515418284</v>
      </c>
      <c r="E716" s="85">
        <f>'3424'!AZ709</f>
        <v>83344.053002717861</v>
      </c>
      <c r="G716" s="85">
        <f>'3424'!BE709</f>
        <v>39408.014892208375</v>
      </c>
      <c r="H716" s="85">
        <f>'3424'!BF709</f>
        <v>41369.011831765114</v>
      </c>
      <c r="I716" s="85">
        <f>'3424'!BG709</f>
        <v>43330.008771321853</v>
      </c>
    </row>
    <row r="717" spans="1:9" x14ac:dyDescent="0.4">
      <c r="A717" s="35">
        <f>'3424'!Y710</f>
        <v>702500</v>
      </c>
      <c r="B717" s="106">
        <f>IF(A717&gt;174999.99,VLOOKUP(A717,'Higher Income Adjustment'!A$1:B$190,2),0)</f>
        <v>0.7000000000000004</v>
      </c>
      <c r="C717" s="85">
        <f>'3424'!AX710</f>
        <v>77403.874205338172</v>
      </c>
      <c r="D717" s="85">
        <f>'3424'!AY710</f>
        <v>80423.665927680064</v>
      </c>
      <c r="E717" s="85">
        <f>'3424'!AZ710</f>
        <v>83443.457650021955</v>
      </c>
      <c r="G717" s="85">
        <f>'3424'!BE710</f>
        <v>39450.857275886359</v>
      </c>
      <c r="H717" s="85">
        <f>'3424'!BF710</f>
        <v>41411.893331746687</v>
      </c>
      <c r="I717" s="85">
        <f>'3424'!BG710</f>
        <v>43372.929387607015</v>
      </c>
    </row>
    <row r="718" spans="1:9" x14ac:dyDescent="0.4">
      <c r="A718" s="35">
        <f>'3424'!Y711</f>
        <v>703500</v>
      </c>
      <c r="B718" s="106">
        <f>IF(A718&gt;174999.99,VLOOKUP(A718,'Higher Income Adjustment'!A$1:B$190,2),0)</f>
        <v>0.7000000000000004</v>
      </c>
      <c r="C718" s="85">
        <f>'3424'!AX711</f>
        <v>77503.157880267798</v>
      </c>
      <c r="D718" s="85">
        <f>'3424'!AY711</f>
        <v>80523.010339941844</v>
      </c>
      <c r="E718" s="85">
        <f>'3424'!AZ711</f>
        <v>83542.86279961589</v>
      </c>
      <c r="G718" s="85">
        <f>'3424'!BE711</f>
        <v>39493.699333380093</v>
      </c>
      <c r="H718" s="85">
        <f>'3424'!BF711</f>
        <v>41454.774831728268</v>
      </c>
      <c r="I718" s="85">
        <f>'3424'!BG711</f>
        <v>43415.850330076442</v>
      </c>
    </row>
    <row r="719" spans="1:9" x14ac:dyDescent="0.4">
      <c r="A719" s="35">
        <f>'3424'!Y712</f>
        <v>704500</v>
      </c>
      <c r="B719" s="106">
        <f>IF(A719&gt;174999.99,VLOOKUP(A719,'Higher Income Adjustment'!A$1:B$190,2),0)</f>
        <v>0.7000000000000004</v>
      </c>
      <c r="C719" s="85">
        <f>'3424'!AX712</f>
        <v>77602.441052937866</v>
      </c>
      <c r="D719" s="85">
        <f>'3424'!AY712</f>
        <v>80622.354752203624</v>
      </c>
      <c r="E719" s="85">
        <f>'3424'!AZ712</f>
        <v>83642.268451469383</v>
      </c>
      <c r="G719" s="85">
        <f>'3424'!BE712</f>
        <v>39536.541064709243</v>
      </c>
      <c r="H719" s="85">
        <f>'3424'!BF712</f>
        <v>41497.656331709841</v>
      </c>
      <c r="I719" s="85">
        <f>'3424'!BG712</f>
        <v>43458.771598710438</v>
      </c>
    </row>
    <row r="720" spans="1:9" x14ac:dyDescent="0.4">
      <c r="A720" s="35">
        <f>'3424'!Y713</f>
        <v>705500</v>
      </c>
      <c r="B720" s="106">
        <f>IF(A720&gt;174999.99,VLOOKUP(A720,'Higher Income Adjustment'!A$1:B$190,2),0)</f>
        <v>0.7000000000000004</v>
      </c>
      <c r="C720" s="85">
        <f>'3424'!AX713</f>
        <v>77701.72372337892</v>
      </c>
      <c r="D720" s="85">
        <f>'3424'!AY713</f>
        <v>80721.69916446539</v>
      </c>
      <c r="E720" s="85">
        <f>'3424'!AZ713</f>
        <v>83741.67460555186</v>
      </c>
      <c r="G720" s="85">
        <f>'3424'!BE713</f>
        <v>39579.382469893666</v>
      </c>
      <c r="H720" s="85">
        <f>'3424'!BF713</f>
        <v>41540.537831691421</v>
      </c>
      <c r="I720" s="85">
        <f>'3424'!BG713</f>
        <v>43501.693193489176</v>
      </c>
    </row>
    <row r="721" spans="1:9" x14ac:dyDescent="0.4">
      <c r="A721" s="35">
        <f>'3424'!Y714</f>
        <v>706500</v>
      </c>
      <c r="B721" s="106">
        <f>IF(A721&gt;174999.99,VLOOKUP(A721,'Higher Income Adjustment'!A$1:B$190,2),0)</f>
        <v>0.7000000000000004</v>
      </c>
      <c r="C721" s="85">
        <f>'3424'!AX714</f>
        <v>77801.005891621797</v>
      </c>
      <c r="D721" s="85">
        <f>'3424'!AY714</f>
        <v>80821.04357672717</v>
      </c>
      <c r="E721" s="85">
        <f>'3424'!AZ714</f>
        <v>83841.081261832544</v>
      </c>
      <c r="G721" s="85">
        <f>'3424'!BE714</f>
        <v>39622.223548953349</v>
      </c>
      <c r="H721" s="85">
        <f>'3424'!BF714</f>
        <v>41583.419331672994</v>
      </c>
      <c r="I721" s="85">
        <f>'3424'!BG714</f>
        <v>43544.61511439264</v>
      </c>
    </row>
    <row r="722" spans="1:9" x14ac:dyDescent="0.4">
      <c r="A722" s="35">
        <f>'3424'!Y715</f>
        <v>707500</v>
      </c>
      <c r="B722" s="106">
        <f>IF(A722&gt;174999.99,VLOOKUP(A722,'Higher Income Adjustment'!A$1:B$190,2),0)</f>
        <v>0.7000000000000004</v>
      </c>
      <c r="C722" s="85">
        <f>'3424'!AX715</f>
        <v>77900.287557697535</v>
      </c>
      <c r="D722" s="85">
        <f>'3424'!AY715</f>
        <v>80920.38798898895</v>
      </c>
      <c r="E722" s="85">
        <f>'3424'!AZ715</f>
        <v>83940.488420280366</v>
      </c>
      <c r="G722" s="85">
        <f>'3424'!BE715</f>
        <v>39665.064301908475</v>
      </c>
      <c r="H722" s="85">
        <f>'3424'!BF715</f>
        <v>41626.300831654575</v>
      </c>
      <c r="I722" s="85">
        <f>'3424'!BG715</f>
        <v>43587.537361400675</v>
      </c>
    </row>
    <row r="723" spans="1:9" x14ac:dyDescent="0.4">
      <c r="A723" s="35">
        <f>'3424'!Y716</f>
        <v>708500</v>
      </c>
      <c r="B723" s="106">
        <f>IF(A723&gt;174999.99,VLOOKUP(A723,'Higher Income Adjustment'!A$1:B$190,2),0)</f>
        <v>0.7000000000000004</v>
      </c>
      <c r="C723" s="85">
        <f>'3424'!AX716</f>
        <v>77999.568721637435</v>
      </c>
      <c r="D723" s="85">
        <f>'3424'!AY716</f>
        <v>81019.732401250731</v>
      </c>
      <c r="E723" s="85">
        <f>'3424'!AZ716</f>
        <v>84039.896080864026</v>
      </c>
      <c r="G723" s="85">
        <f>'3424'!BE716</f>
        <v>39707.904728779351</v>
      </c>
      <c r="H723" s="85">
        <f>'3424'!BF716</f>
        <v>41669.182331636148</v>
      </c>
      <c r="I723" s="85">
        <f>'3424'!BG716</f>
        <v>43630.459934492945</v>
      </c>
    </row>
    <row r="724" spans="1:9" x14ac:dyDescent="0.4">
      <c r="A724" s="35">
        <f>'3424'!Y717</f>
        <v>709500</v>
      </c>
      <c r="B724" s="106">
        <f>IF(A724&gt;174999.99,VLOOKUP(A724,'Higher Income Adjustment'!A$1:B$190,2),0)</f>
        <v>0.7000000000000004</v>
      </c>
      <c r="C724" s="85">
        <f>'3424'!AX717</f>
        <v>78098.849383473033</v>
      </c>
      <c r="D724" s="85">
        <f>'3424'!AY717</f>
        <v>81119.076813512511</v>
      </c>
      <c r="E724" s="85">
        <f>'3424'!AZ717</f>
        <v>84139.304243551989</v>
      </c>
      <c r="G724" s="85">
        <f>'3424'!BE717</f>
        <v>39750.744829586482</v>
      </c>
      <c r="H724" s="85">
        <f>'3424'!BF717</f>
        <v>41712.063831617728</v>
      </c>
      <c r="I724" s="85">
        <f>'3424'!BG717</f>
        <v>43673.382833648975</v>
      </c>
    </row>
    <row r="725" spans="1:9" x14ac:dyDescent="0.4">
      <c r="A725" s="35">
        <f>'3424'!Y718</f>
        <v>710500</v>
      </c>
      <c r="B725" s="106">
        <f>IF(A725&gt;174999.99,VLOOKUP(A725,'Higher Income Adjustment'!A$1:B$190,2),0)</f>
        <v>0.7000000000000004</v>
      </c>
      <c r="C725" s="85">
        <f>'3424'!AX718</f>
        <v>78198.129543236122</v>
      </c>
      <c r="D725" s="85">
        <f>'3424'!AY718</f>
        <v>81218.421225774291</v>
      </c>
      <c r="E725" s="85">
        <f>'3424'!AZ718</f>
        <v>84238.71290831246</v>
      </c>
      <c r="G725" s="85">
        <f>'3424'!BE718</f>
        <v>39793.584604350493</v>
      </c>
      <c r="H725" s="85">
        <f>'3424'!BF718</f>
        <v>41754.945331599301</v>
      </c>
      <c r="I725" s="85">
        <f>'3424'!BG718</f>
        <v>43716.306058848109</v>
      </c>
    </row>
    <row r="726" spans="1:9" x14ac:dyDescent="0.4">
      <c r="A726" s="35">
        <f>'3424'!Y719</f>
        <v>711500</v>
      </c>
      <c r="B726" s="106">
        <f>IF(A726&gt;174999.99,VLOOKUP(A726,'Higher Income Adjustment'!A$1:B$190,2),0)</f>
        <v>0.7000000000000004</v>
      </c>
      <c r="C726" s="85">
        <f>'3424'!AX719</f>
        <v>78297.409200958748</v>
      </c>
      <c r="D726" s="85">
        <f>'3424'!AY719</f>
        <v>81317.765638036071</v>
      </c>
      <c r="E726" s="85">
        <f>'3424'!AZ719</f>
        <v>84338.122075113395</v>
      </c>
      <c r="G726" s="85">
        <f>'3424'!BE719</f>
        <v>39836.424053092211</v>
      </c>
      <c r="H726" s="85">
        <f>'3424'!BF719</f>
        <v>41797.826831580882</v>
      </c>
      <c r="I726" s="85">
        <f>'3424'!BG719</f>
        <v>43759.229610069553</v>
      </c>
    </row>
    <row r="727" spans="1:9" x14ac:dyDescent="0.4">
      <c r="A727" s="35">
        <f>'3424'!Y720</f>
        <v>712500</v>
      </c>
      <c r="B727" s="106">
        <f>IF(A727&gt;174999.99,VLOOKUP(A727,'Higher Income Adjustment'!A$1:B$190,2),0)</f>
        <v>0.7000000000000004</v>
      </c>
      <c r="C727" s="85">
        <f>'3424'!AX720</f>
        <v>78396.688356673214</v>
      </c>
      <c r="D727" s="85">
        <f>'3424'!AY720</f>
        <v>81417.110050297852</v>
      </c>
      <c r="E727" s="85">
        <f>'3424'!AZ720</f>
        <v>84437.531743922489</v>
      </c>
      <c r="G727" s="85">
        <f>'3424'!BE720</f>
        <v>39879.263175832588</v>
      </c>
      <c r="H727" s="85">
        <f>'3424'!BF720</f>
        <v>41840.708331562455</v>
      </c>
      <c r="I727" s="85">
        <f>'3424'!BG720</f>
        <v>43802.153487292322</v>
      </c>
    </row>
    <row r="728" spans="1:9" x14ac:dyDescent="0.4">
      <c r="A728" s="35">
        <f>'3424'!Y721</f>
        <v>713500</v>
      </c>
      <c r="B728" s="106">
        <f>IF(A728&gt;174999.99,VLOOKUP(A728,'Higher Income Adjustment'!A$1:B$190,2),0)</f>
        <v>0.7000000000000004</v>
      </c>
      <c r="C728" s="85">
        <f>'3424'!AX721</f>
        <v>78495.967010412031</v>
      </c>
      <c r="D728" s="85">
        <f>'3424'!AY721</f>
        <v>81516.454462559617</v>
      </c>
      <c r="E728" s="85">
        <f>'3424'!AZ721</f>
        <v>84536.941914707204</v>
      </c>
      <c r="G728" s="85">
        <f>'3424'!BE721</f>
        <v>39922.101972592776</v>
      </c>
      <c r="H728" s="85">
        <f>'3424'!BF721</f>
        <v>41883.589831544035</v>
      </c>
      <c r="I728" s="85">
        <f>'3424'!BG721</f>
        <v>43845.077690495295</v>
      </c>
    </row>
    <row r="729" spans="1:9" x14ac:dyDescent="0.4">
      <c r="A729" s="35">
        <f>'3424'!Y722</f>
        <v>714500</v>
      </c>
      <c r="B729" s="106">
        <f>IF(A729&gt;174999.99,VLOOKUP(A729,'Higher Income Adjustment'!A$1:B$190,2),0)</f>
        <v>0.7000000000000004</v>
      </c>
      <c r="C729" s="85">
        <f>'3424'!AX722</f>
        <v>78595.245162207997</v>
      </c>
      <c r="D729" s="85">
        <f>'3424'!AY722</f>
        <v>81615.798874821397</v>
      </c>
      <c r="E729" s="85">
        <f>'3424'!AZ722</f>
        <v>84636.352587434798</v>
      </c>
      <c r="G729" s="85">
        <f>'3424'!BE722</f>
        <v>39964.940443394036</v>
      </c>
      <c r="H729" s="85">
        <f>'3424'!BF722</f>
        <v>41926.471331525609</v>
      </c>
      <c r="I729" s="85">
        <f>'3424'!BG722</f>
        <v>43888.002219657181</v>
      </c>
    </row>
    <row r="730" spans="1:9" x14ac:dyDescent="0.4">
      <c r="A730" s="35">
        <f>'3424'!Y723</f>
        <v>715500</v>
      </c>
      <c r="B730" s="106">
        <f>IF(A730&gt;174999.99,VLOOKUP(A730,'Higher Income Adjustment'!A$1:B$190,2),0)</f>
        <v>0.7000000000000004</v>
      </c>
      <c r="C730" s="85">
        <f>'3424'!AX723</f>
        <v>78694.522812094161</v>
      </c>
      <c r="D730" s="85">
        <f>'3424'!AY723</f>
        <v>81715.143287083178</v>
      </c>
      <c r="E730" s="85">
        <f>'3424'!AZ723</f>
        <v>84735.763762072194</v>
      </c>
      <c r="G730" s="85">
        <f>'3424'!BE723</f>
        <v>40007.778588257846</v>
      </c>
      <c r="H730" s="85">
        <f>'3424'!BF723</f>
        <v>41969.352831507189</v>
      </c>
      <c r="I730" s="85">
        <f>'3424'!BG723</f>
        <v>43930.927074756532</v>
      </c>
    </row>
    <row r="731" spans="1:9" x14ac:dyDescent="0.4">
      <c r="A731" s="35">
        <f>'3424'!Y724</f>
        <v>716500</v>
      </c>
      <c r="B731" s="106">
        <f>IF(A731&gt;174999.99,VLOOKUP(A731,'Higher Income Adjustment'!A$1:B$190,2),0)</f>
        <v>0.7000000000000004</v>
      </c>
      <c r="C731" s="85">
        <f>'3424'!AX724</f>
        <v>78793.799960103788</v>
      </c>
      <c r="D731" s="85">
        <f>'3424'!AY724</f>
        <v>81814.487699344958</v>
      </c>
      <c r="E731" s="85">
        <f>'3424'!AZ724</f>
        <v>84835.175438586128</v>
      </c>
      <c r="G731" s="85">
        <f>'3424'!BE724</f>
        <v>40050.616407205795</v>
      </c>
      <c r="H731" s="85">
        <f>'3424'!BF724</f>
        <v>42012.234331488762</v>
      </c>
      <c r="I731" s="85">
        <f>'3424'!BG724</f>
        <v>43973.85225577173</v>
      </c>
    </row>
    <row r="732" spans="1:9" x14ac:dyDescent="0.4">
      <c r="A732" s="35">
        <f>'3424'!Y725</f>
        <v>717500</v>
      </c>
      <c r="B732" s="106">
        <f>IF(A732&gt;174999.99,VLOOKUP(A732,'Higher Income Adjustment'!A$1:B$190,2),0)</f>
        <v>0.7000000000000004</v>
      </c>
      <c r="C732" s="85">
        <f>'3424'!AX725</f>
        <v>78893.076606270391</v>
      </c>
      <c r="D732" s="85">
        <f>'3424'!AY725</f>
        <v>81913.832111606738</v>
      </c>
      <c r="E732" s="85">
        <f>'3424'!AZ725</f>
        <v>84934.587616943085</v>
      </c>
      <c r="G732" s="85">
        <f>'3424'!BE725</f>
        <v>40093.453900259679</v>
      </c>
      <c r="H732" s="85">
        <f>'3424'!BF725</f>
        <v>42055.115831470343</v>
      </c>
      <c r="I732" s="85">
        <f>'3424'!BG725</f>
        <v>44016.777762681006</v>
      </c>
    </row>
    <row r="733" spans="1:9" x14ac:dyDescent="0.4">
      <c r="A733" s="35">
        <f>'3424'!Y726</f>
        <v>718500</v>
      </c>
      <c r="B733" s="106">
        <f>IF(A733&gt;174999.99,VLOOKUP(A733,'Higher Income Adjustment'!A$1:B$190,2),0)</f>
        <v>0.7000000000000004</v>
      </c>
      <c r="C733" s="85">
        <f>'3424'!AX726</f>
        <v>78992.352750627761</v>
      </c>
      <c r="D733" s="85">
        <f>'3424'!AY726</f>
        <v>82013.176523868518</v>
      </c>
      <c r="E733" s="85">
        <f>'3424'!AZ726</f>
        <v>85034.000297109276</v>
      </c>
      <c r="G733" s="85">
        <f>'3424'!BE726</f>
        <v>40136.291067441402</v>
      </c>
      <c r="H733" s="85">
        <f>'3424'!BF726</f>
        <v>42097.997331451916</v>
      </c>
      <c r="I733" s="85">
        <f>'3424'!BG726</f>
        <v>44059.70359546243</v>
      </c>
    </row>
    <row r="734" spans="1:9" x14ac:dyDescent="0.4">
      <c r="A734" s="35">
        <f>'3424'!Y727</f>
        <v>719500</v>
      </c>
      <c r="B734" s="106">
        <f>IF(A734&gt;174999.99,VLOOKUP(A734,'Higher Income Adjustment'!A$1:B$190,2),0)</f>
        <v>0.7000000000000004</v>
      </c>
      <c r="C734" s="85">
        <f>'3424'!AX727</f>
        <v>79091.628393209918</v>
      </c>
      <c r="D734" s="85">
        <f>'3424'!AY727</f>
        <v>82112.520936130299</v>
      </c>
      <c r="E734" s="85">
        <f>'3424'!AZ727</f>
        <v>85133.41347905068</v>
      </c>
      <c r="G734" s="85">
        <f>'3424'!BE727</f>
        <v>40179.12790877308</v>
      </c>
      <c r="H734" s="85">
        <f>'3424'!BF727</f>
        <v>42140.878831433496</v>
      </c>
      <c r="I734" s="85">
        <f>'3424'!BG727</f>
        <v>44102.629754093912</v>
      </c>
    </row>
    <row r="735" spans="1:9" x14ac:dyDescent="0.4">
      <c r="A735" s="35">
        <f>'3424'!Y728</f>
        <v>720500</v>
      </c>
      <c r="B735" s="106">
        <f>IF(A735&gt;174999.99,VLOOKUP(A735,'Higher Income Adjustment'!A$1:B$190,2),0)</f>
        <v>0.7000000000000004</v>
      </c>
      <c r="C735" s="85">
        <f>'3424'!AX728</f>
        <v>79190.903534051104</v>
      </c>
      <c r="D735" s="85">
        <f>'3424'!AY728</f>
        <v>82211.865348392064</v>
      </c>
      <c r="E735" s="85">
        <f>'3424'!AZ728</f>
        <v>85232.827162733025</v>
      </c>
      <c r="G735" s="85">
        <f>'3424'!BE728</f>
        <v>40221.964424276957</v>
      </c>
      <c r="H735" s="85">
        <f>'3424'!BF728</f>
        <v>42183.760331415069</v>
      </c>
      <c r="I735" s="85">
        <f>'3424'!BG728</f>
        <v>44145.556238553181</v>
      </c>
    </row>
    <row r="736" spans="1:9" x14ac:dyDescent="0.4">
      <c r="A736" s="35">
        <f>'3424'!Y729</f>
        <v>721500</v>
      </c>
      <c r="B736" s="106">
        <f>IF(A736&gt;174999.99,VLOOKUP(A736,'Higher Income Adjustment'!A$1:B$190,2),0)</f>
        <v>0.7000000000000004</v>
      </c>
      <c r="C736" s="85">
        <f>'3424'!AX729</f>
        <v>79290.178173185865</v>
      </c>
      <c r="D736" s="85">
        <f>'3424'!AY729</f>
        <v>82311.209760653845</v>
      </c>
      <c r="E736" s="85">
        <f>'3424'!AZ729</f>
        <v>85332.241348121825</v>
      </c>
      <c r="G736" s="85">
        <f>'3424'!BE729</f>
        <v>40264.800613975443</v>
      </c>
      <c r="H736" s="85">
        <f>'3424'!BF729</f>
        <v>42226.64183139665</v>
      </c>
      <c r="I736" s="85">
        <f>'3424'!BG729</f>
        <v>44188.483048817856</v>
      </c>
    </row>
    <row r="737" spans="1:9" x14ac:dyDescent="0.4">
      <c r="A737" s="35">
        <f>'3424'!Y730</f>
        <v>722500</v>
      </c>
      <c r="B737" s="106">
        <f>IF(A737&gt;174999.99,VLOOKUP(A737,'Higher Income Adjustment'!A$1:B$190,2),0)</f>
        <v>0.7000000000000004</v>
      </c>
      <c r="C737" s="85">
        <f>'3424'!AX730</f>
        <v>79389.452310648951</v>
      </c>
      <c r="D737" s="85">
        <f>'3424'!AY730</f>
        <v>82410.554172915625</v>
      </c>
      <c r="E737" s="85">
        <f>'3424'!AZ730</f>
        <v>85431.656035182299</v>
      </c>
      <c r="G737" s="85">
        <f>'3424'!BE730</f>
        <v>40307.636477891116</v>
      </c>
      <c r="H737" s="85">
        <f>'3424'!BF730</f>
        <v>42269.523331378223</v>
      </c>
      <c r="I737" s="85">
        <f>'3424'!BG730</f>
        <v>44231.41018486533</v>
      </c>
    </row>
    <row r="738" spans="1:9" x14ac:dyDescent="0.4">
      <c r="A738" s="35">
        <f>'3424'!Y731</f>
        <v>723500</v>
      </c>
      <c r="B738" s="106">
        <f>IF(A738&gt;174999.99,VLOOKUP(A738,'Higher Income Adjustment'!A$1:B$190,2),0)</f>
        <v>0.7000000000000004</v>
      </c>
      <c r="C738" s="85">
        <f>'3424'!AX731</f>
        <v>79488.725946475373</v>
      </c>
      <c r="D738" s="85">
        <f>'3424'!AY731</f>
        <v>82509.898585177405</v>
      </c>
      <c r="E738" s="85">
        <f>'3424'!AZ731</f>
        <v>85531.071223879437</v>
      </c>
      <c r="G738" s="85">
        <f>'3424'!BE731</f>
        <v>40350.472016046719</v>
      </c>
      <c r="H738" s="85">
        <f>'3424'!BF731</f>
        <v>42312.404831359803</v>
      </c>
      <c r="I738" s="85">
        <f>'3424'!BG731</f>
        <v>44274.337646672888</v>
      </c>
    </row>
    <row r="739" spans="1:9" x14ac:dyDescent="0.4">
      <c r="A739" s="35">
        <f>'3424'!Y732</f>
        <v>724500</v>
      </c>
      <c r="B739" s="106">
        <f>IF(A739&gt;174999.99,VLOOKUP(A739,'Higher Income Adjustment'!A$1:B$190,2),0)</f>
        <v>0.7000000000000004</v>
      </c>
      <c r="C739" s="85">
        <f>'3424'!AX732</f>
        <v>79587.999080700392</v>
      </c>
      <c r="D739" s="85">
        <f>'3424'!AY732</f>
        <v>82609.242997439185</v>
      </c>
      <c r="E739" s="85">
        <f>'3424'!AZ732</f>
        <v>85630.486914177978</v>
      </c>
      <c r="G739" s="85">
        <f>'3424'!BE732</f>
        <v>40393.307228465128</v>
      </c>
      <c r="H739" s="85">
        <f>'3424'!BF732</f>
        <v>42355.286331341376</v>
      </c>
      <c r="I739" s="85">
        <f>'3424'!BG732</f>
        <v>44317.265434217625</v>
      </c>
    </row>
    <row r="740" spans="1:9" x14ac:dyDescent="0.4">
      <c r="A740" s="35">
        <f>'3424'!Y733</f>
        <v>725500</v>
      </c>
      <c r="B740" s="106">
        <f>IF(A740&gt;174999.99,VLOOKUP(A740,'Higher Income Adjustment'!A$1:B$190,2),0)</f>
        <v>0.7000000000000004</v>
      </c>
      <c r="C740" s="85">
        <f>'3424'!AX733</f>
        <v>79687.271713359485</v>
      </c>
      <c r="D740" s="85">
        <f>'3424'!AY733</f>
        <v>82708.587409700966</v>
      </c>
      <c r="E740" s="85">
        <f>'3424'!AZ733</f>
        <v>85729.903106042446</v>
      </c>
      <c r="G740" s="85">
        <f>'3424'!BE733</f>
        <v>40436.142115169408</v>
      </c>
      <c r="H740" s="85">
        <f>'3424'!BF733</f>
        <v>42398.167831322957</v>
      </c>
      <c r="I740" s="85">
        <f>'3424'!BG733</f>
        <v>44360.193547476505</v>
      </c>
    </row>
    <row r="741" spans="1:9" x14ac:dyDescent="0.4">
      <c r="A741" s="35">
        <f>'3424'!Y734</f>
        <v>726500</v>
      </c>
      <c r="B741" s="106">
        <f>IF(A741&gt;174999.99,VLOOKUP(A741,'Higher Income Adjustment'!A$1:B$190,2),0)</f>
        <v>0.7000000000000004</v>
      </c>
      <c r="C741" s="85">
        <f>'3424'!AX734</f>
        <v>79786.54384448842</v>
      </c>
      <c r="D741" s="85">
        <f>'3424'!AY734</f>
        <v>82807.931821962746</v>
      </c>
      <c r="E741" s="85">
        <f>'3424'!AZ734</f>
        <v>85829.319799437071</v>
      </c>
      <c r="G741" s="85">
        <f>'3424'!BE734</f>
        <v>40478.976676182763</v>
      </c>
      <c r="H741" s="85">
        <f>'3424'!BF734</f>
        <v>42441.04933130453</v>
      </c>
      <c r="I741" s="85">
        <f>'3424'!BG734</f>
        <v>44403.121986426297</v>
      </c>
    </row>
    <row r="742" spans="1:9" x14ac:dyDescent="0.4">
      <c r="A742" s="35">
        <f>'3424'!Y735</f>
        <v>727500</v>
      </c>
      <c r="B742" s="106">
        <f>IF(A742&gt;174999.99,VLOOKUP(A742,'Higher Income Adjustment'!A$1:B$190,2),0)</f>
        <v>0.7000000000000004</v>
      </c>
      <c r="C742" s="85">
        <f>'3424'!AX735</f>
        <v>79885.81547412317</v>
      </c>
      <c r="D742" s="85">
        <f>'3424'!AY735</f>
        <v>82907.276234224511</v>
      </c>
      <c r="E742" s="85">
        <f>'3424'!AZ735</f>
        <v>85928.736994325853</v>
      </c>
      <c r="G742" s="85">
        <f>'3424'!BE735</f>
        <v>40521.810911528584</v>
      </c>
      <c r="H742" s="85">
        <f>'3424'!BF735</f>
        <v>42483.93083128611</v>
      </c>
      <c r="I742" s="85">
        <f>'3424'!BG735</f>
        <v>44446.050751043636</v>
      </c>
    </row>
    <row r="743" spans="1:9" x14ac:dyDescent="0.4">
      <c r="A743" s="35">
        <f>'3424'!Y736</f>
        <v>728500</v>
      </c>
      <c r="B743" s="106">
        <f>IF(A743&gt;174999.99,VLOOKUP(A743,'Higher Income Adjustment'!A$1:B$190,2),0)</f>
        <v>0.7000000000000004</v>
      </c>
      <c r="C743" s="85">
        <f>'3424'!AX736</f>
        <v>79985.086602299998</v>
      </c>
      <c r="D743" s="85">
        <f>'3424'!AY736</f>
        <v>83006.620646486292</v>
      </c>
      <c r="E743" s="85">
        <f>'3424'!AZ736</f>
        <v>86028.154690672585</v>
      </c>
      <c r="G743" s="85">
        <f>'3424'!BE736</f>
        <v>40564.644821230395</v>
      </c>
      <c r="H743" s="85">
        <f>'3424'!BF736</f>
        <v>42526.812331267683</v>
      </c>
      <c r="I743" s="85">
        <f>'3424'!BG736</f>
        <v>44488.979841304972</v>
      </c>
    </row>
    <row r="744" spans="1:9" x14ac:dyDescent="0.4">
      <c r="A744" s="35">
        <f>'3424'!Y737</f>
        <v>729500</v>
      </c>
      <c r="B744" s="106">
        <f>IF(A744&gt;174999.99,VLOOKUP(A744,'Higher Income Adjustment'!A$1:B$190,2),0)</f>
        <v>0.7000000000000004</v>
      </c>
      <c r="C744" s="85">
        <f>'3424'!AX737</f>
        <v>80084.357229055386</v>
      </c>
      <c r="D744" s="85">
        <f>'3424'!AY737</f>
        <v>83105.965058748072</v>
      </c>
      <c r="E744" s="85">
        <f>'3424'!AZ737</f>
        <v>86127.572888440758</v>
      </c>
      <c r="G744" s="85">
        <f>'3424'!BE737</f>
        <v>40607.478405311893</v>
      </c>
      <c r="H744" s="85">
        <f>'3424'!BF737</f>
        <v>42569.693831249264</v>
      </c>
      <c r="I744" s="85">
        <f>'3424'!BG737</f>
        <v>44531.909257186635</v>
      </c>
    </row>
    <row r="745" spans="1:9" x14ac:dyDescent="0.4">
      <c r="A745" s="35">
        <f>'3424'!Y738</f>
        <v>730500</v>
      </c>
      <c r="B745" s="106">
        <f>IF(A745&gt;174999.99,VLOOKUP(A745,'Higher Income Adjustment'!A$1:B$190,2),0)</f>
        <v>0.7000000000000004</v>
      </c>
      <c r="C745" s="85">
        <f>'3424'!AX738</f>
        <v>80183.627354426062</v>
      </c>
      <c r="D745" s="85">
        <f>'3424'!AY738</f>
        <v>83205.309471009852</v>
      </c>
      <c r="E745" s="85">
        <f>'3424'!AZ738</f>
        <v>86226.991587593642</v>
      </c>
      <c r="G745" s="85">
        <f>'3424'!BE738</f>
        <v>40650.311663796921</v>
      </c>
      <c r="H745" s="85">
        <f>'3424'!BF738</f>
        <v>42612.575331230837</v>
      </c>
      <c r="I745" s="85">
        <f>'3424'!BG738</f>
        <v>44574.838998664753</v>
      </c>
    </row>
    <row r="746" spans="1:9" x14ac:dyDescent="0.4">
      <c r="A746" s="35">
        <f>'3424'!Y739</f>
        <v>731500</v>
      </c>
      <c r="B746" s="106">
        <f>IF(A746&gt;174999.99,VLOOKUP(A746,'Higher Income Adjustment'!A$1:B$190,2),0)</f>
        <v>0.7000000000000004</v>
      </c>
      <c r="C746" s="85">
        <f>'3424'!AX739</f>
        <v>80282.896978449004</v>
      </c>
      <c r="D746" s="85">
        <f>'3424'!AY739</f>
        <v>83304.653883271632</v>
      </c>
      <c r="E746" s="85">
        <f>'3424'!AZ739</f>
        <v>86326.410788094261</v>
      </c>
      <c r="G746" s="85">
        <f>'3424'!BE739</f>
        <v>40693.144596709506</v>
      </c>
      <c r="H746" s="85">
        <f>'3424'!BF739</f>
        <v>42655.456831212417</v>
      </c>
      <c r="I746" s="85">
        <f>'3424'!BG739</f>
        <v>44617.769065715329</v>
      </c>
    </row>
    <row r="747" spans="1:9" x14ac:dyDescent="0.4">
      <c r="A747" s="35">
        <f>'3424'!Y740</f>
        <v>732500</v>
      </c>
      <c r="B747" s="106">
        <f>IF(A747&gt;174999.99,VLOOKUP(A747,'Higher Income Adjustment'!A$1:B$190,2),0)</f>
        <v>0.7000000000000004</v>
      </c>
      <c r="C747" s="85">
        <f>'3424'!AX740</f>
        <v>80382.166101161434</v>
      </c>
      <c r="D747" s="85">
        <f>'3424'!AY740</f>
        <v>83403.998295533413</v>
      </c>
      <c r="E747" s="85">
        <f>'3424'!AZ740</f>
        <v>86425.830489905391</v>
      </c>
      <c r="G747" s="85">
        <f>'3424'!BE740</f>
        <v>40735.977204073817</v>
      </c>
      <c r="H747" s="85">
        <f>'3424'!BF740</f>
        <v>42698.338331193991</v>
      </c>
      <c r="I747" s="85">
        <f>'3424'!BG740</f>
        <v>44660.699458314164</v>
      </c>
    </row>
    <row r="748" spans="1:9" x14ac:dyDescent="0.4">
      <c r="A748" s="35">
        <f>'3424'!Y741</f>
        <v>733500</v>
      </c>
      <c r="B748" s="106">
        <f>IF(A748&gt;174999.99,VLOOKUP(A748,'Higher Income Adjustment'!A$1:B$190,2),0)</f>
        <v>0.7000000000000004</v>
      </c>
      <c r="C748" s="85">
        <f>'3424'!AX741</f>
        <v>80481.43472260081</v>
      </c>
      <c r="D748" s="85">
        <f>'3424'!AY741</f>
        <v>83503.342707795193</v>
      </c>
      <c r="E748" s="85">
        <f>'3424'!AZ741</f>
        <v>86525.250692989575</v>
      </c>
      <c r="G748" s="85">
        <f>'3424'!BE741</f>
        <v>40778.809485914186</v>
      </c>
      <c r="H748" s="85">
        <f>'3424'!BF741</f>
        <v>42741.219831175571</v>
      </c>
      <c r="I748" s="85">
        <f>'3424'!BG741</f>
        <v>44703.630176436956</v>
      </c>
    </row>
    <row r="749" spans="1:9" x14ac:dyDescent="0.4">
      <c r="A749" s="35">
        <f>'3424'!Y742</f>
        <v>734500</v>
      </c>
      <c r="B749" s="106">
        <f>IF(A749&gt;174999.99,VLOOKUP(A749,'Higher Income Adjustment'!A$1:B$190,2),0)</f>
        <v>0.7000000000000004</v>
      </c>
      <c r="C749" s="85">
        <f>'3424'!AX742</f>
        <v>80580.70284280488</v>
      </c>
      <c r="D749" s="85">
        <f>'3424'!AY742</f>
        <v>83602.687120056973</v>
      </c>
      <c r="E749" s="85">
        <f>'3424'!AZ742</f>
        <v>86624.671397309066</v>
      </c>
      <c r="G749" s="85">
        <f>'3424'!BE742</f>
        <v>40821.641442255095</v>
      </c>
      <c r="H749" s="85">
        <f>'3424'!BF742</f>
        <v>42784.101331157144</v>
      </c>
      <c r="I749" s="85">
        <f>'3424'!BG742</f>
        <v>44746.561220059193</v>
      </c>
    </row>
    <row r="750" spans="1:9" x14ac:dyDescent="0.4">
      <c r="A750" s="35">
        <f>'3424'!Y743</f>
        <v>735500</v>
      </c>
      <c r="B750" s="106">
        <f>IF(A750&gt;174999.99,VLOOKUP(A750,'Higher Income Adjustment'!A$1:B$190,2),0)</f>
        <v>0.7000000000000004</v>
      </c>
      <c r="C750" s="85">
        <f>'3424'!AX743</f>
        <v>80679.970461811565</v>
      </c>
      <c r="D750" s="85">
        <f>'3424'!AY743</f>
        <v>83702.031532318739</v>
      </c>
      <c r="E750" s="85">
        <f>'3424'!AZ743</f>
        <v>86724.092602825913</v>
      </c>
      <c r="G750" s="85">
        <f>'3424'!BE743</f>
        <v>40864.473073121218</v>
      </c>
      <c r="H750" s="85">
        <f>'3424'!BF743</f>
        <v>42826.982831138725</v>
      </c>
      <c r="I750" s="85">
        <f>'3424'!BG743</f>
        <v>44789.492589156231</v>
      </c>
    </row>
    <row r="751" spans="1:9" x14ac:dyDescent="0.4">
      <c r="A751" s="35">
        <f>'3424'!Y744</f>
        <v>736500</v>
      </c>
      <c r="B751" s="106">
        <f>IF(A751&gt;174999.99,VLOOKUP(A751,'Higher Income Adjustment'!A$1:B$190,2),0)</f>
        <v>0.7000000000000004</v>
      </c>
      <c r="C751" s="85">
        <f>'3424'!AX744</f>
        <v>80779.237579659108</v>
      </c>
      <c r="D751" s="85">
        <f>'3424'!AY744</f>
        <v>83801.375944580519</v>
      </c>
      <c r="E751" s="85">
        <f>'3424'!AZ744</f>
        <v>86823.51430950193</v>
      </c>
      <c r="G751" s="85">
        <f>'3424'!BE744</f>
        <v>40907.304378537345</v>
      </c>
      <c r="H751" s="85">
        <f>'3424'!BF744</f>
        <v>42869.864331120298</v>
      </c>
      <c r="I751" s="85">
        <f>'3424'!BG744</f>
        <v>44832.424283703251</v>
      </c>
    </row>
    <row r="752" spans="1:9" x14ac:dyDescent="0.4">
      <c r="A752" s="35">
        <f>'3424'!Y745</f>
        <v>737500</v>
      </c>
      <c r="B752" s="106">
        <f>IF(A752&gt;174999.99,VLOOKUP(A752,'Higher Income Adjustment'!A$1:B$190,2),0)</f>
        <v>0.7000000000000004</v>
      </c>
      <c r="C752" s="85">
        <f>'3424'!AX745</f>
        <v>80878.50419638594</v>
      </c>
      <c r="D752" s="85">
        <f>'3424'!AY745</f>
        <v>83900.720356842299</v>
      </c>
      <c r="E752" s="85">
        <f>'3424'!AZ745</f>
        <v>86922.936517298658</v>
      </c>
      <c r="G752" s="85">
        <f>'3424'!BE745</f>
        <v>40950.135358528467</v>
      </c>
      <c r="H752" s="85">
        <f>'3424'!BF745</f>
        <v>42912.745831101878</v>
      </c>
      <c r="I752" s="85">
        <f>'3424'!BG745</f>
        <v>44875.356303675289</v>
      </c>
    </row>
    <row r="753" spans="1:9" x14ac:dyDescent="0.4">
      <c r="A753" s="35">
        <f>'3424'!Y746</f>
        <v>738500</v>
      </c>
      <c r="B753" s="106">
        <f>IF(A753&gt;174999.99,VLOOKUP(A753,'Higher Income Adjustment'!A$1:B$190,2),0)</f>
        <v>0.7000000000000004</v>
      </c>
      <c r="C753" s="85">
        <f>'3424'!AX746</f>
        <v>80977.770312030771</v>
      </c>
      <c r="D753" s="85">
        <f>'3424'!AY746</f>
        <v>84000.064769104079</v>
      </c>
      <c r="E753" s="85">
        <f>'3424'!AZ746</f>
        <v>87022.359226177388</v>
      </c>
      <c r="G753" s="85">
        <f>'3424'!BE746</f>
        <v>40992.966013119687</v>
      </c>
      <c r="H753" s="85">
        <f>'3424'!BF746</f>
        <v>42955.627331083451</v>
      </c>
      <c r="I753" s="85">
        <f>'3424'!BG746</f>
        <v>44918.288649047216</v>
      </c>
    </row>
    <row r="754" spans="1:9" x14ac:dyDescent="0.4">
      <c r="A754" s="35">
        <f>'3424'!Y747</f>
        <v>739500</v>
      </c>
      <c r="B754" s="106">
        <f>IF(A754&gt;174999.99,VLOOKUP(A754,'Higher Income Adjustment'!A$1:B$190,2),0)</f>
        <v>0.7000000000000004</v>
      </c>
      <c r="C754" s="85">
        <f>'3424'!AX747</f>
        <v>81077.035926632525</v>
      </c>
      <c r="D754" s="85">
        <f>'3424'!AY747</f>
        <v>84099.40918136586</v>
      </c>
      <c r="E754" s="85">
        <f>'3424'!AZ747</f>
        <v>87121.782436099194</v>
      </c>
      <c r="G754" s="85">
        <f>'3424'!BE747</f>
        <v>41035.796342336325</v>
      </c>
      <c r="H754" s="85">
        <f>'3424'!BF747</f>
        <v>42998.508831065032</v>
      </c>
      <c r="I754" s="85">
        <f>'3424'!BG747</f>
        <v>44961.221319793738</v>
      </c>
    </row>
    <row r="755" spans="1:9" x14ac:dyDescent="0.4">
      <c r="A755" s="35">
        <f>'3424'!Y748</f>
        <v>740500</v>
      </c>
      <c r="B755" s="106">
        <f>IF(A755&gt;174999.99,VLOOKUP(A755,'Higher Income Adjustment'!A$1:B$190,2),0)</f>
        <v>0.7000000000000004</v>
      </c>
      <c r="C755" s="85">
        <f>'3424'!AX748</f>
        <v>81176.301040230406</v>
      </c>
      <c r="D755" s="85">
        <f>'3424'!AY748</f>
        <v>84198.75359362764</v>
      </c>
      <c r="E755" s="85">
        <f>'3424'!AZ748</f>
        <v>87221.206147024874</v>
      </c>
      <c r="G755" s="85">
        <f>'3424'!BE748</f>
        <v>41078.626346203797</v>
      </c>
      <c r="H755" s="85">
        <f>'3424'!BF748</f>
        <v>43041.390331046605</v>
      </c>
      <c r="I755" s="85">
        <f>'3424'!BG748</f>
        <v>45004.154315889413</v>
      </c>
    </row>
    <row r="756" spans="1:9" x14ac:dyDescent="0.4">
      <c r="A756" s="35">
        <f>'3424'!Y749</f>
        <v>741500</v>
      </c>
      <c r="B756" s="106">
        <f>IF(A756&gt;174999.99,VLOOKUP(A756,'Higher Income Adjustment'!A$1:B$190,2),0)</f>
        <v>0.7000000000000004</v>
      </c>
      <c r="C756" s="85">
        <f>'3424'!AX749</f>
        <v>81275.56565286385</v>
      </c>
      <c r="D756" s="85">
        <f>'3424'!AY749</f>
        <v>84298.09800588942</v>
      </c>
      <c r="E756" s="85">
        <f>'3424'!AZ749</f>
        <v>87320.63035891499</v>
      </c>
      <c r="G756" s="85">
        <f>'3424'!BE749</f>
        <v>41121.456024747742</v>
      </c>
      <c r="H756" s="85">
        <f>'3424'!BF749</f>
        <v>43084.271831028185</v>
      </c>
      <c r="I756" s="85">
        <f>'3424'!BG749</f>
        <v>45047.087637308628</v>
      </c>
    </row>
    <row r="757" spans="1:9" x14ac:dyDescent="0.4">
      <c r="A757" s="35">
        <f>'3424'!Y750</f>
        <v>742500</v>
      </c>
      <c r="B757" s="106">
        <f>IF(A757&gt;174999.99,VLOOKUP(A757,'Higher Income Adjustment'!A$1:B$190,2),0)</f>
        <v>0.7000000000000004</v>
      </c>
      <c r="C757" s="85">
        <f>'3424'!AX750</f>
        <v>81374.829764572511</v>
      </c>
      <c r="D757" s="85">
        <f>'3424'!AY750</f>
        <v>84397.442418151186</v>
      </c>
      <c r="E757" s="85">
        <f>'3424'!AZ750</f>
        <v>87420.055071729861</v>
      </c>
      <c r="G757" s="85">
        <f>'3424'!BE750</f>
        <v>41164.285377993896</v>
      </c>
      <c r="H757" s="85">
        <f>'3424'!BF750</f>
        <v>43127.153331009758</v>
      </c>
      <c r="I757" s="85">
        <f>'3424'!BG750</f>
        <v>45090.021284025621</v>
      </c>
    </row>
    <row r="758" spans="1:9" x14ac:dyDescent="0.4">
      <c r="A758" s="35">
        <f>'3424'!Y751</f>
        <v>743500</v>
      </c>
      <c r="B758" s="106">
        <f>IF(A758&gt;174999.99,VLOOKUP(A758,'Higher Income Adjustment'!A$1:B$190,2),0)</f>
        <v>0.7000000000000004</v>
      </c>
      <c r="C758" s="85">
        <f>'3424'!AX751</f>
        <v>81474.093375396333</v>
      </c>
      <c r="D758" s="85">
        <f>'3424'!AY751</f>
        <v>84496.786830412966</v>
      </c>
      <c r="E758" s="85">
        <f>'3424'!AZ751</f>
        <v>87519.480285429599</v>
      </c>
      <c r="G758" s="85">
        <f>'3424'!BE751</f>
        <v>41207.114405968205</v>
      </c>
      <c r="H758" s="85">
        <f>'3424'!BF751</f>
        <v>43170.034830991332</v>
      </c>
      <c r="I758" s="85">
        <f>'3424'!BG751</f>
        <v>45132.955256014458</v>
      </c>
    </row>
    <row r="759" spans="1:9" x14ac:dyDescent="0.4">
      <c r="A759" s="35">
        <f>'3424'!Y752</f>
        <v>744500</v>
      </c>
      <c r="B759" s="106">
        <f>IF(A759&gt;174999.99,VLOOKUP(A759,'Higher Income Adjustment'!A$1:B$190,2),0)</f>
        <v>0.7000000000000004</v>
      </c>
      <c r="C759" s="85">
        <f>'3424'!AX752</f>
        <v>81573.35648537548</v>
      </c>
      <c r="D759" s="85">
        <f>'3424'!AY752</f>
        <v>84596.131242674746</v>
      </c>
      <c r="E759" s="85">
        <f>'3424'!AZ752</f>
        <v>87618.905999974013</v>
      </c>
      <c r="G759" s="85">
        <f>'3424'!BE752</f>
        <v>41249.94310869676</v>
      </c>
      <c r="H759" s="85">
        <f>'3424'!BF752</f>
        <v>43212.916330972912</v>
      </c>
      <c r="I759" s="85">
        <f>'3424'!BG752</f>
        <v>45175.889553249064</v>
      </c>
    </row>
    <row r="760" spans="1:9" x14ac:dyDescent="0.4">
      <c r="A760" s="35">
        <f>'3424'!Y753</f>
        <v>745500</v>
      </c>
      <c r="B760" s="106">
        <f>IF(A760&gt;174999.99,VLOOKUP(A760,'Higher Income Adjustment'!A$1:B$190,2),0)</f>
        <v>0.7000000000000004</v>
      </c>
      <c r="C760" s="85">
        <f>'3424'!AX753</f>
        <v>81672.619094550377</v>
      </c>
      <c r="D760" s="85">
        <f>'3424'!AY753</f>
        <v>84695.475654936527</v>
      </c>
      <c r="E760" s="85">
        <f>'3424'!AZ753</f>
        <v>87718.332215322676</v>
      </c>
      <c r="G760" s="85">
        <f>'3424'!BE753</f>
        <v>41292.771486205776</v>
      </c>
      <c r="H760" s="85">
        <f>'3424'!BF753</f>
        <v>43255.797830954485</v>
      </c>
      <c r="I760" s="85">
        <f>'3424'!BG753</f>
        <v>45218.824175703194</v>
      </c>
    </row>
    <row r="761" spans="1:9" x14ac:dyDescent="0.4">
      <c r="A761" s="35">
        <f>'3424'!Y754</f>
        <v>746500</v>
      </c>
      <c r="B761" s="106">
        <f>IF(A761&gt;174999.99,VLOOKUP(A761,'Higher Income Adjustment'!A$1:B$190,2),0)</f>
        <v>0.7000000000000004</v>
      </c>
      <c r="C761" s="85">
        <f>'3424'!AX754</f>
        <v>81771.881202961653</v>
      </c>
      <c r="D761" s="85">
        <f>'3424'!AY754</f>
        <v>84794.820067198307</v>
      </c>
      <c r="E761" s="85">
        <f>'3424'!AZ754</f>
        <v>87817.758931434961</v>
      </c>
      <c r="G761" s="85">
        <f>'3424'!BE754</f>
        <v>41335.599538521688</v>
      </c>
      <c r="H761" s="85">
        <f>'3424'!BF754</f>
        <v>43298.679330936066</v>
      </c>
      <c r="I761" s="85">
        <f>'3424'!BG754</f>
        <v>45261.759123350443</v>
      </c>
    </row>
    <row r="762" spans="1:9" x14ac:dyDescent="0.4">
      <c r="A762" s="35">
        <f>'3424'!Y755</f>
        <v>747500</v>
      </c>
      <c r="B762" s="106">
        <f>IF(A762&gt;174999.99,VLOOKUP(A762,'Higher Income Adjustment'!A$1:B$190,2),0)</f>
        <v>0.7000000000000004</v>
      </c>
      <c r="C762" s="85">
        <f>'3424'!AX755</f>
        <v>81871.142810650214</v>
      </c>
      <c r="D762" s="85">
        <f>'3424'!AY755</f>
        <v>84894.164479460087</v>
      </c>
      <c r="E762" s="85">
        <f>'3424'!AZ755</f>
        <v>87917.186148269961</v>
      </c>
      <c r="G762" s="85">
        <f>'3424'!BE755</f>
        <v>41378.427265671031</v>
      </c>
      <c r="H762" s="85">
        <f>'3424'!BF755</f>
        <v>43341.560830917639</v>
      </c>
      <c r="I762" s="85">
        <f>'3424'!BG755</f>
        <v>45304.694396164246</v>
      </c>
    </row>
    <row r="763" spans="1:9" x14ac:dyDescent="0.4">
      <c r="A763" s="35">
        <f>'3424'!Y756</f>
        <v>748500</v>
      </c>
      <c r="B763" s="106">
        <f>IF(A763&gt;174999.99,VLOOKUP(A763,'Higher Income Adjustment'!A$1:B$190,2),0)</f>
        <v>0.7000000000000004</v>
      </c>
      <c r="C763" s="85">
        <f>'3424'!AX756</f>
        <v>81970.403917657211</v>
      </c>
      <c r="D763" s="85">
        <f>'3424'!AY756</f>
        <v>84993.508891721867</v>
      </c>
      <c r="E763" s="85">
        <f>'3424'!AZ756</f>
        <v>88016.613865786523</v>
      </c>
      <c r="G763" s="85">
        <f>'3424'!BE756</f>
        <v>41421.254667680536</v>
      </c>
      <c r="H763" s="85">
        <f>'3424'!BF756</f>
        <v>43384.442330899219</v>
      </c>
      <c r="I763" s="85">
        <f>'3424'!BG756</f>
        <v>45347.629994117902</v>
      </c>
    </row>
    <row r="764" spans="1:9" x14ac:dyDescent="0.4">
      <c r="A764" s="35">
        <f>'3424'!Y757</f>
        <v>749500</v>
      </c>
      <c r="B764" s="106">
        <f>IF(A764&gt;174999.99,VLOOKUP(A764,'Higher Income Adjustment'!A$1:B$190,2),0)</f>
        <v>0.7000000000000004</v>
      </c>
      <c r="C764" s="85">
        <f>'3424'!AX757</f>
        <v>82069.664524024032</v>
      </c>
      <c r="D764" s="85">
        <f>'3424'!AY757</f>
        <v>85092.853303983633</v>
      </c>
      <c r="E764" s="85">
        <f>'3424'!AZ757</f>
        <v>88116.042083943234</v>
      </c>
      <c r="G764" s="85">
        <f>'3424'!BE757</f>
        <v>41464.081744577074</v>
      </c>
      <c r="H764" s="85">
        <f>'3424'!BF757</f>
        <v>43427.323830880792</v>
      </c>
      <c r="I764" s="85">
        <f>'3424'!BG757</f>
        <v>45390.565917184511</v>
      </c>
    </row>
    <row r="765" spans="1:9" x14ac:dyDescent="0.4">
      <c r="A765" s="35">
        <f>'3424'!Y758</f>
        <v>750500</v>
      </c>
      <c r="B765" s="106">
        <f>IF(A765&gt;174999.99,VLOOKUP(A765,'Higher Income Adjustment'!A$1:B$190,2),0)</f>
        <v>0.7000000000000004</v>
      </c>
      <c r="C765" s="85">
        <f>'3424'!AX758</f>
        <v>82168.924629792324</v>
      </c>
      <c r="D765" s="85">
        <f>'3424'!AY758</f>
        <v>85192.197716245413</v>
      </c>
      <c r="E765" s="85">
        <f>'3424'!AZ758</f>
        <v>88215.470802698503</v>
      </c>
      <c r="G765" s="85">
        <f>'3424'!BE758</f>
        <v>41506.908496387696</v>
      </c>
      <c r="H765" s="85">
        <f>'3424'!BF758</f>
        <v>43470.205330862373</v>
      </c>
      <c r="I765" s="85">
        <f>'3424'!BG758</f>
        <v>45433.50216533705</v>
      </c>
    </row>
    <row r="766" spans="1:9" x14ac:dyDescent="0.4">
      <c r="A766" s="35">
        <f>'3424'!Y759</f>
        <v>751500</v>
      </c>
      <c r="B766" s="106">
        <f>IF(A766&gt;174999.99,VLOOKUP(A766,'Higher Income Adjustment'!A$1:B$190,2),0)</f>
        <v>0.7000000000000004</v>
      </c>
      <c r="C766" s="85">
        <f>'3424'!AX759</f>
        <v>82268.184235003951</v>
      </c>
      <c r="D766" s="85">
        <f>'3424'!AY759</f>
        <v>85291.542128507193</v>
      </c>
      <c r="E766" s="85">
        <f>'3424'!AZ759</f>
        <v>88314.900022010435</v>
      </c>
      <c r="G766" s="85">
        <f>'3424'!BE759</f>
        <v>41549.734923139578</v>
      </c>
      <c r="H766" s="85">
        <f>'3424'!BF759</f>
        <v>43513.086830843946</v>
      </c>
      <c r="I766" s="85">
        <f>'3424'!BG759</f>
        <v>45476.438738548313</v>
      </c>
    </row>
    <row r="767" spans="1:9" x14ac:dyDescent="0.4">
      <c r="A767" s="35">
        <f>'3424'!Y760</f>
        <v>752500</v>
      </c>
      <c r="B767" s="106">
        <f>IF(A767&gt;174999.99,VLOOKUP(A767,'Higher Income Adjustment'!A$1:B$190,2),0)</f>
        <v>0.7000000000000004</v>
      </c>
      <c r="C767" s="85">
        <f>'3424'!AX760</f>
        <v>82367.443339701043</v>
      </c>
      <c r="D767" s="85">
        <f>'3424'!AY760</f>
        <v>85390.886540768974</v>
      </c>
      <c r="E767" s="85">
        <f>'3424'!AZ760</f>
        <v>88414.329741836904</v>
      </c>
      <c r="G767" s="85">
        <f>'3424'!BE760</f>
        <v>41592.561024860093</v>
      </c>
      <c r="H767" s="85">
        <f>'3424'!BF760</f>
        <v>43555.968330825526</v>
      </c>
      <c r="I767" s="85">
        <f>'3424'!BG760</f>
        <v>45519.375636790959</v>
      </c>
    </row>
    <row r="768" spans="1:9" x14ac:dyDescent="0.4">
      <c r="A768" s="35">
        <f>'3424'!Y761</f>
        <v>753500</v>
      </c>
      <c r="B768" s="106">
        <f>IF(A768&gt;174999.99,VLOOKUP(A768,'Higher Income Adjustment'!A$1:B$190,2),0)</f>
        <v>0.7000000000000004</v>
      </c>
      <c r="C768" s="85">
        <f>'3424'!AX761</f>
        <v>82466.70194392596</v>
      </c>
      <c r="D768" s="85">
        <f>'3424'!AY761</f>
        <v>85490.230953030754</v>
      </c>
      <c r="E768" s="85">
        <f>'3424'!AZ761</f>
        <v>88513.759962135548</v>
      </c>
      <c r="G768" s="85">
        <f>'3424'!BE761</f>
        <v>41635.386801576737</v>
      </c>
      <c r="H768" s="85">
        <f>'3424'!BF761</f>
        <v>43598.849830807099</v>
      </c>
      <c r="I768" s="85">
        <f>'3424'!BG761</f>
        <v>45562.312860037462</v>
      </c>
    </row>
    <row r="769" spans="1:9" x14ac:dyDescent="0.4">
      <c r="A769" s="35">
        <f>'3424'!Y762</f>
        <v>754500</v>
      </c>
      <c r="B769" s="106">
        <f>IF(A769&gt;174999.99,VLOOKUP(A769,'Higher Income Adjustment'!A$1:B$190,2),0)</f>
        <v>0.7000000000000004</v>
      </c>
      <c r="C769" s="85">
        <f>'3424'!AX762</f>
        <v>82565.960047721295</v>
      </c>
      <c r="D769" s="85">
        <f>'3424'!AY762</f>
        <v>85589.575365292534</v>
      </c>
      <c r="E769" s="85">
        <f>'3424'!AZ762</f>
        <v>88613.190682863773</v>
      </c>
      <c r="G769" s="85">
        <f>'3424'!BE762</f>
        <v>41678.212253317193</v>
      </c>
      <c r="H769" s="85">
        <f>'3424'!BF762</f>
        <v>43641.73133078868</v>
      </c>
      <c r="I769" s="85">
        <f>'3424'!BG762</f>
        <v>45605.250408260166</v>
      </c>
    </row>
    <row r="770" spans="1:9" x14ac:dyDescent="0.4">
      <c r="A770" s="35">
        <f>'3424'!Y763</f>
        <v>755500</v>
      </c>
      <c r="B770" s="106">
        <f>IF(A770&gt;174999.99,VLOOKUP(A770,'Higher Income Adjustment'!A$1:B$190,2),0)</f>
        <v>0.7000000000000004</v>
      </c>
      <c r="C770" s="85">
        <f>'3424'!AX763</f>
        <v>82665.217651129933</v>
      </c>
      <c r="D770" s="85">
        <f>'3424'!AY763</f>
        <v>85688.919777554314</v>
      </c>
      <c r="E770" s="85">
        <f>'3424'!AZ763</f>
        <v>88712.621903978696</v>
      </c>
      <c r="G770" s="85">
        <f>'3424'!BE763</f>
        <v>41721.037380109272</v>
      </c>
      <c r="H770" s="85">
        <f>'3424'!BF763</f>
        <v>43684.612830770253</v>
      </c>
      <c r="I770" s="85">
        <f>'3424'!BG763</f>
        <v>45648.188281431234</v>
      </c>
    </row>
    <row r="771" spans="1:9" x14ac:dyDescent="0.4">
      <c r="A771" s="35">
        <f>'3424'!Y764</f>
        <v>756500</v>
      </c>
      <c r="B771" s="106">
        <f>IF(A771&gt;174999.99,VLOOKUP(A771,'Higher Income Adjustment'!A$1:B$190,2),0)</f>
        <v>0.7000000000000004</v>
      </c>
      <c r="C771" s="85">
        <f>'3424'!AX764</f>
        <v>82764.474754194947</v>
      </c>
      <c r="D771" s="85">
        <f>'3424'!AY764</f>
        <v>85788.264189816095</v>
      </c>
      <c r="E771" s="85">
        <f>'3424'!AZ764</f>
        <v>88812.053625437242</v>
      </c>
      <c r="G771" s="85">
        <f>'3424'!BE764</f>
        <v>41763.862181980985</v>
      </c>
      <c r="H771" s="85">
        <f>'3424'!BF764</f>
        <v>43727.494330751833</v>
      </c>
      <c r="I771" s="85">
        <f>'3424'!BG764</f>
        <v>45691.126479522682</v>
      </c>
    </row>
    <row r="772" spans="1:9" x14ac:dyDescent="0.4">
      <c r="A772" s="35">
        <f>'3424'!Y765</f>
        <v>757500</v>
      </c>
      <c r="B772" s="106">
        <f>IF(A772&gt;174999.99,VLOOKUP(A772,'Higher Income Adjustment'!A$1:B$190,2),0)</f>
        <v>0.7000000000000004</v>
      </c>
      <c r="C772" s="85">
        <f>'3424'!AX765</f>
        <v>82863.731356959674</v>
      </c>
      <c r="D772" s="85">
        <f>'3424'!AY765</f>
        <v>85887.60860207786</v>
      </c>
      <c r="E772" s="85">
        <f>'3424'!AZ765</f>
        <v>88911.485847196047</v>
      </c>
      <c r="G772" s="85">
        <f>'3424'!BE765</f>
        <v>41806.686658960447</v>
      </c>
      <c r="H772" s="85">
        <f>'3424'!BF765</f>
        <v>43770.375830733406</v>
      </c>
      <c r="I772" s="85">
        <f>'3424'!BG765</f>
        <v>45734.065002506366</v>
      </c>
    </row>
    <row r="773" spans="1:9" x14ac:dyDescent="0.4">
      <c r="A773" s="35">
        <f>'3424'!Y766</f>
        <v>758500</v>
      </c>
      <c r="B773" s="106">
        <f>IF(A773&gt;174999.99,VLOOKUP(A773,'Higher Income Adjustment'!A$1:B$190,2),0)</f>
        <v>0.7000000000000004</v>
      </c>
      <c r="C773" s="85">
        <f>'3424'!AX766</f>
        <v>82962.987459467724</v>
      </c>
      <c r="D773" s="85">
        <f>'3424'!AY766</f>
        <v>85986.953014339641</v>
      </c>
      <c r="E773" s="85">
        <f>'3424'!AZ766</f>
        <v>89010.918569211557</v>
      </c>
      <c r="G773" s="85">
        <f>'3424'!BE766</f>
        <v>41849.51081107599</v>
      </c>
      <c r="H773" s="85">
        <f>'3424'!BF766</f>
        <v>43813.257330714987</v>
      </c>
      <c r="I773" s="85">
        <f>'3424'!BG766</f>
        <v>45777.003850353984</v>
      </c>
    </row>
    <row r="774" spans="1:9" x14ac:dyDescent="0.4">
      <c r="A774" s="35">
        <f>'3424'!Y767</f>
        <v>759500</v>
      </c>
      <c r="B774" s="106">
        <f>IF(A774&gt;174999.99,VLOOKUP(A774,'Higher Income Adjustment'!A$1:B$190,2),0)</f>
        <v>0.7000000000000004</v>
      </c>
      <c r="C774" s="85">
        <f>'3424'!AX767</f>
        <v>83062.2430617629</v>
      </c>
      <c r="D774" s="85">
        <f>'3424'!AY767</f>
        <v>86086.297426601421</v>
      </c>
      <c r="E774" s="85">
        <f>'3424'!AZ767</f>
        <v>89110.351791439942</v>
      </c>
      <c r="G774" s="85">
        <f>'3424'!BE767</f>
        <v>41892.334638356049</v>
      </c>
      <c r="H774" s="85">
        <f>'3424'!BF767</f>
        <v>43856.13883069656</v>
      </c>
      <c r="I774" s="85">
        <f>'3424'!BG767</f>
        <v>45819.943023037071</v>
      </c>
    </row>
    <row r="775" spans="1:9" x14ac:dyDescent="0.4">
      <c r="A775" s="35">
        <f>'3424'!Y768</f>
        <v>760500</v>
      </c>
      <c r="B775" s="106">
        <f>IF(A775&gt;174999.99,VLOOKUP(A775,'Higher Income Adjustment'!A$1:B$190,2),0)</f>
        <v>0.7000000000000004</v>
      </c>
      <c r="C775" s="85">
        <f>'3424'!AX768</f>
        <v>83161.498163889279</v>
      </c>
      <c r="D775" s="85">
        <f>'3424'!AY768</f>
        <v>86185.641838863201</v>
      </c>
      <c r="E775" s="85">
        <f>'3424'!AZ768</f>
        <v>89209.785513837123</v>
      </c>
      <c r="G775" s="85">
        <f>'3424'!BE768</f>
        <v>41935.15814082927</v>
      </c>
      <c r="H775" s="85">
        <f>'3424'!BF768</f>
        <v>43899.02033067814</v>
      </c>
      <c r="I775" s="85">
        <f>'3424'!BG768</f>
        <v>45862.882520527011</v>
      </c>
    </row>
    <row r="776" spans="1:9" x14ac:dyDescent="0.4">
      <c r="A776" s="35">
        <f>'3424'!Y769</f>
        <v>761500</v>
      </c>
      <c r="B776" s="106">
        <f>IF(A776&gt;174999.99,VLOOKUP(A776,'Higher Income Adjustment'!A$1:B$190,2),0)</f>
        <v>0.7000000000000004</v>
      </c>
      <c r="C776" s="85">
        <f>'3424'!AX769</f>
        <v>83260.752765891157</v>
      </c>
      <c r="D776" s="85">
        <f>'3424'!AY769</f>
        <v>86284.986251124981</v>
      </c>
      <c r="E776" s="85">
        <f>'3424'!AZ769</f>
        <v>89309.219736358806</v>
      </c>
      <c r="G776" s="85">
        <f>'3424'!BE769</f>
        <v>41977.981318524398</v>
      </c>
      <c r="H776" s="85">
        <f>'3424'!BF769</f>
        <v>43941.901830659714</v>
      </c>
      <c r="I776" s="85">
        <f>'3424'!BG769</f>
        <v>45905.822342795029</v>
      </c>
    </row>
    <row r="777" spans="1:9" x14ac:dyDescent="0.4">
      <c r="A777" s="35">
        <f>'3424'!Y770</f>
        <v>762500</v>
      </c>
      <c r="B777" s="106">
        <f>IF(A777&gt;174999.99,VLOOKUP(A777,'Higher Income Adjustment'!A$1:B$190,2),0)</f>
        <v>0.7000000000000004</v>
      </c>
      <c r="C777" s="85">
        <f>'3424'!AX770</f>
        <v>83360.006867813121</v>
      </c>
      <c r="D777" s="85">
        <f>'3424'!AY770</f>
        <v>86384.330663386761</v>
      </c>
      <c r="E777" s="85">
        <f>'3424'!AZ770</f>
        <v>89408.654458960402</v>
      </c>
      <c r="G777" s="85">
        <f>'3424'!BE770</f>
        <v>42020.804171470387</v>
      </c>
      <c r="H777" s="85">
        <f>'3424'!BF770</f>
        <v>43984.783330641294</v>
      </c>
      <c r="I777" s="85">
        <f>'3424'!BG770</f>
        <v>45948.762489812201</v>
      </c>
    </row>
    <row r="778" spans="1:9" x14ac:dyDescent="0.4">
      <c r="A778" s="35">
        <f>'3424'!Y771</f>
        <v>763500</v>
      </c>
      <c r="B778" s="106">
        <f>IF(A778&gt;174999.99,VLOOKUP(A778,'Higher Income Adjustment'!A$1:B$190,2),0)</f>
        <v>0.7000000000000004</v>
      </c>
      <c r="C778" s="85">
        <f>'3424'!AX771</f>
        <v>83459.260469699948</v>
      </c>
      <c r="D778" s="85">
        <f>'3424'!AY771</f>
        <v>86483.675075648542</v>
      </c>
      <c r="E778" s="85">
        <f>'3424'!AZ771</f>
        <v>89508.089681597135</v>
      </c>
      <c r="G778" s="85">
        <f>'3424'!BE771</f>
        <v>42063.626699696324</v>
      </c>
      <c r="H778" s="85">
        <f>'3424'!BF771</f>
        <v>44027.664830622867</v>
      </c>
      <c r="I778" s="85">
        <f>'3424'!BG771</f>
        <v>45991.70296154941</v>
      </c>
    </row>
    <row r="779" spans="1:9" x14ac:dyDescent="0.4">
      <c r="A779" s="35">
        <f>'3424'!Y772</f>
        <v>764500</v>
      </c>
      <c r="B779" s="106">
        <f>IF(A779&gt;174999.99,VLOOKUP(A779,'Higher Income Adjustment'!A$1:B$190,2),0)</f>
        <v>0.7000000000000004</v>
      </c>
      <c r="C779" s="85">
        <f>'3424'!AX772</f>
        <v>83558.513571596661</v>
      </c>
      <c r="D779" s="85">
        <f>'3424'!AY772</f>
        <v>86583.019487910307</v>
      </c>
      <c r="E779" s="85">
        <f>'3424'!AZ772</f>
        <v>89607.525404223954</v>
      </c>
      <c r="G779" s="85">
        <f>'3424'!BE772</f>
        <v>42106.44890323146</v>
      </c>
      <c r="H779" s="85">
        <f>'3424'!BF772</f>
        <v>44070.546330604448</v>
      </c>
      <c r="I779" s="85">
        <f>'3424'!BG772</f>
        <v>46034.643757977436</v>
      </c>
    </row>
    <row r="780" spans="1:9" x14ac:dyDescent="0.4">
      <c r="A780" s="35">
        <f>'3424'!Y773</f>
        <v>765500</v>
      </c>
      <c r="B780" s="106">
        <f>IF(A780&gt;174999.99,VLOOKUP(A780,'Higher Income Adjustment'!A$1:B$190,2),0)</f>
        <v>0.7000000000000004</v>
      </c>
      <c r="C780" s="85">
        <f>'3424'!AX773</f>
        <v>83657.766173548574</v>
      </c>
      <c r="D780" s="85">
        <f>'3424'!AY773</f>
        <v>86682.363900172088</v>
      </c>
      <c r="E780" s="85">
        <f>'3424'!AZ773</f>
        <v>89706.961626795601</v>
      </c>
      <c r="G780" s="85">
        <f>'3424'!BE773</f>
        <v>42149.270782105195</v>
      </c>
      <c r="H780" s="85">
        <f>'3424'!BF773</f>
        <v>44113.427830586028</v>
      </c>
      <c r="I780" s="85">
        <f>'3424'!BG773</f>
        <v>46077.584879066861</v>
      </c>
    </row>
    <row r="781" spans="1:9" x14ac:dyDescent="0.4">
      <c r="A781" s="35">
        <f>'3424'!Y774</f>
        <v>766500</v>
      </c>
      <c r="B781" s="106">
        <f>IF(A781&gt;174999.99,VLOOKUP(A781,'Higher Income Adjustment'!A$1:B$190,2),0)</f>
        <v>0.7000000000000004</v>
      </c>
      <c r="C781" s="85">
        <f>'3424'!AX774</f>
        <v>83757.018275601222</v>
      </c>
      <c r="D781" s="85">
        <f>'3424'!AY774</f>
        <v>86781.708312433868</v>
      </c>
      <c r="E781" s="85">
        <f>'3424'!AZ774</f>
        <v>89806.398349266514</v>
      </c>
      <c r="G781" s="85">
        <f>'3424'!BE774</f>
        <v>42192.092336347094</v>
      </c>
      <c r="H781" s="85">
        <f>'3424'!BF774</f>
        <v>44156.309330567601</v>
      </c>
      <c r="I781" s="85">
        <f>'3424'!BG774</f>
        <v>46120.526324788108</v>
      </c>
    </row>
    <row r="782" spans="1:9" x14ac:dyDescent="0.4">
      <c r="A782" s="35">
        <f>'3424'!Y775</f>
        <v>767500</v>
      </c>
      <c r="B782" s="106">
        <f>IF(A782&gt;174999.99,VLOOKUP(A782,'Higher Income Adjustment'!A$1:B$190,2),0)</f>
        <v>0.7000000000000004</v>
      </c>
      <c r="C782" s="85">
        <f>'3424'!AX775</f>
        <v>83856.26987780034</v>
      </c>
      <c r="D782" s="85">
        <f>'3424'!AY775</f>
        <v>86881.052724695648</v>
      </c>
      <c r="E782" s="85">
        <f>'3424'!AZ775</f>
        <v>89905.835571590957</v>
      </c>
      <c r="G782" s="85">
        <f>'3424'!BE775</f>
        <v>42234.913565986884</v>
      </c>
      <c r="H782" s="85">
        <f>'3424'!BF775</f>
        <v>44199.190830549174</v>
      </c>
      <c r="I782" s="85">
        <f>'3424'!BG775</f>
        <v>46163.468095111464</v>
      </c>
    </row>
    <row r="783" spans="1:9" x14ac:dyDescent="0.4">
      <c r="A783" s="35">
        <f>'3424'!Y776</f>
        <v>768500</v>
      </c>
      <c r="B783" s="106">
        <f>IF(A783&gt;174999.99,VLOOKUP(A783,'Higher Income Adjustment'!A$1:B$190,2),0)</f>
        <v>0.7000000000000004</v>
      </c>
      <c r="C783" s="85">
        <f>'3424'!AX776</f>
        <v>83955.520980191941</v>
      </c>
      <c r="D783" s="85">
        <f>'3424'!AY776</f>
        <v>86980.397136957428</v>
      </c>
      <c r="E783" s="85">
        <f>'3424'!AZ776</f>
        <v>90005.273293722916</v>
      </c>
      <c r="G783" s="85">
        <f>'3424'!BE776</f>
        <v>42277.734471054442</v>
      </c>
      <c r="H783" s="85">
        <f>'3424'!BF776</f>
        <v>44242.072330530755</v>
      </c>
      <c r="I783" s="85">
        <f>'3424'!BG776</f>
        <v>46206.410190007067</v>
      </c>
    </row>
    <row r="784" spans="1:9" x14ac:dyDescent="0.4">
      <c r="A784" s="35">
        <f>'3424'!Y777</f>
        <v>769500</v>
      </c>
      <c r="B784" s="106">
        <f>IF(A784&gt;174999.99,VLOOKUP(A784,'Higher Income Adjustment'!A$1:B$190,2),0)</f>
        <v>0.7000000000000004</v>
      </c>
      <c r="C784" s="85">
        <f>'3424'!AX777</f>
        <v>84054.771582822301</v>
      </c>
      <c r="D784" s="85">
        <f>'3424'!AY777</f>
        <v>87079.741549219209</v>
      </c>
      <c r="E784" s="85">
        <f>'3424'!AZ777</f>
        <v>90104.711515616116</v>
      </c>
      <c r="G784" s="85">
        <f>'3424'!BE777</f>
        <v>42320.555051579802</v>
      </c>
      <c r="H784" s="85">
        <f>'3424'!BF777</f>
        <v>44284.953830512328</v>
      </c>
      <c r="I784" s="85">
        <f>'3424'!BG777</f>
        <v>46249.352609444853</v>
      </c>
    </row>
    <row r="785" spans="1:9" x14ac:dyDescent="0.4">
      <c r="A785" s="35">
        <f>'3424'!Y778</f>
        <v>770500</v>
      </c>
      <c r="B785" s="106">
        <f>IF(A785&gt;174999.99,VLOOKUP(A785,'Higher Income Adjustment'!A$1:B$190,2),0)</f>
        <v>0.7000000000000004</v>
      </c>
      <c r="C785" s="85">
        <f>'3424'!AX778</f>
        <v>84154.021685737898</v>
      </c>
      <c r="D785" s="85">
        <f>'3424'!AY778</f>
        <v>87179.085961480989</v>
      </c>
      <c r="E785" s="85">
        <f>'3424'!AZ778</f>
        <v>90204.150237224079</v>
      </c>
      <c r="G785" s="85">
        <f>'3424'!BE778</f>
        <v>42363.37530759316</v>
      </c>
      <c r="H785" s="85">
        <f>'3424'!BF778</f>
        <v>44327.835330493908</v>
      </c>
      <c r="I785" s="85">
        <f>'3424'!BG778</f>
        <v>46292.295353394657</v>
      </c>
    </row>
    <row r="786" spans="1:9" x14ac:dyDescent="0.4">
      <c r="A786" s="35">
        <f>'3424'!Y779</f>
        <v>771500</v>
      </c>
      <c r="B786" s="106">
        <f>IF(A786&gt;174999.99,VLOOKUP(A786,'Higher Income Adjustment'!A$1:B$190,2),0)</f>
        <v>0.7000000000000004</v>
      </c>
      <c r="C786" s="85">
        <f>'3424'!AX779</f>
        <v>84253.271288985445</v>
      </c>
      <c r="D786" s="85">
        <f>'3424'!AY779</f>
        <v>87278.430373742754</v>
      </c>
      <c r="E786" s="85">
        <f>'3424'!AZ779</f>
        <v>90303.589458500064</v>
      </c>
      <c r="G786" s="85">
        <f>'3424'!BE779</f>
        <v>42406.195239124856</v>
      </c>
      <c r="H786" s="85">
        <f>'3424'!BF779</f>
        <v>44370.716830475481</v>
      </c>
      <c r="I786" s="85">
        <f>'3424'!BG779</f>
        <v>46335.238421826107</v>
      </c>
    </row>
    <row r="787" spans="1:9" x14ac:dyDescent="0.4">
      <c r="A787" s="35">
        <f>'3424'!Y780</f>
        <v>772500</v>
      </c>
      <c r="B787" s="106">
        <f>IF(A787&gt;174999.99,VLOOKUP(A787,'Higher Income Adjustment'!A$1:B$190,2),0)</f>
        <v>0.7000000000000004</v>
      </c>
      <c r="C787" s="85">
        <f>'3424'!AX780</f>
        <v>84352.520392611958</v>
      </c>
      <c r="D787" s="85">
        <f>'3424'!AY780</f>
        <v>87377.774786004535</v>
      </c>
      <c r="E787" s="85">
        <f>'3424'!AZ780</f>
        <v>90403.029179397112</v>
      </c>
      <c r="G787" s="85">
        <f>'3424'!BE780</f>
        <v>42449.014846205413</v>
      </c>
      <c r="H787" s="85">
        <f>'3424'!BF780</f>
        <v>44413.598330457062</v>
      </c>
      <c r="I787" s="85">
        <f>'3424'!BG780</f>
        <v>46378.181814708711</v>
      </c>
    </row>
    <row r="788" spans="1:9" x14ac:dyDescent="0.4">
      <c r="A788" s="35">
        <f>'3424'!Y781</f>
        <v>773500</v>
      </c>
      <c r="B788" s="106">
        <f>IF(A788&gt;174999.99,VLOOKUP(A788,'Higher Income Adjustment'!A$1:B$190,2),0)</f>
        <v>0.7000000000000004</v>
      </c>
      <c r="C788" s="85">
        <f>'3424'!AX781</f>
        <v>84451.768996664658</v>
      </c>
      <c r="D788" s="85">
        <f>'3424'!AY781</f>
        <v>87477.119198266315</v>
      </c>
      <c r="E788" s="85">
        <f>'3424'!AZ781</f>
        <v>90502.469399867972</v>
      </c>
      <c r="G788" s="85">
        <f>'3424'!BE781</f>
        <v>42491.834128865477</v>
      </c>
      <c r="H788" s="85">
        <f>'3424'!BF781</f>
        <v>44456.479830438635</v>
      </c>
      <c r="I788" s="85">
        <f>'3424'!BG781</f>
        <v>46421.125532011793</v>
      </c>
    </row>
    <row r="789" spans="1:9" x14ac:dyDescent="0.4">
      <c r="A789" s="35">
        <f>'3424'!Y782</f>
        <v>774500</v>
      </c>
      <c r="B789" s="106">
        <f>IF(A789&gt;174999.99,VLOOKUP(A789,'Higher Income Adjustment'!A$1:B$190,2),0)</f>
        <v>0.7000000000000004</v>
      </c>
      <c r="C789" s="85">
        <f>'3424'!AX782</f>
        <v>84551.01710119097</v>
      </c>
      <c r="D789" s="85">
        <f>'3424'!AY782</f>
        <v>87576.463610528095</v>
      </c>
      <c r="E789" s="85">
        <f>'3424'!AZ782</f>
        <v>90601.910119865221</v>
      </c>
      <c r="G789" s="85">
        <f>'3424'!BE782</f>
        <v>42534.653087135892</v>
      </c>
      <c r="H789" s="85">
        <f>'3424'!BF782</f>
        <v>44499.361330420215</v>
      </c>
      <c r="I789" s="85">
        <f>'3424'!BG782</f>
        <v>46464.069573704539</v>
      </c>
    </row>
    <row r="790" spans="1:9" x14ac:dyDescent="0.4">
      <c r="A790" s="35">
        <f>'3424'!Y783</f>
        <v>775500</v>
      </c>
      <c r="B790" s="106">
        <f>IF(A790&gt;174999.99,VLOOKUP(A790,'Higher Income Adjustment'!A$1:B$190,2),0)</f>
        <v>0.7000000000000004</v>
      </c>
      <c r="C790" s="85">
        <f>'3424'!AX783</f>
        <v>84650.264706238639</v>
      </c>
      <c r="D790" s="85">
        <f>'3424'!AY783</f>
        <v>87675.808022789875</v>
      </c>
      <c r="E790" s="85">
        <f>'3424'!AZ783</f>
        <v>90701.351339341112</v>
      </c>
      <c r="G790" s="85">
        <f>'3424'!BE783</f>
        <v>42577.471721047608</v>
      </c>
      <c r="H790" s="85">
        <f>'3424'!BF783</f>
        <v>44542.242830401789</v>
      </c>
      <c r="I790" s="85">
        <f>'3424'!BG783</f>
        <v>46507.013939755969</v>
      </c>
    </row>
    <row r="791" spans="1:9" x14ac:dyDescent="0.4">
      <c r="A791" s="35">
        <f>'3424'!Y784</f>
        <v>776500</v>
      </c>
      <c r="B791" s="106">
        <f>IF(A791&gt;174999.99,VLOOKUP(A791,'Higher Income Adjustment'!A$1:B$190,2),0)</f>
        <v>0.7000000000000004</v>
      </c>
      <c r="C791" s="85">
        <f>'3424'!AX784</f>
        <v>84749.511811855569</v>
      </c>
      <c r="D791" s="85">
        <f>'3424'!AY784</f>
        <v>87775.152435051656</v>
      </c>
      <c r="E791" s="85">
        <f>'3424'!AZ784</f>
        <v>90800.793058247742</v>
      </c>
      <c r="G791" s="85">
        <f>'3424'!BE784</f>
        <v>42620.290030631782</v>
      </c>
      <c r="H791" s="85">
        <f>'3424'!BF784</f>
        <v>44585.124330383369</v>
      </c>
      <c r="I791" s="85">
        <f>'3424'!BG784</f>
        <v>46549.958630134955</v>
      </c>
    </row>
    <row r="792" spans="1:9" x14ac:dyDescent="0.4">
      <c r="A792" s="35">
        <f>'3424'!Y785</f>
        <v>777500</v>
      </c>
      <c r="B792" s="106">
        <f>IF(A792&gt;174999.99,VLOOKUP(A792,'Higher Income Adjustment'!A$1:B$190,2),0)</f>
        <v>0.7000000000000004</v>
      </c>
      <c r="C792" s="85">
        <f>'3424'!AX785</f>
        <v>84848.758418089958</v>
      </c>
      <c r="D792" s="85">
        <f>'3424'!AY785</f>
        <v>87874.496847313436</v>
      </c>
      <c r="E792" s="85">
        <f>'3424'!AZ785</f>
        <v>90900.235276536914</v>
      </c>
      <c r="G792" s="85">
        <f>'3424'!BE785</f>
        <v>42663.108015919686</v>
      </c>
      <c r="H792" s="85">
        <f>'3424'!BF785</f>
        <v>44628.005830364942</v>
      </c>
      <c r="I792" s="85">
        <f>'3424'!BG785</f>
        <v>46592.903644810198</v>
      </c>
    </row>
    <row r="793" spans="1:9" x14ac:dyDescent="0.4">
      <c r="A793" s="35">
        <f>'3424'!Y786</f>
        <v>778500</v>
      </c>
      <c r="B793" s="106">
        <f>IF(A793&gt;174999.99,VLOOKUP(A793,'Higher Income Adjustment'!A$1:B$190,2),0)</f>
        <v>0.7000000000000004</v>
      </c>
      <c r="C793" s="85">
        <f>'3424'!AX786</f>
        <v>84948.004524990232</v>
      </c>
      <c r="D793" s="85">
        <f>'3424'!AY786</f>
        <v>87973.841259575202</v>
      </c>
      <c r="E793" s="85">
        <f>'3424'!AZ786</f>
        <v>90999.677994160171</v>
      </c>
      <c r="G793" s="85">
        <f>'3424'!BE786</f>
        <v>42705.925676942788</v>
      </c>
      <c r="H793" s="85">
        <f>'3424'!BF786</f>
        <v>44670.887330346523</v>
      </c>
      <c r="I793" s="85">
        <f>'3424'!BG786</f>
        <v>46635.848983750257</v>
      </c>
    </row>
    <row r="794" spans="1:9" x14ac:dyDescent="0.4">
      <c r="A794" s="35">
        <f>'3424'!Y787</f>
        <v>779500</v>
      </c>
      <c r="B794" s="106">
        <f>IF(A794&gt;174999.99,VLOOKUP(A794,'Higher Income Adjustment'!A$1:B$190,2),0)</f>
        <v>0.7000000000000004</v>
      </c>
      <c r="C794" s="85">
        <f>'3424'!AX787</f>
        <v>85047.250132605055</v>
      </c>
      <c r="D794" s="85">
        <f>'3424'!AY787</f>
        <v>88073.185671836982</v>
      </c>
      <c r="E794" s="85">
        <f>'3424'!AZ787</f>
        <v>91099.121211068908</v>
      </c>
      <c r="G794" s="85">
        <f>'3424'!BE787</f>
        <v>42748.743013732674</v>
      </c>
      <c r="H794" s="85">
        <f>'3424'!BF787</f>
        <v>44713.768830328096</v>
      </c>
      <c r="I794" s="85">
        <f>'3424'!BG787</f>
        <v>46678.794646923518</v>
      </c>
    </row>
    <row r="795" spans="1:9" x14ac:dyDescent="0.4">
      <c r="A795" s="35">
        <f>'3424'!Y788</f>
        <v>780500</v>
      </c>
      <c r="B795" s="106">
        <f>IF(A795&gt;174999.99,VLOOKUP(A795,'Higher Income Adjustment'!A$1:B$190,2),0)</f>
        <v>0.7000000000000004</v>
      </c>
      <c r="C795" s="85">
        <f>'3424'!AX788</f>
        <v>85146.495240983364</v>
      </c>
      <c r="D795" s="85">
        <f>'3424'!AY788</f>
        <v>88172.530084098762</v>
      </c>
      <c r="E795" s="85">
        <f>'3424'!AZ788</f>
        <v>91198.56492721416</v>
      </c>
      <c r="G795" s="85">
        <f>'3424'!BE788</f>
        <v>42791.560026321116</v>
      </c>
      <c r="H795" s="85">
        <f>'3424'!BF788</f>
        <v>44756.650330309676</v>
      </c>
      <c r="I795" s="85">
        <f>'3424'!BG788</f>
        <v>46721.740634298236</v>
      </c>
    </row>
    <row r="796" spans="1:9" x14ac:dyDescent="0.4">
      <c r="A796" s="35">
        <f>'3424'!Y789</f>
        <v>781500</v>
      </c>
      <c r="B796" s="106">
        <f>IF(A796&gt;174999.99,VLOOKUP(A796,'Higher Income Adjustment'!A$1:B$190,2),0)</f>
        <v>0.7000000000000004</v>
      </c>
      <c r="C796" s="85">
        <f>'3424'!AX789</f>
        <v>85245.739850174272</v>
      </c>
      <c r="D796" s="85">
        <f>'3424'!AY789</f>
        <v>88271.874496360542</v>
      </c>
      <c r="E796" s="85">
        <f>'3424'!AZ789</f>
        <v>91298.009142546813</v>
      </c>
      <c r="G796" s="85">
        <f>'3424'!BE789</f>
        <v>42834.376714740014</v>
      </c>
      <c r="H796" s="85">
        <f>'3424'!BF789</f>
        <v>44799.531830291249</v>
      </c>
      <c r="I796" s="85">
        <f>'3424'!BG789</f>
        <v>46764.686945842484</v>
      </c>
    </row>
    <row r="797" spans="1:9" x14ac:dyDescent="0.4">
      <c r="A797" s="35">
        <f>'3424'!Y790</f>
        <v>782500</v>
      </c>
      <c r="B797" s="106">
        <f>IF(A797&gt;174999.99,VLOOKUP(A797,'Higher Income Adjustment'!A$1:B$190,2),0)</f>
        <v>0.7000000000000004</v>
      </c>
      <c r="C797" s="85">
        <f>'3424'!AX790</f>
        <v>85344.983960227168</v>
      </c>
      <c r="D797" s="85">
        <f>'3424'!AY790</f>
        <v>88371.218908622322</v>
      </c>
      <c r="E797" s="85">
        <f>'3424'!AZ790</f>
        <v>91397.453857017477</v>
      </c>
      <c r="G797" s="85">
        <f>'3424'!BE790</f>
        <v>42877.193079021461</v>
      </c>
      <c r="H797" s="85">
        <f>'3424'!BF790</f>
        <v>44842.41333027283</v>
      </c>
      <c r="I797" s="85">
        <f>'3424'!BG790</f>
        <v>46807.633581524198</v>
      </c>
    </row>
    <row r="798" spans="1:9" x14ac:dyDescent="0.4">
      <c r="A798" s="35">
        <f>'3424'!Y791</f>
        <v>783500</v>
      </c>
      <c r="B798" s="106">
        <f>IF(A798&gt;174999.99,VLOOKUP(A798,'Higher Income Adjustment'!A$1:B$190,2),0)</f>
        <v>0.7000000000000004</v>
      </c>
      <c r="C798" s="85">
        <f>'3424'!AX791</f>
        <v>85444.227571191703</v>
      </c>
      <c r="D798" s="85">
        <f>'3424'!AY791</f>
        <v>88470.563320884103</v>
      </c>
      <c r="E798" s="85">
        <f>'3424'!AZ791</f>
        <v>91496.899070576503</v>
      </c>
      <c r="G798" s="85">
        <f>'3424'!BE791</f>
        <v>42920.009119197668</v>
      </c>
      <c r="H798" s="85">
        <f>'3424'!BF791</f>
        <v>44885.294830254403</v>
      </c>
      <c r="I798" s="85">
        <f>'3424'!BG791</f>
        <v>46850.580541311137</v>
      </c>
    </row>
    <row r="799" spans="1:9" x14ac:dyDescent="0.4">
      <c r="A799" s="35">
        <f>'3424'!Y792</f>
        <v>784500</v>
      </c>
      <c r="B799" s="106">
        <f>IF(A799&gt;174999.99,VLOOKUP(A799,'Higher Income Adjustment'!A$1:B$190,2),0)</f>
        <v>0.7000000000000004</v>
      </c>
      <c r="C799" s="85">
        <f>'3424'!AX792</f>
        <v>85543.470683117732</v>
      </c>
      <c r="D799" s="85">
        <f>'3424'!AY792</f>
        <v>88569.907733145883</v>
      </c>
      <c r="E799" s="85">
        <f>'3424'!AZ792</f>
        <v>91596.344783174034</v>
      </c>
      <c r="G799" s="85">
        <f>'3424'!BE792</f>
        <v>42962.824835301042</v>
      </c>
      <c r="H799" s="85">
        <f>'3424'!BF792</f>
        <v>44928.176330235983</v>
      </c>
      <c r="I799" s="85">
        <f>'3424'!BG792</f>
        <v>46893.527825170924</v>
      </c>
    </row>
    <row r="800" spans="1:9" x14ac:dyDescent="0.4">
      <c r="A800" s="35">
        <f>'3424'!Y793</f>
        <v>785500</v>
      </c>
      <c r="B800" s="106">
        <f>IF(A800&gt;174999.99,VLOOKUP(A800,'Higher Income Adjustment'!A$1:B$190,2),0)</f>
        <v>0.7000000000000004</v>
      </c>
      <c r="C800" s="85">
        <f>'3424'!AX793</f>
        <v>85642.713296055357</v>
      </c>
      <c r="D800" s="85">
        <f>'3424'!AY793</f>
        <v>88669.252145407663</v>
      </c>
      <c r="E800" s="85">
        <f>'3424'!AZ793</f>
        <v>91695.790994759969</v>
      </c>
      <c r="G800" s="85">
        <f>'3424'!BE793</f>
        <v>43005.6402273641</v>
      </c>
      <c r="H800" s="85">
        <f>'3424'!BF793</f>
        <v>44971.057830217556</v>
      </c>
      <c r="I800" s="85">
        <f>'3424'!BG793</f>
        <v>46936.475433071013</v>
      </c>
    </row>
    <row r="801" spans="1:9" x14ac:dyDescent="0.4">
      <c r="A801" s="35">
        <f>'3424'!Y794</f>
        <v>786500</v>
      </c>
      <c r="B801" s="106">
        <f>IF(A801&gt;174999.99,VLOOKUP(A801,'Higher Income Adjustment'!A$1:B$190,2),0)</f>
        <v>0.7000000000000004</v>
      </c>
      <c r="C801" s="85">
        <f>'3424'!AX794</f>
        <v>85741.955410054929</v>
      </c>
      <c r="D801" s="85">
        <f>'3424'!AY794</f>
        <v>88768.596557669429</v>
      </c>
      <c r="E801" s="85">
        <f>'3424'!AZ794</f>
        <v>91795.237705283929</v>
      </c>
      <c r="G801" s="85">
        <f>'3424'!BE794</f>
        <v>43048.455295419553</v>
      </c>
      <c r="H801" s="85">
        <f>'3424'!BF794</f>
        <v>45013.939330199137</v>
      </c>
      <c r="I801" s="85">
        <f>'3424'!BG794</f>
        <v>46979.42336497872</v>
      </c>
    </row>
    <row r="802" spans="1:9" x14ac:dyDescent="0.4">
      <c r="A802" s="35">
        <f>'3424'!Y795</f>
        <v>787500</v>
      </c>
      <c r="B802" s="106">
        <f>IF(A802&gt;174999.99,VLOOKUP(A802,'Higher Income Adjustment'!A$1:B$190,2),0)</f>
        <v>0.7000000000000004</v>
      </c>
      <c r="C802" s="85">
        <f>'3424'!AX795</f>
        <v>85841.197025167057</v>
      </c>
      <c r="D802" s="85">
        <f>'3424'!AY795</f>
        <v>88867.940969931209</v>
      </c>
      <c r="E802" s="85">
        <f>'3424'!AZ795</f>
        <v>91894.684914695361</v>
      </c>
      <c r="G802" s="85">
        <f>'3424'!BE795</f>
        <v>43091.270039500239</v>
      </c>
      <c r="H802" s="85">
        <f>'3424'!BF795</f>
        <v>45056.82083018071</v>
      </c>
      <c r="I802" s="85">
        <f>'3424'!BG795</f>
        <v>47022.37162086118</v>
      </c>
    </row>
    <row r="803" spans="1:9" x14ac:dyDescent="0.4">
      <c r="A803" s="35">
        <f>'3424'!Y796</f>
        <v>788500</v>
      </c>
      <c r="B803" s="106">
        <f>IF(A803&gt;174999.99,VLOOKUP(A803,'Higher Income Adjustment'!A$1:B$190,2),0)</f>
        <v>0.7000000000000004</v>
      </c>
      <c r="C803" s="85">
        <f>'3424'!AX796</f>
        <v>85940.438141442559</v>
      </c>
      <c r="D803" s="85">
        <f>'3424'!AY796</f>
        <v>88967.285382192989</v>
      </c>
      <c r="E803" s="85">
        <f>'3424'!AZ796</f>
        <v>91994.13262294342</v>
      </c>
      <c r="G803" s="85">
        <f>'3424'!BE796</f>
        <v>43134.084459639191</v>
      </c>
      <c r="H803" s="85">
        <f>'3424'!BF796</f>
        <v>45099.70233016229</v>
      </c>
      <c r="I803" s="85">
        <f>'3424'!BG796</f>
        <v>47065.32020068539</v>
      </c>
    </row>
    <row r="804" spans="1:9" x14ac:dyDescent="0.4">
      <c r="A804" s="35">
        <f>'3424'!Y797</f>
        <v>789500</v>
      </c>
      <c r="B804" s="106">
        <f>IF(A804&gt;174999.99,VLOOKUP(A804,'Higher Income Adjustment'!A$1:B$190,2),0)</f>
        <v>0.7000000000000004</v>
      </c>
      <c r="C804" s="85">
        <f>'3424'!AX797</f>
        <v>86039.67875893251</v>
      </c>
      <c r="D804" s="85">
        <f>'3424'!AY797</f>
        <v>89066.62979445477</v>
      </c>
      <c r="E804" s="85">
        <f>'3424'!AZ797</f>
        <v>92093.580829977029</v>
      </c>
      <c r="G804" s="85">
        <f>'3424'!BE797</f>
        <v>43176.898555869549</v>
      </c>
      <c r="H804" s="85">
        <f>'3424'!BF797</f>
        <v>45142.583830143863</v>
      </c>
      <c r="I804" s="85">
        <f>'3424'!BG797</f>
        <v>47108.269104418177</v>
      </c>
    </row>
    <row r="805" spans="1:9" x14ac:dyDescent="0.4">
      <c r="A805" s="35">
        <f>'3424'!Y798</f>
        <v>790500</v>
      </c>
      <c r="B805" s="106">
        <f>IF(A805&gt;174999.99,VLOOKUP(A805,'Higher Income Adjustment'!A$1:B$190,2),0)</f>
        <v>0.7000000000000004</v>
      </c>
      <c r="C805" s="85">
        <f>'3424'!AX798</f>
        <v>86138.918877688207</v>
      </c>
      <c r="D805" s="85">
        <f>'3424'!AY798</f>
        <v>89165.97420671655</v>
      </c>
      <c r="E805" s="85">
        <f>'3424'!AZ798</f>
        <v>92193.029535744892</v>
      </c>
      <c r="G805" s="85">
        <f>'3424'!BE798</f>
        <v>43219.712328224654</v>
      </c>
      <c r="H805" s="85">
        <f>'3424'!BF798</f>
        <v>45185.465330125444</v>
      </c>
      <c r="I805" s="85">
        <f>'3424'!BG798</f>
        <v>47151.218332026234</v>
      </c>
    </row>
    <row r="806" spans="1:9" x14ac:dyDescent="0.4">
      <c r="A806" s="35">
        <f>'3424'!Y799</f>
        <v>791500</v>
      </c>
      <c r="B806" s="106">
        <f>IF(A806&gt;174999.99,VLOOKUP(A806,'Higher Income Adjustment'!A$1:B$190,2),0)</f>
        <v>0.7000000000000004</v>
      </c>
      <c r="C806" s="85">
        <f>'3424'!AX799</f>
        <v>86238.158497761207</v>
      </c>
      <c r="D806" s="85">
        <f>'3424'!AY799</f>
        <v>89265.31861897833</v>
      </c>
      <c r="E806" s="85">
        <f>'3424'!AZ799</f>
        <v>92292.478740195453</v>
      </c>
      <c r="G806" s="85">
        <f>'3424'!BE799</f>
        <v>43262.525776737952</v>
      </c>
      <c r="H806" s="85">
        <f>'3424'!BF799</f>
        <v>45228.346830107017</v>
      </c>
      <c r="I806" s="85">
        <f>'3424'!BG799</f>
        <v>47194.167883476082</v>
      </c>
    </row>
    <row r="807" spans="1:9" x14ac:dyDescent="0.4">
      <c r="A807" s="35">
        <f>'3424'!Y800</f>
        <v>792500</v>
      </c>
      <c r="B807" s="106">
        <f>IF(A807&gt;174999.99,VLOOKUP(A807,'Higher Income Adjustment'!A$1:B$190,2),0)</f>
        <v>0.7000000000000004</v>
      </c>
      <c r="C807" s="85">
        <f>'3424'!AX800</f>
        <v>86337.397619203301</v>
      </c>
      <c r="D807" s="85">
        <f>'3424'!AY800</f>
        <v>89364.66303124011</v>
      </c>
      <c r="E807" s="85">
        <f>'3424'!AZ800</f>
        <v>92391.92844327692</v>
      </c>
      <c r="G807" s="85">
        <f>'3424'!BE800</f>
        <v>43305.338901443109</v>
      </c>
      <c r="H807" s="85">
        <f>'3424'!BF800</f>
        <v>45271.228330088597</v>
      </c>
      <c r="I807" s="85">
        <f>'3424'!BG800</f>
        <v>47237.117758734086</v>
      </c>
    </row>
    <row r="808" spans="1:9" x14ac:dyDescent="0.4">
      <c r="A808" s="35">
        <f>'3424'!Y801</f>
        <v>793500</v>
      </c>
      <c r="B808" s="106">
        <f>IF(A808&gt;174999.99,VLOOKUP(A808,'Higher Income Adjustment'!A$1:B$190,2),0)</f>
        <v>0.7000000000000004</v>
      </c>
      <c r="C808" s="85">
        <f>'3424'!AX801</f>
        <v>86436.636242066481</v>
      </c>
      <c r="D808" s="85">
        <f>'3424'!AY801</f>
        <v>89464.007443501876</v>
      </c>
      <c r="E808" s="85">
        <f>'3424'!AZ801</f>
        <v>92491.378644937271</v>
      </c>
      <c r="G808" s="85">
        <f>'3424'!BE801</f>
        <v>43348.151702373878</v>
      </c>
      <c r="H808" s="85">
        <f>'3424'!BF801</f>
        <v>45314.109830070171</v>
      </c>
      <c r="I808" s="85">
        <f>'3424'!BG801</f>
        <v>47280.067957766463</v>
      </c>
    </row>
    <row r="809" spans="1:9" x14ac:dyDescent="0.4">
      <c r="A809" s="35">
        <f>'3424'!Y802</f>
        <v>794500</v>
      </c>
      <c r="B809" s="106">
        <f>IF(A809&gt;174999.99,VLOOKUP(A809,'Higher Income Adjustment'!A$1:B$190,2),0)</f>
        <v>0.7000000000000004</v>
      </c>
      <c r="C809" s="85">
        <f>'3424'!AX802</f>
        <v>86535.874366403063</v>
      </c>
      <c r="D809" s="85">
        <f>'3424'!AY802</f>
        <v>89563.351855763656</v>
      </c>
      <c r="E809" s="85">
        <f>'3424'!AZ802</f>
        <v>92590.82934512425</v>
      </c>
      <c r="G809" s="85">
        <f>'3424'!BE802</f>
        <v>43390.964179564224</v>
      </c>
      <c r="H809" s="85">
        <f>'3424'!BF802</f>
        <v>45356.991330051751</v>
      </c>
      <c r="I809" s="85">
        <f>'3424'!BG802</f>
        <v>47323.018480539278</v>
      </c>
    </row>
    <row r="810" spans="1:9" x14ac:dyDescent="0.4">
      <c r="A810" s="35">
        <f>'3424'!Y803</f>
        <v>795500</v>
      </c>
      <c r="B810" s="106">
        <f>IF(A810&gt;174999.99,VLOOKUP(A810,'Higher Income Adjustment'!A$1:B$190,2),0)</f>
        <v>0.7000000000000004</v>
      </c>
      <c r="C810" s="85">
        <f>'3424'!AX803</f>
        <v>86635.11199226552</v>
      </c>
      <c r="D810" s="85">
        <f>'3424'!AY803</f>
        <v>89662.696268025436</v>
      </c>
      <c r="E810" s="85">
        <f>'3424'!AZ803</f>
        <v>92690.280543785353</v>
      </c>
      <c r="G810" s="85">
        <f>'3424'!BE803</f>
        <v>43433.776333048227</v>
      </c>
      <c r="H810" s="85">
        <f>'3424'!BF803</f>
        <v>45399.872830033324</v>
      </c>
      <c r="I810" s="85">
        <f>'3424'!BG803</f>
        <v>47365.969327018422</v>
      </c>
    </row>
    <row r="811" spans="1:9" x14ac:dyDescent="0.4">
      <c r="A811" s="35">
        <f>'3424'!Y804</f>
        <v>796500</v>
      </c>
      <c r="B811" s="106">
        <f>IF(A811&gt;174999.99,VLOOKUP(A811,'Higher Income Adjustment'!A$1:B$190,2),0)</f>
        <v>0.7000000000000004</v>
      </c>
      <c r="C811" s="85">
        <f>'3424'!AX804</f>
        <v>86734.349119706603</v>
      </c>
      <c r="D811" s="85">
        <f>'3424'!AY804</f>
        <v>89762.040680287217</v>
      </c>
      <c r="E811" s="85">
        <f>'3424'!AZ804</f>
        <v>92789.73224086783</v>
      </c>
      <c r="G811" s="85">
        <f>'3424'!BE804</f>
        <v>43476.588162860149</v>
      </c>
      <c r="H811" s="85">
        <f>'3424'!BF804</f>
        <v>45442.754330014905</v>
      </c>
      <c r="I811" s="85">
        <f>'3424'!BG804</f>
        <v>47408.92049716966</v>
      </c>
    </row>
    <row r="812" spans="1:9" x14ac:dyDescent="0.4">
      <c r="A812" s="35">
        <f>'3424'!Y805</f>
        <v>797500</v>
      </c>
      <c r="B812" s="106">
        <f>IF(A812&gt;174999.99,VLOOKUP(A812,'Higher Income Adjustment'!A$1:B$190,2),0)</f>
        <v>0.7000000000000004</v>
      </c>
      <c r="C812" s="85">
        <f>'3424'!AX805</f>
        <v>86833.585748779296</v>
      </c>
      <c r="D812" s="85">
        <f>'3424'!AY805</f>
        <v>89861.385092548997</v>
      </c>
      <c r="E812" s="85">
        <f>'3424'!AZ805</f>
        <v>92889.184436318697</v>
      </c>
      <c r="G812" s="85">
        <f>'3424'!BE805</f>
        <v>43519.399669034385</v>
      </c>
      <c r="H812" s="85">
        <f>'3424'!BF805</f>
        <v>45485.635829996478</v>
      </c>
      <c r="I812" s="85">
        <f>'3424'!BG805</f>
        <v>47451.871990958571</v>
      </c>
    </row>
    <row r="813" spans="1:9" x14ac:dyDescent="0.4">
      <c r="A813" s="35">
        <f>'3424'!Y806</f>
        <v>798500</v>
      </c>
      <c r="B813" s="106">
        <f>IF(A813&gt;174999.99,VLOOKUP(A813,'Higher Income Adjustment'!A$1:B$190,2),0)</f>
        <v>0.7000000000000004</v>
      </c>
      <c r="C813" s="85">
        <f>'3424'!AX806</f>
        <v>86932.82187953683</v>
      </c>
      <c r="D813" s="85">
        <f>'3424'!AY806</f>
        <v>89960.729504810777</v>
      </c>
      <c r="E813" s="85">
        <f>'3424'!AZ806</f>
        <v>92988.637130084724</v>
      </c>
      <c r="G813" s="85">
        <f>'3424'!BE806</f>
        <v>43562.210851605509</v>
      </c>
      <c r="H813" s="85">
        <f>'3424'!BF806</f>
        <v>45528.517329978058</v>
      </c>
      <c r="I813" s="85">
        <f>'3424'!BG806</f>
        <v>47494.823808350608</v>
      </c>
    </row>
    <row r="814" spans="1:9" x14ac:dyDescent="0.4">
      <c r="A814" s="35">
        <f>'3424'!Y807</f>
        <v>799500</v>
      </c>
      <c r="B814" s="106">
        <f>IF(A814&gt;174999.99,VLOOKUP(A814,'Higher Income Adjustment'!A$1:B$190,2),0)</f>
        <v>0.7000000000000004</v>
      </c>
      <c r="C814" s="85">
        <f>'3424'!AX807</f>
        <v>87032.057512032639</v>
      </c>
      <c r="D814" s="85">
        <f>'3424'!AY807</f>
        <v>90060.073917072557</v>
      </c>
      <c r="E814" s="85">
        <f>'3424'!AZ807</f>
        <v>93088.090322112475</v>
      </c>
      <c r="G814" s="85">
        <f>'3424'!BE807</f>
        <v>43605.021710608227</v>
      </c>
      <c r="H814" s="85">
        <f>'3424'!BF807</f>
        <v>45571.398829959631</v>
      </c>
      <c r="I814" s="85">
        <f>'3424'!BG807</f>
        <v>47537.775949311035</v>
      </c>
    </row>
    <row r="815" spans="1:9" x14ac:dyDescent="0.4">
      <c r="A815" s="35">
        <f>'3424'!Y808</f>
        <v>800500</v>
      </c>
      <c r="B815" s="106">
        <f>IF(A815&gt;174999.99,VLOOKUP(A815,'Higher Income Adjustment'!A$1:B$190,2),0)</f>
        <v>0.7000000000000004</v>
      </c>
      <c r="C815" s="85">
        <f>'3424'!AX808</f>
        <v>87131.292646320435</v>
      </c>
      <c r="D815" s="85">
        <f>'3424'!AY808</f>
        <v>90159.418329334323</v>
      </c>
      <c r="E815" s="85">
        <f>'3424'!AZ808</f>
        <v>93187.544012348211</v>
      </c>
      <c r="G815" s="85">
        <f>'3424'!BE808</f>
        <v>43647.832246077422</v>
      </c>
      <c r="H815" s="85">
        <f>'3424'!BF808</f>
        <v>45614.280329941212</v>
      </c>
      <c r="I815" s="85">
        <f>'3424'!BG808</f>
        <v>47580.728413805002</v>
      </c>
    </row>
    <row r="816" spans="1:9" x14ac:dyDescent="0.4">
      <c r="A816" s="35">
        <f>'3424'!Y809</f>
        <v>801500</v>
      </c>
      <c r="B816" s="106">
        <f>IF(A816&gt;174999.99,VLOOKUP(A816,'Higher Income Adjustment'!A$1:B$190,2),0)</f>
        <v>0.7000000000000004</v>
      </c>
      <c r="C816" s="85">
        <f>'3424'!AX809</f>
        <v>87230.527282454161</v>
      </c>
      <c r="D816" s="85">
        <f>'3424'!AY809</f>
        <v>90258.762741596103</v>
      </c>
      <c r="E816" s="85">
        <f>'3424'!AZ809</f>
        <v>93286.998200738046</v>
      </c>
      <c r="G816" s="85">
        <f>'3424'!BE809</f>
        <v>43690.642458048111</v>
      </c>
      <c r="H816" s="85">
        <f>'3424'!BF809</f>
        <v>45657.161829922785</v>
      </c>
      <c r="I816" s="85">
        <f>'3424'!BG809</f>
        <v>47623.681201797459</v>
      </c>
    </row>
    <row r="817" spans="1:9" x14ac:dyDescent="0.4">
      <c r="A817" s="35">
        <f>'3424'!Y810</f>
        <v>802500</v>
      </c>
      <c r="B817" s="106">
        <f>IF(A817&gt;174999.99,VLOOKUP(A817,'Higher Income Adjustment'!A$1:B$190,2),0)</f>
        <v>0.7000000000000004</v>
      </c>
      <c r="C817" s="85">
        <f>'3424'!AX810</f>
        <v>87329.761420487979</v>
      </c>
      <c r="D817" s="85">
        <f>'3424'!AY810</f>
        <v>90358.107153857884</v>
      </c>
      <c r="E817" s="85">
        <f>'3424'!AZ810</f>
        <v>93386.452887227788</v>
      </c>
      <c r="G817" s="85">
        <f>'3424'!BE810</f>
        <v>43733.452346555474</v>
      </c>
      <c r="H817" s="85">
        <f>'3424'!BF810</f>
        <v>45700.043329904365</v>
      </c>
      <c r="I817" s="85">
        <f>'3424'!BG810</f>
        <v>47666.634313253257</v>
      </c>
    </row>
    <row r="818" spans="1:9" x14ac:dyDescent="0.4">
      <c r="A818" s="35">
        <f>'3424'!Y811</f>
        <v>803500</v>
      </c>
      <c r="B818" s="106">
        <f>IF(A818&gt;174999.99,VLOOKUP(A818,'Higher Income Adjustment'!A$1:B$190,2),0)</f>
        <v>0.7000000000000004</v>
      </c>
      <c r="C818" s="85">
        <f>'3424'!AX811</f>
        <v>87428.9950604763</v>
      </c>
      <c r="D818" s="85">
        <f>'3424'!AY811</f>
        <v>90457.451566119664</v>
      </c>
      <c r="E818" s="85">
        <f>'3424'!AZ811</f>
        <v>93485.908071763028</v>
      </c>
      <c r="G818" s="85">
        <f>'3424'!BE811</f>
        <v>43776.261911634836</v>
      </c>
      <c r="H818" s="85">
        <f>'3424'!BF811</f>
        <v>45742.924829885938</v>
      </c>
      <c r="I818" s="85">
        <f>'3424'!BG811</f>
        <v>47709.587748137041</v>
      </c>
    </row>
    <row r="819" spans="1:9" x14ac:dyDescent="0.4">
      <c r="A819" s="35">
        <f>'3424'!Y812</f>
        <v>804500</v>
      </c>
      <c r="B819" s="106">
        <f>IF(A819&gt;174999.99,VLOOKUP(A819,'Higher Income Adjustment'!A$1:B$190,2),0)</f>
        <v>0.7000000000000004</v>
      </c>
      <c r="C819" s="85">
        <f>'3424'!AX812</f>
        <v>87528.228202473794</v>
      </c>
      <c r="D819" s="85">
        <f>'3424'!AY812</f>
        <v>90556.795978381444</v>
      </c>
      <c r="E819" s="85">
        <f>'3424'!AZ812</f>
        <v>93585.363754289094</v>
      </c>
      <c r="G819" s="85">
        <f>'3424'!BE812</f>
        <v>43819.071153321711</v>
      </c>
      <c r="H819" s="85">
        <f>'3424'!BF812</f>
        <v>45785.806329867519</v>
      </c>
      <c r="I819" s="85">
        <f>'3424'!BG812</f>
        <v>47752.541506413327</v>
      </c>
    </row>
    <row r="820" spans="1:9" x14ac:dyDescent="0.4">
      <c r="A820" s="35">
        <f>'3424'!Y813</f>
        <v>805500</v>
      </c>
      <c r="B820" s="106">
        <f>IF(A820&gt;174999.99,VLOOKUP(A820,'Higher Income Adjustment'!A$1:B$190,2),0)</f>
        <v>0.7000000000000004</v>
      </c>
      <c r="C820" s="85">
        <f>'3424'!AX813</f>
        <v>87627.460846535309</v>
      </c>
      <c r="D820" s="85">
        <f>'3424'!AY813</f>
        <v>90656.140390643224</v>
      </c>
      <c r="E820" s="85">
        <f>'3424'!AZ813</f>
        <v>93684.81993475114</v>
      </c>
      <c r="G820" s="85">
        <f>'3424'!BE813</f>
        <v>43861.880071651714</v>
      </c>
      <c r="H820" s="85">
        <f>'3424'!BF813</f>
        <v>45828.687829849092</v>
      </c>
      <c r="I820" s="85">
        <f>'3424'!BG813</f>
        <v>47795.495588046469</v>
      </c>
    </row>
    <row r="821" spans="1:9" x14ac:dyDescent="0.4">
      <c r="A821" s="35">
        <f>'3424'!Y814</f>
        <v>806500</v>
      </c>
      <c r="B821" s="106">
        <f>IF(A821&gt;174999.99,VLOOKUP(A821,'Higher Income Adjustment'!A$1:B$190,2),0)</f>
        <v>0.7000000000000004</v>
      </c>
      <c r="C821" s="85">
        <f>'3424'!AX814</f>
        <v>87726.692992716009</v>
      </c>
      <c r="D821" s="85">
        <f>'3424'!AY814</f>
        <v>90755.484802905004</v>
      </c>
      <c r="E821" s="85">
        <f>'3424'!AZ814</f>
        <v>93784.276613094</v>
      </c>
      <c r="G821" s="85">
        <f>'3424'!BE814</f>
        <v>43904.688666660666</v>
      </c>
      <c r="H821" s="85">
        <f>'3424'!BF814</f>
        <v>45871.569329830672</v>
      </c>
      <c r="I821" s="85">
        <f>'3424'!BG814</f>
        <v>47838.449993000679</v>
      </c>
    </row>
    <row r="822" spans="1:9" x14ac:dyDescent="0.4">
      <c r="A822" s="35">
        <f>'3424'!Y815</f>
        <v>807500</v>
      </c>
      <c r="B822" s="106">
        <f>IF(A822&gt;174999.99,VLOOKUP(A822,'Higher Income Adjustment'!A$1:B$190,2),0)</f>
        <v>0.7000000000000004</v>
      </c>
      <c r="C822" s="85">
        <f>'3424'!AX815</f>
        <v>87825.924641071222</v>
      </c>
      <c r="D822" s="85">
        <f>'3424'!AY815</f>
        <v>90854.829215166785</v>
      </c>
      <c r="E822" s="85">
        <f>'3424'!AZ815</f>
        <v>93883.733789262347</v>
      </c>
      <c r="G822" s="85">
        <f>'3424'!BE815</f>
        <v>43947.496938384502</v>
      </c>
      <c r="H822" s="85">
        <f>'3424'!BF815</f>
        <v>45914.450829812246</v>
      </c>
      <c r="I822" s="85">
        <f>'3424'!BG815</f>
        <v>47881.404721239989</v>
      </c>
    </row>
    <row r="823" spans="1:9" x14ac:dyDescent="0.4">
      <c r="A823" s="35">
        <f>'3424'!Y816</f>
        <v>808500</v>
      </c>
      <c r="B823" s="106">
        <f>IF(A823&gt;174999.99,VLOOKUP(A823,'Higher Income Adjustment'!A$1:B$190,2),0)</f>
        <v>0.7000000000000004</v>
      </c>
      <c r="C823" s="85">
        <f>'3424'!AX816</f>
        <v>87925.155791656565</v>
      </c>
      <c r="D823" s="85">
        <f>'3424'!AY816</f>
        <v>90954.17362742855</v>
      </c>
      <c r="E823" s="85">
        <f>'3424'!AZ816</f>
        <v>93983.191463200536</v>
      </c>
      <c r="G823" s="85">
        <f>'3424'!BE816</f>
        <v>43990.30488685934</v>
      </c>
      <c r="H823" s="85">
        <f>'3424'!BF816</f>
        <v>45957.332329793826</v>
      </c>
      <c r="I823" s="85">
        <f>'3424'!BG816</f>
        <v>47924.359772728312</v>
      </c>
    </row>
    <row r="824" spans="1:9" x14ac:dyDescent="0.4">
      <c r="A824" s="35">
        <f>'3424'!Y817</f>
        <v>809500</v>
      </c>
      <c r="B824" s="106">
        <f>IF(A824&gt;174999.99,VLOOKUP(A824,'Higher Income Adjustment'!A$1:B$190,2),0)</f>
        <v>0.7000000000000004</v>
      </c>
      <c r="C824" s="85">
        <f>'3424'!AX817</f>
        <v>88024.386444527874</v>
      </c>
      <c r="D824" s="85">
        <f>'3424'!AY817</f>
        <v>91053.518039690331</v>
      </c>
      <c r="E824" s="85">
        <f>'3424'!AZ817</f>
        <v>94082.649634852787</v>
      </c>
      <c r="G824" s="85">
        <f>'3424'!BE817</f>
        <v>44033.112512121421</v>
      </c>
      <c r="H824" s="85">
        <f>'3424'!BF817</f>
        <v>46000.213829775399</v>
      </c>
      <c r="I824" s="85">
        <f>'3424'!BG817</f>
        <v>47967.315147429377</v>
      </c>
    </row>
    <row r="825" spans="1:9" x14ac:dyDescent="0.4">
      <c r="A825" s="35">
        <f>'3424'!Y818</f>
        <v>810500</v>
      </c>
      <c r="B825" s="106">
        <f>IF(A825&gt;174999.99,VLOOKUP(A825,'Higher Income Adjustment'!A$1:B$190,2),0)</f>
        <v>0.7000000000000004</v>
      </c>
      <c r="C825" s="85">
        <f>'3424'!AX818</f>
        <v>88123.616599741232</v>
      </c>
      <c r="D825" s="85">
        <f>'3424'!AY818</f>
        <v>91152.862451952111</v>
      </c>
      <c r="E825" s="85">
        <f>'3424'!AZ818</f>
        <v>94182.10830416299</v>
      </c>
      <c r="G825" s="85">
        <f>'3424'!BE818</f>
        <v>44075.919814207184</v>
      </c>
      <c r="H825" s="85">
        <f>'3424'!BF818</f>
        <v>46043.095329756979</v>
      </c>
      <c r="I825" s="85">
        <f>'3424'!BG818</f>
        <v>48010.270845306775</v>
      </c>
    </row>
    <row r="826" spans="1:9" x14ac:dyDescent="0.4">
      <c r="A826" s="35">
        <f>'3424'!Y819</f>
        <v>811500</v>
      </c>
      <c r="B826" s="106">
        <f>IF(A826&gt;174999.99,VLOOKUP(A826,'Higher Income Adjustment'!A$1:B$190,2),0)</f>
        <v>0.7000000000000004</v>
      </c>
      <c r="C826" s="85">
        <f>'3424'!AX819</f>
        <v>88222.846257352925</v>
      </c>
      <c r="D826" s="85">
        <f>'3424'!AY819</f>
        <v>91252.206864213891</v>
      </c>
      <c r="E826" s="85">
        <f>'3424'!AZ819</f>
        <v>94281.567471074857</v>
      </c>
      <c r="G826" s="85">
        <f>'3424'!BE819</f>
        <v>44118.726793153175</v>
      </c>
      <c r="H826" s="85">
        <f>'3424'!BF819</f>
        <v>46085.976829738553</v>
      </c>
      <c r="I826" s="85">
        <f>'3424'!BG819</f>
        <v>48053.22686632393</v>
      </c>
    </row>
    <row r="827" spans="1:9" x14ac:dyDescent="0.4">
      <c r="A827" s="35">
        <f>'3424'!Y820</f>
        <v>812500</v>
      </c>
      <c r="B827" s="106">
        <f>IF(A827&gt;174999.99,VLOOKUP(A827,'Higher Income Adjustment'!A$1:B$190,2),0)</f>
        <v>0.7000000000000004</v>
      </c>
      <c r="C827" s="85">
        <f>'3424'!AX820</f>
        <v>88322.075417419517</v>
      </c>
      <c r="D827" s="85">
        <f>'3424'!AY820</f>
        <v>91351.551276475671</v>
      </c>
      <c r="E827" s="85">
        <f>'3424'!AZ820</f>
        <v>94381.027135531825</v>
      </c>
      <c r="G827" s="85">
        <f>'3424'!BE820</f>
        <v>44161.533448996131</v>
      </c>
      <c r="H827" s="85">
        <f>'3424'!BF820</f>
        <v>46128.858329720133</v>
      </c>
      <c r="I827" s="85">
        <f>'3424'!BG820</f>
        <v>48096.183210444135</v>
      </c>
    </row>
    <row r="828" spans="1:9" x14ac:dyDescent="0.4">
      <c r="A828" s="35">
        <f>'3424'!Y821</f>
        <v>813500</v>
      </c>
      <c r="B828" s="106">
        <f>IF(A828&gt;174999.99,VLOOKUP(A828,'Higher Income Adjustment'!A$1:B$190,2),0)</f>
        <v>0.7000000000000004</v>
      </c>
      <c r="C828" s="85">
        <f>'3424'!AX821</f>
        <v>88421.304079997775</v>
      </c>
      <c r="D828" s="85">
        <f>'3424'!AY821</f>
        <v>91450.895688737452</v>
      </c>
      <c r="E828" s="85">
        <f>'3424'!AZ821</f>
        <v>94480.487297477128</v>
      </c>
      <c r="G828" s="85">
        <f>'3424'!BE821</f>
        <v>44204.339781772913</v>
      </c>
      <c r="H828" s="85">
        <f>'3424'!BF821</f>
        <v>46171.739829701706</v>
      </c>
      <c r="I828" s="85">
        <f>'3424'!BG821</f>
        <v>48139.1398776305</v>
      </c>
    </row>
    <row r="829" spans="1:9" x14ac:dyDescent="0.4">
      <c r="A829" s="35">
        <f>'3424'!Y822</f>
        <v>814500</v>
      </c>
      <c r="B829" s="106">
        <f>IF(A829&gt;174999.99,VLOOKUP(A829,'Higher Income Adjustment'!A$1:B$190,2),0)</f>
        <v>0.7000000000000004</v>
      </c>
      <c r="C829" s="85">
        <f>'3424'!AX822</f>
        <v>88520.532245144743</v>
      </c>
      <c r="D829" s="85">
        <f>'3424'!AY822</f>
        <v>91550.240100999232</v>
      </c>
      <c r="E829" s="85">
        <f>'3424'!AZ822</f>
        <v>94579.947956853721</v>
      </c>
      <c r="G829" s="85">
        <f>'3424'!BE822</f>
        <v>44247.145791520561</v>
      </c>
      <c r="H829" s="85">
        <f>'3424'!BF822</f>
        <v>46214.621329683287</v>
      </c>
      <c r="I829" s="85">
        <f>'3424'!BG822</f>
        <v>48182.096867846012</v>
      </c>
    </row>
    <row r="830" spans="1:9" x14ac:dyDescent="0.4">
      <c r="A830" s="35">
        <f>'3424'!Y823</f>
        <v>815500</v>
      </c>
      <c r="B830" s="106">
        <f>IF(A830&gt;174999.99,VLOOKUP(A830,'Higher Income Adjustment'!A$1:B$190,2),0)</f>
        <v>0.7000000000000004</v>
      </c>
      <c r="C830" s="85">
        <f>'3424'!AX823</f>
        <v>88619.759912917638</v>
      </c>
      <c r="D830" s="85">
        <f>'3424'!AY823</f>
        <v>91649.584513260997</v>
      </c>
      <c r="E830" s="85">
        <f>'3424'!AZ823</f>
        <v>94679.409113604357</v>
      </c>
      <c r="G830" s="85">
        <f>'3424'!BE823</f>
        <v>44289.951478276242</v>
      </c>
      <c r="H830" s="85">
        <f>'3424'!BF823</f>
        <v>46257.50282966486</v>
      </c>
      <c r="I830" s="85">
        <f>'3424'!BG823</f>
        <v>48225.054181053478</v>
      </c>
    </row>
    <row r="831" spans="1:9" x14ac:dyDescent="0.4">
      <c r="A831" s="35">
        <f>'3424'!Y824</f>
        <v>816500</v>
      </c>
      <c r="B831" s="106">
        <f>IF(A831&gt;174999.99,VLOOKUP(A831,'Higher Income Adjustment'!A$1:B$190,2),0)</f>
        <v>0.7000000000000004</v>
      </c>
      <c r="C831" s="85">
        <f>'3424'!AX824</f>
        <v>88718.987083373999</v>
      </c>
      <c r="D831" s="85">
        <f>'3424'!AY824</f>
        <v>91748.928925522778</v>
      </c>
      <c r="E831" s="85">
        <f>'3424'!AZ824</f>
        <v>94778.870767671557</v>
      </c>
      <c r="G831" s="85">
        <f>'3424'!BE824</f>
        <v>44332.75684207731</v>
      </c>
      <c r="H831" s="85">
        <f>'3424'!BF824</f>
        <v>46300.38432964644</v>
      </c>
      <c r="I831" s="85">
        <f>'3424'!BG824</f>
        <v>48268.011817215571</v>
      </c>
    </row>
    <row r="832" spans="1:9" x14ac:dyDescent="0.4">
      <c r="A832" s="35">
        <f>'3424'!Y825</f>
        <v>817500</v>
      </c>
      <c r="B832" s="106">
        <f>IF(A832&gt;174999.99,VLOOKUP(A832,'Higher Income Adjustment'!A$1:B$190,2),0)</f>
        <v>0.7000000000000004</v>
      </c>
      <c r="C832" s="85">
        <f>'3424'!AX825</f>
        <v>88818.213756571538</v>
      </c>
      <c r="D832" s="85">
        <f>'3424'!AY825</f>
        <v>91848.273337784558</v>
      </c>
      <c r="E832" s="85">
        <f>'3424'!AZ825</f>
        <v>94878.332918997578</v>
      </c>
      <c r="G832" s="85">
        <f>'3424'!BE825</f>
        <v>44375.561882961236</v>
      </c>
      <c r="H832" s="85">
        <f>'3424'!BF825</f>
        <v>46343.265829628013</v>
      </c>
      <c r="I832" s="85">
        <f>'3424'!BG825</f>
        <v>48310.969776294791</v>
      </c>
    </row>
    <row r="833" spans="1:9" x14ac:dyDescent="0.4">
      <c r="A833" s="35">
        <f>'3424'!Y826</f>
        <v>818500</v>
      </c>
      <c r="B833" s="106">
        <f>IF(A833&gt;174999.99,VLOOKUP(A833,'Higher Income Adjustment'!A$1:B$190,2),0)</f>
        <v>0.7000000000000004</v>
      </c>
      <c r="C833" s="85">
        <f>'3424'!AX826</f>
        <v>88917.439932568202</v>
      </c>
      <c r="D833" s="85">
        <f>'3424'!AY826</f>
        <v>91947.617750046338</v>
      </c>
      <c r="E833" s="85">
        <f>'3424'!AZ826</f>
        <v>94977.795567524474</v>
      </c>
      <c r="G833" s="85">
        <f>'3424'!BE826</f>
        <v>44418.366600965674</v>
      </c>
      <c r="H833" s="85">
        <f>'3424'!BF826</f>
        <v>46386.147329609594</v>
      </c>
      <c r="I833" s="85">
        <f>'3424'!BG826</f>
        <v>48353.928058253514</v>
      </c>
    </row>
    <row r="834" spans="1:9" x14ac:dyDescent="0.4">
      <c r="A834" s="35">
        <f>'3424'!Y827</f>
        <v>819500</v>
      </c>
      <c r="B834" s="106">
        <f>IF(A834&gt;174999.99,VLOOKUP(A834,'Higher Income Adjustment'!A$1:B$190,2),0)</f>
        <v>0.7000000000000004</v>
      </c>
      <c r="C834" s="85">
        <f>'3424'!AX827</f>
        <v>89016.665611422199</v>
      </c>
      <c r="D834" s="85">
        <f>'3424'!AY827</f>
        <v>92046.962162308118</v>
      </c>
      <c r="E834" s="85">
        <f>'3424'!AZ827</f>
        <v>95077.258713194038</v>
      </c>
      <c r="G834" s="85">
        <f>'3424'!BE827</f>
        <v>44461.1709961284</v>
      </c>
      <c r="H834" s="85">
        <f>'3424'!BF827</f>
        <v>46429.028829591167</v>
      </c>
      <c r="I834" s="85">
        <f>'3424'!BG827</f>
        <v>48396.886663053934</v>
      </c>
    </row>
    <row r="835" spans="1:9" x14ac:dyDescent="0.4">
      <c r="A835" s="35">
        <f>'3424'!Y828</f>
        <v>820500</v>
      </c>
      <c r="B835" s="106">
        <f>IF(A835&gt;174999.99,VLOOKUP(A835,'Higher Income Adjustment'!A$1:B$190,2),0)</f>
        <v>0.7000000000000004</v>
      </c>
      <c r="C835" s="85">
        <f>'3424'!AX828</f>
        <v>89115.890793191968</v>
      </c>
      <c r="D835" s="85">
        <f>'3424'!AY828</f>
        <v>92146.306574569899</v>
      </c>
      <c r="E835" s="85">
        <f>'3424'!AZ828</f>
        <v>95176.72235594783</v>
      </c>
      <c r="G835" s="85">
        <f>'3424'!BE828</f>
        <v>44503.97506848738</v>
      </c>
      <c r="H835" s="85">
        <f>'3424'!BF828</f>
        <v>46471.91032957274</v>
      </c>
      <c r="I835" s="85">
        <f>'3424'!BG828</f>
        <v>48439.8455906581</v>
      </c>
    </row>
    <row r="836" spans="1:9" x14ac:dyDescent="0.4">
      <c r="A836" s="35">
        <f>'3424'!Y829</f>
        <v>821500</v>
      </c>
      <c r="B836" s="106">
        <f>IF(A836&gt;174999.99,VLOOKUP(A836,'Higher Income Adjustment'!A$1:B$190,2),0)</f>
        <v>0.7000000000000004</v>
      </c>
      <c r="C836" s="85">
        <f>'3424'!AX829</f>
        <v>89215.115477936168</v>
      </c>
      <c r="D836" s="85">
        <f>'3424'!AY829</f>
        <v>92245.650986831679</v>
      </c>
      <c r="E836" s="85">
        <f>'3424'!AZ829</f>
        <v>95276.18649572719</v>
      </c>
      <c r="G836" s="85">
        <f>'3424'!BE829</f>
        <v>44546.778818080711</v>
      </c>
      <c r="H836" s="85">
        <f>'3424'!BF829</f>
        <v>46514.79182955432</v>
      </c>
      <c r="I836" s="85">
        <f>'3424'!BG829</f>
        <v>48482.80484102793</v>
      </c>
    </row>
    <row r="837" spans="1:9" x14ac:dyDescent="0.4">
      <c r="A837" s="35">
        <f>'3424'!Y830</f>
        <v>822500</v>
      </c>
      <c r="B837" s="106">
        <f>IF(A837&gt;174999.99,VLOOKUP(A837,'Higher Income Adjustment'!A$1:B$190,2),0)</f>
        <v>0.7000000000000004</v>
      </c>
      <c r="C837" s="85">
        <f>'3424'!AX830</f>
        <v>89314.33966571372</v>
      </c>
      <c r="D837" s="85">
        <f>'3424'!AY830</f>
        <v>92344.995399093445</v>
      </c>
      <c r="E837" s="85">
        <f>'3424'!AZ830</f>
        <v>95375.651132473169</v>
      </c>
      <c r="G837" s="85">
        <f>'3424'!BE830</f>
        <v>44589.582244946643</v>
      </c>
      <c r="H837" s="85">
        <f>'3424'!BF830</f>
        <v>46557.673329535894</v>
      </c>
      <c r="I837" s="85">
        <f>'3424'!BG830</f>
        <v>48525.764414125144</v>
      </c>
    </row>
    <row r="838" spans="1:9" x14ac:dyDescent="0.4">
      <c r="A838" s="35">
        <f>'3424'!Y831</f>
        <v>823500</v>
      </c>
      <c r="B838" s="106">
        <f>IF(A838&gt;174999.99,VLOOKUP(A838,'Higher Income Adjustment'!A$1:B$190,2),0)</f>
        <v>0.7000000000000004</v>
      </c>
      <c r="C838" s="85">
        <f>'3424'!AX831</f>
        <v>89413.563356583749</v>
      </c>
      <c r="D838" s="85">
        <f>'3424'!AY831</f>
        <v>92444.339811355225</v>
      </c>
      <c r="E838" s="85">
        <f>'3424'!AZ831</f>
        <v>95475.116266126701</v>
      </c>
      <c r="G838" s="85">
        <f>'3424'!BE831</f>
        <v>44632.385349123586</v>
      </c>
      <c r="H838" s="85">
        <f>'3424'!BF831</f>
        <v>46600.554829517474</v>
      </c>
      <c r="I838" s="85">
        <f>'3424'!BG831</f>
        <v>48568.724309911362</v>
      </c>
    </row>
    <row r="839" spans="1:9" x14ac:dyDescent="0.4">
      <c r="A839" s="35">
        <f>'3424'!Y832</f>
        <v>824500</v>
      </c>
      <c r="B839" s="106">
        <f>IF(A839&gt;174999.99,VLOOKUP(A839,'Higher Income Adjustment'!A$1:B$190,2),0)</f>
        <v>0.7000000000000004</v>
      </c>
      <c r="C839" s="85">
        <f>'3424'!AX832</f>
        <v>89512.786550605655</v>
      </c>
      <c r="D839" s="85">
        <f>'3424'!AY832</f>
        <v>92543.684223617005</v>
      </c>
      <c r="E839" s="85">
        <f>'3424'!AZ832</f>
        <v>95574.581896628355</v>
      </c>
      <c r="G839" s="85">
        <f>'3424'!BE832</f>
        <v>44675.188130650087</v>
      </c>
      <c r="H839" s="85">
        <f>'3424'!BF832</f>
        <v>46643.436329499047</v>
      </c>
      <c r="I839" s="85">
        <f>'3424'!BG832</f>
        <v>48611.684528348007</v>
      </c>
    </row>
    <row r="840" spans="1:9" x14ac:dyDescent="0.4">
      <c r="A840" s="35">
        <f>'3424'!Y833</f>
        <v>825500</v>
      </c>
      <c r="B840" s="106">
        <f>IF(A840&gt;174999.99,VLOOKUP(A840,'Higher Income Adjustment'!A$1:B$190,2),0)</f>
        <v>0.7000000000000004</v>
      </c>
      <c r="C840" s="85">
        <f>'3424'!AX833</f>
        <v>89612.009247839029</v>
      </c>
      <c r="D840" s="85">
        <f>'3424'!AY833</f>
        <v>92643.028635878785</v>
      </c>
      <c r="E840" s="85">
        <f>'3424'!AZ833</f>
        <v>95674.048023918542</v>
      </c>
      <c r="G840" s="85">
        <f>'3424'!BE833</f>
        <v>44717.99058956487</v>
      </c>
      <c r="H840" s="85">
        <f>'3424'!BF833</f>
        <v>46686.317829480628</v>
      </c>
      <c r="I840" s="85">
        <f>'3424'!BG833</f>
        <v>48654.645069396385</v>
      </c>
    </row>
    <row r="841" spans="1:9" x14ac:dyDescent="0.4">
      <c r="A841" s="35">
        <f>'3424'!Y834</f>
        <v>826500</v>
      </c>
      <c r="B841" s="106">
        <f>IF(A841&gt;174999.99,VLOOKUP(A841,'Higher Income Adjustment'!A$1:B$190,2),0)</f>
        <v>0.7000000000000004</v>
      </c>
      <c r="C841" s="85">
        <f>'3424'!AX834</f>
        <v>89711.231448343722</v>
      </c>
      <c r="D841" s="85">
        <f>'3424'!AY834</f>
        <v>92742.373048140566</v>
      </c>
      <c r="E841" s="85">
        <f>'3424'!AZ834</f>
        <v>95773.514647937409</v>
      </c>
      <c r="G841" s="85">
        <f>'3424'!BE834</f>
        <v>44760.79272590678</v>
      </c>
      <c r="H841" s="85">
        <f>'3424'!BF834</f>
        <v>46729.199329462201</v>
      </c>
      <c r="I841" s="85">
        <f>'3424'!BG834</f>
        <v>48697.605933017621</v>
      </c>
    </row>
    <row r="842" spans="1:9" x14ac:dyDescent="0.4">
      <c r="A842" s="35">
        <f>'3424'!Y835</f>
        <v>827500</v>
      </c>
      <c r="B842" s="106">
        <f>IF(A842&gt;174999.99,VLOOKUP(A842,'Higher Income Adjustment'!A$1:B$190,2),0)</f>
        <v>0.7000000000000004</v>
      </c>
      <c r="C842" s="85">
        <f>'3424'!AX835</f>
        <v>89810.45315217982</v>
      </c>
      <c r="D842" s="85">
        <f>'3424'!AY835</f>
        <v>92841.717460402346</v>
      </c>
      <c r="E842" s="85">
        <f>'3424'!AZ835</f>
        <v>95872.981768624872</v>
      </c>
      <c r="G842" s="85">
        <f>'3424'!BE835</f>
        <v>44803.594539714861</v>
      </c>
      <c r="H842" s="85">
        <f>'3424'!BF835</f>
        <v>46772.080829443781</v>
      </c>
      <c r="I842" s="85">
        <f>'3424'!BG835</f>
        <v>48740.567119172701</v>
      </c>
    </row>
    <row r="843" spans="1:9" x14ac:dyDescent="0.4">
      <c r="A843" s="35">
        <f>'3424'!Y836</f>
        <v>828500</v>
      </c>
      <c r="B843" s="106">
        <f>IF(A843&gt;174999.99,VLOOKUP(A843,'Higher Income Adjustment'!A$1:B$190,2),0)</f>
        <v>0.7000000000000004</v>
      </c>
      <c r="C843" s="85">
        <f>'3424'!AX836</f>
        <v>89909.674359407625</v>
      </c>
      <c r="D843" s="85">
        <f>'3424'!AY836</f>
        <v>92941.061872664126</v>
      </c>
      <c r="E843" s="85">
        <f>'3424'!AZ836</f>
        <v>95972.449385920627</v>
      </c>
      <c r="G843" s="85">
        <f>'3424'!BE836</f>
        <v>44846.396031028249</v>
      </c>
      <c r="H843" s="85">
        <f>'3424'!BF836</f>
        <v>46814.962329425354</v>
      </c>
      <c r="I843" s="85">
        <f>'3424'!BG836</f>
        <v>48783.528627822459</v>
      </c>
    </row>
    <row r="844" spans="1:9" x14ac:dyDescent="0.4">
      <c r="A844" s="35">
        <f>'3424'!Y837</f>
        <v>829500</v>
      </c>
      <c r="B844" s="106">
        <f>IF(A844&gt;174999.99,VLOOKUP(A844,'Higher Income Adjustment'!A$1:B$190,2),0)</f>
        <v>0.7000000000000004</v>
      </c>
      <c r="C844" s="85">
        <f>'3424'!AX837</f>
        <v>90008.895070087689</v>
      </c>
      <c r="D844" s="85">
        <f>'3424'!AY837</f>
        <v>93040.406284925906</v>
      </c>
      <c r="E844" s="85">
        <f>'3424'!AZ837</f>
        <v>96071.917499764124</v>
      </c>
      <c r="G844" s="85">
        <f>'3424'!BE837</f>
        <v>44889.197199886294</v>
      </c>
      <c r="H844" s="85">
        <f>'3424'!BF837</f>
        <v>46857.843829406935</v>
      </c>
      <c r="I844" s="85">
        <f>'3424'!BG837</f>
        <v>48826.490458927576</v>
      </c>
    </row>
    <row r="845" spans="1:9" x14ac:dyDescent="0.4">
      <c r="A845" s="35">
        <f>'3424'!Y838</f>
        <v>830500</v>
      </c>
      <c r="B845" s="106">
        <f>IF(A845&gt;174999.99,VLOOKUP(A845,'Higher Income Adjustment'!A$1:B$190,2),0)</f>
        <v>0.7000000000000004</v>
      </c>
      <c r="C845" s="85">
        <f>'3424'!AX838</f>
        <v>90108.115284280793</v>
      </c>
      <c r="D845" s="85">
        <f>'3424'!AY838</f>
        <v>93139.750697187672</v>
      </c>
      <c r="E845" s="85">
        <f>'3424'!AZ838</f>
        <v>96171.386110094551</v>
      </c>
      <c r="G845" s="85">
        <f>'3424'!BE838</f>
        <v>44931.998046328445</v>
      </c>
      <c r="H845" s="85">
        <f>'3424'!BF838</f>
        <v>46900.725329388508</v>
      </c>
      <c r="I845" s="85">
        <f>'3424'!BG838</f>
        <v>48869.452612448571</v>
      </c>
    </row>
    <row r="846" spans="1:9" x14ac:dyDescent="0.4">
      <c r="A846" s="35">
        <f>'3424'!Y839</f>
        <v>831500</v>
      </c>
      <c r="B846" s="106">
        <f>IF(A846&gt;174999.99,VLOOKUP(A846,'Higher Income Adjustment'!A$1:B$190,2),0)</f>
        <v>0.7000000000000004</v>
      </c>
      <c r="C846" s="85">
        <f>'3424'!AX839</f>
        <v>90207.33500204797</v>
      </c>
      <c r="D846" s="85">
        <f>'3424'!AY839</f>
        <v>93239.095109449452</v>
      </c>
      <c r="E846" s="85">
        <f>'3424'!AZ839</f>
        <v>96270.855216850934</v>
      </c>
      <c r="G846" s="85">
        <f>'3424'!BE839</f>
        <v>44974.798570394341</v>
      </c>
      <c r="H846" s="85">
        <f>'3424'!BF839</f>
        <v>46943.606829370088</v>
      </c>
      <c r="I846" s="85">
        <f>'3424'!BG839</f>
        <v>48912.415088345835</v>
      </c>
    </row>
    <row r="847" spans="1:9" x14ac:dyDescent="0.4">
      <c r="A847" s="35">
        <f>'3424'!Y840</f>
        <v>832500</v>
      </c>
      <c r="B847" s="106">
        <f>IF(A847&gt;174999.99,VLOOKUP(A847,'Higher Income Adjustment'!A$1:B$190,2),0)</f>
        <v>0.7000000000000004</v>
      </c>
      <c r="C847" s="85">
        <f>'3424'!AX840</f>
        <v>90306.554223450454</v>
      </c>
      <c r="D847" s="85">
        <f>'3424'!AY840</f>
        <v>93338.439521711232</v>
      </c>
      <c r="E847" s="85">
        <f>'3424'!AZ840</f>
        <v>96370.324819972011</v>
      </c>
      <c r="G847" s="85">
        <f>'3424'!BE840</f>
        <v>45017.59877212374</v>
      </c>
      <c r="H847" s="85">
        <f>'3424'!BF840</f>
        <v>46986.488329351661</v>
      </c>
      <c r="I847" s="85">
        <f>'3424'!BG840</f>
        <v>48955.377886579583</v>
      </c>
    </row>
    <row r="848" spans="1:9" x14ac:dyDescent="0.4">
      <c r="A848" s="35">
        <f>'3424'!Y841</f>
        <v>833500</v>
      </c>
      <c r="B848" s="106">
        <f>IF(A848&gt;174999.99,VLOOKUP(A848,'Higher Income Adjustment'!A$1:B$190,2),0)</f>
        <v>0.7000000000000004</v>
      </c>
      <c r="C848" s="85">
        <f>'3424'!AX841</f>
        <v>90405.772948549726</v>
      </c>
      <c r="D848" s="85">
        <f>'3424'!AY841</f>
        <v>93437.783933973013</v>
      </c>
      <c r="E848" s="85">
        <f>'3424'!AZ841</f>
        <v>96469.7949193963</v>
      </c>
      <c r="G848" s="85">
        <f>'3424'!BE841</f>
        <v>45060.398651556592</v>
      </c>
      <c r="H848" s="85">
        <f>'3424'!BF841</f>
        <v>47029.369829333242</v>
      </c>
      <c r="I848" s="85">
        <f>'3424'!BG841</f>
        <v>48998.341007109892</v>
      </c>
    </row>
    <row r="849" spans="1:9" x14ac:dyDescent="0.4">
      <c r="A849" s="35">
        <f>'3424'!Y842</f>
        <v>834500</v>
      </c>
      <c r="B849" s="106">
        <f>IF(A849&gt;174999.99,VLOOKUP(A849,'Higher Income Adjustment'!A$1:B$190,2),0)</f>
        <v>0.7000000000000004</v>
      </c>
      <c r="C849" s="85">
        <f>'3424'!AX842</f>
        <v>90504.991177407515</v>
      </c>
      <c r="D849" s="85">
        <f>'3424'!AY842</f>
        <v>93537.128346234793</v>
      </c>
      <c r="E849" s="85">
        <f>'3424'!AZ842</f>
        <v>96569.26551506207</v>
      </c>
      <c r="G849" s="85">
        <f>'3424'!BE842</f>
        <v>45103.19820873296</v>
      </c>
      <c r="H849" s="85">
        <f>'3424'!BF842</f>
        <v>47072.251329314815</v>
      </c>
      <c r="I849" s="85">
        <f>'3424'!BG842</f>
        <v>49041.30444989667</v>
      </c>
    </row>
    <row r="850" spans="1:9" x14ac:dyDescent="0.4">
      <c r="A850" s="35">
        <f>'3424'!Y843</f>
        <v>835500</v>
      </c>
      <c r="B850" s="106">
        <f>IF(A850&gt;174999.99,VLOOKUP(A850,'Higher Income Adjustment'!A$1:B$190,2),0)</f>
        <v>0.7000000000000004</v>
      </c>
      <c r="C850" s="85">
        <f>'3424'!AX843</f>
        <v>90604.208910085785</v>
      </c>
      <c r="D850" s="85">
        <f>'3424'!AY843</f>
        <v>93636.472758496573</v>
      </c>
      <c r="E850" s="85">
        <f>'3424'!AZ843</f>
        <v>96668.736606907361</v>
      </c>
      <c r="G850" s="85">
        <f>'3424'!BE843</f>
        <v>45145.997443693086</v>
      </c>
      <c r="H850" s="85">
        <f>'3424'!BF843</f>
        <v>47115.132829296395</v>
      </c>
      <c r="I850" s="85">
        <f>'3424'!BG843</f>
        <v>49084.268214899705</v>
      </c>
    </row>
    <row r="851" spans="1:9" x14ac:dyDescent="0.4">
      <c r="A851" s="35">
        <f>'3424'!Y844</f>
        <v>836500</v>
      </c>
      <c r="B851" s="106">
        <f>IF(A851&gt;174999.99,VLOOKUP(A851,'Higher Income Adjustment'!A$1:B$190,2),0)</f>
        <v>0.7000000000000004</v>
      </c>
      <c r="C851" s="85">
        <f>'3424'!AX844</f>
        <v>90703.426146646685</v>
      </c>
      <c r="D851" s="85">
        <f>'3424'!AY844</f>
        <v>93735.817170758353</v>
      </c>
      <c r="E851" s="85">
        <f>'3424'!AZ844</f>
        <v>96768.208194870022</v>
      </c>
      <c r="G851" s="85">
        <f>'3424'!BE844</f>
        <v>45188.796356477338</v>
      </c>
      <c r="H851" s="85">
        <f>'3424'!BF844</f>
        <v>47158.014329277968</v>
      </c>
      <c r="I851" s="85">
        <f>'3424'!BG844</f>
        <v>49127.232302078599</v>
      </c>
    </row>
    <row r="852" spans="1:9" x14ac:dyDescent="0.4">
      <c r="A852" s="35">
        <f>'3424'!Y845</f>
        <v>837500</v>
      </c>
      <c r="B852" s="106">
        <f>IF(A852&gt;174999.99,VLOOKUP(A852,'Higher Income Adjustment'!A$1:B$190,2),0)</f>
        <v>0.7000000000000004</v>
      </c>
      <c r="C852" s="85">
        <f>'3424'!AX845</f>
        <v>90802.642887152644</v>
      </c>
      <c r="D852" s="85">
        <f>'3424'!AY845</f>
        <v>93835.161583020119</v>
      </c>
      <c r="E852" s="85">
        <f>'3424'!AZ845</f>
        <v>96867.680278887594</v>
      </c>
      <c r="G852" s="85">
        <f>'3424'!BE845</f>
        <v>45231.594947126265</v>
      </c>
      <c r="H852" s="85">
        <f>'3424'!BF845</f>
        <v>47200.895829259549</v>
      </c>
      <c r="I852" s="85">
        <f>'3424'!BG845</f>
        <v>49170.196711392833</v>
      </c>
    </row>
    <row r="853" spans="1:9" x14ac:dyDescent="0.4">
      <c r="A853" s="35">
        <f>'3424'!Y846</f>
        <v>838500</v>
      </c>
      <c r="B853" s="106">
        <f>IF(A853&gt;174999.99,VLOOKUP(A853,'Higher Income Adjustment'!A$1:B$190,2),0)</f>
        <v>0.7000000000000004</v>
      </c>
      <c r="C853" s="85">
        <f>'3424'!AX846</f>
        <v>90901.859131666337</v>
      </c>
      <c r="D853" s="85">
        <f>'3424'!AY846</f>
        <v>93934.505995281899</v>
      </c>
      <c r="E853" s="85">
        <f>'3424'!AZ846</f>
        <v>96967.152858897462</v>
      </c>
      <c r="G853" s="85">
        <f>'3424'!BE846</f>
        <v>45274.393215680539</v>
      </c>
      <c r="H853" s="85">
        <f>'3424'!BF846</f>
        <v>47243.777329241122</v>
      </c>
      <c r="I853" s="85">
        <f>'3424'!BG846</f>
        <v>49213.161442801706</v>
      </c>
    </row>
    <row r="854" spans="1:9" x14ac:dyDescent="0.4">
      <c r="A854" s="35">
        <f>'3424'!Y847</f>
        <v>839500</v>
      </c>
      <c r="B854" s="106">
        <f>IF(A854&gt;174999.99,VLOOKUP(A854,'Higher Income Adjustment'!A$1:B$190,2),0)</f>
        <v>0.7000000000000004</v>
      </c>
      <c r="C854" s="85">
        <f>'3424'!AX847</f>
        <v>91001.074880250628</v>
      </c>
      <c r="D854" s="85">
        <f>'3424'!AY847</f>
        <v>94033.850407543679</v>
      </c>
      <c r="E854" s="85">
        <f>'3424'!AZ847</f>
        <v>97066.625934836731</v>
      </c>
      <c r="G854" s="85">
        <f>'3424'!BE847</f>
        <v>45317.191162181007</v>
      </c>
      <c r="H854" s="85">
        <f>'3424'!BF847</f>
        <v>47286.658829222702</v>
      </c>
      <c r="I854" s="85">
        <f>'3424'!BG847</f>
        <v>49256.126496264398</v>
      </c>
    </row>
    <row r="855" spans="1:9" x14ac:dyDescent="0.4">
      <c r="A855" s="35">
        <f>'3424'!Y848</f>
        <v>840500</v>
      </c>
      <c r="B855" s="106">
        <f>IF(A855&gt;174999.99,VLOOKUP(A855,'Higher Income Adjustment'!A$1:B$190,2),0)</f>
        <v>0.7000000000000004</v>
      </c>
      <c r="C855" s="85">
        <f>'3424'!AX848</f>
        <v>91100.290132968643</v>
      </c>
      <c r="D855" s="85">
        <f>'3424'!AY848</f>
        <v>94133.19481980546</v>
      </c>
      <c r="E855" s="85">
        <f>'3424'!AZ848</f>
        <v>97166.099506642277</v>
      </c>
      <c r="G855" s="85">
        <f>'3424'!BE848</f>
        <v>45359.98878666864</v>
      </c>
      <c r="H855" s="85">
        <f>'3424'!BF848</f>
        <v>47329.540329204276</v>
      </c>
      <c r="I855" s="85">
        <f>'3424'!BG848</f>
        <v>49299.091871739911</v>
      </c>
    </row>
    <row r="856" spans="1:9" x14ac:dyDescent="0.4">
      <c r="A856" s="35">
        <f>'3424'!Y849</f>
        <v>841500</v>
      </c>
      <c r="B856" s="106">
        <f>IF(A856&gt;174999.99,VLOOKUP(A856,'Higher Income Adjustment'!A$1:B$190,2),0)</f>
        <v>0.7000000000000004</v>
      </c>
      <c r="C856" s="85">
        <f>'3424'!AX849</f>
        <v>91199.504889883712</v>
      </c>
      <c r="D856" s="85">
        <f>'3424'!AY849</f>
        <v>94232.53923206724</v>
      </c>
      <c r="E856" s="85">
        <f>'3424'!AZ849</f>
        <v>97265.573574250768</v>
      </c>
      <c r="G856" s="85">
        <f>'3424'!BE849</f>
        <v>45402.786089184599</v>
      </c>
      <c r="H856" s="85">
        <f>'3424'!BF849</f>
        <v>47372.421829185856</v>
      </c>
      <c r="I856" s="85">
        <f>'3424'!BG849</f>
        <v>49342.057569187113</v>
      </c>
    </row>
    <row r="857" spans="1:9" x14ac:dyDescent="0.4">
      <c r="A857" s="35">
        <f>'3424'!Y850</f>
        <v>842500</v>
      </c>
      <c r="B857" s="106">
        <f>IF(A857&gt;174999.99,VLOOKUP(A857,'Higher Income Adjustment'!A$1:B$190,2),0)</f>
        <v>0.7000000000000004</v>
      </c>
      <c r="C857" s="85">
        <f>'3424'!AX850</f>
        <v>91298.719151059428</v>
      </c>
      <c r="D857" s="85">
        <f>'3424'!AY850</f>
        <v>94331.88364432902</v>
      </c>
      <c r="E857" s="85">
        <f>'3424'!AZ850</f>
        <v>97365.048137598613</v>
      </c>
      <c r="G857" s="85">
        <f>'3424'!BE850</f>
        <v>45445.583069770153</v>
      </c>
      <c r="H857" s="85">
        <f>'3424'!BF850</f>
        <v>47415.303329167429</v>
      </c>
      <c r="I857" s="85">
        <f>'3424'!BG850</f>
        <v>49385.023588564705</v>
      </c>
    </row>
    <row r="858" spans="1:9" x14ac:dyDescent="0.4">
      <c r="A858" s="35">
        <f>'3424'!Y851</f>
        <v>843500</v>
      </c>
      <c r="B858" s="106">
        <f>IF(A858&gt;174999.99,VLOOKUP(A858,'Higher Income Adjustment'!A$1:B$190,2),0)</f>
        <v>0.7000000000000004</v>
      </c>
      <c r="C858" s="85">
        <f>'3424'!AX851</f>
        <v>91397.932916559599</v>
      </c>
      <c r="D858" s="85">
        <f>'3424'!AY851</f>
        <v>94431.2280565908</v>
      </c>
      <c r="E858" s="85">
        <f>'3424'!AZ851</f>
        <v>97464.523196622002</v>
      </c>
      <c r="G858" s="85">
        <f>'3424'!BE851</f>
        <v>45488.37972846676</v>
      </c>
      <c r="H858" s="85">
        <f>'3424'!BF851</f>
        <v>47458.18482914901</v>
      </c>
      <c r="I858" s="85">
        <f>'3424'!BG851</f>
        <v>49427.989929831259</v>
      </c>
    </row>
    <row r="859" spans="1:9" x14ac:dyDescent="0.4">
      <c r="A859" s="35">
        <f>'3424'!Y852</f>
        <v>844500</v>
      </c>
      <c r="B859" s="106">
        <f>IF(A859&gt;174999.99,VLOOKUP(A859,'Higher Income Adjustment'!A$1:B$190,2),0)</f>
        <v>0.7000000000000004</v>
      </c>
      <c r="C859" s="85">
        <f>'3424'!AX852</f>
        <v>91497.14618644827</v>
      </c>
      <c r="D859" s="85">
        <f>'3424'!AY852</f>
        <v>94530.572468852566</v>
      </c>
      <c r="E859" s="85">
        <f>'3424'!AZ852</f>
        <v>97563.998751256862</v>
      </c>
      <c r="G859" s="85">
        <f>'3424'!BE852</f>
        <v>45531.176065315987</v>
      </c>
      <c r="H859" s="85">
        <f>'3424'!BF852</f>
        <v>47501.066329130583</v>
      </c>
      <c r="I859" s="85">
        <f>'3424'!BG852</f>
        <v>49470.956592945178</v>
      </c>
    </row>
    <row r="860" spans="1:9" x14ac:dyDescent="0.4">
      <c r="A860" s="35">
        <f>'3424'!Y853</f>
        <v>845500</v>
      </c>
      <c r="B860" s="106">
        <f>IF(A860&gt;174999.99,VLOOKUP(A860,'Higher Income Adjustment'!A$1:B$190,2),0)</f>
        <v>0.7000000000000004</v>
      </c>
      <c r="C860" s="85">
        <f>'3424'!AX853</f>
        <v>91596.358960789716</v>
      </c>
      <c r="D860" s="85">
        <f>'3424'!AY853</f>
        <v>94629.916881114346</v>
      </c>
      <c r="E860" s="85">
        <f>'3424'!AZ853</f>
        <v>97663.474801438977</v>
      </c>
      <c r="G860" s="85">
        <f>'3424'!BE853</f>
        <v>45573.972080359592</v>
      </c>
      <c r="H860" s="85">
        <f>'3424'!BF853</f>
        <v>47543.947829112163</v>
      </c>
      <c r="I860" s="85">
        <f>'3424'!BG853</f>
        <v>49513.923577864734</v>
      </c>
    </row>
    <row r="861" spans="1:9" x14ac:dyDescent="0.4">
      <c r="A861" s="35">
        <f>'3424'!Y854</f>
        <v>846500</v>
      </c>
      <c r="B861" s="106">
        <f>IF(A861&gt;174999.99,VLOOKUP(A861,'Higher Income Adjustment'!A$1:B$190,2),0)</f>
        <v>0.7000000000000004</v>
      </c>
      <c r="C861" s="85">
        <f>'3424'!AX854</f>
        <v>91695.57123964846</v>
      </c>
      <c r="D861" s="85">
        <f>'3424'!AY854</f>
        <v>94729.261293376127</v>
      </c>
      <c r="E861" s="85">
        <f>'3424'!AZ854</f>
        <v>97762.951347103794</v>
      </c>
      <c r="G861" s="85">
        <f>'3424'!BE854</f>
        <v>45616.767773639462</v>
      </c>
      <c r="H861" s="85">
        <f>'3424'!BF854</f>
        <v>47586.829329093736</v>
      </c>
      <c r="I861" s="85">
        <f>'3424'!BG854</f>
        <v>49556.890884548011</v>
      </c>
    </row>
    <row r="862" spans="1:9" x14ac:dyDescent="0.4">
      <c r="A862" s="35">
        <f>'3424'!Y855</f>
        <v>847500</v>
      </c>
      <c r="B862" s="106">
        <f>IF(A862&gt;174999.99,VLOOKUP(A862,'Higher Income Adjustment'!A$1:B$190,2),0)</f>
        <v>0.7000000000000004</v>
      </c>
      <c r="C862" s="85">
        <f>'3424'!AX855</f>
        <v>91794.783023089243</v>
      </c>
      <c r="D862" s="85">
        <f>'3424'!AY855</f>
        <v>94828.605705637907</v>
      </c>
      <c r="E862" s="85">
        <f>'3424'!AZ855</f>
        <v>97862.42838818657</v>
      </c>
      <c r="G862" s="85">
        <f>'3424'!BE855</f>
        <v>45659.563145197637</v>
      </c>
      <c r="H862" s="85">
        <f>'3424'!BF855</f>
        <v>47629.710829075317</v>
      </c>
      <c r="I862" s="85">
        <f>'3424'!BG855</f>
        <v>49599.858512952997</v>
      </c>
    </row>
    <row r="863" spans="1:9" x14ac:dyDescent="0.4">
      <c r="A863" s="35">
        <f>'3424'!Y856</f>
        <v>848500</v>
      </c>
      <c r="B863" s="106">
        <f>IF(A863&gt;174999.99,VLOOKUP(A863,'Higher Income Adjustment'!A$1:B$190,2),0)</f>
        <v>0.7000000000000004</v>
      </c>
      <c r="C863" s="85">
        <f>'3424'!AX856</f>
        <v>91893.994311177012</v>
      </c>
      <c r="D863" s="85">
        <f>'3424'!AY856</f>
        <v>94927.950117899687</v>
      </c>
      <c r="E863" s="85">
        <f>'3424'!AZ856</f>
        <v>97961.905924622362</v>
      </c>
      <c r="G863" s="85">
        <f>'3424'!BE856</f>
        <v>45702.358195076311</v>
      </c>
      <c r="H863" s="85">
        <f>'3424'!BF856</f>
        <v>47672.59232905689</v>
      </c>
      <c r="I863" s="85">
        <f>'3424'!BG856</f>
        <v>49642.826463037469</v>
      </c>
    </row>
    <row r="864" spans="1:9" x14ac:dyDescent="0.4">
      <c r="A864" s="35">
        <f>'3424'!Y857</f>
        <v>849500</v>
      </c>
      <c r="B864" s="106">
        <f>IF(A864&gt;174999.99,VLOOKUP(A864,'Higher Income Adjustment'!A$1:B$190,2),0)</f>
        <v>0.7000000000000004</v>
      </c>
      <c r="C864" s="85">
        <f>'3424'!AX857</f>
        <v>91993.205103976987</v>
      </c>
      <c r="D864" s="85">
        <f>'3424'!AY857</f>
        <v>95027.294530161467</v>
      </c>
      <c r="E864" s="85">
        <f>'3424'!AZ857</f>
        <v>98061.383956345948</v>
      </c>
      <c r="G864" s="85">
        <f>'3424'!BE857</f>
        <v>45745.15292331783</v>
      </c>
      <c r="H864" s="85">
        <f>'3424'!BF857</f>
        <v>47715.47382903847</v>
      </c>
      <c r="I864" s="85">
        <f>'3424'!BG857</f>
        <v>49685.794734759111</v>
      </c>
    </row>
    <row r="865" spans="1:9" x14ac:dyDescent="0.4">
      <c r="A865" s="35">
        <f>'3424'!Y858</f>
        <v>850500</v>
      </c>
      <c r="B865" s="106">
        <f>IF(A865&gt;174999.99,VLOOKUP(A865,'Higher Income Adjustment'!A$1:B$190,2),0)</f>
        <v>0.7000000000000004</v>
      </c>
      <c r="C865" s="85">
        <f>'3424'!AX858</f>
        <v>92092.415401554594</v>
      </c>
      <c r="D865" s="85">
        <f>'3424'!AY858</f>
        <v>95126.638942423247</v>
      </c>
      <c r="E865" s="85">
        <f>'3424'!AZ858</f>
        <v>98160.862483291901</v>
      </c>
      <c r="G865" s="85">
        <f>'3424'!BE858</f>
        <v>45787.947329964678</v>
      </c>
      <c r="H865" s="85">
        <f>'3424'!BF858</f>
        <v>47758.355329020043</v>
      </c>
      <c r="I865" s="85">
        <f>'3424'!BG858</f>
        <v>49728.763328075409</v>
      </c>
    </row>
    <row r="866" spans="1:9" x14ac:dyDescent="0.4">
      <c r="A866" s="35">
        <f>'3424'!Y859</f>
        <v>851500</v>
      </c>
      <c r="B866" s="106">
        <f>IF(A866&gt;174999.99,VLOOKUP(A866,'Higher Income Adjustment'!A$1:B$190,2),0)</f>
        <v>0.7000000000000004</v>
      </c>
      <c r="C866" s="85">
        <f>'3424'!AX859</f>
        <v>92191.625203975505</v>
      </c>
      <c r="D866" s="85">
        <f>'3424'!AY859</f>
        <v>95225.983354685028</v>
      </c>
      <c r="E866" s="85">
        <f>'3424'!AZ859</f>
        <v>98260.34150539455</v>
      </c>
      <c r="G866" s="85">
        <f>'3424'!BE859</f>
        <v>45830.741415059507</v>
      </c>
      <c r="H866" s="85">
        <f>'3424'!BF859</f>
        <v>47801.236829001624</v>
      </c>
      <c r="I866" s="85">
        <f>'3424'!BG859</f>
        <v>49771.732242943741</v>
      </c>
    </row>
    <row r="867" spans="1:9" x14ac:dyDescent="0.4">
      <c r="A867" s="35">
        <f>'3424'!Y860</f>
        <v>852500</v>
      </c>
      <c r="B867" s="106">
        <f>IF(A867&gt;174999.99,VLOOKUP(A867,'Higher Income Adjustment'!A$1:B$190,2),0)</f>
        <v>0.7000000000000004</v>
      </c>
      <c r="C867" s="85">
        <f>'3424'!AX860</f>
        <v>92290.834511305584</v>
      </c>
      <c r="D867" s="85">
        <f>'3424'!AY860</f>
        <v>95325.327766946793</v>
      </c>
      <c r="E867" s="85">
        <f>'3424'!AZ860</f>
        <v>98359.821022588003</v>
      </c>
      <c r="G867" s="85">
        <f>'3424'!BE860</f>
        <v>45873.535178645092</v>
      </c>
      <c r="H867" s="85">
        <f>'3424'!BF860</f>
        <v>47844.118328983197</v>
      </c>
      <c r="I867" s="85">
        <f>'3424'!BG860</f>
        <v>49814.701479321302</v>
      </c>
    </row>
    <row r="868" spans="1:9" x14ac:dyDescent="0.4">
      <c r="A868" s="35">
        <f>'3424'!Y861</f>
        <v>853500</v>
      </c>
      <c r="B868" s="106">
        <f>IF(A868&gt;174999.99,VLOOKUP(A868,'Higher Income Adjustment'!A$1:B$190,2),0)</f>
        <v>0.7000000000000004</v>
      </c>
      <c r="C868" s="85">
        <f>'3424'!AX861</f>
        <v>92390.043323611011</v>
      </c>
      <c r="D868" s="85">
        <f>'3424'!AY861</f>
        <v>95424.672179208574</v>
      </c>
      <c r="E868" s="85">
        <f>'3424'!AZ861</f>
        <v>98459.301034806136</v>
      </c>
      <c r="G868" s="85">
        <f>'3424'!BE861</f>
        <v>45916.328620764398</v>
      </c>
      <c r="H868" s="85">
        <f>'3424'!BF861</f>
        <v>47886.999828964777</v>
      </c>
      <c r="I868" s="85">
        <f>'3424'!BG861</f>
        <v>49857.671037165157</v>
      </c>
    </row>
    <row r="869" spans="1:9" x14ac:dyDescent="0.4">
      <c r="A869" s="35">
        <f>'3424'!Y862</f>
        <v>854500</v>
      </c>
      <c r="B869" s="106">
        <f>IF(A869&gt;174999.99,VLOOKUP(A869,'Higher Income Adjustment'!A$1:B$190,2),0)</f>
        <v>0.7000000000000004</v>
      </c>
      <c r="C869" s="85">
        <f>'3424'!AX862</f>
        <v>92489.251640958115</v>
      </c>
      <c r="D869" s="85">
        <f>'3424'!AY862</f>
        <v>95524.016591470354</v>
      </c>
      <c r="E869" s="85">
        <f>'3424'!AZ862</f>
        <v>98558.781541982593</v>
      </c>
      <c r="G869" s="85">
        <f>'3424'!BE862</f>
        <v>45959.121741460498</v>
      </c>
      <c r="H869" s="85">
        <f>'3424'!BF862</f>
        <v>47929.881328946351</v>
      </c>
      <c r="I869" s="85">
        <f>'3424'!BG862</f>
        <v>49900.640916432203</v>
      </c>
    </row>
    <row r="870" spans="1:9" x14ac:dyDescent="0.4">
      <c r="A870" s="35">
        <f>'3424'!Y863</f>
        <v>855500</v>
      </c>
      <c r="B870" s="106">
        <f>IF(A870&gt;174999.99,VLOOKUP(A870,'Higher Income Adjustment'!A$1:B$190,2),0)</f>
        <v>0.7000000000000004</v>
      </c>
      <c r="C870" s="85">
        <f>'3424'!AX863</f>
        <v>92588.459463413485</v>
      </c>
      <c r="D870" s="85">
        <f>'3424'!AY863</f>
        <v>95623.361003732134</v>
      </c>
      <c r="E870" s="85">
        <f>'3424'!AZ863</f>
        <v>98658.262544050784</v>
      </c>
      <c r="G870" s="85">
        <f>'3424'!BE863</f>
        <v>46001.914540776641</v>
      </c>
      <c r="H870" s="85">
        <f>'3424'!BF863</f>
        <v>47972.762828927931</v>
      </c>
      <c r="I870" s="85">
        <f>'3424'!BG863</f>
        <v>49943.611117079221</v>
      </c>
    </row>
    <row r="871" spans="1:9" x14ac:dyDescent="0.4">
      <c r="A871" s="35">
        <f>'3424'!Y864</f>
        <v>856500</v>
      </c>
      <c r="B871" s="106">
        <f>IF(A871&gt;174999.99,VLOOKUP(A871,'Higher Income Adjustment'!A$1:B$190,2),0)</f>
        <v>0.7000000000000004</v>
      </c>
      <c r="C871" s="85">
        <f>'3424'!AX864</f>
        <v>92687.666791043928</v>
      </c>
      <c r="D871" s="85">
        <f>'3424'!AY864</f>
        <v>95722.705415993914</v>
      </c>
      <c r="E871" s="85">
        <f>'3424'!AZ864</f>
        <v>98757.7440409439</v>
      </c>
      <c r="G871" s="85">
        <f>'3424'!BE864</f>
        <v>46044.707018756213</v>
      </c>
      <c r="H871" s="85">
        <f>'3424'!BF864</f>
        <v>48015.644328909504</v>
      </c>
      <c r="I871" s="85">
        <f>'3424'!BG864</f>
        <v>49986.581639062795</v>
      </c>
    </row>
    <row r="872" spans="1:9" x14ac:dyDescent="0.4">
      <c r="A872" s="35">
        <f>'3424'!Y865</f>
        <v>857500</v>
      </c>
      <c r="B872" s="106">
        <f>IF(A872&gt;174999.99,VLOOKUP(A872,'Higher Income Adjustment'!A$1:B$190,2),0)</f>
        <v>0.7000000000000004</v>
      </c>
      <c r="C872" s="85">
        <f>'3424'!AX865</f>
        <v>92786.873623916501</v>
      </c>
      <c r="D872" s="85">
        <f>'3424'!AY865</f>
        <v>95822.049828255695</v>
      </c>
      <c r="E872" s="85">
        <f>'3424'!AZ865</f>
        <v>98857.226032594888</v>
      </c>
      <c r="G872" s="85">
        <f>'3424'!BE865</f>
        <v>46087.499175442761</v>
      </c>
      <c r="H872" s="85">
        <f>'3424'!BF865</f>
        <v>48058.525828891085</v>
      </c>
      <c r="I872" s="85">
        <f>'3424'!BG865</f>
        <v>50029.552482339408</v>
      </c>
    </row>
    <row r="873" spans="1:9" x14ac:dyDescent="0.4">
      <c r="A873" s="35">
        <f>'3424'!Y866</f>
        <v>858500</v>
      </c>
      <c r="B873" s="106">
        <f>IF(A873&gt;174999.99,VLOOKUP(A873,'Higher Income Adjustment'!A$1:B$190,2),0)</f>
        <v>0.7000000000000004</v>
      </c>
      <c r="C873" s="85">
        <f>'3424'!AX866</f>
        <v>92886.079962098476</v>
      </c>
      <c r="D873" s="85">
        <f>'3424'!AY866</f>
        <v>95921.394240517475</v>
      </c>
      <c r="E873" s="85">
        <f>'3424'!AZ866</f>
        <v>98956.708518936473</v>
      </c>
      <c r="G873" s="85">
        <f>'3424'!BE866</f>
        <v>46130.29101087997</v>
      </c>
      <c r="H873" s="85">
        <f>'3424'!BF866</f>
        <v>48101.407328872658</v>
      </c>
      <c r="I873" s="85">
        <f>'3424'!BG866</f>
        <v>50072.523646865346</v>
      </c>
    </row>
    <row r="874" spans="1:9" x14ac:dyDescent="0.4">
      <c r="A874" s="35">
        <f>'3424'!Y867</f>
        <v>859500</v>
      </c>
      <c r="B874" s="106">
        <f>IF(A874&gt;174999.99,VLOOKUP(A874,'Higher Income Adjustment'!A$1:B$190,2),0)</f>
        <v>0.7000000000000004</v>
      </c>
      <c r="C874" s="85">
        <f>'3424'!AX867</f>
        <v>92985.285805657346</v>
      </c>
      <c r="D874" s="85">
        <f>'3424'!AY867</f>
        <v>96020.738652779241</v>
      </c>
      <c r="E874" s="85">
        <f>'3424'!AZ867</f>
        <v>99056.191499901135</v>
      </c>
      <c r="G874" s="85">
        <f>'3424'!BE867</f>
        <v>46173.082525111677</v>
      </c>
      <c r="H874" s="85">
        <f>'3424'!BF867</f>
        <v>48144.288828854238</v>
      </c>
      <c r="I874" s="85">
        <f>'3424'!BG867</f>
        <v>50115.4951325968</v>
      </c>
    </row>
    <row r="875" spans="1:9" x14ac:dyDescent="0.4">
      <c r="A875" s="35">
        <f>'3424'!Y868</f>
        <v>860500</v>
      </c>
      <c r="B875" s="106">
        <f>IF(A875&gt;174999.99,VLOOKUP(A875,'Higher Income Adjustment'!A$1:B$190,2),0)</f>
        <v>0.7000000000000004</v>
      </c>
      <c r="C875" s="85">
        <f>'3424'!AX868</f>
        <v>93084.491154660878</v>
      </c>
      <c r="D875" s="85">
        <f>'3424'!AY868</f>
        <v>96120.083065041021</v>
      </c>
      <c r="E875" s="85">
        <f>'3424'!AZ868</f>
        <v>99155.674975421163</v>
      </c>
      <c r="G875" s="85">
        <f>'3424'!BE868</f>
        <v>46215.873718181865</v>
      </c>
      <c r="H875" s="85">
        <f>'3424'!BF868</f>
        <v>48187.170328835811</v>
      </c>
      <c r="I875" s="85">
        <f>'3424'!BG868</f>
        <v>50158.466939489757</v>
      </c>
    </row>
    <row r="876" spans="1:9" x14ac:dyDescent="0.4">
      <c r="A876" s="35">
        <f>'3424'!Y869</f>
        <v>861500</v>
      </c>
      <c r="B876" s="106">
        <f>IF(A876&gt;174999.99,VLOOKUP(A876,'Higher Income Adjustment'!A$1:B$190,2),0)</f>
        <v>0.7000000000000004</v>
      </c>
      <c r="C876" s="85">
        <f>'3424'!AX869</f>
        <v>93183.696009177031</v>
      </c>
      <c r="D876" s="85">
        <f>'3424'!AY869</f>
        <v>96219.427477302801</v>
      </c>
      <c r="E876" s="85">
        <f>'3424'!AZ869</f>
        <v>99255.158945428571</v>
      </c>
      <c r="G876" s="85">
        <f>'3424'!BE869</f>
        <v>46258.664590134686</v>
      </c>
      <c r="H876" s="85">
        <f>'3424'!BF869</f>
        <v>48230.051828817392</v>
      </c>
      <c r="I876" s="85">
        <f>'3424'!BG869</f>
        <v>50201.439067500098</v>
      </c>
    </row>
    <row r="877" spans="1:9" x14ac:dyDescent="0.4">
      <c r="A877" s="35">
        <f>'3424'!Y870</f>
        <v>862500</v>
      </c>
      <c r="B877" s="106">
        <f>IF(A877&gt;174999.99,VLOOKUP(A877,'Higher Income Adjustment'!A$1:B$190,2),0)</f>
        <v>0.7000000000000004</v>
      </c>
      <c r="C877" s="85">
        <f>'3424'!AX870</f>
        <v>93282.900369273979</v>
      </c>
      <c r="D877" s="85">
        <f>'3424'!AY870</f>
        <v>96318.771889564581</v>
      </c>
      <c r="E877" s="85">
        <f>'3424'!AZ870</f>
        <v>99354.643409855184</v>
      </c>
      <c r="G877" s="85">
        <f>'3424'!BE870</f>
        <v>46301.455141014405</v>
      </c>
      <c r="H877" s="85">
        <f>'3424'!BF870</f>
        <v>48272.933328798965</v>
      </c>
      <c r="I877" s="85">
        <f>'3424'!BG870</f>
        <v>50244.411516583525</v>
      </c>
    </row>
    <row r="878" spans="1:9" x14ac:dyDescent="0.4">
      <c r="A878" s="35">
        <f>'3424'!Y871</f>
        <v>863500</v>
      </c>
      <c r="B878" s="106">
        <f>IF(A878&gt;174999.99,VLOOKUP(A878,'Higher Income Adjustment'!A$1:B$190,2),0)</f>
        <v>0.7000000000000004</v>
      </c>
      <c r="C878" s="85">
        <f>'3424'!AX871</f>
        <v>93382.104235020146</v>
      </c>
      <c r="D878" s="85">
        <f>'3424'!AY871</f>
        <v>96418.116301826361</v>
      </c>
      <c r="E878" s="85">
        <f>'3424'!AZ871</f>
        <v>99454.128368632577</v>
      </c>
      <c r="G878" s="85">
        <f>'3424'!BE871</f>
        <v>46344.245370865472</v>
      </c>
      <c r="H878" s="85">
        <f>'3424'!BF871</f>
        <v>48315.814828780545</v>
      </c>
      <c r="I878" s="85">
        <f>'3424'!BG871</f>
        <v>50287.384286695618</v>
      </c>
    </row>
    <row r="879" spans="1:9" x14ac:dyDescent="0.4">
      <c r="A879" s="35">
        <f>'3424'!Y872</f>
        <v>864500</v>
      </c>
      <c r="B879" s="106">
        <f>IF(A879&gt;174999.99,VLOOKUP(A879,'Higher Income Adjustment'!A$1:B$190,2),0)</f>
        <v>0.7000000000000004</v>
      </c>
      <c r="C879" s="85">
        <f>'3424'!AX872</f>
        <v>93481.307606484217</v>
      </c>
      <c r="D879" s="85">
        <f>'3424'!AY872</f>
        <v>96517.460714088142</v>
      </c>
      <c r="E879" s="85">
        <f>'3424'!AZ872</f>
        <v>99553.613821692066</v>
      </c>
      <c r="G879" s="85">
        <f>'3424'!BE872</f>
        <v>46387.035279732452</v>
      </c>
      <c r="H879" s="85">
        <f>'3424'!BF872</f>
        <v>48358.696328762118</v>
      </c>
      <c r="I879" s="85">
        <f>'3424'!BG872</f>
        <v>50330.357377791785</v>
      </c>
    </row>
    <row r="880" spans="1:9" x14ac:dyDescent="0.4">
      <c r="A880" s="35">
        <f>'3424'!Y873</f>
        <v>865500</v>
      </c>
      <c r="B880" s="106">
        <f>IF(A880&gt;174999.99,VLOOKUP(A880,'Higher Income Adjustment'!A$1:B$190,2),0)</f>
        <v>0.7000000000000004</v>
      </c>
      <c r="C880" s="85">
        <f>'3424'!AX873</f>
        <v>93580.510483735023</v>
      </c>
      <c r="D880" s="85">
        <f>'3424'!AY873</f>
        <v>96616.805126349922</v>
      </c>
      <c r="E880" s="85">
        <f>'3424'!AZ873</f>
        <v>99653.099768964821</v>
      </c>
      <c r="G880" s="85">
        <f>'3424'!BE873</f>
        <v>46429.8248676601</v>
      </c>
      <c r="H880" s="85">
        <f>'3424'!BF873</f>
        <v>48401.577828743699</v>
      </c>
      <c r="I880" s="85">
        <f>'3424'!BG873</f>
        <v>50373.330789827298</v>
      </c>
    </row>
    <row r="881" spans="1:9" x14ac:dyDescent="0.4">
      <c r="A881" s="35">
        <f>'3424'!Y874</f>
        <v>866500</v>
      </c>
      <c r="B881" s="106">
        <f>IF(A881&gt;174999.99,VLOOKUP(A881,'Higher Income Adjustment'!A$1:B$190,2),0)</f>
        <v>0.7000000000000004</v>
      </c>
      <c r="C881" s="85">
        <f>'3424'!AX874</f>
        <v>93679.712866841699</v>
      </c>
      <c r="D881" s="85">
        <f>'3424'!AY874</f>
        <v>96716.149538611688</v>
      </c>
      <c r="E881" s="85">
        <f>'3424'!AZ874</f>
        <v>99752.586210381676</v>
      </c>
      <c r="G881" s="85">
        <f>'3424'!BE874</f>
        <v>46472.614134693264</v>
      </c>
      <c r="H881" s="85">
        <f>'3424'!BF874</f>
        <v>48444.459328725272</v>
      </c>
      <c r="I881" s="85">
        <f>'3424'!BG874</f>
        <v>50416.30452275728</v>
      </c>
    </row>
    <row r="882" spans="1:9" x14ac:dyDescent="0.4">
      <c r="A882" s="35">
        <f>'3424'!Y875</f>
        <v>867500</v>
      </c>
      <c r="B882" s="106">
        <f>IF(A882&gt;174999.99,VLOOKUP(A882,'Higher Income Adjustment'!A$1:B$190,2),0)</f>
        <v>0.7000000000000004</v>
      </c>
      <c r="C882" s="85">
        <f>'3424'!AX875</f>
        <v>93778.9147558736</v>
      </c>
      <c r="D882" s="85">
        <f>'3424'!AY875</f>
        <v>96815.493950873468</v>
      </c>
      <c r="E882" s="85">
        <f>'3424'!AZ875</f>
        <v>99852.073145873335</v>
      </c>
      <c r="G882" s="85">
        <f>'3424'!BE875</f>
        <v>46515.403080877004</v>
      </c>
      <c r="H882" s="85">
        <f>'3424'!BF875</f>
        <v>48487.340828706852</v>
      </c>
      <c r="I882" s="85">
        <f>'3424'!BG875</f>
        <v>50459.278576536701</v>
      </c>
    </row>
    <row r="883" spans="1:9" x14ac:dyDescent="0.4">
      <c r="A883" s="35">
        <f>'3424'!Y876</f>
        <v>868500</v>
      </c>
      <c r="B883" s="106">
        <f>IF(A883&gt;174999.99,VLOOKUP(A883,'Higher Income Adjustment'!A$1:B$190,2),0)</f>
        <v>0.7000000000000004</v>
      </c>
      <c r="C883" s="85">
        <f>'3424'!AX876</f>
        <v>93878.11615090027</v>
      </c>
      <c r="D883" s="85">
        <f>'3424'!AY876</f>
        <v>96914.838363135248</v>
      </c>
      <c r="E883" s="85">
        <f>'3424'!AZ876</f>
        <v>99951.560575370226</v>
      </c>
      <c r="G883" s="85">
        <f>'3424'!BE876</f>
        <v>46558.191706256468</v>
      </c>
      <c r="H883" s="85">
        <f>'3424'!BF876</f>
        <v>48530.222328688425</v>
      </c>
      <c r="I883" s="85">
        <f>'3424'!BG876</f>
        <v>50502.252951120383</v>
      </c>
    </row>
    <row r="884" spans="1:9" x14ac:dyDescent="0.4">
      <c r="A884" s="35">
        <f>'3424'!Y877</f>
        <v>869500</v>
      </c>
      <c r="B884" s="106">
        <f>IF(A884&gt;174999.99,VLOOKUP(A884,'Higher Income Adjustment'!A$1:B$190,2),0)</f>
        <v>0.7000000000000004</v>
      </c>
      <c r="C884" s="85">
        <f>'3424'!AX877</f>
        <v>93977.3170519915</v>
      </c>
      <c r="D884" s="85">
        <f>'3424'!AY877</f>
        <v>97014.182775397028</v>
      </c>
      <c r="E884" s="85">
        <f>'3424'!AZ877</f>
        <v>100051.04849880256</v>
      </c>
      <c r="G884" s="85">
        <f>'3424'!BE877</f>
        <v>46600.980010877</v>
      </c>
      <c r="H884" s="85">
        <f>'3424'!BF877</f>
        <v>48573.103828670006</v>
      </c>
      <c r="I884" s="85">
        <f>'3424'!BG877</f>
        <v>50545.227646463012</v>
      </c>
    </row>
    <row r="885" spans="1:9" x14ac:dyDescent="0.4">
      <c r="A885" s="35">
        <f>'3424'!Y878</f>
        <v>870500</v>
      </c>
      <c r="B885" s="106">
        <f>IF(A885&gt;174999.99,VLOOKUP(A885,'Higher Income Adjustment'!A$1:B$190,2),0)</f>
        <v>0.7000000000000004</v>
      </c>
      <c r="C885" s="85">
        <f>'3424'!AX878</f>
        <v>94076.517459217328</v>
      </c>
      <c r="D885" s="85">
        <f>'3424'!AY878</f>
        <v>97113.527187658809</v>
      </c>
      <c r="E885" s="85">
        <f>'3424'!AZ878</f>
        <v>100150.53691610029</v>
      </c>
      <c r="G885" s="85">
        <f>'3424'!BE878</f>
        <v>46643.767994784052</v>
      </c>
      <c r="H885" s="85">
        <f>'3424'!BF878</f>
        <v>48615.985328651579</v>
      </c>
      <c r="I885" s="85">
        <f>'3424'!BG878</f>
        <v>50588.202662519107</v>
      </c>
    </row>
    <row r="886" spans="1:9" x14ac:dyDescent="0.4">
      <c r="A886" s="35">
        <f>'3424'!Y879</f>
        <v>871500</v>
      </c>
      <c r="B886" s="106">
        <f>IF(A886&gt;174999.99,VLOOKUP(A886,'Higher Income Adjustment'!A$1:B$190,2),0)</f>
        <v>0.7000000000000004</v>
      </c>
      <c r="C886" s="85">
        <f>'3424'!AX879</f>
        <v>94175.717372647981</v>
      </c>
      <c r="D886" s="85">
        <f>'3424'!AY879</f>
        <v>97212.871599920589</v>
      </c>
      <c r="E886" s="85">
        <f>'3424'!AZ879</f>
        <v>100250.0258271932</v>
      </c>
      <c r="G886" s="85">
        <f>'3424'!BE879</f>
        <v>46686.555658023259</v>
      </c>
      <c r="H886" s="85">
        <f>'3424'!BF879</f>
        <v>48658.866828633152</v>
      </c>
      <c r="I886" s="85">
        <f>'3424'!BG879</f>
        <v>50631.177999243046</v>
      </c>
    </row>
    <row r="887" spans="1:9" x14ac:dyDescent="0.4">
      <c r="A887" s="35">
        <f>'3424'!Y880</f>
        <v>872500</v>
      </c>
      <c r="B887" s="106">
        <f>IF(A887&gt;174999.99,VLOOKUP(A887,'Higher Income Adjustment'!A$1:B$190,2),0)</f>
        <v>0.7000000000000004</v>
      </c>
      <c r="C887" s="85">
        <f>'3424'!AX880</f>
        <v>94274.916792353964</v>
      </c>
      <c r="D887" s="85">
        <f>'3424'!AY880</f>
        <v>97312.216012182369</v>
      </c>
      <c r="E887" s="85">
        <f>'3424'!AZ880</f>
        <v>100349.51523201077</v>
      </c>
      <c r="G887" s="85">
        <f>'3424'!BE880</f>
        <v>46729.343000640387</v>
      </c>
      <c r="H887" s="85">
        <f>'3424'!BF880</f>
        <v>48701.748328614733</v>
      </c>
      <c r="I887" s="85">
        <f>'3424'!BG880</f>
        <v>50674.153656589078</v>
      </c>
    </row>
    <row r="888" spans="1:9" x14ac:dyDescent="0.4">
      <c r="A888" s="35">
        <f>'3424'!Y881</f>
        <v>873500</v>
      </c>
      <c r="B888" s="106">
        <f>IF(A888&gt;174999.99,VLOOKUP(A888,'Higher Income Adjustment'!A$1:B$190,2),0)</f>
        <v>0.7000000000000004</v>
      </c>
      <c r="C888" s="85">
        <f>'3424'!AX881</f>
        <v>94374.115718405941</v>
      </c>
      <c r="D888" s="85">
        <f>'3424'!AY881</f>
        <v>97411.560424444149</v>
      </c>
      <c r="E888" s="85">
        <f>'3424'!AZ881</f>
        <v>100449.00513048236</v>
      </c>
      <c r="G888" s="85">
        <f>'3424'!BE881</f>
        <v>46772.13002268134</v>
      </c>
      <c r="H888" s="85">
        <f>'3424'!BF881</f>
        <v>48744.629828596306</v>
      </c>
      <c r="I888" s="85">
        <f>'3424'!BG881</f>
        <v>50717.129634511271</v>
      </c>
    </row>
    <row r="889" spans="1:9" x14ac:dyDescent="0.4">
      <c r="A889" s="35">
        <f>'3424'!Y882</f>
        <v>874500</v>
      </c>
      <c r="B889" s="106">
        <f>IF(A889&gt;174999.99,VLOOKUP(A889,'Higher Income Adjustment'!A$1:B$190,2),0)</f>
        <v>0.7000000000000004</v>
      </c>
      <c r="C889" s="85">
        <f>'3424'!AX882</f>
        <v>94473.314150874867</v>
      </c>
      <c r="D889" s="85">
        <f>'3424'!AY882</f>
        <v>97510.904836705915</v>
      </c>
      <c r="E889" s="85">
        <f>'3424'!AZ882</f>
        <v>100548.49552253696</v>
      </c>
      <c r="G889" s="85">
        <f>'3424'!BE882</f>
        <v>46814.916724192197</v>
      </c>
      <c r="H889" s="85">
        <f>'3424'!BF882</f>
        <v>48787.511328577886</v>
      </c>
      <c r="I889" s="85">
        <f>'3424'!BG882</f>
        <v>50760.105932963575</v>
      </c>
    </row>
    <row r="890" spans="1:9" x14ac:dyDescent="0.4">
      <c r="A890" s="35">
        <f>'3424'!Y883</f>
        <v>875500</v>
      </c>
      <c r="B890" s="106">
        <f>IF(A890&gt;174999.99,VLOOKUP(A890,'Higher Income Adjustment'!A$1:B$190,2),0)</f>
        <v>0.7000000000000004</v>
      </c>
      <c r="C890" s="85">
        <f>'3424'!AX883</f>
        <v>94572.512089831915</v>
      </c>
      <c r="D890" s="85">
        <f>'3424'!AY883</f>
        <v>97610.249248967695</v>
      </c>
      <c r="E890" s="85">
        <f>'3424'!AZ883</f>
        <v>100647.98640810348</v>
      </c>
      <c r="G890" s="85">
        <f>'3424'!BE883</f>
        <v>46857.703105219145</v>
      </c>
      <c r="H890" s="85">
        <f>'3424'!BF883</f>
        <v>48830.392828559459</v>
      </c>
      <c r="I890" s="85">
        <f>'3424'!BG883</f>
        <v>50803.082551899774</v>
      </c>
    </row>
    <row r="891" spans="1:9" x14ac:dyDescent="0.4">
      <c r="A891" s="35">
        <f>'3424'!Y884</f>
        <v>876500</v>
      </c>
      <c r="B891" s="106">
        <f>IF(A891&gt;174999.99,VLOOKUP(A891,'Higher Income Adjustment'!A$1:B$190,2),0)</f>
        <v>0.7000000000000004</v>
      </c>
      <c r="C891" s="85">
        <f>'3424'!AX884</f>
        <v>94671.709535348462</v>
      </c>
      <c r="D891" s="85">
        <f>'3424'!AY884</f>
        <v>97709.593661229475</v>
      </c>
      <c r="E891" s="85">
        <f>'3424'!AZ884</f>
        <v>100747.47778711049</v>
      </c>
      <c r="G891" s="85">
        <f>'3424'!BE884</f>
        <v>46900.489165808562</v>
      </c>
      <c r="H891" s="85">
        <f>'3424'!BF884</f>
        <v>48873.27432854104</v>
      </c>
      <c r="I891" s="85">
        <f>'3424'!BG884</f>
        <v>50846.059491273518</v>
      </c>
    </row>
    <row r="892" spans="1:9" x14ac:dyDescent="0.4">
      <c r="A892" s="35">
        <f>'3424'!Y885</f>
        <v>877500</v>
      </c>
      <c r="B892" s="106">
        <f>IF(A892&gt;174999.99,VLOOKUP(A892,'Higher Income Adjustment'!A$1:B$190,2),0)</f>
        <v>0.7000000000000004</v>
      </c>
      <c r="C892" s="85">
        <f>'3424'!AX885</f>
        <v>94770.90648749609</v>
      </c>
      <c r="D892" s="85">
        <f>'3424'!AY885</f>
        <v>97808.938073491256</v>
      </c>
      <c r="E892" s="85">
        <f>'3424'!AZ885</f>
        <v>100846.96965948642</v>
      </c>
      <c r="G892" s="85">
        <f>'3424'!BE885</f>
        <v>46943.27490600694</v>
      </c>
      <c r="H892" s="85">
        <f>'3424'!BF885</f>
        <v>48916.155828522613</v>
      </c>
      <c r="I892" s="85">
        <f>'3424'!BG885</f>
        <v>50889.036751038286</v>
      </c>
    </row>
    <row r="893" spans="1:9" x14ac:dyDescent="0.4">
      <c r="A893" s="35">
        <f>'3424'!Y886</f>
        <v>878500</v>
      </c>
      <c r="B893" s="106">
        <f>IF(A893&gt;174999.99,VLOOKUP(A893,'Higher Income Adjustment'!A$1:B$190,2),0)</f>
        <v>0.7000000000000004</v>
      </c>
      <c r="C893" s="85">
        <f>'3424'!AX886</f>
        <v>94870.102946346684</v>
      </c>
      <c r="D893" s="85">
        <f>'3424'!AY886</f>
        <v>97908.282485753036</v>
      </c>
      <c r="E893" s="85">
        <f>'3424'!AZ886</f>
        <v>100946.46202515939</v>
      </c>
      <c r="G893" s="85">
        <f>'3424'!BE886</f>
        <v>46986.060325860941</v>
      </c>
      <c r="H893" s="85">
        <f>'3424'!BF886</f>
        <v>48959.037328504193</v>
      </c>
      <c r="I893" s="85">
        <f>'3424'!BG886</f>
        <v>50932.014331147446</v>
      </c>
    </row>
    <row r="894" spans="1:9" x14ac:dyDescent="0.4">
      <c r="A894" s="35">
        <f>'3424'!Y887</f>
        <v>879500</v>
      </c>
      <c r="B894" s="106">
        <f>IF(A894&gt;174999.99,VLOOKUP(A894,'Higher Income Adjustment'!A$1:B$190,2),0)</f>
        <v>0.7000000000000004</v>
      </c>
      <c r="C894" s="85">
        <f>'3424'!AX887</f>
        <v>94969.298911972262</v>
      </c>
      <c r="D894" s="85">
        <f>'3424'!AY887</f>
        <v>98007.626898014816</v>
      </c>
      <c r="E894" s="85">
        <f>'3424'!AZ887</f>
        <v>101045.95488405737</v>
      </c>
      <c r="G894" s="85">
        <f>'3424'!BE887</f>
        <v>47028.845425417348</v>
      </c>
      <c r="H894" s="85">
        <f>'3424'!BF887</f>
        <v>49001.918828485766</v>
      </c>
      <c r="I894" s="85">
        <f>'3424'!BG887</f>
        <v>50974.992231554184</v>
      </c>
    </row>
    <row r="895" spans="1:9" x14ac:dyDescent="0.4">
      <c r="A895" s="35">
        <f>'3424'!Y888</f>
        <v>880500</v>
      </c>
      <c r="B895" s="106">
        <f>IF(A895&gt;174999.99,VLOOKUP(A895,'Higher Income Adjustment'!A$1:B$190,2),0)</f>
        <v>0.7000000000000004</v>
      </c>
      <c r="C895" s="85">
        <f>'3424'!AX888</f>
        <v>95068.494384445148</v>
      </c>
      <c r="D895" s="85">
        <f>'3424'!AY888</f>
        <v>98106.971310276596</v>
      </c>
      <c r="E895" s="85">
        <f>'3424'!AZ888</f>
        <v>101145.44823610804</v>
      </c>
      <c r="G895" s="85">
        <f>'3424'!BE888</f>
        <v>47071.630204723122</v>
      </c>
      <c r="H895" s="85">
        <f>'3424'!BF888</f>
        <v>49044.800328467347</v>
      </c>
      <c r="I895" s="85">
        <f>'3424'!BG888</f>
        <v>51017.970452211572</v>
      </c>
    </row>
    <row r="896" spans="1:9" x14ac:dyDescent="0.4">
      <c r="A896" s="35">
        <f>'3424'!Y889</f>
        <v>881500</v>
      </c>
      <c r="B896" s="106">
        <f>IF(A896&gt;174999.99,VLOOKUP(A896,'Higher Income Adjustment'!A$1:B$190,2),0)</f>
        <v>0.7000000000000004</v>
      </c>
      <c r="C896" s="85">
        <f>'3424'!AX889</f>
        <v>95167.689363837824</v>
      </c>
      <c r="D896" s="85">
        <f>'3424'!AY889</f>
        <v>98206.315722538362</v>
      </c>
      <c r="E896" s="85">
        <f>'3424'!AZ889</f>
        <v>101244.9420812389</v>
      </c>
      <c r="G896" s="85">
        <f>'3424'!BE889</f>
        <v>47114.414663825337</v>
      </c>
      <c r="H896" s="85">
        <f>'3424'!BF889</f>
        <v>49087.68182844892</v>
      </c>
      <c r="I896" s="85">
        <f>'3424'!BG889</f>
        <v>51060.948993072503</v>
      </c>
    </row>
    <row r="897" spans="1:9" x14ac:dyDescent="0.4">
      <c r="A897" s="35">
        <f>'3424'!Y890</f>
        <v>882500</v>
      </c>
      <c r="B897" s="106">
        <f>IF(A897&gt;174999.99,VLOOKUP(A897,'Higher Income Adjustment'!A$1:B$190,2),0)</f>
        <v>0.7000000000000004</v>
      </c>
      <c r="C897" s="85">
        <f>'3424'!AX890</f>
        <v>95266.883850223065</v>
      </c>
      <c r="D897" s="85">
        <f>'3424'!AY890</f>
        <v>98305.660134800142</v>
      </c>
      <c r="E897" s="85">
        <f>'3424'!AZ890</f>
        <v>101344.43641937722</v>
      </c>
      <c r="G897" s="85">
        <f>'3424'!BE890</f>
        <v>47157.19880277125</v>
      </c>
      <c r="H897" s="85">
        <f>'3424'!BF890</f>
        <v>49130.5633284305</v>
      </c>
      <c r="I897" s="85">
        <f>'3424'!BG890</f>
        <v>51103.92785408975</v>
      </c>
    </row>
    <row r="898" spans="1:9" x14ac:dyDescent="0.4">
      <c r="A898" s="35">
        <f>'3424'!Y891</f>
        <v>883500</v>
      </c>
      <c r="B898" s="106">
        <f>IF(A898&gt;174999.99,VLOOKUP(A898,'Higher Income Adjustment'!A$1:B$190,2),0)</f>
        <v>0.7000000000000004</v>
      </c>
      <c r="C898" s="85">
        <f>'3424'!AX891</f>
        <v>95366.077843673847</v>
      </c>
      <c r="D898" s="85">
        <f>'3424'!AY891</f>
        <v>98405.004547061922</v>
      </c>
      <c r="E898" s="85">
        <f>'3424'!AZ891</f>
        <v>101443.93125045</v>
      </c>
      <c r="G898" s="85">
        <f>'3424'!BE891</f>
        <v>47199.982621608229</v>
      </c>
      <c r="H898" s="85">
        <f>'3424'!BF891</f>
        <v>49173.444828412074</v>
      </c>
      <c r="I898" s="85">
        <f>'3424'!BG891</f>
        <v>51146.907035215918</v>
      </c>
    </row>
    <row r="899" spans="1:9" x14ac:dyDescent="0.4">
      <c r="A899" s="35">
        <f>'3424'!Y892</f>
        <v>884500</v>
      </c>
      <c r="B899" s="106">
        <f>IF(A899&gt;174999.99,VLOOKUP(A899,'Higher Income Adjustment'!A$1:B$190,2),0)</f>
        <v>0.7000000000000004</v>
      </c>
      <c r="C899" s="85">
        <f>'3424'!AX892</f>
        <v>95465.271344263325</v>
      </c>
      <c r="D899" s="85">
        <f>'3424'!AY892</f>
        <v>98504.348959323703</v>
      </c>
      <c r="E899" s="85">
        <f>'3424'!AZ892</f>
        <v>101543.42657438408</v>
      </c>
      <c r="G899" s="85">
        <f>'3424'!BE892</f>
        <v>47242.766120383822</v>
      </c>
      <c r="H899" s="85">
        <f>'3424'!BF892</f>
        <v>49216.326328393654</v>
      </c>
      <c r="I899" s="85">
        <f>'3424'!BG892</f>
        <v>51189.886536403486</v>
      </c>
    </row>
    <row r="900" spans="1:9" x14ac:dyDescent="0.4">
      <c r="A900" s="35">
        <f>'3424'!Y893</f>
        <v>885500</v>
      </c>
      <c r="B900" s="106">
        <f>IF(A900&gt;174999.99,VLOOKUP(A900,'Higher Income Adjustment'!A$1:B$190,2),0)</f>
        <v>0.7000000000000004</v>
      </c>
      <c r="C900" s="85">
        <f>'3424'!AX893</f>
        <v>95564.464352064941</v>
      </c>
      <c r="D900" s="85">
        <f>'3424'!AY893</f>
        <v>98603.693371585483</v>
      </c>
      <c r="E900" s="85">
        <f>'3424'!AZ893</f>
        <v>101642.92239110603</v>
      </c>
      <c r="G900" s="85">
        <f>'3424'!BE893</f>
        <v>47285.549299145692</v>
      </c>
      <c r="H900" s="85">
        <f>'3424'!BF893</f>
        <v>49259.207828375227</v>
      </c>
      <c r="I900" s="85">
        <f>'3424'!BG893</f>
        <v>51232.866357604762</v>
      </c>
    </row>
    <row r="901" spans="1:9" x14ac:dyDescent="0.4">
      <c r="A901" s="35">
        <f>'3424'!Y894</f>
        <v>886500</v>
      </c>
      <c r="B901" s="106">
        <f>IF(A901&gt;174999.99,VLOOKUP(A901,'Higher Income Adjustment'!A$1:B$190,2),0)</f>
        <v>0.7000000000000004</v>
      </c>
      <c r="C901" s="85">
        <f>'3424'!AX894</f>
        <v>95663.656867152342</v>
      </c>
      <c r="D901" s="85">
        <f>'3424'!AY894</f>
        <v>98703.037783847263</v>
      </c>
      <c r="E901" s="85">
        <f>'3424'!AZ894</f>
        <v>101742.41870054218</v>
      </c>
      <c r="G901" s="85">
        <f>'3424'!BE894</f>
        <v>47328.332157941673</v>
      </c>
      <c r="H901" s="85">
        <f>'3424'!BF894</f>
        <v>49302.089328356808</v>
      </c>
      <c r="I901" s="85">
        <f>'3424'!BG894</f>
        <v>51275.846498771942</v>
      </c>
    </row>
    <row r="902" spans="1:9" x14ac:dyDescent="0.4">
      <c r="A902" s="35">
        <f>'3424'!Y895</f>
        <v>887500</v>
      </c>
      <c r="B902" s="106">
        <f>IF(A902&gt;174999.99,VLOOKUP(A902,'Higher Income Adjustment'!A$1:B$190,2),0)</f>
        <v>0.7000000000000004</v>
      </c>
      <c r="C902" s="85">
        <f>'3424'!AX895</f>
        <v>95762.84888959938</v>
      </c>
      <c r="D902" s="85">
        <f>'3424'!AY895</f>
        <v>98802.382196109043</v>
      </c>
      <c r="E902" s="85">
        <f>'3424'!AZ895</f>
        <v>101841.91550261871</v>
      </c>
      <c r="G902" s="85">
        <f>'3424'!BE895</f>
        <v>47371.114696819728</v>
      </c>
      <c r="H902" s="85">
        <f>'3424'!BF895</f>
        <v>49344.970828338381</v>
      </c>
      <c r="I902" s="85">
        <f>'3424'!BG895</f>
        <v>51318.826959857033</v>
      </c>
    </row>
    <row r="903" spans="1:9" x14ac:dyDescent="0.4">
      <c r="A903" s="35">
        <f>'3424'!Y896</f>
        <v>888500</v>
      </c>
      <c r="B903" s="106">
        <f>IF(A903&gt;174999.99,VLOOKUP(A903,'Higher Income Adjustment'!A$1:B$190,2),0)</f>
        <v>0.7000000000000004</v>
      </c>
      <c r="C903" s="85">
        <f>'3424'!AX896</f>
        <v>95862.040419480152</v>
      </c>
      <c r="D903" s="85">
        <f>'3424'!AY896</f>
        <v>98901.726608370809</v>
      </c>
      <c r="E903" s="85">
        <f>'3424'!AZ896</f>
        <v>101941.41279726147</v>
      </c>
      <c r="G903" s="85">
        <f>'3424'!BE896</f>
        <v>47413.89691582798</v>
      </c>
      <c r="H903" s="85">
        <f>'3424'!BF896</f>
        <v>49387.852328319961</v>
      </c>
      <c r="I903" s="85">
        <f>'3424'!BG896</f>
        <v>51361.807740811942</v>
      </c>
    </row>
    <row r="904" spans="1:9" x14ac:dyDescent="0.4">
      <c r="A904" s="35">
        <f>'3424'!Y897</f>
        <v>889500</v>
      </c>
      <c r="B904" s="106">
        <f>IF(A904&gt;174999.99,VLOOKUP(A904,'Higher Income Adjustment'!A$1:B$190,2),0)</f>
        <v>0.7000000000000004</v>
      </c>
      <c r="C904" s="85">
        <f>'3424'!AX897</f>
        <v>95961.231456868991</v>
      </c>
      <c r="D904" s="85">
        <f>'3424'!AY897</f>
        <v>99001.071020632589</v>
      </c>
      <c r="E904" s="85">
        <f>'3424'!AZ897</f>
        <v>102040.91058439619</v>
      </c>
      <c r="G904" s="85">
        <f>'3424'!BE897</f>
        <v>47456.678815014675</v>
      </c>
      <c r="H904" s="85">
        <f>'3424'!BF897</f>
        <v>49430.733828301534</v>
      </c>
      <c r="I904" s="85">
        <f>'3424'!BG897</f>
        <v>51404.788841588394</v>
      </c>
    </row>
    <row r="905" spans="1:9" x14ac:dyDescent="0.4">
      <c r="A905" s="35">
        <f>'3424'!Y898</f>
        <v>890500</v>
      </c>
      <c r="B905" s="106">
        <f>IF(A905&gt;174999.99,VLOOKUP(A905,'Higher Income Adjustment'!A$1:B$190,2),0)</f>
        <v>0.7000000000000004</v>
      </c>
      <c r="C905" s="85">
        <f>'3424'!AX898</f>
        <v>96060.42200184043</v>
      </c>
      <c r="D905" s="85">
        <f>'3424'!AY898</f>
        <v>99100.41543289437</v>
      </c>
      <c r="E905" s="85">
        <f>'3424'!AZ898</f>
        <v>102140.40886394831</v>
      </c>
      <c r="G905" s="85">
        <f>'3424'!BE898</f>
        <v>47499.460394428243</v>
      </c>
      <c r="H905" s="85">
        <f>'3424'!BF898</f>
        <v>49473.615328283115</v>
      </c>
      <c r="I905" s="85">
        <f>'3424'!BG898</f>
        <v>51447.770262137987</v>
      </c>
    </row>
    <row r="906" spans="1:9" x14ac:dyDescent="0.4">
      <c r="A906" s="35">
        <f>'3424'!Y899</f>
        <v>891500</v>
      </c>
      <c r="B906" s="106">
        <f>IF(A906&gt;174999.99,VLOOKUP(A906,'Higher Income Adjustment'!A$1:B$190,2),0)</f>
        <v>0.7000000000000004</v>
      </c>
      <c r="C906" s="85">
        <f>'3424'!AX899</f>
        <v>96159.612054469224</v>
      </c>
      <c r="D906" s="85">
        <f>'3424'!AY899</f>
        <v>99199.75984515615</v>
      </c>
      <c r="E906" s="85">
        <f>'3424'!AZ899</f>
        <v>102239.90763584308</v>
      </c>
      <c r="G906" s="85">
        <f>'3424'!BE899</f>
        <v>47542.241654117213</v>
      </c>
      <c r="H906" s="85">
        <f>'3424'!BF899</f>
        <v>49516.496828264688</v>
      </c>
      <c r="I906" s="85">
        <f>'3424'!BG899</f>
        <v>51490.752002412162</v>
      </c>
    </row>
    <row r="907" spans="1:9" x14ac:dyDescent="0.4">
      <c r="A907" s="35">
        <f>'3424'!Y900</f>
        <v>892500</v>
      </c>
      <c r="B907" s="106">
        <f>IF(A907&gt;174999.99,VLOOKUP(A907,'Higher Income Adjustment'!A$1:B$190,2),0)</f>
        <v>0.7000000000000004</v>
      </c>
      <c r="C907" s="85">
        <f>'3424'!AX900</f>
        <v>96258.801614830387</v>
      </c>
      <c r="D907" s="85">
        <f>'3424'!AY900</f>
        <v>99299.10425741793</v>
      </c>
      <c r="E907" s="85">
        <f>'3424'!AZ900</f>
        <v>102339.40690000547</v>
      </c>
      <c r="G907" s="85">
        <f>'3424'!BE900</f>
        <v>47585.022594130307</v>
      </c>
      <c r="H907" s="85">
        <f>'3424'!BF900</f>
        <v>49559.378328246268</v>
      </c>
      <c r="I907" s="85">
        <f>'3424'!BG900</f>
        <v>51533.734062362229</v>
      </c>
    </row>
    <row r="908" spans="1:9" x14ac:dyDescent="0.4">
      <c r="A908" s="35">
        <f>'3424'!Y901</f>
        <v>893500</v>
      </c>
      <c r="B908" s="106">
        <f>IF(A908&gt;174999.99,VLOOKUP(A908,'Higher Income Adjustment'!A$1:B$190,2),0)</f>
        <v>0.7000000000000004</v>
      </c>
      <c r="C908" s="85">
        <f>'3424'!AX901</f>
        <v>96357.990682999109</v>
      </c>
      <c r="D908" s="85">
        <f>'3424'!AY901</f>
        <v>99398.44866967971</v>
      </c>
      <c r="E908" s="85">
        <f>'3424'!AZ901</f>
        <v>102438.90665636031</v>
      </c>
      <c r="G908" s="85">
        <f>'3424'!BE901</f>
        <v>47627.803214516345</v>
      </c>
      <c r="H908" s="85">
        <f>'3424'!BF901</f>
        <v>49602.259828227841</v>
      </c>
      <c r="I908" s="85">
        <f>'3424'!BG901</f>
        <v>51576.716441939338</v>
      </c>
    </row>
    <row r="909" spans="1:9" x14ac:dyDescent="0.4">
      <c r="A909" s="35">
        <f>'3424'!Y902</f>
        <v>894500</v>
      </c>
      <c r="B909" s="106">
        <f>IF(A909&gt;174999.99,VLOOKUP(A909,'Higher Income Adjustment'!A$1:B$190,2),0)</f>
        <v>0.7000000000000004</v>
      </c>
      <c r="C909" s="85">
        <f>'3424'!AX902</f>
        <v>96457.179259050841</v>
      </c>
      <c r="D909" s="85">
        <f>'3424'!AY902</f>
        <v>99497.793081941491</v>
      </c>
      <c r="E909" s="85">
        <f>'3424'!AZ902</f>
        <v>102538.40690483214</v>
      </c>
      <c r="G909" s="85">
        <f>'3424'!BE902</f>
        <v>47670.583515324339</v>
      </c>
      <c r="H909" s="85">
        <f>'3424'!BF902</f>
        <v>49645.141328209422</v>
      </c>
      <c r="I909" s="85">
        <f>'3424'!BG902</f>
        <v>51619.699141094505</v>
      </c>
    </row>
    <row r="910" spans="1:9" x14ac:dyDescent="0.4">
      <c r="A910" s="35">
        <f>'3424'!Y903</f>
        <v>895500</v>
      </c>
      <c r="B910" s="106">
        <f>IF(A910&gt;174999.99,VLOOKUP(A910,'Higher Income Adjustment'!A$1:B$190,2),0)</f>
        <v>0.7000000000000004</v>
      </c>
      <c r="C910" s="85">
        <f>'3424'!AX903</f>
        <v>96556.367343061254</v>
      </c>
      <c r="D910" s="85">
        <f>'3424'!AY903</f>
        <v>99597.137494203271</v>
      </c>
      <c r="E910" s="85">
        <f>'3424'!AZ903</f>
        <v>102637.90764534529</v>
      </c>
      <c r="G910" s="85">
        <f>'3424'!BE903</f>
        <v>47713.363496603401</v>
      </c>
      <c r="H910" s="85">
        <f>'3424'!BF903</f>
        <v>49688.022828190995</v>
      </c>
      <c r="I910" s="85">
        <f>'3424'!BG903</f>
        <v>51662.682159778589</v>
      </c>
    </row>
    <row r="911" spans="1:9" x14ac:dyDescent="0.4">
      <c r="A911" s="35">
        <f>'3424'!Y904</f>
        <v>896500</v>
      </c>
      <c r="B911" s="106">
        <f>IF(A911&gt;174999.99,VLOOKUP(A911,'Higher Income Adjustment'!A$1:B$190,2),0)</f>
        <v>0.7000000000000004</v>
      </c>
      <c r="C911" s="85">
        <f>'3424'!AX904</f>
        <v>96655.554935106193</v>
      </c>
      <c r="D911" s="85">
        <f>'3424'!AY904</f>
        <v>99696.481906465036</v>
      </c>
      <c r="E911" s="85">
        <f>'3424'!AZ904</f>
        <v>102737.40887782388</v>
      </c>
      <c r="G911" s="85">
        <f>'3424'!BE904</f>
        <v>47756.143158402832</v>
      </c>
      <c r="H911" s="85">
        <f>'3424'!BF904</f>
        <v>49730.904328172575</v>
      </c>
      <c r="I911" s="85">
        <f>'3424'!BG904</f>
        <v>51705.665497942318</v>
      </c>
    </row>
    <row r="912" spans="1:9" x14ac:dyDescent="0.4">
      <c r="A912" s="35">
        <f>'3424'!Y905</f>
        <v>897500</v>
      </c>
      <c r="B912" s="106">
        <f>IF(A912&gt;174999.99,VLOOKUP(A912,'Higher Income Adjustment'!A$1:B$190,2),0)</f>
        <v>0.7000000000000004</v>
      </c>
      <c r="C912" s="85">
        <f>'3424'!AX905</f>
        <v>96754.742035261806</v>
      </c>
      <c r="D912" s="85">
        <f>'3424'!AY905</f>
        <v>99795.826318726817</v>
      </c>
      <c r="E912" s="85">
        <f>'3424'!AZ905</f>
        <v>102836.91060219183</v>
      </c>
      <c r="G912" s="85">
        <f>'3424'!BE905</f>
        <v>47798.922500772038</v>
      </c>
      <c r="H912" s="85">
        <f>'3424'!BF905</f>
        <v>49773.785828154148</v>
      </c>
      <c r="I912" s="85">
        <f>'3424'!BG905</f>
        <v>51748.649155536259</v>
      </c>
    </row>
    <row r="913" spans="1:9" x14ac:dyDescent="0.4">
      <c r="A913" s="35">
        <f>'3424'!Y906</f>
        <v>898500</v>
      </c>
      <c r="B913" s="106">
        <f>IF(A913&gt;174999.99,VLOOKUP(A913,'Higher Income Adjustment'!A$1:B$190,2),0)</f>
        <v>0.7000000000000004</v>
      </c>
      <c r="C913" s="85">
        <f>'3424'!AX906</f>
        <v>96853.92864360442</v>
      </c>
      <c r="D913" s="85">
        <f>'3424'!AY906</f>
        <v>99895.170730988597</v>
      </c>
      <c r="E913" s="85">
        <f>'3424'!AZ906</f>
        <v>102936.41281837277</v>
      </c>
      <c r="G913" s="85">
        <f>'3424'!BE906</f>
        <v>47841.701523760603</v>
      </c>
      <c r="H913" s="85">
        <f>'3424'!BF906</f>
        <v>49816.667328135729</v>
      </c>
      <c r="I913" s="85">
        <f>'3424'!BG906</f>
        <v>51791.633132510855</v>
      </c>
    </row>
    <row r="914" spans="1:9" x14ac:dyDescent="0.4">
      <c r="A914" s="35">
        <f>'3424'!Y907</f>
        <v>899500</v>
      </c>
      <c r="B914" s="106">
        <f>IF(A914&gt;174999.99,VLOOKUP(A914,'Higher Income Adjustment'!A$1:B$190,2),0)</f>
        <v>0.7000000000000004</v>
      </c>
      <c r="C914" s="85">
        <f>'3424'!AX907</f>
        <v>96953.114760210578</v>
      </c>
      <c r="D914" s="85">
        <f>'3424'!AY907</f>
        <v>99994.515143250377</v>
      </c>
      <c r="E914" s="85">
        <f>'3424'!AZ907</f>
        <v>103035.91552629018</v>
      </c>
      <c r="G914" s="85">
        <f>'3424'!BE907</f>
        <v>47884.480227418222</v>
      </c>
      <c r="H914" s="85">
        <f>'3424'!BF907</f>
        <v>49859.548828117302</v>
      </c>
      <c r="I914" s="85">
        <f>'3424'!BG907</f>
        <v>51834.617428816382</v>
      </c>
    </row>
    <row r="915" spans="1:9" x14ac:dyDescent="0.4">
      <c r="A915" s="35">
        <f>'3424'!Y908</f>
        <v>900500</v>
      </c>
      <c r="B915" s="106">
        <f>IF(A915&gt;174999.99,VLOOKUP(A915,'Higher Income Adjustment'!A$1:B$190,2),0)</f>
        <v>0.7000000000000004</v>
      </c>
      <c r="C915" s="85">
        <f>'3424'!AX908</f>
        <v>97052.300385157054</v>
      </c>
      <c r="D915" s="85">
        <f>'3424'!AY908</f>
        <v>100093.85955551216</v>
      </c>
      <c r="E915" s="85">
        <f>'3424'!AZ908</f>
        <v>103135.41872586726</v>
      </c>
      <c r="G915" s="85">
        <f>'3424'!BE908</f>
        <v>47927.258611794772</v>
      </c>
      <c r="H915" s="85">
        <f>'3424'!BF908</f>
        <v>49902.430328098882</v>
      </c>
      <c r="I915" s="85">
        <f>'3424'!BG908</f>
        <v>51877.602044402993</v>
      </c>
    </row>
    <row r="916" spans="1:9" x14ac:dyDescent="0.4">
      <c r="A916" s="35">
        <f>'3424'!Y909</f>
        <v>901500</v>
      </c>
      <c r="B916" s="106">
        <f>IF(A916&gt;174999.99,VLOOKUP(A916,'Higher Income Adjustment'!A$1:B$190,2),0)</f>
        <v>0.7000000000000004</v>
      </c>
      <c r="C916" s="85">
        <f>'3424'!AX909</f>
        <v>97151.485518520858</v>
      </c>
      <c r="D916" s="85">
        <f>'3424'!AY909</f>
        <v>100193.20396777394</v>
      </c>
      <c r="E916" s="85">
        <f>'3424'!AZ909</f>
        <v>103234.92241702702</v>
      </c>
      <c r="G916" s="85">
        <f>'3424'!BE909</f>
        <v>47970.036676940239</v>
      </c>
      <c r="H916" s="85">
        <f>'3424'!BF909</f>
        <v>49945.311828080456</v>
      </c>
      <c r="I916" s="85">
        <f>'3424'!BG909</f>
        <v>51920.586979220672</v>
      </c>
    </row>
    <row r="917" spans="1:9" x14ac:dyDescent="0.4">
      <c r="A917" s="35">
        <f>'3424'!Y910</f>
        <v>902500</v>
      </c>
      <c r="B917" s="106">
        <f>IF(A917&gt;174999.99,VLOOKUP(A917,'Higher Income Adjustment'!A$1:B$190,2),0)</f>
        <v>0.7000000000000004</v>
      </c>
      <c r="C917" s="85">
        <f>'3424'!AX910</f>
        <v>97250.670160379203</v>
      </c>
      <c r="D917" s="85">
        <f>'3424'!AY910</f>
        <v>100292.54838003572</v>
      </c>
      <c r="E917" s="85">
        <f>'3424'!AZ910</f>
        <v>103334.42659969223</v>
      </c>
      <c r="G917" s="85">
        <f>'3424'!BE910</f>
        <v>48012.814422904783</v>
      </c>
      <c r="H917" s="85">
        <f>'3424'!BF910</f>
        <v>49988.193328062036</v>
      </c>
      <c r="I917" s="85">
        <f>'3424'!BG910</f>
        <v>51963.572233219289</v>
      </c>
    </row>
    <row r="918" spans="1:9" x14ac:dyDescent="0.4">
      <c r="A918" s="35">
        <f>'3424'!Y911</f>
        <v>903500</v>
      </c>
      <c r="B918" s="106">
        <f>IF(A918&gt;174999.99,VLOOKUP(A918,'Higher Income Adjustment'!A$1:B$190,2),0)</f>
        <v>0.7000000000000004</v>
      </c>
      <c r="C918" s="85">
        <f>'3424'!AX911</f>
        <v>97349.854310809518</v>
      </c>
      <c r="D918" s="85">
        <f>'3424'!AY911</f>
        <v>100391.89279229748</v>
      </c>
      <c r="E918" s="85">
        <f>'3424'!AZ911</f>
        <v>103433.93127378545</v>
      </c>
      <c r="G918" s="85">
        <f>'3424'!BE911</f>
        <v>48055.591849738681</v>
      </c>
      <c r="H918" s="85">
        <f>'3424'!BF911</f>
        <v>50031.074828043609</v>
      </c>
      <c r="I918" s="85">
        <f>'3424'!BG911</f>
        <v>52006.557806348537</v>
      </c>
    </row>
    <row r="919" spans="1:9" x14ac:dyDescent="0.4">
      <c r="A919" s="35">
        <f>'3424'!Y912</f>
        <v>904500</v>
      </c>
      <c r="B919" s="106">
        <f>IF(A919&gt;174999.99,VLOOKUP(A919,'Higher Income Adjustment'!A$1:B$190,2),0)</f>
        <v>0.7000000000000004</v>
      </c>
      <c r="C919" s="85">
        <f>'3424'!AX912</f>
        <v>97449.037969889498</v>
      </c>
      <c r="D919" s="85">
        <f>'3424'!AY912</f>
        <v>100491.23720455926</v>
      </c>
      <c r="E919" s="85">
        <f>'3424'!AZ912</f>
        <v>103533.43643922903</v>
      </c>
      <c r="G919" s="85">
        <f>'3424'!BE912</f>
        <v>48098.368957492392</v>
      </c>
      <c r="H919" s="85">
        <f>'3424'!BF912</f>
        <v>50073.95632802519</v>
      </c>
      <c r="I919" s="85">
        <f>'3424'!BG912</f>
        <v>52049.543698557987</v>
      </c>
    </row>
    <row r="920" spans="1:9" x14ac:dyDescent="0.4">
      <c r="A920" s="35">
        <f>'3424'!Y913</f>
        <v>905500</v>
      </c>
      <c r="B920" s="106">
        <f>IF(A920&gt;174999.99,VLOOKUP(A920,'Higher Income Adjustment'!A$1:B$190,2),0)</f>
        <v>0.7000000000000004</v>
      </c>
      <c r="C920" s="85">
        <f>'3424'!AX913</f>
        <v>97548.221137697008</v>
      </c>
      <c r="D920" s="85">
        <f>'3424'!AY913</f>
        <v>100590.58161682104</v>
      </c>
      <c r="E920" s="85">
        <f>'3424'!AZ913</f>
        <v>103632.94209594508</v>
      </c>
      <c r="G920" s="85">
        <f>'3424'!BE913</f>
        <v>48141.145746216462</v>
      </c>
      <c r="H920" s="85">
        <f>'3424'!BF913</f>
        <v>50116.837828006763</v>
      </c>
      <c r="I920" s="85">
        <f>'3424'!BG913</f>
        <v>52092.529909797064</v>
      </c>
    </row>
    <row r="921" spans="1:9" x14ac:dyDescent="0.4">
      <c r="A921" s="35">
        <f>'3424'!Y914</f>
        <v>906500</v>
      </c>
      <c r="B921" s="106">
        <f>IF(A921&gt;174999.99,VLOOKUP(A921,'Higher Income Adjustment'!A$1:B$190,2),0)</f>
        <v>0.7000000000000004</v>
      </c>
      <c r="C921" s="85">
        <f>'3424'!AX914</f>
        <v>97647.403814310164</v>
      </c>
      <c r="D921" s="85">
        <f>'3424'!AY914</f>
        <v>100689.92602908282</v>
      </c>
      <c r="E921" s="85">
        <f>'3424'!AZ914</f>
        <v>103732.44824385548</v>
      </c>
      <c r="G921" s="85">
        <f>'3424'!BE914</f>
        <v>48183.922215961647</v>
      </c>
      <c r="H921" s="85">
        <f>'3424'!BF914</f>
        <v>50159.719327988343</v>
      </c>
      <c r="I921" s="85">
        <f>'3424'!BG914</f>
        <v>52135.516440015039</v>
      </c>
    </row>
    <row r="922" spans="1:9" x14ac:dyDescent="0.4">
      <c r="A922" s="35">
        <f>'3424'!Y915</f>
        <v>907500</v>
      </c>
      <c r="B922" s="106">
        <f>IF(A922&gt;174999.99,VLOOKUP(A922,'Higher Income Adjustment'!A$1:B$190,2),0)</f>
        <v>0.7000000000000004</v>
      </c>
      <c r="C922" s="85">
        <f>'3424'!AX915</f>
        <v>97746.585999807285</v>
      </c>
      <c r="D922" s="85">
        <f>'3424'!AY915</f>
        <v>100789.2704413446</v>
      </c>
      <c r="E922" s="85">
        <f>'3424'!AZ915</f>
        <v>103831.95488288192</v>
      </c>
      <c r="G922" s="85">
        <f>'3424'!BE915</f>
        <v>48226.698366778786</v>
      </c>
      <c r="H922" s="85">
        <f>'3424'!BF915</f>
        <v>50202.600827969916</v>
      </c>
      <c r="I922" s="85">
        <f>'3424'!BG915</f>
        <v>52178.503289161046</v>
      </c>
    </row>
    <row r="923" spans="1:9" x14ac:dyDescent="0.4">
      <c r="A923" s="35">
        <f>'3424'!Y916</f>
        <v>908500</v>
      </c>
      <c r="B923" s="106">
        <f>IF(A923&gt;174999.99,VLOOKUP(A923,'Higher Income Adjustment'!A$1:B$190,2),0)</f>
        <v>0.7000000000000004</v>
      </c>
      <c r="C923" s="85">
        <f>'3424'!AX916</f>
        <v>97845.767694266935</v>
      </c>
      <c r="D923" s="85">
        <f>'3424'!AY916</f>
        <v>100888.61485360638</v>
      </c>
      <c r="E923" s="85">
        <f>'3424'!AZ916</f>
        <v>103931.46201294583</v>
      </c>
      <c r="G923" s="85">
        <f>'3424'!BE916</f>
        <v>48269.474198718912</v>
      </c>
      <c r="H923" s="85">
        <f>'3424'!BF916</f>
        <v>50245.482327951497</v>
      </c>
      <c r="I923" s="85">
        <f>'3424'!BG916</f>
        <v>52221.490457184082</v>
      </c>
    </row>
    <row r="924" spans="1:9" x14ac:dyDescent="0.4">
      <c r="A924" s="35">
        <f>'3424'!Y917</f>
        <v>909500</v>
      </c>
      <c r="B924" s="106">
        <f>IF(A924&gt;174999.99,VLOOKUP(A924,'Higher Income Adjustment'!A$1:B$190,2),0)</f>
        <v>0.7000000000000004</v>
      </c>
      <c r="C924" s="85">
        <f>'3424'!AX917</f>
        <v>97944.948897767885</v>
      </c>
      <c r="D924" s="85">
        <f>'3424'!AY917</f>
        <v>100987.95926586816</v>
      </c>
      <c r="E924" s="85">
        <f>'3424'!AZ917</f>
        <v>104030.96963396845</v>
      </c>
      <c r="G924" s="85">
        <f>'3424'!BE917</f>
        <v>48312.249711833152</v>
      </c>
      <c r="H924" s="85">
        <f>'3424'!BF917</f>
        <v>50288.36382793307</v>
      </c>
      <c r="I924" s="85">
        <f>'3424'!BG917</f>
        <v>52264.477944032988</v>
      </c>
    </row>
    <row r="925" spans="1:9" x14ac:dyDescent="0.4">
      <c r="A925" s="35">
        <f>'3424'!Y918</f>
        <v>910500</v>
      </c>
      <c r="B925" s="106">
        <f>IF(A925&gt;174999.99,VLOOKUP(A925,'Higher Income Adjustment'!A$1:B$190,2),0)</f>
        <v>0.7000000000000004</v>
      </c>
      <c r="C925" s="85">
        <f>'3424'!AX918</f>
        <v>98044.129610389093</v>
      </c>
      <c r="D925" s="85">
        <f>'3424'!AY918</f>
        <v>101087.30367812993</v>
      </c>
      <c r="E925" s="85">
        <f>'3424'!AZ918</f>
        <v>104130.47774587077</v>
      </c>
      <c r="G925" s="85">
        <f>'3424'!BE918</f>
        <v>48355.024906172839</v>
      </c>
      <c r="H925" s="85">
        <f>'3424'!BF918</f>
        <v>50331.24532791465</v>
      </c>
      <c r="I925" s="85">
        <f>'3424'!BG918</f>
        <v>52307.465749656461</v>
      </c>
    </row>
    <row r="926" spans="1:9" x14ac:dyDescent="0.4">
      <c r="A926" s="35">
        <f>'3424'!Y919</f>
        <v>911500</v>
      </c>
      <c r="B926" s="106">
        <f>IF(A926&gt;174999.99,VLOOKUP(A926,'Higher Income Adjustment'!A$1:B$190,2),0)</f>
        <v>0.7000000000000004</v>
      </c>
      <c r="C926" s="85">
        <f>'3424'!AX919</f>
        <v>98143.309832209823</v>
      </c>
      <c r="D926" s="85">
        <f>'3424'!AY919</f>
        <v>101186.64809039171</v>
      </c>
      <c r="E926" s="85">
        <f>'3424'!AZ919</f>
        <v>104229.9863485736</v>
      </c>
      <c r="G926" s="85">
        <f>'3424'!BE919</f>
        <v>48397.799781789377</v>
      </c>
      <c r="H926" s="85">
        <f>'3424'!BF919</f>
        <v>50374.126827896223</v>
      </c>
      <c r="I926" s="85">
        <f>'3424'!BG919</f>
        <v>52350.453874003069</v>
      </c>
    </row>
    <row r="927" spans="1:9" x14ac:dyDescent="0.4">
      <c r="A927" s="35">
        <f>'3424'!Y920</f>
        <v>912500</v>
      </c>
      <c r="B927" s="106">
        <f>IF(A927&gt;174999.99,VLOOKUP(A927,'Higher Income Adjustment'!A$1:B$190,2),0)</f>
        <v>0.7000000000000004</v>
      </c>
      <c r="C927" s="85">
        <f>'3424'!AX920</f>
        <v>98242.489563309486</v>
      </c>
      <c r="D927" s="85">
        <f>'3424'!AY920</f>
        <v>101285.99250265349</v>
      </c>
      <c r="E927" s="85">
        <f>'3424'!AZ920</f>
        <v>104329.4954419975</v>
      </c>
      <c r="G927" s="85">
        <f>'3424'!BE920</f>
        <v>48440.574338734368</v>
      </c>
      <c r="H927" s="85">
        <f>'3424'!BF920</f>
        <v>50417.008327877804</v>
      </c>
      <c r="I927" s="85">
        <f>'3424'!BG920</f>
        <v>52393.442317021239</v>
      </c>
    </row>
    <row r="928" spans="1:9" x14ac:dyDescent="0.4">
      <c r="A928" s="35">
        <f>'3424'!Y921</f>
        <v>913500</v>
      </c>
      <c r="B928" s="106">
        <f>IF(A928&gt;174999.99,VLOOKUP(A928,'Higher Income Adjustment'!A$1:B$190,2),0)</f>
        <v>0.7000000000000004</v>
      </c>
      <c r="C928" s="85">
        <f>'3424'!AX921</f>
        <v>98341.668803767723</v>
      </c>
      <c r="D928" s="85">
        <f>'3424'!AY921</f>
        <v>101385.33691491527</v>
      </c>
      <c r="E928" s="85">
        <f>'3424'!AZ921</f>
        <v>104429.00502606282</v>
      </c>
      <c r="G928" s="85">
        <f>'3424'!BE921</f>
        <v>48483.348577059536</v>
      </c>
      <c r="H928" s="85">
        <f>'3424'!BF921</f>
        <v>50459.889827859377</v>
      </c>
      <c r="I928" s="85">
        <f>'3424'!BG921</f>
        <v>52436.431078659218</v>
      </c>
    </row>
    <row r="929" spans="1:9" x14ac:dyDescent="0.4">
      <c r="A929" s="35">
        <f>'3424'!Y922</f>
        <v>914500</v>
      </c>
      <c r="B929" s="106">
        <f>IF(A929&gt;174999.99,VLOOKUP(A929,'Higher Income Adjustment'!A$1:B$190,2),0)</f>
        <v>0.7000000000000004</v>
      </c>
      <c r="C929" s="85">
        <f>'3424'!AX922</f>
        <v>98440.847553664426</v>
      </c>
      <c r="D929" s="85">
        <f>'3424'!AY922</f>
        <v>101484.68132717705</v>
      </c>
      <c r="E929" s="85">
        <f>'3424'!AZ922</f>
        <v>104528.51510068968</v>
      </c>
      <c r="G929" s="85">
        <f>'3424'!BE922</f>
        <v>48526.122496816752</v>
      </c>
      <c r="H929" s="85">
        <f>'3424'!BF922</f>
        <v>50502.771327840957</v>
      </c>
      <c r="I929" s="85">
        <f>'3424'!BG922</f>
        <v>52479.420158865163</v>
      </c>
    </row>
    <row r="930" spans="1:9" x14ac:dyDescent="0.4">
      <c r="A930" s="35">
        <f>'3424'!Y923</f>
        <v>915500</v>
      </c>
      <c r="B930" s="106">
        <f>IF(A930&gt;174999.99,VLOOKUP(A930,'Higher Income Adjustment'!A$1:B$190,2),0)</f>
        <v>0.7000000000000004</v>
      </c>
      <c r="C930" s="85">
        <f>'3424'!AX923</f>
        <v>98540.025813079686</v>
      </c>
      <c r="D930" s="85">
        <f>'3424'!AY923</f>
        <v>101584.02573943883</v>
      </c>
      <c r="E930" s="85">
        <f>'3424'!AZ923</f>
        <v>104628.02566579798</v>
      </c>
      <c r="G930" s="85">
        <f>'3424'!BE923</f>
        <v>48568.896098058023</v>
      </c>
      <c r="H930" s="85">
        <f>'3424'!BF923</f>
        <v>50545.652827822531</v>
      </c>
      <c r="I930" s="85">
        <f>'3424'!BG923</f>
        <v>52522.409557587038</v>
      </c>
    </row>
    <row r="931" spans="1:9" x14ac:dyDescent="0.4">
      <c r="A931" s="35">
        <f>'3424'!Y924</f>
        <v>916500</v>
      </c>
      <c r="B931" s="106">
        <f>IF(A931&gt;174999.99,VLOOKUP(A931,'Higher Income Adjustment'!A$1:B$190,2),0)</f>
        <v>0.7000000000000004</v>
      </c>
      <c r="C931" s="85">
        <f>'3424'!AX924</f>
        <v>98639.203582093804</v>
      </c>
      <c r="D931" s="85">
        <f>'3424'!AY924</f>
        <v>101683.37015170061</v>
      </c>
      <c r="E931" s="85">
        <f>'3424'!AZ924</f>
        <v>104727.53672130742</v>
      </c>
      <c r="G931" s="85">
        <f>'3424'!BE924</f>
        <v>48611.669380835512</v>
      </c>
      <c r="H931" s="85">
        <f>'3424'!BF924</f>
        <v>50588.534327804111</v>
      </c>
      <c r="I931" s="85">
        <f>'3424'!BG924</f>
        <v>52565.39927477271</v>
      </c>
    </row>
    <row r="932" spans="1:9" x14ac:dyDescent="0.4">
      <c r="A932" s="35">
        <f>'3424'!Y925</f>
        <v>917500</v>
      </c>
      <c r="B932" s="106">
        <f>IF(A932&gt;174999.99,VLOOKUP(A932,'Higher Income Adjustment'!A$1:B$190,2),0)</f>
        <v>0.7000000000000004</v>
      </c>
      <c r="C932" s="85">
        <f>'3424'!AX925</f>
        <v>98738.380860787292</v>
      </c>
      <c r="D932" s="85">
        <f>'3424'!AY925</f>
        <v>101782.71456396238</v>
      </c>
      <c r="E932" s="85">
        <f>'3424'!AZ925</f>
        <v>104827.04826713746</v>
      </c>
      <c r="G932" s="85">
        <f>'3424'!BE925</f>
        <v>48654.442345201496</v>
      </c>
      <c r="H932" s="85">
        <f>'3424'!BF925</f>
        <v>50631.415827785684</v>
      </c>
      <c r="I932" s="85">
        <f>'3424'!BG925</f>
        <v>52608.389310369872</v>
      </c>
    </row>
    <row r="933" spans="1:9" x14ac:dyDescent="0.4">
      <c r="A933" s="35">
        <f>'3424'!Y926</f>
        <v>918500</v>
      </c>
      <c r="B933" s="106">
        <f>IF(A933&gt;174999.99,VLOOKUP(A933,'Higher Income Adjustment'!A$1:B$190,2),0)</f>
        <v>0.7000000000000004</v>
      </c>
      <c r="C933" s="85">
        <f>'3424'!AX926</f>
        <v>98837.557649240945</v>
      </c>
      <c r="D933" s="85">
        <f>'3424'!AY926</f>
        <v>101882.05897622416</v>
      </c>
      <c r="E933" s="85">
        <f>'3424'!AZ926</f>
        <v>104926.56030320737</v>
      </c>
      <c r="G933" s="85">
        <f>'3424'!BE926</f>
        <v>48697.214991208442</v>
      </c>
      <c r="H933" s="85">
        <f>'3424'!BF926</f>
        <v>50674.297327767265</v>
      </c>
      <c r="I933" s="85">
        <f>'3424'!BG926</f>
        <v>52651.379664326087</v>
      </c>
    </row>
    <row r="934" spans="1:9" x14ac:dyDescent="0.4">
      <c r="A934" s="35">
        <f>'3424'!Y927</f>
        <v>919500</v>
      </c>
      <c r="B934" s="106">
        <f>IF(A934&gt;174999.99,VLOOKUP(A934,'Higher Income Adjustment'!A$1:B$190,2),0)</f>
        <v>0.7000000000000004</v>
      </c>
      <c r="C934" s="85">
        <f>'3424'!AX927</f>
        <v>98936.733947535729</v>
      </c>
      <c r="D934" s="85">
        <f>'3424'!AY927</f>
        <v>101981.40338848594</v>
      </c>
      <c r="E934" s="85">
        <f>'3424'!AZ927</f>
        <v>105026.07282943615</v>
      </c>
      <c r="G934" s="85">
        <f>'3424'!BE927</f>
        <v>48739.987318908905</v>
      </c>
      <c r="H934" s="85">
        <f>'3424'!BF927</f>
        <v>50717.178827748838</v>
      </c>
      <c r="I934" s="85">
        <f>'3424'!BG927</f>
        <v>52694.37033658877</v>
      </c>
    </row>
    <row r="935" spans="1:9" x14ac:dyDescent="0.4">
      <c r="A935" s="35">
        <f>'3424'!Y928</f>
        <v>920500</v>
      </c>
      <c r="B935" s="106">
        <f>IF(A935&gt;174999.99,VLOOKUP(A935,'Higher Income Adjustment'!A$1:B$190,2),0)</f>
        <v>0.7000000000000004</v>
      </c>
      <c r="C935" s="85">
        <f>'3424'!AX928</f>
        <v>99035.9097557528</v>
      </c>
      <c r="D935" s="85">
        <f>'3424'!AY928</f>
        <v>102080.74780074772</v>
      </c>
      <c r="E935" s="85">
        <f>'3424'!AZ928</f>
        <v>105125.58584574264</v>
      </c>
      <c r="G935" s="85">
        <f>'3424'!BE928</f>
        <v>48782.759328355634</v>
      </c>
      <c r="H935" s="85">
        <f>'3424'!BF928</f>
        <v>50760.060327730418</v>
      </c>
      <c r="I935" s="85">
        <f>'3424'!BG928</f>
        <v>52737.361327105202</v>
      </c>
    </row>
    <row r="936" spans="1:9" x14ac:dyDescent="0.4">
      <c r="A936" s="35">
        <f>'3424'!Y929</f>
        <v>921500</v>
      </c>
      <c r="B936" s="106">
        <f>IF(A936&gt;174999.99,VLOOKUP(A936,'Higher Income Adjustment'!A$1:B$190,2),0)</f>
        <v>0.7000000000000004</v>
      </c>
      <c r="C936" s="85">
        <f>'3424'!AX929</f>
        <v>99135.085073973591</v>
      </c>
      <c r="D936" s="85">
        <f>'3424'!AY929</f>
        <v>102180.0922130095</v>
      </c>
      <c r="E936" s="85">
        <f>'3424'!AZ929</f>
        <v>105225.09935204541</v>
      </c>
      <c r="G936" s="85">
        <f>'3424'!BE929</f>
        <v>48825.531019601476</v>
      </c>
      <c r="H936" s="85">
        <f>'3424'!BF929</f>
        <v>50802.941827711991</v>
      </c>
      <c r="I936" s="85">
        <f>'3424'!BG929</f>
        <v>52780.352635822506</v>
      </c>
    </row>
    <row r="937" spans="1:9" x14ac:dyDescent="0.4">
      <c r="A937" s="35">
        <f>'3424'!Y930</f>
        <v>922500</v>
      </c>
      <c r="B937" s="106">
        <f>IF(A937&gt;174999.99,VLOOKUP(A937,'Higher Income Adjustment'!A$1:B$190,2),0)</f>
        <v>0.7000000000000004</v>
      </c>
      <c r="C937" s="85">
        <f>'3424'!AX930</f>
        <v>99234.259902279722</v>
      </c>
      <c r="D937" s="85">
        <f>'3424'!AY930</f>
        <v>102279.43662527128</v>
      </c>
      <c r="E937" s="85">
        <f>'3424'!AZ930</f>
        <v>105324.61334826284</v>
      </c>
      <c r="G937" s="85">
        <f>'3424'!BE930</f>
        <v>48868.302392699443</v>
      </c>
      <c r="H937" s="85">
        <f>'3424'!BF930</f>
        <v>50845.823327693564</v>
      </c>
      <c r="I937" s="85">
        <f>'3424'!BG930</f>
        <v>52823.344262687686</v>
      </c>
    </row>
    <row r="938" spans="1:9" x14ac:dyDescent="0.4">
      <c r="A938" s="35">
        <f>'3424'!Y931</f>
        <v>923500</v>
      </c>
      <c r="B938" s="106">
        <f>IF(A938&gt;174999.99,VLOOKUP(A938,'Higher Income Adjustment'!A$1:B$190,2),0)</f>
        <v>0.7000000000000004</v>
      </c>
      <c r="C938" s="85">
        <f>'3424'!AX931</f>
        <v>99333.434240753035</v>
      </c>
      <c r="D938" s="85">
        <f>'3424'!AY931</f>
        <v>102378.78103753306</v>
      </c>
      <c r="E938" s="85">
        <f>'3424'!AZ931</f>
        <v>105424.12783431308</v>
      </c>
      <c r="G938" s="85">
        <f>'3424'!BE931</f>
        <v>48911.073447702693</v>
      </c>
      <c r="H938" s="85">
        <f>'3424'!BF931</f>
        <v>50888.704827675145</v>
      </c>
      <c r="I938" s="85">
        <f>'3424'!BG931</f>
        <v>52866.336207647597</v>
      </c>
    </row>
    <row r="939" spans="1:9" x14ac:dyDescent="0.4">
      <c r="A939" s="35">
        <f>'3424'!Y932</f>
        <v>924500</v>
      </c>
      <c r="B939" s="106">
        <f>IF(A939&gt;174999.99,VLOOKUP(A939,'Higher Income Adjustment'!A$1:B$190,2),0)</f>
        <v>0.7000000000000004</v>
      </c>
      <c r="C939" s="85">
        <f>'3424'!AX932</f>
        <v>99432.608089475601</v>
      </c>
      <c r="D939" s="85">
        <f>'3424'!AY932</f>
        <v>102478.12544979484</v>
      </c>
      <c r="E939" s="85">
        <f>'3424'!AZ932</f>
        <v>105523.64281011408</v>
      </c>
      <c r="G939" s="85">
        <f>'3424'!BE932</f>
        <v>48953.8441846645</v>
      </c>
      <c r="H939" s="85">
        <f>'3424'!BF932</f>
        <v>50931.586327656718</v>
      </c>
      <c r="I939" s="85">
        <f>'3424'!BG932</f>
        <v>52909.328470648936</v>
      </c>
    </row>
    <row r="940" spans="1:9" x14ac:dyDescent="0.4">
      <c r="A940" s="35">
        <f>'3424'!Y933</f>
        <v>925500</v>
      </c>
      <c r="B940" s="106">
        <f>IF(A940&gt;174999.99,VLOOKUP(A940,'Higher Income Adjustment'!A$1:B$190,2),0)</f>
        <v>0.7000000000000004</v>
      </c>
      <c r="C940" s="85">
        <f>'3424'!AX933</f>
        <v>99531.781448529669</v>
      </c>
      <c r="D940" s="85">
        <f>'3424'!AY933</f>
        <v>102577.46986205661</v>
      </c>
      <c r="E940" s="85">
        <f>'3424'!AZ933</f>
        <v>105623.15827558354</v>
      </c>
      <c r="G940" s="85">
        <f>'3424'!BE933</f>
        <v>48996.614603638314</v>
      </c>
      <c r="H940" s="85">
        <f>'3424'!BF933</f>
        <v>50974.467827638298</v>
      </c>
      <c r="I940" s="85">
        <f>'3424'!BG933</f>
        <v>52952.321051638282</v>
      </c>
    </row>
    <row r="941" spans="1:9" x14ac:dyDescent="0.4">
      <c r="A941" s="35">
        <f>'3424'!Y934</f>
        <v>926500</v>
      </c>
      <c r="B941" s="106">
        <f>IF(A941&gt;174999.99,VLOOKUP(A941,'Higher Income Adjustment'!A$1:B$190,2),0)</f>
        <v>0.7000000000000004</v>
      </c>
      <c r="C941" s="85">
        <f>'3424'!AX934</f>
        <v>99630.954317997792</v>
      </c>
      <c r="D941" s="85">
        <f>'3424'!AY934</f>
        <v>102676.81427431839</v>
      </c>
      <c r="E941" s="85">
        <f>'3424'!AZ934</f>
        <v>105722.67423063898</v>
      </c>
      <c r="G941" s="85">
        <f>'3424'!BE934</f>
        <v>49039.384704677701</v>
      </c>
      <c r="H941" s="85">
        <f>'3424'!BF934</f>
        <v>51017.349327619871</v>
      </c>
      <c r="I941" s="85">
        <f>'3424'!BG934</f>
        <v>52995.313950562042</v>
      </c>
    </row>
    <row r="942" spans="1:9" x14ac:dyDescent="0.4">
      <c r="A942" s="35">
        <f>'3424'!Y935</f>
        <v>927500</v>
      </c>
      <c r="B942" s="106">
        <f>IF(A942&gt;174999.99,VLOOKUP(A942,'Higher Income Adjustment'!A$1:B$190,2),0)</f>
        <v>0.7000000000000004</v>
      </c>
      <c r="C942" s="85">
        <f>'3424'!AX935</f>
        <v>99730.126697962638</v>
      </c>
      <c r="D942" s="85">
        <f>'3424'!AY935</f>
        <v>102776.15868658017</v>
      </c>
      <c r="E942" s="85">
        <f>'3424'!AZ935</f>
        <v>105822.19067519769</v>
      </c>
      <c r="G942" s="85">
        <f>'3424'!BE935</f>
        <v>49082.154487836378</v>
      </c>
      <c r="H942" s="85">
        <f>'3424'!BF935</f>
        <v>51060.230827601452</v>
      </c>
      <c r="I942" s="85">
        <f>'3424'!BG935</f>
        <v>53038.307167366525</v>
      </c>
    </row>
    <row r="943" spans="1:9" x14ac:dyDescent="0.4">
      <c r="A943" s="35">
        <f>'3424'!Y936</f>
        <v>928500</v>
      </c>
      <c r="B943" s="106">
        <f>IF(A943&gt;174999.99,VLOOKUP(A943,'Higher Income Adjustment'!A$1:B$190,2),0)</f>
        <v>0.7000000000000004</v>
      </c>
      <c r="C943" s="85">
        <f>'3424'!AX936</f>
        <v>99829.298588507168</v>
      </c>
      <c r="D943" s="85">
        <f>'3424'!AY936</f>
        <v>102875.50309884195</v>
      </c>
      <c r="E943" s="85">
        <f>'3424'!AZ936</f>
        <v>105921.70760917672</v>
      </c>
      <c r="G943" s="85">
        <f>'3424'!BE936</f>
        <v>49124.923953168196</v>
      </c>
      <c r="H943" s="85">
        <f>'3424'!BF936</f>
        <v>51103.112327583025</v>
      </c>
      <c r="I943" s="85">
        <f>'3424'!BG936</f>
        <v>53081.300701997854</v>
      </c>
    </row>
    <row r="944" spans="1:9" x14ac:dyDescent="0.4">
      <c r="A944" s="35">
        <f>'3424'!Y937</f>
        <v>929500</v>
      </c>
      <c r="B944" s="106">
        <f>IF(A944&gt;174999.99,VLOOKUP(A944,'Higher Income Adjustment'!A$1:B$190,2),0)</f>
        <v>0.7000000000000004</v>
      </c>
      <c r="C944" s="85">
        <f>'3424'!AX937</f>
        <v>99928.469989714533</v>
      </c>
      <c r="D944" s="85">
        <f>'3424'!AY937</f>
        <v>102974.84751110373</v>
      </c>
      <c r="E944" s="85">
        <f>'3424'!AZ937</f>
        <v>106021.22503249292</v>
      </c>
      <c r="G944" s="85">
        <f>'3424'!BE937</f>
        <v>49167.693100727163</v>
      </c>
      <c r="H944" s="85">
        <f>'3424'!BF937</f>
        <v>51145.993827564605</v>
      </c>
      <c r="I944" s="85">
        <f>'3424'!BG937</f>
        <v>53124.294554402048</v>
      </c>
    </row>
    <row r="945" spans="1:9" x14ac:dyDescent="0.4">
      <c r="A945" s="35">
        <f>'3424'!Y938</f>
        <v>930500</v>
      </c>
      <c r="B945" s="106">
        <f>IF(A945&gt;174999.99,VLOOKUP(A945,'Higher Income Adjustment'!A$1:B$190,2),0)</f>
        <v>0.7000000000000004</v>
      </c>
      <c r="C945" s="85">
        <f>'3424'!AX938</f>
        <v>100027.64090166807</v>
      </c>
      <c r="D945" s="85">
        <f>'3424'!AY938</f>
        <v>103074.19192336551</v>
      </c>
      <c r="E945" s="85">
        <f>'3424'!AZ938</f>
        <v>106120.74294506294</v>
      </c>
      <c r="G945" s="85">
        <f>'3424'!BE938</f>
        <v>49210.461930567406</v>
      </c>
      <c r="H945" s="85">
        <f>'3424'!BF938</f>
        <v>51188.875327546179</v>
      </c>
      <c r="I945" s="85">
        <f>'3424'!BG938</f>
        <v>53167.288724524951</v>
      </c>
    </row>
    <row r="946" spans="1:9" x14ac:dyDescent="0.4">
      <c r="A946" s="35">
        <f>'3424'!Y939</f>
        <v>931500</v>
      </c>
      <c r="B946" s="106">
        <f>IF(A946&gt;174999.99,VLOOKUP(A946,'Higher Income Adjustment'!A$1:B$190,2),0)</f>
        <v>0.7000000000000004</v>
      </c>
      <c r="C946" s="85">
        <f>'3424'!AX939</f>
        <v>100126.8113244514</v>
      </c>
      <c r="D946" s="85">
        <f>'3424'!AY939</f>
        <v>103173.53633562729</v>
      </c>
      <c r="E946" s="85">
        <f>'3424'!AZ939</f>
        <v>106220.26134680318</v>
      </c>
      <c r="G946" s="85">
        <f>'3424'!BE939</f>
        <v>49253.23044274321</v>
      </c>
      <c r="H946" s="85">
        <f>'3424'!BF939</f>
        <v>51231.756827527759</v>
      </c>
      <c r="I946" s="85">
        <f>'3424'!BG939</f>
        <v>53210.283212312308</v>
      </c>
    </row>
    <row r="947" spans="1:9" x14ac:dyDescent="0.4">
      <c r="A947" s="35">
        <f>'3424'!Y940</f>
        <v>932500</v>
      </c>
      <c r="B947" s="106">
        <f>IF(A947&gt;174999.99,VLOOKUP(A947,'Higher Income Adjustment'!A$1:B$190,2),0)</f>
        <v>0.7000000000000004</v>
      </c>
      <c r="C947" s="85">
        <f>'3424'!AX940</f>
        <v>100225.98125814827</v>
      </c>
      <c r="D947" s="85">
        <f>'3424'!AY940</f>
        <v>103272.88074788905</v>
      </c>
      <c r="E947" s="85">
        <f>'3424'!AZ940</f>
        <v>106319.78023762984</v>
      </c>
      <c r="G947" s="85">
        <f>'3424'!BE940</f>
        <v>49295.998637308992</v>
      </c>
      <c r="H947" s="85">
        <f>'3424'!BF940</f>
        <v>51274.638327509332</v>
      </c>
      <c r="I947" s="85">
        <f>'3424'!BG940</f>
        <v>53253.278017709672</v>
      </c>
    </row>
    <row r="948" spans="1:9" x14ac:dyDescent="0.4">
      <c r="A948" s="35">
        <f>'3424'!Y941</f>
        <v>933500</v>
      </c>
      <c r="B948" s="106">
        <f>IF(A948&gt;174999.99,VLOOKUP(A948,'Higher Income Adjustment'!A$1:B$190,2),0)</f>
        <v>0.7000000000000004</v>
      </c>
      <c r="C948" s="85">
        <f>'3424'!AX941</f>
        <v>100325.15070284276</v>
      </c>
      <c r="D948" s="85">
        <f>'3424'!AY941</f>
        <v>103372.22516015083</v>
      </c>
      <c r="E948" s="85">
        <f>'3424'!AZ941</f>
        <v>106419.29961745891</v>
      </c>
      <c r="G948" s="85">
        <f>'3424'!BE941</f>
        <v>49338.766514319315</v>
      </c>
      <c r="H948" s="85">
        <f>'3424'!BF941</f>
        <v>51317.519827490913</v>
      </c>
      <c r="I948" s="85">
        <f>'3424'!BG941</f>
        <v>53296.27314066251</v>
      </c>
    </row>
    <row r="949" spans="1:9" x14ac:dyDescent="0.4">
      <c r="A949" s="35">
        <f>'3424'!Y942</f>
        <v>934500</v>
      </c>
      <c r="B949" s="106">
        <f>IF(A949&gt;174999.99,VLOOKUP(A949,'Higher Income Adjustment'!A$1:B$190,2),0)</f>
        <v>0.7000000000000004</v>
      </c>
      <c r="C949" s="85">
        <f>'3424'!AX942</f>
        <v>100424.31965861908</v>
      </c>
      <c r="D949" s="85">
        <f>'3424'!AY942</f>
        <v>103471.56957241261</v>
      </c>
      <c r="E949" s="85">
        <f>'3424'!AZ942</f>
        <v>106518.81948620615</v>
      </c>
      <c r="G949" s="85">
        <f>'3424'!BE942</f>
        <v>49381.534073828872</v>
      </c>
      <c r="H949" s="85">
        <f>'3424'!BF942</f>
        <v>51360.401327472486</v>
      </c>
      <c r="I949" s="85">
        <f>'3424'!BG942</f>
        <v>53339.268581116099</v>
      </c>
    </row>
    <row r="950" spans="1:9" x14ac:dyDescent="0.4">
      <c r="A950" s="35">
        <f>'3424'!Y943</f>
        <v>935500</v>
      </c>
      <c r="B950" s="106">
        <f>IF(A950&gt;174999.99,VLOOKUP(A950,'Higher Income Adjustment'!A$1:B$190,2),0)</f>
        <v>0.7000000000000004</v>
      </c>
      <c r="C950" s="85">
        <f>'3424'!AX943</f>
        <v>100523.48812556166</v>
      </c>
      <c r="D950" s="85">
        <f>'3424'!AY943</f>
        <v>103570.91398467439</v>
      </c>
      <c r="E950" s="85">
        <f>'3424'!AZ943</f>
        <v>106618.33984378712</v>
      </c>
      <c r="G950" s="85">
        <f>'3424'!BE943</f>
        <v>49424.301315892517</v>
      </c>
      <c r="H950" s="85">
        <f>'3424'!BF943</f>
        <v>51403.282827454066</v>
      </c>
      <c r="I950" s="85">
        <f>'3424'!BG943</f>
        <v>53382.264339015615</v>
      </c>
    </row>
    <row r="951" spans="1:9" x14ac:dyDescent="0.4">
      <c r="A951" s="35">
        <f>'3424'!Y944</f>
        <v>936500</v>
      </c>
      <c r="B951" s="106">
        <f>IF(A951&gt;174999.99,VLOOKUP(A951,'Higher Income Adjustment'!A$1:B$190,2),0)</f>
        <v>0.7000000000000004</v>
      </c>
      <c r="C951" s="85">
        <f>'3424'!AX944</f>
        <v>100622.65610375519</v>
      </c>
      <c r="D951" s="85">
        <f>'3424'!AY944</f>
        <v>103670.25839693617</v>
      </c>
      <c r="E951" s="85">
        <f>'3424'!AZ944</f>
        <v>106717.86069011716</v>
      </c>
      <c r="G951" s="85">
        <f>'3424'!BE944</f>
        <v>49467.068240565211</v>
      </c>
      <c r="H951" s="85">
        <f>'3424'!BF944</f>
        <v>51446.164327435639</v>
      </c>
      <c r="I951" s="85">
        <f>'3424'!BG944</f>
        <v>53425.260414306067</v>
      </c>
    </row>
    <row r="952" spans="1:9" x14ac:dyDescent="0.4">
      <c r="A952" s="35">
        <f>'3424'!Y945</f>
        <v>937500</v>
      </c>
      <c r="B952" s="106">
        <f>IF(A952&gt;174999.99,VLOOKUP(A952,'Higher Income Adjustment'!A$1:B$190,2),0)</f>
        <v>0.7000000000000004</v>
      </c>
      <c r="C952" s="85">
        <f>'3424'!AX945</f>
        <v>100721.82359328454</v>
      </c>
      <c r="D952" s="85">
        <f>'3424'!AY945</f>
        <v>103769.60280919795</v>
      </c>
      <c r="E952" s="85">
        <f>'3424'!AZ945</f>
        <v>106817.38202511136</v>
      </c>
      <c r="G952" s="85">
        <f>'3424'!BE945</f>
        <v>49509.834847902101</v>
      </c>
      <c r="H952" s="85">
        <f>'3424'!BF945</f>
        <v>51489.04582741722</v>
      </c>
      <c r="I952" s="85">
        <f>'3424'!BG945</f>
        <v>53468.256806932339</v>
      </c>
    </row>
    <row r="953" spans="1:9" x14ac:dyDescent="0.4">
      <c r="A953" s="35">
        <f>'3424'!Y946</f>
        <v>938500</v>
      </c>
      <c r="B953" s="106">
        <f>IF(A953&gt;174999.99,VLOOKUP(A953,'Higher Income Adjustment'!A$1:B$190,2),0)</f>
        <v>0.7000000000000004</v>
      </c>
      <c r="C953" s="85">
        <f>'3424'!AX946</f>
        <v>100820.9905942348</v>
      </c>
      <c r="D953" s="85">
        <f>'3424'!AY946</f>
        <v>103868.94722145973</v>
      </c>
      <c r="E953" s="85">
        <f>'3424'!AZ946</f>
        <v>106916.90384868467</v>
      </c>
      <c r="G953" s="85">
        <f>'3424'!BE946</f>
        <v>49552.601137958423</v>
      </c>
      <c r="H953" s="85">
        <f>'3424'!BF946</f>
        <v>51531.927327398793</v>
      </c>
      <c r="I953" s="85">
        <f>'3424'!BG946</f>
        <v>53511.253516839162</v>
      </c>
    </row>
    <row r="954" spans="1:9" x14ac:dyDescent="0.4">
      <c r="A954" s="35">
        <f>'3424'!Y947</f>
        <v>939500</v>
      </c>
      <c r="B954" s="106">
        <f>IF(A954&gt;174999.99,VLOOKUP(A954,'Higher Income Adjustment'!A$1:B$190,2),0)</f>
        <v>0.7000000000000004</v>
      </c>
      <c r="C954" s="85">
        <f>'3424'!AX947</f>
        <v>100920.15710669127</v>
      </c>
      <c r="D954" s="85">
        <f>'3424'!AY947</f>
        <v>103968.2916337215</v>
      </c>
      <c r="E954" s="85">
        <f>'3424'!AZ947</f>
        <v>107016.42616075173</v>
      </c>
      <c r="G954" s="85">
        <f>'3424'!BE947</f>
        <v>49595.367110789593</v>
      </c>
      <c r="H954" s="85">
        <f>'3424'!BF947</f>
        <v>51574.808827380373</v>
      </c>
      <c r="I954" s="85">
        <f>'3424'!BG947</f>
        <v>53554.250543971153</v>
      </c>
    </row>
    <row r="955" spans="1:9" x14ac:dyDescent="0.4">
      <c r="A955" s="35">
        <f>'3424'!Y948</f>
        <v>940500</v>
      </c>
      <c r="B955" s="106">
        <f>IF(A955&gt;174999.99,VLOOKUP(A955,'Higher Income Adjustment'!A$1:B$190,2),0)</f>
        <v>0.7000000000000004</v>
      </c>
      <c r="C955" s="85">
        <f>'3424'!AX948</f>
        <v>101019.32313073952</v>
      </c>
      <c r="D955" s="85">
        <f>'3424'!AY948</f>
        <v>104067.63604598328</v>
      </c>
      <c r="E955" s="85">
        <f>'3424'!AZ948</f>
        <v>107115.94896122704</v>
      </c>
      <c r="G955" s="85">
        <f>'3424'!BE948</f>
        <v>49638.132766451141</v>
      </c>
      <c r="H955" s="85">
        <f>'3424'!BF948</f>
        <v>51617.690327361946</v>
      </c>
      <c r="I955" s="85">
        <f>'3424'!BG948</f>
        <v>53597.247888272752</v>
      </c>
    </row>
    <row r="956" spans="1:9" x14ac:dyDescent="0.4">
      <c r="A956" s="35">
        <f>'3424'!Y949</f>
        <v>941500</v>
      </c>
      <c r="B956" s="106">
        <f>IF(A956&gt;174999.99,VLOOKUP(A956,'Higher Income Adjustment'!A$1:B$190,2),0)</f>
        <v>0.7000000000000004</v>
      </c>
      <c r="C956" s="85">
        <f>'3424'!AX949</f>
        <v>101118.48866646524</v>
      </c>
      <c r="D956" s="85">
        <f>'3424'!AY949</f>
        <v>104166.98045824506</v>
      </c>
      <c r="E956" s="85">
        <f>'3424'!AZ949</f>
        <v>107215.47225002488</v>
      </c>
      <c r="G956" s="85">
        <f>'3424'!BE949</f>
        <v>49680.898104998756</v>
      </c>
      <c r="H956" s="85">
        <f>'3424'!BF949</f>
        <v>51660.571827343527</v>
      </c>
      <c r="I956" s="85">
        <f>'3424'!BG949</f>
        <v>53640.245549688298</v>
      </c>
    </row>
    <row r="957" spans="1:9" x14ac:dyDescent="0.4">
      <c r="A957" s="35">
        <f>'3424'!Y950</f>
        <v>942500</v>
      </c>
      <c r="B957" s="106">
        <f>IF(A957&gt;174999.99,VLOOKUP(A957,'Higher Income Adjustment'!A$1:B$190,2),0)</f>
        <v>0.7000000000000004</v>
      </c>
      <c r="C957" s="85">
        <f>'3424'!AX950</f>
        <v>101217.65371395441</v>
      </c>
      <c r="D957" s="85">
        <f>'3424'!AY950</f>
        <v>104266.32487050684</v>
      </c>
      <c r="E957" s="85">
        <f>'3424'!AZ950</f>
        <v>107314.99602705927</v>
      </c>
      <c r="G957" s="85">
        <f>'3424'!BE950</f>
        <v>49723.663126488245</v>
      </c>
      <c r="H957" s="85">
        <f>'3424'!BF950</f>
        <v>51703.4533273251</v>
      </c>
      <c r="I957" s="85">
        <f>'3424'!BG950</f>
        <v>53683.243528161955</v>
      </c>
    </row>
    <row r="958" spans="1:9" x14ac:dyDescent="0.4">
      <c r="A958" s="35">
        <f>'3424'!Y951</f>
        <v>943500</v>
      </c>
      <c r="B958" s="106">
        <f>IF(A958&gt;174999.99,VLOOKUP(A958,'Higher Income Adjustment'!A$1:B$190,2),0)</f>
        <v>0.7000000000000004</v>
      </c>
      <c r="C958" s="85">
        <f>'3424'!AX951</f>
        <v>101316.8182732932</v>
      </c>
      <c r="D958" s="85">
        <f>'3424'!AY951</f>
        <v>104365.66928276862</v>
      </c>
      <c r="E958" s="85">
        <f>'3424'!AZ951</f>
        <v>107414.52029224404</v>
      </c>
      <c r="G958" s="85">
        <f>'3424'!BE951</f>
        <v>49766.427830975575</v>
      </c>
      <c r="H958" s="85">
        <f>'3424'!BF951</f>
        <v>51746.33482730668</v>
      </c>
      <c r="I958" s="85">
        <f>'3424'!BG951</f>
        <v>53726.241823637785</v>
      </c>
    </row>
    <row r="959" spans="1:9" x14ac:dyDescent="0.4">
      <c r="A959" s="35">
        <f>'3424'!Y952</f>
        <v>944500</v>
      </c>
      <c r="B959" s="106">
        <f>IF(A959&gt;174999.99,VLOOKUP(A959,'Higher Income Adjustment'!A$1:B$190,2),0)</f>
        <v>0.7000000000000004</v>
      </c>
      <c r="C959" s="85">
        <f>'3424'!AX952</f>
        <v>101415.98234456799</v>
      </c>
      <c r="D959" s="85">
        <f>'3424'!AY952</f>
        <v>104465.0136950304</v>
      </c>
      <c r="E959" s="85">
        <f>'3424'!AZ952</f>
        <v>107514.04504549281</v>
      </c>
      <c r="G959" s="85">
        <f>'3424'!BE952</f>
        <v>49809.192218516837</v>
      </c>
      <c r="H959" s="85">
        <f>'3424'!BF952</f>
        <v>51789.216327288254</v>
      </c>
      <c r="I959" s="85">
        <f>'3424'!BG952</f>
        <v>53769.24043605967</v>
      </c>
    </row>
    <row r="960" spans="1:9" x14ac:dyDescent="0.4">
      <c r="A960" s="35">
        <f>'3424'!Y953</f>
        <v>945500</v>
      </c>
      <c r="B960" s="106">
        <f>IF(A960&gt;174999.99,VLOOKUP(A960,'Higher Income Adjustment'!A$1:B$190,2),0)</f>
        <v>0.7000000000000004</v>
      </c>
      <c r="C960" s="85">
        <f>'3424'!AX953</f>
        <v>101515.14592786538</v>
      </c>
      <c r="D960" s="85">
        <f>'3424'!AY953</f>
        <v>104564.35810729218</v>
      </c>
      <c r="E960" s="85">
        <f>'3424'!AZ953</f>
        <v>107613.57028671898</v>
      </c>
      <c r="G960" s="85">
        <f>'3424'!BE953</f>
        <v>49851.956289168273</v>
      </c>
      <c r="H960" s="85">
        <f>'3424'!BF953</f>
        <v>51832.097827269834</v>
      </c>
      <c r="I960" s="85">
        <f>'3424'!BG953</f>
        <v>53812.239365371395</v>
      </c>
    </row>
    <row r="961" spans="1:9" x14ac:dyDescent="0.4">
      <c r="A961" s="35">
        <f>'3424'!Y954</f>
        <v>946500</v>
      </c>
      <c r="B961" s="106">
        <f>IF(A961&gt;174999.99,VLOOKUP(A961,'Higher Income Adjustment'!A$1:B$190,2),0)</f>
        <v>0.7000000000000004</v>
      </c>
      <c r="C961" s="85">
        <f>'3424'!AX954</f>
        <v>101614.30902327217</v>
      </c>
      <c r="D961" s="85">
        <f>'3424'!AY954</f>
        <v>104663.70251955396</v>
      </c>
      <c r="E961" s="85">
        <f>'3424'!AZ954</f>
        <v>107713.09601583575</v>
      </c>
      <c r="G961" s="85">
        <f>'3424'!BE954</f>
        <v>49894.72004298625</v>
      </c>
      <c r="H961" s="85">
        <f>'3424'!BF954</f>
        <v>51874.979327251407</v>
      </c>
      <c r="I961" s="85">
        <f>'3424'!BG954</f>
        <v>53855.238611516565</v>
      </c>
    </row>
    <row r="962" spans="1:9" x14ac:dyDescent="0.4">
      <c r="A962" s="35">
        <f>'3424'!Y955</f>
        <v>947500</v>
      </c>
      <c r="B962" s="106">
        <f>IF(A962&gt;174999.99,VLOOKUP(A962,'Higher Income Adjustment'!A$1:B$190,2),0)</f>
        <v>0.7000000000000004</v>
      </c>
      <c r="C962" s="85">
        <f>'3424'!AX955</f>
        <v>101713.47163087539</v>
      </c>
      <c r="D962" s="85">
        <f>'3424'!AY955</f>
        <v>104763.04693181573</v>
      </c>
      <c r="E962" s="85">
        <f>'3424'!AZ955</f>
        <v>107812.62223275607</v>
      </c>
      <c r="G962" s="85">
        <f>'3424'!BE955</f>
        <v>49937.483480027295</v>
      </c>
      <c r="H962" s="85">
        <f>'3424'!BF955</f>
        <v>51917.860827232988</v>
      </c>
      <c r="I962" s="85">
        <f>'3424'!BG955</f>
        <v>53898.23817443868</v>
      </c>
    </row>
    <row r="963" spans="1:9" x14ac:dyDescent="0.4">
      <c r="A963" s="35">
        <f>'3424'!Y956</f>
        <v>948500</v>
      </c>
      <c r="B963" s="106">
        <f>IF(A963&gt;174999.99,VLOOKUP(A963,'Higher Income Adjustment'!A$1:B$190,2),0)</f>
        <v>0.7000000000000004</v>
      </c>
      <c r="C963" s="85">
        <f>'3424'!AX956</f>
        <v>101812.63375076228</v>
      </c>
      <c r="D963" s="85">
        <f>'3424'!AY956</f>
        <v>104862.39134407751</v>
      </c>
      <c r="E963" s="85">
        <f>'3424'!AZ956</f>
        <v>107912.14893739273</v>
      </c>
      <c r="G963" s="85">
        <f>'3424'!BE956</f>
        <v>49980.246600348037</v>
      </c>
      <c r="H963" s="85">
        <f>'3424'!BF956</f>
        <v>51960.742327214561</v>
      </c>
      <c r="I963" s="85">
        <f>'3424'!BG956</f>
        <v>53941.238054081085</v>
      </c>
    </row>
    <row r="964" spans="1:9" x14ac:dyDescent="0.4">
      <c r="A964" s="35">
        <f>'3424'!Y957</f>
        <v>949500</v>
      </c>
      <c r="B964" s="106">
        <f>IF(A964&gt;174999.99,VLOOKUP(A964,'Higher Income Adjustment'!A$1:B$190,2),0)</f>
        <v>0.7000000000000004</v>
      </c>
      <c r="C964" s="85">
        <f>'3424'!AX957</f>
        <v>101911.79538302029</v>
      </c>
      <c r="D964" s="85">
        <f>'3424'!AY957</f>
        <v>104961.73575633929</v>
      </c>
      <c r="E964" s="85">
        <f>'3424'!AZ957</f>
        <v>108011.67612965828</v>
      </c>
      <c r="G964" s="85">
        <f>'3424'!BE957</f>
        <v>50023.009404005294</v>
      </c>
      <c r="H964" s="85">
        <f>'3424'!BF957</f>
        <v>52003.623827196141</v>
      </c>
      <c r="I964" s="85">
        <f>'3424'!BG957</f>
        <v>53984.238250386989</v>
      </c>
    </row>
    <row r="965" spans="1:9" x14ac:dyDescent="0.4">
      <c r="A965" s="35">
        <f>'3424'!Y958</f>
        <v>950500</v>
      </c>
      <c r="B965" s="106">
        <f>IF(A965&gt;174999.99,VLOOKUP(A965,'Higher Income Adjustment'!A$1:B$190,2),0)</f>
        <v>0.7000000000000004</v>
      </c>
      <c r="C965" s="85">
        <f>'3424'!AX958</f>
        <v>102010.9565277371</v>
      </c>
      <c r="D965" s="85">
        <f>'3424'!AY958</f>
        <v>105061.08016860107</v>
      </c>
      <c r="E965" s="85">
        <f>'3424'!AZ958</f>
        <v>108111.20380946503</v>
      </c>
      <c r="G965" s="85">
        <f>'3424'!BE958</f>
        <v>50065.771891055971</v>
      </c>
      <c r="H965" s="85">
        <f>'3424'!BF958</f>
        <v>52046.505327177714</v>
      </c>
      <c r="I965" s="85">
        <f>'3424'!BG958</f>
        <v>54027.238763299458</v>
      </c>
    </row>
    <row r="966" spans="1:9" x14ac:dyDescent="0.4">
      <c r="A966" s="35">
        <f>'3424'!Y959</f>
        <v>951500</v>
      </c>
      <c r="B966" s="106">
        <f>IF(A966&gt;174999.99,VLOOKUP(A966,'Higher Income Adjustment'!A$1:B$190,2),0)</f>
        <v>0.7000000000000004</v>
      </c>
      <c r="C966" s="85">
        <f>'3424'!AX959</f>
        <v>102110.11718500056</v>
      </c>
      <c r="D966" s="85">
        <f>'3424'!AY959</f>
        <v>105160.42458086285</v>
      </c>
      <c r="E966" s="85">
        <f>'3424'!AZ959</f>
        <v>108210.73197672513</v>
      </c>
      <c r="G966" s="85">
        <f>'3424'!BE959</f>
        <v>50108.534061557155</v>
      </c>
      <c r="H966" s="85">
        <f>'3424'!BF959</f>
        <v>52089.386827159295</v>
      </c>
      <c r="I966" s="85">
        <f>'3424'!BG959</f>
        <v>54070.239592761434</v>
      </c>
    </row>
    <row r="967" spans="1:9" x14ac:dyDescent="0.4">
      <c r="A967" s="35">
        <f>'3424'!Y960</f>
        <v>952500</v>
      </c>
      <c r="B967" s="106">
        <f>IF(A967&gt;174999.99,VLOOKUP(A967,'Higher Income Adjustment'!A$1:B$190,2),0)</f>
        <v>0.7000000000000004</v>
      </c>
      <c r="C967" s="85">
        <f>'3424'!AX960</f>
        <v>102209.27735489878</v>
      </c>
      <c r="D967" s="85">
        <f>'3424'!AY960</f>
        <v>105259.76899312463</v>
      </c>
      <c r="E967" s="85">
        <f>'3424'!AZ960</f>
        <v>108310.26063135048</v>
      </c>
      <c r="G967" s="85">
        <f>'3424'!BE960</f>
        <v>50151.295915566028</v>
      </c>
      <c r="H967" s="85">
        <f>'3424'!BF960</f>
        <v>52132.268327140868</v>
      </c>
      <c r="I967" s="85">
        <f>'3424'!BG960</f>
        <v>54113.240738715707</v>
      </c>
    </row>
    <row r="968" spans="1:9" x14ac:dyDescent="0.4">
      <c r="A968" s="35">
        <f>'3424'!Y961</f>
        <v>953500</v>
      </c>
      <c r="B968" s="106">
        <f>IF(A968&gt;174999.99,VLOOKUP(A968,'Higher Income Adjustment'!A$1:B$190,2),0)</f>
        <v>0.7000000000000004</v>
      </c>
      <c r="C968" s="85">
        <f>'3424'!AX961</f>
        <v>102308.43703752004</v>
      </c>
      <c r="D968" s="85">
        <f>'3424'!AY961</f>
        <v>105359.11340538641</v>
      </c>
      <c r="E968" s="85">
        <f>'3424'!AZ961</f>
        <v>108409.78977325278</v>
      </c>
      <c r="G968" s="85">
        <f>'3424'!BE961</f>
        <v>50194.057453139954</v>
      </c>
      <c r="H968" s="85">
        <f>'3424'!BF961</f>
        <v>52175.149827122448</v>
      </c>
      <c r="I968" s="85">
        <f>'3424'!BG961</f>
        <v>54156.242201104942</v>
      </c>
    </row>
    <row r="969" spans="1:9" x14ac:dyDescent="0.4">
      <c r="A969" s="35">
        <f>'3424'!Y962</f>
        <v>954500</v>
      </c>
      <c r="B969" s="106">
        <f>IF(A969&gt;174999.99,VLOOKUP(A969,'Higher Income Adjustment'!A$1:B$190,2),0)</f>
        <v>0.7000000000000004</v>
      </c>
      <c r="C969" s="85">
        <f>'3424'!AX962</f>
        <v>102407.59623295287</v>
      </c>
      <c r="D969" s="85">
        <f>'3424'!AY962</f>
        <v>105458.45781764817</v>
      </c>
      <c r="E969" s="85">
        <f>'3424'!AZ962</f>
        <v>108509.31940234348</v>
      </c>
      <c r="G969" s="85">
        <f>'3424'!BE962</f>
        <v>50236.818674336399</v>
      </c>
      <c r="H969" s="85">
        <f>'3424'!BF962</f>
        <v>52218.031327104021</v>
      </c>
      <c r="I969" s="85">
        <f>'3424'!BG962</f>
        <v>54199.243979871644</v>
      </c>
    </row>
    <row r="970" spans="1:9" x14ac:dyDescent="0.4">
      <c r="A970" s="35">
        <f>'3424'!Y963</f>
        <v>955500</v>
      </c>
      <c r="B970" s="106">
        <f>IF(A970&gt;174999.99,VLOOKUP(A970,'Higher Income Adjustment'!A$1:B$190,2),0)</f>
        <v>0.7000000000000004</v>
      </c>
      <c r="C970" s="85">
        <f>'3424'!AX963</f>
        <v>102506.754941286</v>
      </c>
      <c r="D970" s="85">
        <f>'3424'!AY963</f>
        <v>105557.80222990995</v>
      </c>
      <c r="E970" s="85">
        <f>'3424'!AZ963</f>
        <v>108608.84951853391</v>
      </c>
      <c r="G970" s="85">
        <f>'3424'!BE963</f>
        <v>50279.579579212987</v>
      </c>
      <c r="H970" s="85">
        <f>'3424'!BF963</f>
        <v>52260.912827085602</v>
      </c>
      <c r="I970" s="85">
        <f>'3424'!BG963</f>
        <v>54242.246074958217</v>
      </c>
    </row>
    <row r="971" spans="1:9" x14ac:dyDescent="0.4">
      <c r="A971" s="35">
        <f>'3424'!Y964</f>
        <v>956500</v>
      </c>
      <c r="B971" s="106">
        <f>IF(A971&gt;174999.99,VLOOKUP(A971,'Higher Income Adjustment'!A$1:B$190,2),0)</f>
        <v>0.7000000000000004</v>
      </c>
      <c r="C971" s="85">
        <f>'3424'!AX964</f>
        <v>102605.91316260835</v>
      </c>
      <c r="D971" s="85">
        <f>'3424'!AY964</f>
        <v>105657.14664217173</v>
      </c>
      <c r="E971" s="85">
        <f>'3424'!AZ964</f>
        <v>108708.38012173511</v>
      </c>
      <c r="G971" s="85">
        <f>'3424'!BE964</f>
        <v>50322.340167827468</v>
      </c>
      <c r="H971" s="85">
        <f>'3424'!BF964</f>
        <v>52303.794327067175</v>
      </c>
      <c r="I971" s="85">
        <f>'3424'!BG964</f>
        <v>54285.248486306882</v>
      </c>
    </row>
    <row r="972" spans="1:9" x14ac:dyDescent="0.4">
      <c r="A972" s="35">
        <f>'3424'!Y965</f>
        <v>957500</v>
      </c>
      <c r="B972" s="106">
        <f>IF(A972&gt;174999.99,VLOOKUP(A972,'Higher Income Adjustment'!A$1:B$190,2),0)</f>
        <v>0.7000000000000004</v>
      </c>
      <c r="C972" s="85">
        <f>'3424'!AX965</f>
        <v>102705.07089700909</v>
      </c>
      <c r="D972" s="85">
        <f>'3424'!AY965</f>
        <v>105756.49105443351</v>
      </c>
      <c r="E972" s="85">
        <f>'3424'!AZ965</f>
        <v>108807.91121185794</v>
      </c>
      <c r="G972" s="85">
        <f>'3424'!BE965</f>
        <v>50365.100440237751</v>
      </c>
      <c r="H972" s="85">
        <f>'3424'!BF965</f>
        <v>52346.675827048755</v>
      </c>
      <c r="I972" s="85">
        <f>'3424'!BG965</f>
        <v>54328.251213859759</v>
      </c>
    </row>
    <row r="973" spans="1:9" x14ac:dyDescent="0.4">
      <c r="A973" s="35">
        <f>'3424'!Y966</f>
        <v>958500</v>
      </c>
      <c r="B973" s="106">
        <f>IF(A973&gt;174999.99,VLOOKUP(A973,'Higher Income Adjustment'!A$1:B$190,2),0)</f>
        <v>0.7000000000000004</v>
      </c>
      <c r="C973" s="85">
        <f>'3424'!AX966</f>
        <v>102804.22814457757</v>
      </c>
      <c r="D973" s="85">
        <f>'3424'!AY966</f>
        <v>105855.83546669529</v>
      </c>
      <c r="E973" s="85">
        <f>'3424'!AZ966</f>
        <v>108907.44278881302</v>
      </c>
      <c r="G973" s="85">
        <f>'3424'!BE966</f>
        <v>50407.860396501841</v>
      </c>
      <c r="H973" s="85">
        <f>'3424'!BF966</f>
        <v>52389.557327030328</v>
      </c>
      <c r="I973" s="85">
        <f>'3424'!BG966</f>
        <v>54371.254257558816</v>
      </c>
    </row>
    <row r="974" spans="1:9" x14ac:dyDescent="0.4">
      <c r="A974" s="35">
        <f>'3424'!Y967</f>
        <v>959500</v>
      </c>
      <c r="B974" s="106">
        <f>IF(A974&gt;174999.99,VLOOKUP(A974,'Higher Income Adjustment'!A$1:B$190,2),0)</f>
        <v>0.7000000000000004</v>
      </c>
      <c r="C974" s="85">
        <f>'3424'!AX967</f>
        <v>102903.38490540336</v>
      </c>
      <c r="D974" s="85">
        <f>'3424'!AY967</f>
        <v>105955.17987895707</v>
      </c>
      <c r="E974" s="85">
        <f>'3424'!AZ967</f>
        <v>109006.97485251079</v>
      </c>
      <c r="G974" s="85">
        <f>'3424'!BE967</f>
        <v>50450.62003667793</v>
      </c>
      <c r="H974" s="85">
        <f>'3424'!BF967</f>
        <v>52432.438827011909</v>
      </c>
      <c r="I974" s="85">
        <f>'3424'!BG967</f>
        <v>54414.257617345887</v>
      </c>
    </row>
    <row r="975" spans="1:9" x14ac:dyDescent="0.4">
      <c r="A975" s="35">
        <f>'3424'!Y968</f>
        <v>960500</v>
      </c>
      <c r="B975" s="106">
        <f>IF(A975&gt;174999.99,VLOOKUP(A975,'Higher Income Adjustment'!A$1:B$190,2),0)</f>
        <v>0.7000000000000004</v>
      </c>
      <c r="C975" s="85">
        <f>'3424'!AX968</f>
        <v>103002.54117957625</v>
      </c>
      <c r="D975" s="85">
        <f>'3424'!AY968</f>
        <v>106054.52429121886</v>
      </c>
      <c r="E975" s="85">
        <f>'3424'!AZ968</f>
        <v>109106.50740286146</v>
      </c>
      <c r="G975" s="85">
        <f>'3424'!BE968</f>
        <v>50493.379360824307</v>
      </c>
      <c r="H975" s="85">
        <f>'3424'!BF968</f>
        <v>52475.320326993482</v>
      </c>
      <c r="I975" s="85">
        <f>'3424'!BG968</f>
        <v>54457.261293162657</v>
      </c>
    </row>
    <row r="976" spans="1:9" x14ac:dyDescent="0.4">
      <c r="A976" s="35">
        <f>'3424'!Y969</f>
        <v>961500</v>
      </c>
      <c r="B976" s="106">
        <f>IF(A976&gt;174999.99,VLOOKUP(A976,'Higher Income Adjustment'!A$1:B$190,2),0)</f>
        <v>0.7000000000000004</v>
      </c>
      <c r="C976" s="85">
        <f>'3424'!AX969</f>
        <v>103101.6969671862</v>
      </c>
      <c r="D976" s="85">
        <f>'3424'!AY969</f>
        <v>106153.86870348062</v>
      </c>
      <c r="E976" s="85">
        <f>'3424'!AZ969</f>
        <v>109206.04043977504</v>
      </c>
      <c r="G976" s="85">
        <f>'3424'!BE969</f>
        <v>50536.138368999418</v>
      </c>
      <c r="H976" s="85">
        <f>'3424'!BF969</f>
        <v>52518.201826975062</v>
      </c>
      <c r="I976" s="85">
        <f>'3424'!BG969</f>
        <v>54500.265284950707</v>
      </c>
    </row>
    <row r="977" spans="1:9" x14ac:dyDescent="0.4">
      <c r="A977" s="35">
        <f>'3424'!Y970</f>
        <v>962500</v>
      </c>
      <c r="B977" s="106">
        <f>IF(A977&gt;174999.99,VLOOKUP(A977,'Higher Income Adjustment'!A$1:B$190,2),0)</f>
        <v>0.7000000000000004</v>
      </c>
      <c r="C977" s="85">
        <f>'3424'!AX970</f>
        <v>103200.85226832346</v>
      </c>
      <c r="D977" s="85">
        <f>'3424'!AY970</f>
        <v>106253.2131157424</v>
      </c>
      <c r="E977" s="85">
        <f>'3424'!AZ970</f>
        <v>109305.57396316134</v>
      </c>
      <c r="G977" s="85">
        <f>'3424'!BE970</f>
        <v>50578.897061261836</v>
      </c>
      <c r="H977" s="85">
        <f>'3424'!BF970</f>
        <v>52561.083326956636</v>
      </c>
      <c r="I977" s="85">
        <f>'3424'!BG970</f>
        <v>54543.269592651435</v>
      </c>
    </row>
    <row r="978" spans="1:9" x14ac:dyDescent="0.4">
      <c r="A978" s="35">
        <f>'3424'!Y971</f>
        <v>963500</v>
      </c>
      <c r="B978" s="106">
        <f>IF(A978&gt;174999.99,VLOOKUP(A978,'Higher Income Adjustment'!A$1:B$190,2),0)</f>
        <v>0.7000000000000004</v>
      </c>
      <c r="C978" s="85">
        <f>'3424'!AX971</f>
        <v>103300.00708307842</v>
      </c>
      <c r="D978" s="85">
        <f>'3424'!AY971</f>
        <v>106352.55752800418</v>
      </c>
      <c r="E978" s="85">
        <f>'3424'!AZ971</f>
        <v>109405.10797292994</v>
      </c>
      <c r="G978" s="85">
        <f>'3424'!BE971</f>
        <v>50621.655437670284</v>
      </c>
      <c r="H978" s="85">
        <f>'3424'!BF971</f>
        <v>52603.964826938216</v>
      </c>
      <c r="I978" s="85">
        <f>'3424'!BG971</f>
        <v>54586.274216206148</v>
      </c>
    </row>
    <row r="979" spans="1:9" x14ac:dyDescent="0.4">
      <c r="A979" s="35">
        <f>'3424'!Y972</f>
        <v>964500</v>
      </c>
      <c r="B979" s="106">
        <f>IF(A979&gt;174999.99,VLOOKUP(A979,'Higher Income Adjustment'!A$1:B$190,2),0)</f>
        <v>0.7000000000000004</v>
      </c>
      <c r="C979" s="85">
        <f>'3424'!AX972</f>
        <v>103399.16141154172</v>
      </c>
      <c r="D979" s="85">
        <f>'3424'!AY972</f>
        <v>106451.90194026596</v>
      </c>
      <c r="E979" s="85">
        <f>'3424'!AZ972</f>
        <v>109504.64246899021</v>
      </c>
      <c r="G979" s="85">
        <f>'3424'!BE972</f>
        <v>50664.413498283597</v>
      </c>
      <c r="H979" s="85">
        <f>'3424'!BF972</f>
        <v>52646.846326919789</v>
      </c>
      <c r="I979" s="85">
        <f>'3424'!BG972</f>
        <v>54629.279155555982</v>
      </c>
    </row>
    <row r="980" spans="1:9" x14ac:dyDescent="0.4">
      <c r="A980" s="35">
        <f>'3424'!Y973</f>
        <v>965500</v>
      </c>
      <c r="B980" s="106">
        <f>IF(A980&gt;174999.99,VLOOKUP(A980,'Higher Income Adjustment'!A$1:B$190,2),0)</f>
        <v>0.7000000000000004</v>
      </c>
      <c r="C980" s="85">
        <f>'3424'!AX973</f>
        <v>103498.31525380416</v>
      </c>
      <c r="D980" s="85">
        <f>'3424'!AY973</f>
        <v>106551.24635252774</v>
      </c>
      <c r="E980" s="85">
        <f>'3424'!AZ973</f>
        <v>109604.17745125132</v>
      </c>
      <c r="G980" s="85">
        <f>'3424'!BE973</f>
        <v>50707.171243160781</v>
      </c>
      <c r="H980" s="85">
        <f>'3424'!BF973</f>
        <v>52689.72782690137</v>
      </c>
      <c r="I980" s="85">
        <f>'3424'!BG973</f>
        <v>54672.284410641958</v>
      </c>
    </row>
    <row r="981" spans="1:9" x14ac:dyDescent="0.4">
      <c r="A981" s="35">
        <f>'3424'!Y974</f>
        <v>966500</v>
      </c>
      <c r="B981" s="106">
        <f>IF(A981&gt;174999.99,VLOOKUP(A981,'Higher Income Adjustment'!A$1:B$190,2),0)</f>
        <v>0.7000000000000004</v>
      </c>
      <c r="C981" s="85">
        <f>'3424'!AX974</f>
        <v>103597.46860995682</v>
      </c>
      <c r="D981" s="85">
        <f>'3424'!AY974</f>
        <v>106650.59076478952</v>
      </c>
      <c r="E981" s="85">
        <f>'3424'!AZ974</f>
        <v>109703.71291962222</v>
      </c>
      <c r="G981" s="85">
        <f>'3424'!BE974</f>
        <v>50749.928672360948</v>
      </c>
      <c r="H981" s="85">
        <f>'3424'!BF974</f>
        <v>52732.609326882943</v>
      </c>
      <c r="I981" s="85">
        <f>'3424'!BG974</f>
        <v>54715.289981404938</v>
      </c>
    </row>
    <row r="982" spans="1:9" x14ac:dyDescent="0.4">
      <c r="A982" s="35">
        <f>'3424'!Y975</f>
        <v>967500</v>
      </c>
      <c r="B982" s="106">
        <f>IF(A982&gt;174999.99,VLOOKUP(A982,'Higher Income Adjustment'!A$1:B$190,2),0)</f>
        <v>0.7000000000000004</v>
      </c>
      <c r="C982" s="85">
        <f>'3424'!AX975</f>
        <v>103696.62148009092</v>
      </c>
      <c r="D982" s="85">
        <f>'3424'!AY975</f>
        <v>106749.9351770513</v>
      </c>
      <c r="E982" s="85">
        <f>'3424'!AZ975</f>
        <v>109803.24887401168</v>
      </c>
      <c r="G982" s="85">
        <f>'3424'!BE975</f>
        <v>50792.685785943358</v>
      </c>
      <c r="H982" s="85">
        <f>'3424'!BF975</f>
        <v>52775.490826864523</v>
      </c>
      <c r="I982" s="85">
        <f>'3424'!BG975</f>
        <v>54758.295867785688</v>
      </c>
    </row>
    <row r="983" spans="1:9" x14ac:dyDescent="0.4">
      <c r="A983" s="35">
        <f>'3424'!Y976</f>
        <v>968500</v>
      </c>
      <c r="B983" s="106">
        <f>IF(A983&gt;174999.99,VLOOKUP(A983,'Higher Income Adjustment'!A$1:B$190,2),0)</f>
        <v>0.7000000000000004</v>
      </c>
      <c r="C983" s="85">
        <f>'3424'!AX976</f>
        <v>103795.77386429795</v>
      </c>
      <c r="D983" s="85">
        <f>'3424'!AY976</f>
        <v>106849.27958931308</v>
      </c>
      <c r="E983" s="85">
        <f>'3424'!AZ976</f>
        <v>109902.78531432821</v>
      </c>
      <c r="G983" s="85">
        <f>'3424'!BE976</f>
        <v>50835.442583967408</v>
      </c>
      <c r="H983" s="85">
        <f>'3424'!BF976</f>
        <v>52818.372326846096</v>
      </c>
      <c r="I983" s="85">
        <f>'3424'!BG976</f>
        <v>54801.302069724785</v>
      </c>
    </row>
    <row r="984" spans="1:9" x14ac:dyDescent="0.4">
      <c r="A984" s="35">
        <f>'3424'!Y977</f>
        <v>969500</v>
      </c>
      <c r="B984" s="106">
        <f>IF(A984&gt;174999.99,VLOOKUP(A984,'Higher Income Adjustment'!A$1:B$190,2),0)</f>
        <v>0.7000000000000004</v>
      </c>
      <c r="C984" s="85">
        <f>'3424'!AX977</f>
        <v>103894.92576266956</v>
      </c>
      <c r="D984" s="85">
        <f>'3424'!AY977</f>
        <v>106948.62400157485</v>
      </c>
      <c r="E984" s="85">
        <f>'3424'!AZ977</f>
        <v>110002.32224048013</v>
      </c>
      <c r="G984" s="85">
        <f>'3424'!BE977</f>
        <v>50878.199066492627</v>
      </c>
      <c r="H984" s="85">
        <f>'3424'!BF977</f>
        <v>52861.253826827677</v>
      </c>
      <c r="I984" s="85">
        <f>'3424'!BG977</f>
        <v>54844.308587162726</v>
      </c>
    </row>
    <row r="985" spans="1:9" x14ac:dyDescent="0.4">
      <c r="A985" s="35">
        <f>'3424'!Y978</f>
        <v>970500</v>
      </c>
      <c r="B985" s="106">
        <f>IF(A985&gt;174999.99,VLOOKUP(A985,'Higher Income Adjustment'!A$1:B$190,2),0)</f>
        <v>0.7000000000000004</v>
      </c>
      <c r="C985" s="85">
        <f>'3424'!AX978</f>
        <v>103994.07717529764</v>
      </c>
      <c r="D985" s="85">
        <f>'3424'!AY978</f>
        <v>107047.96841383663</v>
      </c>
      <c r="E985" s="85">
        <f>'3424'!AZ978</f>
        <v>110101.85965237561</v>
      </c>
      <c r="G985" s="85">
        <f>'3424'!BE978</f>
        <v>50920.955233578672</v>
      </c>
      <c r="H985" s="85">
        <f>'3424'!BF978</f>
        <v>52904.13532680925</v>
      </c>
      <c r="I985" s="85">
        <f>'3424'!BG978</f>
        <v>54887.315420039828</v>
      </c>
    </row>
    <row r="986" spans="1:9" x14ac:dyDescent="0.4">
      <c r="A986" s="35">
        <f>'3424'!Y979</f>
        <v>971500</v>
      </c>
      <c r="B986" s="106">
        <f>IF(A986&gt;174999.99,VLOOKUP(A986,'Higher Income Adjustment'!A$1:B$190,2),0)</f>
        <v>0.7000000000000004</v>
      </c>
      <c r="C986" s="85">
        <f>'3424'!AX979</f>
        <v>104093.22810227428</v>
      </c>
      <c r="D986" s="85">
        <f>'3424'!AY979</f>
        <v>107147.31282609841</v>
      </c>
      <c r="E986" s="85">
        <f>'3424'!AZ979</f>
        <v>110201.39754992253</v>
      </c>
      <c r="G986" s="85">
        <f>'3424'!BE979</f>
        <v>50963.711085285366</v>
      </c>
      <c r="H986" s="85">
        <f>'3424'!BF979</f>
        <v>52947.01682679083</v>
      </c>
      <c r="I986" s="85">
        <f>'3424'!BG979</f>
        <v>54930.322568296295</v>
      </c>
    </row>
    <row r="987" spans="1:9" x14ac:dyDescent="0.4">
      <c r="A987" s="35">
        <f>'3424'!Y980</f>
        <v>972500</v>
      </c>
      <c r="B987" s="106">
        <f>IF(A987&gt;174999.99,VLOOKUP(A987,'Higher Income Adjustment'!A$1:B$190,2),0)</f>
        <v>0.7000000000000004</v>
      </c>
      <c r="C987" s="85">
        <f>'3424'!AX980</f>
        <v>104192.37854369178</v>
      </c>
      <c r="D987" s="85">
        <f>'3424'!AY980</f>
        <v>107246.65723836019</v>
      </c>
      <c r="E987" s="85">
        <f>'3424'!AZ980</f>
        <v>110300.9359330286</v>
      </c>
      <c r="G987" s="85">
        <f>'3424'!BE980</f>
        <v>51006.466621672625</v>
      </c>
      <c r="H987" s="85">
        <f>'3424'!BF980</f>
        <v>52989.898326772403</v>
      </c>
      <c r="I987" s="85">
        <f>'3424'!BG980</f>
        <v>54973.330031872181</v>
      </c>
    </row>
    <row r="988" spans="1:9" x14ac:dyDescent="0.4">
      <c r="A988" s="35">
        <f>'3424'!Y981</f>
        <v>973500</v>
      </c>
      <c r="B988" s="106">
        <f>IF(A988&gt;174999.99,VLOOKUP(A988,'Higher Income Adjustment'!A$1:B$190,2),0)</f>
        <v>0.7000000000000004</v>
      </c>
      <c r="C988" s="85">
        <f>'3424'!AX981</f>
        <v>104291.52849964263</v>
      </c>
      <c r="D988" s="85">
        <f>'3424'!AY981</f>
        <v>107346.00165062197</v>
      </c>
      <c r="E988" s="85">
        <f>'3424'!AZ981</f>
        <v>110400.4748016013</v>
      </c>
      <c r="G988" s="85">
        <f>'3424'!BE981</f>
        <v>51049.221842800529</v>
      </c>
      <c r="H988" s="85">
        <f>'3424'!BF981</f>
        <v>53032.779826753977</v>
      </c>
      <c r="I988" s="85">
        <f>'3424'!BG981</f>
        <v>55016.337810707424</v>
      </c>
    </row>
    <row r="989" spans="1:9" x14ac:dyDescent="0.4">
      <c r="A989" s="35">
        <f>'3424'!Y982</f>
        <v>974500</v>
      </c>
      <c r="B989" s="106">
        <f>IF(A989&gt;174999.99,VLOOKUP(A989,'Higher Income Adjustment'!A$1:B$190,2),0)</f>
        <v>0.7000000000000004</v>
      </c>
      <c r="C989" s="85">
        <f>'3424'!AX982</f>
        <v>104390.67797021956</v>
      </c>
      <c r="D989" s="85">
        <f>'3424'!AY982</f>
        <v>107445.34606288375</v>
      </c>
      <c r="E989" s="85">
        <f>'3424'!AZ982</f>
        <v>110500.01415554793</v>
      </c>
      <c r="G989" s="85">
        <f>'3424'!BE982</f>
        <v>51091.976748729292</v>
      </c>
      <c r="H989" s="85">
        <f>'3424'!BF982</f>
        <v>53075.661326735557</v>
      </c>
      <c r="I989" s="85">
        <f>'3424'!BG982</f>
        <v>55059.345904741822</v>
      </c>
    </row>
    <row r="990" spans="1:9" x14ac:dyDescent="0.4">
      <c r="A990" s="35">
        <f>'3424'!Y983</f>
        <v>975500</v>
      </c>
      <c r="B990" s="106">
        <f>IF(A990&gt;174999.99,VLOOKUP(A990,'Higher Income Adjustment'!A$1:B$190,2),0)</f>
        <v>0.7000000000000004</v>
      </c>
      <c r="C990" s="85">
        <f>'3424'!AX983</f>
        <v>104489.82695551547</v>
      </c>
      <c r="D990" s="85">
        <f>'3424'!AY983</f>
        <v>107544.69047514553</v>
      </c>
      <c r="E990" s="85">
        <f>'3424'!AZ983</f>
        <v>110599.55399477559</v>
      </c>
      <c r="G990" s="85">
        <f>'3424'!BE983</f>
        <v>51134.73133951924</v>
      </c>
      <c r="H990" s="85">
        <f>'3424'!BF983</f>
        <v>53118.54282671713</v>
      </c>
      <c r="I990" s="85">
        <f>'3424'!BG983</f>
        <v>55102.354313915021</v>
      </c>
    </row>
    <row r="991" spans="1:9" x14ac:dyDescent="0.4">
      <c r="A991" s="35">
        <f>'3424'!Y984</f>
        <v>976500</v>
      </c>
      <c r="B991" s="106">
        <f>IF(A991&gt;174999.99,VLOOKUP(A991,'Higher Income Adjustment'!A$1:B$190,2),0)</f>
        <v>0.7000000000000004</v>
      </c>
      <c r="C991" s="85">
        <f>'3424'!AX984</f>
        <v>104588.9754556235</v>
      </c>
      <c r="D991" s="85">
        <f>'3424'!AY984</f>
        <v>107644.0348874073</v>
      </c>
      <c r="E991" s="85">
        <f>'3424'!AZ984</f>
        <v>110699.09431919109</v>
      </c>
      <c r="G991" s="85">
        <f>'3424'!BE984</f>
        <v>51177.485615230871</v>
      </c>
      <c r="H991" s="85">
        <f>'3424'!BF984</f>
        <v>53161.424326698711</v>
      </c>
      <c r="I991" s="85">
        <f>'3424'!BG984</f>
        <v>55145.36303816655</v>
      </c>
    </row>
    <row r="992" spans="1:9" x14ac:dyDescent="0.4">
      <c r="A992" s="35">
        <f>'3424'!Y985</f>
        <v>977500</v>
      </c>
      <c r="B992" s="106">
        <f>IF(A992&gt;174999.99,VLOOKUP(A992,'Higher Income Adjustment'!A$1:B$190,2),0)</f>
        <v>0.7000000000000004</v>
      </c>
      <c r="C992" s="85">
        <f>'3424'!AX985</f>
        <v>104688.12347063697</v>
      </c>
      <c r="D992" s="85">
        <f>'3424'!AY985</f>
        <v>107743.37929966908</v>
      </c>
      <c r="E992" s="85">
        <f>'3424'!AZ985</f>
        <v>110798.63512870118</v>
      </c>
      <c r="G992" s="85">
        <f>'3424'!BE985</f>
        <v>51220.239575924774</v>
      </c>
      <c r="H992" s="85">
        <f>'3424'!BF985</f>
        <v>53204.305826680284</v>
      </c>
      <c r="I992" s="85">
        <f>'3424'!BG985</f>
        <v>55188.372077435793</v>
      </c>
    </row>
    <row r="993" spans="1:9" x14ac:dyDescent="0.4">
      <c r="A993" s="35">
        <f>'3424'!Y986</f>
        <v>978500</v>
      </c>
      <c r="B993" s="106">
        <f>IF(A993&gt;174999.99,VLOOKUP(A993,'Higher Income Adjustment'!A$1:B$190,2),0)</f>
        <v>0.7000000000000004</v>
      </c>
      <c r="C993" s="85">
        <f>'3424'!AX986</f>
        <v>104787.27100064946</v>
      </c>
      <c r="D993" s="85">
        <f>'3424'!AY986</f>
        <v>107842.72371193086</v>
      </c>
      <c r="E993" s="85">
        <f>'3424'!AZ986</f>
        <v>110898.17642321225</v>
      </c>
      <c r="G993" s="85">
        <f>'3424'!BE986</f>
        <v>51262.993221661709</v>
      </c>
      <c r="H993" s="85">
        <f>'3424'!BF986</f>
        <v>53247.187326661864</v>
      </c>
      <c r="I993" s="85">
        <f>'3424'!BG986</f>
        <v>55231.381431662019</v>
      </c>
    </row>
    <row r="994" spans="1:9" x14ac:dyDescent="0.4">
      <c r="A994" s="35">
        <f>'3424'!Y987</f>
        <v>979500</v>
      </c>
      <c r="B994" s="106">
        <f>IF(A994&gt;174999.99,VLOOKUP(A994,'Higher Income Adjustment'!A$1:B$190,2),0)</f>
        <v>0.7000000000000004</v>
      </c>
      <c r="C994" s="85">
        <f>'3424'!AX987</f>
        <v>104886.41804575469</v>
      </c>
      <c r="D994" s="85">
        <f>'3424'!AY987</f>
        <v>107942.06812419264</v>
      </c>
      <c r="E994" s="85">
        <f>'3424'!AZ987</f>
        <v>110997.71820263058</v>
      </c>
      <c r="G994" s="85">
        <f>'3424'!BE987</f>
        <v>51305.746552502555</v>
      </c>
      <c r="H994" s="85">
        <f>'3424'!BF987</f>
        <v>53290.068826643437</v>
      </c>
      <c r="I994" s="85">
        <f>'3424'!BG987</f>
        <v>55274.39110078432</v>
      </c>
    </row>
    <row r="995" spans="1:9" x14ac:dyDescent="0.4">
      <c r="A995" s="35">
        <f>'3424'!Y988</f>
        <v>980500</v>
      </c>
      <c r="B995" s="106">
        <f>IF(A995&gt;174999.99,VLOOKUP(A995,'Higher Income Adjustment'!A$1:B$190,2),0)</f>
        <v>0.7000000000000004</v>
      </c>
      <c r="C995" s="85">
        <f>'3424'!AX988</f>
        <v>104985.56460604661</v>
      </c>
      <c r="D995" s="85">
        <f>'3424'!AY988</f>
        <v>108041.41253645442</v>
      </c>
      <c r="E995" s="85">
        <f>'3424'!AZ988</f>
        <v>111097.26046686222</v>
      </c>
      <c r="G995" s="85">
        <f>'3424'!BE988</f>
        <v>51348.499568508319</v>
      </c>
      <c r="H995" s="85">
        <f>'3424'!BF988</f>
        <v>53332.950326625018</v>
      </c>
      <c r="I995" s="85">
        <f>'3424'!BG988</f>
        <v>55317.401084741716</v>
      </c>
    </row>
    <row r="996" spans="1:9" x14ac:dyDescent="0.4">
      <c r="A996" s="35">
        <f>'3424'!Y989</f>
        <v>981500</v>
      </c>
      <c r="B996" s="106">
        <f>IF(A996&gt;174999.99,VLOOKUP(A996,'Higher Income Adjustment'!A$1:B$190,2),0)</f>
        <v>0.7000000000000004</v>
      </c>
      <c r="C996" s="85">
        <f>'3424'!AX989</f>
        <v>105084.7106816194</v>
      </c>
      <c r="D996" s="85">
        <f>'3424'!AY989</f>
        <v>108140.7569487162</v>
      </c>
      <c r="E996" s="85">
        <f>'3424'!AZ989</f>
        <v>111196.80321581299</v>
      </c>
      <c r="G996" s="85">
        <f>'3424'!BE989</f>
        <v>51391.252269740158</v>
      </c>
      <c r="H996" s="85">
        <f>'3424'!BF989</f>
        <v>53375.831826606591</v>
      </c>
      <c r="I996" s="85">
        <f>'3424'!BG989</f>
        <v>55360.411383473023</v>
      </c>
    </row>
    <row r="997" spans="1:9" x14ac:dyDescent="0.4">
      <c r="A997" s="35">
        <f>'3424'!Y990</f>
        <v>982500</v>
      </c>
      <c r="B997" s="106">
        <f>IF(A997&gt;174999.99,VLOOKUP(A997,'Higher Income Adjustment'!A$1:B$190,2),0)</f>
        <v>0.7000000000000004</v>
      </c>
      <c r="C997" s="85">
        <f>'3424'!AX990</f>
        <v>105183.85627256741</v>
      </c>
      <c r="D997" s="85">
        <f>'3424'!AY990</f>
        <v>108240.10136097798</v>
      </c>
      <c r="E997" s="85">
        <f>'3424'!AZ990</f>
        <v>111296.34644938854</v>
      </c>
      <c r="G997" s="85">
        <f>'3424'!BE990</f>
        <v>51434.004656259349</v>
      </c>
      <c r="H997" s="85">
        <f>'3424'!BF990</f>
        <v>53418.713326588171</v>
      </c>
      <c r="I997" s="85">
        <f>'3424'!BG990</f>
        <v>55403.421996916994</v>
      </c>
    </row>
    <row r="998" spans="1:9" x14ac:dyDescent="0.4">
      <c r="A998" s="35">
        <f>'3424'!Y991</f>
        <v>983500</v>
      </c>
      <c r="B998" s="106">
        <f>IF(A998&gt;174999.99,VLOOKUP(A998,'Higher Income Adjustment'!A$1:B$190,2),0)</f>
        <v>0.7000000000000004</v>
      </c>
      <c r="C998" s="85">
        <f>'3424'!AX991</f>
        <v>105283.00137898522</v>
      </c>
      <c r="D998" s="85">
        <f>'3424'!AY991</f>
        <v>108339.44577323974</v>
      </c>
      <c r="E998" s="85">
        <f>'3424'!AZ991</f>
        <v>111395.89016749426</v>
      </c>
      <c r="G998" s="85">
        <f>'3424'!BE991</f>
        <v>51476.756728127308</v>
      </c>
      <c r="H998" s="85">
        <f>'3424'!BF991</f>
        <v>53461.594826569744</v>
      </c>
      <c r="I998" s="85">
        <f>'3424'!BG991</f>
        <v>55446.432925012181</v>
      </c>
    </row>
    <row r="999" spans="1:9" x14ac:dyDescent="0.4">
      <c r="A999" s="35">
        <f>'3424'!Y992</f>
        <v>984500</v>
      </c>
      <c r="B999" s="106">
        <f>IF(A999&gt;174999.99,VLOOKUP(A999,'Higher Income Adjustment'!A$1:B$190,2),0)</f>
        <v>0.7000000000000004</v>
      </c>
      <c r="C999" s="85">
        <f>'3424'!AX992</f>
        <v>105382.14600096764</v>
      </c>
      <c r="D999" s="85">
        <f>'3424'!AY992</f>
        <v>108438.79018550152</v>
      </c>
      <c r="E999" s="85">
        <f>'3424'!AZ992</f>
        <v>111495.43437003541</v>
      </c>
      <c r="G999" s="85">
        <f>'3424'!BE992</f>
        <v>51519.508485405589</v>
      </c>
      <c r="H999" s="85">
        <f>'3424'!BF992</f>
        <v>53504.476326551325</v>
      </c>
      <c r="I999" s="85">
        <f>'3424'!BG992</f>
        <v>55489.44416769706</v>
      </c>
    </row>
    <row r="1000" spans="1:9" x14ac:dyDescent="0.4">
      <c r="A1000" s="35">
        <f>'3424'!Y993</f>
        <v>985500</v>
      </c>
      <c r="B1000" s="106">
        <f>IF(A1000&gt;174999.99,VLOOKUP(A1000,'Higher Income Adjustment'!A$1:B$190,2),0)</f>
        <v>0.7000000000000004</v>
      </c>
      <c r="C1000" s="85">
        <f>'3424'!AX993</f>
        <v>105481.29013860962</v>
      </c>
      <c r="D1000" s="85">
        <f>'3424'!AY993</f>
        <v>108538.1345977633</v>
      </c>
      <c r="E1000" s="85">
        <f>'3424'!AZ993</f>
        <v>111594.97905691699</v>
      </c>
      <c r="G1000" s="85">
        <f>'3424'!BE993</f>
        <v>51562.259928155865</v>
      </c>
      <c r="H1000" s="85">
        <f>'3424'!BF993</f>
        <v>53547.357826532898</v>
      </c>
      <c r="I1000" s="85">
        <f>'3424'!BG993</f>
        <v>55532.455724909931</v>
      </c>
    </row>
    <row r="1001" spans="1:9" x14ac:dyDescent="0.4">
      <c r="A1001" s="35">
        <f>'3424'!Y994</f>
        <v>986500</v>
      </c>
      <c r="B1001" s="106">
        <f>IF(A1001&gt;174999.99,VLOOKUP(A1001,'Higher Income Adjustment'!A$1:B$190,2),0)</f>
        <v>0.7000000000000004</v>
      </c>
      <c r="C1001" s="85">
        <f>'3424'!AX994</f>
        <v>105580.43379200636</v>
      </c>
      <c r="D1001" s="85">
        <f>'3424'!AY994</f>
        <v>108637.47901002508</v>
      </c>
      <c r="E1001" s="85">
        <f>'3424'!AZ994</f>
        <v>111694.52422804381</v>
      </c>
      <c r="G1001" s="85">
        <f>'3424'!BE994</f>
        <v>51605.011056439966</v>
      </c>
      <c r="H1001" s="85">
        <f>'3424'!BF994</f>
        <v>53590.239326514478</v>
      </c>
      <c r="I1001" s="85">
        <f>'3424'!BG994</f>
        <v>55575.467596588991</v>
      </c>
    </row>
    <row r="1002" spans="1:9" x14ac:dyDescent="0.4">
      <c r="A1002" s="35">
        <f>'3424'!Y995</f>
        <v>987500</v>
      </c>
      <c r="B1002" s="106">
        <f>IF(A1002&gt;174999.99,VLOOKUP(A1002,'Higher Income Adjustment'!A$1:B$190,2),0)</f>
        <v>0.7000000000000004</v>
      </c>
      <c r="C1002" s="85">
        <f>'3424'!AX995</f>
        <v>105679.57696125326</v>
      </c>
      <c r="D1002" s="85">
        <f>'3424'!AY995</f>
        <v>108736.82342228686</v>
      </c>
      <c r="E1002" s="85">
        <f>'3424'!AZ995</f>
        <v>111794.06988332047</v>
      </c>
      <c r="G1002" s="85">
        <f>'3424'!BE995</f>
        <v>51647.761870319831</v>
      </c>
      <c r="H1002" s="85">
        <f>'3424'!BF995</f>
        <v>53633.120826496051</v>
      </c>
      <c r="I1002" s="85">
        <f>'3424'!BG995</f>
        <v>55618.479782672272</v>
      </c>
    </row>
    <row r="1003" spans="1:9" x14ac:dyDescent="0.4">
      <c r="A1003" s="35">
        <f>'3424'!Y996</f>
        <v>988500</v>
      </c>
      <c r="B1003" s="106">
        <f>IF(A1003&gt;174999.99,VLOOKUP(A1003,'Higher Income Adjustment'!A$1:B$190,2),0)</f>
        <v>0.7000000000000004</v>
      </c>
      <c r="C1003" s="85">
        <f>'3424'!AX996</f>
        <v>105778.71964644593</v>
      </c>
      <c r="D1003" s="85">
        <f>'3424'!AY996</f>
        <v>108836.16783454864</v>
      </c>
      <c r="E1003" s="85">
        <f>'3424'!AZ996</f>
        <v>111893.61602265136</v>
      </c>
      <c r="G1003" s="85">
        <f>'3424'!BE996</f>
        <v>51690.512369857548</v>
      </c>
      <c r="H1003" s="85">
        <f>'3424'!BF996</f>
        <v>53676.002326477632</v>
      </c>
      <c r="I1003" s="85">
        <f>'3424'!BG996</f>
        <v>55661.492283097716</v>
      </c>
    </row>
    <row r="1004" spans="1:9" x14ac:dyDescent="0.4">
      <c r="A1004" s="35">
        <f>'3424'!Y997</f>
        <v>989500</v>
      </c>
      <c r="B1004" s="106">
        <f>IF(A1004&gt;174999.99,VLOOKUP(A1004,'Higher Income Adjustment'!A$1:B$190,2),0)</f>
        <v>0.7000000000000004</v>
      </c>
      <c r="C1004" s="85">
        <f>'3424'!AX997</f>
        <v>105877.86184768015</v>
      </c>
      <c r="D1004" s="85">
        <f>'3424'!AY997</f>
        <v>108935.51224681042</v>
      </c>
      <c r="E1004" s="85">
        <f>'3424'!AZ997</f>
        <v>111993.1626459407</v>
      </c>
      <c r="G1004" s="85">
        <f>'3424'!BE997</f>
        <v>51733.262555115332</v>
      </c>
      <c r="H1004" s="85">
        <f>'3424'!BF997</f>
        <v>53718.883826459205</v>
      </c>
      <c r="I1004" s="85">
        <f>'3424'!BG997</f>
        <v>55704.505097803078</v>
      </c>
    </row>
    <row r="1005" spans="1:9" x14ac:dyDescent="0.4">
      <c r="A1005" s="35">
        <f>'3424'!Y998</f>
        <v>990500</v>
      </c>
      <c r="B1005" s="106">
        <f>IF(A1005&gt;174999.99,VLOOKUP(A1005,'Higher Income Adjustment'!A$1:B$190,2),0)</f>
        <v>0.7000000000000004</v>
      </c>
      <c r="C1005" s="85">
        <f>'3424'!AX998</f>
        <v>105977.00356505194</v>
      </c>
      <c r="D1005" s="85">
        <f>'3424'!AY998</f>
        <v>109034.8566590722</v>
      </c>
      <c r="E1005" s="85">
        <f>'3424'!AZ998</f>
        <v>112092.70975309247</v>
      </c>
      <c r="G1005" s="85">
        <f>'3424'!BE998</f>
        <v>51776.012426155539</v>
      </c>
      <c r="H1005" s="85">
        <f>'3424'!BF998</f>
        <v>53761.765326440785</v>
      </c>
      <c r="I1005" s="85">
        <f>'3424'!BG998</f>
        <v>55747.518226726032</v>
      </c>
    </row>
    <row r="1006" spans="1:9" x14ac:dyDescent="0.4">
      <c r="A1006" s="35">
        <f>'3424'!Y999</f>
        <v>991500</v>
      </c>
      <c r="B1006" s="106">
        <f>IF(A1006&gt;174999.99,VLOOKUP(A1006,'Higher Income Adjustment'!A$1:B$190,2),0)</f>
        <v>0.7000000000000004</v>
      </c>
      <c r="C1006" s="85">
        <f>'3424'!AX999</f>
        <v>106076.14479865752</v>
      </c>
      <c r="D1006" s="85">
        <f>'3424'!AY999</f>
        <v>109134.20107133397</v>
      </c>
      <c r="E1006" s="85">
        <f>'3424'!AZ999</f>
        <v>112192.25734401042</v>
      </c>
      <c r="G1006" s="85">
        <f>'3424'!BE999</f>
        <v>51818.761983040633</v>
      </c>
      <c r="H1006" s="85">
        <f>'3424'!BF999</f>
        <v>53804.646826422359</v>
      </c>
      <c r="I1006" s="85">
        <f>'3424'!BG999</f>
        <v>55790.531669804084</v>
      </c>
    </row>
    <row r="1007" spans="1:9" x14ac:dyDescent="0.4">
      <c r="A1007" s="35">
        <f>'3424'!Y1000</f>
        <v>992500</v>
      </c>
      <c r="B1007" s="106">
        <f>IF(A1007&gt;174999.99,VLOOKUP(A1007,'Higher Income Adjustment'!A$1:B$190,2),0)</f>
        <v>0.7000000000000004</v>
      </c>
      <c r="C1007" s="85">
        <f>'3424'!AX1000</f>
        <v>106175.28554859333</v>
      </c>
      <c r="D1007" s="85">
        <f>'3424'!AY1000</f>
        <v>109233.54548359575</v>
      </c>
      <c r="E1007" s="85">
        <f>'3424'!AZ1000</f>
        <v>112291.80541859817</v>
      </c>
      <c r="G1007" s="85">
        <f>'3424'!BE1000</f>
        <v>51861.511225833237</v>
      </c>
      <c r="H1007" s="85">
        <f>'3424'!BF1000</f>
        <v>53847.528326403939</v>
      </c>
      <c r="I1007" s="85">
        <f>'3424'!BG1000</f>
        <v>55833.545426974641</v>
      </c>
    </row>
    <row r="1008" spans="1:9" x14ac:dyDescent="0.4">
      <c r="A1008" s="35">
        <f>'3424'!Y1001</f>
        <v>993500</v>
      </c>
      <c r="B1008" s="106">
        <f>IF(A1008&gt;174999.99,VLOOKUP(A1008,'Higher Income Adjustment'!A$1:B$190,2),0)</f>
        <v>0.7000000000000004</v>
      </c>
      <c r="C1008" s="85">
        <f>'3424'!AX1001</f>
        <v>106274.42581495595</v>
      </c>
      <c r="D1008" s="85">
        <f>'3424'!AY1001</f>
        <v>109332.88989585753</v>
      </c>
      <c r="E1008" s="85">
        <f>'3424'!AZ1001</f>
        <v>112391.35397675911</v>
      </c>
      <c r="G1008" s="85">
        <f>'3424'!BE1001</f>
        <v>51904.260154596101</v>
      </c>
      <c r="H1008" s="85">
        <f>'3424'!BF1001</f>
        <v>53890.409826385512</v>
      </c>
      <c r="I1008" s="85">
        <f>'3424'!BG1001</f>
        <v>55876.559498174924</v>
      </c>
    </row>
    <row r="1009" spans="1:9" x14ac:dyDescent="0.4">
      <c r="A1009" s="35">
        <f>'3424'!Y1002</f>
        <v>994500</v>
      </c>
      <c r="B1009" s="106">
        <f>IF(A1009&gt;174999.99,VLOOKUP(A1009,'Higher Income Adjustment'!A$1:B$190,2),0)</f>
        <v>0.7000000000000004</v>
      </c>
      <c r="C1009" s="85">
        <f>'3424'!AX1002</f>
        <v>106373.56559784224</v>
      </c>
      <c r="D1009" s="85">
        <f>'3424'!AY1002</f>
        <v>109432.23430811931</v>
      </c>
      <c r="E1009" s="85">
        <f>'3424'!AZ1002</f>
        <v>112490.90301839638</v>
      </c>
      <c r="G1009" s="85">
        <f>'3424'!BE1002</f>
        <v>51947.008769392101</v>
      </c>
      <c r="H1009" s="85">
        <f>'3424'!BF1002</f>
        <v>53933.291326367093</v>
      </c>
      <c r="I1009" s="85">
        <f>'3424'!BG1002</f>
        <v>55919.573883342084</v>
      </c>
    </row>
    <row r="1010" spans="1:9" x14ac:dyDescent="0.4">
      <c r="A1010" s="35">
        <f>'3424'!Y1003</f>
        <v>995500</v>
      </c>
      <c r="B1010" s="106">
        <f>IF(A1010&gt;174999.99,VLOOKUP(A1010,'Higher Income Adjustment'!A$1:B$190,2),0)</f>
        <v>0.7000000000000004</v>
      </c>
      <c r="C1010" s="85">
        <f>'3424'!AX1003</f>
        <v>106472.70489734921</v>
      </c>
      <c r="D1010" s="85">
        <f>'3424'!AY1003</f>
        <v>109531.57872038109</v>
      </c>
      <c r="E1010" s="85">
        <f>'3424'!AZ1003</f>
        <v>112590.45254341298</v>
      </c>
      <c r="G1010" s="85">
        <f>'3424'!BE1003</f>
        <v>51989.757070284242</v>
      </c>
      <c r="H1010" s="85">
        <f>'3424'!BF1003</f>
        <v>53976.172826348666</v>
      </c>
      <c r="I1010" s="85">
        <f>'3424'!BG1003</f>
        <v>55962.588582413089</v>
      </c>
    </row>
    <row r="1011" spans="1:9" x14ac:dyDescent="0.4">
      <c r="A1011" s="35">
        <f>'3424'!Y1004</f>
        <v>996500</v>
      </c>
      <c r="B1011" s="106">
        <f>IF(A1011&gt;174999.99,VLOOKUP(A1011,'Higher Income Adjustment'!A$1:B$190,2),0)</f>
        <v>0.7000000000000004</v>
      </c>
      <c r="C1011" s="85">
        <f>'3424'!AX1004</f>
        <v>106571.8437135741</v>
      </c>
      <c r="D1011" s="85">
        <f>'3424'!AY1004</f>
        <v>109630.92313264287</v>
      </c>
      <c r="E1011" s="85">
        <f>'3424'!AZ1004</f>
        <v>112690.00255171164</v>
      </c>
      <c r="G1011" s="85">
        <f>'3424'!BE1004</f>
        <v>52032.505057335671</v>
      </c>
      <c r="H1011" s="85">
        <f>'3424'!BF1004</f>
        <v>54019.054326330246</v>
      </c>
      <c r="I1011" s="85">
        <f>'3424'!BG1004</f>
        <v>56005.603595324821</v>
      </c>
    </row>
    <row r="1012" spans="1:9" x14ac:dyDescent="0.4">
      <c r="A1012" s="35">
        <f>'3424'!Y1005</f>
        <v>997500</v>
      </c>
      <c r="B1012" s="106">
        <f>IF(A1012&gt;174999.99,VLOOKUP(A1012,'Higher Income Adjustment'!A$1:B$190,2),0)</f>
        <v>0.7000000000000004</v>
      </c>
      <c r="C1012" s="85">
        <f>'3424'!AX1005</f>
        <v>106670.98204661434</v>
      </c>
      <c r="D1012" s="85">
        <f>'3424'!AY1005</f>
        <v>109730.26754490465</v>
      </c>
      <c r="E1012" s="85">
        <f>'3424'!AZ1005</f>
        <v>112789.55304319496</v>
      </c>
      <c r="G1012" s="85">
        <f>'3424'!BE1005</f>
        <v>52075.25273060966</v>
      </c>
      <c r="H1012" s="85">
        <f>'3424'!BF1005</f>
        <v>54061.935826311819</v>
      </c>
      <c r="I1012" s="85">
        <f>'3424'!BG1005</f>
        <v>56048.618922013979</v>
      </c>
    </row>
    <row r="1013" spans="1:9" x14ac:dyDescent="0.4">
      <c r="A1013" s="35">
        <f>'3424'!Y1006</f>
        <v>998500</v>
      </c>
      <c r="B1013" s="106">
        <f>IF(A1013&gt;174999.99,VLOOKUP(A1013,'Higher Income Adjustment'!A$1:B$190,2),0)</f>
        <v>0.7000000000000004</v>
      </c>
      <c r="C1013" s="85">
        <f>'3424'!AX1006</f>
        <v>106770.11989656756</v>
      </c>
      <c r="D1013" s="85">
        <f>'3424'!AY1006</f>
        <v>109829.61195716642</v>
      </c>
      <c r="E1013" s="85">
        <f>'3424'!AZ1006</f>
        <v>112889.10401776528</v>
      </c>
      <c r="G1013" s="85">
        <f>'3424'!BE1006</f>
        <v>52118.000090169618</v>
      </c>
      <c r="H1013" s="85">
        <f>'3424'!BF1006</f>
        <v>54104.8173262934</v>
      </c>
      <c r="I1013" s="85">
        <f>'3424'!BG1006</f>
        <v>56091.634562417181</v>
      </c>
    </row>
    <row r="1014" spans="1:9" x14ac:dyDescent="0.4">
      <c r="A1014" s="35">
        <f>'3424'!Y1007</f>
        <v>999500</v>
      </c>
      <c r="B1014" s="106">
        <f>IF(A1014&gt;174999.99,VLOOKUP(A1014,'Higher Income Adjustment'!A$1:B$190,2),0)</f>
        <v>0.7000000000000004</v>
      </c>
      <c r="C1014" s="85">
        <f>'3424'!AX1007</f>
        <v>106869.25726353163</v>
      </c>
      <c r="D1014" s="85">
        <f>'3424'!AY1007</f>
        <v>109928.9563694282</v>
      </c>
      <c r="E1014" s="85">
        <f>'3424'!AZ1007</f>
        <v>112988.65547532476</v>
      </c>
      <c r="G1014" s="85">
        <f>'3424'!BE1007</f>
        <v>52160.747136079081</v>
      </c>
      <c r="H1014" s="85">
        <f>'3424'!BF1007</f>
        <v>54147.698826274973</v>
      </c>
      <c r="I1014" s="85">
        <f>'3424'!BG1007</f>
        <v>56134.650516470865</v>
      </c>
    </row>
    <row r="1015" spans="1:9" x14ac:dyDescent="0.4">
      <c r="A1015" s="35">
        <f>'3424'!Y1008</f>
        <v>1000500</v>
      </c>
      <c r="B1015" s="106">
        <f>IF(A1015&gt;174999.99,VLOOKUP(A1015,'Higher Income Adjustment'!A$1:B$190,2),0)</f>
        <v>0.7000000000000004</v>
      </c>
      <c r="C1015" s="85">
        <f>'3424'!AX1008</f>
        <v>106968.39414760457</v>
      </c>
      <c r="D1015" s="85">
        <f>'3424'!AY1008</f>
        <v>110028.30078168998</v>
      </c>
      <c r="E1015" s="85">
        <f>'3424'!AZ1008</f>
        <v>113088.20741577538</v>
      </c>
      <c r="G1015" s="85">
        <f>'3424'!BE1008</f>
        <v>52203.493868401711</v>
      </c>
      <c r="H1015" s="85">
        <f>'3424'!BF1008</f>
        <v>54190.580326256553</v>
      </c>
      <c r="I1015" s="85">
        <f>'3424'!BG1008</f>
        <v>56177.666784111396</v>
      </c>
    </row>
  </sheetData>
  <sheetProtection selectLockedCells="1"/>
  <mergeCells count="6">
    <mergeCell ref="K3:M3"/>
    <mergeCell ref="K5:M5"/>
    <mergeCell ref="C12:E12"/>
    <mergeCell ref="C13:E13"/>
    <mergeCell ref="G12:I12"/>
    <mergeCell ref="G13:I13"/>
  </mergeCells>
  <pageMargins left="0.7" right="0.7" top="0.75" bottom="0.75" header="0.3" footer="0.3"/>
  <pageSetup scale="83"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F7A8E-F987-DA47-885C-B5C7EEB19B84}">
  <sheetPr>
    <pageSetUpPr fitToPage="1"/>
  </sheetPr>
  <dimension ref="A1:M1015"/>
  <sheetViews>
    <sheetView view="pageBreakPreview" topLeftCell="A173" zoomScale="150" zoomScaleNormal="125" zoomScaleSheetLayoutView="150" workbookViewId="0">
      <selection activeCell="C199" sqref="C199"/>
    </sheetView>
  </sheetViews>
  <sheetFormatPr defaultColWidth="10.8203125" defaultRowHeight="12.7" x14ac:dyDescent="0.4"/>
  <cols>
    <col min="2" max="2" width="12.17578125" style="106" customWidth="1"/>
    <col min="3" max="5" width="10.8203125" style="85"/>
    <col min="7" max="9" width="10.8203125" style="85"/>
    <col min="11" max="13" width="10.8203125" customWidth="1"/>
  </cols>
  <sheetData>
    <row r="1" spans="1:13" x14ac:dyDescent="0.4">
      <c r="A1" s="1" t="s">
        <v>366</v>
      </c>
      <c r="C1" s="88" t="s">
        <v>399</v>
      </c>
      <c r="E1" s="94">
        <f>'3434'!AY2</f>
        <v>10930.867831095249</v>
      </c>
      <c r="G1" s="88" t="s">
        <v>399</v>
      </c>
      <c r="I1" s="94">
        <f>'3434'!BF2</f>
        <v>9152.8305912921405</v>
      </c>
      <c r="K1" s="92">
        <f>Calculator!I31</f>
        <v>0</v>
      </c>
      <c r="L1" s="93" t="s">
        <v>363</v>
      </c>
      <c r="M1" s="93"/>
    </row>
    <row r="2" spans="1:13" x14ac:dyDescent="0.4">
      <c r="C2" s="88" t="s">
        <v>400</v>
      </c>
      <c r="E2" s="89">
        <f>'3434'!AY1</f>
        <v>103.06066330911983</v>
      </c>
      <c r="G2" s="88" t="s">
        <v>400</v>
      </c>
      <c r="I2" s="89">
        <f>'3434'!BF1</f>
        <v>40.543005519288002</v>
      </c>
      <c r="K2" s="108">
        <f>(K1+500)/1000</f>
        <v>0.5</v>
      </c>
      <c r="L2" s="93" t="s">
        <v>377</v>
      </c>
      <c r="M2" s="93"/>
    </row>
    <row r="3" spans="1:13" x14ac:dyDescent="0.4">
      <c r="C3" s="88" t="s">
        <v>397</v>
      </c>
      <c r="G3" s="88" t="s">
        <v>442</v>
      </c>
      <c r="K3" s="198" t="str">
        <f>'3424'!AV5</f>
        <v>Indivisible</v>
      </c>
      <c r="L3" s="198"/>
      <c r="M3" s="198"/>
    </row>
    <row r="4" spans="1:13" x14ac:dyDescent="0.4">
      <c r="C4" s="88" t="s">
        <v>398</v>
      </c>
      <c r="F4" s="93"/>
      <c r="G4" s="88" t="s">
        <v>398</v>
      </c>
      <c r="H4" s="92"/>
      <c r="K4" s="109">
        <f>'3434'!AX6</f>
        <v>7366.5853918313405</v>
      </c>
      <c r="L4" s="109">
        <f>'3434'!AY6</f>
        <v>10982.398162749809</v>
      </c>
      <c r="M4" s="109">
        <f>'3434'!AZ6</f>
        <v>14598.210933668277</v>
      </c>
    </row>
    <row r="5" spans="1:13" x14ac:dyDescent="0.4">
      <c r="C5" s="88"/>
      <c r="E5" s="95"/>
      <c r="F5" s="93"/>
      <c r="G5" s="88"/>
      <c r="H5" s="92"/>
      <c r="I5" s="95"/>
      <c r="K5" s="198" t="str">
        <f>'3424'!BC5</f>
        <v>1 Adult</v>
      </c>
      <c r="L5" s="198"/>
      <c r="M5" s="198"/>
    </row>
    <row r="6" spans="1:13" x14ac:dyDescent="0.4">
      <c r="B6" s="116"/>
      <c r="G6" s="88"/>
      <c r="K6" s="109">
        <f>'3434'!BE6</f>
        <v>5591.0915042825736</v>
      </c>
      <c r="L6" s="109">
        <f>'3434'!BF6</f>
        <v>9173.1020940517847</v>
      </c>
      <c r="M6" s="109">
        <f>'3434'!BG6</f>
        <v>12755.112683820997</v>
      </c>
    </row>
    <row r="7" spans="1:13" x14ac:dyDescent="0.4">
      <c r="B7" s="88"/>
      <c r="G7" s="88"/>
    </row>
    <row r="8" spans="1:13" x14ac:dyDescent="0.4">
      <c r="B8" s="88"/>
      <c r="G8" s="88"/>
    </row>
    <row r="9" spans="1:13" x14ac:dyDescent="0.4">
      <c r="B9" s="88"/>
      <c r="G9" s="88"/>
    </row>
    <row r="10" spans="1:13" x14ac:dyDescent="0.4">
      <c r="B10" s="88"/>
      <c r="G10" s="88"/>
    </row>
    <row r="12" spans="1:13" x14ac:dyDescent="0.4">
      <c r="A12" s="79" t="str">
        <f>'3424'!Y7</f>
        <v>Gross Income</v>
      </c>
      <c r="C12" s="199" t="s">
        <v>79</v>
      </c>
      <c r="D12" s="199"/>
      <c r="E12" s="199"/>
      <c r="G12" s="199" t="s">
        <v>443</v>
      </c>
      <c r="H12" s="199"/>
      <c r="I12" s="199"/>
    </row>
    <row r="13" spans="1:13" x14ac:dyDescent="0.4">
      <c r="A13" s="104" t="s">
        <v>458</v>
      </c>
      <c r="B13" s="106" t="s">
        <v>396</v>
      </c>
      <c r="C13" s="200" t="s">
        <v>368</v>
      </c>
      <c r="D13" s="200"/>
      <c r="E13" s="200"/>
      <c r="G13" s="200" t="s">
        <v>368</v>
      </c>
      <c r="H13" s="200"/>
      <c r="I13" s="200"/>
    </row>
    <row r="14" spans="1:13" x14ac:dyDescent="0.4">
      <c r="A14" s="120" t="s">
        <v>459</v>
      </c>
      <c r="B14" s="107" t="s">
        <v>402</v>
      </c>
      <c r="C14" s="87" t="s">
        <v>361</v>
      </c>
      <c r="D14" s="87" t="s">
        <v>430</v>
      </c>
      <c r="E14" s="87" t="s">
        <v>360</v>
      </c>
      <c r="F14" s="86"/>
      <c r="G14" s="87" t="s">
        <v>361</v>
      </c>
      <c r="H14" s="87" t="s">
        <v>430</v>
      </c>
      <c r="I14" s="87" t="s">
        <v>360</v>
      </c>
    </row>
    <row r="15" spans="1:13" x14ac:dyDescent="0.4">
      <c r="A15" s="35">
        <f>'3434'!Y8</f>
        <v>500</v>
      </c>
      <c r="B15" s="106">
        <f>IF(A15&gt;174999.99,VLOOKUP(A15,'Higher Income Adjustment'!A$1:B$190,2),0)</f>
        <v>0</v>
      </c>
      <c r="C15" s="85">
        <v>0</v>
      </c>
      <c r="E15" s="85">
        <v>0</v>
      </c>
      <c r="G15" s="85">
        <v>0</v>
      </c>
      <c r="I15" s="85">
        <v>0</v>
      </c>
    </row>
    <row r="16" spans="1:13" x14ac:dyDescent="0.4">
      <c r="A16" s="35">
        <f>'3434'!Y9</f>
        <v>1500</v>
      </c>
      <c r="B16" s="106">
        <f>IF(A16&gt;174999.99,VLOOKUP(A16,'Higher Income Adjustment'!A$1:B$190,2),0)</f>
        <v>0</v>
      </c>
      <c r="C16" s="85">
        <v>0</v>
      </c>
      <c r="E16" s="85">
        <v>0</v>
      </c>
      <c r="G16" s="85">
        <v>0</v>
      </c>
      <c r="I16" s="85">
        <v>0</v>
      </c>
    </row>
    <row r="17" spans="1:9" x14ac:dyDescent="0.4">
      <c r="A17" s="35">
        <f>'3434'!Y10</f>
        <v>2500</v>
      </c>
      <c r="B17" s="106">
        <f>IF(A17&gt;174999.99,VLOOKUP(A17,'Higher Income Adjustment'!A$1:B$190,2),0)</f>
        <v>0</v>
      </c>
      <c r="C17" s="85">
        <v>0</v>
      </c>
      <c r="E17" s="85">
        <v>0</v>
      </c>
      <c r="G17" s="85">
        <v>0</v>
      </c>
      <c r="I17" s="85">
        <v>0</v>
      </c>
    </row>
    <row r="18" spans="1:9" x14ac:dyDescent="0.4">
      <c r="A18" s="35">
        <f>'3434'!Y11</f>
        <v>3500</v>
      </c>
      <c r="B18" s="106">
        <f>IF(A18&gt;174999.99,VLOOKUP(A18,'Higher Income Adjustment'!A$1:B$190,2),0)</f>
        <v>0</v>
      </c>
      <c r="C18" s="85">
        <v>0</v>
      </c>
      <c r="E18" s="85">
        <v>0</v>
      </c>
      <c r="G18" s="85">
        <v>0</v>
      </c>
      <c r="I18" s="85">
        <v>0</v>
      </c>
    </row>
    <row r="19" spans="1:9" x14ac:dyDescent="0.4">
      <c r="A19" s="35">
        <f>'3434'!Y12</f>
        <v>4500</v>
      </c>
      <c r="B19" s="106">
        <f>IF(A19&gt;174999.99,VLOOKUP(A19,'Higher Income Adjustment'!A$1:B$190,2),0)</f>
        <v>0</v>
      </c>
      <c r="C19" s="85">
        <v>0</v>
      </c>
      <c r="E19" s="85">
        <v>0</v>
      </c>
      <c r="G19" s="85">
        <v>0</v>
      </c>
      <c r="I19" s="85">
        <v>0</v>
      </c>
    </row>
    <row r="20" spans="1:9" x14ac:dyDescent="0.4">
      <c r="A20" s="35">
        <f>'3434'!Y13</f>
        <v>5500</v>
      </c>
      <c r="B20" s="106">
        <f>IF(A20&gt;174999.99,VLOOKUP(A20,'Higher Income Adjustment'!A$1:B$190,2),0)</f>
        <v>0</v>
      </c>
      <c r="C20" s="85">
        <v>0</v>
      </c>
      <c r="E20" s="85">
        <v>0</v>
      </c>
      <c r="G20" s="85">
        <v>0</v>
      </c>
      <c r="I20" s="85">
        <v>0</v>
      </c>
    </row>
    <row r="21" spans="1:9" x14ac:dyDescent="0.4">
      <c r="A21" s="35">
        <f>'3434'!Y14</f>
        <v>6500</v>
      </c>
      <c r="B21" s="106">
        <f>IF(A21&gt;174999.99,VLOOKUP(A21,'Higher Income Adjustment'!A$1:B$190,2),0)</f>
        <v>0</v>
      </c>
      <c r="C21" s="85">
        <v>0</v>
      </c>
      <c r="E21" s="85">
        <v>0</v>
      </c>
      <c r="G21" s="85">
        <v>0</v>
      </c>
      <c r="I21" s="85">
        <v>0</v>
      </c>
    </row>
    <row r="22" spans="1:9" x14ac:dyDescent="0.4">
      <c r="A22" s="35">
        <f>'3434'!Y15</f>
        <v>7500</v>
      </c>
      <c r="B22" s="106">
        <f>IF(A22&gt;174999.99,VLOOKUP(A22,'Higher Income Adjustment'!A$1:B$190,2),0)</f>
        <v>0</v>
      </c>
      <c r="C22" s="85">
        <v>0</v>
      </c>
      <c r="E22" s="85">
        <v>0</v>
      </c>
      <c r="G22" s="85">
        <v>0</v>
      </c>
      <c r="I22" s="85">
        <v>0</v>
      </c>
    </row>
    <row r="23" spans="1:9" x14ac:dyDescent="0.4">
      <c r="A23" s="35">
        <f>'3434'!Y16</f>
        <v>8500</v>
      </c>
      <c r="B23" s="106">
        <f>IF(A23&gt;174999.99,VLOOKUP(A23,'Higher Income Adjustment'!A$1:B$190,2),0)</f>
        <v>0</v>
      </c>
      <c r="C23" s="85">
        <v>0</v>
      </c>
      <c r="E23" s="85">
        <v>0</v>
      </c>
      <c r="G23" s="85">
        <v>0</v>
      </c>
      <c r="I23" s="85">
        <v>0</v>
      </c>
    </row>
    <row r="24" spans="1:9" x14ac:dyDescent="0.4">
      <c r="A24" s="35">
        <f>'3434'!Y17</f>
        <v>9500</v>
      </c>
      <c r="B24" s="106">
        <f>IF(A24&gt;174999.99,VLOOKUP(A24,'Higher Income Adjustment'!A$1:B$190,2),0)</f>
        <v>0</v>
      </c>
      <c r="C24" s="85">
        <v>0</v>
      </c>
      <c r="E24" s="85">
        <v>0</v>
      </c>
      <c r="G24" s="85">
        <v>0</v>
      </c>
      <c r="I24" s="85">
        <v>0</v>
      </c>
    </row>
    <row r="25" spans="1:9" x14ac:dyDescent="0.4">
      <c r="A25" s="35">
        <f>'3434'!Y18</f>
        <v>10500</v>
      </c>
      <c r="B25" s="106">
        <f>IF(A25&gt;174999.99,VLOOKUP(A25,'Higher Income Adjustment'!A$1:B$190,2),0)</f>
        <v>0</v>
      </c>
      <c r="C25" s="85">
        <v>0</v>
      </c>
      <c r="E25" s="85">
        <v>0</v>
      </c>
      <c r="G25" s="85">
        <v>0</v>
      </c>
      <c r="I25" s="85">
        <v>0</v>
      </c>
    </row>
    <row r="26" spans="1:9" x14ac:dyDescent="0.4">
      <c r="A26" s="35">
        <f>'3434'!Y19</f>
        <v>11500</v>
      </c>
      <c r="B26" s="106">
        <f>IF(A26&gt;174999.99,VLOOKUP(A26,'Higher Income Adjustment'!A$1:B$190,2),0)</f>
        <v>0</v>
      </c>
      <c r="C26" s="85">
        <v>0</v>
      </c>
      <c r="E26" s="85">
        <v>0</v>
      </c>
      <c r="G26" s="85">
        <v>0</v>
      </c>
      <c r="I26" s="85">
        <v>0</v>
      </c>
    </row>
    <row r="27" spans="1:9" x14ac:dyDescent="0.4">
      <c r="A27" s="35">
        <f>'3434'!Y20</f>
        <v>12500</v>
      </c>
      <c r="B27" s="106">
        <f>IF(A27&gt;174999.99,VLOOKUP(A27,'Higher Income Adjustment'!A$1:B$190,2),0)</f>
        <v>0</v>
      </c>
      <c r="C27" s="85">
        <v>0</v>
      </c>
      <c r="E27" s="85">
        <v>0</v>
      </c>
      <c r="G27" s="85">
        <v>0</v>
      </c>
      <c r="I27" s="85">
        <v>0</v>
      </c>
    </row>
    <row r="28" spans="1:9" x14ac:dyDescent="0.4">
      <c r="A28" s="35">
        <f>'3434'!Y21</f>
        <v>13500</v>
      </c>
      <c r="B28" s="106">
        <f>IF(A28&gt;174999.99,VLOOKUP(A28,'Higher Income Adjustment'!A$1:B$190,2),0)</f>
        <v>0</v>
      </c>
      <c r="C28" s="85">
        <v>0</v>
      </c>
      <c r="E28" s="85">
        <v>0</v>
      </c>
      <c r="G28" s="85">
        <v>0</v>
      </c>
      <c r="I28" s="85">
        <v>0</v>
      </c>
    </row>
    <row r="29" spans="1:9" x14ac:dyDescent="0.4">
      <c r="A29" s="35">
        <f>'3434'!Y22</f>
        <v>14500</v>
      </c>
      <c r="B29" s="106">
        <f>IF(A29&gt;174999.99,VLOOKUP(A29,'Higher Income Adjustment'!A$1:B$190,2),0)</f>
        <v>0</v>
      </c>
      <c r="C29" s="85">
        <v>0</v>
      </c>
      <c r="E29" s="85">
        <v>0</v>
      </c>
      <c r="G29" s="85">
        <v>0</v>
      </c>
      <c r="I29" s="85">
        <v>0</v>
      </c>
    </row>
    <row r="30" spans="1:9" x14ac:dyDescent="0.4">
      <c r="A30" s="35">
        <f>'3434'!Y23</f>
        <v>15500</v>
      </c>
      <c r="B30" s="106">
        <f>IF(A30&gt;174999.99,VLOOKUP(A30,'Higher Income Adjustment'!A$1:B$190,2),0)</f>
        <v>0</v>
      </c>
      <c r="C30" s="85">
        <v>0</v>
      </c>
      <c r="E30" s="85">
        <v>0</v>
      </c>
      <c r="G30" s="85">
        <v>0</v>
      </c>
      <c r="I30" s="85">
        <v>0</v>
      </c>
    </row>
    <row r="31" spans="1:9" x14ac:dyDescent="0.4">
      <c r="A31" s="35">
        <f>'3434'!Y24</f>
        <v>16500</v>
      </c>
      <c r="B31" s="106">
        <f>IF(A31&gt;174999.99,VLOOKUP(A31,'Higher Income Adjustment'!A$1:B$190,2),0)</f>
        <v>0</v>
      </c>
      <c r="C31" s="85">
        <v>0</v>
      </c>
      <c r="E31" s="85">
        <v>0</v>
      </c>
      <c r="G31" s="85">
        <v>0</v>
      </c>
      <c r="I31" s="85">
        <v>0</v>
      </c>
    </row>
    <row r="32" spans="1:9" x14ac:dyDescent="0.4">
      <c r="A32" s="35">
        <f>'3434'!Y25</f>
        <v>17500</v>
      </c>
      <c r="B32" s="106">
        <f>IF(A32&gt;174999.99,VLOOKUP(A32,'Higher Income Adjustment'!A$1:B$190,2),0)</f>
        <v>0</v>
      </c>
      <c r="C32" s="85">
        <v>0</v>
      </c>
      <c r="E32" s="85">
        <v>0</v>
      </c>
      <c r="G32" s="85">
        <v>0</v>
      </c>
      <c r="I32" s="85">
        <v>0</v>
      </c>
    </row>
    <row r="33" spans="1:9" x14ac:dyDescent="0.4">
      <c r="A33" s="35">
        <f>'3434'!Y26</f>
        <v>18500</v>
      </c>
      <c r="B33" s="106">
        <f>IF(A33&gt;174999.99,VLOOKUP(A33,'Higher Income Adjustment'!A$1:B$190,2),0)</f>
        <v>0</v>
      </c>
      <c r="C33" s="85">
        <v>0</v>
      </c>
      <c r="E33" s="85">
        <v>0</v>
      </c>
      <c r="G33" s="85">
        <v>0</v>
      </c>
      <c r="I33" s="85">
        <v>0</v>
      </c>
    </row>
    <row r="34" spans="1:9" x14ac:dyDescent="0.4">
      <c r="A34" s="35">
        <f>'3434'!Y27</f>
        <v>19500</v>
      </c>
      <c r="B34" s="106">
        <f>IF(A34&gt;174999.99,VLOOKUP(A34,'Higher Income Adjustment'!A$1:B$190,2),0)</f>
        <v>0</v>
      </c>
      <c r="C34" s="85">
        <v>0</v>
      </c>
      <c r="E34" s="85">
        <v>0</v>
      </c>
      <c r="G34" s="85">
        <v>0</v>
      </c>
      <c r="I34" s="85">
        <v>0</v>
      </c>
    </row>
    <row r="35" spans="1:9" x14ac:dyDescent="0.4">
      <c r="A35" s="35">
        <f>'3434'!Y28</f>
        <v>20500</v>
      </c>
      <c r="B35" s="106">
        <f>IF(A35&gt;174999.99,VLOOKUP(A35,'Higher Income Adjustment'!A$1:B$190,2),0)</f>
        <v>0</v>
      </c>
      <c r="C35" s="85">
        <v>0</v>
      </c>
      <c r="E35" s="85">
        <v>0</v>
      </c>
      <c r="G35" s="85">
        <v>0</v>
      </c>
      <c r="I35" s="85">
        <v>0</v>
      </c>
    </row>
    <row r="36" spans="1:9" x14ac:dyDescent="0.4">
      <c r="A36" s="35">
        <f>'3434'!Y29</f>
        <v>21500</v>
      </c>
      <c r="B36" s="106">
        <f>IF(A36&gt;174999.99,VLOOKUP(A36,'Higher Income Adjustment'!A$1:B$190,2),0)</f>
        <v>0</v>
      </c>
      <c r="C36" s="85">
        <v>0</v>
      </c>
      <c r="E36" s="85">
        <v>0</v>
      </c>
      <c r="G36" s="85">
        <v>0</v>
      </c>
      <c r="I36" s="85">
        <v>0</v>
      </c>
    </row>
    <row r="37" spans="1:9" x14ac:dyDescent="0.4">
      <c r="A37" s="35">
        <f>'3434'!Y30</f>
        <v>22500</v>
      </c>
      <c r="B37" s="106">
        <f>IF(A37&gt;174999.99,VLOOKUP(A37,'Higher Income Adjustment'!A$1:B$190,2),0)</f>
        <v>0</v>
      </c>
      <c r="C37" s="85">
        <v>0</v>
      </c>
      <c r="E37" s="85">
        <f>MIN('3434'!AZ30,A37/2)</f>
        <v>11250</v>
      </c>
      <c r="G37" s="85">
        <v>0</v>
      </c>
      <c r="I37" s="85">
        <f>'3434'!BG30</f>
        <v>13656.010832944419</v>
      </c>
    </row>
    <row r="38" spans="1:9" x14ac:dyDescent="0.4">
      <c r="A38" s="35">
        <f>'3434'!Y31</f>
        <v>23500</v>
      </c>
      <c r="B38" s="106">
        <f>IF(A38&gt;174999.99,VLOOKUP(A38,'Higher Income Adjustment'!A$1:B$190,2),0)</f>
        <v>0</v>
      </c>
      <c r="C38" s="85">
        <v>0</v>
      </c>
      <c r="E38" s="85">
        <f>MIN('3434'!AZ31,A38/2)</f>
        <v>11750</v>
      </c>
      <c r="G38" s="85">
        <v>0</v>
      </c>
      <c r="I38" s="85">
        <f>'3434'!BG31</f>
        <v>13696.104644947583</v>
      </c>
    </row>
    <row r="39" spans="1:9" x14ac:dyDescent="0.4">
      <c r="A39" s="35">
        <f>'3434'!Y32</f>
        <v>24500</v>
      </c>
      <c r="B39" s="106">
        <f>IF(A39&gt;174999.99,VLOOKUP(A39,'Higher Income Adjustment'!A$1:B$190,2),0)</f>
        <v>0</v>
      </c>
      <c r="C39" s="85">
        <v>0</v>
      </c>
      <c r="E39" s="85">
        <f>MIN('3434'!AZ32,A39/2)</f>
        <v>12250</v>
      </c>
      <c r="G39" s="85">
        <v>0</v>
      </c>
      <c r="I39" s="85">
        <f>'3434'!BG32</f>
        <v>13736.203058613108</v>
      </c>
    </row>
    <row r="40" spans="1:9" x14ac:dyDescent="0.4">
      <c r="A40" s="35">
        <f>'3434'!Y33</f>
        <v>25500</v>
      </c>
      <c r="B40" s="106">
        <f>IF(A40&gt;174999.99,VLOOKUP(A40,'Higher Income Adjustment'!A$1:B$190,2),0)</f>
        <v>0</v>
      </c>
      <c r="C40" s="85">
        <v>0</v>
      </c>
      <c r="E40" s="85">
        <f>MIN('3434'!AZ33,A40/2)</f>
        <v>12750</v>
      </c>
      <c r="G40" s="85">
        <v>0</v>
      </c>
      <c r="I40" s="85">
        <f>'3434'!BG33</f>
        <v>13776.306075660508</v>
      </c>
    </row>
    <row r="41" spans="1:9" x14ac:dyDescent="0.4">
      <c r="A41" s="35">
        <f>'3434'!Y34</f>
        <v>26500</v>
      </c>
      <c r="B41" s="106">
        <f>IF(A41&gt;174999.99,VLOOKUP(A41,'Higher Income Adjustment'!A$1:B$190,2),0)</f>
        <v>0</v>
      </c>
      <c r="C41" s="85">
        <v>0</v>
      </c>
      <c r="E41" s="85">
        <f>MIN('3434'!AZ34,A41/2)</f>
        <v>13250</v>
      </c>
      <c r="G41" s="85">
        <v>0</v>
      </c>
      <c r="I41" s="85">
        <f>'3434'!BG34</f>
        <v>13816.413697792344</v>
      </c>
    </row>
    <row r="42" spans="1:9" x14ac:dyDescent="0.4">
      <c r="A42" s="35">
        <f>'3434'!Y35</f>
        <v>27500</v>
      </c>
      <c r="B42" s="106">
        <f>IF(A42&gt;174999.99,VLOOKUP(A42,'Higher Income Adjustment'!A$1:B$190,2),0)</f>
        <v>0</v>
      </c>
      <c r="C42" s="85">
        <v>0</v>
      </c>
      <c r="E42" s="85">
        <f>MIN('3434'!AZ35,A42/2)</f>
        <v>13750</v>
      </c>
      <c r="G42" s="85">
        <v>0</v>
      </c>
      <c r="I42" s="85">
        <f>'3434'!BG35</f>
        <v>13856.525926694187</v>
      </c>
    </row>
    <row r="43" spans="1:9" x14ac:dyDescent="0.4">
      <c r="A43" s="35">
        <f>'3434'!Y36</f>
        <v>28500</v>
      </c>
      <c r="B43" s="106">
        <f>IF(A43&gt;174999.99,VLOOKUP(A43,'Higher Income Adjustment'!A$1:B$190,2),0)</f>
        <v>0</v>
      </c>
      <c r="C43" s="85">
        <v>0</v>
      </c>
      <c r="E43" s="85">
        <f>MIN('3434'!AZ36,A43/2)</f>
        <v>14250</v>
      </c>
      <c r="G43" s="85">
        <v>0</v>
      </c>
      <c r="I43" s="85">
        <f>'3434'!BG36</f>
        <v>13896.642764034576</v>
      </c>
    </row>
    <row r="44" spans="1:9" x14ac:dyDescent="0.4">
      <c r="A44" s="35">
        <f>'3434'!Y37</f>
        <v>29500</v>
      </c>
      <c r="B44" s="106">
        <f>IF(A44&gt;174999.99,VLOOKUP(A44,'Higher Income Adjustment'!A$1:B$190,2),0)</f>
        <v>0</v>
      </c>
      <c r="C44" s="85">
        <v>0</v>
      </c>
      <c r="E44" s="85">
        <f>MIN('3434'!AZ37,A44/2)</f>
        <v>14750</v>
      </c>
      <c r="G44" s="85">
        <v>0</v>
      </c>
      <c r="I44" s="85">
        <f>'3434'!BG37</f>
        <v>13936.764211464993</v>
      </c>
    </row>
    <row r="45" spans="1:9" x14ac:dyDescent="0.4">
      <c r="A45" s="35">
        <f>'3434'!Y38</f>
        <v>30500</v>
      </c>
      <c r="B45" s="106">
        <f>IF(A45&gt;174999.99,VLOOKUP(A45,'Higher Income Adjustment'!A$1:B$190,2),0)</f>
        <v>0</v>
      </c>
      <c r="C45" s="85">
        <v>0</v>
      </c>
      <c r="E45" s="85">
        <f>MIN('3434'!AZ38,A45/2)</f>
        <v>15250</v>
      </c>
      <c r="G45" s="85">
        <v>0</v>
      </c>
      <c r="I45" s="85">
        <f>'3434'!BG38</f>
        <v>13976.890270619842</v>
      </c>
    </row>
    <row r="46" spans="1:9" x14ac:dyDescent="0.4">
      <c r="A46" s="35">
        <f>'3434'!Y39</f>
        <v>31500</v>
      </c>
      <c r="B46" s="106">
        <f>IF(A46&gt;174999.99,VLOOKUP(A46,'Higher Income Adjustment'!A$1:B$190,2),0)</f>
        <v>0</v>
      </c>
      <c r="C46" s="85">
        <v>0</v>
      </c>
      <c r="E46" s="85">
        <f>MIN('3434'!AZ39,A46/2)</f>
        <v>15750</v>
      </c>
      <c r="G46" s="85">
        <v>0</v>
      </c>
      <c r="I46" s="85">
        <f>'3434'!BG39</f>
        <v>14017.020943116397</v>
      </c>
    </row>
    <row r="47" spans="1:9" x14ac:dyDescent="0.4">
      <c r="A47" s="35">
        <f>'3434'!Y40</f>
        <v>32500</v>
      </c>
      <c r="B47" s="106">
        <f>IF(A47&gt;174999.99,VLOOKUP(A47,'Higher Income Adjustment'!A$1:B$190,2),0)</f>
        <v>0</v>
      </c>
      <c r="C47" s="85">
        <v>0</v>
      </c>
      <c r="E47" s="85">
        <f>MIN('3434'!AZ40,A47/2)</f>
        <v>16250</v>
      </c>
      <c r="G47" s="85">
        <v>0</v>
      </c>
      <c r="I47" s="85">
        <f>'3434'!BG40</f>
        <v>14057.15623055478</v>
      </c>
    </row>
    <row r="48" spans="1:9" x14ac:dyDescent="0.4">
      <c r="A48" s="35">
        <f>'3434'!Y41</f>
        <v>33500</v>
      </c>
      <c r="B48" s="106">
        <f>IF(A48&gt;174999.99,VLOOKUP(A48,'Higher Income Adjustment'!A$1:B$190,2),0)</f>
        <v>0</v>
      </c>
      <c r="C48" s="85">
        <v>0</v>
      </c>
      <c r="E48" s="85">
        <f>MIN('3434'!AZ41,A48/2)</f>
        <v>16750</v>
      </c>
      <c r="G48" s="85">
        <v>0</v>
      </c>
      <c r="I48" s="85">
        <f>'3434'!BG41</f>
        <v>14097.296134517937</v>
      </c>
    </row>
    <row r="49" spans="1:9" x14ac:dyDescent="0.4">
      <c r="A49" s="35">
        <f>'3434'!Y42</f>
        <v>34500</v>
      </c>
      <c r="B49" s="106">
        <f>IF(A49&gt;174999.99,VLOOKUP(A49,'Higher Income Adjustment'!A$1:B$190,2),0)</f>
        <v>0</v>
      </c>
      <c r="C49" s="85">
        <v>0</v>
      </c>
      <c r="E49" s="85">
        <f>MIN('3434'!AZ42,A49/2)</f>
        <v>17250</v>
      </c>
      <c r="G49" s="85">
        <v>0</v>
      </c>
      <c r="I49" s="85">
        <f>'3434'!BG42</f>
        <v>14137.440656571604</v>
      </c>
    </row>
    <row r="50" spans="1:9" x14ac:dyDescent="0.4">
      <c r="A50" s="35">
        <f>'3434'!Y43</f>
        <v>35500</v>
      </c>
      <c r="B50" s="106">
        <f>IF(A50&gt;174999.99,VLOOKUP(A50,'Higher Income Adjustment'!A$1:B$190,2),0)</f>
        <v>0</v>
      </c>
      <c r="C50" s="85">
        <v>0</v>
      </c>
      <c r="E50" s="85">
        <f>MIN('3434'!AZ43,A50/2)</f>
        <v>17750</v>
      </c>
      <c r="G50" s="85">
        <v>0</v>
      </c>
      <c r="I50" s="85">
        <f>'3434'!BG43</f>
        <v>14177.589798264269</v>
      </c>
    </row>
    <row r="51" spans="1:9" x14ac:dyDescent="0.4">
      <c r="A51" s="35">
        <f>'3434'!Y44</f>
        <v>36500</v>
      </c>
      <c r="B51" s="106">
        <f>IF(A51&gt;174999.99,VLOOKUP(A51,'Higher Income Adjustment'!A$1:B$190,2),0)</f>
        <v>0</v>
      </c>
      <c r="C51" s="85">
        <v>0</v>
      </c>
      <c r="E51" s="85">
        <f>MIN('3434'!AZ44,A51/2)</f>
        <v>18250</v>
      </c>
      <c r="G51" s="85">
        <v>0</v>
      </c>
      <c r="I51" s="85">
        <f>'3434'!BG44</f>
        <v>14217.743561127154</v>
      </c>
    </row>
    <row r="52" spans="1:9" x14ac:dyDescent="0.4">
      <c r="A52" s="35">
        <f>'3434'!Y45</f>
        <v>37500</v>
      </c>
      <c r="B52" s="106">
        <f>IF(A52&gt;174999.99,VLOOKUP(A52,'Higher Income Adjustment'!A$1:B$190,2),0)</f>
        <v>0</v>
      </c>
      <c r="C52" s="85">
        <v>0</v>
      </c>
      <c r="E52" s="85">
        <f>MIN('3434'!AZ45,A52/2)</f>
        <v>18445.246529194195</v>
      </c>
      <c r="G52" s="85">
        <v>0</v>
      </c>
      <c r="I52" s="85">
        <f>'3434'!BG45</f>
        <v>14257.901946674176</v>
      </c>
    </row>
    <row r="53" spans="1:9" x14ac:dyDescent="0.4">
      <c r="A53" s="35">
        <f>'3434'!Y46</f>
        <v>38500</v>
      </c>
      <c r="B53" s="106">
        <f>IF(A53&gt;174999.99,VLOOKUP(A53,'Higher Income Adjustment'!A$1:B$190,2),0)</f>
        <v>0</v>
      </c>
      <c r="C53" s="85">
        <v>0</v>
      </c>
      <c r="E53" s="85">
        <f>MIN('3434'!AZ46,A53/2)</f>
        <v>18547.923610824393</v>
      </c>
      <c r="G53" s="85">
        <v>0</v>
      </c>
      <c r="I53" s="85">
        <f>'3434'!BG46</f>
        <v>14298.064956401926</v>
      </c>
    </row>
    <row r="54" spans="1:9" x14ac:dyDescent="0.4">
      <c r="A54" s="35">
        <f>'3434'!Y47</f>
        <v>39500</v>
      </c>
      <c r="B54" s="106">
        <f>IF(A54&gt;174999.99,VLOOKUP(A54,'Higher Income Adjustment'!A$1:B$190,2),0)</f>
        <v>0</v>
      </c>
      <c r="C54" s="85">
        <v>0</v>
      </c>
      <c r="E54" s="85">
        <f>MIN('3434'!AZ47,A54/2)</f>
        <v>18650.605361765287</v>
      </c>
      <c r="G54" s="85">
        <v>0</v>
      </c>
      <c r="I54" s="85">
        <f>'3434'!BG47</f>
        <v>14338.232591789636</v>
      </c>
    </row>
    <row r="55" spans="1:9" x14ac:dyDescent="0.4">
      <c r="A55" s="35">
        <f>'3434'!Y48</f>
        <v>40500</v>
      </c>
      <c r="B55" s="106">
        <f>IF(A55&gt;174999.99,VLOOKUP(A55,'Higher Income Adjustment'!A$1:B$190,2),0)</f>
        <v>0</v>
      </c>
      <c r="C55" s="85">
        <f>'3434'!AX48</f>
        <v>11559.418270045813</v>
      </c>
      <c r="D55" s="85">
        <f>'3434'!AY48</f>
        <v>15156.355026769163</v>
      </c>
      <c r="E55" s="85">
        <f>MIN('3434'!AZ48,A55/2)</f>
        <v>18753.291783492514</v>
      </c>
      <c r="G55" s="85">
        <f>'3434'!BE48</f>
        <v>7251.7827808667498</v>
      </c>
      <c r="H55" s="85">
        <f>'3434'!BF48</f>
        <v>10815.093817582949</v>
      </c>
      <c r="I55" s="85">
        <f>'3434'!BG48</f>
        <v>14378.404854299148</v>
      </c>
    </row>
    <row r="56" spans="1:9" x14ac:dyDescent="0.4">
      <c r="A56" s="35">
        <f>'3434'!Y49</f>
        <v>41500</v>
      </c>
      <c r="B56" s="106">
        <f>IF(A56&gt;174999.99,VLOOKUP(A56,'Higher Income Adjustment'!A$1:B$190,2),0)</f>
        <v>0</v>
      </c>
      <c r="C56" s="85">
        <f>'3434'!AX49</f>
        <v>11662.848502692435</v>
      </c>
      <c r="D56" s="85">
        <f>'3434'!AY49</f>
        <v>15259.415690078282</v>
      </c>
      <c r="E56" s="85">
        <f>MIN('3434'!AZ49,A56/2)</f>
        <v>18855.982877464128</v>
      </c>
      <c r="G56" s="85">
        <f>'3434'!BE49</f>
        <v>7292.6919008295845</v>
      </c>
      <c r="H56" s="85">
        <f>'3434'!BF49</f>
        <v>10855.636823102237</v>
      </c>
      <c r="I56" s="85">
        <f>'3434'!BG49</f>
        <v>14418.58174537489</v>
      </c>
    </row>
    <row r="57" spans="1:9" x14ac:dyDescent="0.4">
      <c r="A57" s="35">
        <f>'3434'!Y50</f>
        <v>42500</v>
      </c>
      <c r="B57" s="106">
        <f>IF(A57&gt;174999.99,VLOOKUP(A57,'Higher Income Adjustment'!A$1:B$190,2),0)</f>
        <v>0</v>
      </c>
      <c r="C57" s="85">
        <f>'3434'!AX50</f>
        <v>11766.274061654218</v>
      </c>
      <c r="D57" s="85">
        <f>'3434'!AY50</f>
        <v>15362.476353387403</v>
      </c>
      <c r="E57" s="85">
        <f>MIN('3434'!AZ50,A57/2)</f>
        <v>18958.678645120588</v>
      </c>
      <c r="G57" s="85">
        <f>'3434'!BE50</f>
        <v>7333.5963907992027</v>
      </c>
      <c r="H57" s="85">
        <f>'3434'!BF50</f>
        <v>10896.179828621525</v>
      </c>
      <c r="I57" s="85">
        <f>'3434'!BG50</f>
        <v>14458.763266443848</v>
      </c>
    </row>
    <row r="58" spans="1:9" x14ac:dyDescent="0.4">
      <c r="A58" s="35">
        <f>'3434'!Y51</f>
        <v>43500</v>
      </c>
      <c r="B58" s="106">
        <f>IF(A58&gt;174999.99,VLOOKUP(A58,'Higher Income Adjustment'!A$1:B$190,2),0)</f>
        <v>0</v>
      </c>
      <c r="C58" s="85">
        <f>'3434'!AX51</f>
        <v>11869.69494550834</v>
      </c>
      <c r="D58" s="85">
        <f>'3434'!AY51</f>
        <v>15465.537016696522</v>
      </c>
      <c r="E58" s="85">
        <f>MIN('3434'!AZ51,A58/2)</f>
        <v>19061.379087884707</v>
      </c>
      <c r="G58" s="85">
        <f>'3434'!BE51</f>
        <v>7374.4962493660887</v>
      </c>
      <c r="H58" s="85">
        <f>'3434'!BF51</f>
        <v>10936.722834140812</v>
      </c>
      <c r="I58" s="85">
        <f>'3434'!BG51</f>
        <v>14498.949418915534</v>
      </c>
    </row>
    <row r="59" spans="1:9" x14ac:dyDescent="0.4">
      <c r="A59" s="35">
        <f>'3434'!Y52</f>
        <v>44500</v>
      </c>
      <c r="B59" s="106">
        <f>IF(A59&gt;174999.99,VLOOKUP(A59,'Higher Income Adjustment'!A$1:B$190,2),0)</f>
        <v>0</v>
      </c>
      <c r="C59" s="85">
        <f>'3434'!AX52</f>
        <v>11973.111152849648</v>
      </c>
      <c r="D59" s="85">
        <f>'3434'!AY52</f>
        <v>15568.597680005641</v>
      </c>
      <c r="E59" s="85">
        <f>'3434'!AZ52</f>
        <v>19164.084207161635</v>
      </c>
      <c r="G59" s="85">
        <f>'3434'!BE52</f>
        <v>7415.3914751382272</v>
      </c>
      <c r="H59" s="85">
        <f>'3434'!BF52</f>
        <v>10977.2658396601</v>
      </c>
      <c r="I59" s="85">
        <f>'3434'!BG52</f>
        <v>14539.140204181973</v>
      </c>
    </row>
    <row r="60" spans="1:9" x14ac:dyDescent="0.4">
      <c r="A60" s="35">
        <f>'3434'!Y53</f>
        <v>45500</v>
      </c>
      <c r="B60" s="106">
        <f>IF(A60&gt;174999.99,VLOOKUP(A60,'Higher Income Adjustment'!A$1:B$190,2),0)</f>
        <v>0</v>
      </c>
      <c r="C60" s="85">
        <f>'3434'!AX53</f>
        <v>12076.522682290682</v>
      </c>
      <c r="D60" s="85">
        <f>'3434'!AY53</f>
        <v>15671.658343314761</v>
      </c>
      <c r="E60" s="85">
        <f>'3434'!AZ53</f>
        <v>19266.794004338841</v>
      </c>
      <c r="G60" s="85">
        <f>'3434'!BE53</f>
        <v>7456.2820667411252</v>
      </c>
      <c r="H60" s="85">
        <f>'3434'!BF53</f>
        <v>11017.808845179388</v>
      </c>
      <c r="I60" s="85">
        <f>'3434'!BG53</f>
        <v>14579.335623617651</v>
      </c>
    </row>
    <row r="61" spans="1:9" x14ac:dyDescent="0.4">
      <c r="A61" s="35">
        <f>'3434'!Y54</f>
        <v>46500</v>
      </c>
      <c r="B61" s="106">
        <f>IF(A61&gt;174999.99,VLOOKUP(A61,'Higher Income Adjustment'!A$1:B$190,2),0)</f>
        <v>0</v>
      </c>
      <c r="C61" s="85">
        <f>'3434'!AX54</f>
        <v>12179.929532461694</v>
      </c>
      <c r="D61" s="85">
        <f>'3434'!AY54</f>
        <v>15774.71900662388</v>
      </c>
      <c r="E61" s="85">
        <f>'3434'!AZ54</f>
        <v>19369.508480786066</v>
      </c>
      <c r="G61" s="85">
        <f>'3434'!BE54</f>
        <v>7497.1680228178411</v>
      </c>
      <c r="H61" s="85">
        <f>'3434'!BF54</f>
        <v>11058.351850698677</v>
      </c>
      <c r="I61" s="85">
        <f>'3434'!BG54</f>
        <v>14619.535678579512</v>
      </c>
    </row>
    <row r="62" spans="1:9" x14ac:dyDescent="0.4">
      <c r="A62" s="35">
        <f>'3434'!Y55</f>
        <v>47500</v>
      </c>
      <c r="B62" s="106">
        <f>IF(A62&gt;174999.99,VLOOKUP(A62,'Higher Income Adjustment'!A$1:B$190,2),0)</f>
        <v>0</v>
      </c>
      <c r="C62" s="85">
        <f>'3434'!AX55</f>
        <v>12283.331702010682</v>
      </c>
      <c r="D62" s="85">
        <f>'3434'!AY55</f>
        <v>15877.779669933001</v>
      </c>
      <c r="E62" s="85">
        <f>'3434'!AZ55</f>
        <v>19472.227637855318</v>
      </c>
      <c r="G62" s="85">
        <f>'3434'!BE55</f>
        <v>7538.0493420290095</v>
      </c>
      <c r="H62" s="85">
        <f>'3434'!BF55</f>
        <v>11098.894856217965</v>
      </c>
      <c r="I62" s="85">
        <f>'3434'!BG55</f>
        <v>14659.74037040692</v>
      </c>
    </row>
    <row r="63" spans="1:9" x14ac:dyDescent="0.4">
      <c r="A63" s="35">
        <f>'3434'!Y56</f>
        <v>48500</v>
      </c>
      <c r="B63" s="106">
        <f>IF(A63&gt;174999.99,VLOOKUP(A63,'Higher Income Adjustment'!A$1:B$190,2),0)</f>
        <v>0</v>
      </c>
      <c r="C63" s="85">
        <f>'3434'!AX56</f>
        <v>12386.729189603411</v>
      </c>
      <c r="D63" s="85">
        <f>'3434'!AY56</f>
        <v>15980.840333242122</v>
      </c>
      <c r="E63" s="85">
        <f>'3434'!AZ56</f>
        <v>19574.951476880833</v>
      </c>
      <c r="G63" s="85">
        <f>'3434'!BE56</f>
        <v>7578.9260230528707</v>
      </c>
      <c r="H63" s="85">
        <f>'3434'!BF56</f>
        <v>11139.437861737253</v>
      </c>
      <c r="I63" s="85">
        <f>'3434'!BG56</f>
        <v>14699.949700421635</v>
      </c>
    </row>
    <row r="64" spans="1:9" x14ac:dyDescent="0.4">
      <c r="A64" s="35">
        <f>'3434'!Y57</f>
        <v>49500</v>
      </c>
      <c r="B64" s="106">
        <f>IF(A64&gt;174999.99,VLOOKUP(A64,'Higher Income Adjustment'!A$1:B$190,2),0)</f>
        <v>0</v>
      </c>
      <c r="C64" s="85">
        <f>'3434'!AX57</f>
        <v>12490.121993923443</v>
      </c>
      <c r="D64" s="85">
        <f>'3434'!AY57</f>
        <v>16083.900996551241</v>
      </c>
      <c r="E64" s="85">
        <f>'3434'!AZ57</f>
        <v>19677.679999179039</v>
      </c>
      <c r="G64" s="85">
        <f>'3434'!BE57</f>
        <v>7619.7980645852931</v>
      </c>
      <c r="H64" s="85">
        <f>'3434'!BF57</f>
        <v>11179.980867256541</v>
      </c>
      <c r="I64" s="85">
        <f>'3434'!BG57</f>
        <v>14740.16366992779</v>
      </c>
    </row>
    <row r="65" spans="1:9" x14ac:dyDescent="0.4">
      <c r="A65" s="35">
        <f>'3434'!Y58</f>
        <v>50500</v>
      </c>
      <c r="B65" s="106">
        <f>IF(A65&gt;174999.99,VLOOKUP(A65,'Higher Income Adjustment'!A$1:B$190,2),0)</f>
        <v>0</v>
      </c>
      <c r="C65" s="85">
        <f>'3434'!AX58</f>
        <v>12593.510113672157</v>
      </c>
      <c r="D65" s="85">
        <f>'3434'!AY58</f>
        <v>16186.961659860361</v>
      </c>
      <c r="E65" s="85">
        <f>'3434'!AZ58</f>
        <v>19780.413206048564</v>
      </c>
      <c r="G65" s="85">
        <f>'3434'!BE58</f>
        <v>7660.6654653397964</v>
      </c>
      <c r="H65" s="85">
        <f>'3434'!BF58</f>
        <v>11220.52387277583</v>
      </c>
      <c r="I65" s="85">
        <f>'3434'!BG58</f>
        <v>14780.382280211863</v>
      </c>
    </row>
    <row r="66" spans="1:9" x14ac:dyDescent="0.4">
      <c r="A66" s="35">
        <f>'3434'!Y59</f>
        <v>51500</v>
      </c>
      <c r="B66" s="106">
        <f>IF(A66&gt;174999.99,VLOOKUP(A66,'Higher Income Adjustment'!A$1:B$190,2),0)</f>
        <v>0</v>
      </c>
      <c r="C66" s="85">
        <f>'3434'!AX59</f>
        <v>12696.893547568783</v>
      </c>
      <c r="D66" s="85">
        <f>'3434'!AY59</f>
        <v>16290.02232316948</v>
      </c>
      <c r="E66" s="85">
        <f>'3434'!AZ59</f>
        <v>19883.151098770177</v>
      </c>
      <c r="G66" s="85">
        <f>'3434'!BE59</f>
        <v>7701.5282240475826</v>
      </c>
      <c r="H66" s="85">
        <f>'3434'!BF59</f>
        <v>11261.066878295116</v>
      </c>
      <c r="I66" s="85">
        <f>'3434'!BG59</f>
        <v>14820.60553254265</v>
      </c>
    </row>
    <row r="67" spans="1:9" x14ac:dyDescent="0.4">
      <c r="A67" s="35">
        <f>'3434'!Y60</f>
        <v>52500</v>
      </c>
      <c r="B67" s="106">
        <f>IF(A67&gt;174999.99,VLOOKUP(A67,'Higher Income Adjustment'!A$1:B$190,2),0)</f>
        <v>0</v>
      </c>
      <c r="C67" s="85">
        <f>'3434'!AX60</f>
        <v>12800.272294350421</v>
      </c>
      <c r="D67" s="85">
        <f>'3434'!AY60</f>
        <v>16393.082986478599</v>
      </c>
      <c r="E67" s="85">
        <f>'3434'!AZ60</f>
        <v>19985.893678606779</v>
      </c>
      <c r="G67" s="85">
        <f>'3434'!BE60</f>
        <v>7742.3863394575583</v>
      </c>
      <c r="H67" s="85">
        <f>'3434'!BF60</f>
        <v>11301.609883814404</v>
      </c>
      <c r="I67" s="85">
        <f>'3434'!BG60</f>
        <v>14860.83342817125</v>
      </c>
    </row>
    <row r="68" spans="1:9" x14ac:dyDescent="0.4">
      <c r="A68" s="35">
        <f>'3434'!Y61</f>
        <v>53500</v>
      </c>
      <c r="B68" s="106">
        <f>IF(A68&gt;174999.99,VLOOKUP(A68,'Higher Income Adjustment'!A$1:B$190,2),0)</f>
        <v>0</v>
      </c>
      <c r="C68" s="85">
        <f>'3434'!AX61</f>
        <v>12903.646352772066</v>
      </c>
      <c r="D68" s="85">
        <f>'3434'!AY61</f>
        <v>16496.143649787722</v>
      </c>
      <c r="E68" s="85">
        <f>'3434'!AZ61</f>
        <v>20088.640946803378</v>
      </c>
      <c r="G68" s="85">
        <f>'3434'!BE61</f>
        <v>7783.2398103363548</v>
      </c>
      <c r="H68" s="85">
        <f>'3434'!BF61</f>
        <v>11342.152889333693</v>
      </c>
      <c r="I68" s="85">
        <f>'3434'!BG61</f>
        <v>14901.06596833103</v>
      </c>
    </row>
    <row r="69" spans="1:9" x14ac:dyDescent="0.4">
      <c r="A69" s="35">
        <f>'3434'!Y62</f>
        <v>54500</v>
      </c>
      <c r="B69" s="106">
        <f>IF(A69&gt;174999.99,VLOOKUP(A69,'Higher Income Adjustment'!A$1:B$190,2),0)</f>
        <v>0</v>
      </c>
      <c r="C69" s="85">
        <f>'3434'!AX62</f>
        <v>13007.015721606624</v>
      </c>
      <c r="D69" s="85">
        <f>'3434'!AY62</f>
        <v>16599.204313096838</v>
      </c>
      <c r="E69" s="85">
        <f>'3434'!AZ62</f>
        <v>20191.392904587054</v>
      </c>
      <c r="G69" s="85">
        <f>'3434'!BE62</f>
        <v>7824.0886354683571</v>
      </c>
      <c r="H69" s="85">
        <f>'3434'!BF62</f>
        <v>11382.695894852981</v>
      </c>
      <c r="I69" s="85">
        <f>'3434'!BG62</f>
        <v>14941.303154237605</v>
      </c>
    </row>
    <row r="70" spans="1:9" x14ac:dyDescent="0.4">
      <c r="A70" s="35">
        <f>'3434'!Y63</f>
        <v>55500</v>
      </c>
      <c r="B70" s="106">
        <f>IF(A70&gt;174999.99,VLOOKUP(A70,'Higher Income Adjustment'!A$1:B$190,2),0)</f>
        <v>0</v>
      </c>
      <c r="C70" s="85">
        <f>'3434'!AX63</f>
        <v>13110.380399644961</v>
      </c>
      <c r="D70" s="85">
        <f>'3434'!AY63</f>
        <v>16702.264976405961</v>
      </c>
      <c r="E70" s="85">
        <f>'3434'!AZ63</f>
        <v>20294.149553166961</v>
      </c>
      <c r="G70" s="85">
        <f>'3434'!BE63</f>
        <v>7864.9328136557251</v>
      </c>
      <c r="H70" s="85">
        <f>'3434'!BF63</f>
        <v>11423.238900372269</v>
      </c>
      <c r="I70" s="85">
        <f>'3434'!BG63</f>
        <v>14981.544987088813</v>
      </c>
    </row>
    <row r="71" spans="1:9" x14ac:dyDescent="0.4">
      <c r="A71" s="35">
        <f>'3434'!Y64</f>
        <v>56500</v>
      </c>
      <c r="B71" s="106">
        <f>IF(A71&gt;174999.99,VLOOKUP(A71,'Higher Income Adjustment'!A$1:B$190,2),0)</f>
        <v>0</v>
      </c>
      <c r="C71" s="85">
        <f>'3434'!AX64</f>
        <v>13213.740385695892</v>
      </c>
      <c r="D71" s="85">
        <f>'3434'!AY64</f>
        <v>16805.32563971508</v>
      </c>
      <c r="E71" s="85">
        <f>'3434'!AZ64</f>
        <v>20396.910893734268</v>
      </c>
      <c r="G71" s="85">
        <f>'3434'!BE64</f>
        <v>7905.772343718415</v>
      </c>
      <c r="H71" s="85">
        <f>'3434'!BF64</f>
        <v>11463.781905891556</v>
      </c>
      <c r="I71" s="85">
        <f>'3434'!BG64</f>
        <v>15021.791468064697</v>
      </c>
    </row>
    <row r="72" spans="1:9" x14ac:dyDescent="0.4">
      <c r="A72" s="35">
        <f>'3434'!Y65</f>
        <v>57500</v>
      </c>
      <c r="B72" s="106">
        <f>IF(A72&gt;174999.99,VLOOKUP(A72,'Higher Income Adjustment'!A$1:B$190,2),0)</f>
        <v>0</v>
      </c>
      <c r="C72" s="85">
        <f>'3434'!AX65</f>
        <v>13317.095678586233</v>
      </c>
      <c r="D72" s="85">
        <f>'3434'!AY65</f>
        <v>16908.386303024199</v>
      </c>
      <c r="E72" s="85">
        <f>'3434'!AZ65</f>
        <v>20499.676927462166</v>
      </c>
      <c r="G72" s="85">
        <f>'3434'!BE65</f>
        <v>7946.6072244942116</v>
      </c>
      <c r="H72" s="85">
        <f>'3434'!BF65</f>
        <v>11504.324911410844</v>
      </c>
      <c r="I72" s="85">
        <f>'3434'!BG65</f>
        <v>15062.042598327476</v>
      </c>
    </row>
    <row r="73" spans="1:9" x14ac:dyDescent="0.4">
      <c r="A73" s="35">
        <f>'3434'!Y66</f>
        <v>58500</v>
      </c>
      <c r="B73" s="106">
        <f>IF(A73&gt;174999.99,VLOOKUP(A73,'Higher Income Adjustment'!A$1:B$190,2),0)</f>
        <v>0</v>
      </c>
      <c r="C73" s="85">
        <f>'3434'!AX66</f>
        <v>13420.44627716081</v>
      </c>
      <c r="D73" s="85">
        <f>'3434'!AY66</f>
        <v>17011.446966333318</v>
      </c>
      <c r="E73" s="85">
        <f>'3434'!AZ66</f>
        <v>20602.447655505825</v>
      </c>
      <c r="G73" s="85">
        <f>'3434'!BE66</f>
        <v>7987.4374548387368</v>
      </c>
      <c r="H73" s="85">
        <f>'3434'!BF66</f>
        <v>11544.867916930132</v>
      </c>
      <c r="I73" s="85">
        <f>'3434'!BG66</f>
        <v>15102.298379021528</v>
      </c>
    </row>
    <row r="74" spans="1:9" x14ac:dyDescent="0.4">
      <c r="A74" s="35">
        <f>'3434'!Y67</f>
        <v>59500</v>
      </c>
      <c r="B74" s="106">
        <f>IF(A74&gt;174999.99,VLOOKUP(A74,'Higher Income Adjustment'!A$1:B$190,2),0)</f>
        <v>0</v>
      </c>
      <c r="C74" s="85">
        <f>'3434'!AX67</f>
        <v>13523.792180282486</v>
      </c>
      <c r="D74" s="85">
        <f>'3434'!AY67</f>
        <v>17114.507629642438</v>
      </c>
      <c r="E74" s="85">
        <f>'3434'!AZ67</f>
        <v>20705.22307900239</v>
      </c>
      <c r="G74" s="85">
        <f>'3434'!BE67</f>
        <v>8028.2630336254833</v>
      </c>
      <c r="H74" s="85">
        <f>'3434'!BF67</f>
        <v>11585.41092244942</v>
      </c>
      <c r="I74" s="85">
        <f>'3434'!BG67</f>
        <v>15142.558811273357</v>
      </c>
    </row>
    <row r="75" spans="1:9" x14ac:dyDescent="0.4">
      <c r="A75" s="35">
        <f>'3434'!Y68</f>
        <v>60500</v>
      </c>
      <c r="B75" s="106">
        <f>IF(A75&gt;174999.99,VLOOKUP(A75,'Higher Income Adjustment'!A$1:B$190,2),0)</f>
        <v>0</v>
      </c>
      <c r="C75" s="85">
        <f>'3434'!AX68</f>
        <v>13627.133386832178</v>
      </c>
      <c r="D75" s="85">
        <f>'3434'!AY68</f>
        <v>17217.568292951561</v>
      </c>
      <c r="E75" s="85">
        <f>'3434'!AZ68</f>
        <v>20808.003199070943</v>
      </c>
      <c r="G75" s="85">
        <f>'3434'!BE68</f>
        <v>8069.0839597458298</v>
      </c>
      <c r="H75" s="85">
        <f>'3434'!BF68</f>
        <v>11625.953927968709</v>
      </c>
      <c r="I75" s="85">
        <f>'3434'!BG68</f>
        <v>15182.823896191589</v>
      </c>
    </row>
    <row r="76" spans="1:9" x14ac:dyDescent="0.4">
      <c r="A76" s="35">
        <f>'3434'!Y69</f>
        <v>61500</v>
      </c>
      <c r="B76" s="106">
        <f>IF(A76&gt;174999.99,VLOOKUP(A76,'Higher Income Adjustment'!A$1:B$190,2),0)</f>
        <v>0</v>
      </c>
      <c r="C76" s="85">
        <f>'3434'!AX69</f>
        <v>13730.46989570888</v>
      </c>
      <c r="D76" s="85">
        <f>'3434'!AY69</f>
        <v>17320.62895626068</v>
      </c>
      <c r="E76" s="85">
        <f>'3434'!AZ69</f>
        <v>20910.788016812479</v>
      </c>
      <c r="G76" s="85">
        <f>'3434'!BE69</f>
        <v>8109.9002321090684</v>
      </c>
      <c r="H76" s="85">
        <f>'3434'!BF69</f>
        <v>11666.496933487997</v>
      </c>
      <c r="I76" s="85">
        <f>'3434'!BG69</f>
        <v>15223.093634866926</v>
      </c>
    </row>
    <row r="77" spans="1:9" x14ac:dyDescent="0.4">
      <c r="A77" s="35">
        <f>'3434'!Y70</f>
        <v>62500</v>
      </c>
      <c r="B77" s="106">
        <f>IF(A77&gt;174999.99,VLOOKUP(A77,'Higher Income Adjustment'!A$1:B$190,2),0)</f>
        <v>0</v>
      </c>
      <c r="C77" s="85">
        <f>'3434'!AX70</f>
        <v>13833.80170582969</v>
      </c>
      <c r="D77" s="85">
        <f>'3434'!AY70</f>
        <v>17423.689619569799</v>
      </c>
      <c r="E77" s="85">
        <f>'3434'!AZ70</f>
        <v>21013.577533309908</v>
      </c>
      <c r="G77" s="85">
        <f>'3434'!BE70</f>
        <v>8150.7118496424173</v>
      </c>
      <c r="H77" s="85">
        <f>'3434'!BF70</f>
        <v>11707.039939007285</v>
      </c>
      <c r="I77" s="85">
        <f>'3434'!BG70</f>
        <v>15263.368028372153</v>
      </c>
    </row>
    <row r="78" spans="1:9" x14ac:dyDescent="0.4">
      <c r="A78" s="35">
        <f>'3434'!Y71</f>
        <v>63500</v>
      </c>
      <c r="B78" s="106">
        <f>IF(A78&gt;174999.99,VLOOKUP(A78,'Higher Income Adjustment'!A$1:B$190,2),0)</f>
        <v>0</v>
      </c>
      <c r="C78" s="85">
        <f>'3434'!AX71</f>
        <v>13937.128816129833</v>
      </c>
      <c r="D78" s="85">
        <f>'3434'!AY71</f>
        <v>17526.750282878918</v>
      </c>
      <c r="E78" s="85">
        <f>'3434'!AZ71</f>
        <v>21116.371749628004</v>
      </c>
      <c r="G78" s="85">
        <f>'3434'!BE71</f>
        <v>8191.5188112910528</v>
      </c>
      <c r="H78" s="85">
        <f>'3434'!BF71</f>
        <v>11747.582944526574</v>
      </c>
      <c r="I78" s="85">
        <f>'3434'!BG71</f>
        <v>15303.647077762094</v>
      </c>
    </row>
    <row r="79" spans="1:9" x14ac:dyDescent="0.4">
      <c r="A79" s="35">
        <f>'3434'!Y72</f>
        <v>64500</v>
      </c>
      <c r="B79" s="106">
        <f>IF(A79&gt;174999.99,VLOOKUP(A79,'Higher Income Adjustment'!A$1:B$190,2),0)</f>
        <v>0</v>
      </c>
      <c r="C79" s="85">
        <f>'3434'!AX72</f>
        <v>14040.451225562667</v>
      </c>
      <c r="D79" s="85">
        <f>'3434'!AY72</f>
        <v>17629.810946188038</v>
      </c>
      <c r="E79" s="85">
        <f>'3434'!AZ72</f>
        <v>21219.17066681341</v>
      </c>
      <c r="G79" s="85">
        <f>'3434'!BE72</f>
        <v>8232.3211160181181</v>
      </c>
      <c r="H79" s="85">
        <f>'3434'!BF72</f>
        <v>11788.12595004586</v>
      </c>
      <c r="I79" s="85">
        <f>'3434'!BG72</f>
        <v>15343.930784073602</v>
      </c>
    </row>
    <row r="80" spans="1:9" x14ac:dyDescent="0.4">
      <c r="A80" s="35">
        <f>'3434'!Y73</f>
        <v>65500</v>
      </c>
      <c r="B80" s="106">
        <f>IF(A80&gt;174999.99,VLOOKUP(A80,'Higher Income Adjustment'!A$1:B$190,2),0)</f>
        <v>0</v>
      </c>
      <c r="C80" s="85">
        <f>'3434'!AX73</f>
        <v>14143.768933099718</v>
      </c>
      <c r="D80" s="85">
        <f>'3434'!AY73</f>
        <v>17732.871609497157</v>
      </c>
      <c r="E80" s="85">
        <f>'3434'!AZ73</f>
        <v>21321.974285894597</v>
      </c>
      <c r="G80" s="85">
        <f>'3434'!BE73</f>
        <v>8273.1187628047574</v>
      </c>
      <c r="H80" s="85">
        <f>'3434'!BF73</f>
        <v>11828.668955565148</v>
      </c>
      <c r="I80" s="85">
        <f>'3434'!BG73</f>
        <v>15384.219148325539</v>
      </c>
    </row>
    <row r="81" spans="1:9" x14ac:dyDescent="0.4">
      <c r="A81" s="35">
        <f>'3434'!Y74</f>
        <v>66500</v>
      </c>
      <c r="B81" s="106">
        <f>IF(A81&gt;174999.99,VLOOKUP(A81,'Higher Income Adjustment'!A$1:B$190,2),0)</f>
        <v>0</v>
      </c>
      <c r="C81" s="85">
        <f>'3434'!AX74</f>
        <v>14247.081937730696</v>
      </c>
      <c r="D81" s="85">
        <f>'3434'!AY74</f>
        <v>17835.932272806276</v>
      </c>
      <c r="E81" s="85">
        <f>'3434'!AZ74</f>
        <v>21424.782607881854</v>
      </c>
      <c r="G81" s="85">
        <f>'3434'!BE74</f>
        <v>8313.9117506501243</v>
      </c>
      <c r="H81" s="85">
        <f>'3434'!BF74</f>
        <v>11869.211961084437</v>
      </c>
      <c r="I81" s="85">
        <f>'3434'!BG74</f>
        <v>15424.512171518749</v>
      </c>
    </row>
    <row r="82" spans="1:9" x14ac:dyDescent="0.4">
      <c r="A82" s="35">
        <f>'3434'!Y75</f>
        <v>67500</v>
      </c>
      <c r="B82" s="106">
        <f>IF(A82&gt;174999.99,VLOOKUP(A82,'Higher Income Adjustment'!A$1:B$190,2),0)</f>
        <v>0</v>
      </c>
      <c r="C82" s="85">
        <f>'3434'!AX75</f>
        <v>14350.390238463515</v>
      </c>
      <c r="D82" s="85">
        <f>'3434'!AY75</f>
        <v>17938.992936115399</v>
      </c>
      <c r="E82" s="85">
        <f>'3434'!AZ75</f>
        <v>21527.595633767283</v>
      </c>
      <c r="G82" s="85">
        <f>'3434'!BE75</f>
        <v>8354.700078571399</v>
      </c>
      <c r="H82" s="85">
        <f>'3434'!BF75</f>
        <v>11909.754966603725</v>
      </c>
      <c r="I82" s="85">
        <f>'3434'!BG75</f>
        <v>15464.809854636051</v>
      </c>
    </row>
    <row r="83" spans="1:9" x14ac:dyDescent="0.4">
      <c r="A83" s="35">
        <f>'3434'!Y76</f>
        <v>68500</v>
      </c>
      <c r="B83" s="106">
        <f>IF(A83&gt;174999.99,VLOOKUP(A83,'Higher Income Adjustment'!A$1:B$190,2),0)</f>
        <v>0</v>
      </c>
      <c r="C83" s="85">
        <f>'3434'!AX76</f>
        <v>14453.6938343243</v>
      </c>
      <c r="D83" s="85">
        <f>'3434'!AY76</f>
        <v>18042.053599424518</v>
      </c>
      <c r="E83" s="85">
        <f>'3434'!AZ76</f>
        <v>21630.413364524738</v>
      </c>
      <c r="G83" s="85">
        <f>'3434'!BE76</f>
        <v>8395.483745603824</v>
      </c>
      <c r="H83" s="85">
        <f>'3434'!BF76</f>
        <v>11950.297972123013</v>
      </c>
      <c r="I83" s="85">
        <f>'3434'!BG76</f>
        <v>15505.112198642202</v>
      </c>
    </row>
    <row r="84" spans="1:9" x14ac:dyDescent="0.4">
      <c r="A84" s="35">
        <f>'3434'!Y77</f>
        <v>69500</v>
      </c>
      <c r="B84" s="106">
        <f>IF(A84&gt;174999.99,VLOOKUP(A84,'Higher Income Adjustment'!A$1:B$190,2),0)</f>
        <v>0</v>
      </c>
      <c r="C84" s="85">
        <f>'3434'!AX77</f>
        <v>14556.992724357429</v>
      </c>
      <c r="D84" s="85">
        <f>'3434'!AY77</f>
        <v>18145.114262733638</v>
      </c>
      <c r="E84" s="85">
        <f>'3434'!AZ77</f>
        <v>21733.235801109844</v>
      </c>
      <c r="G84" s="85">
        <f>'3434'!BE77</f>
        <v>8436.2627508007026</v>
      </c>
      <c r="H84" s="85">
        <f>'3434'!BF77</f>
        <v>11990.8409776423</v>
      </c>
      <c r="I84" s="85">
        <f>'3434'!BG77</f>
        <v>15545.419204483896</v>
      </c>
    </row>
    <row r="85" spans="1:9" x14ac:dyDescent="0.4">
      <c r="A85" s="35">
        <f>'3434'!Y78</f>
        <v>70500</v>
      </c>
      <c r="B85" s="106">
        <f>IF(A85&gt;174999.99,VLOOKUP(A85,'Higher Income Adjustment'!A$1:B$190,2),0)</f>
        <v>0</v>
      </c>
      <c r="C85" s="85">
        <f>'3434'!AX78</f>
        <v>14660.286907625541</v>
      </c>
      <c r="D85" s="85">
        <f>'3434'!AY78</f>
        <v>18248.174926042757</v>
      </c>
      <c r="E85" s="85">
        <f>'3434'!AZ78</f>
        <v>21836.062944459973</v>
      </c>
      <c r="G85" s="85">
        <f>'3434'!BE78</f>
        <v>8477.0370932334408</v>
      </c>
      <c r="H85" s="85">
        <f>'3434'!BF78</f>
        <v>12031.383983161588</v>
      </c>
      <c r="I85" s="85">
        <f>'3434'!BG78</f>
        <v>15585.730873089735</v>
      </c>
    </row>
    <row r="86" spans="1:9" x14ac:dyDescent="0.4">
      <c r="A86" s="35">
        <f>'3434'!Y79</f>
        <v>71500</v>
      </c>
      <c r="B86" s="106">
        <f>IF(A86&gt;174999.99,VLOOKUP(A86,'Higher Income Adjustment'!A$1:B$190,2),0)</f>
        <v>0</v>
      </c>
      <c r="C86" s="85">
        <f>'3434'!AX79</f>
        <v>14763.576383209544</v>
      </c>
      <c r="D86" s="85">
        <f>'3434'!AY79</f>
        <v>18351.235589351876</v>
      </c>
      <c r="E86" s="85">
        <f>'3434'!AZ79</f>
        <v>21938.894795494209</v>
      </c>
      <c r="G86" s="85">
        <f>'3434'!BE79</f>
        <v>8517.8067719915362</v>
      </c>
      <c r="H86" s="85">
        <f>'3434'!BF79</f>
        <v>12071.926988680876</v>
      </c>
      <c r="I86" s="85">
        <f>'3434'!BG79</f>
        <v>15626.047205370216</v>
      </c>
    </row>
    <row r="87" spans="1:9" x14ac:dyDescent="0.4">
      <c r="A87" s="35">
        <f>'3434'!Y80</f>
        <v>72500</v>
      </c>
      <c r="B87" s="106">
        <f>IF(A87&gt;174999.99,VLOOKUP(A87,'Higher Income Adjustment'!A$1:B$190,2),0)</f>
        <v>0</v>
      </c>
      <c r="C87" s="85">
        <f>'3434'!AX80</f>
        <v>14866.861150208655</v>
      </c>
      <c r="D87" s="85">
        <f>'3434'!AY80</f>
        <v>18454.296252660999</v>
      </c>
      <c r="E87" s="85">
        <f>'3434'!AZ80</f>
        <v>22041.731355113341</v>
      </c>
      <c r="G87" s="85">
        <f>'3434'!BE80</f>
        <v>8558.5717861826215</v>
      </c>
      <c r="H87" s="85">
        <f>'3434'!BF80</f>
        <v>12112.469994200164</v>
      </c>
      <c r="I87" s="85">
        <f>'3434'!BG80</f>
        <v>15666.368202217707</v>
      </c>
    </row>
    <row r="88" spans="1:9" x14ac:dyDescent="0.4">
      <c r="A88" s="35">
        <f>'3434'!Y81</f>
        <v>73500</v>
      </c>
      <c r="B88" s="106">
        <f>IF(A88&gt;174999.99,VLOOKUP(A88,'Higher Income Adjustment'!A$1:B$190,2),0)</f>
        <v>0</v>
      </c>
      <c r="C88" s="85">
        <f>'3434'!AX81</f>
        <v>14970.141207740384</v>
      </c>
      <c r="D88" s="85">
        <f>'3434'!AY81</f>
        <v>18557.356915970115</v>
      </c>
      <c r="E88" s="85">
        <f>'3434'!AZ81</f>
        <v>22144.572624199845</v>
      </c>
      <c r="G88" s="85">
        <f>'3434'!BE81</f>
        <v>8599.3321349324706</v>
      </c>
      <c r="H88" s="85">
        <f>'3434'!BF81</f>
        <v>12153.012999719453</v>
      </c>
      <c r="I88" s="85">
        <f>'3434'!BG81</f>
        <v>15706.693864506435</v>
      </c>
    </row>
    <row r="89" spans="1:9" x14ac:dyDescent="0.4">
      <c r="A89" s="35">
        <f>'3434'!Y82</f>
        <v>74500</v>
      </c>
      <c r="B89" s="106">
        <f>IF(A89&gt;174999.99,VLOOKUP(A89,'Higher Income Adjustment'!A$1:B$190,2),0)</f>
        <v>0</v>
      </c>
      <c r="C89" s="85">
        <f>'3434'!AX82</f>
        <v>15073.416554940599</v>
      </c>
      <c r="D89" s="85">
        <f>'3434'!AY82</f>
        <v>18660.417579279238</v>
      </c>
      <c r="E89" s="85">
        <f>'3434'!AZ82</f>
        <v>22247.418603617876</v>
      </c>
      <c r="G89" s="85">
        <f>'3434'!BE82</f>
        <v>8640.0878173850142</v>
      </c>
      <c r="H89" s="85">
        <f>'3434'!BF82</f>
        <v>12193.556005238741</v>
      </c>
      <c r="I89" s="85">
        <f>'3434'!BG82</f>
        <v>15747.024193092468</v>
      </c>
    </row>
    <row r="90" spans="1:9" x14ac:dyDescent="0.4">
      <c r="A90" s="35">
        <f>'3434'!Y83</f>
        <v>75500</v>
      </c>
      <c r="B90" s="106">
        <f>IF(A90&gt;174999.99,VLOOKUP(A90,'Higher Income Adjustment'!A$1:B$190,2),0)</f>
        <v>0</v>
      </c>
      <c r="C90" s="85">
        <f>'3434'!AX83</f>
        <v>15176.687190963496</v>
      </c>
      <c r="D90" s="85">
        <f>'3434'!AY83</f>
        <v>18763.478242588357</v>
      </c>
      <c r="E90" s="85">
        <f>'3434'!AZ83</f>
        <v>22350.269294213216</v>
      </c>
      <c r="G90" s="85">
        <f>'3434'!BE83</f>
        <v>8680.8388327023677</v>
      </c>
      <c r="H90" s="85">
        <f>'3434'!BF83</f>
        <v>12234.099010758029</v>
      </c>
      <c r="I90" s="85">
        <f>'3434'!BG83</f>
        <v>15787.359188813691</v>
      </c>
    </row>
    <row r="91" spans="1:9" x14ac:dyDescent="0.4">
      <c r="A91" s="35">
        <f>'3434'!Y84</f>
        <v>76500</v>
      </c>
      <c r="B91" s="106">
        <f>IF(A91&gt;174999.99,VLOOKUP(A91,'Higher Income Adjustment'!A$1:B$190,2),0)</f>
        <v>0</v>
      </c>
      <c r="C91" s="85">
        <f>'3434'!AX84</f>
        <v>15279.953114981643</v>
      </c>
      <c r="D91" s="85">
        <f>'3434'!AY84</f>
        <v>18866.538905897476</v>
      </c>
      <c r="E91" s="85">
        <f>'3434'!AZ84</f>
        <v>22453.124696813309</v>
      </c>
      <c r="G91" s="85">
        <f>'3434'!BE84</f>
        <v>8721.585180064827</v>
      </c>
      <c r="H91" s="85">
        <f>'3434'!BF84</f>
        <v>12274.642016277317</v>
      </c>
      <c r="I91" s="85">
        <f>'3434'!BG84</f>
        <v>15827.698852489808</v>
      </c>
    </row>
    <row r="92" spans="1:9" x14ac:dyDescent="0.4">
      <c r="A92" s="35">
        <f>'3434'!Y85</f>
        <v>77500</v>
      </c>
      <c r="B92" s="106">
        <f>IF(A92&gt;174999.99,VLOOKUP(A92,'Higher Income Adjustment'!A$1:B$190,2),0)</f>
        <v>0</v>
      </c>
      <c r="C92" s="85">
        <f>'3434'!AX85</f>
        <v>15383.214326185993</v>
      </c>
      <c r="D92" s="85">
        <f>'3434'!AY85</f>
        <v>18969.599569206595</v>
      </c>
      <c r="E92" s="85">
        <f>'3434'!AZ85</f>
        <v>22555.984812227198</v>
      </c>
      <c r="G92" s="85">
        <f>'3434'!BE85</f>
        <v>8762.3268586709091</v>
      </c>
      <c r="H92" s="85">
        <f>'3434'!BF85</f>
        <v>12315.185021796606</v>
      </c>
      <c r="I92" s="85">
        <f>'3434'!BG85</f>
        <v>15868.043184922302</v>
      </c>
    </row>
    <row r="93" spans="1:9" x14ac:dyDescent="0.4">
      <c r="A93" s="35">
        <f>'3434'!Y86</f>
        <v>78500</v>
      </c>
      <c r="B93" s="106">
        <f>IF(A93&gt;174999.99,VLOOKUP(A93,'Higher Income Adjustment'!A$1:B$190,2),0)</f>
        <v>0</v>
      </c>
      <c r="C93" s="85">
        <f>'3434'!AX86</f>
        <v>15486.47082378589</v>
      </c>
      <c r="D93" s="85">
        <f>'3434'!AY86</f>
        <v>19072.660232515715</v>
      </c>
      <c r="E93" s="85">
        <f>'3434'!AZ86</f>
        <v>22658.849641245539</v>
      </c>
      <c r="G93" s="85">
        <f>'3434'!BE86</f>
        <v>8803.0638677373499</v>
      </c>
      <c r="H93" s="85">
        <f>'3434'!BF86</f>
        <v>12355.728027315892</v>
      </c>
      <c r="I93" s="85">
        <f>'3434'!BG86</f>
        <v>15908.392186894434</v>
      </c>
    </row>
    <row r="94" spans="1:9" x14ac:dyDescent="0.4">
      <c r="A94" s="35">
        <f>'3434'!Y87</f>
        <v>79500</v>
      </c>
      <c r="B94" s="106">
        <f>IF(A94&gt;174999.99,VLOOKUP(A94,'Higher Income Adjustment'!A$1:B$190,2),0)</f>
        <v>0</v>
      </c>
      <c r="C94" s="85">
        <f>'3434'!AX87</f>
        <v>15589.722607009095</v>
      </c>
      <c r="D94" s="85">
        <f>'3434'!AY87</f>
        <v>19175.720895824837</v>
      </c>
      <c r="E94" s="85">
        <f>'3434'!AZ87</f>
        <v>22761.71918464058</v>
      </c>
      <c r="G94" s="85">
        <f>'3434'!BE87</f>
        <v>8843.7962064991298</v>
      </c>
      <c r="H94" s="85">
        <f>'3434'!BF87</f>
        <v>12396.27103283518</v>
      </c>
      <c r="I94" s="85">
        <f>'3434'!BG87</f>
        <v>15948.745859171231</v>
      </c>
    </row>
    <row r="95" spans="1:9" x14ac:dyDescent="0.4">
      <c r="A95" s="35">
        <f>'3434'!Y88</f>
        <v>80500</v>
      </c>
      <c r="B95" s="106">
        <f>IF(A95&gt;174999.99,VLOOKUP(A95,'Higher Income Adjustment'!A$1:B$190,2),0)</f>
        <v>0</v>
      </c>
      <c r="C95" s="85">
        <f>'3434'!AX88</f>
        <v>15692.969675101784</v>
      </c>
      <c r="D95" s="85">
        <f>'3434'!AY88</f>
        <v>19278.781559133953</v>
      </c>
      <c r="E95" s="85">
        <f>'3434'!AZ88</f>
        <v>22864.593443166123</v>
      </c>
      <c r="G95" s="85">
        <f>'3434'!BE88</f>
        <v>8884.5238742094789</v>
      </c>
      <c r="H95" s="85">
        <f>'3434'!BF88</f>
        <v>12436.814038354469</v>
      </c>
      <c r="I95" s="85">
        <f>'3434'!BG88</f>
        <v>15989.104202499459</v>
      </c>
    </row>
    <row r="96" spans="1:9" x14ac:dyDescent="0.4">
      <c r="A96" s="35">
        <f>'3434'!Y89</f>
        <v>81500</v>
      </c>
      <c r="B96" s="106">
        <f>IF(A96&gt;174999.99,VLOOKUP(A96,'Higher Income Adjustment'!A$1:B$190,2),0)</f>
        <v>0</v>
      </c>
      <c r="C96" s="85">
        <f>'3434'!AX89</f>
        <v>15796.212027328602</v>
      </c>
      <c r="D96" s="85">
        <f>'3434'!AY89</f>
        <v>19381.842222443076</v>
      </c>
      <c r="E96" s="85">
        <f>'3434'!AZ89</f>
        <v>22967.47241755755</v>
      </c>
      <c r="G96" s="85">
        <f>'3434'!BE89</f>
        <v>8925.246870139903</v>
      </c>
      <c r="H96" s="85">
        <f>'3434'!BF89</f>
        <v>12477.357043873757</v>
      </c>
      <c r="I96" s="85">
        <f>'3434'!BG89</f>
        <v>16029.467217607611</v>
      </c>
    </row>
    <row r="97" spans="1:9" x14ac:dyDescent="0.4">
      <c r="A97" s="35">
        <f>'3434'!Y90</f>
        <v>82500</v>
      </c>
      <c r="B97" s="106">
        <f>IF(A97&gt;174999.99,VLOOKUP(A97,'Higher Income Adjustment'!A$1:B$190,2),0)</f>
        <v>0</v>
      </c>
      <c r="C97" s="85">
        <f>'3434'!AX90</f>
        <v>15899.449662972624</v>
      </c>
      <c r="D97" s="85">
        <f>'3434'!AY90</f>
        <v>19484.902885752195</v>
      </c>
      <c r="E97" s="85">
        <f>'3434'!AZ90</f>
        <v>23070.356108531767</v>
      </c>
      <c r="G97" s="85">
        <f>'3434'!BE90</f>
        <v>8965.9651935801885</v>
      </c>
      <c r="H97" s="85">
        <f>'3434'!BF90</f>
        <v>12517.900049393045</v>
      </c>
      <c r="I97" s="85">
        <f>'3434'!BG90</f>
        <v>16069.834905205902</v>
      </c>
    </row>
    <row r="98" spans="1:9" x14ac:dyDescent="0.4">
      <c r="A98" s="35">
        <f>'3434'!Y91</f>
        <v>83500</v>
      </c>
      <c r="B98" s="106">
        <f>IF(A98&gt;174999.99,VLOOKUP(A98,'Higher Income Adjustment'!A$1:B$190,2),0)</f>
        <v>0</v>
      </c>
      <c r="C98" s="85">
        <f>'3434'!AX91</f>
        <v>16002.682581335408</v>
      </c>
      <c r="D98" s="85">
        <f>'3434'!AY91</f>
        <v>19587.963549061315</v>
      </c>
      <c r="E98" s="85">
        <f>'3434'!AZ91</f>
        <v>23173.244516787221</v>
      </c>
      <c r="G98" s="85">
        <f>'3434'!BE91</f>
        <v>9006.678843838421</v>
      </c>
      <c r="H98" s="85">
        <f>'3434'!BF91</f>
        <v>12558.443054912332</v>
      </c>
      <c r="I98" s="85">
        <f>'3434'!BG91</f>
        <v>16110.207265986242</v>
      </c>
    </row>
    <row r="99" spans="1:9" x14ac:dyDescent="0.4">
      <c r="A99" s="35">
        <f>'3434'!Y92</f>
        <v>84500</v>
      </c>
      <c r="B99" s="106">
        <f>IF(A99&gt;174999.99,VLOOKUP(A99,'Higher Income Adjustment'!A$1:B$190,2),0)</f>
        <v>0</v>
      </c>
      <c r="C99" s="85">
        <f>'3434'!AX92</f>
        <v>16105.910781737002</v>
      </c>
      <c r="D99" s="85">
        <f>'3434'!AY92</f>
        <v>19691.024212370437</v>
      </c>
      <c r="E99" s="85">
        <f>'3434'!AZ92</f>
        <v>23276.137643003873</v>
      </c>
      <c r="G99" s="85">
        <f>'3434'!BE92</f>
        <v>9047.3878202410033</v>
      </c>
      <c r="H99" s="85">
        <f>'3434'!BF92</f>
        <v>12598.98606043162</v>
      </c>
      <c r="I99" s="85">
        <f>'3434'!BG92</f>
        <v>16150.584300622237</v>
      </c>
    </row>
    <row r="100" spans="1:9" x14ac:dyDescent="0.4">
      <c r="A100" s="35">
        <f>'3434'!Y93</f>
        <v>85500</v>
      </c>
      <c r="B100" s="106">
        <f>IF(A100&gt;174999.99,VLOOKUP(A100,'Higher Income Adjustment'!A$1:B$190,2),0)</f>
        <v>0</v>
      </c>
      <c r="C100" s="85">
        <f>'3434'!AX93</f>
        <v>16209.134263515934</v>
      </c>
      <c r="D100" s="85">
        <f>'3434'!AY93</f>
        <v>19794.084875679553</v>
      </c>
      <c r="E100" s="85">
        <f>'3434'!AZ93</f>
        <v>23379.035487843172</v>
      </c>
      <c r="G100" s="85">
        <f>'3434'!BE93</f>
        <v>9088.0921221326553</v>
      </c>
      <c r="H100" s="85">
        <f>'3434'!BF93</f>
        <v>12639.529065950908</v>
      </c>
      <c r="I100" s="85">
        <f>'3434'!BG93</f>
        <v>16190.966009769161</v>
      </c>
    </row>
    <row r="101" spans="1:9" x14ac:dyDescent="0.4">
      <c r="A101" s="35">
        <f>'3434'!Y94</f>
        <v>86500</v>
      </c>
      <c r="B101" s="106">
        <f>IF(A101&gt;174999.99,VLOOKUP(A101,'Higher Income Adjustment'!A$1:B$190,2),0)</f>
        <v>0</v>
      </c>
      <c r="C101" s="85">
        <f>'3434'!AX94</f>
        <v>16312.353026029274</v>
      </c>
      <c r="D101" s="85">
        <f>'3434'!AY94</f>
        <v>19897.145538988676</v>
      </c>
      <c r="E101" s="85">
        <f>'3434'!AZ94</f>
        <v>23481.938051948076</v>
      </c>
      <c r="G101" s="85">
        <f>'3434'!BE94</f>
        <v>9128.7917488764415</v>
      </c>
      <c r="H101" s="85">
        <f>'3434'!BF94</f>
        <v>12680.072071470197</v>
      </c>
      <c r="I101" s="85">
        <f>'3434'!BG94</f>
        <v>16231.352394063952</v>
      </c>
    </row>
    <row r="102" spans="1:9" x14ac:dyDescent="0.4">
      <c r="A102" s="35">
        <f>'3434'!Y95</f>
        <v>87500</v>
      </c>
      <c r="B102" s="106">
        <f>IF(A102&gt;174999.99,VLOOKUP(A102,'Higher Income Adjustment'!A$1:B$190,2),0)</f>
        <v>0</v>
      </c>
      <c r="C102" s="85">
        <f>'3434'!AX95</f>
        <v>16415.567068652581</v>
      </c>
      <c r="D102" s="85">
        <f>'3434'!AY95</f>
        <v>20000.206202297795</v>
      </c>
      <c r="E102" s="85">
        <f>'3434'!AZ95</f>
        <v>23584.84533594301</v>
      </c>
      <c r="G102" s="85">
        <f>'3434'!BE95</f>
        <v>9169.4866998537727</v>
      </c>
      <c r="H102" s="85">
        <f>'3434'!BF95</f>
        <v>12720.615076989485</v>
      </c>
      <c r="I102" s="85">
        <f>'3434'!BG95</f>
        <v>16271.743454125197</v>
      </c>
    </row>
    <row r="103" spans="1:9" x14ac:dyDescent="0.4">
      <c r="A103" s="35">
        <f>'3434'!Y96</f>
        <v>88500</v>
      </c>
      <c r="B103" s="106">
        <f>IF(A103&gt;174999.99,VLOOKUP(A103,'Higher Income Adjustment'!A$1:B$190,2),0)</f>
        <v>0</v>
      </c>
      <c r="C103" s="85">
        <f>'3434'!AX96</f>
        <v>16518.776390779974</v>
      </c>
      <c r="D103" s="85">
        <f>'3434'!AY96</f>
        <v>20103.266865606915</v>
      </c>
      <c r="E103" s="85">
        <f>'3434'!AZ96</f>
        <v>23687.757340433855</v>
      </c>
      <c r="G103" s="85">
        <f>'3434'!BE96</f>
        <v>9210.1769744644262</v>
      </c>
      <c r="H103" s="85">
        <f>'3434'!BF96</f>
        <v>12761.158082508773</v>
      </c>
      <c r="I103" s="85">
        <f>'3434'!BG96</f>
        <v>16312.13919055312</v>
      </c>
    </row>
    <row r="104" spans="1:9" x14ac:dyDescent="0.4">
      <c r="A104" s="35">
        <f>'3434'!Y97</f>
        <v>89500</v>
      </c>
      <c r="B104" s="106">
        <f>IF(A104&gt;174999.99,VLOOKUP(A104,'Higher Income Adjustment'!A$1:B$190,2),0)</f>
        <v>0</v>
      </c>
      <c r="C104" s="85">
        <f>'3434'!AX97</f>
        <v>16621.980991824115</v>
      </c>
      <c r="D104" s="85">
        <f>'3434'!AY97</f>
        <v>20206.327528916034</v>
      </c>
      <c r="E104" s="85">
        <f>'3434'!AZ97</f>
        <v>23790.674066007952</v>
      </c>
      <c r="G104" s="85">
        <f>'3434'!BE97</f>
        <v>9250.8625721265525</v>
      </c>
      <c r="H104" s="85">
        <f>'3434'!BF97</f>
        <v>12801.701088028061</v>
      </c>
      <c r="I104" s="85">
        <f>'3434'!BG97</f>
        <v>16352.53960392957</v>
      </c>
    </row>
    <row r="105" spans="1:9" x14ac:dyDescent="0.4">
      <c r="A105" s="35">
        <f>'3434'!Y98</f>
        <v>90500</v>
      </c>
      <c r="B105" s="106">
        <f>IF(A105&gt;174999.99,VLOOKUP(A105,'Higher Income Adjustment'!A$1:B$190,2),0)</f>
        <v>0</v>
      </c>
      <c r="C105" s="85">
        <f>'3434'!AX98</f>
        <v>16725.180871216216</v>
      </c>
      <c r="D105" s="85">
        <f>'3434'!AY98</f>
        <v>20309.388192225153</v>
      </c>
      <c r="E105" s="85">
        <f>'3434'!AZ98</f>
        <v>23893.59551323409</v>
      </c>
      <c r="G105" s="85">
        <f>'3434'!BE98</f>
        <v>9291.5434922766872</v>
      </c>
      <c r="H105" s="85">
        <f>'3434'!BF98</f>
        <v>12842.24409354735</v>
      </c>
      <c r="I105" s="85">
        <f>'3434'!BG98</f>
        <v>16392.944694818012</v>
      </c>
    </row>
    <row r="106" spans="1:9" x14ac:dyDescent="0.4">
      <c r="A106" s="35">
        <f>'3434'!Y99</f>
        <v>91500</v>
      </c>
      <c r="B106" s="106">
        <f>IF(A106&gt;174999.99,VLOOKUP(A106,'Higher Income Adjustment'!A$1:B$190,2),0)</f>
        <v>0</v>
      </c>
      <c r="C106" s="85">
        <f>'3434'!AX99</f>
        <v>16828.376028406077</v>
      </c>
      <c r="D106" s="85">
        <f>'3434'!AY99</f>
        <v>20412.448855534276</v>
      </c>
      <c r="E106" s="85">
        <f>'3434'!AZ99</f>
        <v>23996.521682662475</v>
      </c>
      <c r="G106" s="85">
        <f>'3434'!BE99</f>
        <v>9332.2197343697662</v>
      </c>
      <c r="H106" s="85">
        <f>'3434'!BF99</f>
        <v>12882.787099066636</v>
      </c>
      <c r="I106" s="85">
        <f>'3434'!BG99</f>
        <v>16433.354463763506</v>
      </c>
    </row>
    <row r="107" spans="1:9" x14ac:dyDescent="0.4">
      <c r="A107" s="35">
        <f>'3434'!Y100</f>
        <v>92500</v>
      </c>
      <c r="B107" s="106">
        <f>IF(A107&gt;174999.99,VLOOKUP(A107,'Higher Income Adjustment'!A$1:B$190,2),0)</f>
        <v>0</v>
      </c>
      <c r="C107" s="85">
        <f>'3434'!AX100</f>
        <v>16931.566462862062</v>
      </c>
      <c r="D107" s="85">
        <f>'3434'!AY100</f>
        <v>20515.509518843392</v>
      </c>
      <c r="E107" s="85">
        <f>'3434'!AZ100</f>
        <v>24099.452574824722</v>
      </c>
      <c r="G107" s="85">
        <f>'3434'!BE100</f>
        <v>9372.8912978791304</v>
      </c>
      <c r="H107" s="85">
        <f>'3434'!BF100</f>
        <v>12923.330104585924</v>
      </c>
      <c r="I107" s="85">
        <f>'3434'!BG100</f>
        <v>16473.768911292718</v>
      </c>
    </row>
    <row r="108" spans="1:9" x14ac:dyDescent="0.4">
      <c r="A108" s="35">
        <f>'3434'!Y101</f>
        <v>93500</v>
      </c>
      <c r="B108" s="106">
        <f>IF(A108&gt;174999.99,VLOOKUP(A108,'Higher Income Adjustment'!A$1:B$190,2),0)</f>
        <v>0</v>
      </c>
      <c r="C108" s="85">
        <f>'3434'!AX101</f>
        <v>17034.752174071145</v>
      </c>
      <c r="D108" s="85">
        <f>'3434'!AY101</f>
        <v>20618.570182152514</v>
      </c>
      <c r="E108" s="85">
        <f>'3434'!AZ101</f>
        <v>24202.388190233884</v>
      </c>
      <c r="G108" s="85">
        <f>'3434'!BE101</f>
        <v>9413.5581822965451</v>
      </c>
      <c r="H108" s="85">
        <f>'3434'!BF101</f>
        <v>12963.873110105213</v>
      </c>
      <c r="I108" s="85">
        <f>'3434'!BG101</f>
        <v>16514.188037913882</v>
      </c>
    </row>
    <row r="109" spans="1:9" x14ac:dyDescent="0.4">
      <c r="A109" s="35">
        <f>'3434'!Y102</f>
        <v>94500</v>
      </c>
      <c r="B109" s="106">
        <f>IF(A109&gt;174999.99,VLOOKUP(A109,'Higher Income Adjustment'!A$1:B$190,2),0)</f>
        <v>0</v>
      </c>
      <c r="C109" s="85">
        <f>'3434'!AX102</f>
        <v>17137.933161538887</v>
      </c>
      <c r="D109" s="85">
        <f>'3434'!AY102</f>
        <v>20721.630845461634</v>
      </c>
      <c r="E109" s="85">
        <f>'3434'!AZ102</f>
        <v>24305.32852938438</v>
      </c>
      <c r="G109" s="85">
        <f>'3434'!BE102</f>
        <v>9454.2203871321981</v>
      </c>
      <c r="H109" s="85">
        <f>'3434'!BF102</f>
        <v>13004.416115624501</v>
      </c>
      <c r="I109" s="85">
        <f>'3434'!BG102</f>
        <v>16554.611844116804</v>
      </c>
    </row>
    <row r="110" spans="1:9" x14ac:dyDescent="0.4">
      <c r="A110" s="35">
        <f>'3434'!Y103</f>
        <v>95500</v>
      </c>
      <c r="B110" s="106">
        <f>IF(A110&gt;174999.99,VLOOKUP(A110,'Higher Income Adjustment'!A$1:B$190,2),0)</f>
        <v>0</v>
      </c>
      <c r="C110" s="85">
        <f>'3434'!AX103</f>
        <v>17241.109424789473</v>
      </c>
      <c r="D110" s="85">
        <f>'3434'!AY103</f>
        <v>20824.691508770753</v>
      </c>
      <c r="E110" s="85">
        <f>'3434'!AZ103</f>
        <v>24408.273592752033</v>
      </c>
      <c r="G110" s="85">
        <f>'3434'!BE103</f>
        <v>9494.8779119147148</v>
      </c>
      <c r="H110" s="85">
        <f>'3434'!BF103</f>
        <v>13044.959121143789</v>
      </c>
      <c r="I110" s="85">
        <f>'3434'!BG103</f>
        <v>16595.040330372864</v>
      </c>
    </row>
    <row r="111" spans="1:9" x14ac:dyDescent="0.4">
      <c r="A111" s="35">
        <f>'3434'!Y104</f>
        <v>96500</v>
      </c>
      <c r="B111" s="106">
        <f>IF(A111&gt;174999.99,VLOOKUP(A111,'Higher Income Adjustment'!A$1:B$190,2),0)</f>
        <v>0</v>
      </c>
      <c r="C111" s="85">
        <f>'3434'!AX104</f>
        <v>17344.280963365694</v>
      </c>
      <c r="D111" s="85">
        <f>'3434'!AY104</f>
        <v>20927.752172079872</v>
      </c>
      <c r="E111" s="85">
        <f>'3434'!AZ104</f>
        <v>24511.22338079405</v>
      </c>
      <c r="G111" s="85">
        <f>'3434'!BE104</f>
        <v>9535.5307561911704</v>
      </c>
      <c r="H111" s="85">
        <f>'3434'!BF104</f>
        <v>13085.502126663076</v>
      </c>
      <c r="I111" s="85">
        <f>'3434'!BG104</f>
        <v>16635.473497134983</v>
      </c>
    </row>
    <row r="112" spans="1:9" x14ac:dyDescent="0.4">
      <c r="A112" s="35">
        <f>'3434'!Y105</f>
        <v>97500</v>
      </c>
      <c r="B112" s="106">
        <f>IF(A112&gt;174999.99,VLOOKUP(A112,'Higher Income Adjustment'!A$1:B$190,2),0)</f>
        <v>0</v>
      </c>
      <c r="C112" s="85">
        <f>'3434'!AX105</f>
        <v>17447.447776828994</v>
      </c>
      <c r="D112" s="85">
        <f>'3434'!AY105</f>
        <v>21030.812835388992</v>
      </c>
      <c r="E112" s="85">
        <f>'3434'!AZ105</f>
        <v>24614.177893948989</v>
      </c>
      <c r="G112" s="85">
        <f>'3434'!BE105</f>
        <v>9576.1789195271012</v>
      </c>
      <c r="H112" s="85">
        <f>'3434'!BF105</f>
        <v>13126.045132182364</v>
      </c>
      <c r="I112" s="85">
        <f>'3434'!BG105</f>
        <v>16675.911344837627</v>
      </c>
    </row>
    <row r="113" spans="1:9" x14ac:dyDescent="0.4">
      <c r="A113" s="35">
        <f>'3434'!Y106</f>
        <v>98500</v>
      </c>
      <c r="B113" s="106">
        <f>IF(A113&gt;174999.99,VLOOKUP(A113,'Higher Income Adjustment'!A$1:B$190,2),0)</f>
        <v>0</v>
      </c>
      <c r="C113" s="85">
        <f>'3434'!AX106</f>
        <v>17550.609864759444</v>
      </c>
      <c r="D113" s="85">
        <f>'3434'!AY106</f>
        <v>21133.873498698114</v>
      </c>
      <c r="E113" s="85">
        <f>'3434'!AZ106</f>
        <v>24717.137132636784</v>
      </c>
      <c r="G113" s="85">
        <f>'3434'!BE106</f>
        <v>9616.8224015065043</v>
      </c>
      <c r="H113" s="85">
        <f>'3434'!BF106</f>
        <v>13166.588137701652</v>
      </c>
      <c r="I113" s="85">
        <f>'3434'!BG106</f>
        <v>16716.353873896802</v>
      </c>
    </row>
    <row r="114" spans="1:9" x14ac:dyDescent="0.4">
      <c r="A114" s="35">
        <f>'3434'!Y107</f>
        <v>99500</v>
      </c>
      <c r="B114" s="106">
        <f>IF(A114&gt;174999.99,VLOOKUP(A114,'Higher Income Adjustment'!A$1:B$190,2),0)</f>
        <v>0</v>
      </c>
      <c r="C114" s="85">
        <f>'3434'!AX107</f>
        <v>17653.767226755754</v>
      </c>
      <c r="D114" s="85">
        <f>'3434'!AY107</f>
        <v>21236.93416200723</v>
      </c>
      <c r="E114" s="85">
        <f>'3434'!AZ107</f>
        <v>24820.101097258706</v>
      </c>
      <c r="G114" s="85">
        <f>'3434'!BE107</f>
        <v>9657.4612017318468</v>
      </c>
      <c r="H114" s="85">
        <f>'3434'!BF107</f>
        <v>13207.13114322094</v>
      </c>
      <c r="I114" s="85">
        <f>'3434'!BG107</f>
        <v>16756.801084710034</v>
      </c>
    </row>
    <row r="115" spans="1:9" x14ac:dyDescent="0.4">
      <c r="A115" s="35">
        <f>'3434'!Y108</f>
        <v>100500</v>
      </c>
      <c r="B115" s="106">
        <f>IF(A115&gt;174999.99,VLOOKUP(A115,'Higher Income Adjustment'!A$1:B$190,2),0)</f>
        <v>0</v>
      </c>
      <c r="C115" s="85">
        <f>'3434'!AX108</f>
        <v>17756.919862435308</v>
      </c>
      <c r="D115" s="85">
        <f>'3434'!AY108</f>
        <v>21339.994825316353</v>
      </c>
      <c r="E115" s="85">
        <f>'3434'!AZ108</f>
        <v>24923.069788197397</v>
      </c>
      <c r="G115" s="85">
        <f>'3434'!BE108</f>
        <v>9698.0953198240823</v>
      </c>
      <c r="H115" s="85">
        <f>'3434'!BF108</f>
        <v>13247.674148740229</v>
      </c>
      <c r="I115" s="85">
        <f>'3434'!BG108</f>
        <v>16797.252977656375</v>
      </c>
    </row>
    <row r="116" spans="1:9" x14ac:dyDescent="0.4">
      <c r="A116" s="35">
        <f>'3434'!Y109</f>
        <v>101500</v>
      </c>
      <c r="B116" s="106">
        <f>IF(A116&gt;174999.99,VLOOKUP(A116,'Higher Income Adjustment'!A$1:B$190,2),0)</f>
        <v>0</v>
      </c>
      <c r="C116" s="85">
        <f>'3434'!AX109</f>
        <v>17860.06777143414</v>
      </c>
      <c r="D116" s="85">
        <f>'3434'!AY109</f>
        <v>21443.055488625472</v>
      </c>
      <c r="E116" s="85">
        <f>'3434'!AZ109</f>
        <v>25026.043205816804</v>
      </c>
      <c r="G116" s="85">
        <f>'3434'!BE109</f>
        <v>9738.7247554226524</v>
      </c>
      <c r="H116" s="85">
        <f>'3434'!BF109</f>
        <v>13288.217154259517</v>
      </c>
      <c r="I116" s="85">
        <f>'3434'!BG109</f>
        <v>16837.709553096382</v>
      </c>
    </row>
    <row r="117" spans="1:9" x14ac:dyDescent="0.4">
      <c r="A117" s="35">
        <f>'3434'!Y110</f>
        <v>102500</v>
      </c>
      <c r="B117" s="106">
        <f>IF(A117&gt;174999.99,VLOOKUP(A117,'Higher Income Adjustment'!A$1:B$190,2),0)</f>
        <v>0</v>
      </c>
      <c r="C117" s="85">
        <f>'3434'!AX110</f>
        <v>17963.210953406953</v>
      </c>
      <c r="D117" s="85">
        <f>'3434'!AY110</f>
        <v>21546.116151934591</v>
      </c>
      <c r="E117" s="85">
        <f>'3434'!AZ110</f>
        <v>25129.02135046223</v>
      </c>
      <c r="G117" s="85">
        <f>'3434'!BE110</f>
        <v>9779.3495081854908</v>
      </c>
      <c r="H117" s="85">
        <f>'3434'!BF110</f>
        <v>13328.760159778805</v>
      </c>
      <c r="I117" s="85">
        <f>'3434'!BG110</f>
        <v>16878.170811372122</v>
      </c>
    </row>
    <row r="118" spans="1:9" x14ac:dyDescent="0.4">
      <c r="A118" s="35">
        <f>'3434'!Y111</f>
        <v>103500</v>
      </c>
      <c r="B118" s="106">
        <f>IF(A118&gt;174999.99,VLOOKUP(A118,'Higher Income Adjustment'!A$1:B$190,2),0)</f>
        <v>0</v>
      </c>
      <c r="C118" s="85">
        <f>'3434'!AX111</f>
        <v>18066.349408027141</v>
      </c>
      <c r="D118" s="85">
        <f>'3434'!AY111</f>
        <v>21649.176815243711</v>
      </c>
      <c r="E118" s="85">
        <f>'3434'!AZ111</f>
        <v>25232.00422246028</v>
      </c>
      <c r="G118" s="85">
        <f>'3434'!BE111</f>
        <v>9819.9695777890356</v>
      </c>
      <c r="H118" s="85">
        <f>'3434'!BF111</f>
        <v>13369.303165298094</v>
      </c>
      <c r="I118" s="85">
        <f>'3434'!BG111</f>
        <v>16918.63675280715</v>
      </c>
    </row>
    <row r="119" spans="1:9" x14ac:dyDescent="0.4">
      <c r="A119" s="35">
        <f>'3434'!Y112</f>
        <v>104500</v>
      </c>
      <c r="B119" s="106">
        <f>IF(A119&gt;174999.99,VLOOKUP(A119,'Higher Income Adjustment'!A$1:B$190,2),0)</f>
        <v>0</v>
      </c>
      <c r="C119" s="85">
        <f>'3434'!AX112</f>
        <v>18169.483134986771</v>
      </c>
      <c r="D119" s="85">
        <f>'3434'!AY112</f>
        <v>21752.23747855283</v>
      </c>
      <c r="E119" s="85">
        <f>'3434'!AZ112</f>
        <v>25334.991822118889</v>
      </c>
      <c r="G119" s="85">
        <f>'3434'!BE112</f>
        <v>9860.5849639282387</v>
      </c>
      <c r="H119" s="85">
        <f>'3434'!BF112</f>
        <v>13409.846170817382</v>
      </c>
      <c r="I119" s="85">
        <f>'3434'!BG112</f>
        <v>16959.107377706525</v>
      </c>
    </row>
    <row r="120" spans="1:9" x14ac:dyDescent="0.4">
      <c r="A120" s="35">
        <f>'3434'!Y113</f>
        <v>105500</v>
      </c>
      <c r="B120" s="106">
        <f>IF(A120&gt;174999.99,VLOOKUP(A120,'Higher Income Adjustment'!A$1:B$190,2),0)</f>
        <v>0</v>
      </c>
      <c r="C120" s="85">
        <f>'3434'!AX113</f>
        <v>18272.612133996605</v>
      </c>
      <c r="D120" s="85">
        <f>'3434'!AY113</f>
        <v>21855.298141861953</v>
      </c>
      <c r="E120" s="85">
        <f>'3434'!AZ113</f>
        <v>25437.984149727301</v>
      </c>
      <c r="G120" s="85">
        <f>'3434'!BE113</f>
        <v>9901.1956663165583</v>
      </c>
      <c r="H120" s="85">
        <f>'3434'!BF113</f>
        <v>13450.38917633667</v>
      </c>
      <c r="I120" s="85">
        <f>'3434'!BG113</f>
        <v>16999.582686356782</v>
      </c>
    </row>
    <row r="121" spans="1:9" x14ac:dyDescent="0.4">
      <c r="A121" s="35">
        <f>'3434'!Y114</f>
        <v>106500</v>
      </c>
      <c r="B121" s="106">
        <f>IF(A121&gt;174999.99,VLOOKUP(A121,'Higher Income Adjustment'!A$1:B$190,2),0)</f>
        <v>0</v>
      </c>
      <c r="C121" s="85">
        <f>'3434'!AX114</f>
        <v>18375.736404786083</v>
      </c>
      <c r="D121" s="85">
        <f>'3434'!AY114</f>
        <v>21958.358805171069</v>
      </c>
      <c r="E121" s="85">
        <f>'3434'!AZ114</f>
        <v>25540.981205556054</v>
      </c>
      <c r="G121" s="85">
        <f>'3434'!BE114</f>
        <v>9941.8016846859791</v>
      </c>
      <c r="H121" s="85">
        <f>'3434'!BF114</f>
        <v>13490.932181855957</v>
      </c>
      <c r="I121" s="85">
        <f>'3434'!BG114</f>
        <v>17040.062679025934</v>
      </c>
    </row>
    <row r="122" spans="1:9" x14ac:dyDescent="0.4">
      <c r="A122" s="35">
        <f>'3434'!Y115</f>
        <v>107500</v>
      </c>
      <c r="B122" s="106">
        <f>IF(A122&gt;174999.99,VLOOKUP(A122,'Higher Income Adjustment'!A$1:B$190,2),0)</f>
        <v>0</v>
      </c>
      <c r="C122" s="85">
        <f>'3434'!AX115</f>
        <v>18478.855947103377</v>
      </c>
      <c r="D122" s="85">
        <f>'3434'!AY115</f>
        <v>22061.419468480191</v>
      </c>
      <c r="E122" s="85">
        <f>'3434'!AZ115</f>
        <v>25643.982989857006</v>
      </c>
      <c r="G122" s="85">
        <f>'3434'!BE115</f>
        <v>9982.4030187870139</v>
      </c>
      <c r="H122" s="85">
        <f>'3434'!BF115</f>
        <v>13531.475187375245</v>
      </c>
      <c r="I122" s="85">
        <f>'3434'!BG115</f>
        <v>17080.547355963477</v>
      </c>
    </row>
    <row r="123" spans="1:9" x14ac:dyDescent="0.4">
      <c r="A123" s="35">
        <f>'3434'!Y116</f>
        <v>108500</v>
      </c>
      <c r="B123" s="106">
        <f>IF(A123&gt;174999.99,VLOOKUP(A123,'Higher Income Adjustment'!A$1:B$190,2),0)</f>
        <v>0</v>
      </c>
      <c r="C123" s="85">
        <f>'3434'!AX116</f>
        <v>18581.970760715336</v>
      </c>
      <c r="D123" s="85">
        <f>'3434'!AY116</f>
        <v>22164.480131789311</v>
      </c>
      <c r="E123" s="85">
        <f>'3434'!AZ116</f>
        <v>25746.989502863285</v>
      </c>
      <c r="G123" s="85">
        <f>'3434'!BE116</f>
        <v>10022.9996683887</v>
      </c>
      <c r="H123" s="85">
        <f>'3434'!BF116</f>
        <v>13572.018192894533</v>
      </c>
      <c r="I123" s="85">
        <f>'3434'!BG116</f>
        <v>17121.036717400366</v>
      </c>
    </row>
    <row r="124" spans="1:9" x14ac:dyDescent="0.4">
      <c r="A124" s="35">
        <f>'3434'!Y117</f>
        <v>109500</v>
      </c>
      <c r="B124" s="106">
        <f>IF(A124&gt;174999.99,VLOOKUP(A124,'Higher Income Adjustment'!A$1:B$190,2),0)</f>
        <v>0</v>
      </c>
      <c r="C124" s="85">
        <f>'3434'!AX117</f>
        <v>18685.080845407538</v>
      </c>
      <c r="D124" s="85">
        <f>'3434'!AY117</f>
        <v>22267.54079509843</v>
      </c>
      <c r="E124" s="85">
        <f>'3434'!AZ117</f>
        <v>25850.000744789322</v>
      </c>
      <c r="G124" s="85">
        <f>'3434'!BE117</f>
        <v>10063.591633278611</v>
      </c>
      <c r="H124" s="85">
        <f>'3434'!BF117</f>
        <v>13612.56119841382</v>
      </c>
      <c r="I124" s="85">
        <f>'3434'!BG117</f>
        <v>17161.530763549028</v>
      </c>
    </row>
    <row r="125" spans="1:9" x14ac:dyDescent="0.4">
      <c r="A125" s="35">
        <f>'3434'!Y118</f>
        <v>110500</v>
      </c>
      <c r="B125" s="106">
        <f>IF(A125&gt;174999.99,VLOOKUP(A125,'Higher Income Adjustment'!A$1:B$190,2),0)</f>
        <v>0</v>
      </c>
      <c r="C125" s="85">
        <f>'3434'!AX118</f>
        <v>18788.18620098427</v>
      </c>
      <c r="D125" s="85">
        <f>'3434'!AY118</f>
        <v>22370.601458407553</v>
      </c>
      <c r="E125" s="85">
        <f>'3434'!AZ118</f>
        <v>25953.016715830836</v>
      </c>
      <c r="G125" s="85">
        <f>'3434'!BE118</f>
        <v>10104.178913262867</v>
      </c>
      <c r="H125" s="85">
        <f>'3434'!BF118</f>
        <v>13653.104203933108</v>
      </c>
      <c r="I125" s="85">
        <f>'3434'!BG118</f>
        <v>17202.02949460335</v>
      </c>
    </row>
    <row r="126" spans="1:9" x14ac:dyDescent="0.4">
      <c r="A126" s="35">
        <f>'3434'!Y119</f>
        <v>111500</v>
      </c>
      <c r="B126" s="106">
        <f>IF(A126&gt;174999.99,VLOOKUP(A126,'Higher Income Adjustment'!A$1:B$190,2),0)</f>
        <v>0</v>
      </c>
      <c r="C126" s="85">
        <f>'3434'!AX119</f>
        <v>18891.286827268526</v>
      </c>
      <c r="D126" s="85">
        <f>'3434'!AY119</f>
        <v>22473.662121716668</v>
      </c>
      <c r="E126" s="85">
        <f>'3434'!AZ119</f>
        <v>26056.037416164811</v>
      </c>
      <c r="G126" s="85">
        <f>'3434'!BE119</f>
        <v>10144.761508166124</v>
      </c>
      <c r="H126" s="85">
        <f>'3434'!BF119</f>
        <v>13693.647209452396</v>
      </c>
      <c r="I126" s="85">
        <f>'3434'!BG119</f>
        <v>17242.532910738668</v>
      </c>
    </row>
    <row r="127" spans="1:9" x14ac:dyDescent="0.4">
      <c r="A127" s="35">
        <f>'3434'!Y120</f>
        <v>112500</v>
      </c>
      <c r="B127" s="106">
        <f>IF(A127&gt;174999.99,VLOOKUP(A127,'Higher Income Adjustment'!A$1:B$190,2),0)</f>
        <v>0</v>
      </c>
      <c r="C127" s="85">
        <f>'3434'!AX120</f>
        <v>18994.382724102048</v>
      </c>
      <c r="D127" s="85">
        <f>'3434'!AY120</f>
        <v>22576.722785025791</v>
      </c>
      <c r="E127" s="85">
        <f>'3434'!AZ120</f>
        <v>26159.062845949535</v>
      </c>
      <c r="G127" s="85">
        <f>'3434'!BE120</f>
        <v>10185.339417831592</v>
      </c>
      <c r="H127" s="85">
        <f>'3434'!BF120</f>
        <v>13734.190214971684</v>
      </c>
      <c r="I127" s="85">
        <f>'3434'!BG120</f>
        <v>17283.041012111778</v>
      </c>
    </row>
    <row r="128" spans="1:9" x14ac:dyDescent="0.4">
      <c r="A128" s="35">
        <f>'3434'!Y121</f>
        <v>113500</v>
      </c>
      <c r="B128" s="106">
        <f>IF(A128&gt;174999.99,VLOOKUP(A128,'Higher Income Adjustment'!A$1:B$190,2),0)</f>
        <v>0</v>
      </c>
      <c r="C128" s="85">
        <f>'3434'!AX121</f>
        <v>19097.473891345271</v>
      </c>
      <c r="D128" s="85">
        <f>'3434'!AY121</f>
        <v>22679.783448334911</v>
      </c>
      <c r="E128" s="85">
        <f>'3434'!AZ121</f>
        <v>26262.09300532455</v>
      </c>
      <c r="G128" s="85">
        <f>'3434'!BE121</f>
        <v>10225.912642121022</v>
      </c>
      <c r="H128" s="85">
        <f>'3434'!BF121</f>
        <v>13774.733220490973</v>
      </c>
      <c r="I128" s="85">
        <f>'3434'!BG121</f>
        <v>17323.553798860925</v>
      </c>
    </row>
    <row r="129" spans="1:9" x14ac:dyDescent="0.4">
      <c r="A129" s="35">
        <f>'3434'!Y122</f>
        <v>114500</v>
      </c>
      <c r="B129" s="106">
        <f>IF(A129&gt;174999.99,VLOOKUP(A129,'Higher Income Adjustment'!A$1:B$190,2),0)</f>
        <v>0</v>
      </c>
      <c r="C129" s="85">
        <f>'3434'!AX122</f>
        <v>19200.560328877389</v>
      </c>
      <c r="D129" s="85">
        <f>'3434'!AY122</f>
        <v>22782.84411164403</v>
      </c>
      <c r="E129" s="85">
        <f>'3434'!AZ122</f>
        <v>26365.127894410671</v>
      </c>
      <c r="G129" s="85">
        <f>'3434'!BE122</f>
        <v>10266.481180914725</v>
      </c>
      <c r="H129" s="85">
        <f>'3434'!BF122</f>
        <v>13815.276226010261</v>
      </c>
      <c r="I129" s="85">
        <f>'3434'!BG122</f>
        <v>17364.071271105797</v>
      </c>
    </row>
    <row r="130" spans="1:9" x14ac:dyDescent="0.4">
      <c r="A130" s="35">
        <f>'3434'!Y123</f>
        <v>115500</v>
      </c>
      <c r="B130" s="106">
        <f>IF(A130&gt;174999.99,VLOOKUP(A130,'Higher Income Adjustment'!A$1:B$190,2),0)</f>
        <v>0</v>
      </c>
      <c r="C130" s="85">
        <f>'3434'!AX123</f>
        <v>19303.642036596302</v>
      </c>
      <c r="D130" s="85">
        <f>'3434'!AY123</f>
        <v>22885.904774953149</v>
      </c>
      <c r="E130" s="85">
        <f>'3434'!AZ123</f>
        <v>26468.167513309996</v>
      </c>
      <c r="G130" s="85">
        <f>'3434'!BE123</f>
        <v>10307.045034111567</v>
      </c>
      <c r="H130" s="85">
        <f>'3434'!BF123</f>
        <v>13855.819231529549</v>
      </c>
      <c r="I130" s="85">
        <f>'3434'!BG123</f>
        <v>17404.593428947534</v>
      </c>
    </row>
    <row r="131" spans="1:9" x14ac:dyDescent="0.4">
      <c r="A131" s="35">
        <f>'3434'!Y124</f>
        <v>116500</v>
      </c>
      <c r="B131" s="106">
        <f>IF(A131&gt;174999.99,VLOOKUP(A131,'Higher Income Adjustment'!A$1:B$190,2),0)</f>
        <v>0</v>
      </c>
      <c r="C131" s="85">
        <f>'3434'!AX124</f>
        <v>19406.719014418653</v>
      </c>
      <c r="D131" s="85">
        <f>'3434'!AY124</f>
        <v>22988.965438262268</v>
      </c>
      <c r="E131" s="85">
        <f>'3434'!AZ124</f>
        <v>26571.211862105883</v>
      </c>
      <c r="G131" s="85">
        <f>'3434'!BE124</f>
        <v>10347.604201628965</v>
      </c>
      <c r="H131" s="85">
        <f>'3434'!BF124</f>
        <v>13896.362237048837</v>
      </c>
      <c r="I131" s="85">
        <f>'3434'!BG124</f>
        <v>17445.12027246871</v>
      </c>
    </row>
    <row r="132" spans="1:9" x14ac:dyDescent="0.4">
      <c r="A132" s="35">
        <f>'3434'!Y125</f>
        <v>117500</v>
      </c>
      <c r="B132" s="106">
        <f>IF(A132&gt;174999.99,VLOOKUP(A132,'Higher Income Adjustment'!A$1:B$190,2),0)</f>
        <v>0</v>
      </c>
      <c r="C132" s="85">
        <f>'3434'!AX125</f>
        <v>19509.791262279832</v>
      </c>
      <c r="D132" s="85">
        <f>'3434'!AY125</f>
        <v>23092.026101571391</v>
      </c>
      <c r="E132" s="85">
        <f>'3434'!AZ125</f>
        <v>26674.260940862951</v>
      </c>
      <c r="G132" s="85">
        <f>'3434'!BE125</f>
        <v>10388.158683402904</v>
      </c>
      <c r="H132" s="85">
        <f>'3434'!BF125</f>
        <v>13936.905242568126</v>
      </c>
      <c r="I132" s="85">
        <f>'3434'!BG125</f>
        <v>17485.651801733347</v>
      </c>
    </row>
    <row r="133" spans="1:9" x14ac:dyDescent="0.4">
      <c r="A133" s="35">
        <f>'3434'!Y126</f>
        <v>118500</v>
      </c>
      <c r="B133" s="106">
        <f>IF(A133&gt;174999.99,VLOOKUP(A133,'Higher Income Adjustment'!A$1:B$190,2),0)</f>
        <v>0</v>
      </c>
      <c r="C133" s="85">
        <f>'3434'!AX126</f>
        <v>19612.858780133927</v>
      </c>
      <c r="D133" s="85">
        <f>'3434'!AY126</f>
        <v>23195.086764880507</v>
      </c>
      <c r="E133" s="85">
        <f>'3434'!AZ126</f>
        <v>26777.314749627087</v>
      </c>
      <c r="G133" s="85">
        <f>'3434'!BE126</f>
        <v>10428.708479387922</v>
      </c>
      <c r="H133" s="85">
        <f>'3434'!BF126</f>
        <v>13977.448248087414</v>
      </c>
      <c r="I133" s="85">
        <f>'3434'!BG126</f>
        <v>17526.188016786906</v>
      </c>
    </row>
    <row r="134" spans="1:9" x14ac:dyDescent="0.4">
      <c r="A134" s="35">
        <f>'3434'!Y127</f>
        <v>119500</v>
      </c>
      <c r="B134" s="106">
        <f>IF(A134&gt;174999.99,VLOOKUP(A134,'Higher Income Adjustment'!A$1:B$190,2),0)</f>
        <v>0</v>
      </c>
      <c r="C134" s="85">
        <f>'3434'!AX127</f>
        <v>19715.921567953803</v>
      </c>
      <c r="D134" s="85">
        <f>'3434'!AY127</f>
        <v>23298.14742818963</v>
      </c>
      <c r="E134" s="85">
        <f>'3434'!AZ127</f>
        <v>26880.373288425457</v>
      </c>
      <c r="G134" s="85">
        <f>'3434'!BE127</f>
        <v>10469.25358955712</v>
      </c>
      <c r="H134" s="85">
        <f>'3434'!BF127</f>
        <v>14017.9912536067</v>
      </c>
      <c r="I134" s="85">
        <f>'3434'!BG127</f>
        <v>17566.728917656281</v>
      </c>
    </row>
    <row r="135" spans="1:9" x14ac:dyDescent="0.4">
      <c r="A135" s="35">
        <f>'3434'!Y128</f>
        <v>120500</v>
      </c>
      <c r="B135" s="106">
        <f>IF(A135&gt;174999.99,VLOOKUP(A135,'Higher Income Adjustment'!A$1:B$190,2),0)</f>
        <v>0</v>
      </c>
      <c r="C135" s="85">
        <f>'3434'!AX128</f>
        <v>19818.979625731041</v>
      </c>
      <c r="D135" s="85">
        <f>'3434'!AY128</f>
        <v>23401.208091498749</v>
      </c>
      <c r="E135" s="85">
        <f>'3434'!AZ128</f>
        <v>26983.436557266457</v>
      </c>
      <c r="G135" s="85">
        <f>'3434'!BE128</f>
        <v>10509.794013902163</v>
      </c>
      <c r="H135" s="85">
        <f>'3434'!BF128</f>
        <v>14058.534259125989</v>
      </c>
      <c r="I135" s="85">
        <f>'3434'!BG128</f>
        <v>17607.274504349814</v>
      </c>
    </row>
    <row r="136" spans="1:9" x14ac:dyDescent="0.4">
      <c r="A136" s="35">
        <f>'3434'!Y129</f>
        <v>121500</v>
      </c>
      <c r="B136" s="106">
        <f>IF(A136&gt;174999.99,VLOOKUP(A136,'Higher Income Adjustment'!A$1:B$190,2),0)</f>
        <v>0</v>
      </c>
      <c r="C136" s="85">
        <f>'3434'!AX129</f>
        <v>19922.032953475955</v>
      </c>
      <c r="D136" s="85">
        <f>'3434'!AY129</f>
        <v>23504.268754807868</v>
      </c>
      <c r="E136" s="85">
        <f>'3434'!AZ129</f>
        <v>27086.504556139782</v>
      </c>
      <c r="G136" s="85">
        <f>'3434'!BE129</f>
        <v>10550.329752433274</v>
      </c>
      <c r="H136" s="85">
        <f>'3434'!BF129</f>
        <v>14099.077264645277</v>
      </c>
      <c r="I136" s="85">
        <f>'3434'!BG129</f>
        <v>17647.82477685728</v>
      </c>
    </row>
    <row r="137" spans="1:9" x14ac:dyDescent="0.4">
      <c r="A137" s="35">
        <f>'3434'!Y130</f>
        <v>122500</v>
      </c>
      <c r="B137" s="106">
        <f>IF(A137&gt;174999.99,VLOOKUP(A137,'Higher Income Adjustment'!A$1:B$190,2),0)</f>
        <v>0</v>
      </c>
      <c r="C137" s="85">
        <f>'3434'!AX130</f>
        <v>20025.081551217612</v>
      </c>
      <c r="D137" s="85">
        <f>'3434'!AY130</f>
        <v>23607.329418116988</v>
      </c>
      <c r="E137" s="85">
        <f>'3434'!AZ130</f>
        <v>27189.577285016363</v>
      </c>
      <c r="G137" s="85">
        <f>'3434'!BE130</f>
        <v>10590.860805179238</v>
      </c>
      <c r="H137" s="85">
        <f>'3434'!BF130</f>
        <v>14139.620270164563</v>
      </c>
      <c r="I137" s="85">
        <f>'3434'!BG130</f>
        <v>17688.379735149891</v>
      </c>
    </row>
    <row r="138" spans="1:9" x14ac:dyDescent="0.4">
      <c r="A138" s="35">
        <f>'3434'!Y131</f>
        <v>123500</v>
      </c>
      <c r="B138" s="106">
        <f>IF(A138&gt;174999.99,VLOOKUP(A138,'Higher Income Adjustment'!A$1:B$190,2),0)</f>
        <v>0</v>
      </c>
      <c r="C138" s="85">
        <f>'3434'!AX131</f>
        <v>20128.125419003802</v>
      </c>
      <c r="D138" s="85">
        <f>'3434'!AY131</f>
        <v>23710.390081426107</v>
      </c>
      <c r="E138" s="85">
        <f>'3434'!AZ131</f>
        <v>27292.654743848412</v>
      </c>
      <c r="G138" s="85">
        <f>'3434'!BE131</f>
        <v>10631.387172187406</v>
      </c>
      <c r="H138" s="85">
        <f>'3434'!BF131</f>
        <v>14180.163275683852</v>
      </c>
      <c r="I138" s="85">
        <f>'3434'!BG131</f>
        <v>17728.939379180298</v>
      </c>
    </row>
    <row r="139" spans="1:9" x14ac:dyDescent="0.4">
      <c r="A139" s="35">
        <f>'3434'!Y132</f>
        <v>124500</v>
      </c>
      <c r="B139" s="106">
        <f>IF(A139&gt;174999.99,VLOOKUP(A139,'Higher Income Adjustment'!A$1:B$190,2),0)</f>
        <v>0</v>
      </c>
      <c r="C139" s="85">
        <f>'3434'!AX132</f>
        <v>20231.164556901054</v>
      </c>
      <c r="D139" s="85">
        <f>'3434'!AY132</f>
        <v>23813.45074473523</v>
      </c>
      <c r="E139" s="85">
        <f>'3434'!AZ132</f>
        <v>27395.736932569405</v>
      </c>
      <c r="G139" s="85">
        <f>'3434'!BE132</f>
        <v>10671.908853523682</v>
      </c>
      <c r="H139" s="85">
        <f>'3434'!BF132</f>
        <v>14220.70628120314</v>
      </c>
      <c r="I139" s="85">
        <f>'3434'!BG132</f>
        <v>17769.503708882599</v>
      </c>
    </row>
    <row r="140" spans="1:9" x14ac:dyDescent="0.4">
      <c r="A140" s="35">
        <f>'3434'!Y133</f>
        <v>125500</v>
      </c>
      <c r="B140" s="106">
        <f>IF(A140&gt;174999.99,VLOOKUP(A140,'Higher Income Adjustment'!A$1:B$190,2),0)</f>
        <v>0</v>
      </c>
      <c r="C140" s="85">
        <f>'3434'!AX133</f>
        <v>20334.198964994626</v>
      </c>
      <c r="D140" s="85">
        <f>'3434'!AY133</f>
        <v>23916.511408044345</v>
      </c>
      <c r="E140" s="85">
        <f>'3434'!AZ133</f>
        <v>27498.823851094065</v>
      </c>
      <c r="G140" s="85">
        <f>'3434'!BE133</f>
        <v>10712.425849272533</v>
      </c>
      <c r="H140" s="85">
        <f>'3434'!BF133</f>
        <v>14261.249286722428</v>
      </c>
      <c r="I140" s="85">
        <f>'3434'!BG133</f>
        <v>17810.072724172322</v>
      </c>
    </row>
    <row r="141" spans="1:9" x14ac:dyDescent="0.4">
      <c r="A141" s="35">
        <f>'3434'!Y134</f>
        <v>126500</v>
      </c>
      <c r="B141" s="106">
        <f>IF(A141&gt;174999.99,VLOOKUP(A141,'Higher Income Adjustment'!A$1:B$190,2),0)</f>
        <v>0</v>
      </c>
      <c r="C141" s="85">
        <f>'3434'!AX134</f>
        <v>20437.228643388524</v>
      </c>
      <c r="D141" s="85">
        <f>'3434'!AY134</f>
        <v>24019.572071353468</v>
      </c>
      <c r="E141" s="85">
        <f>'3434'!AZ134</f>
        <v>27601.915499318413</v>
      </c>
      <c r="G141" s="85">
        <f>'3434'!BE134</f>
        <v>10752.938159536983</v>
      </c>
      <c r="H141" s="85">
        <f>'3434'!BF134</f>
        <v>14301.792292241716</v>
      </c>
      <c r="I141" s="85">
        <f>'3434'!BG134</f>
        <v>17850.646424946452</v>
      </c>
    </row>
    <row r="142" spans="1:9" x14ac:dyDescent="0.4">
      <c r="A142" s="35">
        <f>'3434'!Y135</f>
        <v>127500</v>
      </c>
      <c r="B142" s="106">
        <f>IF(A142&gt;174999.99,VLOOKUP(A142,'Higher Income Adjustment'!A$1:B$190,2),0)</f>
        <v>0</v>
      </c>
      <c r="C142" s="85">
        <f>'3434'!AX135</f>
        <v>20540.253592205467</v>
      </c>
      <c r="D142" s="85">
        <f>'3434'!AY135</f>
        <v>24122.632734662588</v>
      </c>
      <c r="E142" s="85">
        <f>'3434'!AZ135</f>
        <v>27705.011877119709</v>
      </c>
      <c r="G142" s="85">
        <f>'3434'!BE135</f>
        <v>10793.445784438607</v>
      </c>
      <c r="H142" s="85">
        <f>'3434'!BF135</f>
        <v>14342.335297761005</v>
      </c>
      <c r="I142" s="85">
        <f>'3434'!BG135</f>
        <v>17891.224811083404</v>
      </c>
    </row>
    <row r="143" spans="1:9" x14ac:dyDescent="0.4">
      <c r="A143" s="35">
        <f>'3434'!Y136</f>
        <v>128500</v>
      </c>
      <c r="B143" s="106">
        <f>IF(A143&gt;174999.99,VLOOKUP(A143,'Higher Income Adjustment'!A$1:B$190,2),0)</f>
        <v>0</v>
      </c>
      <c r="C143" s="85">
        <f>'3434'!AX136</f>
        <v>20643.273811586903</v>
      </c>
      <c r="D143" s="85">
        <f>'3434'!AY136</f>
        <v>24225.693397971707</v>
      </c>
      <c r="E143" s="85">
        <f>'3434'!AZ136</f>
        <v>27808.11298435651</v>
      </c>
      <c r="G143" s="85">
        <f>'3434'!BE136</f>
        <v>10833.948724117537</v>
      </c>
      <c r="H143" s="85">
        <f>'3434'!BF136</f>
        <v>14382.878303280293</v>
      </c>
      <c r="I143" s="85">
        <f>'3434'!BG136</f>
        <v>17931.807882443049</v>
      </c>
    </row>
    <row r="144" spans="1:9" x14ac:dyDescent="0.4">
      <c r="A144" s="35">
        <f>'3434'!Y137</f>
        <v>129500</v>
      </c>
      <c r="B144" s="106">
        <f>IF(A144&gt;174999.99,VLOOKUP(A144,'Higher Income Adjustment'!A$1:B$190,2),0)</f>
        <v>0</v>
      </c>
      <c r="C144" s="85">
        <f>'3434'!AX137</f>
        <v>20746.289301693021</v>
      </c>
      <c r="D144" s="85">
        <f>'3434'!AY137</f>
        <v>24328.75406128083</v>
      </c>
      <c r="E144" s="85">
        <f>'3434'!AZ137</f>
        <v>27911.218820868638</v>
      </c>
      <c r="G144" s="85">
        <f>'3434'!BE137</f>
        <v>10874.446978732454</v>
      </c>
      <c r="H144" s="85">
        <f>'3434'!BF137</f>
        <v>14423.421308799581</v>
      </c>
      <c r="I144" s="85">
        <f>'3434'!BG137</f>
        <v>17972.39563886671</v>
      </c>
    </row>
    <row r="145" spans="1:9" x14ac:dyDescent="0.4">
      <c r="A145" s="35">
        <f>'3434'!Y138</f>
        <v>130500</v>
      </c>
      <c r="B145" s="106">
        <f>IF(A145&gt;174999.99,VLOOKUP(A145,'Higher Income Adjustment'!A$1:B$190,2),0)</f>
        <v>0</v>
      </c>
      <c r="C145" s="85">
        <f>'3434'!AX138</f>
        <v>20849.300062702707</v>
      </c>
      <c r="D145" s="85">
        <f>'3434'!AY138</f>
        <v>24431.814724589945</v>
      </c>
      <c r="E145" s="85">
        <f>'3434'!AZ138</f>
        <v>28014.329386477184</v>
      </c>
      <c r="G145" s="85">
        <f>'3434'!BE138</f>
        <v>10914.940548460583</v>
      </c>
      <c r="H145" s="85">
        <f>'3434'!BF138</f>
        <v>14463.96431431887</v>
      </c>
      <c r="I145" s="85">
        <f>'3434'!BG138</f>
        <v>18012.988080177154</v>
      </c>
    </row>
    <row r="146" spans="1:9" x14ac:dyDescent="0.4">
      <c r="A146" s="35">
        <f>'3434'!Y139</f>
        <v>131500</v>
      </c>
      <c r="B146" s="106">
        <f>IF(A146&gt;174999.99,VLOOKUP(A146,'Higher Income Adjustment'!A$1:B$190,2),0)</f>
        <v>0</v>
      </c>
      <c r="C146" s="85">
        <f>'3434'!AX139</f>
        <v>20952.306094813594</v>
      </c>
      <c r="D146" s="85">
        <f>'3434'!AY139</f>
        <v>24534.875387899068</v>
      </c>
      <c r="E146" s="85">
        <f>'3434'!AZ139</f>
        <v>28117.444680984543</v>
      </c>
      <c r="G146" s="85">
        <f>'3434'!BE139</f>
        <v>10955.429433497697</v>
      </c>
      <c r="H146" s="85">
        <f>'3434'!BF139</f>
        <v>14504.507319838158</v>
      </c>
      <c r="I146" s="85">
        <f>'3434'!BG139</f>
        <v>18053.585206178621</v>
      </c>
    </row>
    <row r="147" spans="1:9" x14ac:dyDescent="0.4">
      <c r="A147" s="35">
        <f>'3434'!Y140</f>
        <v>132500</v>
      </c>
      <c r="B147" s="106">
        <f>IF(A147&gt;174999.99,VLOOKUP(A147,'Higher Income Adjustment'!A$1:B$190,2),0)</f>
        <v>0</v>
      </c>
      <c r="C147" s="85">
        <f>'3434'!AX140</f>
        <v>21055.307398241999</v>
      </c>
      <c r="D147" s="85">
        <f>'3434'!AY140</f>
        <v>24637.936051208188</v>
      </c>
      <c r="E147" s="85">
        <f>'3434'!AZ140</f>
        <v>28220.564704174376</v>
      </c>
      <c r="G147" s="85">
        <f>'3434'!BE140</f>
        <v>10995.913634058103</v>
      </c>
      <c r="H147" s="85">
        <f>'3434'!BF140</f>
        <v>14545.050325357446</v>
      </c>
      <c r="I147" s="85">
        <f>'3434'!BG140</f>
        <v>18094.18701665679</v>
      </c>
    </row>
    <row r="148" spans="1:9" x14ac:dyDescent="0.4">
      <c r="A148" s="35">
        <f>'3434'!Y141</f>
        <v>133500</v>
      </c>
      <c r="B148" s="106">
        <f>IF(A148&gt;174999.99,VLOOKUP(A148,'Higher Income Adjustment'!A$1:B$190,2),0)</f>
        <v>0</v>
      </c>
      <c r="C148" s="85">
        <f>'3434'!AX141</f>
        <v>21158.303973222974</v>
      </c>
      <c r="D148" s="85">
        <f>'3434'!AY141</f>
        <v>24740.996714517307</v>
      </c>
      <c r="E148" s="85">
        <f>'3434'!AZ141</f>
        <v>28323.68945581164</v>
      </c>
      <c r="G148" s="85">
        <f>'3434'!BE141</f>
        <v>11036.393150374643</v>
      </c>
      <c r="H148" s="85">
        <f>'3434'!BF141</f>
        <v>14585.593330876733</v>
      </c>
      <c r="I148" s="85">
        <f>'3434'!BG141</f>
        <v>18134.793511378823</v>
      </c>
    </row>
    <row r="149" spans="1:9" x14ac:dyDescent="0.4">
      <c r="A149" s="35">
        <f>'3434'!Y142</f>
        <v>134500</v>
      </c>
      <c r="B149" s="106">
        <f>IF(A149&gt;174999.99,VLOOKUP(A149,'Higher Income Adjustment'!A$1:B$190,2),0)</f>
        <v>0</v>
      </c>
      <c r="C149" s="85">
        <f>'3434'!AX142</f>
        <v>21261.295820010258</v>
      </c>
      <c r="D149" s="85">
        <f>'3434'!AY142</f>
        <v>24844.057377826426</v>
      </c>
      <c r="E149" s="85">
        <f>'3434'!AZ142</f>
        <v>28426.818935642594</v>
      </c>
      <c r="G149" s="85">
        <f>'3434'!BE142</f>
        <v>11076.867982698695</v>
      </c>
      <c r="H149" s="85">
        <f>'3434'!BF142</f>
        <v>14626.136336396021</v>
      </c>
      <c r="I149" s="85">
        <f>'3434'!BG142</f>
        <v>18175.404690093346</v>
      </c>
    </row>
    <row r="150" spans="1:9" x14ac:dyDescent="0.4">
      <c r="A150" s="35">
        <f>'3434'!Y143</f>
        <v>135500</v>
      </c>
      <c r="B150" s="106">
        <f>IF(A150&gt;174999.99,VLOOKUP(A150,'Higher Income Adjustment'!A$1:B$190,2),0)</f>
        <v>0</v>
      </c>
      <c r="C150" s="85">
        <f>'3434'!AX143</f>
        <v>21364.282938876302</v>
      </c>
      <c r="D150" s="85">
        <f>'3434'!AY143</f>
        <v>24947.118041135545</v>
      </c>
      <c r="E150" s="85">
        <f>'3434'!AZ143</f>
        <v>28529.953143394789</v>
      </c>
      <c r="G150" s="85">
        <f>'3434'!BE143</f>
        <v>11117.338131300163</v>
      </c>
      <c r="H150" s="85">
        <f>'3434'!BF143</f>
        <v>14666.679341915309</v>
      </c>
      <c r="I150" s="85">
        <f>'3434'!BG143</f>
        <v>18216.020552530455</v>
      </c>
    </row>
    <row r="151" spans="1:9" x14ac:dyDescent="0.4">
      <c r="A151" s="35">
        <f>'3434'!Y144</f>
        <v>136500</v>
      </c>
      <c r="B151" s="106">
        <f>IF(A151&gt;174999.99,VLOOKUP(A151,'Higher Income Adjustment'!A$1:B$190,2),0)</f>
        <v>0</v>
      </c>
      <c r="C151" s="85">
        <f>'3434'!AX144</f>
        <v>21467.265330112252</v>
      </c>
      <c r="D151" s="85">
        <f>'3434'!AY144</f>
        <v>25050.178704444668</v>
      </c>
      <c r="E151" s="85">
        <f>'3434'!AZ144</f>
        <v>28633.092078777085</v>
      </c>
      <c r="G151" s="85">
        <f>'3434'!BE144</f>
        <v>11157.80359646746</v>
      </c>
      <c r="H151" s="85">
        <f>'3434'!BF144</f>
        <v>14707.222347434596</v>
      </c>
      <c r="I151" s="85">
        <f>'3434'!BG144</f>
        <v>18256.641098401731</v>
      </c>
    </row>
    <row r="152" spans="1:9" x14ac:dyDescent="0.4">
      <c r="A152" s="35">
        <f>'3434'!Y145</f>
        <v>137500</v>
      </c>
      <c r="B152" s="106">
        <f>IF(A152&gt;174999.99,VLOOKUP(A152,'Higher Income Adjustment'!A$1:B$190,2),0)</f>
        <v>0</v>
      </c>
      <c r="C152" s="85">
        <f>'3434'!AX145</f>
        <v>21570.242994027929</v>
      </c>
      <c r="D152" s="85">
        <f>'3434'!AY145</f>
        <v>25153.239367753784</v>
      </c>
      <c r="E152" s="85">
        <f>'3434'!AZ145</f>
        <v>28736.235741479639</v>
      </c>
      <c r="G152" s="85">
        <f>'3434'!BE145</f>
        <v>11198.264378507527</v>
      </c>
      <c r="H152" s="85">
        <f>'3434'!BF145</f>
        <v>14747.765352953884</v>
      </c>
      <c r="I152" s="85">
        <f>'3434'!BG145</f>
        <v>18297.266327400241</v>
      </c>
    </row>
    <row r="153" spans="1:9" x14ac:dyDescent="0.4">
      <c r="A153" s="35">
        <f>'3434'!Y146</f>
        <v>138500</v>
      </c>
      <c r="B153" s="106">
        <f>IF(A153&gt;174999.99,VLOOKUP(A153,'Higher Income Adjustment'!A$1:B$190,2),0)</f>
        <v>0</v>
      </c>
      <c r="C153" s="85">
        <f>'3434'!AX146</f>
        <v>21673.215930951861</v>
      </c>
      <c r="D153" s="85">
        <f>'3434'!AY146</f>
        <v>25256.300031062907</v>
      </c>
      <c r="E153" s="85">
        <f>'3434'!AZ146</f>
        <v>28839.384131173952</v>
      </c>
      <c r="G153" s="85">
        <f>'3434'!BE146</f>
        <v>11238.720477745803</v>
      </c>
      <c r="H153" s="85">
        <f>'3434'!BF146</f>
        <v>14788.308358473172</v>
      </c>
      <c r="I153" s="85">
        <f>'3434'!BG146</f>
        <v>18337.896239200541</v>
      </c>
    </row>
    <row r="154" spans="1:9" x14ac:dyDescent="0.4">
      <c r="A154" s="35">
        <f>'3434'!Y147</f>
        <v>139500</v>
      </c>
      <c r="B154" s="106">
        <f>IF(A154&gt;174999.99,VLOOKUP(A154,'Higher Income Adjustment'!A$1:B$190,2),0)</f>
        <v>0</v>
      </c>
      <c r="C154" s="85">
        <f>'3434'!AX147</f>
        <v>21776.184141231228</v>
      </c>
      <c r="D154" s="85">
        <f>'3434'!AY147</f>
        <v>25359.360694372026</v>
      </c>
      <c r="E154" s="85">
        <f>'3434'!AZ147</f>
        <v>28942.537247512824</v>
      </c>
      <c r="G154" s="85">
        <f>'3434'!BE147</f>
        <v>11279.171894526235</v>
      </c>
      <c r="H154" s="85">
        <f>'3434'!BF147</f>
        <v>14828.85136399246</v>
      </c>
      <c r="I154" s="85">
        <f>'3434'!BG147</f>
        <v>18378.530833458688</v>
      </c>
    </row>
    <row r="155" spans="1:9" x14ac:dyDescent="0.4">
      <c r="A155" s="35">
        <f>'3434'!Y148</f>
        <v>140500</v>
      </c>
      <c r="B155" s="106">
        <f>IF(A155&gt;174999.99,VLOOKUP(A155,'Higher Income Adjustment'!A$1:B$190,2),0)</f>
        <v>0</v>
      </c>
      <c r="C155" s="85">
        <f>'3434'!AX148</f>
        <v>21879.147625231893</v>
      </c>
      <c r="D155" s="85">
        <f>'3434'!AY148</f>
        <v>25462.421357681145</v>
      </c>
      <c r="E155" s="85">
        <f>'3434'!AZ148</f>
        <v>29045.695090130397</v>
      </c>
      <c r="G155" s="85">
        <f>'3434'!BE148</f>
        <v>11319.618629211262</v>
      </c>
      <c r="H155" s="85">
        <f>'3434'!BF148</f>
        <v>14869.394369511749</v>
      </c>
      <c r="I155" s="85">
        <f>'3434'!BG148</f>
        <v>18419.170109812236</v>
      </c>
    </row>
    <row r="156" spans="1:9" x14ac:dyDescent="0.4">
      <c r="A156" s="35">
        <f>'3434'!Y149</f>
        <v>141500</v>
      </c>
      <c r="B156" s="106">
        <f>IF(A156&gt;174999.99,VLOOKUP(A156,'Higher Income Adjustment'!A$1:B$190,2),0)</f>
        <v>0</v>
      </c>
      <c r="C156" s="85">
        <f>'3434'!AX149</f>
        <v>21982.106383338381</v>
      </c>
      <c r="D156" s="85">
        <f>'3434'!AY149</f>
        <v>25565.482020990265</v>
      </c>
      <c r="E156" s="85">
        <f>'3434'!AZ149</f>
        <v>29148.857658642148</v>
      </c>
      <c r="G156" s="85">
        <f>'3434'!BE149</f>
        <v>11360.060682181815</v>
      </c>
      <c r="H156" s="85">
        <f>'3434'!BF149</f>
        <v>14909.937375031037</v>
      </c>
      <c r="I156" s="85">
        <f>'3434'!BG149</f>
        <v>18459.814067880259</v>
      </c>
    </row>
    <row r="157" spans="1:9" x14ac:dyDescent="0.4">
      <c r="A157" s="35">
        <f>'3434'!Y150</f>
        <v>142500</v>
      </c>
      <c r="B157" s="106">
        <f>IF(A157&gt;174999.99,VLOOKUP(A157,'Higher Income Adjustment'!A$1:B$190,2),0)</f>
        <v>0</v>
      </c>
      <c r="C157" s="85">
        <f>'3434'!AX150</f>
        <v>22085.060415953871</v>
      </c>
      <c r="D157" s="85">
        <f>'3434'!AY150</f>
        <v>25668.542684299384</v>
      </c>
      <c r="E157" s="85">
        <f>'3434'!AZ150</f>
        <v>29252.024952644897</v>
      </c>
      <c r="G157" s="85">
        <f>'3434'!BE150</f>
        <v>11400.498053837297</v>
      </c>
      <c r="H157" s="85">
        <f>'3434'!BF150</f>
        <v>14950.480380550325</v>
      </c>
      <c r="I157" s="85">
        <f>'3434'!BG150</f>
        <v>18500.462707263352</v>
      </c>
    </row>
    <row r="158" spans="1:9" x14ac:dyDescent="0.4">
      <c r="A158" s="35">
        <f>'3434'!Y151</f>
        <v>143500</v>
      </c>
      <c r="B158" s="106">
        <f>IF(A158&gt;174999.99,VLOOKUP(A158,'Higher Income Adjustment'!A$1:B$190,2),0)</f>
        <v>0</v>
      </c>
      <c r="C158" s="85">
        <f>'3434'!AX151</f>
        <v>22188.009723500181</v>
      </c>
      <c r="D158" s="85">
        <f>'3434'!AY151</f>
        <v>25771.603347608507</v>
      </c>
      <c r="E158" s="85">
        <f>'3434'!AZ151</f>
        <v>29355.196971716832</v>
      </c>
      <c r="G158" s="85">
        <f>'3434'!BE151</f>
        <v>11440.930744595593</v>
      </c>
      <c r="H158" s="85">
        <f>'3434'!BF151</f>
        <v>14991.023386069613</v>
      </c>
      <c r="I158" s="85">
        <f>'3434'!BG151</f>
        <v>18541.116027543634</v>
      </c>
    </row>
    <row r="159" spans="1:9" x14ac:dyDescent="0.4">
      <c r="A159" s="35">
        <f>'3434'!Y152</f>
        <v>144500</v>
      </c>
      <c r="B159" s="106">
        <f>IF(A159&gt;174999.99,VLOOKUP(A159,'Higher Income Adjustment'!A$1:B$190,2),0)</f>
        <v>0</v>
      </c>
      <c r="C159" s="85">
        <f>'3434'!AX152</f>
        <v>22290.954306417774</v>
      </c>
      <c r="D159" s="85">
        <f>'3434'!AY152</f>
        <v>25874.664010917622</v>
      </c>
      <c r="E159" s="85">
        <f>'3434'!AZ152</f>
        <v>29458.373715417471</v>
      </c>
      <c r="G159" s="85">
        <f>'3434'!BE152</f>
        <v>11481.358754893048</v>
      </c>
      <c r="H159" s="85">
        <f>'3434'!BF152</f>
        <v>15031.566391588902</v>
      </c>
      <c r="I159" s="85">
        <f>'3434'!BG152</f>
        <v>18581.774028284755</v>
      </c>
    </row>
    <row r="160" spans="1:9" x14ac:dyDescent="0.4">
      <c r="A160" s="35">
        <f>'3434'!Y153</f>
        <v>145500</v>
      </c>
      <c r="B160" s="106">
        <f>IF(A160&gt;174999.99,VLOOKUP(A160,'Higher Income Adjustment'!A$1:B$190,2),0)</f>
        <v>0</v>
      </c>
      <c r="C160" s="85">
        <f>'3434'!AX153</f>
        <v>22393.894165165755</v>
      </c>
      <c r="D160" s="85">
        <f>'3434'!AY153</f>
        <v>25977.724674226745</v>
      </c>
      <c r="E160" s="85">
        <f>'3434'!AZ153</f>
        <v>29561.555183287735</v>
      </c>
      <c r="G160" s="85">
        <f>'3434'!BE153</f>
        <v>11521.782085184463</v>
      </c>
      <c r="H160" s="85">
        <f>'3434'!BF153</f>
        <v>15072.10939710819</v>
      </c>
      <c r="I160" s="85">
        <f>'3434'!BG153</f>
        <v>18622.436709031917</v>
      </c>
    </row>
    <row r="161" spans="1:9" x14ac:dyDescent="0.4">
      <c r="A161" s="35">
        <f>'3434'!Y154</f>
        <v>146500</v>
      </c>
      <c r="B161" s="106">
        <f>IF(A161&gt;174999.99,VLOOKUP(A161,'Higher Income Adjustment'!A$1:B$190,2),0)</f>
        <v>0</v>
      </c>
      <c r="C161" s="85">
        <f>'3434'!AX154</f>
        <v>22496.829300221823</v>
      </c>
      <c r="D161" s="85">
        <f>'3434'!AY154</f>
        <v>26080.785337535865</v>
      </c>
      <c r="E161" s="85">
        <f>'3434'!AZ154</f>
        <v>29664.741374849906</v>
      </c>
      <c r="G161" s="85">
        <f>'3434'!BE154</f>
        <v>11562.200735943083</v>
      </c>
      <c r="H161" s="85">
        <f>'3434'!BF154</f>
        <v>15112.652402627476</v>
      </c>
      <c r="I161" s="85">
        <f>'3434'!BG154</f>
        <v>18663.10406931187</v>
      </c>
    </row>
    <row r="162" spans="1:9" x14ac:dyDescent="0.4">
      <c r="A162" s="35">
        <f>'3434'!Y155</f>
        <v>147500</v>
      </c>
      <c r="B162" s="106">
        <f>IF(A162&gt;174999.99,VLOOKUP(A162,'Higher Income Adjustment'!A$1:B$190,2),0)</f>
        <v>0</v>
      </c>
      <c r="C162" s="85">
        <f>'3434'!AX155</f>
        <v>22599.759712082308</v>
      </c>
      <c r="D162" s="85">
        <f>'3434'!AY155</f>
        <v>26183.846000844984</v>
      </c>
      <c r="E162" s="85">
        <f>'3434'!AZ155</f>
        <v>29767.932289607659</v>
      </c>
      <c r="G162" s="85">
        <f>'3434'!BE155</f>
        <v>11602.614707660594</v>
      </c>
      <c r="H162" s="85">
        <f>'3434'!BF155</f>
        <v>15153.195408146765</v>
      </c>
      <c r="I162" s="85">
        <f>'3434'!BG155</f>
        <v>18703.776108632934</v>
      </c>
    </row>
    <row r="163" spans="1:9" x14ac:dyDescent="0.4">
      <c r="A163" s="35">
        <f>'3434'!Y156</f>
        <v>148500</v>
      </c>
      <c r="B163" s="106">
        <f>IF(A163&gt;174999.99,VLOOKUP(A163,'Higher Income Adjustment'!A$1:B$190,2),0)</f>
        <v>0</v>
      </c>
      <c r="C163" s="85">
        <f>'3434'!AX156</f>
        <v>22702.685401262137</v>
      </c>
      <c r="D163" s="85">
        <f>'3434'!AY156</f>
        <v>26286.906664154107</v>
      </c>
      <c r="E163" s="85">
        <f>'3434'!AZ156</f>
        <v>29871.127927046076</v>
      </c>
      <c r="G163" s="85">
        <f>'3434'!BE156</f>
        <v>11643.02400084711</v>
      </c>
      <c r="H163" s="85">
        <f>'3434'!BF156</f>
        <v>15193.738413666053</v>
      </c>
      <c r="I163" s="85">
        <f>'3434'!BG156</f>
        <v>18744.452826484994</v>
      </c>
    </row>
    <row r="164" spans="1:9" x14ac:dyDescent="0.4">
      <c r="A164" s="35">
        <f>'3434'!Y157</f>
        <v>149500</v>
      </c>
      <c r="B164" s="106">
        <f>IF(A164&gt;174999.99,VLOOKUP(A164,'Higher Income Adjustment'!A$1:B$190,2),0)</f>
        <v>0</v>
      </c>
      <c r="C164" s="85">
        <f>'3434'!AX157</f>
        <v>22805.606368294822</v>
      </c>
      <c r="D164" s="85">
        <f>'3434'!AY157</f>
        <v>26389.967327463222</v>
      </c>
      <c r="E164" s="85">
        <f>'3434'!AZ157</f>
        <v>29974.328286631622</v>
      </c>
      <c r="G164" s="85">
        <f>'3434'!BE157</f>
        <v>11683.428616031159</v>
      </c>
      <c r="H164" s="85">
        <f>'3434'!BF157</f>
        <v>15234.281419185339</v>
      </c>
      <c r="I164" s="85">
        <f>'3434'!BG157</f>
        <v>18785.134222339519</v>
      </c>
    </row>
    <row r="165" spans="1:9" x14ac:dyDescent="0.4">
      <c r="A165" s="35">
        <f>'3434'!Y158</f>
        <v>150500</v>
      </c>
      <c r="B165" s="106">
        <f>IF(A165&gt;174999.99,VLOOKUP(A165,'Higher Income Adjustment'!A$1:B$190,2),0)</f>
        <v>0</v>
      </c>
      <c r="C165" s="85">
        <f>'3434'!AX158</f>
        <v>22908.522613732475</v>
      </c>
      <c r="D165" s="85">
        <f>'3434'!AY158</f>
        <v>26493.027990772345</v>
      </c>
      <c r="E165" s="85">
        <f>'3434'!AZ158</f>
        <v>30077.533367812215</v>
      </c>
      <c r="G165" s="85">
        <f>'3434'!BE158</f>
        <v>11723.828553759678</v>
      </c>
      <c r="H165" s="85">
        <f>'3434'!BF158</f>
        <v>15274.824424704628</v>
      </c>
      <c r="I165" s="85">
        <f>'3434'!BG158</f>
        <v>18825.820295649577</v>
      </c>
    </row>
    <row r="166" spans="1:9" x14ac:dyDescent="0.4">
      <c r="A166" s="35">
        <f>'3434'!Y159</f>
        <v>151500</v>
      </c>
      <c r="B166" s="106">
        <f>IF(A166&gt;174999.99,VLOOKUP(A166,'Higher Income Adjustment'!A$1:B$190,2),0)</f>
        <v>0</v>
      </c>
      <c r="C166" s="85">
        <f>'3434'!AX159</f>
        <v>23011.434138145749</v>
      </c>
      <c r="D166" s="85">
        <f>'3434'!AY159</f>
        <v>26596.088654081464</v>
      </c>
      <c r="E166" s="85">
        <f>'3434'!AZ159</f>
        <v>30180.74317001718</v>
      </c>
      <c r="G166" s="85">
        <f>'3434'!BE159</f>
        <v>11764.223814598005</v>
      </c>
      <c r="H166" s="85">
        <f>'3434'!BF159</f>
        <v>15315.367430223916</v>
      </c>
      <c r="I166" s="85">
        <f>'3434'!BG159</f>
        <v>18866.511045849827</v>
      </c>
    </row>
    <row r="167" spans="1:9" x14ac:dyDescent="0.4">
      <c r="A167" s="35">
        <f>'3434'!Y160</f>
        <v>152500</v>
      </c>
      <c r="B167" s="106">
        <f>IF(A167&gt;174999.99,VLOOKUP(A167,'Higher Income Adjustment'!A$1:B$190,2),0)</f>
        <v>0</v>
      </c>
      <c r="C167" s="85">
        <f>'3434'!AX160</f>
        <v>23114.340942123879</v>
      </c>
      <c r="D167" s="85">
        <f>'3434'!AY160</f>
        <v>26699.149317390584</v>
      </c>
      <c r="E167" s="85">
        <f>'3434'!AZ160</f>
        <v>30283.957692657288</v>
      </c>
      <c r="G167" s="85">
        <f>'3434'!BE160</f>
        <v>11804.614399129852</v>
      </c>
      <c r="H167" s="85">
        <f>'3434'!BF160</f>
        <v>15355.910435743204</v>
      </c>
      <c r="I167" s="85">
        <f>'3434'!BG160</f>
        <v>18907.206472356556</v>
      </c>
    </row>
    <row r="168" spans="1:9" x14ac:dyDescent="0.4">
      <c r="A168" s="35">
        <f>'3434'!Y161</f>
        <v>153500</v>
      </c>
      <c r="B168" s="106">
        <f>IF(A168&gt;174999.99,VLOOKUP(A168,'Higher Income Adjustment'!A$1:B$190,2),0)</f>
        <v>0</v>
      </c>
      <c r="C168" s="85">
        <f>'3434'!AX161</f>
        <v>23217.243026274635</v>
      </c>
      <c r="D168" s="85">
        <f>'3434'!AY161</f>
        <v>26802.209980699703</v>
      </c>
      <c r="E168" s="85">
        <f>'3434'!AZ161</f>
        <v>30387.176935124771</v>
      </c>
      <c r="G168" s="85">
        <f>'3434'!BE161</f>
        <v>11845.000307957314</v>
      </c>
      <c r="H168" s="85">
        <f>'3434'!BF161</f>
        <v>15396.453441262493</v>
      </c>
      <c r="I168" s="85">
        <f>'3434'!BG161</f>
        <v>18947.906574567671</v>
      </c>
    </row>
    <row r="169" spans="1:9" x14ac:dyDescent="0.4">
      <c r="A169" s="35">
        <f>'3434'!Y162</f>
        <v>154500</v>
      </c>
      <c r="B169" s="106">
        <f>IF(A169&gt;174999.99,VLOOKUP(A169,'Higher Income Adjustment'!A$1:B$190,2),0)</f>
        <v>0</v>
      </c>
      <c r="C169" s="85">
        <f>'3434'!AX162</f>
        <v>23320.140391224326</v>
      </c>
      <c r="D169" s="85">
        <f>'3434'!AY162</f>
        <v>26905.270644008822</v>
      </c>
      <c r="E169" s="85">
        <f>'3434'!AZ162</f>
        <v>30490.400896793319</v>
      </c>
      <c r="G169" s="85">
        <f>'3434'!BE162</f>
        <v>11885.381541700845</v>
      </c>
      <c r="H169" s="85">
        <f>'3434'!BF162</f>
        <v>15436.996446781781</v>
      </c>
      <c r="I169" s="85">
        <f>'3434'!BG162</f>
        <v>18988.611351862717</v>
      </c>
    </row>
    <row r="170" spans="1:9" x14ac:dyDescent="0.4">
      <c r="A170" s="35">
        <f>'3434'!Y163</f>
        <v>155500</v>
      </c>
      <c r="B170" s="106">
        <f>IF(A170&gt;174999.99,VLOOKUP(A170,'Higher Income Adjustment'!A$1:B$190,2),0)</f>
        <v>0</v>
      </c>
      <c r="C170" s="85">
        <f>'3434'!AX163</f>
        <v>23423.033037617788</v>
      </c>
      <c r="D170" s="85">
        <f>'3434'!AY163</f>
        <v>27008.331307317945</v>
      </c>
      <c r="E170" s="85">
        <f>'3434'!AZ163</f>
        <v>30593.629577018102</v>
      </c>
      <c r="G170" s="85">
        <f>'3434'!BE163</f>
        <v>11925.758100999246</v>
      </c>
      <c r="H170" s="85">
        <f>'3434'!BF163</f>
        <v>15477.539452301069</v>
      </c>
      <c r="I170" s="85">
        <f>'3434'!BG163</f>
        <v>19029.320803602892</v>
      </c>
    </row>
    <row r="171" spans="1:9" x14ac:dyDescent="0.4">
      <c r="A171" s="35">
        <f>'3434'!Y164</f>
        <v>156500</v>
      </c>
      <c r="B171" s="106">
        <f>IF(A171&gt;174999.99,VLOOKUP(A171,'Higher Income Adjustment'!A$1:B$190,2),0)</f>
        <v>0</v>
      </c>
      <c r="C171" s="85">
        <f>'3434'!AX164</f>
        <v>23525.920966118356</v>
      </c>
      <c r="D171" s="85">
        <f>'3434'!AY164</f>
        <v>27111.391970627061</v>
      </c>
      <c r="E171" s="85">
        <f>'3434'!AZ164</f>
        <v>30696.862975135766</v>
      </c>
      <c r="G171" s="85">
        <f>'3434'!BE164</f>
        <v>11966.129986509661</v>
      </c>
      <c r="H171" s="85">
        <f>'3434'!BF164</f>
        <v>15518.082457820357</v>
      </c>
      <c r="I171" s="85">
        <f>'3434'!BG164</f>
        <v>19070.034929131056</v>
      </c>
    </row>
    <row r="172" spans="1:9" x14ac:dyDescent="0.4">
      <c r="A172" s="35">
        <f>'3434'!Y165</f>
        <v>157500</v>
      </c>
      <c r="B172" s="106">
        <f>IF(A172&gt;174999.99,VLOOKUP(A172,'Higher Income Adjustment'!A$1:B$190,2),0)</f>
        <v>0</v>
      </c>
      <c r="C172" s="85">
        <f>'3434'!AX165</f>
        <v>23628.804177407877</v>
      </c>
      <c r="D172" s="85">
        <f>'3434'!AY165</f>
        <v>27214.452633936184</v>
      </c>
      <c r="E172" s="85">
        <f>'3434'!AZ165</f>
        <v>30800.10109046449</v>
      </c>
      <c r="G172" s="85">
        <f>'3434'!BE165</f>
        <v>12006.497198907553</v>
      </c>
      <c r="H172" s="85">
        <f>'3434'!BF165</f>
        <v>15558.625463339646</v>
      </c>
      <c r="I172" s="85">
        <f>'3434'!BG165</f>
        <v>19110.753727771738</v>
      </c>
    </row>
    <row r="173" spans="1:9" x14ac:dyDescent="0.4">
      <c r="A173" s="35">
        <f>'3434'!Y166</f>
        <v>158500</v>
      </c>
      <c r="B173" s="106">
        <f>IF(A173&gt;174999.99,VLOOKUP(A173,'Higher Income Adjustment'!A$1:B$190,2),0)</f>
        <v>0</v>
      </c>
      <c r="C173" s="85">
        <f>'3434'!AX166</f>
        <v>23731.682672186667</v>
      </c>
      <c r="D173" s="85">
        <f>'3434'!AY166</f>
        <v>27317.513297245303</v>
      </c>
      <c r="E173" s="85">
        <f>'3434'!AZ166</f>
        <v>30903.343922303939</v>
      </c>
      <c r="G173" s="85">
        <f>'3434'!BE166</f>
        <v>12046.859738886695</v>
      </c>
      <c r="H173" s="85">
        <f>'3434'!BF166</f>
        <v>15599.168468858934</v>
      </c>
      <c r="I173" s="85">
        <f>'3434'!BG166</f>
        <v>19151.477198831173</v>
      </c>
    </row>
    <row r="174" spans="1:9" x14ac:dyDescent="0.4">
      <c r="A174" s="35">
        <f>'3434'!Y167</f>
        <v>159500</v>
      </c>
      <c r="B174" s="106">
        <f>IF(A174&gt;174999.99,VLOOKUP(A174,'Higher Income Adjustment'!A$1:B$190,2),0)</f>
        <v>0</v>
      </c>
      <c r="C174" s="85">
        <f>'3434'!AX167</f>
        <v>23834.556451173514</v>
      </c>
      <c r="D174" s="85">
        <f>'3434'!AY167</f>
        <v>27420.573960554422</v>
      </c>
      <c r="E174" s="85">
        <f>'3434'!AZ167</f>
        <v>31006.591469935331</v>
      </c>
      <c r="G174" s="85">
        <f>'3434'!BE167</f>
        <v>12087.217607159158</v>
      </c>
      <c r="H174" s="85">
        <f>'3434'!BF167</f>
        <v>15639.71147437822</v>
      </c>
      <c r="I174" s="85">
        <f>'3434'!BG167</f>
        <v>19192.20534159728</v>
      </c>
    </row>
    <row r="175" spans="1:9" x14ac:dyDescent="0.4">
      <c r="A175" s="35">
        <f>'3434'!Y168</f>
        <v>160500</v>
      </c>
      <c r="B175" s="106">
        <f>IF(A175&gt;174999.99,VLOOKUP(A175,'Higher Income Adjustment'!A$1:B$190,2),0)</f>
        <v>0</v>
      </c>
      <c r="C175" s="85">
        <f>'3434'!AX168</f>
        <v>23937.425515105671</v>
      </c>
      <c r="D175" s="85">
        <f>'3434'!AY168</f>
        <v>27523.634623863541</v>
      </c>
      <c r="E175" s="85">
        <f>'3434'!AZ168</f>
        <v>31109.843732621412</v>
      </c>
      <c r="G175" s="85">
        <f>'3434'!BE168</f>
        <v>12127.570804455303</v>
      </c>
      <c r="H175" s="85">
        <f>'3434'!BF168</f>
        <v>15680.254479897509</v>
      </c>
      <c r="I175" s="85">
        <f>'3434'!BG168</f>
        <v>19232.938155339714</v>
      </c>
    </row>
    <row r="176" spans="1:9" x14ac:dyDescent="0.4">
      <c r="A176" s="35">
        <f>'3434'!Y169</f>
        <v>161500</v>
      </c>
      <c r="B176" s="106">
        <f>IF(A176&gt;174999.99,VLOOKUP(A176,'Higher Income Adjustment'!A$1:B$190,2),0)</f>
        <v>0</v>
      </c>
      <c r="C176" s="85">
        <f>'3434'!AX169</f>
        <v>24040.289864738828</v>
      </c>
      <c r="D176" s="85">
        <f>'3434'!AY169</f>
        <v>27626.695287172661</v>
      </c>
      <c r="E176" s="85">
        <f>'3434'!AZ169</f>
        <v>31213.100709606493</v>
      </c>
      <c r="G176" s="85">
        <f>'3434'!BE169</f>
        <v>12167.91933152375</v>
      </c>
      <c r="H176" s="85">
        <f>'3434'!BF169</f>
        <v>15720.797485416797</v>
      </c>
      <c r="I176" s="85">
        <f>'3434'!BG169</f>
        <v>19273.675639309844</v>
      </c>
    </row>
    <row r="177" spans="1:9" x14ac:dyDescent="0.4">
      <c r="A177" s="35">
        <f>'3434'!Y170</f>
        <v>162500</v>
      </c>
      <c r="B177" s="106">
        <f>IF(A177&gt;174999.99,VLOOKUP(A177,'Higher Income Adjustment'!A$1:B$190,2),0)</f>
        <v>0</v>
      </c>
      <c r="C177" s="85">
        <f>'3434'!AX170</f>
        <v>24143.149500847092</v>
      </c>
      <c r="D177" s="85">
        <f>'3434'!AY170</f>
        <v>27729.75595048178</v>
      </c>
      <c r="E177" s="85">
        <f>'3434'!AZ170</f>
        <v>31316.362400116468</v>
      </c>
      <c r="G177" s="85">
        <f>'3434'!BE170</f>
        <v>12208.263189131378</v>
      </c>
      <c r="H177" s="85">
        <f>'3434'!BF170</f>
        <v>15761.340490936085</v>
      </c>
      <c r="I177" s="85">
        <f>'3434'!BG170</f>
        <v>19314.417792740795</v>
      </c>
    </row>
    <row r="178" spans="1:9" x14ac:dyDescent="0.4">
      <c r="A178" s="35">
        <f>'3434'!Y171</f>
        <v>163500</v>
      </c>
      <c r="B178" s="106">
        <f>IF(A178&gt;174999.99,VLOOKUP(A178,'Higher Income Adjustment'!A$1:B$190,2),0)</f>
        <v>0</v>
      </c>
      <c r="C178" s="85">
        <f>'3434'!AX171</f>
        <v>24246.004424223</v>
      </c>
      <c r="D178" s="85">
        <f>'3434'!AY171</f>
        <v>27832.816613790903</v>
      </c>
      <c r="E178" s="85">
        <f>'3434'!AZ171</f>
        <v>31419.628803358806</v>
      </c>
      <c r="G178" s="85">
        <f>'3434'!BE171</f>
        <v>12248.602378063299</v>
      </c>
      <c r="H178" s="85">
        <f>'3434'!BF171</f>
        <v>15801.883496455372</v>
      </c>
      <c r="I178" s="85">
        <f>'3434'!BG171</f>
        <v>19355.164614847447</v>
      </c>
    </row>
    <row r="179" spans="1:9" x14ac:dyDescent="0.4">
      <c r="A179" s="35">
        <f>'3434'!Y172</f>
        <v>164500</v>
      </c>
      <c r="B179" s="106">
        <f>IF(A179&gt;174999.99,VLOOKUP(A179,'Higher Income Adjustment'!A$1:B$190,2),0)</f>
        <v>0</v>
      </c>
      <c r="C179" s="85">
        <f>'3434'!AX172</f>
        <v>24348.854635677464</v>
      </c>
      <c r="D179" s="85">
        <f>'3434'!AY172</f>
        <v>27935.877277100022</v>
      </c>
      <c r="E179" s="85">
        <f>'3434'!AZ172</f>
        <v>31522.89991852258</v>
      </c>
      <c r="G179" s="85">
        <f>'3434'!BE172</f>
        <v>12288.93689912286</v>
      </c>
      <c r="H179" s="85">
        <f>'3434'!BF172</f>
        <v>15842.42650197466</v>
      </c>
      <c r="I179" s="85">
        <f>'3434'!BG172</f>
        <v>19395.916104826458</v>
      </c>
    </row>
    <row r="180" spans="1:9" x14ac:dyDescent="0.4">
      <c r="A180" s="35">
        <f>'3434'!Y173</f>
        <v>165500</v>
      </c>
      <c r="B180" s="106">
        <f>IF(A180&gt;174999.99,VLOOKUP(A180,'Higher Income Adjustment'!A$1:B$190,2),0)</f>
        <v>0</v>
      </c>
      <c r="C180" s="85">
        <f>'3434'!AX173</f>
        <v>24451.700136039784</v>
      </c>
      <c r="D180" s="85">
        <f>'3434'!AY173</f>
        <v>28038.937940409141</v>
      </c>
      <c r="E180" s="85">
        <f>'3434'!AZ173</f>
        <v>31626.175744778498</v>
      </c>
      <c r="G180" s="85">
        <f>'3434'!BE173</f>
        <v>12329.266753131606</v>
      </c>
      <c r="H180" s="85">
        <f>'3434'!BF173</f>
        <v>15882.969507493948</v>
      </c>
      <c r="I180" s="85">
        <f>'3434'!BG173</f>
        <v>19436.672261856293</v>
      </c>
    </row>
    <row r="181" spans="1:9" x14ac:dyDescent="0.4">
      <c r="A181" s="35">
        <f>'3434'!Y174</f>
        <v>166500</v>
      </c>
      <c r="B181" s="106">
        <f>IF(A181&gt;174999.99,VLOOKUP(A181,'Higher Income Adjustment'!A$1:B$190,2),0)</f>
        <v>0</v>
      </c>
      <c r="C181" s="85">
        <f>'3434'!AX174</f>
        <v>24554.540926157624</v>
      </c>
      <c r="D181" s="85">
        <f>'3434'!AY174</f>
        <v>28141.998603718261</v>
      </c>
      <c r="E181" s="85">
        <f>'3434'!AZ174</f>
        <v>31729.456281278897</v>
      </c>
      <c r="G181" s="85">
        <f>'3434'!BE174</f>
        <v>12369.591940929275</v>
      </c>
      <c r="H181" s="85">
        <f>'3434'!BF174</f>
        <v>15923.512513013236</v>
      </c>
      <c r="I181" s="85">
        <f>'3434'!BG174</f>
        <v>19477.433085097196</v>
      </c>
    </row>
    <row r="182" spans="1:9" x14ac:dyDescent="0.4">
      <c r="A182" s="35">
        <f>'3434'!Y175</f>
        <v>167500</v>
      </c>
      <c r="B182" s="106">
        <f>IF(A182&gt;174999.99,VLOOKUP(A182,'Higher Income Adjustment'!A$1:B$190,2),0)</f>
        <v>0</v>
      </c>
      <c r="C182" s="85">
        <f>'3434'!AX175</f>
        <v>24657.377006896997</v>
      </c>
      <c r="D182" s="85">
        <f>'3434'!AY175</f>
        <v>28245.05926702738</v>
      </c>
      <c r="E182" s="85">
        <f>'3434'!AZ175</f>
        <v>31832.741527157763</v>
      </c>
      <c r="G182" s="85">
        <f>'3434'!BE175</f>
        <v>12409.912463373783</v>
      </c>
      <c r="H182" s="85">
        <f>'3434'!BF175</f>
        <v>15964.055518532525</v>
      </c>
      <c r="I182" s="85">
        <f>'3434'!BG175</f>
        <v>19518.198573691268</v>
      </c>
    </row>
    <row r="183" spans="1:9" x14ac:dyDescent="0.4">
      <c r="A183" s="35">
        <f>'3434'!Y176</f>
        <v>168500</v>
      </c>
      <c r="B183" s="106">
        <f>IF(A183&gt;174999.99,VLOOKUP(A183,'Higher Income Adjustment'!A$1:B$190,2),0)</f>
        <v>0</v>
      </c>
      <c r="C183" s="85">
        <f>'3434'!AX176</f>
        <v>24760.208379142245</v>
      </c>
      <c r="D183" s="85">
        <f>'3434'!AY176</f>
        <v>28348.119930336499</v>
      </c>
      <c r="E183" s="85">
        <f>'3434'!AZ176</f>
        <v>31936.031481530754</v>
      </c>
      <c r="G183" s="85">
        <f>'3434'!BE176</f>
        <v>12450.228321341201</v>
      </c>
      <c r="H183" s="85">
        <f>'3434'!BF176</f>
        <v>16004.598524051813</v>
      </c>
      <c r="I183" s="85">
        <f>'3434'!BG176</f>
        <v>19558.968726762425</v>
      </c>
    </row>
    <row r="184" spans="1:9" x14ac:dyDescent="0.4">
      <c r="A184" s="35">
        <f>'3434'!Y177</f>
        <v>169500</v>
      </c>
      <c r="B184" s="106">
        <f>IF(A184&gt;174999.99,VLOOKUP(A184,'Higher Income Adjustment'!A$1:B$190,2),0)</f>
        <v>0</v>
      </c>
      <c r="C184" s="85">
        <f>'3434'!AX177</f>
        <v>24863.035043796019</v>
      </c>
      <c r="D184" s="85">
        <f>'3434'!AY177</f>
        <v>28451.180593645622</v>
      </c>
      <c r="E184" s="85">
        <f>'3434'!AZ177</f>
        <v>32039.326143495226</v>
      </c>
      <c r="G184" s="85">
        <f>'3434'!BE177</f>
        <v>12490.539515725746</v>
      </c>
      <c r="H184" s="85">
        <f>'3434'!BF177</f>
        <v>16045.141529571101</v>
      </c>
      <c r="I184" s="85">
        <f>'3434'!BG177</f>
        <v>19599.743543416458</v>
      </c>
    </row>
    <row r="185" spans="1:9" x14ac:dyDescent="0.4">
      <c r="A185" s="35">
        <f>'3434'!Y178</f>
        <v>170500</v>
      </c>
      <c r="B185" s="106">
        <f>IF(A185&gt;174999.99,VLOOKUP(A185,'Higher Income Adjustment'!A$1:B$190,2),0)</f>
        <v>0</v>
      </c>
      <c r="C185" s="85">
        <f>'3434'!AX178</f>
        <v>24965.857001779263</v>
      </c>
      <c r="D185" s="85">
        <f>'3434'!AY178</f>
        <v>28554.241256954741</v>
      </c>
      <c r="E185" s="85">
        <f>'3434'!AZ178</f>
        <v>32142.62551213022</v>
      </c>
      <c r="G185" s="85">
        <f>'3434'!BE178</f>
        <v>12530.846047439753</v>
      </c>
      <c r="H185" s="85">
        <f>'3434'!BF178</f>
        <v>16085.68453509039</v>
      </c>
      <c r="I185" s="85">
        <f>'3434'!BG178</f>
        <v>19640.523022741028</v>
      </c>
    </row>
    <row r="186" spans="1:9" x14ac:dyDescent="0.4">
      <c r="A186" s="35">
        <f>'3434'!Y179</f>
        <v>171500</v>
      </c>
      <c r="B186" s="106">
        <f>IF(A186&gt;174999.99,VLOOKUP(A186,'Higher Income Adjustment'!A$1:B$190,2),0)</f>
        <v>0</v>
      </c>
      <c r="C186" s="85">
        <f>'3434'!AX179</f>
        <v>25068.674254031197</v>
      </c>
      <c r="D186" s="85">
        <f>'3434'!AY179</f>
        <v>28657.301920263861</v>
      </c>
      <c r="E186" s="85">
        <f>'3434'!AZ179</f>
        <v>32245.929586496524</v>
      </c>
      <c r="G186" s="85">
        <f>'3434'!BE179</f>
        <v>12571.147917413662</v>
      </c>
      <c r="H186" s="85">
        <f>'3434'!BF179</f>
        <v>16126.227540609678</v>
      </c>
      <c r="I186" s="85">
        <f>'3434'!BG179</f>
        <v>19681.307163805694</v>
      </c>
    </row>
    <row r="187" spans="1:9" x14ac:dyDescent="0.4">
      <c r="A187" s="35">
        <f>'3434'!Y180</f>
        <v>172500</v>
      </c>
      <c r="B187" s="106">
        <f>IF(A187&gt;174999.99,VLOOKUP(A187,'Higher Income Adjustment'!A$1:B$190,2),0)</f>
        <v>0</v>
      </c>
      <c r="C187" s="85">
        <f>'3434'!AX180</f>
        <v>25171.486801509305</v>
      </c>
      <c r="D187" s="85">
        <f>'3434'!AY180</f>
        <v>28760.36258357298</v>
      </c>
      <c r="E187" s="85">
        <f>'3434'!AZ180</f>
        <v>32349.238365636655</v>
      </c>
      <c r="G187" s="85">
        <f>'3434'!BE180</f>
        <v>12611.445126596007</v>
      </c>
      <c r="H187" s="85">
        <f>'3434'!BF180</f>
        <v>16166.770546128966</v>
      </c>
      <c r="I187" s="85">
        <f>'3434'!BG180</f>
        <v>19722.095965661927</v>
      </c>
    </row>
    <row r="188" spans="1:9" x14ac:dyDescent="0.4">
      <c r="A188" s="35">
        <f>'3434'!Y181</f>
        <v>173500</v>
      </c>
      <c r="B188" s="106">
        <f>IF(A188&gt;174999.99,VLOOKUP(A188,'Higher Income Adjustment'!A$1:B$190,2),0)</f>
        <v>0</v>
      </c>
      <c r="C188" s="85">
        <f>'3434'!AX181</f>
        <v>25274.294645189311</v>
      </c>
      <c r="D188" s="85">
        <f>'3434'!AY181</f>
        <v>28863.423246882099</v>
      </c>
      <c r="E188" s="85">
        <f>'3434'!AZ181</f>
        <v>32452.551848574887</v>
      </c>
      <c r="G188" s="85">
        <f>'3434'!BE181</f>
        <v>12651.737675953384</v>
      </c>
      <c r="H188" s="85">
        <f>'3434'!BF181</f>
        <v>16207.313551648253</v>
      </c>
      <c r="I188" s="85">
        <f>'3434'!BG181</f>
        <v>19762.889427343121</v>
      </c>
    </row>
    <row r="189" spans="1:9" x14ac:dyDescent="0.4">
      <c r="A189" s="35">
        <f>'3434'!Y182</f>
        <v>174500</v>
      </c>
      <c r="B189" s="106">
        <f>IF(A189&gt;174999.99,VLOOKUP(A189,'Higher Income Adjustment'!A$1:B$190,2),0)</f>
        <v>0</v>
      </c>
      <c r="C189" s="85">
        <f>'3434'!AX182</f>
        <v>25377.097786065155</v>
      </c>
      <c r="D189" s="85">
        <f>'3434'!AY182</f>
        <v>28966.483910191218</v>
      </c>
      <c r="E189" s="85">
        <f>'3434'!AZ182</f>
        <v>32555.870034317282</v>
      </c>
      <c r="G189" s="85">
        <f>'3434'!BE182</f>
        <v>12692.025566470445</v>
      </c>
      <c r="H189" s="85">
        <f>'3434'!BF182</f>
        <v>16247.856557167541</v>
      </c>
      <c r="I189" s="85">
        <f>'3434'!BG182</f>
        <v>19803.687547864636</v>
      </c>
    </row>
    <row r="190" spans="1:9" x14ac:dyDescent="0.4">
      <c r="A190" s="35">
        <f>'3434'!Y183</f>
        <v>175500</v>
      </c>
      <c r="B190" s="106">
        <f>IF(A190&gt;174999.99,VLOOKUP(A190,'Higher Income Adjustment'!A$1:B$190,2),0)</f>
        <v>0.01</v>
      </c>
      <c r="C190" s="85">
        <f>'3434'!AX183</f>
        <v>25479.896225148979</v>
      </c>
      <c r="D190" s="85">
        <f>'3434'!AY183</f>
        <v>29069.544573500341</v>
      </c>
      <c r="E190" s="85">
        <f>'3434'!AZ183</f>
        <v>32659.192921851703</v>
      </c>
      <c r="G190" s="85">
        <f>'3434'!BE183</f>
        <v>12732.308799149871</v>
      </c>
      <c r="H190" s="85">
        <f>'3434'!BF183</f>
        <v>16288.399562686829</v>
      </c>
      <c r="I190" s="85">
        <f>'3434'!BG183</f>
        <v>19844.490326223786</v>
      </c>
    </row>
    <row r="191" spans="1:9" x14ac:dyDescent="0.4">
      <c r="A191" s="35">
        <f>'3434'!Y184</f>
        <v>176500</v>
      </c>
      <c r="B191" s="106">
        <f>IF(A191&gt;174999.99,VLOOKUP(A191,'Higher Income Adjustment'!A$1:B$190,2),0)</f>
        <v>0.01</v>
      </c>
      <c r="C191" s="85">
        <f>'3434'!AX184</f>
        <v>25582.689963471097</v>
      </c>
      <c r="D191" s="85">
        <f>'3434'!AY184</f>
        <v>29172.605236809461</v>
      </c>
      <c r="E191" s="85">
        <f>'3434'!AZ184</f>
        <v>32762.520510147824</v>
      </c>
      <c r="G191" s="85">
        <f>'3434'!BE184</f>
        <v>12772.587375012346</v>
      </c>
      <c r="H191" s="85">
        <f>'3434'!BF184</f>
        <v>16328.942568206116</v>
      </c>
      <c r="I191" s="85">
        <f>'3434'!BG184</f>
        <v>19885.297761399885</v>
      </c>
    </row>
    <row r="192" spans="1:9" x14ac:dyDescent="0.4">
      <c r="A192" s="35">
        <f>'3434'!Y185</f>
        <v>177500</v>
      </c>
      <c r="B192" s="106">
        <f>IF(A192&gt;174999.99,VLOOKUP(A192,'Higher Income Adjustment'!A$1:B$190,2),0)</f>
        <v>0.02</v>
      </c>
      <c r="C192" s="85">
        <f>'3434'!AX185</f>
        <v>25685.479002080003</v>
      </c>
      <c r="D192" s="85">
        <f>'3434'!AY185</f>
        <v>29275.66590011858</v>
      </c>
      <c r="E192" s="85">
        <f>'3434'!AZ185</f>
        <v>32865.852798157153</v>
      </c>
      <c r="G192" s="85">
        <f>'3434'!BE185</f>
        <v>12812.861295096562</v>
      </c>
      <c r="H192" s="85">
        <f>'3434'!BF185</f>
        <v>16369.485573725404</v>
      </c>
      <c r="I192" s="85">
        <f>'3434'!BG185</f>
        <v>19926.109852354246</v>
      </c>
    </row>
    <row r="193" spans="1:9" x14ac:dyDescent="0.4">
      <c r="A193" s="35">
        <f>'3434'!Y186</f>
        <v>178500</v>
      </c>
      <c r="B193" s="106">
        <f>IF(A193&gt;174999.99,VLOOKUP(A193,'Higher Income Adjustment'!A$1:B$190,2),0)</f>
        <v>0.02</v>
      </c>
      <c r="C193" s="85">
        <f>'3434'!AX186</f>
        <v>25788.263342042319</v>
      </c>
      <c r="D193" s="85">
        <f>'3434'!AY186</f>
        <v>29378.726563427699</v>
      </c>
      <c r="E193" s="85">
        <f>'3434'!AZ186</f>
        <v>32969.189784813083</v>
      </c>
      <c r="G193" s="85">
        <f>'3434'!BE186</f>
        <v>12853.130560459165</v>
      </c>
      <c r="H193" s="85">
        <f>'3434'!BF186</f>
        <v>16410.028579244692</v>
      </c>
      <c r="I193" s="85">
        <f>'3434'!BG186</f>
        <v>19966.926598030219</v>
      </c>
    </row>
    <row r="194" spans="1:9" x14ac:dyDescent="0.4">
      <c r="A194" s="35">
        <f>'3434'!Y187</f>
        <v>179500</v>
      </c>
      <c r="B194" s="106">
        <f>IF(A194&gt;174999.99,VLOOKUP(A194,'Higher Income Adjustment'!A$1:B$190,2),0)</f>
        <v>0.02</v>
      </c>
      <c r="C194" s="85">
        <f>'3434'!AX187</f>
        <v>25891.042984442782</v>
      </c>
      <c r="D194" s="85">
        <f>'3434'!AY187</f>
        <v>29481.787226736818</v>
      </c>
      <c r="E194" s="85">
        <f>'3434'!AZ187</f>
        <v>33072.531469030851</v>
      </c>
      <c r="G194" s="85">
        <f>'3434'!BE187</f>
        <v>12893.395172174758</v>
      </c>
      <c r="H194" s="85">
        <f>'3434'!BF187</f>
        <v>16450.57158476398</v>
      </c>
      <c r="I194" s="85">
        <f>'3434'!BG187</f>
        <v>20007.747997353203</v>
      </c>
    </row>
    <row r="195" spans="1:9" x14ac:dyDescent="0.4">
      <c r="A195" s="35">
        <f>'3434'!Y188</f>
        <v>180500</v>
      </c>
      <c r="B195" s="106">
        <f>IF(A195&gt;174999.99,VLOOKUP(A195,'Higher Income Adjustment'!A$1:B$190,2),0)</f>
        <v>0.03</v>
      </c>
      <c r="C195" s="85">
        <f>'3434'!AX188</f>
        <v>25993.817930384244</v>
      </c>
      <c r="D195" s="85">
        <f>'3434'!AY188</f>
        <v>29584.847890045938</v>
      </c>
      <c r="E195" s="85">
        <f>'3434'!AZ188</f>
        <v>33175.877849707635</v>
      </c>
      <c r="G195" s="85">
        <f>'3434'!BE188</f>
        <v>12933.655131335876</v>
      </c>
      <c r="H195" s="85">
        <f>'3434'!BF188</f>
        <v>16491.114590283269</v>
      </c>
      <c r="I195" s="85">
        <f>'3434'!BG188</f>
        <v>20048.574049230661</v>
      </c>
    </row>
    <row r="196" spans="1:9" x14ac:dyDescent="0.4">
      <c r="A196" s="35">
        <f>'3434'!Y189</f>
        <v>181500</v>
      </c>
      <c r="B196" s="106">
        <f>IF(A196&gt;174999.99,VLOOKUP(A196,'Higher Income Adjustment'!A$1:B$190,2),0)</f>
        <v>0.03</v>
      </c>
      <c r="C196" s="85">
        <f>'3434'!AX189</f>
        <v>26096.588180987619</v>
      </c>
      <c r="D196" s="85">
        <f>'3434'!AY189</f>
        <v>29687.908553355057</v>
      </c>
      <c r="E196" s="85">
        <f>'3434'!AZ189</f>
        <v>33279.228925722498</v>
      </c>
      <c r="G196" s="85">
        <f>'3434'!BE189</f>
        <v>12973.910439052957</v>
      </c>
      <c r="H196" s="85">
        <f>'3434'!BF189</f>
        <v>16531.657595802557</v>
      </c>
      <c r="I196" s="85">
        <f>'3434'!BG189</f>
        <v>20089.404752552156</v>
      </c>
    </row>
    <row r="197" spans="1:9" x14ac:dyDescent="0.4">
      <c r="A197" s="35">
        <f>'3434'!Y190</f>
        <v>182500</v>
      </c>
      <c r="B197" s="106">
        <f>IF(A197&gt;174999.99,VLOOKUP(A197,'Higher Income Adjustment'!A$1:B$190,2),0)</f>
        <v>0.04</v>
      </c>
      <c r="C197" s="85">
        <f>'3434'!AX190</f>
        <v>26199.353737391884</v>
      </c>
      <c r="D197" s="85">
        <f>'3434'!AY190</f>
        <v>29790.96921666418</v>
      </c>
      <c r="E197" s="85">
        <f>'3434'!AZ190</f>
        <v>33382.584695936479</v>
      </c>
      <c r="G197" s="85">
        <f>'3434'!BE190</f>
        <v>13014.161096454331</v>
      </c>
      <c r="H197" s="85">
        <f>'3434'!BF190</f>
        <v>16572.200601321845</v>
      </c>
      <c r="I197" s="85">
        <f>'3434'!BG190</f>
        <v>20130.240106189362</v>
      </c>
    </row>
    <row r="198" spans="1:9" x14ac:dyDescent="0.4">
      <c r="A198" s="35">
        <f>'3434'!Y191</f>
        <v>183500</v>
      </c>
      <c r="B198" s="106">
        <f>IF(A198&gt;174999.99,VLOOKUP(A198,'Higher Income Adjustment'!A$1:B$190,2),0)</f>
        <v>0.04</v>
      </c>
      <c r="C198" s="85">
        <f>'3434'!AX191</f>
        <v>26302.114600754041</v>
      </c>
      <c r="D198" s="85">
        <f>'3434'!AY191</f>
        <v>29894.029879973299</v>
      </c>
      <c r="E198" s="85">
        <f>'3434'!AZ191</f>
        <v>33485.945159192561</v>
      </c>
      <c r="G198" s="85">
        <f>'3434'!BE191</f>
        <v>13054.407104686185</v>
      </c>
      <c r="H198" s="85">
        <f>'3434'!BF191</f>
        <v>16612.743606841133</v>
      </c>
      <c r="I198" s="85">
        <f>'3434'!BG191</f>
        <v>20171.080108996081</v>
      </c>
    </row>
    <row r="199" spans="1:9" x14ac:dyDescent="0.4">
      <c r="A199" s="35">
        <f>'3434'!Y192</f>
        <v>184500</v>
      </c>
      <c r="B199" s="106">
        <f>IF(A199&gt;174999.99,VLOOKUP(A199,'Higher Income Adjustment'!A$1:B$190,2),0)</f>
        <v>0.04</v>
      </c>
      <c r="C199" s="85">
        <f>'3434'!AX192</f>
        <v>26404.870772249109</v>
      </c>
      <c r="D199" s="85">
        <f>'3434'!AY192</f>
        <v>29997.090543282418</v>
      </c>
      <c r="E199" s="85">
        <f>'3434'!AZ192</f>
        <v>33589.310314315728</v>
      </c>
      <c r="G199" s="85">
        <f>'3434'!BE192</f>
        <v>13094.648464912554</v>
      </c>
      <c r="H199" s="85">
        <f>'3434'!BF192</f>
        <v>16653.286612360422</v>
      </c>
      <c r="I199" s="85">
        <f>'3434'!BG192</f>
        <v>20211.924759808291</v>
      </c>
    </row>
    <row r="200" spans="1:9" x14ac:dyDescent="0.4">
      <c r="A200" s="35">
        <f>'3434'!Y193</f>
        <v>185500</v>
      </c>
      <c r="B200" s="106">
        <f>IF(A200&gt;174999.99,VLOOKUP(A200,'Higher Income Adjustment'!A$1:B$190,2),0)</f>
        <v>0.05</v>
      </c>
      <c r="C200" s="85">
        <f>'3434'!AX193</f>
        <v>26507.622253070098</v>
      </c>
      <c r="D200" s="85">
        <f>'3434'!AY193</f>
        <v>30100.151206591538</v>
      </c>
      <c r="E200" s="85">
        <f>'3434'!AZ193</f>
        <v>33692.680160112977</v>
      </c>
      <c r="G200" s="85">
        <f>'3434'!BE193</f>
        <v>13134.88517831529</v>
      </c>
      <c r="H200" s="85">
        <f>'3434'!BF193</f>
        <v>16693.82961787971</v>
      </c>
      <c r="I200" s="85">
        <f>'3434'!BG193</f>
        <v>20252.77405744413</v>
      </c>
    </row>
    <row r="201" spans="1:9" x14ac:dyDescent="0.4">
      <c r="A201" s="35">
        <f>'3434'!Y194</f>
        <v>186500</v>
      </c>
      <c r="B201" s="106">
        <f>IF(A201&gt;174999.99,VLOOKUP(A201,'Higher Income Adjustment'!A$1:B$190,2),0)</f>
        <v>0.05</v>
      </c>
      <c r="C201" s="85">
        <f>'3434'!AX194</f>
        <v>26610.369044427971</v>
      </c>
      <c r="D201" s="85">
        <f>'3434'!AY194</f>
        <v>30203.211869900657</v>
      </c>
      <c r="E201" s="85">
        <f>'3434'!AZ194</f>
        <v>33796.054695373343</v>
      </c>
      <c r="G201" s="85">
        <f>'3434'!BE194</f>
        <v>13175.117246094038</v>
      </c>
      <c r="H201" s="85">
        <f>'3434'!BF194</f>
        <v>16734.372623398995</v>
      </c>
      <c r="I201" s="85">
        <f>'3434'!BG194</f>
        <v>20293.62800070395</v>
      </c>
    </row>
    <row r="202" spans="1:9" x14ac:dyDescent="0.4">
      <c r="A202" s="35">
        <f>'3434'!Y195</f>
        <v>187500</v>
      </c>
      <c r="B202" s="106">
        <f>IF(A202&gt;174999.99,VLOOKUP(A202,'Higher Income Adjustment'!A$1:B$190,2),0)</f>
        <v>6.0000000000000005E-2</v>
      </c>
      <c r="C202" s="85">
        <f>'3434'!AX195</f>
        <v>26713.111147551641</v>
      </c>
      <c r="D202" s="85">
        <f>'3434'!AY195</f>
        <v>30306.272533209776</v>
      </c>
      <c r="E202" s="85">
        <f>'3434'!AZ195</f>
        <v>33899.433918867908</v>
      </c>
      <c r="G202" s="85">
        <f>'3434'!BE195</f>
        <v>13215.344669466231</v>
      </c>
      <c r="H202" s="85">
        <f>'3434'!BF195</f>
        <v>16774.915628918287</v>
      </c>
      <c r="I202" s="85">
        <f>'3434'!BG195</f>
        <v>20334.486588370342</v>
      </c>
    </row>
    <row r="203" spans="1:9" x14ac:dyDescent="0.4">
      <c r="A203" s="35">
        <f>'3434'!Y196</f>
        <v>188500</v>
      </c>
      <c r="B203" s="106">
        <f>IF(A203&gt;174999.99,VLOOKUP(A203,'Higher Income Adjustment'!A$1:B$190,2),0)</f>
        <v>6.0000000000000005E-2</v>
      </c>
      <c r="C203" s="85">
        <f>'3434'!AX196</f>
        <v>26815.848563687941</v>
      </c>
      <c r="D203" s="85">
        <f>'3434'!AY196</f>
        <v>30409.333196518899</v>
      </c>
      <c r="E203" s="85">
        <f>'3434'!AZ196</f>
        <v>34002.817829349857</v>
      </c>
      <c r="G203" s="85">
        <f>'3434'!BE196</f>
        <v>13255.567449667027</v>
      </c>
      <c r="H203" s="85">
        <f>'3434'!BF196</f>
        <v>16815.458634437571</v>
      </c>
      <c r="I203" s="85">
        <f>'3434'!BG196</f>
        <v>20375.349819208117</v>
      </c>
    </row>
    <row r="204" spans="1:9" x14ac:dyDescent="0.4">
      <c r="A204" s="35">
        <f>'3434'!Y197</f>
        <v>189500</v>
      </c>
      <c r="B204" s="106">
        <f>IF(A204&gt;174999.99,VLOOKUP(A204,'Higher Income Adjustment'!A$1:B$190,2),0)</f>
        <v>6.0000000000000005E-2</v>
      </c>
      <c r="C204" s="85">
        <f>'3434'!AX197</f>
        <v>26918.581294101583</v>
      </c>
      <c r="D204" s="85">
        <f>'3434'!AY197</f>
        <v>30512.393859828018</v>
      </c>
      <c r="E204" s="85">
        <f>'3434'!AZ197</f>
        <v>34106.206425554454</v>
      </c>
      <c r="G204" s="85">
        <f>'3434'!BE197</f>
        <v>13295.785587949335</v>
      </c>
      <c r="H204" s="85">
        <f>'3434'!BF197</f>
        <v>16856.001639956863</v>
      </c>
      <c r="I204" s="85">
        <f>'3434'!BG197</f>
        <v>20416.21769196439</v>
      </c>
    </row>
    <row r="205" spans="1:9" x14ac:dyDescent="0.4">
      <c r="A205" s="35">
        <f>'3434'!Y198</f>
        <v>190500</v>
      </c>
      <c r="B205" s="106">
        <f>IF(A205&gt;174999.99,VLOOKUP(A205,'Higher Income Adjustment'!A$1:B$190,2),0)</f>
        <v>7.0000000000000007E-2</v>
      </c>
      <c r="C205" s="85">
        <f>'3434'!AX198</f>
        <v>27021.309340075153</v>
      </c>
      <c r="D205" s="85">
        <f>'3434'!AY198</f>
        <v>30615.454523137138</v>
      </c>
      <c r="E205" s="85">
        <f>'3434'!AZ198</f>
        <v>34209.599706199122</v>
      </c>
      <c r="G205" s="85">
        <f>'3434'!BE198</f>
        <v>13335.999085583739</v>
      </c>
      <c r="H205" s="85">
        <f>'3434'!BF198</f>
        <v>16896.544645476148</v>
      </c>
      <c r="I205" s="85">
        <f>'3434'!BG198</f>
        <v>20457.090205368557</v>
      </c>
    </row>
    <row r="206" spans="1:9" x14ac:dyDescent="0.4">
      <c r="A206" s="35">
        <f>'3434'!Y199</f>
        <v>191500</v>
      </c>
      <c r="B206" s="106">
        <f>IF(A206&gt;174999.99,VLOOKUP(A206,'Higher Income Adjustment'!A$1:B$190,2),0)</f>
        <v>7.0000000000000007E-2</v>
      </c>
      <c r="C206" s="85">
        <f>'3434'!AX199</f>
        <v>27124.032702909091</v>
      </c>
      <c r="D206" s="85">
        <f>'3434'!AY199</f>
        <v>30718.515186446257</v>
      </c>
      <c r="E206" s="85">
        <f>'3434'!AZ199</f>
        <v>34312.997669983422</v>
      </c>
      <c r="G206" s="85">
        <f>'3434'!BE199</f>
        <v>13376.207943858524</v>
      </c>
      <c r="H206" s="85">
        <f>'3434'!BF199</f>
        <v>16937.087650995436</v>
      </c>
      <c r="I206" s="85">
        <f>'3434'!BG199</f>
        <v>20497.967358132348</v>
      </c>
    </row>
    <row r="207" spans="1:9" x14ac:dyDescent="0.4">
      <c r="A207" s="35">
        <f>'3434'!Y200</f>
        <v>192500</v>
      </c>
      <c r="B207" s="106">
        <f>IF(A207&gt;174999.99,VLOOKUP(A207,'Higher Income Adjustment'!A$1:B$190,2),0)</f>
        <v>0.08</v>
      </c>
      <c r="C207" s="85">
        <f>'3434'!AX200</f>
        <v>27226.751383921641</v>
      </c>
      <c r="D207" s="85">
        <f>'3434'!AY200</f>
        <v>30821.575849755376</v>
      </c>
      <c r="E207" s="85">
        <f>'3434'!AZ200</f>
        <v>34416.400315589111</v>
      </c>
      <c r="G207" s="85">
        <f>'3434'!BE200</f>
        <v>13416.412164079615</v>
      </c>
      <c r="H207" s="85">
        <f>'3434'!BF200</f>
        <v>16977.630656514724</v>
      </c>
      <c r="I207" s="85">
        <f>'3434'!BG200</f>
        <v>20538.849148949834</v>
      </c>
    </row>
    <row r="208" spans="1:9" x14ac:dyDescent="0.4">
      <c r="A208" s="35">
        <f>'3434'!Y201</f>
        <v>193500</v>
      </c>
      <c r="B208" s="106">
        <f>IF(A208&gt;174999.99,VLOOKUP(A208,'Higher Income Adjustment'!A$1:B$190,2),0)</f>
        <v>0.08</v>
      </c>
      <c r="C208" s="85">
        <f>'3434'!AX201</f>
        <v>27329.465384448849</v>
      </c>
      <c r="D208" s="85">
        <f>'3434'!AY201</f>
        <v>30924.636513064495</v>
      </c>
      <c r="E208" s="85">
        <f>'3434'!AZ201</f>
        <v>34519.807641680141</v>
      </c>
      <c r="G208" s="85">
        <f>'3434'!BE201</f>
        <v>13456.611747570561</v>
      </c>
      <c r="H208" s="85">
        <f>'3434'!BF201</f>
        <v>17018.173662034013</v>
      </c>
      <c r="I208" s="85">
        <f>'3434'!BG201</f>
        <v>20579.735576497464</v>
      </c>
    </row>
    <row r="209" spans="1:9" x14ac:dyDescent="0.4">
      <c r="A209" s="35">
        <f>'3434'!Y202</f>
        <v>194500</v>
      </c>
      <c r="B209" s="106">
        <f>IF(A209&gt;174999.99,VLOOKUP(A209,'Higher Income Adjustment'!A$1:B$190,2),0)</f>
        <v>0.08</v>
      </c>
      <c r="C209" s="85">
        <f>'3434'!AX202</f>
        <v>27432.174705844518</v>
      </c>
      <c r="D209" s="85">
        <f>'3434'!AY202</f>
        <v>31027.697176373615</v>
      </c>
      <c r="E209" s="85">
        <f>'3434'!AZ202</f>
        <v>34623.219646902711</v>
      </c>
      <c r="G209" s="85">
        <f>'3434'!BE202</f>
        <v>13496.806695672516</v>
      </c>
      <c r="H209" s="85">
        <f>'3434'!BF202</f>
        <v>17058.716667553301</v>
      </c>
      <c r="I209" s="85">
        <f>'3434'!BG202</f>
        <v>20620.626639434086</v>
      </c>
    </row>
    <row r="210" spans="1:9" x14ac:dyDescent="0.4">
      <c r="A210" s="35">
        <f>'3434'!Y203</f>
        <v>195500</v>
      </c>
      <c r="B210" s="106">
        <f>IF(A210&gt;174999.99,VLOOKUP(A210,'Higher Income Adjustment'!A$1:B$190,2),0)</f>
        <v>0.09</v>
      </c>
      <c r="C210" s="85">
        <f>'3434'!AX203</f>
        <v>27534.879349480205</v>
      </c>
      <c r="D210" s="85">
        <f>'3434'!AY203</f>
        <v>31130.757839682738</v>
      </c>
      <c r="E210" s="85">
        <f>'3434'!AZ203</f>
        <v>34726.636329885267</v>
      </c>
      <c r="G210" s="85">
        <f>'3434'!BE203</f>
        <v>13536.997009744209</v>
      </c>
      <c r="H210" s="85">
        <f>'3434'!BF203</f>
        <v>17099.259673072589</v>
      </c>
      <c r="I210" s="85">
        <f>'3434'!BG203</f>
        <v>20661.522336400969</v>
      </c>
    </row>
    <row r="211" spans="1:9" x14ac:dyDescent="0.4">
      <c r="A211" s="35">
        <f>'3434'!Y204</f>
        <v>196500</v>
      </c>
      <c r="B211" s="106">
        <f>IF(A211&gt;174999.99,VLOOKUP(A211,'Higher Income Adjustment'!A$1:B$190,2),0)</f>
        <v>0.09</v>
      </c>
      <c r="C211" s="85">
        <f>'3434'!AX204</f>
        <v>27637.579316745167</v>
      </c>
      <c r="D211" s="85">
        <f>'3434'!AY204</f>
        <v>31233.818502991857</v>
      </c>
      <c r="E211" s="85">
        <f>'3434'!AZ204</f>
        <v>34830.057689238551</v>
      </c>
      <c r="G211" s="85">
        <f>'3434'!BE204</f>
        <v>13577.182691161914</v>
      </c>
      <c r="H211" s="85">
        <f>'3434'!BF204</f>
        <v>17139.802678591877</v>
      </c>
      <c r="I211" s="85">
        <f>'3434'!BG204</f>
        <v>20702.422666021841</v>
      </c>
    </row>
    <row r="212" spans="1:9" x14ac:dyDescent="0.4">
      <c r="A212" s="35">
        <f>'3434'!Y205</f>
        <v>197500</v>
      </c>
      <c r="B212" s="106">
        <f>IF(A212&gt;174999.99,VLOOKUP(A212,'Higher Income Adjustment'!A$1:B$190,2),0)</f>
        <v>9.9999999999999992E-2</v>
      </c>
      <c r="C212" s="85">
        <f>'3434'!AX205</f>
        <v>27740.274609046355</v>
      </c>
      <c r="D212" s="85">
        <f>'3434'!AY205</f>
        <v>31336.879166300976</v>
      </c>
      <c r="E212" s="85">
        <f>'3434'!AZ205</f>
        <v>34933.483723555597</v>
      </c>
      <c r="G212" s="85">
        <f>'3434'!BE205</f>
        <v>13617.36374131943</v>
      </c>
      <c r="H212" s="85">
        <f>'3434'!BF205</f>
        <v>17180.345684111166</v>
      </c>
      <c r="I212" s="85">
        <f>'3434'!BG205</f>
        <v>20743.327626902901</v>
      </c>
    </row>
    <row r="213" spans="1:9" x14ac:dyDescent="0.4">
      <c r="A213" s="35">
        <f>'3434'!Y206</f>
        <v>198500</v>
      </c>
      <c r="B213" s="106">
        <f>IF(A213&gt;174999.99,VLOOKUP(A213,'Higher Income Adjustment'!A$1:B$190,2),0)</f>
        <v>9.9999999999999992E-2</v>
      </c>
      <c r="C213" s="85">
        <f>'3434'!AX206</f>
        <v>27842.965227808381</v>
      </c>
      <c r="D213" s="85">
        <f>'3434'!AY206</f>
        <v>31439.939829610095</v>
      </c>
      <c r="E213" s="85">
        <f>'3434'!AZ206</f>
        <v>35036.914431411809</v>
      </c>
      <c r="G213" s="85">
        <f>'3434'!BE206</f>
        <v>13657.540161628047</v>
      </c>
      <c r="H213" s="85">
        <f>'3434'!BF206</f>
        <v>17220.888689630454</v>
      </c>
      <c r="I213" s="85">
        <f>'3434'!BG206</f>
        <v>20784.237217632861</v>
      </c>
    </row>
    <row r="214" spans="1:9" x14ac:dyDescent="0.4">
      <c r="A214" s="35">
        <f>'3434'!Y207</f>
        <v>199500</v>
      </c>
      <c r="B214" s="106">
        <f>IF(A214&gt;174999.99,VLOOKUP(A214,'Higher Income Adjustment'!A$1:B$190,2),0)</f>
        <v>9.9999999999999992E-2</v>
      </c>
      <c r="C214" s="85">
        <f>'3434'!AX207</f>
        <v>27945.651174473493</v>
      </c>
      <c r="D214" s="85">
        <f>'3434'!AY207</f>
        <v>31543.000492919215</v>
      </c>
      <c r="E214" s="85">
        <f>'3434'!AZ207</f>
        <v>35140.34981136494</v>
      </c>
      <c r="G214" s="85">
        <f>'3434'!BE207</f>
        <v>13697.711953516531</v>
      </c>
      <c r="H214" s="85">
        <f>'3434'!BF207</f>
        <v>17261.431695149742</v>
      </c>
      <c r="I214" s="85">
        <f>'3434'!BG207</f>
        <v>20825.151436782951</v>
      </c>
    </row>
    <row r="215" spans="1:9" x14ac:dyDescent="0.4">
      <c r="A215" s="35">
        <f>'3434'!Y208</f>
        <v>200500</v>
      </c>
      <c r="B215" s="106">
        <f>IF(A215&gt;174999.99,VLOOKUP(A215,'Higher Income Adjustment'!A$1:B$190,2),0)</f>
        <v>0.10999999999999999</v>
      </c>
      <c r="C215" s="85">
        <f>'3434'!AX208</f>
        <v>28048.332450501533</v>
      </c>
      <c r="D215" s="85">
        <f>'3434'!AY208</f>
        <v>31646.061156228334</v>
      </c>
      <c r="E215" s="85">
        <f>'3434'!AZ208</f>
        <v>35243.789861955134</v>
      </c>
      <c r="G215" s="85">
        <f>'3434'!BE208</f>
        <v>13737.879118431079</v>
      </c>
      <c r="H215" s="85">
        <f>'3434'!BF208</f>
        <v>17301.97470066903</v>
      </c>
      <c r="I215" s="85">
        <f>'3434'!BG208</f>
        <v>20866.070282906981</v>
      </c>
    </row>
    <row r="216" spans="1:9" x14ac:dyDescent="0.4">
      <c r="A216" s="35">
        <f>'3434'!Y209</f>
        <v>201500</v>
      </c>
      <c r="B216" s="106">
        <f>IF(A216&gt;174999.99,VLOOKUP(A216,'Higher Income Adjustment'!A$1:B$190,2),0)</f>
        <v>0.10999999999999999</v>
      </c>
      <c r="C216" s="85">
        <f>'3434'!AX209</f>
        <v>28151.009057369931</v>
      </c>
      <c r="D216" s="85">
        <f>'3434'!AY209</f>
        <v>31749.121819537457</v>
      </c>
      <c r="E216" s="85">
        <f>'3434'!AZ209</f>
        <v>35347.234581704979</v>
      </c>
      <c r="G216" s="85">
        <f>'3434'!BE209</f>
        <v>13778.041657835302</v>
      </c>
      <c r="H216" s="85">
        <f>'3434'!BF209</f>
        <v>17342.517706188315</v>
      </c>
      <c r="I216" s="85">
        <f>'3434'!BG209</f>
        <v>20906.993754541327</v>
      </c>
    </row>
    <row r="217" spans="1:9" x14ac:dyDescent="0.4">
      <c r="A217" s="35">
        <f>'3434'!Y210</f>
        <v>202500</v>
      </c>
      <c r="B217" s="106">
        <f>IF(A217&gt;174999.99,VLOOKUP(A217,'Higher Income Adjustment'!A$1:B$190,2),0)</f>
        <v>0.11999999999999998</v>
      </c>
      <c r="C217" s="85">
        <f>'3434'!AX210</f>
        <v>28253.680996573654</v>
      </c>
      <c r="D217" s="85">
        <f>'3434'!AY210</f>
        <v>31852.182482846576</v>
      </c>
      <c r="E217" s="85">
        <f>'3434'!AZ210</f>
        <v>35450.683969119498</v>
      </c>
      <c r="G217" s="85">
        <f>'3434'!BE210</f>
        <v>13818.199573210208</v>
      </c>
      <c r="H217" s="85">
        <f>'3434'!BF210</f>
        <v>17383.060711707607</v>
      </c>
      <c r="I217" s="85">
        <f>'3434'!BG210</f>
        <v>20947.921850205006</v>
      </c>
    </row>
    <row r="218" spans="1:9" x14ac:dyDescent="0.4">
      <c r="A218" s="35">
        <f>'3434'!Y211</f>
        <v>203500</v>
      </c>
      <c r="B218" s="106">
        <f>IF(A218&gt;174999.99,VLOOKUP(A218,'Higher Income Adjustment'!A$1:B$190,2),0)</f>
        <v>0.11999999999999998</v>
      </c>
      <c r="C218" s="85">
        <f>'3434'!AX211</f>
        <v>28356.348269625196</v>
      </c>
      <c r="D218" s="85">
        <f>'3434'!AY211</f>
        <v>31955.243146155695</v>
      </c>
      <c r="E218" s="85">
        <f>'3434'!AZ211</f>
        <v>35554.138022686195</v>
      </c>
      <c r="G218" s="85">
        <f>'3434'!BE211</f>
        <v>13858.352866054134</v>
      </c>
      <c r="H218" s="85">
        <f>'3434'!BF211</f>
        <v>17423.603717226892</v>
      </c>
      <c r="I218" s="85">
        <f>'3434'!BG211</f>
        <v>20988.854568399649</v>
      </c>
    </row>
    <row r="219" spans="1:9" x14ac:dyDescent="0.4">
      <c r="A219" s="35">
        <f>'3434'!Y212</f>
        <v>204500</v>
      </c>
      <c r="B219" s="106">
        <f>IF(A219&gt;174999.99,VLOOKUP(A219,'Higher Income Adjustment'!A$1:B$190,2),0)</f>
        <v>0.11999999999999998</v>
      </c>
      <c r="C219" s="85">
        <f>'3434'!AX212</f>
        <v>28459.010878054545</v>
      </c>
      <c r="D219" s="85">
        <f>'3434'!AY212</f>
        <v>32058.303809464815</v>
      </c>
      <c r="E219" s="85">
        <f>'3434'!AZ212</f>
        <v>35657.596740875088</v>
      </c>
      <c r="G219" s="85">
        <f>'3434'!BE212</f>
        <v>13898.501537882776</v>
      </c>
      <c r="H219" s="85">
        <f>'3434'!BF212</f>
        <v>17464.146722746184</v>
      </c>
      <c r="I219" s="85">
        <f>'3434'!BG212</f>
        <v>21029.791907609593</v>
      </c>
    </row>
    <row r="220" spans="1:9" x14ac:dyDescent="0.4">
      <c r="A220" s="35">
        <f>'3434'!Y213</f>
        <v>205500</v>
      </c>
      <c r="B220" s="106">
        <f>IF(A220&gt;174999.99,VLOOKUP(A220,'Higher Income Adjustment'!A$1:B$190,2),0)</f>
        <v>0.12999999999999998</v>
      </c>
      <c r="C220" s="85">
        <f>'3434'!AX213</f>
        <v>28561.668823409138</v>
      </c>
      <c r="D220" s="85">
        <f>'3434'!AY213</f>
        <v>32161.364472773934</v>
      </c>
      <c r="E220" s="85">
        <f>'3434'!AZ213</f>
        <v>35761.060122138733</v>
      </c>
      <c r="G220" s="85">
        <f>'3434'!BE213</f>
        <v>13938.645590229096</v>
      </c>
      <c r="H220" s="85">
        <f>'3434'!BF213</f>
        <v>17504.689728265468</v>
      </c>
      <c r="I220" s="85">
        <f>'3434'!BG213</f>
        <v>21070.733866301838</v>
      </c>
    </row>
    <row r="221" spans="1:9" x14ac:dyDescent="0.4">
      <c r="A221" s="35">
        <f>'3434'!Y214</f>
        <v>206500</v>
      </c>
      <c r="B221" s="106">
        <f>IF(A221&gt;174999.99,VLOOKUP(A221,'Higher Income Adjustment'!A$1:B$190,2),0)</f>
        <v>0.12999999999999998</v>
      </c>
      <c r="C221" s="85">
        <f>'3434'!AX214</f>
        <v>28664.322107253854</v>
      </c>
      <c r="D221" s="85">
        <f>'3434'!AY214</f>
        <v>32264.425136083053</v>
      </c>
      <c r="E221" s="85">
        <f>'3434'!AZ214</f>
        <v>35864.528164912255</v>
      </c>
      <c r="G221" s="85">
        <f>'3434'!BE214</f>
        <v>13978.785024643352</v>
      </c>
      <c r="H221" s="85">
        <f>'3434'!BF214</f>
        <v>17545.232733784756</v>
      </c>
      <c r="I221" s="85">
        <f>'3434'!BG214</f>
        <v>21111.680442926161</v>
      </c>
    </row>
    <row r="222" spans="1:9" x14ac:dyDescent="0.4">
      <c r="A222" s="35">
        <f>'3434'!Y215</f>
        <v>207500</v>
      </c>
      <c r="B222" s="106">
        <f>IF(A222&gt;174999.99,VLOOKUP(A222,'Higher Income Adjustment'!A$1:B$190,2),0)</f>
        <v>0.13999999999999999</v>
      </c>
      <c r="C222" s="85">
        <f>'3434'!AX215</f>
        <v>28766.970731170968</v>
      </c>
      <c r="D222" s="85">
        <f>'3434'!AY215</f>
        <v>32367.485799392172</v>
      </c>
      <c r="E222" s="85">
        <f>'3434'!AZ215</f>
        <v>35968.00086761338</v>
      </c>
      <c r="G222" s="85">
        <f>'3434'!BE215</f>
        <v>14018.919842693025</v>
      </c>
      <c r="H222" s="85">
        <f>'3434'!BF215</f>
        <v>17585.775739304045</v>
      </c>
      <c r="I222" s="85">
        <f>'3434'!BG215</f>
        <v>21152.631635915066</v>
      </c>
    </row>
    <row r="223" spans="1:9" x14ac:dyDescent="0.4">
      <c r="A223" s="35">
        <f>'3434'!Y216</f>
        <v>208500</v>
      </c>
      <c r="B223" s="106">
        <f>IF(A223&gt;174999.99,VLOOKUP(A223,'Higher Income Adjustment'!A$1:B$190,2),0)</f>
        <v>0.13999999999999999</v>
      </c>
      <c r="C223" s="85">
        <f>'3434'!AX216</f>
        <v>28869.614696760131</v>
      </c>
      <c r="D223" s="85">
        <f>'3434'!AY216</f>
        <v>32470.546462701295</v>
      </c>
      <c r="E223" s="85">
        <f>'3434'!AZ216</f>
        <v>36071.47822864246</v>
      </c>
      <c r="G223" s="85">
        <f>'3434'!BE216</f>
        <v>14059.050045962809</v>
      </c>
      <c r="H223" s="85">
        <f>'3434'!BF216</f>
        <v>17626.318744823333</v>
      </c>
      <c r="I223" s="85">
        <f>'3434'!BG216</f>
        <v>21193.587443683857</v>
      </c>
    </row>
    <row r="224" spans="1:9" x14ac:dyDescent="0.4">
      <c r="A224" s="35">
        <f>'3434'!Y217</f>
        <v>209500</v>
      </c>
      <c r="B224" s="106">
        <f>IF(A224&gt;174999.99,VLOOKUP(A224,'Higher Income Adjustment'!A$1:B$190,2),0)</f>
        <v>0.13999999999999999</v>
      </c>
      <c r="C224" s="85">
        <f>'3434'!AX217</f>
        <v>28972.254005638326</v>
      </c>
      <c r="D224" s="85">
        <f>'3434'!AY217</f>
        <v>32573.607126010415</v>
      </c>
      <c r="E224" s="85">
        <f>'3434'!AZ217</f>
        <v>36174.960246382499</v>
      </c>
      <c r="G224" s="85">
        <f>'3434'!BE217</f>
        <v>14099.175636054573</v>
      </c>
      <c r="H224" s="85">
        <f>'3434'!BF217</f>
        <v>17666.861750342621</v>
      </c>
      <c r="I224" s="85">
        <f>'3434'!BG217</f>
        <v>21234.547864630669</v>
      </c>
    </row>
    <row r="225" spans="1:9" x14ac:dyDescent="0.4">
      <c r="A225" s="35">
        <f>'3434'!Y218</f>
        <v>210500</v>
      </c>
      <c r="B225" s="106">
        <f>IF(A225&gt;174999.99,VLOOKUP(A225,'Higher Income Adjustment'!A$1:B$190,2),0)</f>
        <v>0.15</v>
      </c>
      <c r="C225" s="85">
        <f>'3434'!AX218</f>
        <v>29074.88865943985</v>
      </c>
      <c r="D225" s="85">
        <f>'3434'!AY218</f>
        <v>32676.667789319534</v>
      </c>
      <c r="E225" s="85">
        <f>'3434'!AZ218</f>
        <v>36278.446919199218</v>
      </c>
      <c r="G225" s="85">
        <f>'3434'!BE218</f>
        <v>14139.296614587338</v>
      </c>
      <c r="H225" s="85">
        <f>'3434'!BF218</f>
        <v>17707.40475586191</v>
      </c>
      <c r="I225" s="85">
        <f>'3434'!BG218</f>
        <v>21275.512897136483</v>
      </c>
    </row>
    <row r="226" spans="1:9" x14ac:dyDescent="0.4">
      <c r="A226" s="35">
        <f>'3434'!Y219</f>
        <v>211500</v>
      </c>
      <c r="B226" s="106">
        <f>IF(A226&gt;174999.99,VLOOKUP(A226,'Higher Income Adjustment'!A$1:B$190,2),0)</f>
        <v>0.15</v>
      </c>
      <c r="C226" s="85">
        <f>'3434'!AX219</f>
        <v>29177.518659816284</v>
      </c>
      <c r="D226" s="85">
        <f>'3434'!AY219</f>
        <v>32779.728452628653</v>
      </c>
      <c r="E226" s="85">
        <f>'3434'!AZ219</f>
        <v>36381.938245441022</v>
      </c>
      <c r="G226" s="85">
        <f>'3434'!BE219</f>
        <v>14179.412983197239</v>
      </c>
      <c r="H226" s="85">
        <f>'3434'!BF219</f>
        <v>17747.947761381198</v>
      </c>
      <c r="I226" s="85">
        <f>'3434'!BG219</f>
        <v>21316.482539565157</v>
      </c>
    </row>
    <row r="227" spans="1:9" x14ac:dyDescent="0.4">
      <c r="A227" s="35">
        <f>'3434'!Y220</f>
        <v>212500</v>
      </c>
      <c r="B227" s="106">
        <f>IF(A227&gt;174999.99,VLOOKUP(A227,'Higher Income Adjustment'!A$1:B$190,2),0)</f>
        <v>0.16</v>
      </c>
      <c r="C227" s="85">
        <f>'3434'!AX220</f>
        <v>29280.144008436448</v>
      </c>
      <c r="D227" s="85">
        <f>'3434'!AY220</f>
        <v>32882.789115937776</v>
      </c>
      <c r="E227" s="85">
        <f>'3434'!AZ220</f>
        <v>36485.434223439108</v>
      </c>
      <c r="G227" s="85">
        <f>'3434'!BE220</f>
        <v>14219.524743537493</v>
      </c>
      <c r="H227" s="85">
        <f>'3434'!BF220</f>
        <v>17788.490766900482</v>
      </c>
      <c r="I227" s="85">
        <f>'3434'!BG220</f>
        <v>21357.456790263474</v>
      </c>
    </row>
    <row r="228" spans="1:9" x14ac:dyDescent="0.4">
      <c r="A228" s="35">
        <f>'3434'!Y221</f>
        <v>213500</v>
      </c>
      <c r="B228" s="106">
        <f>IF(A228&gt;174999.99,VLOOKUP(A228,'Higher Income Adjustment'!A$1:B$190,2),0)</f>
        <v>0.16</v>
      </c>
      <c r="C228" s="85">
        <f>'3434'!AX221</f>
        <v>29382.764706986367</v>
      </c>
      <c r="D228" s="85">
        <f>'3434'!AY221</f>
        <v>32985.849779246892</v>
      </c>
      <c r="E228" s="85">
        <f>'3434'!AZ221</f>
        <v>36588.934851507416</v>
      </c>
      <c r="G228" s="85">
        <f>'3434'!BE221</f>
        <v>14259.631897278387</v>
      </c>
      <c r="H228" s="85">
        <f>'3434'!BF221</f>
        <v>17829.033772419774</v>
      </c>
      <c r="I228" s="85">
        <f>'3434'!BG221</f>
        <v>21398.435647561164</v>
      </c>
    </row>
    <row r="229" spans="1:9" x14ac:dyDescent="0.4">
      <c r="A229" s="35">
        <f>'3434'!Y222</f>
        <v>214500</v>
      </c>
      <c r="B229" s="106">
        <f>IF(A229&gt;174999.99,VLOOKUP(A229,'Higher Income Adjustment'!A$1:B$190,2),0)</f>
        <v>0.16</v>
      </c>
      <c r="C229" s="85">
        <f>'3434'!AX222</f>
        <v>29485.380757169281</v>
      </c>
      <c r="D229" s="85">
        <f>'3434'!AY222</f>
        <v>33088.910442556014</v>
      </c>
      <c r="E229" s="85">
        <f>'3434'!AZ222</f>
        <v>36692.440127942747</v>
      </c>
      <c r="G229" s="85">
        <f>'3434'!BE222</f>
        <v>14299.734446107203</v>
      </c>
      <c r="H229" s="85">
        <f>'3434'!BF222</f>
        <v>17869.576777939059</v>
      </c>
      <c r="I229" s="85">
        <f>'3434'!BG222</f>
        <v>21439.419109770915</v>
      </c>
    </row>
    <row r="230" spans="1:9" x14ac:dyDescent="0.4">
      <c r="A230" s="35">
        <f>'3434'!Y223</f>
        <v>215500</v>
      </c>
      <c r="B230" s="106">
        <f>IF(A230&gt;174999.99,VLOOKUP(A230,'Higher Income Adjustment'!A$1:B$190,2),0)</f>
        <v>0.17</v>
      </c>
      <c r="C230" s="85">
        <f>'3434'!AX223</f>
        <v>29587.992160705537</v>
      </c>
      <c r="D230" s="85">
        <f>'3434'!AY223</f>
        <v>33191.97110586513</v>
      </c>
      <c r="E230" s="85">
        <f>'3434'!AZ223</f>
        <v>36795.950051024724</v>
      </c>
      <c r="G230" s="85">
        <f>'3434'!BE223</f>
        <v>14339.83239172824</v>
      </c>
      <c r="H230" s="85">
        <f>'3434'!BF223</f>
        <v>17910.119783458351</v>
      </c>
      <c r="I230" s="85">
        <f>'3434'!BG223</f>
        <v>21480.407175188462</v>
      </c>
    </row>
    <row r="231" spans="1:9" x14ac:dyDescent="0.4">
      <c r="A231" s="35">
        <f>'3434'!Y224</f>
        <v>216500</v>
      </c>
      <c r="B231" s="106">
        <f>IF(A231&gt;174999.99,VLOOKUP(A231,'Higher Income Adjustment'!A$1:B$190,2),0)</f>
        <v>0.17</v>
      </c>
      <c r="C231" s="85">
        <f>'3434'!AX224</f>
        <v>29690.598919332646</v>
      </c>
      <c r="D231" s="85">
        <f>'3434'!AY224</f>
        <v>33295.031769174253</v>
      </c>
      <c r="E231" s="85">
        <f>'3434'!AZ224</f>
        <v>36899.46461901586</v>
      </c>
      <c r="G231" s="85">
        <f>'3434'!BE224</f>
        <v>14379.925735862729</v>
      </c>
      <c r="H231" s="85">
        <f>'3434'!BF224</f>
        <v>17950.662788977636</v>
      </c>
      <c r="I231" s="85">
        <f>'3434'!BG224</f>
        <v>21521.399842092542</v>
      </c>
    </row>
    <row r="232" spans="1:9" x14ac:dyDescent="0.4">
      <c r="A232" s="35">
        <f>'3434'!Y225</f>
        <v>217500</v>
      </c>
      <c r="B232" s="106">
        <f>IF(A232&gt;174999.99,VLOOKUP(A232,'Higher Income Adjustment'!A$1:B$190,2),0)</f>
        <v>0.18000000000000002</v>
      </c>
      <c r="C232" s="85">
        <f>'3434'!AX225</f>
        <v>29793.201034805163</v>
      </c>
      <c r="D232" s="85">
        <f>'3434'!AY225</f>
        <v>33398.092432483376</v>
      </c>
      <c r="E232" s="85">
        <f>'3434'!AZ225</f>
        <v>37002.983830161589</v>
      </c>
      <c r="G232" s="85">
        <f>'3434'!BE225</f>
        <v>14420.014480248854</v>
      </c>
      <c r="H232" s="85">
        <f>'3434'!BF225</f>
        <v>17991.205794496927</v>
      </c>
      <c r="I232" s="85">
        <f>'3434'!BG225</f>
        <v>21562.397108745001</v>
      </c>
    </row>
    <row r="233" spans="1:9" x14ac:dyDescent="0.4">
      <c r="A233" s="35">
        <f>'3434'!Y226</f>
        <v>218500</v>
      </c>
      <c r="B233" s="106">
        <f>IF(A233&gt;174999.99,VLOOKUP(A233,'Higher Income Adjustment'!A$1:B$190,2),0)</f>
        <v>0.18000000000000002</v>
      </c>
      <c r="C233" s="85">
        <f>'3434'!AX226</f>
        <v>29895.798508894706</v>
      </c>
      <c r="D233" s="85">
        <f>'3434'!AY226</f>
        <v>33501.153095792492</v>
      </c>
      <c r="E233" s="85">
        <f>'3434'!AZ226</f>
        <v>37106.50768269028</v>
      </c>
      <c r="G233" s="85">
        <f>'3434'!BE226</f>
        <v>14460.098626641658</v>
      </c>
      <c r="H233" s="85">
        <f>'3434'!BF226</f>
        <v>18031.748800016212</v>
      </c>
      <c r="I233" s="85">
        <f>'3434'!BG226</f>
        <v>21603.398973390766</v>
      </c>
    </row>
    <row r="234" spans="1:9" x14ac:dyDescent="0.4">
      <c r="A234" s="35">
        <f>'3434'!Y227</f>
        <v>219500</v>
      </c>
      <c r="B234" s="106">
        <f>IF(A234&gt;174999.99,VLOOKUP(A234,'Higher Income Adjustment'!A$1:B$190,2),0)</f>
        <v>0.18000000000000002</v>
      </c>
      <c r="C234" s="85">
        <f>'3434'!AX227</f>
        <v>29998.391343389922</v>
      </c>
      <c r="D234" s="85">
        <f>'3434'!AY227</f>
        <v>33604.213759101607</v>
      </c>
      <c r="E234" s="85">
        <f>'3434'!AZ227</f>
        <v>37210.036174813293</v>
      </c>
      <c r="G234" s="85">
        <f>'3434'!BE227</f>
        <v>14500.178176813075</v>
      </c>
      <c r="H234" s="85">
        <f>'3434'!BF227</f>
        <v>18072.2918055355</v>
      </c>
      <c r="I234" s="85">
        <f>'3434'!BG227</f>
        <v>21644.405434257926</v>
      </c>
    </row>
    <row r="235" spans="1:9" x14ac:dyDescent="0.4">
      <c r="A235" s="35">
        <f>'3434'!Y228</f>
        <v>220500</v>
      </c>
      <c r="B235" s="106">
        <f>IF(A235&gt;174999.99,VLOOKUP(A235,'Higher Income Adjustment'!A$1:B$190,2),0)</f>
        <v>0.19000000000000003</v>
      </c>
      <c r="C235" s="85">
        <f>'3434'!AX228</f>
        <v>30100.979540096439</v>
      </c>
      <c r="D235" s="85">
        <f>'3434'!AY228</f>
        <v>33707.27442241073</v>
      </c>
      <c r="E235" s="85">
        <f>'3434'!AZ228</f>
        <v>37313.569304725024</v>
      </c>
      <c r="G235" s="85">
        <f>'3434'!BE228</f>
        <v>14540.253132551839</v>
      </c>
      <c r="H235" s="85">
        <f>'3434'!BF228</f>
        <v>18112.834811054789</v>
      </c>
      <c r="I235" s="85">
        <f>'3434'!BG228</f>
        <v>21685.416489557738</v>
      </c>
    </row>
    <row r="236" spans="1:9" x14ac:dyDescent="0.4">
      <c r="A236" s="35">
        <f>'3434'!Y229</f>
        <v>221500</v>
      </c>
      <c r="B236" s="106">
        <f>IF(A236&gt;174999.99,VLOOKUP(A236,'Higher Income Adjustment'!A$1:B$190,2),0)</f>
        <v>0.19000000000000003</v>
      </c>
      <c r="C236" s="85">
        <f>'3434'!AX229</f>
        <v>30203.563100836825</v>
      </c>
      <c r="D236" s="85">
        <f>'3434'!AY229</f>
        <v>33810.335085719853</v>
      </c>
      <c r="E236" s="85">
        <f>'3434'!AZ229</f>
        <v>37417.107070602884</v>
      </c>
      <c r="G236" s="85">
        <f>'3434'!BE229</f>
        <v>14580.323495663488</v>
      </c>
      <c r="H236" s="85">
        <f>'3434'!BF229</f>
        <v>18153.377816574077</v>
      </c>
      <c r="I236" s="85">
        <f>'3434'!BG229</f>
        <v>21726.432137484666</v>
      </c>
    </row>
    <row r="237" spans="1:9" x14ac:dyDescent="0.4">
      <c r="A237" s="35">
        <f>'3434'!Y230</f>
        <v>222500</v>
      </c>
      <c r="B237" s="106">
        <f>IF(A237&gt;174999.99,VLOOKUP(A237,'Higher Income Adjustment'!A$1:B$190,2),0)</f>
        <v>0.20000000000000004</v>
      </c>
      <c r="C237" s="85">
        <f>'3434'!AX230</f>
        <v>30306.142027450562</v>
      </c>
      <c r="D237" s="85">
        <f>'3434'!AY230</f>
        <v>33913.395749028976</v>
      </c>
      <c r="E237" s="85">
        <f>'3434'!AZ230</f>
        <v>37520.649470607386</v>
      </c>
      <c r="G237" s="85">
        <f>'3434'!BE230</f>
        <v>14620.389267970308</v>
      </c>
      <c r="H237" s="85">
        <f>'3434'!BF230</f>
        <v>18193.920822093365</v>
      </c>
      <c r="I237" s="85">
        <f>'3434'!BG230</f>
        <v>21767.452376216421</v>
      </c>
    </row>
    <row r="238" spans="1:9" x14ac:dyDescent="0.4">
      <c r="A238" s="35">
        <f>'3434'!Y231</f>
        <v>223500</v>
      </c>
      <c r="B238" s="106">
        <f>IF(A238&gt;174999.99,VLOOKUP(A238,'Higher Income Adjustment'!A$1:B$190,2),0)</f>
        <v>0.20000000000000004</v>
      </c>
      <c r="C238" s="85">
        <f>'3434'!AX231</f>
        <v>30408.716321794014</v>
      </c>
      <c r="D238" s="85">
        <f>'3434'!AY231</f>
        <v>34016.456412338091</v>
      </c>
      <c r="E238" s="85">
        <f>'3434'!AZ231</f>
        <v>37624.196502882172</v>
      </c>
      <c r="G238" s="85">
        <f>'3434'!BE231</f>
        <v>14660.450451311313</v>
      </c>
      <c r="H238" s="85">
        <f>'3434'!BF231</f>
        <v>18234.463827612653</v>
      </c>
      <c r="I238" s="85">
        <f>'3434'!BG231</f>
        <v>21808.477203913993</v>
      </c>
    </row>
    <row r="239" spans="1:9" x14ac:dyDescent="0.4">
      <c r="A239" s="35">
        <f>'3434'!Y232</f>
        <v>224500</v>
      </c>
      <c r="B239" s="106">
        <f>IF(A239&gt;174999.99,VLOOKUP(A239,'Higher Income Adjustment'!A$1:B$190,2),0)</f>
        <v>0.20000000000000004</v>
      </c>
      <c r="C239" s="85">
        <f>'3434'!AX232</f>
        <v>30511.285985740393</v>
      </c>
      <c r="D239" s="85">
        <f>'3434'!AY232</f>
        <v>34119.517075647207</v>
      </c>
      <c r="E239" s="85">
        <f>'3434'!AZ232</f>
        <v>37727.748165554018</v>
      </c>
      <c r="G239" s="85">
        <f>'3434'!BE232</f>
        <v>14700.507047542204</v>
      </c>
      <c r="H239" s="85">
        <f>'3434'!BF232</f>
        <v>18275.006833131942</v>
      </c>
      <c r="I239" s="85">
        <f>'3434'!BG232</f>
        <v>21849.50661872168</v>
      </c>
    </row>
    <row r="240" spans="1:9" x14ac:dyDescent="0.4">
      <c r="A240" s="35">
        <f>'3434'!Y233</f>
        <v>225500</v>
      </c>
      <c r="B240" s="106">
        <f>IF(A240&gt;174999.99,VLOOKUP(A240,'Higher Income Adjustment'!A$1:B$190,2),0)</f>
        <v>0.21000000000000005</v>
      </c>
      <c r="C240" s="85">
        <f>'3434'!AX233</f>
        <v>30613.851021179733</v>
      </c>
      <c r="D240" s="85">
        <f>'3434'!AY233</f>
        <v>34222.57773895633</v>
      </c>
      <c r="E240" s="85">
        <f>'3434'!AZ233</f>
        <v>37831.304456732927</v>
      </c>
      <c r="G240" s="85">
        <f>'3434'!BE233</f>
        <v>14740.559058535324</v>
      </c>
      <c r="H240" s="85">
        <f>'3434'!BF233</f>
        <v>18315.549838651226</v>
      </c>
      <c r="I240" s="85">
        <f>'3434'!BG233</f>
        <v>21890.540618767129</v>
      </c>
    </row>
    <row r="241" spans="1:9" x14ac:dyDescent="0.4">
      <c r="A241" s="35">
        <f>'3434'!Y234</f>
        <v>226500</v>
      </c>
      <c r="B241" s="106">
        <f>IF(A241&gt;174999.99,VLOOKUP(A241,'Higher Income Adjustment'!A$1:B$190,2),0)</f>
        <v>0.21000000000000005</v>
      </c>
      <c r="C241" s="85">
        <f>'3434'!AX234</f>
        <v>30716.411430018816</v>
      </c>
      <c r="D241" s="85">
        <f>'3434'!AY234</f>
        <v>34325.638402265453</v>
      </c>
      <c r="E241" s="85">
        <f>'3434'!AZ234</f>
        <v>37934.86537451209</v>
      </c>
      <c r="G241" s="85">
        <f>'3434'!BE234</f>
        <v>14780.606486179657</v>
      </c>
      <c r="H241" s="85">
        <f>'3434'!BF234</f>
        <v>18356.092844170518</v>
      </c>
      <c r="I241" s="85">
        <f>'3434'!BG234</f>
        <v>21931.579202161378</v>
      </c>
    </row>
    <row r="242" spans="1:9" x14ac:dyDescent="0.4">
      <c r="A242" s="35">
        <f>'3434'!Y235</f>
        <v>227500</v>
      </c>
      <c r="B242" s="106">
        <f>IF(A242&gt;174999.99,VLOOKUP(A242,'Higher Income Adjustment'!A$1:B$190,2),0)</f>
        <v>0.22000000000000006</v>
      </c>
      <c r="C242" s="85">
        <f>'3434'!AX235</f>
        <v>30818.967214181175</v>
      </c>
      <c r="D242" s="85">
        <f>'3434'!AY235</f>
        <v>34428.699065574576</v>
      </c>
      <c r="E242" s="85">
        <f>'3434'!AZ235</f>
        <v>38038.430916967976</v>
      </c>
      <c r="G242" s="85">
        <f>'3434'!BE235</f>
        <v>14820.649332380735</v>
      </c>
      <c r="H242" s="85">
        <f>'3434'!BF235</f>
        <v>18396.635849689803</v>
      </c>
      <c r="I242" s="85">
        <f>'3434'!BG235</f>
        <v>21972.622366998869</v>
      </c>
    </row>
    <row r="243" spans="1:9" x14ac:dyDescent="0.4">
      <c r="A243" s="35">
        <f>'3434'!Y236</f>
        <v>228500</v>
      </c>
      <c r="B243" s="106">
        <f>IF(A243&gt;174999.99,VLOOKUP(A243,'Higher Income Adjustment'!A$1:B$190,2),0)</f>
        <v>0.22000000000000006</v>
      </c>
      <c r="C243" s="85">
        <f>'3434'!AX236</f>
        <v>30921.518375607033</v>
      </c>
      <c r="D243" s="85">
        <f>'3434'!AY236</f>
        <v>34531.759728883691</v>
      </c>
      <c r="E243" s="85">
        <f>'3434'!AZ236</f>
        <v>38142.00108216035</v>
      </c>
      <c r="G243" s="85">
        <f>'3434'!BE236</f>
        <v>14860.687599060668</v>
      </c>
      <c r="H243" s="85">
        <f>'3434'!BF236</f>
        <v>18437.178855209095</v>
      </c>
      <c r="I243" s="85">
        <f>'3434'!BG236</f>
        <v>22013.670111357522</v>
      </c>
    </row>
    <row r="244" spans="1:9" x14ac:dyDescent="0.4">
      <c r="A244" s="35">
        <f>'3434'!Y237</f>
        <v>229500</v>
      </c>
      <c r="B244" s="106">
        <f>IF(A244&gt;174999.99,VLOOKUP(A244,'Higher Income Adjustment'!A$1:B$190,2),0)</f>
        <v>0.22000000000000006</v>
      </c>
      <c r="C244" s="85">
        <f>'3434'!AX237</f>
        <v>31024.064916253297</v>
      </c>
      <c r="D244" s="85">
        <f>'3434'!AY237</f>
        <v>34634.820392192807</v>
      </c>
      <c r="E244" s="85">
        <f>'3434'!AZ237</f>
        <v>38245.575868132313</v>
      </c>
      <c r="G244" s="85">
        <f>'3434'!BE237</f>
        <v>14900.721288158045</v>
      </c>
      <c r="H244" s="85">
        <f>'3434'!BF237</f>
        <v>18477.721860728379</v>
      </c>
      <c r="I244" s="85">
        <f>'3434'!BG237</f>
        <v>22054.722433298713</v>
      </c>
    </row>
    <row r="245" spans="1:9" x14ac:dyDescent="0.4">
      <c r="A245" s="35">
        <f>'3434'!Y238</f>
        <v>230500</v>
      </c>
      <c r="B245" s="106">
        <f>IF(A245&gt;174999.99,VLOOKUP(A245,'Higher Income Adjustment'!A$1:B$190,2),0)</f>
        <v>0.23000000000000007</v>
      </c>
      <c r="C245" s="85">
        <f>'3434'!AX238</f>
        <v>31126.606838093503</v>
      </c>
      <c r="D245" s="85">
        <f>'3434'!AY238</f>
        <v>34737.88105550193</v>
      </c>
      <c r="E245" s="85">
        <f>'3434'!AZ238</f>
        <v>38349.155272910357</v>
      </c>
      <c r="G245" s="85">
        <f>'3434'!BE238</f>
        <v>14940.750401627958</v>
      </c>
      <c r="H245" s="85">
        <f>'3434'!BF238</f>
        <v>18518.264866247671</v>
      </c>
      <c r="I245" s="85">
        <f>'3434'!BG238</f>
        <v>22095.779330867386</v>
      </c>
    </row>
    <row r="246" spans="1:9" x14ac:dyDescent="0.4">
      <c r="A246" s="35">
        <f>'3434'!Y239</f>
        <v>231500</v>
      </c>
      <c r="B246" s="106">
        <f>IF(A246&gt;174999.99,VLOOKUP(A246,'Higher Income Adjustment'!A$1:B$190,2),0)</f>
        <v>0.23000000000000007</v>
      </c>
      <c r="C246" s="85">
        <f>'3434'!AX239</f>
        <v>31229.144143117752</v>
      </c>
      <c r="D246" s="85">
        <f>'3434'!AY239</f>
        <v>34840.941718811053</v>
      </c>
      <c r="E246" s="85">
        <f>'3434'!AZ239</f>
        <v>38452.739294504354</v>
      </c>
      <c r="G246" s="85">
        <f>'3434'!BE239</f>
        <v>14980.774941441901</v>
      </c>
      <c r="H246" s="85">
        <f>'3434'!BF239</f>
        <v>18558.807871766956</v>
      </c>
      <c r="I246" s="85">
        <f>'3434'!BG239</f>
        <v>22136.840802092011</v>
      </c>
    </row>
    <row r="247" spans="1:9" x14ac:dyDescent="0.4">
      <c r="A247" s="35">
        <f>'3434'!Y240</f>
        <v>232500</v>
      </c>
      <c r="B247" s="106">
        <f>IF(A247&gt;174999.99,VLOOKUP(A247,'Higher Income Adjustment'!A$1:B$190,2),0)</f>
        <v>0.24000000000000007</v>
      </c>
      <c r="C247" s="85">
        <f>'3434'!AX240</f>
        <v>31331.676833332716</v>
      </c>
      <c r="D247" s="85">
        <f>'3434'!AY240</f>
        <v>34944.002382120168</v>
      </c>
      <c r="E247" s="85">
        <f>'3434'!AZ240</f>
        <v>38556.327930907617</v>
      </c>
      <c r="G247" s="85">
        <f>'3434'!BE240</f>
        <v>15020.794909587803</v>
      </c>
      <c r="H247" s="85">
        <f>'3434'!BF240</f>
        <v>18599.350877286244</v>
      </c>
      <c r="I247" s="85">
        <f>'3434'!BG240</f>
        <v>22177.906844984685</v>
      </c>
    </row>
    <row r="248" spans="1:9" x14ac:dyDescent="0.4">
      <c r="A248" s="35">
        <f>'3434'!Y241</f>
        <v>233500</v>
      </c>
      <c r="B248" s="106">
        <f>IF(A248&gt;174999.99,VLOOKUP(A248,'Higher Income Adjustment'!A$1:B$190,2),0)</f>
        <v>0.24000000000000007</v>
      </c>
      <c r="C248" s="85">
        <f>'3434'!AX241</f>
        <v>31434.204910761593</v>
      </c>
      <c r="D248" s="85">
        <f>'3434'!AY241</f>
        <v>35047.063045429291</v>
      </c>
      <c r="E248" s="85">
        <f>'3434'!AZ241</f>
        <v>38659.921180096993</v>
      </c>
      <c r="G248" s="85">
        <f>'3434'!BE241</f>
        <v>15060.810308069926</v>
      </c>
      <c r="H248" s="85">
        <f>'3434'!BF241</f>
        <v>18639.893882805532</v>
      </c>
      <c r="I248" s="85">
        <f>'3434'!BG241</f>
        <v>22218.977457541139</v>
      </c>
    </row>
    <row r="249" spans="1:9" x14ac:dyDescent="0.4">
      <c r="A249" s="35">
        <f>'3434'!Y242</f>
        <v>234500</v>
      </c>
      <c r="B249" s="106">
        <f>IF(A249&gt;174999.99,VLOOKUP(A249,'Higher Income Adjustment'!A$1:B$190,2),0)</f>
        <v>0.24000000000000007</v>
      </c>
      <c r="C249" s="85">
        <f>'3434'!AX242</f>
        <v>31536.728377444029</v>
      </c>
      <c r="D249" s="85">
        <f>'3434'!AY242</f>
        <v>35150.123708738407</v>
      </c>
      <c r="E249" s="85">
        <f>'3434'!AZ242</f>
        <v>38763.519040032785</v>
      </c>
      <c r="G249" s="85">
        <f>'3434'!BE242</f>
        <v>15100.821138908868</v>
      </c>
      <c r="H249" s="85">
        <f>'3434'!BF242</f>
        <v>18680.436888324821</v>
      </c>
      <c r="I249" s="85">
        <f>'3434'!BG242</f>
        <v>22260.052637740773</v>
      </c>
    </row>
    <row r="250" spans="1:9" x14ac:dyDescent="0.4">
      <c r="A250" s="35">
        <f>'3434'!Y243</f>
        <v>235500</v>
      </c>
      <c r="B250" s="106">
        <f>IF(A250&gt;174999.99,VLOOKUP(A250,'Higher Income Adjustment'!A$1:B$190,2),0)</f>
        <v>0.25000000000000006</v>
      </c>
      <c r="C250" s="85">
        <f>'3434'!AX243</f>
        <v>31639.247235436149</v>
      </c>
      <c r="D250" s="85">
        <f>'3434'!AY243</f>
        <v>35253.18437204753</v>
      </c>
      <c r="E250" s="85">
        <f>'3434'!AZ243</f>
        <v>38867.121508658907</v>
      </c>
      <c r="G250" s="85">
        <f>'3434'!BE243</f>
        <v>15140.827404141517</v>
      </c>
      <c r="H250" s="85">
        <f>'3434'!BF243</f>
        <v>18720.979893844109</v>
      </c>
      <c r="I250" s="85">
        <f>'3434'!BG243</f>
        <v>22301.132383546701</v>
      </c>
    </row>
    <row r="251" spans="1:9" x14ac:dyDescent="0.4">
      <c r="A251" s="35">
        <f>'3434'!Y244</f>
        <v>236500</v>
      </c>
      <c r="B251" s="106">
        <f>IF(A251&gt;174999.99,VLOOKUP(A251,'Higher Income Adjustment'!A$1:B$190,2),0)</f>
        <v>0.25000000000000006</v>
      </c>
      <c r="C251" s="85">
        <f>'3434'!AX244</f>
        <v>31741.76148681045</v>
      </c>
      <c r="D251" s="85">
        <f>'3434'!AY244</f>
        <v>35356.245035356653</v>
      </c>
      <c r="E251" s="85">
        <f>'3434'!AZ244</f>
        <v>38970.728583902855</v>
      </c>
      <c r="G251" s="85">
        <f>'3434'!BE244</f>
        <v>15180.829105821</v>
      </c>
      <c r="H251" s="85">
        <f>'3434'!BF244</f>
        <v>18761.522899363397</v>
      </c>
      <c r="I251" s="85">
        <f>'3434'!BG244</f>
        <v>22342.216692905793</v>
      </c>
    </row>
    <row r="252" spans="1:9" x14ac:dyDescent="0.4">
      <c r="A252" s="35">
        <f>'3434'!Y245</f>
        <v>237500</v>
      </c>
      <c r="B252" s="106">
        <f>IF(A252&gt;174999.99,VLOOKUP(A252,'Higher Income Adjustment'!A$1:B$190,2),0)</f>
        <v>0.26000000000000006</v>
      </c>
      <c r="C252" s="85">
        <f>'3434'!AX245</f>
        <v>31844.271133655791</v>
      </c>
      <c r="D252" s="85">
        <f>'3434'!AY245</f>
        <v>35459.305698665768</v>
      </c>
      <c r="E252" s="85">
        <f>'3434'!AZ245</f>
        <v>39074.340263675746</v>
      </c>
      <c r="G252" s="85">
        <f>'3434'!BE245</f>
        <v>15220.826246016659</v>
      </c>
      <c r="H252" s="85">
        <f>'3434'!BF245</f>
        <v>18802.065904882686</v>
      </c>
      <c r="I252" s="85">
        <f>'3434'!BG245</f>
        <v>22383.305563748712</v>
      </c>
    </row>
    <row r="253" spans="1:9" x14ac:dyDescent="0.4">
      <c r="A253" s="35">
        <f>'3434'!Y246</f>
        <v>238500</v>
      </c>
      <c r="B253" s="106">
        <f>IF(A253&gt;174999.99,VLOOKUP(A253,'Higher Income Adjustment'!A$1:B$190,2),0)</f>
        <v>0.26000000000000006</v>
      </c>
      <c r="C253" s="85">
        <f>'3434'!AX246</f>
        <v>31946.776178077373</v>
      </c>
      <c r="D253" s="85">
        <f>'3434'!AY246</f>
        <v>35562.366361974884</v>
      </c>
      <c r="E253" s="85">
        <f>'3434'!AZ246</f>
        <v>39177.956545872396</v>
      </c>
      <c r="G253" s="85">
        <f>'3434'!BE246</f>
        <v>15260.818826814007</v>
      </c>
      <c r="H253" s="85">
        <f>'3434'!BF246</f>
        <v>18842.608910401974</v>
      </c>
      <c r="I253" s="85">
        <f>'3434'!BG246</f>
        <v>22424.39899398994</v>
      </c>
    </row>
    <row r="254" spans="1:9" x14ac:dyDescent="0.4">
      <c r="A254" s="35">
        <f>'3434'!Y247</f>
        <v>239500</v>
      </c>
      <c r="B254" s="106">
        <f>IF(A254&gt;174999.99,VLOOKUP(A254,'Higher Income Adjustment'!A$1:B$190,2),0)</f>
        <v>0.26000000000000006</v>
      </c>
      <c r="C254" s="85">
        <f>'3434'!AX247</f>
        <v>32049.276622196678</v>
      </c>
      <c r="D254" s="85">
        <f>'3434'!AY247</f>
        <v>35665.427025284007</v>
      </c>
      <c r="E254" s="85">
        <f>'3434'!AZ247</f>
        <v>39281.577428371333</v>
      </c>
      <c r="G254" s="85">
        <f>'3434'!BE247</f>
        <v>15300.806850314688</v>
      </c>
      <c r="H254" s="85">
        <f>'3434'!BF247</f>
        <v>18883.151915921262</v>
      </c>
      <c r="I254" s="85">
        <f>'3434'!BG247</f>
        <v>22465.496981527838</v>
      </c>
    </row>
    <row r="255" spans="1:9" x14ac:dyDescent="0.4">
      <c r="A255" s="35">
        <f>'3434'!Y248</f>
        <v>240500</v>
      </c>
      <c r="B255" s="106">
        <f>IF(A255&gt;174999.99,VLOOKUP(A255,'Higher Income Adjustment'!A$1:B$190,2),0)</f>
        <v>0.27000000000000007</v>
      </c>
      <c r="C255" s="85">
        <f>'3434'!AX248</f>
        <v>32151.772468151426</v>
      </c>
      <c r="D255" s="85">
        <f>'3434'!AY248</f>
        <v>35768.48768859313</v>
      </c>
      <c r="E255" s="85">
        <f>'3434'!AZ248</f>
        <v>39385.20290903483</v>
      </c>
      <c r="G255" s="85">
        <f>'3434'!BE248</f>
        <v>15340.790318636436</v>
      </c>
      <c r="H255" s="85">
        <f>'3434'!BF248</f>
        <v>18923.694921440547</v>
      </c>
      <c r="I255" s="85">
        <f>'3434'!BG248</f>
        <v>22506.599524244655</v>
      </c>
    </row>
    <row r="256" spans="1:9" x14ac:dyDescent="0.4">
      <c r="A256" s="35">
        <f>'3434'!Y249</f>
        <v>241500</v>
      </c>
      <c r="B256" s="106">
        <f>IF(A256&gt;174999.99,VLOOKUP(A256,'Higher Income Adjustment'!A$1:B$190,2),0)</f>
        <v>0.27000000000000007</v>
      </c>
      <c r="C256" s="85">
        <f>'3434'!AX249</f>
        <v>32254.263718095546</v>
      </c>
      <c r="D256" s="85">
        <f>'3434'!AY249</f>
        <v>35871.548351902253</v>
      </c>
      <c r="E256" s="85">
        <f>'3434'!AZ249</f>
        <v>39488.832985708963</v>
      </c>
      <c r="G256" s="85">
        <f>'3434'!BE249</f>
        <v>15380.769233913057</v>
      </c>
      <c r="H256" s="85">
        <f>'3434'!BF249</f>
        <v>18964.237926959839</v>
      </c>
      <c r="I256" s="85">
        <f>'3434'!BG249</f>
        <v>22547.706620006622</v>
      </c>
    </row>
    <row r="257" spans="1:9" x14ac:dyDescent="0.4">
      <c r="A257" s="35">
        <f>'3434'!Y250</f>
        <v>242500</v>
      </c>
      <c r="B257" s="106">
        <f>IF(A257&gt;174999.99,VLOOKUP(A257,'Higher Income Adjustment'!A$1:B$190,2),0)</f>
        <v>0.28000000000000008</v>
      </c>
      <c r="C257" s="85">
        <f>'3434'!AX250</f>
        <v>32356.750374199117</v>
      </c>
      <c r="D257" s="85">
        <f>'3434'!AY250</f>
        <v>35974.609015211368</v>
      </c>
      <c r="E257" s="85">
        <f>'3434'!AZ250</f>
        <v>39592.46765622362</v>
      </c>
      <c r="G257" s="85">
        <f>'3434'!BE250</f>
        <v>15420.743598294337</v>
      </c>
      <c r="H257" s="85">
        <f>'3434'!BF250</f>
        <v>19004.780932479123</v>
      </c>
      <c r="I257" s="85">
        <f>'3434'!BG250</f>
        <v>22588.818266663911</v>
      </c>
    </row>
    <row r="258" spans="1:9" x14ac:dyDescent="0.4">
      <c r="A258" s="35">
        <f>'3434'!Y251</f>
        <v>243500</v>
      </c>
      <c r="B258" s="106">
        <f>IF(A258&gt;174999.99,VLOOKUP(A258,'Higher Income Adjustment'!A$1:B$190,2),0)</f>
        <v>0.28000000000000008</v>
      </c>
      <c r="C258" s="85">
        <f>'3434'!AX251</f>
        <v>32459.232438648367</v>
      </c>
      <c r="D258" s="85">
        <f>'3434'!AY251</f>
        <v>36077.669678520484</v>
      </c>
      <c r="E258" s="85">
        <f>'3434'!AZ251</f>
        <v>39696.106918392601</v>
      </c>
      <c r="G258" s="85">
        <f>'3434'!BE251</f>
        <v>15460.713413946076</v>
      </c>
      <c r="H258" s="85">
        <f>'3434'!BF251</f>
        <v>19045.323937998415</v>
      </c>
      <c r="I258" s="85">
        <f>'3434'!BG251</f>
        <v>22629.934462050755</v>
      </c>
    </row>
    <row r="259" spans="1:9" x14ac:dyDescent="0.4">
      <c r="A259" s="35">
        <f>'3434'!Y252</f>
        <v>244500</v>
      </c>
      <c r="B259" s="106">
        <f>IF(A259&gt;174999.99,VLOOKUP(A259,'Higher Income Adjustment'!A$1:B$190,2),0)</f>
        <v>0.28000000000000008</v>
      </c>
      <c r="C259" s="85">
        <f>'3434'!AX252</f>
        <v>32561.709913645609</v>
      </c>
      <c r="D259" s="85">
        <f>'3434'!AY252</f>
        <v>36180.730341829607</v>
      </c>
      <c r="E259" s="85">
        <f>'3434'!AZ252</f>
        <v>39799.750770013605</v>
      </c>
      <c r="G259" s="85">
        <f>'3434'!BE252</f>
        <v>15500.67868304997</v>
      </c>
      <c r="H259" s="85">
        <f>'3434'!BF252</f>
        <v>19085.8669435177</v>
      </c>
      <c r="I259" s="85">
        <f>'3434'!BG252</f>
        <v>22671.05520398543</v>
      </c>
    </row>
    <row r="260" spans="1:9" x14ac:dyDescent="0.4">
      <c r="A260" s="35">
        <f>'3434'!Y253</f>
        <v>245500</v>
      </c>
      <c r="B260" s="106">
        <f>IF(A260&gt;174999.99,VLOOKUP(A260,'Higher Income Adjustment'!A$1:B$190,2),0)</f>
        <v>0.29000000000000009</v>
      </c>
      <c r="C260" s="85">
        <f>'3434'!AX253</f>
        <v>32664.182801409177</v>
      </c>
      <c r="D260" s="85">
        <f>'3434'!AY253</f>
        <v>36283.79100513873</v>
      </c>
      <c r="E260" s="85">
        <f>'3434'!AZ253</f>
        <v>39903.399208868286</v>
      </c>
      <c r="G260" s="85">
        <f>'3434'!BE253</f>
        <v>15540.639407803639</v>
      </c>
      <c r="H260" s="85">
        <f>'3434'!BF253</f>
        <v>19126.409949036988</v>
      </c>
      <c r="I260" s="85">
        <f>'3434'!BG253</f>
        <v>22712.180490270337</v>
      </c>
    </row>
    <row r="261" spans="1:9" x14ac:dyDescent="0.4">
      <c r="A261" s="35">
        <f>'3434'!Y254</f>
        <v>246500</v>
      </c>
      <c r="B261" s="106">
        <f>IF(A261&gt;174999.99,VLOOKUP(A261,'Higher Income Adjustment'!A$1:B$190,2),0)</f>
        <v>0.29000000000000009</v>
      </c>
      <c r="C261" s="85">
        <f>'3434'!AX254</f>
        <v>32766.651104173423</v>
      </c>
      <c r="D261" s="85">
        <f>'3434'!AY254</f>
        <v>36386.851668447853</v>
      </c>
      <c r="E261" s="85">
        <f>'3434'!AZ254</f>
        <v>40007.052232722286</v>
      </c>
      <c r="G261" s="85">
        <f>'3434'!BE254</f>
        <v>15580.595590420544</v>
      </c>
      <c r="H261" s="85">
        <f>'3434'!BF254</f>
        <v>19166.952954556276</v>
      </c>
      <c r="I261" s="85">
        <f>'3434'!BG254</f>
        <v>22753.310318692009</v>
      </c>
    </row>
    <row r="262" spans="1:9" x14ac:dyDescent="0.4">
      <c r="A262" s="35">
        <f>'3434'!Y255</f>
        <v>247500</v>
      </c>
      <c r="B262" s="106">
        <f>IF(A262&gt;174999.99,VLOOKUP(A262,'Higher Income Adjustment'!A$1:B$190,2),0)</f>
        <v>0.3000000000000001</v>
      </c>
      <c r="C262" s="85">
        <f>'3434'!AX255</f>
        <v>32869.114824188648</v>
      </c>
      <c r="D262" s="85">
        <f>'3434'!AY255</f>
        <v>36489.912331756968</v>
      </c>
      <c r="E262" s="85">
        <f>'3434'!AZ255</f>
        <v>40110.709839325289</v>
      </c>
      <c r="G262" s="85">
        <f>'3434'!BE255</f>
        <v>15620.547233129953</v>
      </c>
      <c r="H262" s="85">
        <f>'3434'!BF255</f>
        <v>19207.495960075565</v>
      </c>
      <c r="I262" s="85">
        <f>'3434'!BG255</f>
        <v>22794.444687021176</v>
      </c>
    </row>
    <row r="263" spans="1:9" x14ac:dyDescent="0.4">
      <c r="A263" s="35">
        <f>'3434'!Y256</f>
        <v>248500</v>
      </c>
      <c r="B263" s="106">
        <f>IF(A263&gt;174999.99,VLOOKUP(A263,'Higher Income Adjustment'!A$1:B$190,2),0)</f>
        <v>0.3000000000000001</v>
      </c>
      <c r="C263" s="85">
        <f>'3434'!AX256</f>
        <v>32971.573963721094</v>
      </c>
      <c r="D263" s="85">
        <f>'3434'!AY256</f>
        <v>36592.972995066084</v>
      </c>
      <c r="E263" s="85">
        <f>'3434'!AZ256</f>
        <v>40214.372026411074</v>
      </c>
      <c r="G263" s="85">
        <f>'3434'!BE256</f>
        <v>15660.494338176915</v>
      </c>
      <c r="H263" s="85">
        <f>'3434'!BF256</f>
        <v>19248.038965594853</v>
      </c>
      <c r="I263" s="85">
        <f>'3434'!BG256</f>
        <v>22835.583593012791</v>
      </c>
    </row>
    <row r="264" spans="1:9" x14ac:dyDescent="0.4">
      <c r="A264" s="35">
        <f>'3434'!Y257</f>
        <v>249500</v>
      </c>
      <c r="B264" s="106">
        <f>IF(A264&gt;174999.99,VLOOKUP(A264,'Higher Income Adjustment'!A$1:B$190,2),0)</f>
        <v>0.3000000000000001</v>
      </c>
      <c r="C264" s="85">
        <f>'3434'!AX257</f>
        <v>33074.028525052869</v>
      </c>
      <c r="D264" s="85">
        <f>'3434'!AY257</f>
        <v>36696.033658375207</v>
      </c>
      <c r="E264" s="85">
        <f>'3434'!AZ257</f>
        <v>40318.038791697545</v>
      </c>
      <c r="G264" s="85">
        <f>'3434'!BE257</f>
        <v>15700.436907822203</v>
      </c>
      <c r="H264" s="85">
        <f>'3434'!BF257</f>
        <v>19288.581971114141</v>
      </c>
      <c r="I264" s="85">
        <f>'3434'!BG257</f>
        <v>22876.727034406078</v>
      </c>
    </row>
    <row r="265" spans="1:9" x14ac:dyDescent="0.4">
      <c r="A265" s="35">
        <f>'3434'!Y258</f>
        <v>250500</v>
      </c>
      <c r="B265" s="106">
        <f>IF(A265&gt;174999.99,VLOOKUP(A265,'Higher Income Adjustment'!A$1:B$190,2),0)</f>
        <v>0.31000000000000011</v>
      </c>
      <c r="C265" s="85">
        <f>'3434'!AX258</f>
        <v>33176.478510481917</v>
      </c>
      <c r="D265" s="85">
        <f>'3434'!AY258</f>
        <v>36799.09432168433</v>
      </c>
      <c r="E265" s="85">
        <f>'3434'!AZ258</f>
        <v>40421.710132886743</v>
      </c>
      <c r="G265" s="85">
        <f>'3434'!BE258</f>
        <v>15740.374944342278</v>
      </c>
      <c r="H265" s="85">
        <f>'3434'!BF258</f>
        <v>19329.124976633429</v>
      </c>
      <c r="I265" s="85">
        <f>'3434'!BG258</f>
        <v>22917.87500892458</v>
      </c>
    </row>
    <row r="266" spans="1:9" x14ac:dyDescent="0.4">
      <c r="A266" s="35">
        <f>'3434'!Y259</f>
        <v>251500</v>
      </c>
      <c r="B266" s="106">
        <f>IF(A266&gt;174999.99,VLOOKUP(A266,'Higher Income Adjustment'!A$1:B$190,2),0)</f>
        <v>0.31000000000000011</v>
      </c>
      <c r="C266" s="85">
        <f>'3434'!AX259</f>
        <v>33278.92392232197</v>
      </c>
      <c r="D266" s="85">
        <f>'3434'!AY259</f>
        <v>36902.154984993445</v>
      </c>
      <c r="E266" s="85">
        <f>'3434'!AZ259</f>
        <v>40525.386047664921</v>
      </c>
      <c r="G266" s="85">
        <f>'3434'!BE259</f>
        <v>15780.30845002925</v>
      </c>
      <c r="H266" s="85">
        <f>'3434'!BF259</f>
        <v>19369.667982152718</v>
      </c>
      <c r="I266" s="85">
        <f>'3434'!BG259</f>
        <v>22959.027514276186</v>
      </c>
    </row>
    <row r="267" spans="1:9" x14ac:dyDescent="0.4">
      <c r="A267" s="35">
        <f>'3434'!Y260</f>
        <v>252500</v>
      </c>
      <c r="B267" s="106">
        <f>IF(A267&gt;174999.99,VLOOKUP(A267,'Higher Income Adjustment'!A$1:B$190,2),0)</f>
        <v>0.32000000000000012</v>
      </c>
      <c r="C267" s="85">
        <f>'3434'!AX260</f>
        <v>33381.364762902522</v>
      </c>
      <c r="D267" s="85">
        <f>'3434'!AY260</f>
        <v>37005.215648302568</v>
      </c>
      <c r="E267" s="85">
        <f>'3434'!AZ260</f>
        <v>40629.066533702615</v>
      </c>
      <c r="G267" s="85">
        <f>'3434'!BE260</f>
        <v>15820.237427190828</v>
      </c>
      <c r="H267" s="85">
        <f>'3434'!BF260</f>
        <v>19410.210987672006</v>
      </c>
      <c r="I267" s="85">
        <f>'3434'!BG260</f>
        <v>23000.184548153185</v>
      </c>
    </row>
    <row r="268" spans="1:9" x14ac:dyDescent="0.4">
      <c r="A268" s="35">
        <f>'3434'!Y261</f>
        <v>253500</v>
      </c>
      <c r="B268" s="106">
        <f>IF(A268&gt;174999.99,VLOOKUP(A268,'Higher Income Adjustment'!A$1:B$190,2),0)</f>
        <v>0.32000000000000012</v>
      </c>
      <c r="C268" s="85">
        <f>'3434'!AX261</f>
        <v>33483.801034568765</v>
      </c>
      <c r="D268" s="85">
        <f>'3434'!AY261</f>
        <v>37108.276311611684</v>
      </c>
      <c r="E268" s="85">
        <f>'3434'!AZ261</f>
        <v>40732.751588654603</v>
      </c>
      <c r="G268" s="85">
        <f>'3434'!BE261</f>
        <v>15860.161878150286</v>
      </c>
      <c r="H268" s="85">
        <f>'3434'!BF261</f>
        <v>19450.753993191291</v>
      </c>
      <c r="I268" s="85">
        <f>'3434'!BG261</f>
        <v>23041.346108232297</v>
      </c>
    </row>
    <row r="269" spans="1:9" x14ac:dyDescent="0.4">
      <c r="A269" s="35">
        <f>'3434'!Y262</f>
        <v>254500</v>
      </c>
      <c r="B269" s="106">
        <f>IF(A269&gt;174999.99,VLOOKUP(A269,'Higher Income Adjustment'!A$1:B$190,2),0)</f>
        <v>0.32000000000000012</v>
      </c>
      <c r="C269" s="85">
        <f>'3434'!AX262</f>
        <v>33586.232739681574</v>
      </c>
      <c r="D269" s="85">
        <f>'3434'!AY262</f>
        <v>37211.336974920807</v>
      </c>
      <c r="E269" s="85">
        <f>'3434'!AZ262</f>
        <v>40836.441210160039</v>
      </c>
      <c r="G269" s="85">
        <f>'3434'!BE262</f>
        <v>15900.081805246427</v>
      </c>
      <c r="H269" s="85">
        <f>'3434'!BF262</f>
        <v>19491.296998710583</v>
      </c>
      <c r="I269" s="85">
        <f>'3434'!BG262</f>
        <v>23082.512192174738</v>
      </c>
    </row>
    <row r="270" spans="1:9" x14ac:dyDescent="0.4">
      <c r="A270" s="35">
        <f>'3434'!Y263</f>
        <v>255500</v>
      </c>
      <c r="B270" s="106">
        <f>IF(A270&gt;174999.99,VLOOKUP(A270,'Higher Income Adjustment'!A$1:B$190,2),0)</f>
        <v>0.33000000000000013</v>
      </c>
      <c r="C270" s="85">
        <f>'3434'!AX263</f>
        <v>33688.65988061743</v>
      </c>
      <c r="D270" s="85">
        <f>'3434'!AY263</f>
        <v>37314.39763822993</v>
      </c>
      <c r="E270" s="85">
        <f>'3434'!AZ263</f>
        <v>40940.13539584243</v>
      </c>
      <c r="G270" s="85">
        <f>'3434'!BE263</f>
        <v>15939.997210833502</v>
      </c>
      <c r="H270" s="85">
        <f>'3434'!BF263</f>
        <v>19531.840004229867</v>
      </c>
      <c r="I270" s="85">
        <f>'3434'!BG263</f>
        <v>23123.682797626232</v>
      </c>
    </row>
    <row r="271" spans="1:9" x14ac:dyDescent="0.4">
      <c r="A271" s="35">
        <f>'3434'!Y264</f>
        <v>256500</v>
      </c>
      <c r="B271" s="106">
        <f>IF(A271&gt;174999.99,VLOOKUP(A271,'Higher Income Adjustment'!A$1:B$190,2),0)</f>
        <v>0.33000000000000013</v>
      </c>
      <c r="C271" s="85">
        <f>'3434'!AX264</f>
        <v>33791.08245976839</v>
      </c>
      <c r="D271" s="85">
        <f>'3434'!AY264</f>
        <v>37417.458301539045</v>
      </c>
      <c r="E271" s="85">
        <f>'3434'!AZ264</f>
        <v>41043.834143309701</v>
      </c>
      <c r="G271" s="85">
        <f>'3434'!BE264</f>
        <v>15979.908097281233</v>
      </c>
      <c r="H271" s="85">
        <f>'3434'!BF264</f>
        <v>19572.383009749159</v>
      </c>
      <c r="I271" s="85">
        <f>'3434'!BG264</f>
        <v>23164.857922217085</v>
      </c>
    </row>
    <row r="272" spans="1:9" x14ac:dyDescent="0.4">
      <c r="A272" s="35">
        <f>'3434'!Y265</f>
        <v>257500</v>
      </c>
      <c r="B272" s="106">
        <f>IF(A272&gt;174999.99,VLOOKUP(A272,'Higher Income Adjustment'!A$1:B$190,2),0)</f>
        <v>0.34000000000000014</v>
      </c>
      <c r="C272" s="85">
        <f>'3434'!AX265</f>
        <v>33893.500479542054</v>
      </c>
      <c r="D272" s="85">
        <f>'3434'!AY265</f>
        <v>37520.518964848161</v>
      </c>
      <c r="E272" s="85">
        <f>'3434'!AZ265</f>
        <v>41147.537450154268</v>
      </c>
      <c r="G272" s="85">
        <f>'3434'!BE265</f>
        <v>16019.814466974696</v>
      </c>
      <c r="H272" s="85">
        <f>'3434'!BF265</f>
        <v>19612.926015268444</v>
      </c>
      <c r="I272" s="85">
        <f>'3434'!BG265</f>
        <v>23206.037563562189</v>
      </c>
    </row>
    <row r="273" spans="1:9" x14ac:dyDescent="0.4">
      <c r="A273" s="35">
        <f>'3434'!Y266</f>
        <v>258500</v>
      </c>
      <c r="B273" s="106">
        <f>IF(A273&gt;174999.99,VLOOKUP(A273,'Higher Income Adjustment'!A$1:B$190,2),0)</f>
        <v>0.34000000000000014</v>
      </c>
      <c r="C273" s="85">
        <f>'3434'!AX266</f>
        <v>33995.913942361527</v>
      </c>
      <c r="D273" s="85">
        <f>'3434'!AY266</f>
        <v>37623.579628157284</v>
      </c>
      <c r="E273" s="85">
        <f>'3434'!AZ266</f>
        <v>41251.245313953041</v>
      </c>
      <c r="G273" s="85">
        <f>'3434'!BE266</f>
        <v>16059.716322314343</v>
      </c>
      <c r="H273" s="85">
        <f>'3434'!BF266</f>
        <v>19653.469020787736</v>
      </c>
      <c r="I273" s="85">
        <f>'3434'!BG266</f>
        <v>23247.221719261128</v>
      </c>
    </row>
    <row r="274" spans="1:9" x14ac:dyDescent="0.4">
      <c r="A274" s="35">
        <f>'3434'!Y267</f>
        <v>259500</v>
      </c>
      <c r="B274" s="106">
        <f>IF(A274&gt;174999.99,VLOOKUP(A274,'Higher Income Adjustment'!A$1:B$190,2),0)</f>
        <v>0.34000000000000014</v>
      </c>
      <c r="C274" s="85">
        <f>'3434'!AX267</f>
        <v>34098.322850665332</v>
      </c>
      <c r="D274" s="85">
        <f>'3434'!AY267</f>
        <v>37726.640291466407</v>
      </c>
      <c r="E274" s="85">
        <f>'3434'!AZ267</f>
        <v>41354.957732267481</v>
      </c>
      <c r="G274" s="85">
        <f>'3434'!BE267</f>
        <v>16099.613665715904</v>
      </c>
      <c r="H274" s="85">
        <f>'3434'!BF267</f>
        <v>19694.01202630702</v>
      </c>
      <c r="I274" s="85">
        <f>'3434'!BG267</f>
        <v>23288.410386898136</v>
      </c>
    </row>
    <row r="275" spans="1:9" x14ac:dyDescent="0.4">
      <c r="A275" s="35">
        <f>'3434'!Y268</f>
        <v>260500</v>
      </c>
      <c r="B275" s="106">
        <f>IF(A275&gt;174999.99,VLOOKUP(A275,'Higher Income Adjustment'!A$1:B$190,2),0)</f>
        <v>0.35000000000000014</v>
      </c>
      <c r="C275" s="85">
        <f>'3434'!AX268</f>
        <v>34200.727206907417</v>
      </c>
      <c r="D275" s="85">
        <f>'3434'!AY268</f>
        <v>37829.70095477553</v>
      </c>
      <c r="E275" s="85">
        <f>'3434'!AZ268</f>
        <v>41458.674702643642</v>
      </c>
      <c r="G275" s="85">
        <f>'3434'!BE268</f>
        <v>16139.506499610385</v>
      </c>
      <c r="H275" s="85">
        <f>'3434'!BF268</f>
        <v>19734.555031826309</v>
      </c>
      <c r="I275" s="85">
        <f>'3434'!BG268</f>
        <v>23329.603564042234</v>
      </c>
    </row>
    <row r="276" spans="1:9" x14ac:dyDescent="0.4">
      <c r="A276" s="35">
        <f>'3434'!Y269</f>
        <v>261500</v>
      </c>
      <c r="B276" s="106">
        <f>IF(A276&gt;174999.99,VLOOKUP(A276,'Higher Income Adjustment'!A$1:B$190,2),0)</f>
        <v>0.35000000000000014</v>
      </c>
      <c r="C276" s="85">
        <f>'3434'!AX269</f>
        <v>34303.127013557074</v>
      </c>
      <c r="D276" s="85">
        <f>'3434'!AY269</f>
        <v>37932.761618084645</v>
      </c>
      <c r="E276" s="85">
        <f>'3434'!AZ269</f>
        <v>41562.396222612217</v>
      </c>
      <c r="G276" s="85">
        <f>'3434'!BE269</f>
        <v>16179.394826443999</v>
      </c>
      <c r="H276" s="85">
        <f>'3434'!BF269</f>
        <v>19775.098037345597</v>
      </c>
      <c r="I276" s="85">
        <f>'3434'!BG269</f>
        <v>23370.801248247197</v>
      </c>
    </row>
    <row r="277" spans="1:9" x14ac:dyDescent="0.4">
      <c r="A277" s="35">
        <f>'3434'!Y270</f>
        <v>262500</v>
      </c>
      <c r="B277" s="106">
        <f>IF(A277&gt;174999.99,VLOOKUP(A277,'Higher Income Adjustment'!A$1:B$190,2),0)</f>
        <v>0.36000000000000015</v>
      </c>
      <c r="C277" s="85">
        <f>'3434'!AX270</f>
        <v>34405.522273098919</v>
      </c>
      <c r="D277" s="85">
        <f>'3434'!AY270</f>
        <v>38035.822281393761</v>
      </c>
      <c r="E277" s="85">
        <f>'3434'!AZ270</f>
        <v>41666.122289688603</v>
      </c>
      <c r="G277" s="85">
        <f>'3434'!BE270</f>
        <v>16219.27864867813</v>
      </c>
      <c r="H277" s="85">
        <f>'3434'!BF270</f>
        <v>19815.641042864885</v>
      </c>
      <c r="I277" s="85">
        <f>'3434'!BG270</f>
        <v>23412.003437051641</v>
      </c>
    </row>
    <row r="278" spans="1:9" x14ac:dyDescent="0.4">
      <c r="A278" s="35">
        <f>'3434'!Y271</f>
        <v>263500</v>
      </c>
      <c r="B278" s="106">
        <f>IF(A278&gt;174999.99,VLOOKUP(A278,'Higher Income Adjustment'!A$1:B$190,2),0)</f>
        <v>0.36000000000000015</v>
      </c>
      <c r="C278" s="85">
        <f>'3434'!AX271</f>
        <v>34507.912988032833</v>
      </c>
      <c r="D278" s="85">
        <f>'3434'!AY271</f>
        <v>38138.882944702884</v>
      </c>
      <c r="E278" s="85">
        <f>'3434'!AZ271</f>
        <v>41769.852901372935</v>
      </c>
      <c r="G278" s="85">
        <f>'3434'!BE271</f>
        <v>16259.157968789288</v>
      </c>
      <c r="H278" s="85">
        <f>'3434'!BF271</f>
        <v>19856.184048384173</v>
      </c>
      <c r="I278" s="85">
        <f>'3434'!BG271</f>
        <v>23453.210127979059</v>
      </c>
    </row>
    <row r="279" spans="1:9" x14ac:dyDescent="0.4">
      <c r="A279" s="35">
        <f>'3434'!Y272</f>
        <v>264500</v>
      </c>
      <c r="B279" s="106">
        <f>IF(A279&gt;174999.99,VLOOKUP(A279,'Higher Income Adjustment'!A$1:B$190,2),0)</f>
        <v>0.36000000000000015</v>
      </c>
      <c r="C279" s="85">
        <f>'3434'!AX272</f>
        <v>34610.299160873918</v>
      </c>
      <c r="D279" s="85">
        <f>'3434'!AY272</f>
        <v>38241.943608012007</v>
      </c>
      <c r="E279" s="85">
        <f>'3434'!AZ272</f>
        <v>41873.588055150096</v>
      </c>
      <c r="G279" s="85">
        <f>'3434'!BE272</f>
        <v>16299.032789269064</v>
      </c>
      <c r="H279" s="85">
        <f>'3434'!BF272</f>
        <v>19896.727053903462</v>
      </c>
      <c r="I279" s="85">
        <f>'3434'!BG272</f>
        <v>23494.421318537861</v>
      </c>
    </row>
    <row r="280" spans="1:9" x14ac:dyDescent="0.4">
      <c r="A280" s="35">
        <f>'3434'!Y273</f>
        <v>265500</v>
      </c>
      <c r="B280" s="106">
        <f>IF(A280&gt;174999.99,VLOOKUP(A280,'Higher Income Adjustment'!A$1:B$190,2),0)</f>
        <v>0.37000000000000016</v>
      </c>
      <c r="C280" s="85">
        <f>'3434'!AX273</f>
        <v>34712.680794152453</v>
      </c>
      <c r="D280" s="85">
        <f>'3434'!AY273</f>
        <v>38345.00427132113</v>
      </c>
      <c r="E280" s="85">
        <f>'3434'!AZ273</f>
        <v>41977.327748489806</v>
      </c>
      <c r="G280" s="85">
        <f>'3434'!BE273</f>
        <v>16338.903112624084</v>
      </c>
      <c r="H280" s="85">
        <f>'3434'!BF273</f>
        <v>19937.27005942275</v>
      </c>
      <c r="I280" s="85">
        <f>'3434'!BG273</f>
        <v>23535.637006221416</v>
      </c>
    </row>
    <row r="281" spans="1:9" x14ac:dyDescent="0.4">
      <c r="A281" s="35">
        <f>'3434'!Y274</f>
        <v>266500</v>
      </c>
      <c r="B281" s="106">
        <f>IF(A281&gt;174999.99,VLOOKUP(A281,'Higher Income Adjustment'!A$1:B$190,2),0)</f>
        <v>0.37000000000000016</v>
      </c>
      <c r="C281" s="85">
        <f>'3434'!AX274</f>
        <v>34815.057890413846</v>
      </c>
      <c r="D281" s="85">
        <f>'3434'!AY274</f>
        <v>38448.064934630245</v>
      </c>
      <c r="E281" s="85">
        <f>'3434'!AZ274</f>
        <v>42081.071978846645</v>
      </c>
      <c r="G281" s="85">
        <f>'3434'!BE274</f>
        <v>16378.768941375956</v>
      </c>
      <c r="H281" s="85">
        <f>'3434'!BF274</f>
        <v>19977.813064942035</v>
      </c>
      <c r="I281" s="85">
        <f>'3434'!BG274</f>
        <v>23576.857188508111</v>
      </c>
    </row>
    <row r="282" spans="1:9" x14ac:dyDescent="0.4">
      <c r="A282" s="35">
        <f>'3434'!Y275</f>
        <v>267500</v>
      </c>
      <c r="B282" s="106">
        <f>IF(A282&gt;174999.99,VLOOKUP(A282,'Higher Income Adjustment'!A$1:B$190,2),0)</f>
        <v>0.38000000000000017</v>
      </c>
      <c r="C282" s="85">
        <f>'3434'!AX275</f>
        <v>34917.430452218592</v>
      </c>
      <c r="D282" s="85">
        <f>'3434'!AY275</f>
        <v>38551.125597939361</v>
      </c>
      <c r="E282" s="85">
        <f>'3434'!AZ275</f>
        <v>42184.82074366013</v>
      </c>
      <c r="G282" s="85">
        <f>'3434'!BE275</f>
        <v>16418.630278061257</v>
      </c>
      <c r="H282" s="85">
        <f>'3434'!BF275</f>
        <v>20018.356070461326</v>
      </c>
      <c r="I282" s="85">
        <f>'3434'!BG275</f>
        <v>23618.081862861396</v>
      </c>
    </row>
    <row r="283" spans="1:9" x14ac:dyDescent="0.4">
      <c r="A283" s="35">
        <f>'3434'!Y276</f>
        <v>268500</v>
      </c>
      <c r="B283" s="106">
        <f>IF(A283&gt;174999.99,VLOOKUP(A283,'Higher Income Adjustment'!A$1:B$190,2),0)</f>
        <v>0.38000000000000017</v>
      </c>
      <c r="C283" s="85">
        <f>'3434'!AX276</f>
        <v>35019.798482142243</v>
      </c>
      <c r="D283" s="85">
        <f>'3434'!AY276</f>
        <v>38654.186261248484</v>
      </c>
      <c r="E283" s="85">
        <f>'3434'!AZ276</f>
        <v>42288.574040354724</v>
      </c>
      <c r="G283" s="85">
        <f>'3434'!BE276</f>
        <v>16458.48712523143</v>
      </c>
      <c r="H283" s="85">
        <f>'3434'!BF276</f>
        <v>20058.899075980611</v>
      </c>
      <c r="I283" s="85">
        <f>'3434'!BG276</f>
        <v>23659.311026729793</v>
      </c>
    </row>
    <row r="284" spans="1:9" x14ac:dyDescent="0.4">
      <c r="A284" s="35">
        <f>'3434'!Y277</f>
        <v>269500</v>
      </c>
      <c r="B284" s="106">
        <f>IF(A284&gt;174999.99,VLOOKUP(A284,'Higher Income Adjustment'!A$1:B$190,2),0)</f>
        <v>0.38000000000000017</v>
      </c>
      <c r="C284" s="85">
        <f>'3434'!AX277</f>
        <v>35122.161982775317</v>
      </c>
      <c r="D284" s="85">
        <f>'3434'!AY277</f>
        <v>38757.246924557607</v>
      </c>
      <c r="E284" s="85">
        <f>'3434'!AZ277</f>
        <v>42392.331866339897</v>
      </c>
      <c r="G284" s="85">
        <f>'3434'!BE277</f>
        <v>16498.339485452801</v>
      </c>
      <c r="H284" s="85">
        <f>'3434'!BF277</f>
        <v>20099.442081499903</v>
      </c>
      <c r="I284" s="85">
        <f>'3434'!BG277</f>
        <v>23700.544677547005</v>
      </c>
    </row>
    <row r="285" spans="1:9" x14ac:dyDescent="0.4">
      <c r="A285" s="35">
        <f>'3434'!Y278</f>
        <v>270500</v>
      </c>
      <c r="B285" s="106">
        <f>IF(A285&gt;174999.99,VLOOKUP(A285,'Higher Income Adjustment'!A$1:B$190,2),0)</f>
        <v>0.39000000000000018</v>
      </c>
      <c r="C285" s="85">
        <f>'3434'!AX278</f>
        <v>35224.520956723281</v>
      </c>
      <c r="D285" s="85">
        <f>'3434'!AY278</f>
        <v>38860.307587866722</v>
      </c>
      <c r="E285" s="85">
        <f>'3434'!AZ278</f>
        <v>42496.094219010163</v>
      </c>
      <c r="G285" s="85">
        <f>'3434'!BE278</f>
        <v>16538.187361306474</v>
      </c>
      <c r="H285" s="85">
        <f>'3434'!BF278</f>
        <v>20139.985087019188</v>
      </c>
      <c r="I285" s="85">
        <f>'3434'!BG278</f>
        <v>23741.782812731901</v>
      </c>
    </row>
    <row r="286" spans="1:9" x14ac:dyDescent="0.4">
      <c r="A286" s="35">
        <f>'3434'!Y279</f>
        <v>271500</v>
      </c>
      <c r="B286" s="106">
        <f>IF(A286&gt;174999.99,VLOOKUP(A286,'Higher Income Adjustment'!A$1:B$190,2),0)</f>
        <v>0.39000000000000018</v>
      </c>
      <c r="C286" s="85">
        <f>'3434'!AX279</f>
        <v>35326.87540660653</v>
      </c>
      <c r="D286" s="85">
        <f>'3434'!AY279</f>
        <v>38963.368251175838</v>
      </c>
      <c r="E286" s="85">
        <f>'3434'!AZ279</f>
        <v>42599.861095745146</v>
      </c>
      <c r="G286" s="85">
        <f>'3434'!BE279</f>
        <v>16578.030755388347</v>
      </c>
      <c r="H286" s="85">
        <f>'3434'!BF279</f>
        <v>20180.52809253848</v>
      </c>
      <c r="I286" s="85">
        <f>'3434'!BG279</f>
        <v>23783.025429688612</v>
      </c>
    </row>
    <row r="287" spans="1:9" x14ac:dyDescent="0.4">
      <c r="A287" s="35">
        <f>'3434'!Y280</f>
        <v>272500</v>
      </c>
      <c r="B287" s="106">
        <f>IF(A287&gt;174999.99,VLOOKUP(A287,'Higher Income Adjustment'!A$1:B$190,2),0)</f>
        <v>0.40000000000000019</v>
      </c>
      <c r="C287" s="85">
        <f>'3434'!AX280</f>
        <v>35429.225335060291</v>
      </c>
      <c r="D287" s="85">
        <f>'3434'!AY280</f>
        <v>39066.428914484961</v>
      </c>
      <c r="E287" s="85">
        <f>'3434'!AZ280</f>
        <v>42703.63249390963</v>
      </c>
      <c r="G287" s="85">
        <f>'3434'!BE280</f>
        <v>16617.869670308999</v>
      </c>
      <c r="H287" s="85">
        <f>'3434'!BF280</f>
        <v>20221.071098057764</v>
      </c>
      <c r="I287" s="85">
        <f>'3434'!BG280</f>
        <v>23824.272525806529</v>
      </c>
    </row>
    <row r="288" spans="1:9" x14ac:dyDescent="0.4">
      <c r="A288" s="35">
        <f>'3434'!Y281</f>
        <v>273500</v>
      </c>
      <c r="B288" s="106">
        <f>IF(A288&gt;174999.99,VLOOKUP(A288,'Higher Income Adjustment'!A$1:B$190,2),0)</f>
        <v>0.40000000000000019</v>
      </c>
      <c r="C288" s="85">
        <f>'3434'!AX281</f>
        <v>35531.570744734592</v>
      </c>
      <c r="D288" s="85">
        <f>'3434'!AY281</f>
        <v>39169.489577794084</v>
      </c>
      <c r="E288" s="85">
        <f>'3434'!AZ281</f>
        <v>42807.408410853575</v>
      </c>
      <c r="G288" s="85">
        <f>'3434'!BE281</f>
        <v>16657.704108693702</v>
      </c>
      <c r="H288" s="85">
        <f>'3434'!BF281</f>
        <v>20261.614103577052</v>
      </c>
      <c r="I288" s="85">
        <f>'3434'!BG281</f>
        <v>23865.524098460402</v>
      </c>
    </row>
    <row r="289" spans="1:9" x14ac:dyDescent="0.4">
      <c r="A289" s="35">
        <f>'3434'!Y282</f>
        <v>274500</v>
      </c>
      <c r="B289" s="106">
        <f>IF(A289&gt;174999.99,VLOOKUP(A289,'Higher Income Adjustment'!A$1:B$190,2),0)</f>
        <v>0.40000000000000019</v>
      </c>
      <c r="C289" s="85">
        <f>'3434'!AX282</f>
        <v>35633.911638294237</v>
      </c>
      <c r="D289" s="85">
        <f>'3434'!AY282</f>
        <v>39272.550241103207</v>
      </c>
      <c r="E289" s="85">
        <f>'3434'!AZ282</f>
        <v>42911.188843912176</v>
      </c>
      <c r="G289" s="85">
        <f>'3434'!BE282</f>
        <v>16697.534073182331</v>
      </c>
      <c r="H289" s="85">
        <f>'3434'!BF282</f>
        <v>20302.157109096341</v>
      </c>
      <c r="I289" s="85">
        <f>'3434'!BG282</f>
        <v>23906.780145010351</v>
      </c>
    </row>
    <row r="290" spans="1:9" x14ac:dyDescent="0.4">
      <c r="A290" s="35">
        <f>'3434'!Y283</f>
        <v>275500</v>
      </c>
      <c r="B290" s="106">
        <f>IF(A290&gt;174999.99,VLOOKUP(A290,'Higher Income Adjustment'!A$1:B$190,2),0)</f>
        <v>0.4100000000000002</v>
      </c>
      <c r="C290" s="85">
        <f>'3434'!AX283</f>
        <v>35736.248018418708</v>
      </c>
      <c r="D290" s="85">
        <f>'3434'!AY283</f>
        <v>39375.610904412322</v>
      </c>
      <c r="E290" s="85">
        <f>'3434'!AZ283</f>
        <v>43014.973790405937</v>
      </c>
      <c r="G290" s="85">
        <f>'3434'!BE283</f>
        <v>16737.359566429343</v>
      </c>
      <c r="H290" s="85">
        <f>'3434'!BF283</f>
        <v>20342.700114615629</v>
      </c>
      <c r="I290" s="85">
        <f>'3434'!BG283</f>
        <v>23948.040662801915</v>
      </c>
    </row>
    <row r="291" spans="1:9" x14ac:dyDescent="0.4">
      <c r="A291" s="35">
        <f>'3434'!Y284</f>
        <v>276500</v>
      </c>
      <c r="B291" s="106">
        <f>IF(A291&gt;174999.99,VLOOKUP(A291,'Higher Income Adjustment'!A$1:B$190,2),0)</f>
        <v>0.4100000000000002</v>
      </c>
      <c r="C291" s="85">
        <f>'3434'!AX284</f>
        <v>35838.579887802189</v>
      </c>
      <c r="D291" s="85">
        <f>'3434'!AY284</f>
        <v>39478.671567721438</v>
      </c>
      <c r="E291" s="85">
        <f>'3434'!AZ284</f>
        <v>43118.763247640687</v>
      </c>
      <c r="G291" s="85">
        <f>'3434'!BE284</f>
        <v>16777.180591103719</v>
      </c>
      <c r="H291" s="85">
        <f>'3434'!BF284</f>
        <v>20383.243120134917</v>
      </c>
      <c r="I291" s="85">
        <f>'3434'!BG284</f>
        <v>23989.305649166115</v>
      </c>
    </row>
    <row r="292" spans="1:9" x14ac:dyDescent="0.4">
      <c r="A292" s="35">
        <f>'3434'!Y285</f>
        <v>277500</v>
      </c>
      <c r="B292" s="106">
        <f>IF(A292&gt;174999.99,VLOOKUP(A292,'Higher Income Adjustment'!A$1:B$190,2),0)</f>
        <v>0.42000000000000021</v>
      </c>
      <c r="C292" s="85">
        <f>'3434'!AX285</f>
        <v>35940.907249153461</v>
      </c>
      <c r="D292" s="85">
        <f>'3434'!AY285</f>
        <v>39581.732231030561</v>
      </c>
      <c r="E292" s="85">
        <f>'3434'!AZ285</f>
        <v>43222.557212907661</v>
      </c>
      <c r="G292" s="85">
        <f>'3434'!BE285</f>
        <v>16816.997149888921</v>
      </c>
      <c r="H292" s="85">
        <f>'3434'!BF285</f>
        <v>20423.786125654206</v>
      </c>
      <c r="I292" s="85">
        <f>'3434'!BG285</f>
        <v>24030.57510141949</v>
      </c>
    </row>
    <row r="293" spans="1:9" x14ac:dyDescent="0.4">
      <c r="A293" s="35">
        <f>'3434'!Y286</f>
        <v>278500</v>
      </c>
      <c r="B293" s="106">
        <f>IF(A293&gt;174999.99,VLOOKUP(A293,'Higher Income Adjustment'!A$1:B$190,2),0)</f>
        <v>0.42000000000000021</v>
      </c>
      <c r="C293" s="85">
        <f>'3434'!AX286</f>
        <v>36043.230105195878</v>
      </c>
      <c r="D293" s="85">
        <f>'3434'!AY286</f>
        <v>39684.792894339684</v>
      </c>
      <c r="E293" s="85">
        <f>'3434'!AZ286</f>
        <v>43326.355683483489</v>
      </c>
      <c r="G293" s="85">
        <f>'3434'!BE286</f>
        <v>16856.809245482837</v>
      </c>
      <c r="H293" s="85">
        <f>'3434'!BF286</f>
        <v>20464.329131173494</v>
      </c>
      <c r="I293" s="85">
        <f>'3434'!BG286</f>
        <v>24071.849016864151</v>
      </c>
    </row>
    <row r="294" spans="1:9" x14ac:dyDescent="0.4">
      <c r="A294" s="35">
        <f>'3434'!Y287</f>
        <v>279500</v>
      </c>
      <c r="B294" s="106">
        <f>IF(A294&gt;174999.99,VLOOKUP(A294,'Higher Income Adjustment'!A$1:B$190,2),0)</f>
        <v>0.42000000000000021</v>
      </c>
      <c r="C294" s="85">
        <f>'3434'!AX287</f>
        <v>36145.548458667297</v>
      </c>
      <c r="D294" s="85">
        <f>'3434'!AY287</f>
        <v>39787.853557648807</v>
      </c>
      <c r="E294" s="85">
        <f>'3434'!AZ287</f>
        <v>43430.158656630316</v>
      </c>
      <c r="G294" s="85">
        <f>'3434'!BE287</f>
        <v>16896.616880597732</v>
      </c>
      <c r="H294" s="85">
        <f>'3434'!BF287</f>
        <v>20504.872136692778</v>
      </c>
      <c r="I294" s="85">
        <f>'3434'!BG287</f>
        <v>24113.127392787825</v>
      </c>
    </row>
    <row r="295" spans="1:9" x14ac:dyDescent="0.4">
      <c r="A295" s="35">
        <f>'3434'!Y288</f>
        <v>280500</v>
      </c>
      <c r="B295" s="106">
        <f>IF(A295&gt;174999.99,VLOOKUP(A295,'Higher Income Adjustment'!A$1:B$190,2),0)</f>
        <v>0.43000000000000022</v>
      </c>
      <c r="C295" s="85">
        <f>'3434'!AX288</f>
        <v>36247.86231232006</v>
      </c>
      <c r="D295" s="85">
        <f>'3434'!AY288</f>
        <v>39890.914220957922</v>
      </c>
      <c r="E295" s="85">
        <f>'3434'!AZ288</f>
        <v>43533.966129595785</v>
      </c>
      <c r="G295" s="85">
        <f>'3434'!BE288</f>
        <v>16936.420057960233</v>
      </c>
      <c r="H295" s="85">
        <f>'3434'!BF288</f>
        <v>20545.41514221207</v>
      </c>
      <c r="I295" s="85">
        <f>'3434'!BG288</f>
        <v>24154.410226463908</v>
      </c>
    </row>
    <row r="296" spans="1:9" x14ac:dyDescent="0.4">
      <c r="A296" s="35">
        <f>'3434'!Y289</f>
        <v>281500</v>
      </c>
      <c r="B296" s="106">
        <f>IF(A296&gt;174999.99,VLOOKUP(A296,'Higher Income Adjustment'!A$1:B$190,2),0)</f>
        <v>0.43000000000000022</v>
      </c>
      <c r="C296" s="85">
        <f>'3434'!AX289</f>
        <v>36350.171668920913</v>
      </c>
      <c r="D296" s="85">
        <f>'3434'!AY289</f>
        <v>39993.974884267038</v>
      </c>
      <c r="E296" s="85">
        <f>'3434'!AZ289</f>
        <v>43637.778099613162</v>
      </c>
      <c r="G296" s="85">
        <f>'3434'!BE289</f>
        <v>16976.21878031121</v>
      </c>
      <c r="H296" s="85">
        <f>'3434'!BF289</f>
        <v>20585.958147731355</v>
      </c>
      <c r="I296" s="85">
        <f>'3434'!BG289</f>
        <v>24195.6975151515</v>
      </c>
    </row>
    <row r="297" spans="1:9" x14ac:dyDescent="0.4">
      <c r="A297" s="35">
        <f>'3434'!Y290</f>
        <v>282500</v>
      </c>
      <c r="B297" s="106">
        <f>IF(A297&gt;174999.99,VLOOKUP(A297,'Higher Income Adjustment'!A$1:B$190,2),0)</f>
        <v>0.44000000000000022</v>
      </c>
      <c r="C297" s="85">
        <f>'3434'!AX290</f>
        <v>36452.476531251014</v>
      </c>
      <c r="D297" s="85">
        <f>'3434'!AY290</f>
        <v>40097.035547576161</v>
      </c>
      <c r="E297" s="85">
        <f>'3434'!AZ290</f>
        <v>43741.594563901308</v>
      </c>
      <c r="G297" s="85">
        <f>'3434'!BE290</f>
        <v>17016.013050405818</v>
      </c>
      <c r="H297" s="85">
        <f>'3434'!BF290</f>
        <v>20626.501153250647</v>
      </c>
      <c r="I297" s="85">
        <f>'3434'!BG290</f>
        <v>24236.989256095476</v>
      </c>
    </row>
    <row r="298" spans="1:9" x14ac:dyDescent="0.4">
      <c r="A298" s="35">
        <f>'3434'!Y291</f>
        <v>283500</v>
      </c>
      <c r="B298" s="106">
        <f>IF(A298&gt;174999.99,VLOOKUP(A298,'Higher Income Adjustment'!A$1:B$190,2),0)</f>
        <v>0.44000000000000022</v>
      </c>
      <c r="C298" s="85">
        <f>'3434'!AX291</f>
        <v>36554.776902105805</v>
      </c>
      <c r="D298" s="85">
        <f>'3434'!AY291</f>
        <v>40200.096210885284</v>
      </c>
      <c r="E298" s="85">
        <f>'3434'!AZ291</f>
        <v>43845.415519664763</v>
      </c>
      <c r="G298" s="85">
        <f>'3434'!BE291</f>
        <v>17055.802871013359</v>
      </c>
      <c r="H298" s="85">
        <f>'3434'!BF291</f>
        <v>20667.044158769932</v>
      </c>
      <c r="I298" s="85">
        <f>'3434'!BG291</f>
        <v>24278.285446526505</v>
      </c>
    </row>
    <row r="299" spans="1:9" x14ac:dyDescent="0.4">
      <c r="A299" s="35">
        <f>'3434'!Y292</f>
        <v>284500</v>
      </c>
      <c r="B299" s="106">
        <f>IF(A299&gt;174999.99,VLOOKUP(A299,'Higher Income Adjustment'!A$1:B$190,2),0)</f>
        <v>0.44000000000000022</v>
      </c>
      <c r="C299" s="85">
        <f>'3434'!AX292</f>
        <v>36657.072784295007</v>
      </c>
      <c r="D299" s="85">
        <f>'3434'!AY292</f>
        <v>40303.156874194407</v>
      </c>
      <c r="E299" s="85">
        <f>'3434'!AZ292</f>
        <v>43949.240964093806</v>
      </c>
      <c r="G299" s="85">
        <f>'3434'!BE292</f>
        <v>17095.588244917304</v>
      </c>
      <c r="H299" s="85">
        <f>'3434'!BF292</f>
        <v>20707.587164289223</v>
      </c>
      <c r="I299" s="85">
        <f>'3434'!BG292</f>
        <v>24319.586083661143</v>
      </c>
    </row>
    <row r="300" spans="1:9" x14ac:dyDescent="0.4">
      <c r="A300" s="35">
        <f>'3434'!Y293</f>
        <v>285500</v>
      </c>
      <c r="B300" s="106">
        <f>IF(A300&gt;174999.99,VLOOKUP(A300,'Higher Income Adjustment'!A$1:B$190,2),0)</f>
        <v>0.45000000000000023</v>
      </c>
      <c r="C300" s="85">
        <f>'3434'!AX293</f>
        <v>36759.364180642566</v>
      </c>
      <c r="D300" s="85">
        <f>'3434'!AY293</f>
        <v>40406.217537503522</v>
      </c>
      <c r="E300" s="85">
        <f>'3434'!AZ293</f>
        <v>44053.070894364479</v>
      </c>
      <c r="G300" s="85">
        <f>'3434'!BE293</f>
        <v>17135.369174915199</v>
      </c>
      <c r="H300" s="85">
        <f>'3434'!BF293</f>
        <v>20748.130169808508</v>
      </c>
      <c r="I300" s="85">
        <f>'3434'!BG293</f>
        <v>24360.891164701818</v>
      </c>
    </row>
    <row r="301" spans="1:9" x14ac:dyDescent="0.4">
      <c r="A301" s="35">
        <f>'3434'!Y294</f>
        <v>286500</v>
      </c>
      <c r="B301" s="106">
        <f>IF(A301&gt;174999.99,VLOOKUP(A301,'Higher Income Adjustment'!A$1:B$190,2),0)</f>
        <v>0.45000000000000023</v>
      </c>
      <c r="C301" s="85">
        <f>'3434'!AX294</f>
        <v>36861.65109398662</v>
      </c>
      <c r="D301" s="85">
        <f>'3434'!AY294</f>
        <v>40509.278200812638</v>
      </c>
      <c r="E301" s="85">
        <f>'3434'!AZ294</f>
        <v>44156.905307638655</v>
      </c>
      <c r="G301" s="85">
        <f>'3434'!BE294</f>
        <v>17175.14566381865</v>
      </c>
      <c r="H301" s="85">
        <f>'3434'!BF294</f>
        <v>20788.673175327796</v>
      </c>
      <c r="I301" s="85">
        <f>'3434'!BG294</f>
        <v>24402.200686836943</v>
      </c>
    </row>
    <row r="302" spans="1:9" x14ac:dyDescent="0.4">
      <c r="A302" s="35">
        <f>'3434'!Y295</f>
        <v>287500</v>
      </c>
      <c r="B302" s="106">
        <f>IF(A302&gt;174999.99,VLOOKUP(A302,'Higher Income Adjustment'!A$1:B$190,2),0)</f>
        <v>0.46000000000000024</v>
      </c>
      <c r="C302" s="85">
        <f>'3434'!AX295</f>
        <v>36963.933527179433</v>
      </c>
      <c r="D302" s="85">
        <f>'3434'!AY295</f>
        <v>40612.338864121761</v>
      </c>
      <c r="E302" s="85">
        <f>'3434'!AZ295</f>
        <v>44260.744201064088</v>
      </c>
      <c r="G302" s="85">
        <f>'3434'!BE295</f>
        <v>17214.917714453233</v>
      </c>
      <c r="H302" s="85">
        <f>'3434'!BF295</f>
        <v>20829.216180847085</v>
      </c>
      <c r="I302" s="85">
        <f>'3434'!BG295</f>
        <v>24443.514647240936</v>
      </c>
    </row>
    <row r="303" spans="1:9" x14ac:dyDescent="0.4">
      <c r="A303" s="35">
        <f>'3434'!Y296</f>
        <v>288500</v>
      </c>
      <c r="B303" s="106">
        <f>IF(A303&gt;174999.99,VLOOKUP(A303,'Higher Income Adjustment'!A$1:B$190,2),0)</f>
        <v>0.46000000000000024</v>
      </c>
      <c r="C303" s="85">
        <f>'3434'!AX296</f>
        <v>37066.211483087318</v>
      </c>
      <c r="D303" s="85">
        <f>'3434'!AY296</f>
        <v>40715.399527430884</v>
      </c>
      <c r="E303" s="85">
        <f>'3434'!AZ296</f>
        <v>44364.587571774449</v>
      </c>
      <c r="G303" s="85">
        <f>'3434'!BE296</f>
        <v>17254.685329658489</v>
      </c>
      <c r="H303" s="85">
        <f>'3434'!BF296</f>
        <v>20869.759186366373</v>
      </c>
      <c r="I303" s="85">
        <f>'3434'!BG296</f>
        <v>24484.833043074257</v>
      </c>
    </row>
    <row r="304" spans="1:9" x14ac:dyDescent="0.4">
      <c r="A304" s="35">
        <f>'3434'!Y297</f>
        <v>289500</v>
      </c>
      <c r="B304" s="106">
        <f>IF(A304&gt;174999.99,VLOOKUP(A304,'Higher Income Adjustment'!A$1:B$190,2),0)</f>
        <v>0.46000000000000024</v>
      </c>
      <c r="C304" s="85">
        <f>'3434'!AX297</f>
        <v>37168.484964590622</v>
      </c>
      <c r="D304" s="85">
        <f>'3434'!AY297</f>
        <v>40818.460190739999</v>
      </c>
      <c r="E304" s="85">
        <f>'3434'!AZ297</f>
        <v>44468.435416889377</v>
      </c>
      <c r="G304" s="85">
        <f>'3434'!BE297</f>
        <v>17294.44851228784</v>
      </c>
      <c r="H304" s="85">
        <f>'3434'!BF297</f>
        <v>20910.302191885661</v>
      </c>
      <c r="I304" s="85">
        <f>'3434'!BG297</f>
        <v>24526.155871483483</v>
      </c>
    </row>
    <row r="305" spans="1:9" x14ac:dyDescent="0.4">
      <c r="A305" s="35">
        <f>'3434'!Y298</f>
        <v>290500</v>
      </c>
      <c r="B305" s="106">
        <f>IF(A305&gt;174999.99,VLOOKUP(A305,'Higher Income Adjustment'!A$1:B$190,2),0)</f>
        <v>0.47000000000000025</v>
      </c>
      <c r="C305" s="85">
        <f>'3434'!AX298</f>
        <v>37270.753974583669</v>
      </c>
      <c r="D305" s="85">
        <f>'3434'!AY298</f>
        <v>40921.520854049115</v>
      </c>
      <c r="E305" s="85">
        <f>'3434'!AZ298</f>
        <v>44572.28773351456</v>
      </c>
      <c r="G305" s="85">
        <f>'3434'!BE298</f>
        <v>17334.207265208548</v>
      </c>
      <c r="H305" s="85">
        <f>'3434'!BF298</f>
        <v>20950.845197404949</v>
      </c>
      <c r="I305" s="85">
        <f>'3434'!BG298</f>
        <v>24567.483129601351</v>
      </c>
    </row>
    <row r="306" spans="1:9" x14ac:dyDescent="0.4">
      <c r="A306" s="35">
        <f>'3434'!Y299</f>
        <v>291500</v>
      </c>
      <c r="B306" s="106">
        <f>IF(A306&gt;174999.99,VLOOKUP(A306,'Higher Income Adjustment'!A$1:B$190,2),0)</f>
        <v>0.47000000000000025</v>
      </c>
      <c r="C306" s="85">
        <f>'3434'!AX299</f>
        <v>37373.018515974734</v>
      </c>
      <c r="D306" s="85">
        <f>'3434'!AY299</f>
        <v>41024.581517358238</v>
      </c>
      <c r="E306" s="85">
        <f>'3434'!AZ299</f>
        <v>44676.144518741741</v>
      </c>
      <c r="G306" s="85">
        <f>'3434'!BE299</f>
        <v>17373.961591301682</v>
      </c>
      <c r="H306" s="85">
        <f>'3434'!BF299</f>
        <v>20991.388202924238</v>
      </c>
      <c r="I306" s="85">
        <f>'3434'!BG299</f>
        <v>24608.814814546793</v>
      </c>
    </row>
    <row r="307" spans="1:9" x14ac:dyDescent="0.4">
      <c r="A307" s="35">
        <f>'3434'!Y300</f>
        <v>292500</v>
      </c>
      <c r="B307" s="106">
        <f>IF(A307&gt;174999.99,VLOOKUP(A307,'Higher Income Adjustment'!A$1:B$190,2),0)</f>
        <v>0.48000000000000026</v>
      </c>
      <c r="C307" s="85">
        <f>'3434'!AX300</f>
        <v>37475.278591685921</v>
      </c>
      <c r="D307" s="85">
        <f>'3434'!AY300</f>
        <v>41127.642180667361</v>
      </c>
      <c r="E307" s="85">
        <f>'3434'!AZ300</f>
        <v>44780.0057696488</v>
      </c>
      <c r="G307" s="85">
        <f>'3434'!BE300</f>
        <v>17413.711493462048</v>
      </c>
      <c r="H307" s="85">
        <f>'3434'!BF300</f>
        <v>21031.931208443526</v>
      </c>
      <c r="I307" s="85">
        <f>'3434'!BG300</f>
        <v>24650.150923425004</v>
      </c>
    </row>
    <row r="308" spans="1:9" x14ac:dyDescent="0.4">
      <c r="A308" s="35">
        <f>'3434'!Y301</f>
        <v>293500</v>
      </c>
      <c r="B308" s="106">
        <f>IF(A308&gt;174999.99,VLOOKUP(A308,'Higher Income Adjustment'!A$1:B$190,2),0)</f>
        <v>0.48000000000000026</v>
      </c>
      <c r="C308" s="85">
        <f>'3434'!AX301</f>
        <v>37577.534204653173</v>
      </c>
      <c r="D308" s="85">
        <f>'3434'!AY301</f>
        <v>41230.702843976484</v>
      </c>
      <c r="E308" s="85">
        <f>'3434'!AZ301</f>
        <v>44883.871483299794</v>
      </c>
      <c r="G308" s="85">
        <f>'3434'!BE301</f>
        <v>17453.456974598143</v>
      </c>
      <c r="H308" s="85">
        <f>'3434'!BF301</f>
        <v>21072.474213962814</v>
      </c>
      <c r="I308" s="85">
        <f>'3434'!BG301</f>
        <v>24691.491453327486</v>
      </c>
    </row>
    <row r="309" spans="1:9" x14ac:dyDescent="0.4">
      <c r="A309" s="35">
        <f>'3434'!Y302</f>
        <v>294500</v>
      </c>
      <c r="B309" s="106">
        <f>IF(A309&gt;174999.99,VLOOKUP(A309,'Higher Income Adjustment'!A$1:B$190,2),0)</f>
        <v>0.48000000000000026</v>
      </c>
      <c r="C309" s="85">
        <f>'3434'!AX302</f>
        <v>37679.785357826207</v>
      </c>
      <c r="D309" s="85">
        <f>'3434'!AY302</f>
        <v>41333.763507285599</v>
      </c>
      <c r="E309" s="85">
        <f>'3434'!AZ302</f>
        <v>44987.741656744991</v>
      </c>
      <c r="G309" s="85">
        <f>'3434'!BE302</f>
        <v>17493.198037632108</v>
      </c>
      <c r="H309" s="85">
        <f>'3434'!BF302</f>
        <v>21113.017219482099</v>
      </c>
      <c r="I309" s="85">
        <f>'3434'!BG302</f>
        <v>24732.83640133209</v>
      </c>
    </row>
    <row r="310" spans="1:9" x14ac:dyDescent="0.4">
      <c r="A310" s="35">
        <f>'3434'!Y303</f>
        <v>295500</v>
      </c>
      <c r="B310" s="106">
        <f>IF(A310&gt;174999.99,VLOOKUP(A310,'Higher Income Adjustment'!A$1:B$190,2),0)</f>
        <v>0.49000000000000027</v>
      </c>
      <c r="C310" s="85">
        <f>'3434'!AX303</f>
        <v>37782.032054168463</v>
      </c>
      <c r="D310" s="85">
        <f>'3434'!AY303</f>
        <v>41436.824170594715</v>
      </c>
      <c r="E310" s="85">
        <f>'3434'!AZ303</f>
        <v>45091.616287020966</v>
      </c>
      <c r="G310" s="85">
        <f>'3434'!BE303</f>
        <v>17532.93468549968</v>
      </c>
      <c r="H310" s="85">
        <f>'3434'!BF303</f>
        <v>21153.560225001391</v>
      </c>
      <c r="I310" s="85">
        <f>'3434'!BG303</f>
        <v>24774.185764503101</v>
      </c>
    </row>
    <row r="311" spans="1:9" x14ac:dyDescent="0.4">
      <c r="A311" s="35">
        <f>'3434'!Y304</f>
        <v>296500</v>
      </c>
      <c r="B311" s="106">
        <f>IF(A311&gt;174999.99,VLOOKUP(A311,'Higher Income Adjustment'!A$1:B$190,2),0)</f>
        <v>0.49000000000000027</v>
      </c>
      <c r="C311" s="85">
        <f>'3434'!AX304</f>
        <v>37884.274296657059</v>
      </c>
      <c r="D311" s="85">
        <f>'3434'!AY304</f>
        <v>41539.884833903838</v>
      </c>
      <c r="E311" s="85">
        <f>'3434'!AZ304</f>
        <v>45195.495371150617</v>
      </c>
      <c r="G311" s="85">
        <f>'3434'!BE304</f>
        <v>17572.666921150125</v>
      </c>
      <c r="H311" s="85">
        <f>'3434'!BF304</f>
        <v>21194.103230520675</v>
      </c>
      <c r="I311" s="85">
        <f>'3434'!BG304</f>
        <v>24815.539539891226</v>
      </c>
    </row>
    <row r="312" spans="1:9" x14ac:dyDescent="0.4">
      <c r="A312" s="35">
        <f>'3434'!Y305</f>
        <v>297500</v>
      </c>
      <c r="B312" s="106">
        <f>IF(A312&gt;174999.99,VLOOKUP(A312,'Higher Income Adjustment'!A$1:B$190,2),0)</f>
        <v>0.50000000000000022</v>
      </c>
      <c r="C312" s="85">
        <f>'3434'!AX305</f>
        <v>37986.512088282703</v>
      </c>
      <c r="D312" s="85">
        <f>'3434'!AY305</f>
        <v>41642.945497212961</v>
      </c>
      <c r="E312" s="85">
        <f>'3434'!AZ305</f>
        <v>45299.378906143218</v>
      </c>
      <c r="G312" s="85">
        <f>'3434'!BE305</f>
        <v>17612.394747546223</v>
      </c>
      <c r="H312" s="85">
        <f>'3434'!BF305</f>
        <v>21234.646236039967</v>
      </c>
      <c r="I312" s="85">
        <f>'3434'!BG305</f>
        <v>24856.897724533712</v>
      </c>
    </row>
    <row r="313" spans="1:9" x14ac:dyDescent="0.4">
      <c r="A313" s="35">
        <f>'3434'!Y306</f>
        <v>298500</v>
      </c>
      <c r="B313" s="106">
        <f>IF(A313&gt;174999.99,VLOOKUP(A313,'Higher Income Adjustment'!A$1:B$190,2),0)</f>
        <v>0.50000000000000022</v>
      </c>
      <c r="C313" s="85">
        <f>'3434'!AX306</f>
        <v>38088.745432049691</v>
      </c>
      <c r="D313" s="85">
        <f>'3434'!AY306</f>
        <v>41746.006160522084</v>
      </c>
      <c r="E313" s="85">
        <f>'3434'!AZ306</f>
        <v>45403.266888994476</v>
      </c>
      <c r="G313" s="85">
        <f>'3434'!BE306</f>
        <v>17652.118167664157</v>
      </c>
      <c r="H313" s="85">
        <f>'3434'!BF306</f>
        <v>21275.189241559252</v>
      </c>
      <c r="I313" s="85">
        <f>'3434'!BG306</f>
        <v>24898.260315454347</v>
      </c>
    </row>
    <row r="314" spans="1:9" x14ac:dyDescent="0.4">
      <c r="A314" s="35">
        <f>'3434'!Y307</f>
        <v>299500</v>
      </c>
      <c r="B314" s="106">
        <f>IF(A314&gt;174999.99,VLOOKUP(A314,'Higher Income Adjustment'!A$1:B$190,2),0)</f>
        <v>0.50000000000000022</v>
      </c>
      <c r="C314" s="85">
        <f>'3434'!AX307</f>
        <v>38190.974330975812</v>
      </c>
      <c r="D314" s="85">
        <f>'3434'!AY307</f>
        <v>41849.066823831199</v>
      </c>
      <c r="E314" s="85">
        <f>'3434'!AZ307</f>
        <v>45507.159316686586</v>
      </c>
      <c r="G314" s="85">
        <f>'3434'!BE307</f>
        <v>17691.837184493535</v>
      </c>
      <c r="H314" s="85">
        <f>'3434'!BF307</f>
        <v>21315.73224707854</v>
      </c>
      <c r="I314" s="85">
        <f>'3434'!BG307</f>
        <v>24939.627309663545</v>
      </c>
    </row>
    <row r="315" spans="1:9" x14ac:dyDescent="0.4">
      <c r="A315" s="35">
        <f>'3434'!Y308</f>
        <v>300500</v>
      </c>
      <c r="B315" s="106">
        <f>IF(A315&gt;174999.99,VLOOKUP(A315,'Higher Income Adjustment'!A$1:B$190,2),0)</f>
        <v>0.51000000000000023</v>
      </c>
      <c r="C315" s="85">
        <f>'3434'!AX308</f>
        <v>38293.198788092341</v>
      </c>
      <c r="D315" s="85">
        <f>'3434'!AY308</f>
        <v>41952.127487140315</v>
      </c>
      <c r="E315" s="85">
        <f>'3434'!AZ308</f>
        <v>45611.056186188289</v>
      </c>
      <c r="G315" s="85">
        <f>'3434'!BE308</f>
        <v>17731.551801037276</v>
      </c>
      <c r="H315" s="85">
        <f>'3434'!BF308</f>
        <v>21356.275252597829</v>
      </c>
      <c r="I315" s="85">
        <f>'3434'!BG308</f>
        <v>24980.998704158381</v>
      </c>
    </row>
    <row r="316" spans="1:9" x14ac:dyDescent="0.4">
      <c r="A316" s="35">
        <f>'3434'!Y309</f>
        <v>301500</v>
      </c>
      <c r="B316" s="106">
        <f>IF(A316&gt;174999.99,VLOOKUP(A316,'Higher Income Adjustment'!A$1:B$190,2),0)</f>
        <v>0.51000000000000023</v>
      </c>
      <c r="C316" s="85">
        <f>'3434'!AX309</f>
        <v>38395.418806443959</v>
      </c>
      <c r="D316" s="85">
        <f>'3434'!AY309</f>
        <v>42055.188150449438</v>
      </c>
      <c r="E316" s="85">
        <f>'3434'!AZ309</f>
        <v>45714.957494454917</v>
      </c>
      <c r="G316" s="85">
        <f>'3434'!BE309</f>
        <v>17771.262020311591</v>
      </c>
      <c r="H316" s="85">
        <f>'3434'!BF309</f>
        <v>21396.818258117117</v>
      </c>
      <c r="I316" s="85">
        <f>'3434'!BG309</f>
        <v>25022.374495922642</v>
      </c>
    </row>
    <row r="317" spans="1:9" x14ac:dyDescent="0.4">
      <c r="A317" s="35">
        <f>'3434'!Y310</f>
        <v>302500</v>
      </c>
      <c r="B317" s="106">
        <f>IF(A317&gt;174999.99,VLOOKUP(A317,'Higher Income Adjustment'!A$1:B$190,2),0)</f>
        <v>0.52000000000000024</v>
      </c>
      <c r="C317" s="85">
        <f>'3434'!AX310</f>
        <v>38497.634389088693</v>
      </c>
      <c r="D317" s="85">
        <f>'3434'!AY310</f>
        <v>42158.248813758561</v>
      </c>
      <c r="E317" s="85">
        <f>'3434'!AZ310</f>
        <v>45818.863238428428</v>
      </c>
      <c r="G317" s="85">
        <f>'3434'!BE310</f>
        <v>17810.967845345927</v>
      </c>
      <c r="H317" s="85">
        <f>'3434'!BF310</f>
        <v>21437.361263636405</v>
      </c>
      <c r="I317" s="85">
        <f>'3434'!BG310</f>
        <v>25063.754681926883</v>
      </c>
    </row>
    <row r="318" spans="1:9" x14ac:dyDescent="0.4">
      <c r="A318" s="35">
        <f>'3434'!Y311</f>
        <v>303500</v>
      </c>
      <c r="B318" s="106">
        <f>IF(A318&gt;174999.99,VLOOKUP(A318,'Higher Income Adjustment'!A$1:B$190,2),0)</f>
        <v>0.52000000000000024</v>
      </c>
      <c r="C318" s="85">
        <f>'3434'!AX311</f>
        <v>38599.845539097878</v>
      </c>
      <c r="D318" s="85">
        <f>'3434'!AY311</f>
        <v>42261.309477067683</v>
      </c>
      <c r="E318" s="85">
        <f>'3434'!AZ311</f>
        <v>45922.773415037489</v>
      </c>
      <c r="G318" s="85">
        <f>'3434'!BE311</f>
        <v>17850.669279182912</v>
      </c>
      <c r="H318" s="85">
        <f>'3434'!BF311</f>
        <v>21477.904269155693</v>
      </c>
      <c r="I318" s="85">
        <f>'3434'!BG311</f>
        <v>25105.139259128475</v>
      </c>
    </row>
    <row r="319" spans="1:9" x14ac:dyDescent="0.4">
      <c r="A319" s="35">
        <f>'3434'!Y312</f>
        <v>304500</v>
      </c>
      <c r="B319" s="106">
        <f>IF(A319&gt;174999.99,VLOOKUP(A319,'Higher Income Adjustment'!A$1:B$190,2),0)</f>
        <v>0.52000000000000024</v>
      </c>
      <c r="C319" s="85">
        <f>'3434'!AX312</f>
        <v>38702.052259556098</v>
      </c>
      <c r="D319" s="85">
        <f>'3434'!AY312</f>
        <v>42364.370140376799</v>
      </c>
      <c r="E319" s="85">
        <f>'3434'!AZ312</f>
        <v>46026.6880211975</v>
      </c>
      <c r="G319" s="85">
        <f>'3434'!BE312</f>
        <v>17890.36632487829</v>
      </c>
      <c r="H319" s="85">
        <f>'3434'!BF312</f>
        <v>21518.447274674982</v>
      </c>
      <c r="I319" s="85">
        <f>'3434'!BG312</f>
        <v>25146.528224471673</v>
      </c>
    </row>
    <row r="320" spans="1:9" x14ac:dyDescent="0.4">
      <c r="A320" s="35">
        <f>'3434'!Y313</f>
        <v>305500</v>
      </c>
      <c r="B320" s="106">
        <f>IF(A320&gt;174999.99,VLOOKUP(A320,'Higher Income Adjustment'!A$1:B$190,2),0)</f>
        <v>0.53000000000000025</v>
      </c>
      <c r="C320" s="85">
        <f>'3434'!AX313</f>
        <v>38804.25455356115</v>
      </c>
      <c r="D320" s="85">
        <f>'3434'!AY313</f>
        <v>42467.430803685915</v>
      </c>
      <c r="E320" s="85">
        <f>'3434'!AZ313</f>
        <v>46130.60705381068</v>
      </c>
      <c r="G320" s="85">
        <f>'3434'!BE313</f>
        <v>17930.058985500902</v>
      </c>
      <c r="H320" s="85">
        <f>'3434'!BF313</f>
        <v>21558.99028019427</v>
      </c>
      <c r="I320" s="85">
        <f>'3434'!BG313</f>
        <v>25187.921574887638</v>
      </c>
    </row>
    <row r="321" spans="1:9" x14ac:dyDescent="0.4">
      <c r="A321" s="35">
        <f>'3434'!Y314</f>
        <v>306500</v>
      </c>
      <c r="B321" s="106">
        <f>IF(A321&gt;174999.99,VLOOKUP(A321,'Higher Income Adjustment'!A$1:B$190,2),0)</f>
        <v>0.53000000000000025</v>
      </c>
      <c r="C321" s="85">
        <f>'3434'!AX314</f>
        <v>38906.452424223979</v>
      </c>
      <c r="D321" s="85">
        <f>'3434'!AY314</f>
        <v>42570.491466995038</v>
      </c>
      <c r="E321" s="85">
        <f>'3434'!AZ314</f>
        <v>46234.530509766097</v>
      </c>
      <c r="G321" s="85">
        <f>'3434'!BE314</f>
        <v>17969.747264132599</v>
      </c>
      <c r="H321" s="85">
        <f>'3434'!BF314</f>
        <v>21599.533285713558</v>
      </c>
      <c r="I321" s="85">
        <f>'3434'!BG314</f>
        <v>25229.319307294518</v>
      </c>
    </row>
    <row r="322" spans="1:9" x14ac:dyDescent="0.4">
      <c r="A322" s="35">
        <f>'3434'!Y315</f>
        <v>307500</v>
      </c>
      <c r="B322" s="106">
        <f>IF(A322&gt;174999.99,VLOOKUP(A322,'Higher Income Adjustment'!A$1:B$190,2),0)</f>
        <v>0.54000000000000026</v>
      </c>
      <c r="C322" s="85">
        <f>'3434'!AX315</f>
        <v>39008.645874668604</v>
      </c>
      <c r="D322" s="85">
        <f>'3434'!AY315</f>
        <v>42673.552130304161</v>
      </c>
      <c r="E322" s="85">
        <f>'3434'!AZ315</f>
        <v>46338.458385939717</v>
      </c>
      <c r="G322" s="85">
        <f>'3434'!BE315</f>
        <v>18009.431163868197</v>
      </c>
      <c r="H322" s="85">
        <f>'3434'!BF315</f>
        <v>21640.076291232843</v>
      </c>
      <c r="I322" s="85">
        <f>'3434'!BG315</f>
        <v>25270.721418597488</v>
      </c>
    </row>
    <row r="323" spans="1:9" x14ac:dyDescent="0.4">
      <c r="A323" s="35">
        <f>'3434'!Y316</f>
        <v>308500</v>
      </c>
      <c r="B323" s="106">
        <f>IF(A323&gt;174999.99,VLOOKUP(A323,'Higher Income Adjustment'!A$1:B$190,2),0)</f>
        <v>0.54000000000000026</v>
      </c>
      <c r="C323" s="85">
        <f>'3434'!AX316</f>
        <v>39110.834908032091</v>
      </c>
      <c r="D323" s="85">
        <f>'3434'!AY316</f>
        <v>42776.612793613276</v>
      </c>
      <c r="E323" s="85">
        <f>'3434'!AZ316</f>
        <v>46442.390679194461</v>
      </c>
      <c r="G323" s="85">
        <f>'3434'!BE316</f>
        <v>18049.110687815464</v>
      </c>
      <c r="H323" s="85">
        <f>'3434'!BF316</f>
        <v>21680.619296752135</v>
      </c>
      <c r="I323" s="85">
        <f>'3434'!BG316</f>
        <v>25312.127905688805</v>
      </c>
    </row>
    <row r="324" spans="1:9" x14ac:dyDescent="0.4">
      <c r="A324" s="35">
        <f>'3434'!Y317</f>
        <v>309500</v>
      </c>
      <c r="B324" s="106">
        <f>IF(A324&gt;174999.99,VLOOKUP(A324,'Higher Income Adjustment'!A$1:B$190,2),0)</f>
        <v>0.54000000000000026</v>
      </c>
      <c r="C324" s="85">
        <f>'3434'!AX317</f>
        <v>39213.019527464516</v>
      </c>
      <c r="D324" s="85">
        <f>'3434'!AY317</f>
        <v>42879.673456922392</v>
      </c>
      <c r="E324" s="85">
        <f>'3434'!AZ317</f>
        <v>46546.327386380268</v>
      </c>
      <c r="G324" s="85">
        <f>'3434'!BE317</f>
        <v>18088.785839094988</v>
      </c>
      <c r="H324" s="85">
        <f>'3434'!BF317</f>
        <v>21721.162302271419</v>
      </c>
      <c r="I324" s="85">
        <f>'3434'!BG317</f>
        <v>25353.538765447851</v>
      </c>
    </row>
    <row r="325" spans="1:9" x14ac:dyDescent="0.4">
      <c r="A325" s="35">
        <f>'3434'!Y318</f>
        <v>310500</v>
      </c>
      <c r="B325" s="106">
        <f>IF(A325&gt;174999.99,VLOOKUP(A325,'Higher Income Adjustment'!A$1:B$190,2),0)</f>
        <v>0.55000000000000027</v>
      </c>
      <c r="C325" s="85">
        <f>'3434'!AX318</f>
        <v>39315.199736128874</v>
      </c>
      <c r="D325" s="85">
        <f>'3434'!AY318</f>
        <v>42982.734120231515</v>
      </c>
      <c r="E325" s="85">
        <f>'3434'!AZ318</f>
        <v>46650.268504334155</v>
      </c>
      <c r="G325" s="85">
        <f>'3434'!BE318</f>
        <v>18128.456620840214</v>
      </c>
      <c r="H325" s="85">
        <f>'3434'!BF318</f>
        <v>21761.705307790711</v>
      </c>
      <c r="I325" s="85">
        <f>'3434'!BG318</f>
        <v>25394.953994741209</v>
      </c>
    </row>
    <row r="326" spans="1:9" x14ac:dyDescent="0.4">
      <c r="A326" s="35">
        <f>'3434'!Y319</f>
        <v>311500</v>
      </c>
      <c r="B326" s="106">
        <f>IF(A326&gt;174999.99,VLOOKUP(A326,'Higher Income Adjustment'!A$1:B$190,2),0)</f>
        <v>0.55000000000000027</v>
      </c>
      <c r="C326" s="85">
        <f>'3434'!AX319</f>
        <v>39417.375537201027</v>
      </c>
      <c r="D326" s="85">
        <f>'3434'!AY319</f>
        <v>43085.794783540638</v>
      </c>
      <c r="E326" s="85">
        <f>'3434'!AZ319</f>
        <v>46754.214029880248</v>
      </c>
      <c r="G326" s="85">
        <f>'3434'!BE319</f>
        <v>18168.12303619731</v>
      </c>
      <c r="H326" s="85">
        <f>'3434'!BF319</f>
        <v>21802.248313309996</v>
      </c>
      <c r="I326" s="85">
        <f>'3434'!BG319</f>
        <v>25436.373590422681</v>
      </c>
    </row>
    <row r="327" spans="1:9" x14ac:dyDescent="0.4">
      <c r="A327" s="35">
        <f>'3434'!Y320</f>
        <v>312500</v>
      </c>
      <c r="B327" s="106">
        <f>IF(A327&gt;174999.99,VLOOKUP(A327,'Higher Income Adjustment'!A$1:B$190,2),0)</f>
        <v>0.56000000000000028</v>
      </c>
      <c r="C327" s="85">
        <f>'3434'!AX320</f>
        <v>39519.546933869693</v>
      </c>
      <c r="D327" s="85">
        <f>'3434'!AY320</f>
        <v>43188.85544684976</v>
      </c>
      <c r="E327" s="85">
        <f>'3434'!AZ320</f>
        <v>46858.163959829828</v>
      </c>
      <c r="G327" s="85">
        <f>'3434'!BE320</f>
        <v>18207.785088325192</v>
      </c>
      <c r="H327" s="85">
        <f>'3434'!BF320</f>
        <v>21842.791318829288</v>
      </c>
      <c r="I327" s="85">
        <f>'3434'!BG320</f>
        <v>25477.797549333383</v>
      </c>
    </row>
    <row r="328" spans="1:9" x14ac:dyDescent="0.4">
      <c r="A328" s="35">
        <f>'3434'!Y321</f>
        <v>313500</v>
      </c>
      <c r="B328" s="106">
        <f>IF(A328&gt;174999.99,VLOOKUP(A328,'Higher Income Adjustment'!A$1:B$190,2),0)</f>
        <v>0.56000000000000028</v>
      </c>
      <c r="C328" s="85">
        <f>'3434'!AX321</f>
        <v>39621.713929336329</v>
      </c>
      <c r="D328" s="85">
        <f>'3434'!AY321</f>
        <v>43291.916110158876</v>
      </c>
      <c r="E328" s="85">
        <f>'3434'!AZ321</f>
        <v>46962.118290981423</v>
      </c>
      <c r="G328" s="85">
        <f>'3434'!BE321</f>
        <v>18247.442780395384</v>
      </c>
      <c r="H328" s="85">
        <f>'3434'!BF321</f>
        <v>21883.334324348572</v>
      </c>
      <c r="I328" s="85">
        <f>'3434'!BG321</f>
        <v>25519.225868301761</v>
      </c>
    </row>
    <row r="329" spans="1:9" x14ac:dyDescent="0.4">
      <c r="A329" s="35">
        <f>'3434'!Y322</f>
        <v>314500</v>
      </c>
      <c r="B329" s="106">
        <f>IF(A329&gt;174999.99,VLOOKUP(A329,'Higher Income Adjustment'!A$1:B$190,2),0)</f>
        <v>0.56000000000000028</v>
      </c>
      <c r="C329" s="85">
        <f>'3434'!AX322</f>
        <v>39723.876526815147</v>
      </c>
      <c r="D329" s="85">
        <f>'3434'!AY322</f>
        <v>43394.976773467992</v>
      </c>
      <c r="E329" s="85">
        <f>'3434'!AZ322</f>
        <v>47066.077020120836</v>
      </c>
      <c r="G329" s="85">
        <f>'3434'!BE322</f>
        <v>18287.096115592052</v>
      </c>
      <c r="H329" s="85">
        <f>'3434'!BF322</f>
        <v>21923.877329867861</v>
      </c>
      <c r="I329" s="85">
        <f>'3434'!BG322</f>
        <v>25560.658544143669</v>
      </c>
    </row>
    <row r="330" spans="1:9" x14ac:dyDescent="0.4">
      <c r="A330" s="35">
        <f>'3434'!Y323</f>
        <v>315500</v>
      </c>
      <c r="B330" s="106">
        <f>IF(A330&gt;174999.99,VLOOKUP(A330,'Higher Income Adjustment'!A$1:B$190,2),0)</f>
        <v>0.57000000000000028</v>
      </c>
      <c r="C330" s="85">
        <f>'3434'!AX323</f>
        <v>39826.034729533014</v>
      </c>
      <c r="D330" s="85">
        <f>'3434'!AY323</f>
        <v>43498.037436777115</v>
      </c>
      <c r="E330" s="85">
        <f>'3434'!AZ323</f>
        <v>47170.040144021215</v>
      </c>
      <c r="G330" s="85">
        <f>'3434'!BE323</f>
        <v>18326.745097111889</v>
      </c>
      <c r="H330" s="85">
        <f>'3434'!BF323</f>
        <v>21964.420335387149</v>
      </c>
      <c r="I330" s="85">
        <f>'3434'!BG323</f>
        <v>25602.095573662409</v>
      </c>
    </row>
    <row r="331" spans="1:9" x14ac:dyDescent="0.4">
      <c r="A331" s="35">
        <f>'3434'!Y324</f>
        <v>316500</v>
      </c>
      <c r="B331" s="106">
        <f>IF(A331&gt;174999.99,VLOOKUP(A331,'Higher Income Adjustment'!A$1:B$190,2),0)</f>
        <v>0.57000000000000028</v>
      </c>
      <c r="C331" s="85">
        <f>'3434'!AX324</f>
        <v>39928.188540729403</v>
      </c>
      <c r="D331" s="85">
        <f>'3434'!AY324</f>
        <v>43601.098100086238</v>
      </c>
      <c r="E331" s="85">
        <f>'3434'!AZ324</f>
        <v>47274.007659443072</v>
      </c>
      <c r="G331" s="85">
        <f>'3434'!BE324</f>
        <v>18366.389728164082</v>
      </c>
      <c r="H331" s="85">
        <f>'3434'!BF324</f>
        <v>22004.963340906437</v>
      </c>
      <c r="I331" s="85">
        <f>'3434'!BG324</f>
        <v>25643.536953648792</v>
      </c>
    </row>
    <row r="332" spans="1:9" x14ac:dyDescent="0.4">
      <c r="A332" s="35">
        <f>'3434'!Y325</f>
        <v>317500</v>
      </c>
      <c r="B332" s="106">
        <f>IF(A332&gt;174999.99,VLOOKUP(A332,'Higher Income Adjustment'!A$1:B$190,2),0)</f>
        <v>0.58000000000000029</v>
      </c>
      <c r="C332" s="85">
        <f>'3434'!AX325</f>
        <v>40030.337963656326</v>
      </c>
      <c r="D332" s="85">
        <f>'3434'!AY325</f>
        <v>43704.15876339536</v>
      </c>
      <c r="E332" s="85">
        <f>'3434'!AZ325</f>
        <v>47377.979563134395</v>
      </c>
      <c r="G332" s="85">
        <f>'3434'!BE325</f>
        <v>18406.030011970262</v>
      </c>
      <c r="H332" s="85">
        <f>'3434'!BF325</f>
        <v>22045.506346425725</v>
      </c>
      <c r="I332" s="85">
        <f>'3434'!BG325</f>
        <v>25684.982680881189</v>
      </c>
    </row>
    <row r="333" spans="1:9" x14ac:dyDescent="0.4">
      <c r="A333" s="35">
        <f>'3434'!Y326</f>
        <v>318500</v>
      </c>
      <c r="B333" s="106">
        <f>IF(A333&gt;174999.99,VLOOKUP(A333,'Higher Income Adjustment'!A$1:B$190,2),0)</f>
        <v>0.58000000000000029</v>
      </c>
      <c r="C333" s="85">
        <f>'3434'!AX326</f>
        <v>40132.483001578323</v>
      </c>
      <c r="D333" s="85">
        <f>'3434'!AY326</f>
        <v>43807.219426704469</v>
      </c>
      <c r="E333" s="85">
        <f>'3434'!AZ326</f>
        <v>47481.955851830615</v>
      </c>
      <c r="G333" s="85">
        <f>'3434'!BE326</f>
        <v>18445.665951764444</v>
      </c>
      <c r="H333" s="85">
        <f>'3434'!BF326</f>
        <v>22086.049351945014</v>
      </c>
      <c r="I333" s="85">
        <f>'3434'!BG326</f>
        <v>25726.432752125584</v>
      </c>
    </row>
    <row r="334" spans="1:9" x14ac:dyDescent="0.4">
      <c r="A334" s="35">
        <f>'3434'!Y327</f>
        <v>319500</v>
      </c>
      <c r="B334" s="106">
        <f>IF(A334&gt;174999.99,VLOOKUP(A334,'Higher Income Adjustment'!A$1:B$190,2),0)</f>
        <v>0.58000000000000029</v>
      </c>
      <c r="C334" s="85">
        <f>'3434'!AX327</f>
        <v>40234.623657772405</v>
      </c>
      <c r="D334" s="85">
        <f>'3434'!AY327</f>
        <v>43910.280090013592</v>
      </c>
      <c r="E334" s="85">
        <f>'3434'!AZ327</f>
        <v>47585.936522254779</v>
      </c>
      <c r="G334" s="85">
        <f>'3434'!BE327</f>
        <v>18485.29755079298</v>
      </c>
      <c r="H334" s="85">
        <f>'3434'!BF327</f>
        <v>22126.592357464302</v>
      </c>
      <c r="I334" s="85">
        <f>'3434'!BG327</f>
        <v>25767.887164135624</v>
      </c>
    </row>
    <row r="335" spans="1:9" x14ac:dyDescent="0.4">
      <c r="A335" s="35">
        <f>'3434'!Y328</f>
        <v>320500</v>
      </c>
      <c r="B335" s="106">
        <f>IF(A335&gt;174999.99,VLOOKUP(A335,'Higher Income Adjustment'!A$1:B$190,2),0)</f>
        <v>0.5900000000000003</v>
      </c>
      <c r="C335" s="85">
        <f>'3434'!AX328</f>
        <v>40336.759935527924</v>
      </c>
      <c r="D335" s="85">
        <f>'3434'!AY328</f>
        <v>44013.340753322715</v>
      </c>
      <c r="E335" s="85">
        <f>'3434'!AZ328</f>
        <v>47689.921571117506</v>
      </c>
      <c r="G335" s="85">
        <f>'3434'!BE328</f>
        <v>18524.924812314497</v>
      </c>
      <c r="H335" s="85">
        <f>'3434'!BF328</f>
        <v>22167.135362983587</v>
      </c>
      <c r="I335" s="85">
        <f>'3434'!BG328</f>
        <v>25809.345913652676</v>
      </c>
    </row>
    <row r="336" spans="1:9" x14ac:dyDescent="0.4">
      <c r="A336" s="35">
        <f>'3434'!Y329</f>
        <v>321500</v>
      </c>
      <c r="B336" s="106">
        <f>IF(A336&gt;174999.99,VLOOKUP(A336,'Higher Income Adjustment'!A$1:B$190,2),0)</f>
        <v>0.5900000000000003</v>
      </c>
      <c r="C336" s="85">
        <f>'3434'!AX329</f>
        <v>40438.891838146606</v>
      </c>
      <c r="D336" s="85">
        <f>'3434'!AY329</f>
        <v>44116.401416631837</v>
      </c>
      <c r="E336" s="85">
        <f>'3434'!AZ329</f>
        <v>47793.910995117069</v>
      </c>
      <c r="G336" s="85">
        <f>'3434'!BE329</f>
        <v>18564.547739599846</v>
      </c>
      <c r="H336" s="85">
        <f>'3434'!BF329</f>
        <v>22207.678368502879</v>
      </c>
      <c r="I336" s="85">
        <f>'3434'!BG329</f>
        <v>25850.808997405911</v>
      </c>
    </row>
    <row r="337" spans="1:9" x14ac:dyDescent="0.4">
      <c r="A337" s="35">
        <f>'3434'!Y330</f>
        <v>322500</v>
      </c>
      <c r="B337" s="106">
        <f>IF(A337&gt;174999.99,VLOOKUP(A337,'Higher Income Adjustment'!A$1:B$190,2),0)</f>
        <v>0.60000000000000031</v>
      </c>
      <c r="C337" s="85">
        <f>'3434'!AX330</f>
        <v>40541.019368942449</v>
      </c>
      <c r="D337" s="85">
        <f>'3434'!AY330</f>
        <v>44219.46207994096</v>
      </c>
      <c r="E337" s="85">
        <f>'3434'!AZ330</f>
        <v>47897.904790939472</v>
      </c>
      <c r="G337" s="85">
        <f>'3434'!BE330</f>
        <v>18604.166335932045</v>
      </c>
      <c r="H337" s="85">
        <f>'3434'!BF330</f>
        <v>22248.221374022163</v>
      </c>
      <c r="I337" s="85">
        <f>'3434'!BG330</f>
        <v>25892.276412112282</v>
      </c>
    </row>
    <row r="338" spans="1:9" x14ac:dyDescent="0.4">
      <c r="A338" s="35">
        <f>'3434'!Y331</f>
        <v>323500</v>
      </c>
      <c r="B338" s="106">
        <f>IF(A338&gt;174999.99,VLOOKUP(A338,'Higher Income Adjustment'!A$1:B$190,2),0)</f>
        <v>0.60000000000000031</v>
      </c>
      <c r="C338" s="85">
        <f>'3434'!AX331</f>
        <v>40643.142531241669</v>
      </c>
      <c r="D338" s="85">
        <f>'3434'!AY331</f>
        <v>44322.522743250069</v>
      </c>
      <c r="E338" s="85">
        <f>'3434'!AZ331</f>
        <v>48001.902955258469</v>
      </c>
      <c r="G338" s="85">
        <f>'3434'!BE331</f>
        <v>18643.780604606236</v>
      </c>
      <c r="H338" s="85">
        <f>'3434'!BF331</f>
        <v>22288.764379541455</v>
      </c>
      <c r="I338" s="85">
        <f>'3434'!BG331</f>
        <v>25933.748154476674</v>
      </c>
    </row>
    <row r="339" spans="1:9" x14ac:dyDescent="0.4">
      <c r="A339" s="35">
        <f>'3434'!Y332</f>
        <v>324500</v>
      </c>
      <c r="B339" s="106">
        <f>IF(A339&gt;174999.99,VLOOKUP(A339,'Higher Income Adjustment'!A$1:B$190,2),0)</f>
        <v>0.60000000000000031</v>
      </c>
      <c r="C339" s="85">
        <f>'3434'!AX332</f>
        <v>40745.261328382701</v>
      </c>
      <c r="D339" s="85">
        <f>'3434'!AY332</f>
        <v>44425.583406559192</v>
      </c>
      <c r="E339" s="85">
        <f>'3434'!AZ332</f>
        <v>48105.905484735682</v>
      </c>
      <c r="G339" s="85">
        <f>'3434'!BE332</f>
        <v>18683.390548929608</v>
      </c>
      <c r="H339" s="85">
        <f>'3434'!BF332</f>
        <v>22329.30738506074</v>
      </c>
      <c r="I339" s="85">
        <f>'3434'!BG332</f>
        <v>25975.224221191871</v>
      </c>
    </row>
    <row r="340" spans="1:9" x14ac:dyDescent="0.4">
      <c r="A340" s="35">
        <f>'3434'!Y333</f>
        <v>325500</v>
      </c>
      <c r="B340" s="106">
        <f>IF(A340&gt;174999.99,VLOOKUP(A340,'Higher Income Adjustment'!A$1:B$190,2),0)</f>
        <v>0.61000000000000032</v>
      </c>
      <c r="C340" s="85">
        <f>'3434'!AX333</f>
        <v>40847.375763716067</v>
      </c>
      <c r="D340" s="85">
        <f>'3434'!AY333</f>
        <v>44528.644069868315</v>
      </c>
      <c r="E340" s="85">
        <f>'3434'!AZ333</f>
        <v>48209.912376020562</v>
      </c>
      <c r="G340" s="85">
        <f>'3434'!BE333</f>
        <v>18722.996172221374</v>
      </c>
      <c r="H340" s="85">
        <f>'3434'!BF333</f>
        <v>22369.850390580032</v>
      </c>
      <c r="I340" s="85">
        <f>'3434'!BG333</f>
        <v>26016.704608938689</v>
      </c>
    </row>
    <row r="341" spans="1:9" x14ac:dyDescent="0.4">
      <c r="A341" s="35">
        <f>'3434'!Y334</f>
        <v>326500</v>
      </c>
      <c r="B341" s="106">
        <f>IF(A341&gt;174999.99,VLOOKUP(A341,'Higher Income Adjustment'!A$1:B$190,2),0)</f>
        <v>0.61000000000000032</v>
      </c>
      <c r="C341" s="85">
        <f>'3434'!AX334</f>
        <v>40949.485840604342</v>
      </c>
      <c r="D341" s="85">
        <f>'3434'!AY334</f>
        <v>44631.704733177437</v>
      </c>
      <c r="E341" s="85">
        <f>'3434'!AZ334</f>
        <v>48313.923625750533</v>
      </c>
      <c r="G341" s="85">
        <f>'3434'!BE334</f>
        <v>18762.59747781268</v>
      </c>
      <c r="H341" s="85">
        <f>'3434'!BF334</f>
        <v>22410.393396099316</v>
      </c>
      <c r="I341" s="85">
        <f>'3434'!BG334</f>
        <v>26058.189314385952</v>
      </c>
    </row>
    <row r="342" spans="1:9" x14ac:dyDescent="0.4">
      <c r="A342" s="35">
        <f>'3434'!Y335</f>
        <v>327500</v>
      </c>
      <c r="B342" s="106">
        <f>IF(A342&gt;174999.99,VLOOKUP(A342,'Higher Income Adjustment'!A$1:B$190,2),0)</f>
        <v>0.62000000000000033</v>
      </c>
      <c r="C342" s="85">
        <f>'3434'!AX335</f>
        <v>41051.591562422131</v>
      </c>
      <c r="D342" s="85">
        <f>'3434'!AY335</f>
        <v>44734.76539648656</v>
      </c>
      <c r="E342" s="85">
        <f>'3434'!AZ335</f>
        <v>48417.93923055099</v>
      </c>
      <c r="G342" s="85">
        <f>'3434'!BE335</f>
        <v>18802.194469046586</v>
      </c>
      <c r="H342" s="85">
        <f>'3434'!BF335</f>
        <v>22450.936401618605</v>
      </c>
      <c r="I342" s="85">
        <f>'3434'!BG335</f>
        <v>26099.678334190623</v>
      </c>
    </row>
    <row r="343" spans="1:9" x14ac:dyDescent="0.4">
      <c r="A343" s="35">
        <f>'3434'!Y336</f>
        <v>328500</v>
      </c>
      <c r="B343" s="106">
        <f>IF(A343&gt;174999.99,VLOOKUP(A343,'Higher Income Adjustment'!A$1:B$190,2),0)</f>
        <v>0.62000000000000033</v>
      </c>
      <c r="C343" s="85">
        <f>'3434'!AX336</f>
        <v>41153.692932555976</v>
      </c>
      <c r="D343" s="85">
        <f>'3434'!AY336</f>
        <v>44837.826059795669</v>
      </c>
      <c r="E343" s="85">
        <f>'3434'!AZ336</f>
        <v>48521.959187035362</v>
      </c>
      <c r="G343" s="85">
        <f>'3434'!BE336</f>
        <v>18841.787149277981</v>
      </c>
      <c r="H343" s="85">
        <f>'3434'!BF336</f>
        <v>22491.479407137893</v>
      </c>
      <c r="I343" s="85">
        <f>'3434'!BG336</f>
        <v>26141.171664997804</v>
      </c>
    </row>
    <row r="344" spans="1:9" x14ac:dyDescent="0.4">
      <c r="A344" s="35">
        <f>'3434'!Y337</f>
        <v>329500</v>
      </c>
      <c r="B344" s="106">
        <f>IF(A344&gt;174999.99,VLOOKUP(A344,'Higher Income Adjustment'!A$1:B$190,2),0)</f>
        <v>0.62000000000000033</v>
      </c>
      <c r="C344" s="85">
        <f>'3434'!AX337</f>
        <v>41255.789954404361</v>
      </c>
      <c r="D344" s="85">
        <f>'3434'!AY337</f>
        <v>44940.886723104792</v>
      </c>
      <c r="E344" s="85">
        <f>'3434'!AZ337</f>
        <v>48625.983491805222</v>
      </c>
      <c r="G344" s="85">
        <f>'3434'!BE337</f>
        <v>18881.37552187355</v>
      </c>
      <c r="H344" s="85">
        <f>'3434'!BF337</f>
        <v>22532.022412657181</v>
      </c>
      <c r="I344" s="85">
        <f>'3434'!BG337</f>
        <v>26182.669303440813</v>
      </c>
    </row>
    <row r="345" spans="1:9" x14ac:dyDescent="0.4">
      <c r="A345" s="35">
        <f>'3434'!Y338</f>
        <v>330500</v>
      </c>
      <c r="B345" s="106">
        <f>IF(A345&gt;174999.99,VLOOKUP(A345,'Higher Income Adjustment'!A$1:B$190,2),0)</f>
        <v>0.63000000000000034</v>
      </c>
      <c r="C345" s="85">
        <f>'3434'!AX338</f>
        <v>41357.88263137755</v>
      </c>
      <c r="D345" s="85">
        <f>'3434'!AY338</f>
        <v>45043.947386413915</v>
      </c>
      <c r="E345" s="85">
        <f>'3434'!AZ338</f>
        <v>48730.012141450279</v>
      </c>
      <c r="G345" s="85">
        <f>'3434'!BE338</f>
        <v>18920.959590211703</v>
      </c>
      <c r="H345" s="85">
        <f>'3434'!BF338</f>
        <v>22572.565418176469</v>
      </c>
      <c r="I345" s="85">
        <f>'3434'!BG338</f>
        <v>26224.171246141235</v>
      </c>
    </row>
    <row r="346" spans="1:9" x14ac:dyDescent="0.4">
      <c r="A346" s="35">
        <f>'3434'!Y339</f>
        <v>331500</v>
      </c>
      <c r="B346" s="106">
        <f>IF(A346&gt;174999.99,VLOOKUP(A346,'Higher Income Adjustment'!A$1:B$190,2),0)</f>
        <v>0.63000000000000034</v>
      </c>
      <c r="C346" s="85">
        <f>'3434'!AX339</f>
        <v>41459.970966897636</v>
      </c>
      <c r="D346" s="85">
        <f>'3434'!AY339</f>
        <v>45147.008049723037</v>
      </c>
      <c r="E346" s="85">
        <f>'3434'!AZ339</f>
        <v>48834.045132548439</v>
      </c>
      <c r="G346" s="85">
        <f>'3434'!BE339</f>
        <v>18960.539357682534</v>
      </c>
      <c r="H346" s="85">
        <f>'3434'!BF339</f>
        <v>22613.108423695758</v>
      </c>
      <c r="I346" s="85">
        <f>'3434'!BG339</f>
        <v>26265.677489708982</v>
      </c>
    </row>
    <row r="347" spans="1:9" x14ac:dyDescent="0.4">
      <c r="A347" s="35">
        <f>'3434'!Y340</f>
        <v>332500</v>
      </c>
      <c r="B347" s="106">
        <f>IF(A347&gt;174999.99,VLOOKUP(A347,'Higher Income Adjustment'!A$1:B$190,2),0)</f>
        <v>0.64000000000000035</v>
      </c>
      <c r="C347" s="85">
        <f>'3434'!AX340</f>
        <v>41562.054964398434</v>
      </c>
      <c r="D347" s="85">
        <f>'3434'!AY340</f>
        <v>45250.06871303216</v>
      </c>
      <c r="E347" s="85">
        <f>'3434'!AZ340</f>
        <v>48938.082461665887</v>
      </c>
      <c r="G347" s="85">
        <f>'3434'!BE340</f>
        <v>19000.11482768775</v>
      </c>
      <c r="H347" s="85">
        <f>'3434'!BF340</f>
        <v>22653.651429215046</v>
      </c>
      <c r="I347" s="85">
        <f>'3434'!BG340</f>
        <v>26307.188030742342</v>
      </c>
    </row>
    <row r="348" spans="1:9" x14ac:dyDescent="0.4">
      <c r="A348" s="35">
        <f>'3434'!Y341</f>
        <v>333500</v>
      </c>
      <c r="B348" s="106">
        <f>IF(A348&gt;174999.99,VLOOKUP(A348,'Higher Income Adjustment'!A$1:B$190,2),0)</f>
        <v>0.64000000000000035</v>
      </c>
      <c r="C348" s="85">
        <f>'3434'!AX341</f>
        <v>41664.134627325402</v>
      </c>
      <c r="D348" s="85">
        <f>'3434'!AY341</f>
        <v>45353.129376341269</v>
      </c>
      <c r="E348" s="85">
        <f>'3434'!AZ341</f>
        <v>49042.124125357135</v>
      </c>
      <c r="G348" s="85">
        <f>'3434'!BE341</f>
        <v>19039.686003640625</v>
      </c>
      <c r="H348" s="85">
        <f>'3434'!BF341</f>
        <v>22694.194434734331</v>
      </c>
      <c r="I348" s="85">
        <f>'3434'!BG341</f>
        <v>26348.702865828036</v>
      </c>
    </row>
    <row r="349" spans="1:9" x14ac:dyDescent="0.4">
      <c r="A349" s="35">
        <f>'3434'!Y342</f>
        <v>334500</v>
      </c>
      <c r="B349" s="106">
        <f>IF(A349&gt;174999.99,VLOOKUP(A349,'Higher Income Adjustment'!A$1:B$190,2),0)</f>
        <v>0.64000000000000035</v>
      </c>
      <c r="C349" s="85">
        <f>'3434'!AX342</f>
        <v>41766.209959135696</v>
      </c>
      <c r="D349" s="85">
        <f>'3434'!AY342</f>
        <v>45456.190039650392</v>
      </c>
      <c r="E349" s="85">
        <f>'3434'!AZ342</f>
        <v>49146.170120165087</v>
      </c>
      <c r="G349" s="85">
        <f>'3434'!BE342</f>
        <v>19079.252888965962</v>
      </c>
      <c r="H349" s="85">
        <f>'3434'!BF342</f>
        <v>22734.737440253622</v>
      </c>
      <c r="I349" s="85">
        <f>'3434'!BG342</f>
        <v>26390.221991541282</v>
      </c>
    </row>
    <row r="350" spans="1:9" x14ac:dyDescent="0.4">
      <c r="A350" s="35">
        <f>'3434'!Y343</f>
        <v>335500</v>
      </c>
      <c r="B350" s="106">
        <f>IF(A350&gt;174999.99,VLOOKUP(A350,'Higher Income Adjustment'!A$1:B$190,2),0)</f>
        <v>0.65000000000000036</v>
      </c>
      <c r="C350" s="85">
        <f>'3434'!AX343</f>
        <v>41868.280963297955</v>
      </c>
      <c r="D350" s="85">
        <f>'3434'!AY343</f>
        <v>45559.250702959514</v>
      </c>
      <c r="E350" s="85">
        <f>'3434'!AZ343</f>
        <v>49250.220442621074</v>
      </c>
      <c r="G350" s="85">
        <f>'3434'!BE343</f>
        <v>19118.815487099986</v>
      </c>
      <c r="H350" s="85">
        <f>'3434'!BF343</f>
        <v>22775.280445772907</v>
      </c>
      <c r="I350" s="85">
        <f>'3434'!BG343</f>
        <v>26431.745404445828</v>
      </c>
    </row>
    <row r="351" spans="1:9" x14ac:dyDescent="0.4">
      <c r="A351" s="35">
        <f>'3434'!Y344</f>
        <v>336500</v>
      </c>
      <c r="B351" s="106">
        <f>IF(A351&gt;174999.99,VLOOKUP(A351,'Higher Income Adjustment'!A$1:B$190,2),0)</f>
        <v>0.65000000000000036</v>
      </c>
      <c r="C351" s="85">
        <f>'3434'!AX344</f>
        <v>41970.347643292364</v>
      </c>
      <c r="D351" s="85">
        <f>'3434'!AY344</f>
        <v>45662.311366268637</v>
      </c>
      <c r="E351" s="85">
        <f>'3434'!AZ344</f>
        <v>49354.275089244911</v>
      </c>
      <c r="G351" s="85">
        <f>'3434'!BE344</f>
        <v>19158.373801490361</v>
      </c>
      <c r="H351" s="85">
        <f>'3434'!BF344</f>
        <v>22815.823451292199</v>
      </c>
      <c r="I351" s="85">
        <f>'3434'!BG344</f>
        <v>26473.273101094037</v>
      </c>
    </row>
    <row r="352" spans="1:9" x14ac:dyDescent="0.4">
      <c r="A352" s="35">
        <f>'3434'!Y345</f>
        <v>337500</v>
      </c>
      <c r="B352" s="106">
        <f>IF(A352&gt;174999.99,VLOOKUP(A352,'Higher Income Adjustment'!A$1:B$190,2),0)</f>
        <v>0.66000000000000036</v>
      </c>
      <c r="C352" s="85">
        <f>'3434'!AX345</f>
        <v>42072.410002610537</v>
      </c>
      <c r="D352" s="85">
        <f>'3434'!AY345</f>
        <v>45765.372029577746</v>
      </c>
      <c r="E352" s="85">
        <f>'3434'!AZ345</f>
        <v>49458.334056544954</v>
      </c>
      <c r="G352" s="85">
        <f>'3434'!BE345</f>
        <v>19197.927835596052</v>
      </c>
      <c r="H352" s="85">
        <f>'3434'!BF345</f>
        <v>22856.366456811484</v>
      </c>
      <c r="I352" s="85">
        <f>'3434'!BG345</f>
        <v>26514.805078026915</v>
      </c>
    </row>
    <row r="353" spans="1:9" x14ac:dyDescent="0.4">
      <c r="A353" s="35">
        <f>'3434'!Y346</f>
        <v>338500</v>
      </c>
      <c r="B353" s="106">
        <f>IF(A353&gt;174999.99,VLOOKUP(A353,'Higher Income Adjustment'!A$1:B$190,2),0)</f>
        <v>0.66000000000000036</v>
      </c>
      <c r="C353" s="85">
        <f>'3434'!AX346</f>
        <v>42174.468044755522</v>
      </c>
      <c r="D353" s="85">
        <f>'3434'!AY346</f>
        <v>45868.432692886869</v>
      </c>
      <c r="E353" s="85">
        <f>'3434'!AZ346</f>
        <v>49562.397341018215</v>
      </c>
      <c r="G353" s="85">
        <f>'3434'!BE346</f>
        <v>19237.477592887353</v>
      </c>
      <c r="H353" s="85">
        <f>'3434'!BF346</f>
        <v>22896.909462330776</v>
      </c>
      <c r="I353" s="85">
        <f>'3434'!BG346</f>
        <v>26556.341331774198</v>
      </c>
    </row>
    <row r="354" spans="1:9" x14ac:dyDescent="0.4">
      <c r="A354" s="35">
        <f>'3434'!Y347</f>
        <v>339500</v>
      </c>
      <c r="B354" s="106">
        <f>IF(A354&gt;174999.99,VLOOKUP(A354,'Higher Income Adjustment'!A$1:B$190,2),0)</f>
        <v>0.66000000000000036</v>
      </c>
      <c r="C354" s="85">
        <f>'3434'!AX347</f>
        <v>42276.521773241679</v>
      </c>
      <c r="D354" s="85">
        <f>'3434'!AY347</f>
        <v>45971.493356195992</v>
      </c>
      <c r="E354" s="85">
        <f>'3434'!AZ347</f>
        <v>49666.464939150304</v>
      </c>
      <c r="G354" s="85">
        <f>'3434'!BE347</f>
        <v>19277.023076845759</v>
      </c>
      <c r="H354" s="85">
        <f>'3434'!BF347</f>
        <v>22937.45246785006</v>
      </c>
      <c r="I354" s="85">
        <f>'3434'!BG347</f>
        <v>26597.881858854362</v>
      </c>
    </row>
    <row r="355" spans="1:9" x14ac:dyDescent="0.4">
      <c r="A355" s="35">
        <f>'3434'!Y348</f>
        <v>340500</v>
      </c>
      <c r="B355" s="106">
        <f>IF(A355&gt;174999.99,VLOOKUP(A355,'Higher Income Adjustment'!A$1:B$190,2),0)</f>
        <v>0.67000000000000037</v>
      </c>
      <c r="C355" s="85">
        <f>'3434'!AX348</f>
        <v>42378.57119159463</v>
      </c>
      <c r="D355" s="85">
        <f>'3434'!AY348</f>
        <v>46074.554019505114</v>
      </c>
      <c r="E355" s="85">
        <f>'3434'!AZ348</f>
        <v>49770.536847415598</v>
      </c>
      <c r="G355" s="85">
        <f>'3434'!BE348</f>
        <v>19316.564290963965</v>
      </c>
      <c r="H355" s="85">
        <f>'3434'!BF348</f>
        <v>22977.995473369348</v>
      </c>
      <c r="I355" s="85">
        <f>'3434'!BG348</f>
        <v>26639.426655774732</v>
      </c>
    </row>
    <row r="356" spans="1:9" x14ac:dyDescent="0.4">
      <c r="A356" s="35">
        <f>'3434'!Y349</f>
        <v>341500</v>
      </c>
      <c r="B356" s="106">
        <f>IF(A356&gt;174999.99,VLOOKUP(A356,'Higher Income Adjustment'!A$1:B$190,2),0)</f>
        <v>0.67000000000000037</v>
      </c>
      <c r="C356" s="85">
        <f>'3434'!AX349</f>
        <v>42480.616303351271</v>
      </c>
      <c r="D356" s="85">
        <f>'3434'!AY349</f>
        <v>46177.614682814237</v>
      </c>
      <c r="E356" s="85">
        <f>'3434'!AZ349</f>
        <v>49874.613062277203</v>
      </c>
      <c r="G356" s="85">
        <f>'3434'!BE349</f>
        <v>19356.10123874577</v>
      </c>
      <c r="H356" s="85">
        <f>'3434'!BF349</f>
        <v>23018.538478888637</v>
      </c>
      <c r="I356" s="85">
        <f>'3434'!BG349</f>
        <v>26680.975719031503</v>
      </c>
    </row>
    <row r="357" spans="1:9" x14ac:dyDescent="0.4">
      <c r="A357" s="35">
        <f>'3434'!Y350</f>
        <v>342500</v>
      </c>
      <c r="B357" s="106">
        <f>IF(A357&gt;174999.99,VLOOKUP(A357,'Higher Income Adjustment'!A$1:B$190,2),0)</f>
        <v>0.68000000000000038</v>
      </c>
      <c r="C357" s="85">
        <f>'3434'!AX350</f>
        <v>42582.657112059605</v>
      </c>
      <c r="D357" s="85">
        <f>'3434'!AY350</f>
        <v>46280.675346123346</v>
      </c>
      <c r="E357" s="85">
        <f>'3434'!AZ350</f>
        <v>49978.693580187086</v>
      </c>
      <c r="G357" s="85">
        <f>'3434'!BE350</f>
        <v>19395.633923706046</v>
      </c>
      <c r="H357" s="85">
        <f>'3434'!BF350</f>
        <v>23059.081484407925</v>
      </c>
      <c r="I357" s="85">
        <f>'3434'!BG350</f>
        <v>26722.529045109804</v>
      </c>
    </row>
    <row r="358" spans="1:9" x14ac:dyDescent="0.4">
      <c r="A358" s="35">
        <f>'3434'!Y351</f>
        <v>343500</v>
      </c>
      <c r="B358" s="106">
        <f>IF(A358&gt;174999.99,VLOOKUP(A358,'Higher Income Adjustment'!A$1:B$190,2),0)</f>
        <v>0.68000000000000038</v>
      </c>
      <c r="C358" s="85">
        <f>'3434'!AX351</f>
        <v>42684.693621278821</v>
      </c>
      <c r="D358" s="85">
        <f>'3434'!AY351</f>
        <v>46383.736009432469</v>
      </c>
      <c r="E358" s="85">
        <f>'3434'!AZ351</f>
        <v>50082.778397586117</v>
      </c>
      <c r="G358" s="85">
        <f>'3434'!BE351</f>
        <v>19435.162349370676</v>
      </c>
      <c r="H358" s="85">
        <f>'3434'!BF351</f>
        <v>23099.624489927213</v>
      </c>
      <c r="I358" s="85">
        <f>'3434'!BG351</f>
        <v>26764.086630483751</v>
      </c>
    </row>
    <row r="359" spans="1:9" x14ac:dyDescent="0.4">
      <c r="A359" s="35">
        <f>'3434'!Y352</f>
        <v>344500</v>
      </c>
      <c r="B359" s="106">
        <f>IF(A359&gt;174999.99,VLOOKUP(A359,'Higher Income Adjustment'!A$1:B$190,2),0)</f>
        <v>0.68000000000000038</v>
      </c>
      <c r="C359" s="85">
        <f>'3434'!AX352</f>
        <v>42786.725834579112</v>
      </c>
      <c r="D359" s="85">
        <f>'3434'!AY352</f>
        <v>46486.796672741591</v>
      </c>
      <c r="E359" s="85">
        <f>'3434'!AZ352</f>
        <v>50186.867510904071</v>
      </c>
      <c r="G359" s="85">
        <f>'3434'!BE352</f>
        <v>19474.686519276482</v>
      </c>
      <c r="H359" s="85">
        <f>'3434'!BF352</f>
        <v>23140.167495446502</v>
      </c>
      <c r="I359" s="85">
        <f>'3434'!BG352</f>
        <v>26805.648471616521</v>
      </c>
    </row>
    <row r="360" spans="1:9" x14ac:dyDescent="0.4">
      <c r="A360" s="35">
        <f>'3434'!Y353</f>
        <v>345500</v>
      </c>
      <c r="B360" s="106">
        <f>IF(A360&gt;174999.99,VLOOKUP(A360,'Higher Income Adjustment'!A$1:B$190,2),0)</f>
        <v>0.69000000000000039</v>
      </c>
      <c r="C360" s="85">
        <f>'3434'!AX353</f>
        <v>42888.753755541678</v>
      </c>
      <c r="D360" s="85">
        <f>'3434'!AY353</f>
        <v>46589.857336050714</v>
      </c>
      <c r="E360" s="85">
        <f>'3434'!AZ353</f>
        <v>50290.96091655975</v>
      </c>
      <c r="G360" s="85">
        <f>'3434'!BE353</f>
        <v>19514.206436971199</v>
      </c>
      <c r="H360" s="85">
        <f>'3434'!BF353</f>
        <v>23180.71050096579</v>
      </c>
      <c r="I360" s="85">
        <f>'3434'!BG353</f>
        <v>26847.214564960381</v>
      </c>
    </row>
    <row r="361" spans="1:9" x14ac:dyDescent="0.4">
      <c r="A361" s="35">
        <f>'3434'!Y354</f>
        <v>346500</v>
      </c>
      <c r="B361" s="106">
        <f>IF(A361&gt;174999.99,VLOOKUP(A361,'Higher Income Adjustment'!A$1:B$190,2),0)</f>
        <v>0.69000000000000039</v>
      </c>
      <c r="C361" s="85">
        <f>'3434'!AX354</f>
        <v>42990.777387758673</v>
      </c>
      <c r="D361" s="85">
        <f>'3434'!AY354</f>
        <v>46692.917999359837</v>
      </c>
      <c r="E361" s="85">
        <f>'3434'!AZ354</f>
        <v>50395.058610961001</v>
      </c>
      <c r="G361" s="85">
        <f>'3434'!BE354</f>
        <v>19553.722106013385</v>
      </c>
      <c r="H361" s="85">
        <f>'3434'!BF354</f>
        <v>23221.253506485074</v>
      </c>
      <c r="I361" s="85">
        <f>'3434'!BG354</f>
        <v>26888.784906956764</v>
      </c>
    </row>
    <row r="362" spans="1:9" x14ac:dyDescent="0.4">
      <c r="A362" s="35">
        <f>'3434'!Y355</f>
        <v>347500</v>
      </c>
      <c r="B362" s="106">
        <f>IF(A362&gt;174999.99,VLOOKUP(A362,'Higher Income Adjustment'!A$1:B$190,2),0)</f>
        <v>0.7000000000000004</v>
      </c>
      <c r="C362" s="85">
        <f>'3434'!AX355</f>
        <v>43092.796734833115</v>
      </c>
      <c r="D362" s="85">
        <f>'3434'!AY355</f>
        <v>46795.978662668946</v>
      </c>
      <c r="E362" s="85">
        <f>'3434'!AZ355</f>
        <v>50499.160590504776</v>
      </c>
      <c r="G362" s="85">
        <f>'3434'!BE355</f>
        <v>19593.233529972407</v>
      </c>
      <c r="H362" s="85">
        <f>'3434'!BF355</f>
        <v>23261.796512004366</v>
      </c>
      <c r="I362" s="85">
        <f>'3434'!BG355</f>
        <v>26930.359494036325</v>
      </c>
    </row>
    <row r="363" spans="1:9" x14ac:dyDescent="0.4">
      <c r="A363" s="35">
        <f>'3434'!Y356</f>
        <v>348500</v>
      </c>
      <c r="B363" s="106">
        <f>IF(A363&gt;174999.99,VLOOKUP(A363,'Higher Income Adjustment'!A$1:B$190,2),0)</f>
        <v>0.7000000000000004</v>
      </c>
      <c r="C363" s="85">
        <f>'3434'!AX356</f>
        <v>43194.811800378899</v>
      </c>
      <c r="D363" s="85">
        <f>'3434'!AY356</f>
        <v>46899.039325978069</v>
      </c>
      <c r="E363" s="85">
        <f>'3434'!AZ356</f>
        <v>50603.266851577238</v>
      </c>
      <c r="G363" s="85">
        <f>'3434'!BE356</f>
        <v>19632.740712428324</v>
      </c>
      <c r="H363" s="85">
        <f>'3434'!BF356</f>
        <v>23302.339517523651</v>
      </c>
      <c r="I363" s="85">
        <f>'3434'!BG356</f>
        <v>26971.938322618978</v>
      </c>
    </row>
    <row r="364" spans="1:9" x14ac:dyDescent="0.4">
      <c r="A364" s="35">
        <f>'3434'!Y357</f>
        <v>349500</v>
      </c>
      <c r="B364" s="106">
        <f>IF(A364&gt;174999.99,VLOOKUP(A364,'Higher Income Adjustment'!A$1:B$190,2),0)</f>
        <v>0.7000000000000004</v>
      </c>
      <c r="C364" s="85">
        <f>'3434'!AX357</f>
        <v>43296.82258802063</v>
      </c>
      <c r="D364" s="85">
        <f>'3434'!AY357</f>
        <v>47002.099989287191</v>
      </c>
      <c r="E364" s="85">
        <f>'3434'!AZ357</f>
        <v>50707.377390553753</v>
      </c>
      <c r="G364" s="85">
        <f>'3434'!BE357</f>
        <v>19672.243656971899</v>
      </c>
      <c r="H364" s="85">
        <f>'3434'!BF357</f>
        <v>23342.882523042943</v>
      </c>
      <c r="I364" s="85">
        <f>'3434'!BG357</f>
        <v>27013.521389113987</v>
      </c>
    </row>
    <row r="365" spans="1:9" x14ac:dyDescent="0.4">
      <c r="A365" s="35">
        <f>'3434'!Y358</f>
        <v>350500</v>
      </c>
      <c r="B365" s="106">
        <f>IF(A365&gt;174999.99,VLOOKUP(A365,'Higher Income Adjustment'!A$1:B$190,2),0)</f>
        <v>0.7000000000000004</v>
      </c>
      <c r="C365" s="85">
        <f>'3434'!AX358</f>
        <v>43398.829101393661</v>
      </c>
      <c r="D365" s="85">
        <f>'3434'!AY358</f>
        <v>47105.160652596314</v>
      </c>
      <c r="E365" s="85">
        <f>'3434'!AZ358</f>
        <v>50811.492203798967</v>
      </c>
      <c r="G365" s="85">
        <f>'3434'!BE358</f>
        <v>19711.742367204479</v>
      </c>
      <c r="H365" s="85">
        <f>'3434'!BF358</f>
        <v>23383.425528562228</v>
      </c>
      <c r="I365" s="85">
        <f>'3434'!BG358</f>
        <v>27055.108689919976</v>
      </c>
    </row>
    <row r="366" spans="1:9" x14ac:dyDescent="0.4">
      <c r="A366" s="35">
        <f>'3434'!Y359</f>
        <v>351500</v>
      </c>
      <c r="B366" s="106">
        <f>IF(A366&gt;174999.99,VLOOKUP(A366,'Higher Income Adjustment'!A$1:B$190,2),0)</f>
        <v>0.7000000000000004</v>
      </c>
      <c r="C366" s="85">
        <f>'3434'!AX359</f>
        <v>43500.831344144004</v>
      </c>
      <c r="D366" s="85">
        <f>'3434'!AY359</f>
        <v>47208.221315905437</v>
      </c>
      <c r="E366" s="85">
        <f>'3434'!AZ359</f>
        <v>50915.61128766687</v>
      </c>
      <c r="G366" s="85">
        <f>'3434'!BE359</f>
        <v>19751.236846738004</v>
      </c>
      <c r="H366" s="85">
        <f>'3434'!BF359</f>
        <v>23423.968534081519</v>
      </c>
      <c r="I366" s="85">
        <f>'3434'!BG359</f>
        <v>27096.700221425035</v>
      </c>
    </row>
    <row r="367" spans="1:9" x14ac:dyDescent="0.4">
      <c r="A367" s="35">
        <f>'3434'!Y360</f>
        <v>352500</v>
      </c>
      <c r="B367" s="106">
        <f>IF(A367&gt;174999.99,VLOOKUP(A367,'Higher Income Adjustment'!A$1:B$190,2),0)</f>
        <v>0.7000000000000004</v>
      </c>
      <c r="C367" s="85">
        <f>'3434'!AX360</f>
        <v>43602.829319928242</v>
      </c>
      <c r="D367" s="85">
        <f>'3434'!AY360</f>
        <v>47311.281979214546</v>
      </c>
      <c r="E367" s="85">
        <f>'3434'!AZ360</f>
        <v>51019.73463850085</v>
      </c>
      <c r="G367" s="85">
        <f>'3434'!BE360</f>
        <v>19790.727099194875</v>
      </c>
      <c r="H367" s="85">
        <f>'3434'!BF360</f>
        <v>23464.511539600804</v>
      </c>
      <c r="I367" s="85">
        <f>'3434'!BG360</f>
        <v>27138.295980006733</v>
      </c>
    </row>
    <row r="368" spans="1:9" x14ac:dyDescent="0.4">
      <c r="A368" s="35">
        <f>'3434'!Y361</f>
        <v>353500</v>
      </c>
      <c r="B368" s="106">
        <f>IF(A368&gt;174999.99,VLOOKUP(A368,'Higher Income Adjustment'!A$1:B$190,2),0)</f>
        <v>0.7000000000000004</v>
      </c>
      <c r="C368" s="85">
        <f>'3434'!AX361</f>
        <v>43704.823032413551</v>
      </c>
      <c r="D368" s="85">
        <f>'3434'!AY361</f>
        <v>47414.342642523668</v>
      </c>
      <c r="E368" s="85">
        <f>'3434'!AZ361</f>
        <v>51123.862252633786</v>
      </c>
      <c r="G368" s="85">
        <f>'3434'!BE361</f>
        <v>19830.213128207968</v>
      </c>
      <c r="H368" s="85">
        <f>'3434'!BF361</f>
        <v>23505.054545120092</v>
      </c>
      <c r="I368" s="85">
        <f>'3434'!BG361</f>
        <v>27179.895962032217</v>
      </c>
    </row>
    <row r="369" spans="1:9" x14ac:dyDescent="0.4">
      <c r="A369" s="35">
        <f>'3434'!Y362</f>
        <v>354500</v>
      </c>
      <c r="B369" s="106">
        <f>IF(A369&gt;174999.99,VLOOKUP(A369,'Higher Income Adjustment'!A$1:B$190,2),0)</f>
        <v>0.7000000000000004</v>
      </c>
      <c r="C369" s="85">
        <f>'3434'!AX362</f>
        <v>43806.812485277558</v>
      </c>
      <c r="D369" s="85">
        <f>'3434'!AY362</f>
        <v>47517.403305832791</v>
      </c>
      <c r="E369" s="85">
        <f>'3434'!AZ362</f>
        <v>51227.994126388025</v>
      </c>
      <c r="G369" s="85">
        <f>'3434'!BE362</f>
        <v>19869.694937420532</v>
      </c>
      <c r="H369" s="85">
        <f>'3434'!BF362</f>
        <v>23545.597550639381</v>
      </c>
      <c r="I369" s="85">
        <f>'3434'!BG362</f>
        <v>27221.500163858229</v>
      </c>
    </row>
    <row r="370" spans="1:9" x14ac:dyDescent="0.4">
      <c r="A370" s="35">
        <f>'3434'!Y363</f>
        <v>355500</v>
      </c>
      <c r="B370" s="106">
        <f>IF(A370&gt;174999.99,VLOOKUP(A370,'Higher Income Adjustment'!A$1:B$190,2),0)</f>
        <v>0.7000000000000004</v>
      </c>
      <c r="C370" s="85">
        <f>'3434'!AX363</f>
        <v>43908.797682208307</v>
      </c>
      <c r="D370" s="85">
        <f>'3434'!AY363</f>
        <v>47620.463969141914</v>
      </c>
      <c r="E370" s="85">
        <f>'3434'!AZ363</f>
        <v>51332.130256075521</v>
      </c>
      <c r="G370" s="85">
        <f>'3434'!BE363</f>
        <v>19909.172530486157</v>
      </c>
      <c r="H370" s="85">
        <f>'3434'!BF363</f>
        <v>23586.140556158669</v>
      </c>
      <c r="I370" s="85">
        <f>'3434'!BG363</f>
        <v>27263.10858183118</v>
      </c>
    </row>
    <row r="371" spans="1:9" x14ac:dyDescent="0.4">
      <c r="A371" s="35">
        <f>'3434'!Y364</f>
        <v>356500</v>
      </c>
      <c r="B371" s="106">
        <f>IF(A371&gt;174999.99,VLOOKUP(A371,'Higher Income Adjustment'!A$1:B$190,2),0)</f>
        <v>0.7000000000000004</v>
      </c>
      <c r="C371" s="85">
        <f>'3434'!AX364</f>
        <v>44010.778626904234</v>
      </c>
      <c r="D371" s="85">
        <f>'3434'!AY364</f>
        <v>47723.524632451023</v>
      </c>
      <c r="E371" s="85">
        <f>'3434'!AZ364</f>
        <v>51436.270637997812</v>
      </c>
      <c r="G371" s="85">
        <f>'3434'!BE364</f>
        <v>19948.645911068696</v>
      </c>
      <c r="H371" s="85">
        <f>'3434'!BF364</f>
        <v>23626.683561677957</v>
      </c>
      <c r="I371" s="85">
        <f>'3434'!BG364</f>
        <v>27304.721212287219</v>
      </c>
    </row>
    <row r="372" spans="1:9" x14ac:dyDescent="0.4">
      <c r="A372" s="35">
        <f>'3434'!Y365</f>
        <v>357500</v>
      </c>
      <c r="B372" s="106">
        <f>IF(A372&gt;174999.99,VLOOKUP(A372,'Higher Income Adjustment'!A$1:B$190,2),0)</f>
        <v>0.7000000000000004</v>
      </c>
      <c r="C372" s="85">
        <f>'3434'!AX365</f>
        <v>44112.755323074103</v>
      </c>
      <c r="D372" s="85">
        <f>'3434'!AY365</f>
        <v>47826.585295760146</v>
      </c>
      <c r="E372" s="85">
        <f>'3434'!AZ365</f>
        <v>51540.415268446188</v>
      </c>
      <c r="G372" s="85">
        <f>'3434'!BE365</f>
        <v>19988.115082842221</v>
      </c>
      <c r="H372" s="85">
        <f>'3434'!BF365</f>
        <v>23667.226567197245</v>
      </c>
      <c r="I372" s="85">
        <f>'3434'!BG365</f>
        <v>27346.338051552269</v>
      </c>
    </row>
    <row r="373" spans="1:9" x14ac:dyDescent="0.4">
      <c r="A373" s="35">
        <f>'3434'!Y366</f>
        <v>358500</v>
      </c>
      <c r="B373" s="106">
        <f>IF(A373&gt;174999.99,VLOOKUP(A373,'Higher Income Adjustment'!A$1:B$190,2),0)</f>
        <v>0.7000000000000004</v>
      </c>
      <c r="C373" s="85">
        <f>'3434'!AX366</f>
        <v>44214.727774436906</v>
      </c>
      <c r="D373" s="85">
        <f>'3434'!AY366</f>
        <v>47929.645959069268</v>
      </c>
      <c r="E373" s="85">
        <f>'3434'!AZ366</f>
        <v>51644.564143701631</v>
      </c>
      <c r="G373" s="85">
        <f>'3434'!BE366</f>
        <v>20027.580049490971</v>
      </c>
      <c r="H373" s="85">
        <f>'3434'!BF366</f>
        <v>23707.769572716534</v>
      </c>
      <c r="I373" s="85">
        <f>'3434'!BG366</f>
        <v>27387.959095942097</v>
      </c>
    </row>
    <row r="374" spans="1:9" x14ac:dyDescent="0.4">
      <c r="A374" s="35">
        <f>'3434'!Y367</f>
        <v>359500</v>
      </c>
      <c r="B374" s="106">
        <f>IF(A374&gt;174999.99,VLOOKUP(A374,'Higher Income Adjustment'!A$1:B$190,2),0)</f>
        <v>0.7000000000000004</v>
      </c>
      <c r="C374" s="85">
        <f>'3434'!AX367</f>
        <v>44316.695984721839</v>
      </c>
      <c r="D374" s="85">
        <f>'3434'!AY367</f>
        <v>48032.706622378391</v>
      </c>
      <c r="E374" s="85">
        <f>'3434'!AZ367</f>
        <v>51748.717260034944</v>
      </c>
      <c r="G374" s="85">
        <f>'3434'!BE367</f>
        <v>20067.040814709282</v>
      </c>
      <c r="H374" s="85">
        <f>'3434'!BF367</f>
        <v>23748.312578235822</v>
      </c>
      <c r="I374" s="85">
        <f>'3434'!BG367</f>
        <v>27429.584341762362</v>
      </c>
    </row>
    <row r="375" spans="1:9" x14ac:dyDescent="0.4">
      <c r="A375" s="35">
        <f>'3434'!Y368</f>
        <v>360500</v>
      </c>
      <c r="B375" s="106">
        <f>IF(A375&gt;174999.99,VLOOKUP(A375,'Higher Income Adjustment'!A$1:B$190,2),0)</f>
        <v>0.7000000000000004</v>
      </c>
      <c r="C375" s="85">
        <f>'3434'!AX368</f>
        <v>44418.659957668249</v>
      </c>
      <c r="D375" s="85">
        <f>'3434'!AY368</f>
        <v>48135.767285687514</v>
      </c>
      <c r="E375" s="85">
        <f>'3434'!AZ368</f>
        <v>51852.874613706779</v>
      </c>
      <c r="G375" s="85">
        <f>'3434'!BE368</f>
        <v>20106.497382201545</v>
      </c>
      <c r="H375" s="85">
        <f>'3434'!BF368</f>
        <v>23788.85558375511</v>
      </c>
      <c r="I375" s="85">
        <f>'3434'!BG368</f>
        <v>27471.213785308675</v>
      </c>
    </row>
    <row r="376" spans="1:9" x14ac:dyDescent="0.4">
      <c r="A376" s="35">
        <f>'3434'!Y369</f>
        <v>361500</v>
      </c>
      <c r="B376" s="106">
        <f>IF(A376&gt;174999.99,VLOOKUP(A376,'Higher Income Adjustment'!A$1:B$190,2),0)</f>
        <v>0.7000000000000004</v>
      </c>
      <c r="C376" s="85">
        <f>'3434'!AX369</f>
        <v>44520.619697025541</v>
      </c>
      <c r="D376" s="85">
        <f>'3434'!AY369</f>
        <v>48238.827948996623</v>
      </c>
      <c r="E376" s="85">
        <f>'3434'!AZ369</f>
        <v>51957.036200967705</v>
      </c>
      <c r="G376" s="85">
        <f>'3434'!BE369</f>
        <v>20145.949755682122</v>
      </c>
      <c r="H376" s="85">
        <f>'3434'!BF369</f>
        <v>23829.398589274395</v>
      </c>
      <c r="I376" s="85">
        <f>'3434'!BG369</f>
        <v>27512.847422866667</v>
      </c>
    </row>
    <row r="377" spans="1:9" x14ac:dyDescent="0.4">
      <c r="A377" s="35">
        <f>'3434'!Y370</f>
        <v>362500</v>
      </c>
      <c r="B377" s="106">
        <f>IF(A377&gt;174999.99,VLOOKUP(A377,'Higher Income Adjustment'!A$1:B$190,2),0)</f>
        <v>0.7000000000000004</v>
      </c>
      <c r="C377" s="85">
        <f>'3434'!AX370</f>
        <v>44622.575206553207</v>
      </c>
      <c r="D377" s="85">
        <f>'3434'!AY370</f>
        <v>48341.888612305745</v>
      </c>
      <c r="E377" s="85">
        <f>'3434'!AZ370</f>
        <v>52061.202018058284</v>
      </c>
      <c r="G377" s="85">
        <f>'3434'!BE370</f>
        <v>20185.397938875336</v>
      </c>
      <c r="H377" s="85">
        <f>'3434'!BF370</f>
        <v>23869.941594793687</v>
      </c>
      <c r="I377" s="85">
        <f>'3434'!BG370</f>
        <v>27554.485250712038</v>
      </c>
    </row>
    <row r="378" spans="1:9" x14ac:dyDescent="0.4">
      <c r="A378" s="35">
        <f>'3434'!Y371</f>
        <v>363500</v>
      </c>
      <c r="B378" s="106">
        <f>IF(A378&gt;174999.99,VLOOKUP(A378,'Higher Income Adjustment'!A$1:B$190,2),0)</f>
        <v>0.7000000000000004</v>
      </c>
      <c r="C378" s="85">
        <f>'3434'!AX371</f>
        <v>44724.526490020638</v>
      </c>
      <c r="D378" s="85">
        <f>'3434'!AY371</f>
        <v>48444.949275614868</v>
      </c>
      <c r="E378" s="85">
        <f>'3434'!AZ371</f>
        <v>52165.372061209098</v>
      </c>
      <c r="G378" s="85">
        <f>'3434'!BE371</f>
        <v>20224.841935515353</v>
      </c>
      <c r="H378" s="85">
        <f>'3434'!BF371</f>
        <v>23910.484600312971</v>
      </c>
      <c r="I378" s="85">
        <f>'3434'!BG371</f>
        <v>27596.12726511059</v>
      </c>
    </row>
    <row r="379" spans="1:9" x14ac:dyDescent="0.4">
      <c r="A379" s="35">
        <f>'3434'!Y372</f>
        <v>364500</v>
      </c>
      <c r="B379" s="106">
        <f>IF(A379&gt;174999.99,VLOOKUP(A379,'Higher Income Adjustment'!A$1:B$190,2),0)</f>
        <v>0.7000000000000004</v>
      </c>
      <c r="C379" s="85">
        <f>'3434'!AX372</f>
        <v>44826.473551207171</v>
      </c>
      <c r="D379" s="85">
        <f>'3434'!AY372</f>
        <v>48548.009938923991</v>
      </c>
      <c r="E379" s="85">
        <f>'3434'!AZ372</f>
        <v>52269.546326640811</v>
      </c>
      <c r="G379" s="85">
        <f>'3434'!BE372</f>
        <v>20264.281749346188</v>
      </c>
      <c r="H379" s="85">
        <f>'3434'!BF372</f>
        <v>23951.027605832263</v>
      </c>
      <c r="I379" s="85">
        <f>'3434'!BG372</f>
        <v>27637.773462318339</v>
      </c>
    </row>
    <row r="380" spans="1:9" x14ac:dyDescent="0.4">
      <c r="A380" s="35">
        <f>'3434'!Y373</f>
        <v>365500</v>
      </c>
      <c r="B380" s="106">
        <f>IF(A380&gt;174999.99,VLOOKUP(A380,'Higher Income Adjustment'!A$1:B$190,2),0)</f>
        <v>0.7000000000000004</v>
      </c>
      <c r="C380" s="85">
        <f>'3434'!AX373</f>
        <v>44928.416393902</v>
      </c>
      <c r="D380" s="85">
        <f>'3434'!AY373</f>
        <v>48651.070602233114</v>
      </c>
      <c r="E380" s="85">
        <f>'3434'!AZ373</f>
        <v>52373.724810564228</v>
      </c>
      <c r="G380" s="85">
        <f>'3434'!BE373</f>
        <v>20303.717384121588</v>
      </c>
      <c r="H380" s="85">
        <f>'3434'!BF373</f>
        <v>23991.570611351548</v>
      </c>
      <c r="I380" s="85">
        <f>'3434'!BG373</f>
        <v>27679.423838581508</v>
      </c>
    </row>
    <row r="381" spans="1:9" x14ac:dyDescent="0.4">
      <c r="A381" s="35">
        <f>'3434'!Y374</f>
        <v>366500</v>
      </c>
      <c r="B381" s="106">
        <f>IF(A381&gt;174999.99,VLOOKUP(A381,'Higher Income Adjustment'!A$1:B$190,2),0)</f>
        <v>0.7000000000000004</v>
      </c>
      <c r="C381" s="85">
        <f>'3434'!AX374</f>
        <v>45030.355021904077</v>
      </c>
      <c r="D381" s="85">
        <f>'3434'!AY374</f>
        <v>48754.131265542223</v>
      </c>
      <c r="E381" s="85">
        <f>'3434'!AZ374</f>
        <v>52477.907509180368</v>
      </c>
      <c r="G381" s="85">
        <f>'3434'!BE374</f>
        <v>20343.148843605031</v>
      </c>
      <c r="H381" s="85">
        <f>'3434'!BF374</f>
        <v>24032.11361687084</v>
      </c>
      <c r="I381" s="85">
        <f>'3434'!BG374</f>
        <v>27721.078390136649</v>
      </c>
    </row>
    <row r="382" spans="1:9" x14ac:dyDescent="0.4">
      <c r="A382" s="35">
        <f>'3434'!Y375</f>
        <v>367500</v>
      </c>
      <c r="B382" s="106">
        <f>IF(A382&gt;174999.99,VLOOKUP(A382,'Higher Income Adjustment'!A$1:B$190,2),0)</f>
        <v>0.7000000000000004</v>
      </c>
      <c r="C382" s="85">
        <f>'3434'!AX375</f>
        <v>45132.289439022148</v>
      </c>
      <c r="D382" s="85">
        <f>'3434'!AY375</f>
        <v>48857.191928851345</v>
      </c>
      <c r="E382" s="85">
        <f>'3434'!AZ375</f>
        <v>52582.094418680543</v>
      </c>
      <c r="G382" s="85">
        <f>'3434'!BE375</f>
        <v>20382.576131569618</v>
      </c>
      <c r="H382" s="85">
        <f>'3434'!BF375</f>
        <v>24072.656622390125</v>
      </c>
      <c r="I382" s="85">
        <f>'3434'!BG375</f>
        <v>27762.737113210631</v>
      </c>
    </row>
    <row r="383" spans="1:9" x14ac:dyDescent="0.4">
      <c r="A383" s="35">
        <f>'3434'!Y376</f>
        <v>368500</v>
      </c>
      <c r="B383" s="106">
        <f>IF(A383&gt;174999.99,VLOOKUP(A383,'Higher Income Adjustment'!A$1:B$190,2),0)</f>
        <v>0.7000000000000004</v>
      </c>
      <c r="C383" s="85">
        <f>'3434'!AX376</f>
        <v>45234.219649074606</v>
      </c>
      <c r="D383" s="85">
        <f>'3434'!AY376</f>
        <v>48960.252592160468</v>
      </c>
      <c r="E383" s="85">
        <f>'3434'!AZ376</f>
        <v>52686.28553524633</v>
      </c>
      <c r="G383" s="85">
        <f>'3434'!BE376</f>
        <v>20421.999251798057</v>
      </c>
      <c r="H383" s="85">
        <f>'3434'!BF376</f>
        <v>24113.199627909413</v>
      </c>
      <c r="I383" s="85">
        <f>'3434'!BG376</f>
        <v>27804.400004020768</v>
      </c>
    </row>
    <row r="384" spans="1:9" x14ac:dyDescent="0.4">
      <c r="A384" s="35">
        <f>'3434'!Y377</f>
        <v>369500</v>
      </c>
      <c r="B384" s="106">
        <f>IF(A384&gt;174999.99,VLOOKUP(A384,'Higher Income Adjustment'!A$1:B$190,2),0)</f>
        <v>0.7000000000000004</v>
      </c>
      <c r="C384" s="85">
        <f>'3434'!AX377</f>
        <v>45336.145655889472</v>
      </c>
      <c r="D384" s="85">
        <f>'3434'!AY377</f>
        <v>49063.313255469591</v>
      </c>
      <c r="E384" s="85">
        <f>'3434'!AZ377</f>
        <v>52790.480855049711</v>
      </c>
      <c r="G384" s="85">
        <f>'3434'!BE377</f>
        <v>20461.418208082585</v>
      </c>
      <c r="H384" s="85">
        <f>'3434'!BF377</f>
        <v>24153.742633428701</v>
      </c>
      <c r="I384" s="85">
        <f>'3434'!BG377</f>
        <v>27846.067058774817</v>
      </c>
    </row>
    <row r="385" spans="1:9" x14ac:dyDescent="0.4">
      <c r="A385" s="35">
        <f>'3434'!Y378</f>
        <v>370500</v>
      </c>
      <c r="B385" s="106">
        <f>IF(A385&gt;174999.99,VLOOKUP(A385,'Higher Income Adjustment'!A$1:B$190,2),0)</f>
        <v>0.7000000000000004</v>
      </c>
      <c r="C385" s="85">
        <f>'3434'!AX378</f>
        <v>45438.067463304309</v>
      </c>
      <c r="D385" s="85">
        <f>'3434'!AY378</f>
        <v>49166.3739187787</v>
      </c>
      <c r="E385" s="85">
        <f>'3434'!AZ378</f>
        <v>52894.68037425309</v>
      </c>
      <c r="G385" s="85">
        <f>'3434'!BE378</f>
        <v>20500.833004224907</v>
      </c>
      <c r="H385" s="85">
        <f>'3434'!BF378</f>
        <v>24194.285638947989</v>
      </c>
      <c r="I385" s="85">
        <f>'3434'!BG378</f>
        <v>27887.738273671072</v>
      </c>
    </row>
    <row r="386" spans="1:9" x14ac:dyDescent="0.4">
      <c r="A386" s="35">
        <f>'3434'!Y379</f>
        <v>371500</v>
      </c>
      <c r="B386" s="106">
        <f>IF(A386&gt;174999.99,VLOOKUP(A386,'Higher Income Adjustment'!A$1:B$190,2),0)</f>
        <v>0.7000000000000004</v>
      </c>
      <c r="C386" s="85">
        <f>'3434'!AX379</f>
        <v>45539.985075166238</v>
      </c>
      <c r="D386" s="85">
        <f>'3434'!AY379</f>
        <v>49269.434582087822</v>
      </c>
      <c r="E386" s="85">
        <f>'3434'!AZ379</f>
        <v>52998.884089009407</v>
      </c>
      <c r="G386" s="85">
        <f>'3434'!BE379</f>
        <v>20540.243644036153</v>
      </c>
      <c r="H386" s="85">
        <f>'3434'!BF379</f>
        <v>24234.828644467278</v>
      </c>
      <c r="I386" s="85">
        <f>'3434'!BG379</f>
        <v>27929.413644898403</v>
      </c>
    </row>
    <row r="387" spans="1:9" x14ac:dyDescent="0.4">
      <c r="A387" s="35">
        <f>'3434'!Y380</f>
        <v>372500</v>
      </c>
      <c r="B387" s="106">
        <f>IF(A387&gt;174999.99,VLOOKUP(A387,'Higher Income Adjustment'!A$1:B$190,2),0)</f>
        <v>0.7000000000000004</v>
      </c>
      <c r="C387" s="85">
        <f>'3434'!AX380</f>
        <v>45641.898495331792</v>
      </c>
      <c r="D387" s="85">
        <f>'3434'!AY380</f>
        <v>49372.495245396945</v>
      </c>
      <c r="E387" s="85">
        <f>'3434'!AZ380</f>
        <v>53103.091995462099</v>
      </c>
      <c r="G387" s="85">
        <f>'3434'!BE380</f>
        <v>20579.650131336806</v>
      </c>
      <c r="H387" s="85">
        <f>'3434'!BF380</f>
        <v>24275.371649986566</v>
      </c>
      <c r="I387" s="85">
        <f>'3434'!BG380</f>
        <v>27971.093168636326</v>
      </c>
    </row>
    <row r="388" spans="1:9" x14ac:dyDescent="0.4">
      <c r="A388" s="35">
        <f>'3434'!Y381</f>
        <v>373500</v>
      </c>
      <c r="B388" s="106">
        <f>IF(A388&gt;174999.99,VLOOKUP(A388,'Higher Income Adjustment'!A$1:B$190,2),0)</f>
        <v>0.7000000000000004</v>
      </c>
      <c r="C388" s="85">
        <f>'3434'!AX381</f>
        <v>45743.807727666892</v>
      </c>
      <c r="D388" s="85">
        <f>'3434'!AY381</f>
        <v>49475.555908706068</v>
      </c>
      <c r="E388" s="85">
        <f>'3434'!AZ381</f>
        <v>53207.304089745245</v>
      </c>
      <c r="G388" s="85">
        <f>'3434'!BE381</f>
        <v>20619.052469956667</v>
      </c>
      <c r="H388" s="85">
        <f>'3434'!BF381</f>
        <v>24315.914655505854</v>
      </c>
      <c r="I388" s="85">
        <f>'3434'!BG381</f>
        <v>28012.776841055042</v>
      </c>
    </row>
    <row r="389" spans="1:9" x14ac:dyDescent="0.4">
      <c r="A389" s="35">
        <f>'3434'!Y382</f>
        <v>374500</v>
      </c>
      <c r="B389" s="106">
        <f>IF(A389&gt;174999.99,VLOOKUP(A389,'Higher Income Adjustment'!A$1:B$190,2),0)</f>
        <v>0.7000000000000004</v>
      </c>
      <c r="C389" s="85">
        <f>'3434'!AX382</f>
        <v>45845.712776046814</v>
      </c>
      <c r="D389" s="85">
        <f>'3434'!AY382</f>
        <v>49578.616572015191</v>
      </c>
      <c r="E389" s="85">
        <f>'3434'!AZ382</f>
        <v>53311.520367983569</v>
      </c>
      <c r="G389" s="85">
        <f>'3434'!BE382</f>
        <v>20658.450663734759</v>
      </c>
      <c r="H389" s="85">
        <f>'3434'!BF382</f>
        <v>24356.457661025139</v>
      </c>
      <c r="I389" s="85">
        <f>'3434'!BG382</f>
        <v>28054.464658315519</v>
      </c>
    </row>
    <row r="390" spans="1:9" x14ac:dyDescent="0.4">
      <c r="A390" s="35">
        <f>'3434'!Y383</f>
        <v>375500</v>
      </c>
      <c r="B390" s="106">
        <f>IF(A390&gt;174999.99,VLOOKUP(A390,'Higher Income Adjustment'!A$1:B$190,2),0)</f>
        <v>0.7000000000000004</v>
      </c>
      <c r="C390" s="85">
        <f>'3434'!AX383</f>
        <v>45947.613644356083</v>
      </c>
      <c r="D390" s="85">
        <f>'3434'!AY383</f>
        <v>49681.6772353243</v>
      </c>
      <c r="E390" s="85">
        <f>'3434'!AZ383</f>
        <v>53415.740826292516</v>
      </c>
      <c r="G390" s="85">
        <f>'3434'!BE383</f>
        <v>20697.844716519328</v>
      </c>
      <c r="H390" s="85">
        <f>'3434'!BF383</f>
        <v>24397.000666544431</v>
      </c>
      <c r="I390" s="85">
        <f>'3434'!BG383</f>
        <v>28096.156616569533</v>
      </c>
    </row>
    <row r="391" spans="1:9" x14ac:dyDescent="0.4">
      <c r="A391" s="35">
        <f>'3434'!Y384</f>
        <v>376500</v>
      </c>
      <c r="B391" s="106">
        <f>IF(A391&gt;174999.99,VLOOKUP(A391,'Higher Income Adjustment'!A$1:B$190,2),0)</f>
        <v>0.7000000000000004</v>
      </c>
      <c r="C391" s="85">
        <f>'3434'!AX384</f>
        <v>46049.510336488478</v>
      </c>
      <c r="D391" s="85">
        <f>'3434'!AY384</f>
        <v>49784.737898633422</v>
      </c>
      <c r="E391" s="85">
        <f>'3434'!AZ384</f>
        <v>53519.965460778367</v>
      </c>
      <c r="G391" s="85">
        <f>'3434'!BE384</f>
        <v>20737.234632167714</v>
      </c>
      <c r="H391" s="85">
        <f>'3434'!BF384</f>
        <v>24437.543672063715</v>
      </c>
      <c r="I391" s="85">
        <f>'3434'!BG384</f>
        <v>28137.852711959717</v>
      </c>
    </row>
    <row r="392" spans="1:9" x14ac:dyDescent="0.4">
      <c r="A392" s="35">
        <f>'3434'!Y385</f>
        <v>377500</v>
      </c>
      <c r="B392" s="106">
        <f>IF(A392&gt;174999.99,VLOOKUP(A392,'Higher Income Adjustment'!A$1:B$190,2),0)</f>
        <v>0.7000000000000004</v>
      </c>
      <c r="C392" s="85">
        <f>'3434'!AX385</f>
        <v>46151.402856346911</v>
      </c>
      <c r="D392" s="85">
        <f>'3434'!AY385</f>
        <v>49887.798561942545</v>
      </c>
      <c r="E392" s="85">
        <f>'3434'!AZ385</f>
        <v>53624.19426753818</v>
      </c>
      <c r="G392" s="85">
        <f>'3434'!BE385</f>
        <v>20776.620414546363</v>
      </c>
      <c r="H392" s="85">
        <f>'3434'!BF385</f>
        <v>24478.086677583007</v>
      </c>
      <c r="I392" s="85">
        <f>'3434'!BG385</f>
        <v>28179.552940619651</v>
      </c>
    </row>
    <row r="393" spans="1:9" x14ac:dyDescent="0.4">
      <c r="A393" s="35">
        <f>'3434'!Y386</f>
        <v>378500</v>
      </c>
      <c r="B393" s="106">
        <f>IF(A393&gt;174999.99,VLOOKUP(A393,'Higher Income Adjustment'!A$1:B$190,2),0)</f>
        <v>0.7000000000000004</v>
      </c>
      <c r="C393" s="85">
        <f>'3434'!AX386</f>
        <v>46253.291207843409</v>
      </c>
      <c r="D393" s="85">
        <f>'3434'!AY386</f>
        <v>49990.859225251668</v>
      </c>
      <c r="E393" s="85">
        <f>'3434'!AZ386</f>
        <v>53728.427242659927</v>
      </c>
      <c r="G393" s="85">
        <f>'3434'!BE386</f>
        <v>20816.002067530713</v>
      </c>
      <c r="H393" s="85">
        <f>'3434'!BF386</f>
        <v>24518.629683102292</v>
      </c>
      <c r="I393" s="85">
        <f>'3434'!BG386</f>
        <v>28221.257298673871</v>
      </c>
    </row>
    <row r="394" spans="1:9" x14ac:dyDescent="0.4">
      <c r="A394" s="35">
        <f>'3434'!Y387</f>
        <v>379500</v>
      </c>
      <c r="B394" s="106">
        <f>IF(A394&gt;174999.99,VLOOKUP(A394,'Higher Income Adjustment'!A$1:B$190,2),0)</f>
        <v>0.7000000000000004</v>
      </c>
      <c r="C394" s="85">
        <f>'3434'!AX387</f>
        <v>46355.175394899023</v>
      </c>
      <c r="D394" s="85">
        <f>'3434'!AY387</f>
        <v>50093.919888560791</v>
      </c>
      <c r="E394" s="85">
        <f>'3434'!AZ387</f>
        <v>53832.66438222256</v>
      </c>
      <c r="G394" s="85">
        <f>'3434'!BE387</f>
        <v>20855.379595005186</v>
      </c>
      <c r="H394" s="85">
        <f>'3434'!BF387</f>
        <v>24559.172688621584</v>
      </c>
      <c r="I394" s="85">
        <f>'3434'!BG387</f>
        <v>28262.965782237981</v>
      </c>
    </row>
    <row r="395" spans="1:9" x14ac:dyDescent="0.4">
      <c r="A395" s="35">
        <f>'3434'!Y388</f>
        <v>380500</v>
      </c>
      <c r="B395" s="106">
        <f>IF(A395&gt;174999.99,VLOOKUP(A395,'Higher Income Adjustment'!A$1:B$190,2),0)</f>
        <v>0.7000000000000004</v>
      </c>
      <c r="C395" s="85">
        <f>'3434'!AX388</f>
        <v>46457.055421443794</v>
      </c>
      <c r="D395" s="85">
        <f>'3434'!AY388</f>
        <v>50196.9805518699</v>
      </c>
      <c r="E395" s="85">
        <f>'3434'!AZ388</f>
        <v>53936.905682296005</v>
      </c>
      <c r="G395" s="85">
        <f>'3434'!BE388</f>
        <v>20894.753000863082</v>
      </c>
      <c r="H395" s="85">
        <f>'3434'!BF388</f>
        <v>24599.715694140868</v>
      </c>
      <c r="I395" s="85">
        <f>'3434'!BG388</f>
        <v>28304.678387418655</v>
      </c>
    </row>
    <row r="396" spans="1:9" x14ac:dyDescent="0.4">
      <c r="A396" s="35">
        <f>'3434'!Y389</f>
        <v>381500</v>
      </c>
      <c r="B396" s="106">
        <f>IF(A396&gt;174999.99,VLOOKUP(A396,'Higher Income Adjustment'!A$1:B$190,2),0)</f>
        <v>0.7000000000000004</v>
      </c>
      <c r="C396" s="85">
        <f>'3434'!AX389</f>
        <v>46558.931291416731</v>
      </c>
      <c r="D396" s="85">
        <f>'3434'!AY389</f>
        <v>50300.041215179022</v>
      </c>
      <c r="E396" s="85">
        <f>'3434'!AZ389</f>
        <v>54041.151138941314</v>
      </c>
      <c r="G396" s="85">
        <f>'3434'!BE389</f>
        <v>20934.122289006562</v>
      </c>
      <c r="H396" s="85">
        <f>'3434'!BF389</f>
        <v>24640.258699660157</v>
      </c>
      <c r="I396" s="85">
        <f>'3434'!BG389</f>
        <v>28346.395110313752</v>
      </c>
    </row>
    <row r="397" spans="1:9" x14ac:dyDescent="0.4">
      <c r="A397" s="35">
        <f>'3434'!Y390</f>
        <v>382500</v>
      </c>
      <c r="B397" s="106">
        <f>IF(A397&gt;174999.99,VLOOKUP(A397,'Higher Income Adjustment'!A$1:B$190,2),0)</f>
        <v>0.7000000000000004</v>
      </c>
      <c r="C397" s="85">
        <f>'3434'!AX390</f>
        <v>46660.803008765681</v>
      </c>
      <c r="D397" s="85">
        <f>'3434'!AY390</f>
        <v>50403.101878488145</v>
      </c>
      <c r="E397" s="85">
        <f>'3434'!AZ390</f>
        <v>54145.40074821061</v>
      </c>
      <c r="G397" s="85">
        <f>'3434'!BE390</f>
        <v>20973.487463346573</v>
      </c>
      <c r="H397" s="85">
        <f>'3434'!BF390</f>
        <v>24680.801705179445</v>
      </c>
      <c r="I397" s="85">
        <f>'3434'!BG390</f>
        <v>28388.115947012317</v>
      </c>
    </row>
    <row r="398" spans="1:9" x14ac:dyDescent="0.4">
      <c r="A398" s="35">
        <f>'3434'!Y391</f>
        <v>383500</v>
      </c>
      <c r="B398" s="106">
        <f>IF(A398&gt;174999.99,VLOOKUP(A398,'Higher Income Adjustment'!A$1:B$190,2),0)</f>
        <v>0.7000000000000004</v>
      </c>
      <c r="C398" s="85">
        <f>'3434'!AX391</f>
        <v>46762.670577447287</v>
      </c>
      <c r="D398" s="85">
        <f>'3434'!AY391</f>
        <v>50506.162541797268</v>
      </c>
      <c r="E398" s="85">
        <f>'3434'!AZ391</f>
        <v>54249.65450614725</v>
      </c>
      <c r="G398" s="85">
        <f>'3434'!BE391</f>
        <v>21012.848527802784</v>
      </c>
      <c r="H398" s="85">
        <f>'3434'!BF391</f>
        <v>24721.344710698733</v>
      </c>
      <c r="I398" s="85">
        <f>'3434'!BG391</f>
        <v>28429.840893594683</v>
      </c>
    </row>
    <row r="399" spans="1:9" x14ac:dyDescent="0.4">
      <c r="A399" s="35">
        <f>'3434'!Y392</f>
        <v>384500</v>
      </c>
      <c r="B399" s="106">
        <f>IF(A399&gt;174999.99,VLOOKUP(A399,'Higher Income Adjustment'!A$1:B$190,2),0)</f>
        <v>0.7000000000000004</v>
      </c>
      <c r="C399" s="85">
        <f>'3434'!AX392</f>
        <v>46864.534001426982</v>
      </c>
      <c r="D399" s="85">
        <f>'3434'!AY392</f>
        <v>50609.223205106391</v>
      </c>
      <c r="E399" s="85">
        <f>'3434'!AZ392</f>
        <v>54353.9124087858</v>
      </c>
      <c r="G399" s="85">
        <f>'3434'!BE392</f>
        <v>21052.205486303545</v>
      </c>
      <c r="H399" s="85">
        <f>'3434'!BF392</f>
        <v>24761.887716218022</v>
      </c>
      <c r="I399" s="85">
        <f>'3434'!BG392</f>
        <v>28471.569946132498</v>
      </c>
    </row>
    <row r="400" spans="1:9" x14ac:dyDescent="0.4">
      <c r="A400" s="35">
        <f>'3434'!Y393</f>
        <v>385500</v>
      </c>
      <c r="B400" s="106">
        <f>IF(A400&gt;174999.99,VLOOKUP(A400,'Higher Income Adjustment'!A$1:B$190,2),0)</f>
        <v>0.7000000000000004</v>
      </c>
      <c r="C400" s="85">
        <f>'3434'!AX393</f>
        <v>46966.393284678867</v>
      </c>
      <c r="D400" s="85">
        <f>'3434'!AY393</f>
        <v>50712.283868415499</v>
      </c>
      <c r="E400" s="85">
        <f>'3434'!AZ393</f>
        <v>54458.174452152132</v>
      </c>
      <c r="G400" s="85">
        <f>'3434'!BE393</f>
        <v>21091.558342785822</v>
      </c>
      <c r="H400" s="85">
        <f>'3434'!BF393</f>
        <v>24802.43072173731</v>
      </c>
      <c r="I400" s="85">
        <f>'3434'!BG393</f>
        <v>28513.303100688798</v>
      </c>
    </row>
    <row r="401" spans="1:9" x14ac:dyDescent="0.4">
      <c r="A401" s="35">
        <f>'3434'!Y394</f>
        <v>386500</v>
      </c>
      <c r="B401" s="106">
        <f>IF(A401&gt;174999.99,VLOOKUP(A401,'Higher Income Adjustment'!A$1:B$190,2),0)</f>
        <v>0.7000000000000004</v>
      </c>
      <c r="C401" s="85">
        <f>'3434'!AX394</f>
        <v>47068.248431185712</v>
      </c>
      <c r="D401" s="85">
        <f>'3434'!AY394</f>
        <v>50815.344531724622</v>
      </c>
      <c r="E401" s="85">
        <f>'3434'!AZ394</f>
        <v>54562.440632263533</v>
      </c>
      <c r="G401" s="85">
        <f>'3434'!BE394</f>
        <v>21130.907101195131</v>
      </c>
      <c r="H401" s="85">
        <f>'3434'!BF394</f>
        <v>24842.973727256598</v>
      </c>
      <c r="I401" s="85">
        <f>'3434'!BG394</f>
        <v>28555.040353318065</v>
      </c>
    </row>
    <row r="402" spans="1:9" x14ac:dyDescent="0.4">
      <c r="A402" s="35">
        <f>'3434'!Y395</f>
        <v>387500</v>
      </c>
      <c r="B402" s="106">
        <f>IF(A402&gt;174999.99,VLOOKUP(A402,'Higher Income Adjustment'!A$1:B$190,2),0)</f>
        <v>0.7000000000000004</v>
      </c>
      <c r="C402" s="85">
        <f>'3434'!AX395</f>
        <v>47170.099444938853</v>
      </c>
      <c r="D402" s="85">
        <f>'3434'!AY395</f>
        <v>50918.405195033745</v>
      </c>
      <c r="E402" s="85">
        <f>'3434'!AZ395</f>
        <v>54666.710945128638</v>
      </c>
      <c r="G402" s="85">
        <f>'3434'!BE395</f>
        <v>21170.251765485496</v>
      </c>
      <c r="H402" s="85">
        <f>'3434'!BF395</f>
        <v>24883.516732775883</v>
      </c>
      <c r="I402" s="85">
        <f>'3434'!BG395</f>
        <v>28596.781700066269</v>
      </c>
    </row>
    <row r="403" spans="1:9" x14ac:dyDescent="0.4">
      <c r="A403" s="35">
        <f>'3434'!Y396</f>
        <v>388500</v>
      </c>
      <c r="B403" s="106">
        <f>IF(A403&gt;174999.99,VLOOKUP(A403,'Higher Income Adjustment'!A$1:B$190,2),0)</f>
        <v>0.7000000000000004</v>
      </c>
      <c r="C403" s="85">
        <f>'3434'!AX396</f>
        <v>47271.946329938146</v>
      </c>
      <c r="D403" s="85">
        <f>'3434'!AY396</f>
        <v>51021.465858342868</v>
      </c>
      <c r="E403" s="85">
        <f>'3434'!AZ396</f>
        <v>54770.98538674759</v>
      </c>
      <c r="G403" s="85">
        <f>'3434'!BE396</f>
        <v>21209.592339619398</v>
      </c>
      <c r="H403" s="85">
        <f>'3434'!BF396</f>
        <v>24924.059738295175</v>
      </c>
      <c r="I403" s="85">
        <f>'3434'!BG396</f>
        <v>28638.527136970952</v>
      </c>
    </row>
    <row r="404" spans="1:9" x14ac:dyDescent="0.4">
      <c r="A404" s="35">
        <f>'3434'!Y397</f>
        <v>389500</v>
      </c>
      <c r="B404" s="106">
        <f>IF(A404&gt;174999.99,VLOOKUP(A404,'Higher Income Adjustment'!A$1:B$190,2),0)</f>
        <v>0.7000000000000004</v>
      </c>
      <c r="C404" s="85">
        <f>'3434'!AX397</f>
        <v>47373.789090191895</v>
      </c>
      <c r="D404" s="85">
        <f>'3434'!AY397</f>
        <v>51124.526521651977</v>
      </c>
      <c r="E404" s="85">
        <f>'3434'!AZ397</f>
        <v>54875.263953112059</v>
      </c>
      <c r="G404" s="85">
        <f>'3434'!BE397</f>
        <v>21248.928827567666</v>
      </c>
      <c r="H404" s="85">
        <f>'3434'!BF397</f>
        <v>24964.602743814459</v>
      </c>
      <c r="I404" s="85">
        <f>'3434'!BG397</f>
        <v>28680.276660061252</v>
      </c>
    </row>
    <row r="405" spans="1:9" x14ac:dyDescent="0.4">
      <c r="A405" s="35">
        <f>'3434'!Y398</f>
        <v>390500</v>
      </c>
      <c r="B405" s="106">
        <f>IF(A405&gt;174999.99,VLOOKUP(A405,'Higher Income Adjustment'!A$1:B$190,2),0)</f>
        <v>0.7000000000000004</v>
      </c>
      <c r="C405" s="85">
        <f>'3434'!AX398</f>
        <v>47475.627729716864</v>
      </c>
      <c r="D405" s="85">
        <f>'3434'!AY398</f>
        <v>51227.587184961099</v>
      </c>
      <c r="E405" s="85">
        <f>'3434'!AZ398</f>
        <v>54979.546640205335</v>
      </c>
      <c r="G405" s="85">
        <f>'3434'!BE398</f>
        <v>21288.261233309506</v>
      </c>
      <c r="H405" s="85">
        <f>'3434'!BF398</f>
        <v>25005.145749333751</v>
      </c>
      <c r="I405" s="85">
        <f>'3434'!BG398</f>
        <v>28722.030265357997</v>
      </c>
    </row>
    <row r="406" spans="1:9" x14ac:dyDescent="0.4">
      <c r="A406" s="35">
        <f>'3434'!Y399</f>
        <v>391500</v>
      </c>
      <c r="B406" s="106">
        <f>IF(A406&gt;174999.99,VLOOKUP(A406,'Higher Income Adjustment'!A$1:B$190,2),0)</f>
        <v>0.7000000000000004</v>
      </c>
      <c r="C406" s="85">
        <f>'3434'!AX399</f>
        <v>47577.462252538127</v>
      </c>
      <c r="D406" s="85">
        <f>'3434'!AY399</f>
        <v>51330.647848270222</v>
      </c>
      <c r="E406" s="85">
        <f>'3434'!AZ399</f>
        <v>55083.833444002317</v>
      </c>
      <c r="G406" s="85">
        <f>'3434'!BE399</f>
        <v>21327.589560832355</v>
      </c>
      <c r="H406" s="85">
        <f>'3434'!BF399</f>
        <v>25045.688754853036</v>
      </c>
      <c r="I406" s="85">
        <f>'3434'!BG399</f>
        <v>28763.787948873716</v>
      </c>
    </row>
    <row r="407" spans="1:9" x14ac:dyDescent="0.4">
      <c r="A407" s="35">
        <f>'3434'!Y400</f>
        <v>392500</v>
      </c>
      <c r="B407" s="106">
        <f>IF(A407&gt;174999.99,VLOOKUP(A407,'Higher Income Adjustment'!A$1:B$190,2),0)</f>
        <v>0.7000000000000004</v>
      </c>
      <c r="C407" s="85">
        <f>'3434'!AX400</f>
        <v>47679.292662689055</v>
      </c>
      <c r="D407" s="85">
        <f>'3434'!AY400</f>
        <v>51433.708511579345</v>
      </c>
      <c r="E407" s="85">
        <f>'3434'!AZ400</f>
        <v>55188.124360469636</v>
      </c>
      <c r="G407" s="85">
        <f>'3434'!BE400</f>
        <v>21366.913814131902</v>
      </c>
      <c r="H407" s="85">
        <f>'3434'!BF400</f>
        <v>25086.231760372328</v>
      </c>
      <c r="I407" s="85">
        <f>'3434'!BG400</f>
        <v>28805.549706612754</v>
      </c>
    </row>
    <row r="408" spans="1:9" x14ac:dyDescent="0.4">
      <c r="A408" s="35">
        <f>'3434'!Y401</f>
        <v>393500</v>
      </c>
      <c r="B408" s="106">
        <f>IF(A408&gt;174999.99,VLOOKUP(A408,'Higher Income Adjustment'!A$1:B$190,2),0)</f>
        <v>0.7000000000000004</v>
      </c>
      <c r="C408" s="85">
        <f>'3434'!AX401</f>
        <v>47781.118964211266</v>
      </c>
      <c r="D408" s="85">
        <f>'3434'!AY401</f>
        <v>51536.769174888468</v>
      </c>
      <c r="E408" s="85">
        <f>'3434'!AZ401</f>
        <v>55292.41938556567</v>
      </c>
      <c r="G408" s="85">
        <f>'3434'!BE401</f>
        <v>21406.233997211959</v>
      </c>
      <c r="H408" s="85">
        <f>'3434'!BF401</f>
        <v>25126.774765891612</v>
      </c>
      <c r="I408" s="85">
        <f>'3434'!BG401</f>
        <v>28847.315534571266</v>
      </c>
    </row>
    <row r="409" spans="1:9" x14ac:dyDescent="0.4">
      <c r="A409" s="35">
        <f>'3434'!Y402</f>
        <v>394500</v>
      </c>
      <c r="B409" s="106">
        <f>IF(A409&gt;174999.99,VLOOKUP(A409,'Higher Income Adjustment'!A$1:B$190,2),0)</f>
        <v>0.7000000000000004</v>
      </c>
      <c r="C409" s="85">
        <f>'3434'!AX402</f>
        <v>47882.941161154522</v>
      </c>
      <c r="D409" s="85">
        <f>'3434'!AY402</f>
        <v>51639.829838197576</v>
      </c>
      <c r="E409" s="85">
        <f>'3434'!AZ402</f>
        <v>55396.718515240631</v>
      </c>
      <c r="G409" s="85">
        <f>'3434'!BE402</f>
        <v>21445.550114084461</v>
      </c>
      <c r="H409" s="85">
        <f>'3434'!BF402</f>
        <v>25167.317771410901</v>
      </c>
      <c r="I409" s="85">
        <f>'3434'!BG402</f>
        <v>28889.08542873734</v>
      </c>
    </row>
    <row r="410" spans="1:9" x14ac:dyDescent="0.4">
      <c r="A410" s="35">
        <f>'3434'!Y403</f>
        <v>395500</v>
      </c>
      <c r="B410" s="106">
        <f>IF(A410&gt;174999.99,VLOOKUP(A410,'Higher Income Adjustment'!A$1:B$190,2),0)</f>
        <v>0.7000000000000004</v>
      </c>
      <c r="C410" s="85">
        <f>'3434'!AX403</f>
        <v>47984.759257576778</v>
      </c>
      <c r="D410" s="85">
        <f>'3434'!AY403</f>
        <v>51742.890501506699</v>
      </c>
      <c r="E410" s="85">
        <f>'3434'!AZ403</f>
        <v>55501.021745436621</v>
      </c>
      <c r="G410" s="85">
        <f>'3434'!BE403</f>
        <v>21484.862168769381</v>
      </c>
      <c r="H410" s="85">
        <f>'3434'!BF403</f>
        <v>25207.860776930189</v>
      </c>
      <c r="I410" s="85">
        <f>'3434'!BG403</f>
        <v>28930.859385090997</v>
      </c>
    </row>
    <row r="411" spans="1:9" x14ac:dyDescent="0.4">
      <c r="A411" s="35">
        <f>'3434'!Y404</f>
        <v>396500</v>
      </c>
      <c r="B411" s="106">
        <f>IF(A411&gt;174999.99,VLOOKUP(A411,'Higher Income Adjustment'!A$1:B$190,2),0)</f>
        <v>0.7000000000000004</v>
      </c>
      <c r="C411" s="85">
        <f>'3434'!AX404</f>
        <v>48086.573257543969</v>
      </c>
      <c r="D411" s="85">
        <f>'3434'!AY404</f>
        <v>51845.951164815822</v>
      </c>
      <c r="E411" s="85">
        <f>'3434'!AZ404</f>
        <v>55605.329072087676</v>
      </c>
      <c r="G411" s="85">
        <f>'3434'!BE404</f>
        <v>21524.170165294679</v>
      </c>
      <c r="H411" s="85">
        <f>'3434'!BF404</f>
        <v>25248.403782449477</v>
      </c>
      <c r="I411" s="85">
        <f>'3434'!BG404</f>
        <v>28972.637399604275</v>
      </c>
    </row>
    <row r="412" spans="1:9" x14ac:dyDescent="0.4">
      <c r="A412" s="35">
        <f>'3434'!Y405</f>
        <v>397500</v>
      </c>
      <c r="B412" s="106">
        <f>IF(A412&gt;174999.99,VLOOKUP(A412,'Higher Income Adjustment'!A$1:B$190,2),0)</f>
        <v>0.7000000000000004</v>
      </c>
      <c r="C412" s="85">
        <f>'3434'!AX405</f>
        <v>48188.383165130079</v>
      </c>
      <c r="D412" s="85">
        <f>'3434'!AY405</f>
        <v>51949.011828124945</v>
      </c>
      <c r="E412" s="85">
        <f>'3434'!AZ405</f>
        <v>55709.640491119811</v>
      </c>
      <c r="G412" s="85">
        <f>'3434'!BE405</f>
        <v>21563.474107696242</v>
      </c>
      <c r="H412" s="85">
        <f>'3434'!BF405</f>
        <v>25288.946787968765</v>
      </c>
      <c r="I412" s="85">
        <f>'3434'!BG405</f>
        <v>29014.419468241289</v>
      </c>
    </row>
    <row r="413" spans="1:9" x14ac:dyDescent="0.4">
      <c r="A413" s="35">
        <f>'3434'!Y406</f>
        <v>398500</v>
      </c>
      <c r="B413" s="106">
        <f>IF(A413&gt;174999.99,VLOOKUP(A413,'Higher Income Adjustment'!A$1:B$190,2),0)</f>
        <v>0.7000000000000004</v>
      </c>
      <c r="C413" s="85">
        <f>'3434'!AX406</f>
        <v>48290.188984417022</v>
      </c>
      <c r="D413" s="85">
        <f>'3434'!AY406</f>
        <v>52052.072491434068</v>
      </c>
      <c r="E413" s="85">
        <f>'3434'!AZ406</f>
        <v>55813.955998451114</v>
      </c>
      <c r="G413" s="85">
        <f>'3434'!BE406</f>
        <v>21602.774000017827</v>
      </c>
      <c r="H413" s="85">
        <f>'3434'!BF406</f>
        <v>25329.489793488054</v>
      </c>
      <c r="I413" s="85">
        <f>'3434'!BG406</f>
        <v>29056.20558695828</v>
      </c>
    </row>
    <row r="414" spans="1:9" x14ac:dyDescent="0.4">
      <c r="A414" s="35">
        <f>'3434'!Y407</f>
        <v>399500</v>
      </c>
      <c r="B414" s="106">
        <f>IF(A414&gt;174999.99,VLOOKUP(A414,'Higher Income Adjustment'!A$1:B$190,2),0)</f>
        <v>0.7000000000000004</v>
      </c>
      <c r="C414" s="85">
        <f>'3434'!AX407</f>
        <v>48391.990719494599</v>
      </c>
      <c r="D414" s="85">
        <f>'3434'!AY407</f>
        <v>52155.133154743176</v>
      </c>
      <c r="E414" s="85">
        <f>'3434'!AZ407</f>
        <v>55918.275589991754</v>
      </c>
      <c r="G414" s="85">
        <f>'3434'!BE407</f>
        <v>21642.069846311017</v>
      </c>
      <c r="H414" s="85">
        <f>'3434'!BF407</f>
        <v>25370.032799007342</v>
      </c>
      <c r="I414" s="85">
        <f>'3434'!BG407</f>
        <v>29097.995751703667</v>
      </c>
    </row>
    <row r="415" spans="1:9" x14ac:dyDescent="0.4">
      <c r="A415" s="35">
        <f>'3434'!Y408</f>
        <v>400500</v>
      </c>
      <c r="B415" s="106">
        <f>IF(A415&gt;174999.99,VLOOKUP(A415,'Higher Income Adjustment'!A$1:B$190,2),0)</f>
        <v>0.7000000000000004</v>
      </c>
      <c r="C415" s="85">
        <f>'3434'!AX408</f>
        <v>48493.788374460477</v>
      </c>
      <c r="D415" s="85">
        <f>'3434'!AY408</f>
        <v>52258.193818052299</v>
      </c>
      <c r="E415" s="85">
        <f>'3434'!AZ408</f>
        <v>56022.599261644122</v>
      </c>
      <c r="G415" s="85">
        <f>'3434'!BE408</f>
        <v>21681.361650635135</v>
      </c>
      <c r="H415" s="85">
        <f>'3434'!BF408</f>
        <v>25410.575804526627</v>
      </c>
      <c r="I415" s="85">
        <f>'3434'!BG408</f>
        <v>29139.789958418118</v>
      </c>
    </row>
    <row r="416" spans="1:9" x14ac:dyDescent="0.4">
      <c r="A416" s="35">
        <f>'3434'!Y409</f>
        <v>401500</v>
      </c>
      <c r="B416" s="106">
        <f>IF(A416&gt;174999.99,VLOOKUP(A416,'Higher Income Adjustment'!A$1:B$190,2),0)</f>
        <v>0.7000000000000004</v>
      </c>
      <c r="C416" s="85">
        <f>'3434'!AX409</f>
        <v>48595.581953420056</v>
      </c>
      <c r="D416" s="85">
        <f>'3434'!AY409</f>
        <v>52361.254481361422</v>
      </c>
      <c r="E416" s="85">
        <f>'3434'!AZ409</f>
        <v>56126.927009302788</v>
      </c>
      <c r="G416" s="85">
        <f>'3434'!BE409</f>
        <v>21720.64941705723</v>
      </c>
      <c r="H416" s="85">
        <f>'3434'!BF409</f>
        <v>25451.118810045919</v>
      </c>
      <c r="I416" s="85">
        <f>'3434'!BG409</f>
        <v>29181.588203034607</v>
      </c>
    </row>
    <row r="417" spans="1:9" x14ac:dyDescent="0.4">
      <c r="A417" s="35">
        <f>'3434'!Y410</f>
        <v>402500</v>
      </c>
      <c r="B417" s="106">
        <f>IF(A417&gt;174999.99,VLOOKUP(A417,'Higher Income Adjustment'!A$1:B$190,2),0)</f>
        <v>0.7000000000000004</v>
      </c>
      <c r="C417" s="85">
        <f>'3434'!AX410</f>
        <v>48697.371460486465</v>
      </c>
      <c r="D417" s="85">
        <f>'3434'!AY410</f>
        <v>52464.315144670545</v>
      </c>
      <c r="E417" s="85">
        <f>'3434'!AZ410</f>
        <v>56231.258828854625</v>
      </c>
      <c r="G417" s="85">
        <f>'3434'!BE410</f>
        <v>21759.933149651963</v>
      </c>
      <c r="H417" s="85">
        <f>'3434'!BF410</f>
        <v>25491.661815565203</v>
      </c>
      <c r="I417" s="85">
        <f>'3434'!BG410</f>
        <v>29223.390481478444</v>
      </c>
    </row>
    <row r="418" spans="1:9" x14ac:dyDescent="0.4">
      <c r="A418" s="35">
        <f>'3434'!Y411</f>
        <v>403500</v>
      </c>
      <c r="B418" s="106">
        <f>IF(A418&gt;174999.99,VLOOKUP(A418,'Higher Income Adjustment'!A$1:B$190,2),0)</f>
        <v>0.7000000000000004</v>
      </c>
      <c r="C418" s="85">
        <f>'3434'!AX411</f>
        <v>48799.156899780493</v>
      </c>
      <c r="D418" s="85">
        <f>'3434'!AY411</f>
        <v>52567.375807979668</v>
      </c>
      <c r="E418" s="85">
        <f>'3434'!AZ411</f>
        <v>56335.594716178843</v>
      </c>
      <c r="G418" s="85">
        <f>'3434'!BE411</f>
        <v>21799.212852501623</v>
      </c>
      <c r="H418" s="85">
        <f>'3434'!BF411</f>
        <v>25532.204821084495</v>
      </c>
      <c r="I418" s="85">
        <f>'3434'!BG411</f>
        <v>29265.196789667367</v>
      </c>
    </row>
    <row r="419" spans="1:9" x14ac:dyDescent="0.4">
      <c r="A419" s="35">
        <f>'3434'!Y412</f>
        <v>404500</v>
      </c>
      <c r="B419" s="106">
        <f>IF(A419&gt;174999.99,VLOOKUP(A419,'Higher Income Adjustment'!A$1:B$190,2),0)</f>
        <v>0.7000000000000004</v>
      </c>
      <c r="C419" s="85">
        <f>'3434'!AX412</f>
        <v>48900.938275430519</v>
      </c>
      <c r="D419" s="85">
        <f>'3434'!AY412</f>
        <v>52670.436471288776</v>
      </c>
      <c r="E419" s="85">
        <f>'3434'!AZ412</f>
        <v>56439.934667147034</v>
      </c>
      <c r="G419" s="85">
        <f>'3434'!BE412</f>
        <v>21838.488529695984</v>
      </c>
      <c r="H419" s="85">
        <f>'3434'!BF412</f>
        <v>25572.74782660378</v>
      </c>
      <c r="I419" s="85">
        <f>'3434'!BG412</f>
        <v>29307.007123511576</v>
      </c>
    </row>
    <row r="420" spans="1:9" x14ac:dyDescent="0.4">
      <c r="A420" s="35">
        <f>'3434'!Y413</f>
        <v>405500</v>
      </c>
      <c r="B420" s="106">
        <f>IF(A420&gt;174999.99,VLOOKUP(A420,'Higher Income Adjustment'!A$1:B$190,2),0)</f>
        <v>0.7000000000000004</v>
      </c>
      <c r="C420" s="85">
        <f>'3434'!AX413</f>
        <v>49002.715591572502</v>
      </c>
      <c r="D420" s="85">
        <f>'3434'!AY413</f>
        <v>52773.497134597899</v>
      </c>
      <c r="E420" s="85">
        <f>'3434'!AZ413</f>
        <v>56544.278677623297</v>
      </c>
      <c r="G420" s="85">
        <f>'3434'!BE413</f>
        <v>21877.760185332339</v>
      </c>
      <c r="H420" s="85">
        <f>'3434'!BF413</f>
        <v>25613.290832123072</v>
      </c>
      <c r="I420" s="85">
        <f>'3434'!BG413</f>
        <v>29348.821478913804</v>
      </c>
    </row>
    <row r="421" spans="1:9" x14ac:dyDescent="0.4">
      <c r="A421" s="35">
        <f>'3434'!Y414</f>
        <v>406500</v>
      </c>
      <c r="B421" s="106">
        <f>IF(A421&gt;174999.99,VLOOKUP(A421,'Higher Income Adjustment'!A$1:B$190,2),0)</f>
        <v>0.7000000000000004</v>
      </c>
      <c r="C421" s="85">
        <f>'3434'!AX414</f>
        <v>49104.488852349859</v>
      </c>
      <c r="D421" s="85">
        <f>'3434'!AY414</f>
        <v>52876.557797907022</v>
      </c>
      <c r="E421" s="85">
        <f>'3434'!AZ414</f>
        <v>56648.626743464185</v>
      </c>
      <c r="G421" s="85">
        <f>'3434'!BE414</f>
        <v>21917.027823515356</v>
      </c>
      <c r="H421" s="85">
        <f>'3434'!BF414</f>
        <v>25653.833837642356</v>
      </c>
      <c r="I421" s="85">
        <f>'3434'!BG414</f>
        <v>29390.639851769356</v>
      </c>
    </row>
    <row r="422" spans="1:9" x14ac:dyDescent="0.4">
      <c r="A422" s="35">
        <f>'3434'!Y415</f>
        <v>407500</v>
      </c>
      <c r="B422" s="106">
        <f>IF(A422&gt;174999.99,VLOOKUP(A422,'Higher Income Adjustment'!A$1:B$190,2),0)</f>
        <v>0.7000000000000004</v>
      </c>
      <c r="C422" s="85">
        <f>'3434'!AX415</f>
        <v>49206.258061913431</v>
      </c>
      <c r="D422" s="85">
        <f>'3434'!AY415</f>
        <v>52979.618461216145</v>
      </c>
      <c r="E422" s="85">
        <f>'3434'!AZ415</f>
        <v>56752.978860518859</v>
      </c>
      <c r="G422" s="85">
        <f>'3434'!BE415</f>
        <v>21956.2914483571</v>
      </c>
      <c r="H422" s="85">
        <f>'3434'!BF415</f>
        <v>25694.376843161648</v>
      </c>
      <c r="I422" s="85">
        <f>'3434'!BG415</f>
        <v>29432.462237966196</v>
      </c>
    </row>
    <row r="423" spans="1:9" x14ac:dyDescent="0.4">
      <c r="A423" s="35">
        <f>'3434'!Y416</f>
        <v>408500</v>
      </c>
      <c r="B423" s="106">
        <f>IF(A423&gt;174999.99,VLOOKUP(A423,'Higher Income Adjustment'!A$1:B$190,2),0)</f>
        <v>0.7000000000000004</v>
      </c>
      <c r="C423" s="85">
        <f>'3434'!AX416</f>
        <v>49308.023224421442</v>
      </c>
      <c r="D423" s="85">
        <f>'3434'!AY416</f>
        <v>53082.679124525253</v>
      </c>
      <c r="E423" s="85">
        <f>'3434'!AZ416</f>
        <v>56857.335024629065</v>
      </c>
      <c r="G423" s="85">
        <f>'3434'!BE416</f>
        <v>21995.551063976905</v>
      </c>
      <c r="H423" s="85">
        <f>'3434'!BF416</f>
        <v>25734.919848680933</v>
      </c>
      <c r="I423" s="85">
        <f>'3434'!BG416</f>
        <v>29474.28863338496</v>
      </c>
    </row>
    <row r="424" spans="1:9" x14ac:dyDescent="0.4">
      <c r="A424" s="35">
        <f>'3434'!Y417</f>
        <v>409500</v>
      </c>
      <c r="B424" s="106">
        <f>IF(A424&gt;174999.99,VLOOKUP(A424,'Higher Income Adjustment'!A$1:B$190,2),0)</f>
        <v>0.7000000000000004</v>
      </c>
      <c r="C424" s="85">
        <f>'3434'!AX417</f>
        <v>49409.784344039443</v>
      </c>
      <c r="D424" s="85">
        <f>'3434'!AY417</f>
        <v>53185.739787834376</v>
      </c>
      <c r="E424" s="85">
        <f>'3434'!AZ417</f>
        <v>56961.69523162931</v>
      </c>
      <c r="G424" s="85">
        <f>'3434'!BE417</f>
        <v>22034.806674501386</v>
      </c>
      <c r="H424" s="85">
        <f>'3434'!BF417</f>
        <v>25775.462854200225</v>
      </c>
      <c r="I424" s="85">
        <f>'3434'!BG417</f>
        <v>29516.119033899064</v>
      </c>
    </row>
    <row r="425" spans="1:9" x14ac:dyDescent="0.4">
      <c r="A425" s="35">
        <f>'3434'!Y418</f>
        <v>410500</v>
      </c>
      <c r="B425" s="106">
        <f>IF(A425&gt;174999.99,VLOOKUP(A425,'Higher Income Adjustment'!A$1:B$190,2),0)</f>
        <v>0.7000000000000004</v>
      </c>
      <c r="C425" s="85">
        <f>'3434'!AX418</f>
        <v>49511.541424940231</v>
      </c>
      <c r="D425" s="85">
        <f>'3434'!AY418</f>
        <v>53288.800451143499</v>
      </c>
      <c r="E425" s="85">
        <f>'3434'!AZ418</f>
        <v>57066.059477346767</v>
      </c>
      <c r="G425" s="85">
        <f>'3434'!BE418</f>
        <v>22074.058284064318</v>
      </c>
      <c r="H425" s="85">
        <f>'3434'!BF418</f>
        <v>25816.005859719509</v>
      </c>
      <c r="I425" s="85">
        <f>'3434'!BG418</f>
        <v>29557.9534353747</v>
      </c>
    </row>
    <row r="426" spans="1:9" x14ac:dyDescent="0.4">
      <c r="A426" s="35">
        <f>'3434'!Y419</f>
        <v>411500</v>
      </c>
      <c r="B426" s="106">
        <f>IF(A426&gt;174999.99,VLOOKUP(A426,'Higher Income Adjustment'!A$1:B$190,2),0)</f>
        <v>0.7000000000000004</v>
      </c>
      <c r="C426" s="85">
        <f>'3434'!AX419</f>
        <v>49613.294471303801</v>
      </c>
      <c r="D426" s="85">
        <f>'3434'!AY419</f>
        <v>53391.861114452622</v>
      </c>
      <c r="E426" s="85">
        <f>'3434'!AZ419</f>
        <v>57170.427757601443</v>
      </c>
      <c r="G426" s="85">
        <f>'3434'!BE419</f>
        <v>22113.305896806629</v>
      </c>
      <c r="H426" s="85">
        <f>'3434'!BF419</f>
        <v>25856.548865238794</v>
      </c>
      <c r="I426" s="85">
        <f>'3434'!BG419</f>
        <v>29599.791833670959</v>
      </c>
    </row>
    <row r="427" spans="1:9" x14ac:dyDescent="0.4">
      <c r="A427" s="35">
        <f>'3434'!Y420</f>
        <v>412500</v>
      </c>
      <c r="B427" s="106">
        <f>IF(A427&gt;174999.99,VLOOKUP(A427,'Higher Income Adjustment'!A$1:B$190,2),0)</f>
        <v>0.7000000000000004</v>
      </c>
      <c r="C427" s="85">
        <f>'3434'!AX420</f>
        <v>49715.043487317285</v>
      </c>
      <c r="D427" s="85">
        <f>'3434'!AY420</f>
        <v>53494.921777761745</v>
      </c>
      <c r="E427" s="85">
        <f>'3434'!AZ420</f>
        <v>57274.800068206205</v>
      </c>
      <c r="G427" s="85">
        <f>'3434'!BE420</f>
        <v>22152.549516876323</v>
      </c>
      <c r="H427" s="85">
        <f>'3434'!BF420</f>
        <v>25897.091870758086</v>
      </c>
      <c r="I427" s="85">
        <f>'3434'!BG420</f>
        <v>29641.634224639849</v>
      </c>
    </row>
    <row r="428" spans="1:9" x14ac:dyDescent="0.4">
      <c r="A428" s="35">
        <f>'3434'!Y421</f>
        <v>413500</v>
      </c>
      <c r="B428" s="106">
        <f>IF(A428&gt;174999.99,VLOOKUP(A428,'Higher Income Adjustment'!A$1:B$190,2),0)</f>
        <v>0.7000000000000004</v>
      </c>
      <c r="C428" s="85">
        <f>'3434'!AX421</f>
        <v>49816.788477174916</v>
      </c>
      <c r="D428" s="85">
        <f>'3434'!AY421</f>
        <v>53597.982441070853</v>
      </c>
      <c r="E428" s="85">
        <f>'3434'!AZ421</f>
        <v>57379.176404966791</v>
      </c>
      <c r="G428" s="85">
        <f>'3434'!BE421</f>
        <v>22191.789148428408</v>
      </c>
      <c r="H428" s="85">
        <f>'3434'!BF421</f>
        <v>25937.63487627737</v>
      </c>
      <c r="I428" s="85">
        <f>'3434'!BG421</f>
        <v>29683.480604126333</v>
      </c>
    </row>
    <row r="429" spans="1:9" x14ac:dyDescent="0.4">
      <c r="A429" s="35">
        <f>'3434'!Y422</f>
        <v>414500</v>
      </c>
      <c r="B429" s="106">
        <f>IF(A429&gt;174999.99,VLOOKUP(A429,'Higher Income Adjustment'!A$1:B$190,2),0)</f>
        <v>0.7000000000000004</v>
      </c>
      <c r="C429" s="85">
        <f>'3434'!AX422</f>
        <v>49918.529445077962</v>
      </c>
      <c r="D429" s="85">
        <f>'3434'!AY422</f>
        <v>53701.043104379976</v>
      </c>
      <c r="E429" s="85">
        <f>'3434'!AZ422</f>
        <v>57483.556763681991</v>
      </c>
      <c r="G429" s="85">
        <f>'3434'!BE422</f>
        <v>22231.024795624879</v>
      </c>
      <c r="H429" s="85">
        <f>'3434'!BF422</f>
        <v>25978.177881796662</v>
      </c>
      <c r="I429" s="85">
        <f>'3434'!BG422</f>
        <v>29725.330967968446</v>
      </c>
    </row>
    <row r="430" spans="1:9" x14ac:dyDescent="0.4">
      <c r="A430" s="35">
        <f>'3434'!Y423</f>
        <v>415500</v>
      </c>
      <c r="B430" s="106">
        <f>IF(A430&gt;174999.99,VLOOKUP(A430,'Higher Income Adjustment'!A$1:B$190,2),0)</f>
        <v>0.7000000000000004</v>
      </c>
      <c r="C430" s="85">
        <f>'3434'!AX423</f>
        <v>50020.266395234663</v>
      </c>
      <c r="D430" s="85">
        <f>'3434'!AY423</f>
        <v>53804.103767689099</v>
      </c>
      <c r="E430" s="85">
        <f>'3434'!AZ423</f>
        <v>57587.941140143535</v>
      </c>
      <c r="G430" s="85">
        <f>'3434'!BE423</f>
        <v>22270.256462634614</v>
      </c>
      <c r="H430" s="85">
        <f>'3434'!BF423</f>
        <v>26018.720887315947</v>
      </c>
      <c r="I430" s="85">
        <f>'3434'!BG423</f>
        <v>29767.18531199728</v>
      </c>
    </row>
    <row r="431" spans="1:9" x14ac:dyDescent="0.4">
      <c r="A431" s="35">
        <f>'3434'!Y424</f>
        <v>416500</v>
      </c>
      <c r="B431" s="106">
        <f>IF(A431&gt;174999.99,VLOOKUP(A431,'Higher Income Adjustment'!A$1:B$190,2),0)</f>
        <v>0.7000000000000004</v>
      </c>
      <c r="C431" s="85">
        <f>'3434'!AX424</f>
        <v>50121.999331860141</v>
      </c>
      <c r="D431" s="85">
        <f>'3434'!AY424</f>
        <v>53907.164430998222</v>
      </c>
      <c r="E431" s="85">
        <f>'3434'!AZ424</f>
        <v>57692.329530136303</v>
      </c>
      <c r="G431" s="85">
        <f>'3434'!BE424</f>
        <v>22309.484153633373</v>
      </c>
      <c r="H431" s="85">
        <f>'3434'!BF424</f>
        <v>26059.263892835239</v>
      </c>
      <c r="I431" s="85">
        <f>'3434'!BG424</f>
        <v>29809.043632037105</v>
      </c>
    </row>
    <row r="432" spans="1:9" x14ac:dyDescent="0.4">
      <c r="A432" s="35">
        <f>'3434'!Y425</f>
        <v>417500</v>
      </c>
      <c r="B432" s="106">
        <f>IF(A432&gt;174999.99,VLOOKUP(A432,'Higher Income Adjustment'!A$1:B$190,2),0)</f>
        <v>0.7000000000000004</v>
      </c>
      <c r="C432" s="85">
        <f>'3434'!AX425</f>
        <v>50223.728259176423</v>
      </c>
      <c r="D432" s="85">
        <f>'3434'!AY425</f>
        <v>54010.225094307345</v>
      </c>
      <c r="E432" s="85">
        <f>'3434'!AZ425</f>
        <v>57796.721929438267</v>
      </c>
      <c r="G432" s="85">
        <f>'3434'!BE425</f>
        <v>22348.707872803679</v>
      </c>
      <c r="H432" s="85">
        <f>'3434'!BF425</f>
        <v>26099.806898354524</v>
      </c>
      <c r="I432" s="85">
        <f>'3434'!BG425</f>
        <v>29850.905923905368</v>
      </c>
    </row>
    <row r="433" spans="1:9" x14ac:dyDescent="0.4">
      <c r="A433" s="35">
        <f>'3434'!Y426</f>
        <v>418500</v>
      </c>
      <c r="B433" s="106">
        <f>IF(A433&gt;174999.99,VLOOKUP(A433,'Higher Income Adjustment'!A$1:B$190,2),0)</f>
        <v>0.7000000000000004</v>
      </c>
      <c r="C433" s="85">
        <f>'3434'!AX426</f>
        <v>50325.453181412297</v>
      </c>
      <c r="D433" s="85">
        <f>'3434'!AY426</f>
        <v>54113.285757616453</v>
      </c>
      <c r="E433" s="85">
        <f>'3434'!AZ426</f>
        <v>57901.11833382061</v>
      </c>
      <c r="G433" s="85">
        <f>'3434'!BE426</f>
        <v>22387.927624334821</v>
      </c>
      <c r="H433" s="85">
        <f>'3434'!BF426</f>
        <v>26140.349903873815</v>
      </c>
      <c r="I433" s="85">
        <f>'3434'!BG426</f>
        <v>29892.77218341281</v>
      </c>
    </row>
    <row r="434" spans="1:9" x14ac:dyDescent="0.4">
      <c r="A434" s="35">
        <f>'3434'!Y427</f>
        <v>419500</v>
      </c>
      <c r="B434" s="106">
        <f>IF(A434&gt;174999.99,VLOOKUP(A434,'Higher Income Adjustment'!A$1:B$190,2),0)</f>
        <v>0.7000000000000004</v>
      </c>
      <c r="C434" s="85">
        <f>'3434'!AX427</f>
        <v>50427.17410280335</v>
      </c>
      <c r="D434" s="85">
        <f>'3434'!AY427</f>
        <v>54216.346420925576</v>
      </c>
      <c r="E434" s="85">
        <f>'3434'!AZ427</f>
        <v>58005.518739047802</v>
      </c>
      <c r="G434" s="85">
        <f>'3434'!BE427</f>
        <v>22427.143412422749</v>
      </c>
      <c r="H434" s="85">
        <f>'3434'!BF427</f>
        <v>26180.8929093931</v>
      </c>
      <c r="I434" s="85">
        <f>'3434'!BG427</f>
        <v>29934.642406363451</v>
      </c>
    </row>
    <row r="435" spans="1:9" x14ac:dyDescent="0.4">
      <c r="A435" s="35">
        <f>'3434'!Y428</f>
        <v>420500</v>
      </c>
      <c r="B435" s="106">
        <f>IF(A435&gt;174999.99,VLOOKUP(A435,'Higher Income Adjustment'!A$1:B$190,2),0)</f>
        <v>0.7000000000000004</v>
      </c>
      <c r="C435" s="85">
        <f>'3434'!AX428</f>
        <v>50528.89102759181</v>
      </c>
      <c r="D435" s="85">
        <f>'3434'!AY428</f>
        <v>54319.407084234699</v>
      </c>
      <c r="E435" s="85">
        <f>'3434'!AZ428</f>
        <v>58109.923140877589</v>
      </c>
      <c r="G435" s="85">
        <f>'3434'!BE428</f>
        <v>22466.355241270059</v>
      </c>
      <c r="H435" s="85">
        <f>'3434'!BF428</f>
        <v>26221.435914912392</v>
      </c>
      <c r="I435" s="85">
        <f>'3434'!BG428</f>
        <v>29976.516588554725</v>
      </c>
    </row>
    <row r="436" spans="1:9" x14ac:dyDescent="0.4">
      <c r="A436" s="35">
        <f>'3434'!Y429</f>
        <v>421500</v>
      </c>
      <c r="B436" s="106">
        <f>IF(A436&gt;174999.99,VLOOKUP(A436,'Higher Income Adjustment'!A$1:B$190,2),0)</f>
        <v>0.7000000000000004</v>
      </c>
      <c r="C436" s="85">
        <f>'3434'!AX429</f>
        <v>50630.60396002655</v>
      </c>
      <c r="D436" s="85">
        <f>'3434'!AY429</f>
        <v>54422.467747543822</v>
      </c>
      <c r="E436" s="85">
        <f>'3434'!AZ429</f>
        <v>58214.331535061094</v>
      </c>
      <c r="G436" s="85">
        <f>'3434'!BE429</f>
        <v>22505.563115085897</v>
      </c>
      <c r="H436" s="85">
        <f>'3434'!BF429</f>
        <v>26261.978920431677</v>
      </c>
      <c r="I436" s="85">
        <f>'3434'!BG429</f>
        <v>30018.394725777456</v>
      </c>
    </row>
    <row r="437" spans="1:9" x14ac:dyDescent="0.4">
      <c r="A437" s="35">
        <f>'3434'!Y430</f>
        <v>422500</v>
      </c>
      <c r="B437" s="106">
        <f>IF(A437&gt;174999.99,VLOOKUP(A437,'Higher Income Adjustment'!A$1:B$190,2),0)</f>
        <v>0.7000000000000004</v>
      </c>
      <c r="C437" s="85">
        <f>'3434'!AX430</f>
        <v>50732.31290436304</v>
      </c>
      <c r="D437" s="85">
        <f>'3434'!AY430</f>
        <v>54525.528410852945</v>
      </c>
      <c r="E437" s="85">
        <f>'3434'!AZ430</f>
        <v>58318.74391734285</v>
      </c>
      <c r="G437" s="85">
        <f>'3434'!BE430</f>
        <v>22544.767038085953</v>
      </c>
      <c r="H437" s="85">
        <f>'3434'!BF430</f>
        <v>26302.521925950969</v>
      </c>
      <c r="I437" s="85">
        <f>'3434'!BG430</f>
        <v>30060.276813815984</v>
      </c>
    </row>
    <row r="438" spans="1:9" x14ac:dyDescent="0.4">
      <c r="A438" s="35">
        <f>'3434'!Y431</f>
        <v>423500</v>
      </c>
      <c r="B438" s="106">
        <f>IF(A438&gt;174999.99,VLOOKUP(A438,'Higher Income Adjustment'!A$1:B$190,2),0)</f>
        <v>0.7000000000000004</v>
      </c>
      <c r="C438" s="85">
        <f>'3434'!AX431</f>
        <v>50834.017864863228</v>
      </c>
      <c r="D438" s="85">
        <f>'3434'!AY431</f>
        <v>54628.589074162053</v>
      </c>
      <c r="E438" s="85">
        <f>'3434'!AZ431</f>
        <v>58423.160283460878</v>
      </c>
      <c r="G438" s="85">
        <f>'3434'!BE431</f>
        <v>22583.967014492337</v>
      </c>
      <c r="H438" s="85">
        <f>'3434'!BF431</f>
        <v>26343.064931470253</v>
      </c>
      <c r="I438" s="85">
        <f>'3434'!BG431</f>
        <v>30102.16284844817</v>
      </c>
    </row>
    <row r="439" spans="1:9" x14ac:dyDescent="0.4">
      <c r="A439" s="35">
        <f>'3434'!Y432</f>
        <v>424500</v>
      </c>
      <c r="B439" s="106">
        <f>IF(A439&gt;174999.99,VLOOKUP(A439,'Higher Income Adjustment'!A$1:B$190,2),0)</f>
        <v>0.7000000000000004</v>
      </c>
      <c r="C439" s="85">
        <f>'3434'!AX432</f>
        <v>50935.718845795578</v>
      </c>
      <c r="D439" s="85">
        <f>'3434'!AY432</f>
        <v>54731.649737471176</v>
      </c>
      <c r="E439" s="85">
        <f>'3434'!AZ432</f>
        <v>58527.580629146774</v>
      </c>
      <c r="G439" s="85">
        <f>'3434'!BE432</f>
        <v>22623.163048533595</v>
      </c>
      <c r="H439" s="85">
        <f>'3434'!BF432</f>
        <v>26383.607936989538</v>
      </c>
      <c r="I439" s="85">
        <f>'3434'!BG432</f>
        <v>30144.05282544548</v>
      </c>
    </row>
    <row r="440" spans="1:9" x14ac:dyDescent="0.4">
      <c r="A440" s="35">
        <f>'3434'!Y433</f>
        <v>425500</v>
      </c>
      <c r="B440" s="106">
        <f>IF(A440&gt;174999.99,VLOOKUP(A440,'Higher Income Adjustment'!A$1:B$190,2),0)</f>
        <v>0.7000000000000004</v>
      </c>
      <c r="C440" s="85">
        <f>'3434'!AX433</f>
        <v>51037.415851434933</v>
      </c>
      <c r="D440" s="85">
        <f>'3434'!AY433</f>
        <v>54834.710400780299</v>
      </c>
      <c r="E440" s="85">
        <f>'3434'!AZ433</f>
        <v>58632.004950125665</v>
      </c>
      <c r="G440" s="85">
        <f>'3434'!BE433</f>
        <v>22662.355144444617</v>
      </c>
      <c r="H440" s="85">
        <f>'3434'!BF433</f>
        <v>26424.15094250883</v>
      </c>
      <c r="I440" s="85">
        <f>'3434'!BG433</f>
        <v>30185.946740573043</v>
      </c>
    </row>
    <row r="441" spans="1:9" x14ac:dyDescent="0.4">
      <c r="A441" s="35">
        <f>'3434'!Y434</f>
        <v>426500</v>
      </c>
      <c r="B441" s="106">
        <f>IF(A441&gt;174999.99,VLOOKUP(A441,'Higher Income Adjustment'!A$1:B$190,2),0)</f>
        <v>0.7000000000000004</v>
      </c>
      <c r="C441" s="85">
        <f>'3434'!AX434</f>
        <v>51139.108886062473</v>
      </c>
      <c r="D441" s="85">
        <f>'3434'!AY434</f>
        <v>54937.771064089422</v>
      </c>
      <c r="E441" s="85">
        <f>'3434'!AZ434</f>
        <v>58736.433242116371</v>
      </c>
      <c r="G441" s="85">
        <f>'3434'!BE434</f>
        <v>22701.543306466559</v>
      </c>
      <c r="H441" s="85">
        <f>'3434'!BF434</f>
        <v>26464.693948028114</v>
      </c>
      <c r="I441" s="85">
        <f>'3434'!BG434</f>
        <v>30227.844589589669</v>
      </c>
    </row>
    <row r="442" spans="1:9" x14ac:dyDescent="0.4">
      <c r="A442" s="35">
        <f>'3434'!Y435</f>
        <v>427500</v>
      </c>
      <c r="B442" s="106">
        <f>IF(A442&gt;174999.99,VLOOKUP(A442,'Higher Income Adjustment'!A$1:B$190,2),0)</f>
        <v>0.7000000000000004</v>
      </c>
      <c r="C442" s="85">
        <f>'3434'!AX435</f>
        <v>51240.797953965688</v>
      </c>
      <c r="D442" s="85">
        <f>'3434'!AY435</f>
        <v>55040.83172739853</v>
      </c>
      <c r="E442" s="85">
        <f>'3434'!AZ435</f>
        <v>58840.865500831373</v>
      </c>
      <c r="G442" s="85">
        <f>'3434'!BE435</f>
        <v>22740.727538846844</v>
      </c>
      <c r="H442" s="85">
        <f>'3434'!BF435</f>
        <v>26505.236953547406</v>
      </c>
      <c r="I442" s="85">
        <f>'3434'!BG435</f>
        <v>30269.746368247968</v>
      </c>
    </row>
    <row r="443" spans="1:9" x14ac:dyDescent="0.4">
      <c r="A443" s="35">
        <f>'3434'!Y436</f>
        <v>428500</v>
      </c>
      <c r="B443" s="106">
        <f>IF(A443&gt;174999.99,VLOOKUP(A443,'Higher Income Adjustment'!A$1:B$190,2),0)</f>
        <v>0.7000000000000004</v>
      </c>
      <c r="C443" s="85">
        <f>'3434'!AX436</f>
        <v>51342.483059438324</v>
      </c>
      <c r="D443" s="85">
        <f>'3434'!AY436</f>
        <v>55143.892390707653</v>
      </c>
      <c r="E443" s="85">
        <f>'3434'!AZ436</f>
        <v>58945.301721976983</v>
      </c>
      <c r="G443" s="85">
        <f>'3434'!BE436</f>
        <v>22779.90784583905</v>
      </c>
      <c r="H443" s="85">
        <f>'3434'!BF436</f>
        <v>26545.779959066691</v>
      </c>
      <c r="I443" s="85">
        <f>'3434'!BG436</f>
        <v>30311.652072294331</v>
      </c>
    </row>
    <row r="444" spans="1:9" x14ac:dyDescent="0.4">
      <c r="A444" s="35">
        <f>'3434'!Y437</f>
        <v>429500</v>
      </c>
      <c r="B444" s="106">
        <f>IF(A444&gt;174999.99,VLOOKUP(A444,'Higher Income Adjustment'!A$1:B$190,2),0)</f>
        <v>0.7000000000000004</v>
      </c>
      <c r="C444" s="85">
        <f>'3434'!AX437</f>
        <v>51444.16420678029</v>
      </c>
      <c r="D444" s="85">
        <f>'3434'!AY437</f>
        <v>55246.953054016776</v>
      </c>
      <c r="E444" s="85">
        <f>'3434'!AZ437</f>
        <v>59049.741901253263</v>
      </c>
      <c r="G444" s="85">
        <f>'3434'!BE437</f>
        <v>22819.084231702906</v>
      </c>
      <c r="H444" s="85">
        <f>'3434'!BF437</f>
        <v>26586.322964585983</v>
      </c>
      <c r="I444" s="85">
        <f>'3434'!BG437</f>
        <v>30353.56169746906</v>
      </c>
    </row>
    <row r="445" spans="1:9" x14ac:dyDescent="0.4">
      <c r="A445" s="35">
        <f>'3434'!Y438</f>
        <v>430500</v>
      </c>
      <c r="B445" s="106">
        <f>IF(A445&gt;174999.99,VLOOKUP(A445,'Higher Income Adjustment'!A$1:B$190,2),0)</f>
        <v>0.7000000000000004</v>
      </c>
      <c r="C445" s="85">
        <f>'3434'!AX438</f>
        <v>51545.841400297621</v>
      </c>
      <c r="D445" s="85">
        <f>'3434'!AY438</f>
        <v>55350.013717325899</v>
      </c>
      <c r="E445" s="85">
        <f>'3434'!AZ438</f>
        <v>59154.186034354178</v>
      </c>
      <c r="G445" s="85">
        <f>'3434'!BE438</f>
        <v>22858.25670070418</v>
      </c>
      <c r="H445" s="85">
        <f>'3434'!BF438</f>
        <v>26626.865970105267</v>
      </c>
      <c r="I445" s="85">
        <f>'3434'!BG438</f>
        <v>30395.475239506355</v>
      </c>
    </row>
    <row r="446" spans="1:9" x14ac:dyDescent="0.4">
      <c r="A446" s="35">
        <f>'3434'!Y439</f>
        <v>431500</v>
      </c>
      <c r="B446" s="106">
        <f>IF(A446&gt;174999.99,VLOOKUP(A446,'Higher Income Adjustment'!A$1:B$190,2),0)</f>
        <v>0.7000000000000004</v>
      </c>
      <c r="C446" s="85">
        <f>'3434'!AX439</f>
        <v>51647.51464430242</v>
      </c>
      <c r="D446" s="85">
        <f>'3434'!AY439</f>
        <v>55453.074380635022</v>
      </c>
      <c r="E446" s="85">
        <f>'3434'!AZ439</f>
        <v>59258.634116967623</v>
      </c>
      <c r="G446" s="85">
        <f>'3434'!BE439</f>
        <v>22897.425257114683</v>
      </c>
      <c r="H446" s="85">
        <f>'3434'!BF439</f>
        <v>26667.408975624559</v>
      </c>
      <c r="I446" s="85">
        <f>'3434'!BG439</f>
        <v>30437.392694134436</v>
      </c>
    </row>
    <row r="447" spans="1:9" x14ac:dyDescent="0.4">
      <c r="A447" s="35">
        <f>'3434'!Y440</f>
        <v>432500</v>
      </c>
      <c r="B447" s="106">
        <f>IF(A447&gt;174999.99,VLOOKUP(A447,'Higher Income Adjustment'!A$1:B$190,2),0)</f>
        <v>0.7000000000000004</v>
      </c>
      <c r="C447" s="85">
        <f>'3434'!AX440</f>
        <v>51749.183943112803</v>
      </c>
      <c r="D447" s="85">
        <f>'3434'!AY440</f>
        <v>55556.13504394413</v>
      </c>
      <c r="E447" s="85">
        <f>'3434'!AZ440</f>
        <v>59363.086144775458</v>
      </c>
      <c r="G447" s="85">
        <f>'3434'!BE440</f>
        <v>22936.58990521216</v>
      </c>
      <c r="H447" s="85">
        <f>'3434'!BF440</f>
        <v>26707.951981143844</v>
      </c>
      <c r="I447" s="85">
        <f>'3434'!BG440</f>
        <v>30479.314057075528</v>
      </c>
    </row>
    <row r="448" spans="1:9" x14ac:dyDescent="0.4">
      <c r="A448" s="35">
        <f>'3434'!Y441</f>
        <v>433500</v>
      </c>
      <c r="B448" s="106">
        <f>IF(A448&gt;174999.99,VLOOKUP(A448,'Higher Income Adjustment'!A$1:B$190,2),0)</f>
        <v>0.7000000000000004</v>
      </c>
      <c r="C448" s="85">
        <f>'3434'!AX441</f>
        <v>51850.849301052884</v>
      </c>
      <c r="D448" s="85">
        <f>'3434'!AY441</f>
        <v>55659.195707253253</v>
      </c>
      <c r="E448" s="85">
        <f>'3434'!AZ441</f>
        <v>59467.542113453623</v>
      </c>
      <c r="G448" s="85">
        <f>'3434'!BE441</f>
        <v>22975.75064928029</v>
      </c>
      <c r="H448" s="85">
        <f>'3434'!BF441</f>
        <v>26748.494986663136</v>
      </c>
      <c r="I448" s="85">
        <f>'3434'!BG441</f>
        <v>30521.239324045982</v>
      </c>
    </row>
    <row r="449" spans="1:9" x14ac:dyDescent="0.4">
      <c r="A449" s="35">
        <f>'3434'!Y442</f>
        <v>434500</v>
      </c>
      <c r="B449" s="106">
        <f>IF(A449&gt;174999.99,VLOOKUP(A449,'Higher Income Adjustment'!A$1:B$190,2),0)</f>
        <v>0.7000000000000004</v>
      </c>
      <c r="C449" s="85">
        <f>'3434'!AX442</f>
        <v>51952.510722452636</v>
      </c>
      <c r="D449" s="85">
        <f>'3434'!AY442</f>
        <v>55762.256370562376</v>
      </c>
      <c r="E449" s="85">
        <f>'3434'!AZ442</f>
        <v>59572.002018672116</v>
      </c>
      <c r="G449" s="85">
        <f>'3434'!BE442</f>
        <v>23014.90749360856</v>
      </c>
      <c r="H449" s="85">
        <f>'3434'!BF442</f>
        <v>26789.037992182421</v>
      </c>
      <c r="I449" s="85">
        <f>'3434'!BG442</f>
        <v>30563.168490756281</v>
      </c>
    </row>
    <row r="450" spans="1:9" x14ac:dyDescent="0.4">
      <c r="A450" s="35">
        <f>'3434'!Y443</f>
        <v>435500</v>
      </c>
      <c r="B450" s="106">
        <f>IF(A450&gt;174999.99,VLOOKUP(A450,'Higher Income Adjustment'!A$1:B$190,2),0)</f>
        <v>0.7000000000000004</v>
      </c>
      <c r="C450" s="85">
        <f>'3434'!AX443</f>
        <v>52054.168211647891</v>
      </c>
      <c r="D450" s="85">
        <f>'3434'!AY443</f>
        <v>55865.317033871499</v>
      </c>
      <c r="E450" s="85">
        <f>'3434'!AZ443</f>
        <v>59676.465856095107</v>
      </c>
      <c r="G450" s="85">
        <f>'3434'!BE443</f>
        <v>23054.060442492293</v>
      </c>
      <c r="H450" s="85">
        <f>'3434'!BF443</f>
        <v>26829.580997701712</v>
      </c>
      <c r="I450" s="85">
        <f>'3434'!BG443</f>
        <v>30605.101552911132</v>
      </c>
    </row>
    <row r="451" spans="1:9" x14ac:dyDescent="0.4">
      <c r="A451" s="35">
        <f>'3434'!Y444</f>
        <v>436500</v>
      </c>
      <c r="B451" s="106">
        <f>IF(A451&gt;174999.99,VLOOKUP(A451,'Higher Income Adjustment'!A$1:B$190,2),0)</f>
        <v>0.7000000000000004</v>
      </c>
      <c r="C451" s="85">
        <f>'3434'!AX444</f>
        <v>52155.821772980285</v>
      </c>
      <c r="D451" s="85">
        <f>'3434'!AY444</f>
        <v>55968.377697180622</v>
      </c>
      <c r="E451" s="85">
        <f>'3434'!AZ444</f>
        <v>59780.933621380958</v>
      </c>
      <c r="G451" s="85">
        <f>'3434'!BE444</f>
        <v>23093.209500232511</v>
      </c>
      <c r="H451" s="85">
        <f>'3434'!BF444</f>
        <v>26870.124003220997</v>
      </c>
      <c r="I451" s="85">
        <f>'3434'!BG444</f>
        <v>30647.038506209483</v>
      </c>
    </row>
    <row r="452" spans="1:9" x14ac:dyDescent="0.4">
      <c r="A452" s="35">
        <f>'3434'!Y445</f>
        <v>437500</v>
      </c>
      <c r="B452" s="106">
        <f>IF(A452&gt;174999.99,VLOOKUP(A452,'Higher Income Adjustment'!A$1:B$190,2),0)</f>
        <v>0.7000000000000004</v>
      </c>
      <c r="C452" s="85">
        <f>'3434'!AX445</f>
        <v>52257.471410797159</v>
      </c>
      <c r="D452" s="85">
        <f>'3434'!AY445</f>
        <v>56071.43836048973</v>
      </c>
      <c r="E452" s="85">
        <f>'3434'!AZ445</f>
        <v>59885.405310182301</v>
      </c>
      <c r="G452" s="85">
        <f>'3434'!BE445</f>
        <v>23132.354671135952</v>
      </c>
      <c r="H452" s="85">
        <f>'3434'!BF445</f>
        <v>26910.667008740282</v>
      </c>
      <c r="I452" s="85">
        <f>'3434'!BG445</f>
        <v>30688.979346344611</v>
      </c>
    </row>
    <row r="453" spans="1:9" x14ac:dyDescent="0.4">
      <c r="A453" s="35">
        <f>'3434'!Y446</f>
        <v>438500</v>
      </c>
      <c r="B453" s="106">
        <f>IF(A453&gt;174999.99,VLOOKUP(A453,'Higher Income Adjustment'!A$1:B$190,2),0)</f>
        <v>0.7000000000000004</v>
      </c>
      <c r="C453" s="85">
        <f>'3434'!AX446</f>
        <v>52359.117129451603</v>
      </c>
      <c r="D453" s="85">
        <f>'3434'!AY446</f>
        <v>56174.499023798853</v>
      </c>
      <c r="E453" s="85">
        <f>'3434'!AZ446</f>
        <v>59989.880918146104</v>
      </c>
      <c r="G453" s="85">
        <f>'3434'!BE446</f>
        <v>23171.49595951497</v>
      </c>
      <c r="H453" s="85">
        <f>'3434'!BF446</f>
        <v>26951.210014259574</v>
      </c>
      <c r="I453" s="85">
        <f>'3434'!BG446</f>
        <v>30730.924069004177</v>
      </c>
    </row>
    <row r="454" spans="1:9" x14ac:dyDescent="0.4">
      <c r="A454" s="35">
        <f>'3434'!Y447</f>
        <v>439500</v>
      </c>
      <c r="B454" s="106">
        <f>IF(A454&gt;174999.99,VLOOKUP(A454,'Higher Income Adjustment'!A$1:B$190,2),0)</f>
        <v>0.7000000000000004</v>
      </c>
      <c r="C454" s="85">
        <f>'3434'!AX447</f>
        <v>52460.75893330227</v>
      </c>
      <c r="D454" s="85">
        <f>'3434'!AY447</f>
        <v>56277.559687107976</v>
      </c>
      <c r="E454" s="85">
        <f>'3434'!AZ447</f>
        <v>60094.360440913682</v>
      </c>
      <c r="G454" s="85">
        <f>'3434'!BE447</f>
        <v>23210.633369687486</v>
      </c>
      <c r="H454" s="85">
        <f>'3434'!BF447</f>
        <v>26991.753019778858</v>
      </c>
      <c r="I454" s="85">
        <f>'3434'!BG447</f>
        <v>30772.87266987023</v>
      </c>
    </row>
    <row r="455" spans="1:9" x14ac:dyDescent="0.4">
      <c r="A455" s="35">
        <f>'3434'!Y448</f>
        <v>440500</v>
      </c>
      <c r="B455" s="106">
        <f>IF(A455&gt;174999.99,VLOOKUP(A455,'Higher Income Adjustment'!A$1:B$190,2),0)</f>
        <v>0.7000000000000004</v>
      </c>
      <c r="C455" s="85">
        <f>'3434'!AX448</f>
        <v>52562.396826713404</v>
      </c>
      <c r="D455" s="85">
        <f>'3434'!AY448</f>
        <v>56380.620350417099</v>
      </c>
      <c r="E455" s="85">
        <f>'3434'!AZ448</f>
        <v>60198.843874120794</v>
      </c>
      <c r="G455" s="85">
        <f>'3434'!BE448</f>
        <v>23249.766905976961</v>
      </c>
      <c r="H455" s="85">
        <f>'3434'!BF448</f>
        <v>27032.29602529815</v>
      </c>
      <c r="I455" s="85">
        <f>'3434'!BG448</f>
        <v>30814.825144619339</v>
      </c>
    </row>
    <row r="456" spans="1:9" x14ac:dyDescent="0.4">
      <c r="A456" s="35">
        <f>'3434'!Y449</f>
        <v>441500</v>
      </c>
      <c r="B456" s="106">
        <f>IF(A456&gt;174999.99,VLOOKUP(A456,'Higher Income Adjustment'!A$1:B$190,2),0)</f>
        <v>0.7000000000000004</v>
      </c>
      <c r="C456" s="85">
        <f>'3434'!AX449</f>
        <v>52664.030814054779</v>
      </c>
      <c r="D456" s="85">
        <f>'3434'!AY449</f>
        <v>56483.681013726222</v>
      </c>
      <c r="E456" s="85">
        <f>'3434'!AZ449</f>
        <v>60303.331213397665</v>
      </c>
      <c r="G456" s="85">
        <f>'3434'!BE449</f>
        <v>23288.896572712292</v>
      </c>
      <c r="H456" s="85">
        <f>'3434'!BF449</f>
        <v>27072.839030817435</v>
      </c>
      <c r="I456" s="85">
        <f>'3434'!BG449</f>
        <v>30856.781488922577</v>
      </c>
    </row>
    <row r="457" spans="1:9" x14ac:dyDescent="0.4">
      <c r="A457" s="35">
        <f>'3434'!Y450</f>
        <v>442500</v>
      </c>
      <c r="B457" s="106">
        <f>IF(A457&gt;174999.99,VLOOKUP(A457,'Higher Income Adjustment'!A$1:B$190,2),0)</f>
        <v>0.7000000000000004</v>
      </c>
      <c r="C457" s="85">
        <f>'3434'!AX450</f>
        <v>52765.660899701586</v>
      </c>
      <c r="D457" s="85">
        <f>'3434'!AY450</f>
        <v>56586.74167703533</v>
      </c>
      <c r="E457" s="85">
        <f>'3434'!AZ450</f>
        <v>60407.822454369074</v>
      </c>
      <c r="G457" s="85">
        <f>'3434'!BE450</f>
        <v>23328.022374227814</v>
      </c>
      <c r="H457" s="85">
        <f>'3434'!BF450</f>
        <v>27113.382036336727</v>
      </c>
      <c r="I457" s="85">
        <f>'3434'!BG450</f>
        <v>30898.741698445639</v>
      </c>
    </row>
    <row r="458" spans="1:9" x14ac:dyDescent="0.4">
      <c r="A458" s="35">
        <f>'3434'!Y451</f>
        <v>443500</v>
      </c>
      <c r="B458" s="106">
        <f>IF(A458&gt;174999.99,VLOOKUP(A458,'Higher Income Adjustment'!A$1:B$190,2),0)</f>
        <v>0.7000000000000004</v>
      </c>
      <c r="C458" s="85">
        <f>'3434'!AX451</f>
        <v>52867.287088034507</v>
      </c>
      <c r="D458" s="85">
        <f>'3434'!AY451</f>
        <v>56689.802340344453</v>
      </c>
      <c r="E458" s="85">
        <f>'3434'!AZ451</f>
        <v>60512.317592654399</v>
      </c>
      <c r="G458" s="85">
        <f>'3434'!BE451</f>
        <v>23367.144314863195</v>
      </c>
      <c r="H458" s="85">
        <f>'3434'!BF451</f>
        <v>27153.925041856011</v>
      </c>
      <c r="I458" s="85">
        <f>'3434'!BG451</f>
        <v>30940.705768848828</v>
      </c>
    </row>
    <row r="459" spans="1:9" x14ac:dyDescent="0.4">
      <c r="A459" s="35">
        <f>'3434'!Y452</f>
        <v>444500</v>
      </c>
      <c r="B459" s="106">
        <f>IF(A459&gt;174999.99,VLOOKUP(A459,'Higher Income Adjustment'!A$1:B$190,2),0)</f>
        <v>0.7000000000000004</v>
      </c>
      <c r="C459" s="85">
        <f>'3434'!AX452</f>
        <v>52968.909383439503</v>
      </c>
      <c r="D459" s="85">
        <f>'3434'!AY452</f>
        <v>56792.863003653576</v>
      </c>
      <c r="E459" s="85">
        <f>'3434'!AZ452</f>
        <v>60616.816623867649</v>
      </c>
      <c r="G459" s="85">
        <f>'3434'!BE452</f>
        <v>23406.262398963434</v>
      </c>
      <c r="H459" s="85">
        <f>'3434'!BF452</f>
        <v>27194.468047375303</v>
      </c>
      <c r="I459" s="85">
        <f>'3434'!BG452</f>
        <v>30982.673695787173</v>
      </c>
    </row>
    <row r="460" spans="1:9" x14ac:dyDescent="0.4">
      <c r="A460" s="35">
        <f>'3434'!Y453</f>
        <v>445500</v>
      </c>
      <c r="B460" s="106">
        <f>IF(A460&gt;174999.99,VLOOKUP(A460,'Higher Income Adjustment'!A$1:B$190,2),0)</f>
        <v>0.7000000000000004</v>
      </c>
      <c r="C460" s="85">
        <f>'3434'!AX453</f>
        <v>53070.527790307853</v>
      </c>
      <c r="D460" s="85">
        <f>'3434'!AY453</f>
        <v>56895.923666962699</v>
      </c>
      <c r="E460" s="85">
        <f>'3434'!AZ453</f>
        <v>60721.319543617545</v>
      </c>
      <c r="G460" s="85">
        <f>'3434'!BE453</f>
        <v>23445.376630878738</v>
      </c>
      <c r="H460" s="85">
        <f>'3434'!BF453</f>
        <v>27235.011052894588</v>
      </c>
      <c r="I460" s="85">
        <f>'3434'!BG453</f>
        <v>31024.645474910438</v>
      </c>
    </row>
    <row r="461" spans="1:9" x14ac:dyDescent="0.4">
      <c r="A461" s="35">
        <f>'3434'!Y454</f>
        <v>446500</v>
      </c>
      <c r="B461" s="106">
        <f>IF(A461&gt;174999.99,VLOOKUP(A461,'Higher Income Adjustment'!A$1:B$190,2),0)</f>
        <v>0.7000000000000004</v>
      </c>
      <c r="C461" s="85">
        <f>'3434'!AX454</f>
        <v>53172.142313036064</v>
      </c>
      <c r="D461" s="85">
        <f>'3434'!AY454</f>
        <v>56998.984330271807</v>
      </c>
      <c r="E461" s="85">
        <f>'3434'!AZ454</f>
        <v>60825.826347507551</v>
      </c>
      <c r="G461" s="85">
        <f>'3434'!BE454</f>
        <v>23484.48701496455</v>
      </c>
      <c r="H461" s="85">
        <f>'3434'!BF454</f>
        <v>27275.55405841388</v>
      </c>
      <c r="I461" s="85">
        <f>'3434'!BG454</f>
        <v>31066.621101863209</v>
      </c>
    </row>
    <row r="462" spans="1:9" x14ac:dyDescent="0.4">
      <c r="A462" s="35">
        <f>'3434'!Y455</f>
        <v>447500</v>
      </c>
      <c r="B462" s="106">
        <f>IF(A462&gt;174999.99,VLOOKUP(A462,'Higher Income Adjustment'!A$1:B$190,2),0)</f>
        <v>0.7000000000000004</v>
      </c>
      <c r="C462" s="85">
        <f>'3434'!AX455</f>
        <v>53273.752956025877</v>
      </c>
      <c r="D462" s="85">
        <f>'3434'!AY455</f>
        <v>57102.04499358093</v>
      </c>
      <c r="E462" s="85">
        <f>'3434'!AZ455</f>
        <v>60930.337031135983</v>
      </c>
      <c r="G462" s="85">
        <f>'3434'!BE455</f>
        <v>23523.593555581418</v>
      </c>
      <c r="H462" s="85">
        <f>'3434'!BF455</f>
        <v>27316.097063933164</v>
      </c>
      <c r="I462" s="85">
        <f>'3434'!BG455</f>
        <v>31108.600572284911</v>
      </c>
    </row>
    <row r="463" spans="1:9" x14ac:dyDescent="0.4">
      <c r="A463" s="35">
        <f>'3434'!Y456</f>
        <v>448500</v>
      </c>
      <c r="B463" s="106">
        <f>IF(A463&gt;174999.99,VLOOKUP(A463,'Higher Income Adjustment'!A$1:B$190,2),0)</f>
        <v>0.7000000000000004</v>
      </c>
      <c r="C463" s="85">
        <f>'3434'!AX456</f>
        <v>53375.359723684131</v>
      </c>
      <c r="D463" s="85">
        <f>'3434'!AY456</f>
        <v>57205.105656890053</v>
      </c>
      <c r="E463" s="85">
        <f>'3434'!AZ456</f>
        <v>61034.851590095976</v>
      </c>
      <c r="G463" s="85">
        <f>'3434'!BE456</f>
        <v>23562.696257095002</v>
      </c>
      <c r="H463" s="85">
        <f>'3434'!BF456</f>
        <v>27356.640069452456</v>
      </c>
      <c r="I463" s="85">
        <f>'3434'!BG456</f>
        <v>31150.583881809911</v>
      </c>
    </row>
    <row r="464" spans="1:9" x14ac:dyDescent="0.4">
      <c r="A464" s="35">
        <f>'3434'!Y457</f>
        <v>449500</v>
      </c>
      <c r="B464" s="106">
        <f>IF(A464&gt;174999.99,VLOOKUP(A464,'Higher Income Adjustment'!A$1:B$190,2),0)</f>
        <v>0.7000000000000004</v>
      </c>
      <c r="C464" s="85">
        <f>'3434'!AX457</f>
        <v>53476.962620422739</v>
      </c>
      <c r="D464" s="85">
        <f>'3434'!AY457</f>
        <v>57308.166320199176</v>
      </c>
      <c r="E464" s="85">
        <f>'3434'!AZ457</f>
        <v>61139.370019975613</v>
      </c>
      <c r="G464" s="85">
        <f>'3434'!BE457</f>
        <v>23601.795123875971</v>
      </c>
      <c r="H464" s="85">
        <f>'3434'!BF457</f>
        <v>27397.183074971741</v>
      </c>
      <c r="I464" s="85">
        <f>'3434'!BG457</f>
        <v>31192.571026067511</v>
      </c>
    </row>
    <row r="465" spans="1:9" x14ac:dyDescent="0.4">
      <c r="A465" s="35">
        <f>'3434'!Y458</f>
        <v>450500</v>
      </c>
      <c r="B465" s="106">
        <f>IF(A465&gt;174999.99,VLOOKUP(A465,'Higher Income Adjustment'!A$1:B$190,2),0)</f>
        <v>0.7000000000000004</v>
      </c>
      <c r="C465" s="85">
        <f>'3434'!AX458</f>
        <v>53578.561650658667</v>
      </c>
      <c r="D465" s="85">
        <f>'3434'!AY458</f>
        <v>57411.226983508299</v>
      </c>
      <c r="E465" s="85">
        <f>'3434'!AZ458</f>
        <v>61243.892316357931</v>
      </c>
      <c r="G465" s="85">
        <f>'3434'!BE458</f>
        <v>23640.890160299998</v>
      </c>
      <c r="H465" s="85">
        <f>'3434'!BF458</f>
        <v>27437.726080491033</v>
      </c>
      <c r="I465" s="85">
        <f>'3434'!BG458</f>
        <v>31234.562000682068</v>
      </c>
    </row>
    <row r="466" spans="1:9" x14ac:dyDescent="0.4">
      <c r="A466" s="35">
        <f>'3434'!Y459</f>
        <v>451500</v>
      </c>
      <c r="B466" s="106">
        <f>IF(A466&gt;174999.99,VLOOKUP(A466,'Higher Income Adjustment'!A$1:B$190,2),0)</f>
        <v>0.7000000000000004</v>
      </c>
      <c r="C466" s="85">
        <f>'3434'!AX459</f>
        <v>53680.156818813804</v>
      </c>
      <c r="D466" s="85">
        <f>'3434'!AY459</f>
        <v>57514.287646817407</v>
      </c>
      <c r="E466" s="85">
        <f>'3434'!AZ459</f>
        <v>61348.41847482101</v>
      </c>
      <c r="G466" s="85">
        <f>'3434'!BE459</f>
        <v>23679.98137074765</v>
      </c>
      <c r="H466" s="85">
        <f>'3434'!BF459</f>
        <v>27478.269086010318</v>
      </c>
      <c r="I466" s="85">
        <f>'3434'!BG459</f>
        <v>31276.556801272985</v>
      </c>
    </row>
    <row r="467" spans="1:9" x14ac:dyDescent="0.4">
      <c r="A467" s="35">
        <f>'3434'!Y460</f>
        <v>452500</v>
      </c>
      <c r="B467" s="106">
        <f>IF(A467&gt;174999.99,VLOOKUP(A467,'Higher Income Adjustment'!A$1:B$190,2),0)</f>
        <v>0.7000000000000004</v>
      </c>
      <c r="C467" s="85">
        <f>'3434'!AX460</f>
        <v>53781.748129315034</v>
      </c>
      <c r="D467" s="85">
        <f>'3434'!AY460</f>
        <v>57617.34831012653</v>
      </c>
      <c r="E467" s="85">
        <f>'3434'!AZ460</f>
        <v>61452.948490938026</v>
      </c>
      <c r="G467" s="85">
        <f>'3434'!BE460</f>
        <v>23719.068759604386</v>
      </c>
      <c r="H467" s="85">
        <f>'3434'!BF460</f>
        <v>27518.812091529602</v>
      </c>
      <c r="I467" s="85">
        <f>'3434'!BG460</f>
        <v>31318.555423454818</v>
      </c>
    </row>
    <row r="468" spans="1:9" x14ac:dyDescent="0.4">
      <c r="A468" s="35">
        <f>'3434'!Y461</f>
        <v>453500</v>
      </c>
      <c r="B468" s="106">
        <f>IF(A468&gt;174999.99,VLOOKUP(A468,'Higher Income Adjustment'!A$1:B$190,2),0)</f>
        <v>0.7000000000000004</v>
      </c>
      <c r="C468" s="85">
        <f>'3434'!AX461</f>
        <v>53883.335586594025</v>
      </c>
      <c r="D468" s="85">
        <f>'3434'!AY461</f>
        <v>57720.408973435653</v>
      </c>
      <c r="E468" s="85">
        <f>'3434'!AZ461</f>
        <v>61557.482360277281</v>
      </c>
      <c r="G468" s="85">
        <f>'3434'!BE461</f>
        <v>23758.152331260491</v>
      </c>
      <c r="H468" s="85">
        <f>'3434'!BF461</f>
        <v>27559.355097048894</v>
      </c>
      <c r="I468" s="85">
        <f>'3434'!BG461</f>
        <v>31360.557862837297</v>
      </c>
    </row>
    <row r="469" spans="1:9" x14ac:dyDescent="0.4">
      <c r="A469" s="35">
        <f>'3434'!Y462</f>
        <v>454500</v>
      </c>
      <c r="B469" s="106">
        <f>IF(A469&gt;174999.99,VLOOKUP(A469,'Higher Income Adjustment'!A$1:B$190,2),0)</f>
        <v>0.7000000000000004</v>
      </c>
      <c r="C469" s="85">
        <f>'3434'!AX462</f>
        <v>53984.919195087306</v>
      </c>
      <c r="D469" s="85">
        <f>'3434'!AY462</f>
        <v>57823.469636744776</v>
      </c>
      <c r="E469" s="85">
        <f>'3434'!AZ462</f>
        <v>61662.020078402245</v>
      </c>
      <c r="G469" s="85">
        <f>'3434'!BE462</f>
        <v>23797.232090110985</v>
      </c>
      <c r="H469" s="85">
        <f>'3434'!BF462</f>
        <v>27599.898102568179</v>
      </c>
      <c r="I469" s="85">
        <f>'3434'!BG462</f>
        <v>31402.564115025372</v>
      </c>
    </row>
    <row r="470" spans="1:9" x14ac:dyDescent="0.4">
      <c r="A470" s="35">
        <f>'3434'!Y463</f>
        <v>455500</v>
      </c>
      <c r="B470" s="106">
        <f>IF(A470&gt;174999.99,VLOOKUP(A470,'Higher Income Adjustment'!A$1:B$190,2),0)</f>
        <v>0.7000000000000004</v>
      </c>
      <c r="C470" s="85">
        <f>'3434'!AX463</f>
        <v>54086.498959236138</v>
      </c>
      <c r="D470" s="85">
        <f>'3434'!AY463</f>
        <v>57926.530300053899</v>
      </c>
      <c r="E470" s="85">
        <f>'3434'!AZ463</f>
        <v>61766.56164087166</v>
      </c>
      <c r="G470" s="85">
        <f>'3434'!BE463</f>
        <v>23836.308040555628</v>
      </c>
      <c r="H470" s="85">
        <f>'3434'!BF463</f>
        <v>27640.441108087471</v>
      </c>
      <c r="I470" s="85">
        <f>'3434'!BG463</f>
        <v>31444.574175619313</v>
      </c>
    </row>
    <row r="471" spans="1:9" x14ac:dyDescent="0.4">
      <c r="A471" s="35">
        <f>'3434'!Y464</f>
        <v>456500</v>
      </c>
      <c r="B471" s="106">
        <f>IF(A471&gt;174999.99,VLOOKUP(A471,'Higher Income Adjustment'!A$1:B$190,2),0)</f>
        <v>0.7000000000000004</v>
      </c>
      <c r="C471" s="85">
        <f>'3434'!AX464</f>
        <v>54188.074883486464</v>
      </c>
      <c r="D471" s="85">
        <f>'3434'!AY464</f>
        <v>58029.590963363007</v>
      </c>
      <c r="E471" s="85">
        <f>'3434'!AZ464</f>
        <v>61871.10704323955</v>
      </c>
      <c r="G471" s="85">
        <f>'3434'!BE464</f>
        <v>23875.380186998813</v>
      </c>
      <c r="H471" s="85">
        <f>'3434'!BF464</f>
        <v>27680.984113606755</v>
      </c>
      <c r="I471" s="85">
        <f>'3434'!BG464</f>
        <v>31486.588040214698</v>
      </c>
    </row>
    <row r="472" spans="1:9" x14ac:dyDescent="0.4">
      <c r="A472" s="35">
        <f>'3434'!Y465</f>
        <v>457500</v>
      </c>
      <c r="B472" s="106">
        <f>IF(A472&gt;174999.99,VLOOKUP(A472,'Higher Income Adjustment'!A$1:B$190,2),0)</f>
        <v>0.7000000000000004</v>
      </c>
      <c r="C472" s="85">
        <f>'3434'!AX465</f>
        <v>54289.646972288945</v>
      </c>
      <c r="D472" s="85">
        <f>'3434'!AY465</f>
        <v>58132.65162667213</v>
      </c>
      <c r="E472" s="85">
        <f>'3434'!AZ465</f>
        <v>61975.656281055315</v>
      </c>
      <c r="G472" s="85">
        <f>'3434'!BE465</f>
        <v>23914.448533849565</v>
      </c>
      <c r="H472" s="85">
        <f>'3434'!BF465</f>
        <v>27721.527119126047</v>
      </c>
      <c r="I472" s="85">
        <f>'3434'!BG465</f>
        <v>31528.605704402529</v>
      </c>
    </row>
    <row r="473" spans="1:9" x14ac:dyDescent="0.4">
      <c r="A473" s="35">
        <f>'3434'!Y466</f>
        <v>458500</v>
      </c>
      <c r="B473" s="106">
        <f>IF(A473&gt;174999.99,VLOOKUP(A473,'Higher Income Adjustment'!A$1:B$190,2),0)</f>
        <v>0.7000000000000004</v>
      </c>
      <c r="C473" s="85">
        <f>'3434'!AX466</f>
        <v>54391.215230098773</v>
      </c>
      <c r="D473" s="85">
        <f>'3434'!AY466</f>
        <v>58235.712289981253</v>
      </c>
      <c r="E473" s="85">
        <f>'3434'!AZ466</f>
        <v>62080.209349863733</v>
      </c>
      <c r="G473" s="85">
        <f>'3434'!BE466</f>
        <v>23953.51308552143</v>
      </c>
      <c r="H473" s="85">
        <f>'3434'!BF466</f>
        <v>27762.070124645332</v>
      </c>
      <c r="I473" s="85">
        <f>'3434'!BG466</f>
        <v>31570.627163769233</v>
      </c>
    </row>
    <row r="474" spans="1:9" x14ac:dyDescent="0.4">
      <c r="A474" s="35">
        <f>'3434'!Y467</f>
        <v>459500</v>
      </c>
      <c r="B474" s="106">
        <f>IF(A474&gt;174999.99,VLOOKUP(A474,'Higher Income Adjustment'!A$1:B$190,2),0)</f>
        <v>0.7000000000000004</v>
      </c>
      <c r="C474" s="85">
        <f>'3434'!AX467</f>
        <v>54492.779661375702</v>
      </c>
      <c r="D474" s="85">
        <f>'3434'!AY467</f>
        <v>58338.772953290376</v>
      </c>
      <c r="E474" s="85">
        <f>'3434'!AZ467</f>
        <v>62184.76624520505</v>
      </c>
      <c r="G474" s="85">
        <f>'3434'!BE467</f>
        <v>23992.57384643249</v>
      </c>
      <c r="H474" s="85">
        <f>'3434'!BF467</f>
        <v>27802.613130164624</v>
      </c>
      <c r="I474" s="85">
        <f>'3434'!BG467</f>
        <v>31612.652413896758</v>
      </c>
    </row>
    <row r="475" spans="1:9" x14ac:dyDescent="0.4">
      <c r="A475" s="35">
        <f>'3434'!Y468</f>
        <v>460500</v>
      </c>
      <c r="B475" s="106">
        <f>IF(A475&gt;174999.99,VLOOKUP(A475,'Higher Income Adjustment'!A$1:B$190,2),0)</f>
        <v>0.7000000000000004</v>
      </c>
      <c r="C475" s="85">
        <f>'3434'!AX468</f>
        <v>54594.340270583976</v>
      </c>
      <c r="D475" s="85">
        <f>'3434'!AY468</f>
        <v>58441.833616599499</v>
      </c>
      <c r="E475" s="85">
        <f>'3434'!AZ468</f>
        <v>62289.326962615021</v>
      </c>
      <c r="G475" s="85">
        <f>'3434'!BE468</f>
        <v>24031.630821005234</v>
      </c>
      <c r="H475" s="85">
        <f>'3434'!BF468</f>
        <v>27843.156135683908</v>
      </c>
      <c r="I475" s="85">
        <f>'3434'!BG468</f>
        <v>31654.681450362583</v>
      </c>
    </row>
    <row r="476" spans="1:9" x14ac:dyDescent="0.4">
      <c r="A476" s="35">
        <f>'3434'!Y469</f>
        <v>461500</v>
      </c>
      <c r="B476" s="106">
        <f>IF(A476&gt;174999.99,VLOOKUP(A476,'Higher Income Adjustment'!A$1:B$190,2),0)</f>
        <v>0.7000000000000004</v>
      </c>
      <c r="C476" s="85">
        <f>'3434'!AX469</f>
        <v>54695.897062192249</v>
      </c>
      <c r="D476" s="85">
        <f>'3434'!AY469</f>
        <v>58544.894279908607</v>
      </c>
      <c r="E476" s="85">
        <f>'3434'!AZ469</f>
        <v>62393.891497624965</v>
      </c>
      <c r="G476" s="85">
        <f>'3434'!BE469</f>
        <v>24070.684013666581</v>
      </c>
      <c r="H476" s="85">
        <f>'3434'!BF469</f>
        <v>27883.6991412032</v>
      </c>
      <c r="I476" s="85">
        <f>'3434'!BG469</f>
        <v>31696.714268739819</v>
      </c>
    </row>
    <row r="477" spans="1:9" x14ac:dyDescent="0.4">
      <c r="A477" s="35">
        <f>'3434'!Y470</f>
        <v>462500</v>
      </c>
      <c r="B477" s="106">
        <f>IF(A477&gt;174999.99,VLOOKUP(A477,'Higher Income Adjustment'!A$1:B$190,2),0)</f>
        <v>0.7000000000000004</v>
      </c>
      <c r="C477" s="85">
        <f>'3434'!AX470</f>
        <v>54797.450040673626</v>
      </c>
      <c r="D477" s="85">
        <f>'3434'!AY470</f>
        <v>58647.95494321773</v>
      </c>
      <c r="E477" s="85">
        <f>'3434'!AZ470</f>
        <v>62498.459845761834</v>
      </c>
      <c r="G477" s="85">
        <f>'3434'!BE470</f>
        <v>24109.733428847765</v>
      </c>
      <c r="H477" s="85">
        <f>'3434'!BF470</f>
        <v>27924.242146722485</v>
      </c>
      <c r="I477" s="85">
        <f>'3434'!BG470</f>
        <v>31738.750864597205</v>
      </c>
    </row>
    <row r="478" spans="1:9" x14ac:dyDescent="0.4">
      <c r="A478" s="35">
        <f>'3434'!Y471</f>
        <v>463500</v>
      </c>
      <c r="B478" s="106">
        <f>IF(A478&gt;174999.99,VLOOKUP(A478,'Higher Income Adjustment'!A$1:B$190,2),0)</f>
        <v>0.7000000000000004</v>
      </c>
      <c r="C478" s="85">
        <f>'3434'!AX471</f>
        <v>54898.99921050547</v>
      </c>
      <c r="D478" s="85">
        <f>'3434'!AY471</f>
        <v>58751.015606526853</v>
      </c>
      <c r="E478" s="85">
        <f>'3434'!AZ471</f>
        <v>62603.032002548236</v>
      </c>
      <c r="G478" s="85">
        <f>'3434'!BE471</f>
        <v>24148.779070984328</v>
      </c>
      <c r="H478" s="85">
        <f>'3434'!BF471</f>
        <v>27964.785152241777</v>
      </c>
      <c r="I478" s="85">
        <f>'3434'!BG471</f>
        <v>31780.791233499225</v>
      </c>
    </row>
    <row r="479" spans="1:9" x14ac:dyDescent="0.4">
      <c r="A479" s="35">
        <f>'3434'!Y472</f>
        <v>464500</v>
      </c>
      <c r="B479" s="106">
        <f>IF(A479&gt;174999.99,VLOOKUP(A479,'Higher Income Adjustment'!A$1:B$190,2),0)</f>
        <v>0.7000000000000004</v>
      </c>
      <c r="C479" s="85">
        <f>'3434'!AX472</f>
        <v>55000.544576169457</v>
      </c>
      <c r="D479" s="85">
        <f>'3434'!AY472</f>
        <v>58854.076269835976</v>
      </c>
      <c r="E479" s="85">
        <f>'3434'!AZ472</f>
        <v>62707.607963502494</v>
      </c>
      <c r="G479" s="85">
        <f>'3434'!BE472</f>
        <v>24187.820944516028</v>
      </c>
      <c r="H479" s="85">
        <f>'3434'!BF472</f>
        <v>28005.328157761061</v>
      </c>
      <c r="I479" s="85">
        <f>'3434'!BG472</f>
        <v>31822.835371006095</v>
      </c>
    </row>
    <row r="480" spans="1:9" x14ac:dyDescent="0.4">
      <c r="A480" s="35">
        <f>'3434'!Y473</f>
        <v>465500</v>
      </c>
      <c r="B480" s="106">
        <f>IF(A480&gt;174999.99,VLOOKUP(A480,'Higher Income Adjustment'!A$1:B$190,2),0)</f>
        <v>0.7000000000000004</v>
      </c>
      <c r="C480" s="85">
        <f>'3434'!AX473</f>
        <v>55102.086142151456</v>
      </c>
      <c r="D480" s="85">
        <f>'3434'!AY473</f>
        <v>58957.136933145084</v>
      </c>
      <c r="E480" s="85">
        <f>'3434'!AZ473</f>
        <v>62812.187724138712</v>
      </c>
      <c r="G480" s="85">
        <f>'3434'!BE473</f>
        <v>24226.85905388683</v>
      </c>
      <c r="H480" s="85">
        <f>'3434'!BF473</f>
        <v>28045.871163280346</v>
      </c>
      <c r="I480" s="85">
        <f>'3434'!BG473</f>
        <v>31864.883272673862</v>
      </c>
    </row>
    <row r="481" spans="1:9" x14ac:dyDescent="0.4">
      <c r="A481" s="35">
        <f>'3434'!Y474</f>
        <v>466500</v>
      </c>
      <c r="B481" s="106">
        <f>IF(A481&gt;174999.99,VLOOKUP(A481,'Higher Income Adjustment'!A$1:B$190,2),0)</f>
        <v>0.7000000000000004</v>
      </c>
      <c r="C481" s="85">
        <f>'3434'!AX474</f>
        <v>55203.623912941563</v>
      </c>
      <c r="D481" s="85">
        <f>'3434'!AY474</f>
        <v>59060.197596454207</v>
      </c>
      <c r="E481" s="85">
        <f>'3434'!AZ474</f>
        <v>62916.771279966852</v>
      </c>
      <c r="G481" s="85">
        <f>'3434'!BE474</f>
        <v>24265.893403544826</v>
      </c>
      <c r="H481" s="85">
        <f>'3434'!BF474</f>
        <v>28086.414168799638</v>
      </c>
      <c r="I481" s="85">
        <f>'3434'!BG474</f>
        <v>31906.93493405445</v>
      </c>
    </row>
    <row r="482" spans="1:9" x14ac:dyDescent="0.4">
      <c r="A482" s="35">
        <f>'3434'!Y475</f>
        <v>467500</v>
      </c>
      <c r="B482" s="106">
        <f>IF(A482&gt;174999.99,VLOOKUP(A482,'Higher Income Adjustment'!A$1:B$190,2),0)</f>
        <v>0.7000000000000004</v>
      </c>
      <c r="C482" s="85">
        <f>'3434'!AX475</f>
        <v>55305.157893033946</v>
      </c>
      <c r="D482" s="85">
        <f>'3434'!AY475</f>
        <v>59163.25825976333</v>
      </c>
      <c r="E482" s="85">
        <f>'3434'!AZ475</f>
        <v>63021.358626492714</v>
      </c>
      <c r="G482" s="85">
        <f>'3434'!BE475</f>
        <v>24304.923997942176</v>
      </c>
      <c r="H482" s="85">
        <f>'3434'!BF475</f>
        <v>28126.957174318923</v>
      </c>
      <c r="I482" s="85">
        <f>'3434'!BG475</f>
        <v>31948.990350695669</v>
      </c>
    </row>
    <row r="483" spans="1:9" x14ac:dyDescent="0.4">
      <c r="A483" s="35">
        <f>'3434'!Y476</f>
        <v>468500</v>
      </c>
      <c r="B483" s="106">
        <f>IF(A483&gt;174999.99,VLOOKUP(A483,'Higher Income Adjustment'!A$1:B$190,2),0)</f>
        <v>0.7000000000000004</v>
      </c>
      <c r="C483" s="85">
        <f>'3434'!AX476</f>
        <v>55406.688086926864</v>
      </c>
      <c r="D483" s="85">
        <f>'3434'!AY476</f>
        <v>59266.318923072453</v>
      </c>
      <c r="E483" s="85">
        <f>'3434'!AZ476</f>
        <v>63125.949759218041</v>
      </c>
      <c r="G483" s="85">
        <f>'3434'!BE476</f>
        <v>24343.950841535087</v>
      </c>
      <c r="H483" s="85">
        <f>'3434'!BF476</f>
        <v>28167.500179838215</v>
      </c>
      <c r="I483" s="85">
        <f>'3434'!BG476</f>
        <v>31991.049518141343</v>
      </c>
    </row>
    <row r="484" spans="1:9" x14ac:dyDescent="0.4">
      <c r="A484" s="35">
        <f>'3434'!Y477</f>
        <v>469500</v>
      </c>
      <c r="B484" s="106">
        <f>IF(A484&gt;174999.99,VLOOKUP(A484,'Higher Income Adjustment'!A$1:B$190,2),0)</f>
        <v>0.7000000000000004</v>
      </c>
      <c r="C484" s="85">
        <f>'3434'!AX477</f>
        <v>55508.214499122565</v>
      </c>
      <c r="D484" s="85">
        <f>'3434'!AY477</f>
        <v>59369.379586381576</v>
      </c>
      <c r="E484" s="85">
        <f>'3434'!AZ477</f>
        <v>63230.544673640587</v>
      </c>
      <c r="G484" s="85">
        <f>'3434'!BE477</f>
        <v>24382.973938783725</v>
      </c>
      <c r="H484" s="85">
        <f>'3434'!BF477</f>
        <v>28208.043185357499</v>
      </c>
      <c r="I484" s="85">
        <f>'3434'!BG477</f>
        <v>32033.112431931273</v>
      </c>
    </row>
    <row r="485" spans="1:9" x14ac:dyDescent="0.4">
      <c r="A485" s="35">
        <f>'3434'!Y478</f>
        <v>470500</v>
      </c>
      <c r="B485" s="106">
        <f>IF(A485&gt;174999.99,VLOOKUP(A485,'Higher Income Adjustment'!A$1:B$190,2),0)</f>
        <v>0.7000000000000004</v>
      </c>
      <c r="C485" s="85">
        <f>'3434'!AX478</f>
        <v>55609.737134127274</v>
      </c>
      <c r="D485" s="85">
        <f>'3434'!AY478</f>
        <v>59472.440249690684</v>
      </c>
      <c r="E485" s="85">
        <f>'3434'!AZ478</f>
        <v>63335.143365254095</v>
      </c>
      <c r="G485" s="85">
        <f>'3434'!BE478</f>
        <v>24421.993294152202</v>
      </c>
      <c r="H485" s="85">
        <f>'3434'!BF478</f>
        <v>28248.586190876791</v>
      </c>
      <c r="I485" s="85">
        <f>'3434'!BG478</f>
        <v>32075.17908760138</v>
      </c>
    </row>
    <row r="486" spans="1:9" x14ac:dyDescent="0.4">
      <c r="A486" s="35">
        <f>'3434'!Y479</f>
        <v>471500</v>
      </c>
      <c r="B486" s="106">
        <f>IF(A486&gt;174999.99,VLOOKUP(A486,'Higher Income Adjustment'!A$1:B$190,2),0)</f>
        <v>0.7000000000000004</v>
      </c>
      <c r="C486" s="85">
        <f>'3434'!AX479</f>
        <v>55711.255996451153</v>
      </c>
      <c r="D486" s="85">
        <f>'3434'!AY479</f>
        <v>59575.500912999807</v>
      </c>
      <c r="E486" s="85">
        <f>'3434'!AZ479</f>
        <v>63439.745829548461</v>
      </c>
      <c r="G486" s="85">
        <f>'3434'!BE479</f>
        <v>24461.008912108482</v>
      </c>
      <c r="H486" s="85">
        <f>'3434'!BF479</f>
        <v>28289.129196396076</v>
      </c>
      <c r="I486" s="85">
        <f>'3434'!BG479</f>
        <v>32117.249480683669</v>
      </c>
    </row>
    <row r="487" spans="1:9" x14ac:dyDescent="0.4">
      <c r="A487" s="35">
        <f>'3434'!Y480</f>
        <v>472500</v>
      </c>
      <c r="B487" s="106">
        <f>IF(A487&gt;174999.99,VLOOKUP(A487,'Higher Income Adjustment'!A$1:B$190,2),0)</f>
        <v>0.7000000000000004</v>
      </c>
      <c r="C487" s="85">
        <f>'3434'!AX480</f>
        <v>55812.771090608185</v>
      </c>
      <c r="D487" s="85">
        <f>'3434'!AY480</f>
        <v>59678.56157630893</v>
      </c>
      <c r="E487" s="85">
        <f>'3434'!AZ480</f>
        <v>63544.352062009675</v>
      </c>
      <c r="G487" s="85">
        <f>'3434'!BE480</f>
        <v>24500.020797124376</v>
      </c>
      <c r="H487" s="85">
        <f>'3434'!BF480</f>
        <v>28329.672201915368</v>
      </c>
      <c r="I487" s="85">
        <f>'3434'!BG480</f>
        <v>32159.323606706359</v>
      </c>
    </row>
    <row r="488" spans="1:9" x14ac:dyDescent="0.4">
      <c r="A488" s="35">
        <f>'3434'!Y481</f>
        <v>473500</v>
      </c>
      <c r="B488" s="106">
        <f>IF(A488&gt;174999.99,VLOOKUP(A488,'Higher Income Adjustment'!A$1:B$190,2),0)</f>
        <v>0.7000000000000004</v>
      </c>
      <c r="C488" s="85">
        <f>'3434'!AX481</f>
        <v>55914.282421116179</v>
      </c>
      <c r="D488" s="85">
        <f>'3434'!AY481</f>
        <v>59781.622239618053</v>
      </c>
      <c r="E488" s="85">
        <f>'3434'!AZ481</f>
        <v>63648.962058119927</v>
      </c>
      <c r="G488" s="85">
        <f>'3434'!BE481</f>
        <v>24539.028953675443</v>
      </c>
      <c r="H488" s="85">
        <f>'3434'!BF481</f>
        <v>28370.215207434652</v>
      </c>
      <c r="I488" s="85">
        <f>'3434'!BG481</f>
        <v>32201.401461193862</v>
      </c>
    </row>
    <row r="489" spans="1:9" x14ac:dyDescent="0.4">
      <c r="A489" s="35">
        <f>'3434'!Y482</f>
        <v>474500</v>
      </c>
      <c r="B489" s="106">
        <f>IF(A489&gt;174999.99,VLOOKUP(A489,'Higher Income Adjustment'!A$1:B$190,2),0)</f>
        <v>0.7000000000000004</v>
      </c>
      <c r="C489" s="85">
        <f>'3434'!AX482</f>
        <v>56015.789992496699</v>
      </c>
      <c r="D489" s="85">
        <f>'3434'!AY482</f>
        <v>59884.682902927176</v>
      </c>
      <c r="E489" s="85">
        <f>'3434'!AZ482</f>
        <v>63753.575813357653</v>
      </c>
      <c r="G489" s="85">
        <f>'3434'!BE482</f>
        <v>24578.033386240983</v>
      </c>
      <c r="H489" s="85">
        <f>'3434'!BF482</f>
        <v>28410.758212953944</v>
      </c>
      <c r="I489" s="85">
        <f>'3434'!BG482</f>
        <v>32243.483039666906</v>
      </c>
    </row>
    <row r="490" spans="1:9" x14ac:dyDescent="0.4">
      <c r="A490" s="35">
        <f>'3434'!Y483</f>
        <v>475500</v>
      </c>
      <c r="B490" s="106">
        <f>IF(A490&gt;174999.99,VLOOKUP(A490,'Higher Income Adjustment'!A$1:B$190,2),0)</f>
        <v>0.7000000000000004</v>
      </c>
      <c r="C490" s="85">
        <f>'3434'!AX483</f>
        <v>56117.293809274983</v>
      </c>
      <c r="D490" s="85">
        <f>'3434'!AY483</f>
        <v>59987.743566236284</v>
      </c>
      <c r="E490" s="85">
        <f>'3434'!AZ483</f>
        <v>63858.193323197585</v>
      </c>
      <c r="G490" s="85">
        <f>'3434'!BE483</f>
        <v>24617.034099303954</v>
      </c>
      <c r="H490" s="85">
        <f>'3434'!BF483</f>
        <v>28451.301218473229</v>
      </c>
      <c r="I490" s="85">
        <f>'3434'!BG483</f>
        <v>32285.568337642504</v>
      </c>
    </row>
    <row r="491" spans="1:9" x14ac:dyDescent="0.4">
      <c r="A491" s="35">
        <f>'3434'!Y484</f>
        <v>476500</v>
      </c>
      <c r="B491" s="106">
        <f>IF(A491&gt;174999.99,VLOOKUP(A491,'Higher Income Adjustment'!A$1:B$190,2),0)</f>
        <v>0.7000000000000004</v>
      </c>
      <c r="C491" s="85">
        <f>'3434'!AX484</f>
        <v>56218.793875979994</v>
      </c>
      <c r="D491" s="85">
        <f>'3434'!AY484</f>
        <v>60090.804229545407</v>
      </c>
      <c r="E491" s="85">
        <f>'3434'!AZ484</f>
        <v>63962.81458311082</v>
      </c>
      <c r="G491" s="85">
        <f>'3434'!BE484</f>
        <v>24656.031097350937</v>
      </c>
      <c r="H491" s="85">
        <f>'3434'!BF484</f>
        <v>28491.844223992521</v>
      </c>
      <c r="I491" s="85">
        <f>'3434'!BG484</f>
        <v>32327.657350634105</v>
      </c>
    </row>
    <row r="492" spans="1:9" x14ac:dyDescent="0.4">
      <c r="A492" s="35">
        <f>'3434'!Y485</f>
        <v>477500</v>
      </c>
      <c r="B492" s="106">
        <f>IF(A492&gt;174999.99,VLOOKUP(A492,'Higher Income Adjustment'!A$1:B$190,2),0)</f>
        <v>0.7000000000000004</v>
      </c>
      <c r="C492" s="85">
        <f>'3434'!AX485</f>
        <v>56320.290197144226</v>
      </c>
      <c r="D492" s="85">
        <f>'3434'!AY485</f>
        <v>60193.86489285453</v>
      </c>
      <c r="E492" s="85">
        <f>'3434'!AZ485</f>
        <v>64067.439588564834</v>
      </c>
      <c r="G492" s="85">
        <f>'3434'!BE485</f>
        <v>24695.024384872075</v>
      </c>
      <c r="H492" s="85">
        <f>'3434'!BF485</f>
        <v>28532.387229511805</v>
      </c>
      <c r="I492" s="85">
        <f>'3434'!BG485</f>
        <v>32369.750074151536</v>
      </c>
    </row>
    <row r="493" spans="1:9" x14ac:dyDescent="0.4">
      <c r="A493" s="35">
        <f>'3434'!Y486</f>
        <v>478500</v>
      </c>
      <c r="B493" s="106">
        <f>IF(A493&gt;174999.99,VLOOKUP(A493,'Higher Income Adjustment'!A$1:B$190,2),0)</f>
        <v>0.7000000000000004</v>
      </c>
      <c r="C493" s="85">
        <f>'3434'!AX486</f>
        <v>56421.78277730375</v>
      </c>
      <c r="D493" s="85">
        <f>'3434'!AY486</f>
        <v>60296.925556163653</v>
      </c>
      <c r="E493" s="85">
        <f>'3434'!AZ486</f>
        <v>64172.068335023556</v>
      </c>
      <c r="G493" s="85">
        <f>'3434'!BE486</f>
        <v>24734.013966361035</v>
      </c>
      <c r="H493" s="85">
        <f>'3434'!BF486</f>
        <v>28572.93023503109</v>
      </c>
      <c r="I493" s="85">
        <f>'3434'!BG486</f>
        <v>32411.846503701145</v>
      </c>
    </row>
    <row r="494" spans="1:9" x14ac:dyDescent="0.4">
      <c r="A494" s="35">
        <f>'3434'!Y487</f>
        <v>479500</v>
      </c>
      <c r="B494" s="106">
        <f>IF(A494&gt;174999.99,VLOOKUP(A494,'Higher Income Adjustment'!A$1:B$190,2),0)</f>
        <v>0.7000000000000004</v>
      </c>
      <c r="C494" s="85">
        <f>'3434'!AX487</f>
        <v>56523.271620998144</v>
      </c>
      <c r="D494" s="85">
        <f>'3434'!AY487</f>
        <v>60399.986219472776</v>
      </c>
      <c r="E494" s="85">
        <f>'3434'!AZ487</f>
        <v>64276.700817947407</v>
      </c>
      <c r="G494" s="85">
        <f>'3434'!BE487</f>
        <v>24772.99984631496</v>
      </c>
      <c r="H494" s="85">
        <f>'3434'!BF487</f>
        <v>28613.473240550382</v>
      </c>
      <c r="I494" s="85">
        <f>'3434'!BG487</f>
        <v>32453.946634785803</v>
      </c>
    </row>
    <row r="495" spans="1:9" x14ac:dyDescent="0.4">
      <c r="A495" s="35">
        <f>'3434'!Y488</f>
        <v>480500</v>
      </c>
      <c r="B495" s="106">
        <f>IF(A495&gt;174999.99,VLOOKUP(A495,'Higher Income Adjustment'!A$1:B$190,2),0)</f>
        <v>0.7000000000000004</v>
      </c>
      <c r="C495" s="85">
        <f>'3434'!AX488</f>
        <v>56624.756732770409</v>
      </c>
      <c r="D495" s="85">
        <f>'3434'!AY488</f>
        <v>60503.046882781884</v>
      </c>
      <c r="E495" s="85">
        <f>'3434'!AZ488</f>
        <v>64381.337032793359</v>
      </c>
      <c r="G495" s="85">
        <f>'3434'!BE488</f>
        <v>24811.982029234387</v>
      </c>
      <c r="H495" s="85">
        <f>'3434'!BF488</f>
        <v>28654.016246069667</v>
      </c>
      <c r="I495" s="85">
        <f>'3434'!BG488</f>
        <v>32496.050462904946</v>
      </c>
    </row>
    <row r="496" spans="1:9" x14ac:dyDescent="0.4">
      <c r="A496" s="35">
        <f>'3434'!Y489</f>
        <v>481500</v>
      </c>
      <c r="B496" s="106">
        <f>IF(A496&gt;174999.99,VLOOKUP(A496,'Higher Income Adjustment'!A$1:B$190,2),0)</f>
        <v>0.7000000000000004</v>
      </c>
      <c r="C496" s="85">
        <f>'3434'!AX489</f>
        <v>56726.238117166984</v>
      </c>
      <c r="D496" s="85">
        <f>'3434'!AY489</f>
        <v>60606.107546091007</v>
      </c>
      <c r="E496" s="85">
        <f>'3434'!AZ489</f>
        <v>64485.97697501503</v>
      </c>
      <c r="G496" s="85">
        <f>'3434'!BE489</f>
        <v>24850.960519623244</v>
      </c>
      <c r="H496" s="85">
        <f>'3434'!BF489</f>
        <v>28694.559251588958</v>
      </c>
      <c r="I496" s="85">
        <f>'3434'!BG489</f>
        <v>32538.157983554673</v>
      </c>
    </row>
    <row r="497" spans="1:9" x14ac:dyDescent="0.4">
      <c r="A497" s="35">
        <f>'3434'!Y490</f>
        <v>482500</v>
      </c>
      <c r="B497" s="106">
        <f>IF(A497&gt;174999.99,VLOOKUP(A497,'Higher Income Adjustment'!A$1:B$190,2),0)</f>
        <v>0.7000000000000004</v>
      </c>
      <c r="C497" s="85">
        <f>'3434'!AX490</f>
        <v>56827.715778737635</v>
      </c>
      <c r="D497" s="85">
        <f>'3434'!AY490</f>
        <v>60709.16820940013</v>
      </c>
      <c r="E497" s="85">
        <f>'3434'!AZ490</f>
        <v>64590.620640062625</v>
      </c>
      <c r="G497" s="85">
        <f>'3434'!BE490</f>
        <v>24889.935321988749</v>
      </c>
      <c r="H497" s="85">
        <f>'3434'!BF490</f>
        <v>28735.102257108243</v>
      </c>
      <c r="I497" s="85">
        <f>'3434'!BG490</f>
        <v>32580.269192227737</v>
      </c>
    </row>
    <row r="498" spans="1:9" x14ac:dyDescent="0.4">
      <c r="A498" s="35">
        <f>'3434'!Y491</f>
        <v>483500</v>
      </c>
      <c r="B498" s="106">
        <f>IF(A498&gt;174999.99,VLOOKUP(A498,'Higher Income Adjustment'!A$1:B$190,2),0)</f>
        <v>0.7000000000000004</v>
      </c>
      <c r="C498" s="85">
        <f>'3434'!AX491</f>
        <v>56929.189722035415</v>
      </c>
      <c r="D498" s="85">
        <f>'3434'!AY491</f>
        <v>60812.228872709253</v>
      </c>
      <c r="E498" s="85">
        <f>'3434'!AZ491</f>
        <v>64695.268023383091</v>
      </c>
      <c r="G498" s="85">
        <f>'3434'!BE491</f>
        <v>24928.906440841412</v>
      </c>
      <c r="H498" s="85">
        <f>'3434'!BF491</f>
        <v>28775.645262627535</v>
      </c>
      <c r="I498" s="85">
        <f>'3434'!BG491</f>
        <v>32622.384084413658</v>
      </c>
    </row>
    <row r="499" spans="1:9" x14ac:dyDescent="0.4">
      <c r="A499" s="35">
        <f>'3434'!Y492</f>
        <v>484500</v>
      </c>
      <c r="B499" s="106">
        <f>IF(A499&gt;174999.99,VLOOKUP(A499,'Higher Income Adjustment'!A$1:B$190,2),0)</f>
        <v>0.7000000000000004</v>
      </c>
      <c r="C499" s="85">
        <f>'3434'!AX492</f>
        <v>57030.659951616617</v>
      </c>
      <c r="D499" s="85">
        <f>'3434'!AY492</f>
        <v>60915.289536018361</v>
      </c>
      <c r="E499" s="85">
        <f>'3434'!AZ492</f>
        <v>64799.919120420105</v>
      </c>
      <c r="G499" s="85">
        <f>'3434'!BE492</f>
        <v>24967.873880694933</v>
      </c>
      <c r="H499" s="85">
        <f>'3434'!BF492</f>
        <v>28816.18826814682</v>
      </c>
      <c r="I499" s="85">
        <f>'3434'!BG492</f>
        <v>32664.502655598706</v>
      </c>
    </row>
    <row r="500" spans="1:9" x14ac:dyDescent="0.4">
      <c r="A500" s="35">
        <f>'3434'!Y493</f>
        <v>485500</v>
      </c>
      <c r="B500" s="106">
        <f>IF(A500&gt;174999.99,VLOOKUP(A500,'Higher Income Adjustment'!A$1:B$190,2),0)</f>
        <v>0.7000000000000004</v>
      </c>
      <c r="C500" s="85">
        <f>'3434'!AX493</f>
        <v>57132.126472040785</v>
      </c>
      <c r="D500" s="85">
        <f>'3434'!AY493</f>
        <v>61018.350199327484</v>
      </c>
      <c r="E500" s="85">
        <f>'3434'!AZ493</f>
        <v>64904.573926614183</v>
      </c>
      <c r="G500" s="85">
        <f>'3434'!BE493</f>
        <v>25006.837646066215</v>
      </c>
      <c r="H500" s="85">
        <f>'3434'!BF493</f>
        <v>28856.731273666112</v>
      </c>
      <c r="I500" s="85">
        <f>'3434'!BG493</f>
        <v>32706.624901266008</v>
      </c>
    </row>
    <row r="501" spans="1:9" x14ac:dyDescent="0.4">
      <c r="A501" s="35">
        <f>'3434'!Y494</f>
        <v>486500</v>
      </c>
      <c r="B501" s="106">
        <f>IF(A501&gt;174999.99,VLOOKUP(A501,'Higher Income Adjustment'!A$1:B$190,2),0)</f>
        <v>0.7000000000000004</v>
      </c>
      <c r="C501" s="85">
        <f>'3434'!AX494</f>
        <v>57233.589287870549</v>
      </c>
      <c r="D501" s="85">
        <f>'3434'!AY494</f>
        <v>61121.410862636607</v>
      </c>
      <c r="E501" s="85">
        <f>'3434'!AZ494</f>
        <v>65009.232437402665</v>
      </c>
      <c r="G501" s="85">
        <f>'3434'!BE494</f>
        <v>25045.797741475239</v>
      </c>
      <c r="H501" s="85">
        <f>'3434'!BF494</f>
        <v>28897.274279185396</v>
      </c>
      <c r="I501" s="85">
        <f>'3434'!BG494</f>
        <v>32748.750816895554</v>
      </c>
    </row>
    <row r="502" spans="1:9" x14ac:dyDescent="0.4">
      <c r="A502" s="35">
        <f>'3434'!Y495</f>
        <v>487500</v>
      </c>
      <c r="B502" s="106">
        <f>IF(A502&gt;174999.99,VLOOKUP(A502,'Higher Income Adjustment'!A$1:B$190,2),0)</f>
        <v>0.7000000000000004</v>
      </c>
      <c r="C502" s="85">
        <f>'3434'!AX495</f>
        <v>57335.048403671659</v>
      </c>
      <c r="D502" s="85">
        <f>'3434'!AY495</f>
        <v>61224.47152594573</v>
      </c>
      <c r="E502" s="85">
        <f>'3434'!AZ495</f>
        <v>65113.894648219801</v>
      </c>
      <c r="G502" s="85">
        <f>'3434'!BE495</f>
        <v>25084.754171445082</v>
      </c>
      <c r="H502" s="85">
        <f>'3434'!BF495</f>
        <v>28937.817284704688</v>
      </c>
      <c r="I502" s="85">
        <f>'3434'!BG495</f>
        <v>32790.880397964291</v>
      </c>
    </row>
    <row r="503" spans="1:9" x14ac:dyDescent="0.4">
      <c r="A503" s="35">
        <f>'3434'!Y496</f>
        <v>488500</v>
      </c>
      <c r="B503" s="106">
        <f>IF(A503&gt;174999.99,VLOOKUP(A503,'Higher Income Adjustment'!A$1:B$190,2),0)</f>
        <v>0.7000000000000004</v>
      </c>
      <c r="C503" s="85">
        <f>'3434'!AX496</f>
        <v>57436.503824012914</v>
      </c>
      <c r="D503" s="85">
        <f>'3434'!AY496</f>
        <v>61327.532189254853</v>
      </c>
      <c r="E503" s="85">
        <f>'3434'!AZ496</f>
        <v>65218.560554496791</v>
      </c>
      <c r="G503" s="85">
        <f>'3434'!BE496</f>
        <v>25123.706940501819</v>
      </c>
      <c r="H503" s="85">
        <f>'3434'!BF496</f>
        <v>28978.360290223973</v>
      </c>
      <c r="I503" s="85">
        <f>'3434'!BG496</f>
        <v>32833.013639946126</v>
      </c>
    </row>
    <row r="504" spans="1:9" x14ac:dyDescent="0.4">
      <c r="A504" s="35">
        <f>'3434'!Y497</f>
        <v>489500</v>
      </c>
      <c r="B504" s="106">
        <f>IF(A504&gt;174999.99,VLOOKUP(A504,'Higher Income Adjustment'!A$1:B$190,2),0)</f>
        <v>0.7000000000000004</v>
      </c>
      <c r="C504" s="85">
        <f>'3434'!AX497</f>
        <v>57537.95555346609</v>
      </c>
      <c r="D504" s="85">
        <f>'3434'!AY497</f>
        <v>61430.592852563961</v>
      </c>
      <c r="E504" s="85">
        <f>'3434'!AZ497</f>
        <v>65323.230151661832</v>
      </c>
      <c r="G504" s="85">
        <f>'3434'!BE497</f>
        <v>25162.65605317452</v>
      </c>
      <c r="H504" s="85">
        <f>'3434'!BF497</f>
        <v>29018.903295743265</v>
      </c>
      <c r="I504" s="85">
        <f>'3434'!BG497</f>
        <v>32875.150538312009</v>
      </c>
    </row>
    <row r="505" spans="1:9" x14ac:dyDescent="0.4">
      <c r="A505" s="35">
        <f>'3434'!Y498</f>
        <v>490500</v>
      </c>
      <c r="B505" s="106">
        <f>IF(A505&gt;174999.99,VLOOKUP(A505,'Higher Income Adjustment'!A$1:B$190,2),0)</f>
        <v>0.7000000000000004</v>
      </c>
      <c r="C505" s="85">
        <f>'3434'!AX498</f>
        <v>57639.40359660596</v>
      </c>
      <c r="D505" s="85">
        <f>'3434'!AY498</f>
        <v>61533.653515873084</v>
      </c>
      <c r="E505" s="85">
        <f>'3434'!AZ498</f>
        <v>65427.903435140208</v>
      </c>
      <c r="G505" s="85">
        <f>'3434'!BE498</f>
        <v>25201.601513995141</v>
      </c>
      <c r="H505" s="85">
        <f>'3434'!BF498</f>
        <v>29059.446301262549</v>
      </c>
      <c r="I505" s="85">
        <f>'3434'!BG498</f>
        <v>32917.291088529957</v>
      </c>
    </row>
    <row r="506" spans="1:9" x14ac:dyDescent="0.4">
      <c r="A506" s="35">
        <f>'3434'!Y499</f>
        <v>491500</v>
      </c>
      <c r="B506" s="106">
        <f>IF(A506&gt;174999.99,VLOOKUP(A506,'Higher Income Adjustment'!A$1:B$190,2),0)</f>
        <v>0.7000000000000004</v>
      </c>
      <c r="C506" s="85">
        <f>'3434'!AX499</f>
        <v>57740.847958010141</v>
      </c>
      <c r="D506" s="85">
        <f>'3434'!AY499</f>
        <v>61636.714179182207</v>
      </c>
      <c r="E506" s="85">
        <f>'3434'!AZ499</f>
        <v>65532.580400354273</v>
      </c>
      <c r="G506" s="85">
        <f>'3434'!BE499</f>
        <v>25240.543327498533</v>
      </c>
      <c r="H506" s="85">
        <f>'3434'!BF499</f>
        <v>29099.989306781834</v>
      </c>
      <c r="I506" s="85">
        <f>'3434'!BG499</f>
        <v>32959.435286065134</v>
      </c>
    </row>
    <row r="507" spans="1:9" x14ac:dyDescent="0.4">
      <c r="A507" s="35">
        <f>'3434'!Y500</f>
        <v>492500</v>
      </c>
      <c r="B507" s="106">
        <f>IF(A507&gt;174999.99,VLOOKUP(A507,'Higher Income Adjustment'!A$1:B$190,2),0)</f>
        <v>0.7000000000000004</v>
      </c>
      <c r="C507" s="85">
        <f>'3434'!AX500</f>
        <v>57842.288642259133</v>
      </c>
      <c r="D507" s="85">
        <f>'3434'!AY500</f>
        <v>61739.77484249133</v>
      </c>
      <c r="E507" s="85">
        <f>'3434'!AZ500</f>
        <v>65637.261042723519</v>
      </c>
      <c r="G507" s="85">
        <f>'3434'!BE500</f>
        <v>25279.48149822238</v>
      </c>
      <c r="H507" s="85">
        <f>'3434'!BF500</f>
        <v>29140.532312301126</v>
      </c>
      <c r="I507" s="85">
        <f>'3434'!BG500</f>
        <v>33001.583126379875</v>
      </c>
    </row>
    <row r="508" spans="1:9" x14ac:dyDescent="0.4">
      <c r="A508" s="35">
        <f>'3434'!Y501</f>
        <v>493500</v>
      </c>
      <c r="B508" s="106">
        <f>IF(A508&gt;174999.99,VLOOKUP(A508,'Higher Income Adjustment'!A$1:B$190,2),0)</f>
        <v>0.7000000000000004</v>
      </c>
      <c r="C508" s="85">
        <f>'3434'!AX501</f>
        <v>57943.725653936221</v>
      </c>
      <c r="D508" s="85">
        <f>'3434'!AY501</f>
        <v>61842.835505800453</v>
      </c>
      <c r="E508" s="85">
        <f>'3434'!AZ501</f>
        <v>65741.945357664692</v>
      </c>
      <c r="G508" s="85">
        <f>'3434'!BE501</f>
        <v>25318.416030707096</v>
      </c>
      <c r="H508" s="85">
        <f>'3434'!BF501</f>
        <v>29181.07531782041</v>
      </c>
      <c r="I508" s="85">
        <f>'3434'!BG501</f>
        <v>33043.734604933721</v>
      </c>
    </row>
    <row r="509" spans="1:9" x14ac:dyDescent="0.4">
      <c r="A509" s="35">
        <f>'3434'!Y502</f>
        <v>494500</v>
      </c>
      <c r="B509" s="106">
        <f>IF(A509&gt;174999.99,VLOOKUP(A509,'Higher Income Adjustment'!A$1:B$190,2),0)</f>
        <v>0.7000000000000004</v>
      </c>
      <c r="C509" s="85">
        <f>'3434'!AX502</f>
        <v>58045.158997627419</v>
      </c>
      <c r="D509" s="85">
        <f>'3434'!AY502</f>
        <v>61945.896169109561</v>
      </c>
      <c r="E509" s="85">
        <f>'3434'!AZ502</f>
        <v>65846.63334059171</v>
      </c>
      <c r="G509" s="85">
        <f>'3434'!BE502</f>
        <v>25357.346929495874</v>
      </c>
      <c r="H509" s="85">
        <f>'3434'!BF502</f>
        <v>29221.618323339702</v>
      </c>
      <c r="I509" s="85">
        <f>'3434'!BG502</f>
        <v>33085.889717183534</v>
      </c>
    </row>
    <row r="510" spans="1:9" x14ac:dyDescent="0.4">
      <c r="A510" s="35">
        <f>'3434'!Y503</f>
        <v>495500</v>
      </c>
      <c r="B510" s="106">
        <f>IF(A510&gt;174999.99,VLOOKUP(A510,'Higher Income Adjustment'!A$1:B$190,2),0)</f>
        <v>0.7000000000000004</v>
      </c>
      <c r="C510" s="85">
        <f>'3434'!AX503</f>
        <v>58146.588677921507</v>
      </c>
      <c r="D510" s="85">
        <f>'3434'!AY503</f>
        <v>62048.956832418684</v>
      </c>
      <c r="E510" s="85">
        <f>'3434'!AZ503</f>
        <v>65951.324986915861</v>
      </c>
      <c r="G510" s="85">
        <f>'3434'!BE503</f>
        <v>25396.274199134532</v>
      </c>
      <c r="H510" s="85">
        <f>'3434'!BF503</f>
        <v>29262.161328858987</v>
      </c>
      <c r="I510" s="85">
        <f>'3434'!BG503</f>
        <v>33128.048458583442</v>
      </c>
    </row>
    <row r="511" spans="1:9" x14ac:dyDescent="0.4">
      <c r="A511" s="35">
        <f>'3434'!Y504</f>
        <v>496500</v>
      </c>
      <c r="B511" s="106">
        <f>IF(A511&gt;174999.99,VLOOKUP(A511,'Higher Income Adjustment'!A$1:B$190,2),0)</f>
        <v>0.7000000000000004</v>
      </c>
      <c r="C511" s="85">
        <f>'3434'!AX504</f>
        <v>58248.014699409861</v>
      </c>
      <c r="D511" s="85">
        <f>'3434'!AY504</f>
        <v>62152.017495727807</v>
      </c>
      <c r="E511" s="85">
        <f>'3434'!AZ504</f>
        <v>66056.020292045752</v>
      </c>
      <c r="G511" s="85">
        <f>'3434'!BE504</f>
        <v>25435.197844171566</v>
      </c>
      <c r="H511" s="85">
        <f>'3434'!BF504</f>
        <v>29302.704334378279</v>
      </c>
      <c r="I511" s="85">
        <f>'3434'!BG504</f>
        <v>33170.210824584989</v>
      </c>
    </row>
    <row r="512" spans="1:9" x14ac:dyDescent="0.4">
      <c r="A512" s="35">
        <f>'3434'!Y505</f>
        <v>497500</v>
      </c>
      <c r="B512" s="106">
        <f>IF(A512&gt;174999.99,VLOOKUP(A512,'Higher Income Adjustment'!A$1:B$190,2),0)</f>
        <v>0.7000000000000004</v>
      </c>
      <c r="C512" s="85">
        <f>'3434'!AX505</f>
        <v>58349.437066686485</v>
      </c>
      <c r="D512" s="85">
        <f>'3434'!AY505</f>
        <v>62255.07815903693</v>
      </c>
      <c r="E512" s="85">
        <f>'3434'!AZ505</f>
        <v>66160.719251387374</v>
      </c>
      <c r="G512" s="85">
        <f>'3434'!BE505</f>
        <v>25474.11786915801</v>
      </c>
      <c r="H512" s="85">
        <f>'3434'!BF505</f>
        <v>29343.247339897564</v>
      </c>
      <c r="I512" s="85">
        <f>'3434'!BG505</f>
        <v>33212.376810637114</v>
      </c>
    </row>
    <row r="513" spans="1:9" x14ac:dyDescent="0.4">
      <c r="A513" s="35">
        <f>'3434'!Y506</f>
        <v>498500</v>
      </c>
      <c r="B513" s="106">
        <f>IF(A513&gt;174999.99,VLOOKUP(A513,'Higher Income Adjustment'!A$1:B$190,2),0)</f>
        <v>0.7000000000000004</v>
      </c>
      <c r="C513" s="85">
        <f>'3434'!AX506</f>
        <v>58450.855784347907</v>
      </c>
      <c r="D513" s="85">
        <f>'3434'!AY506</f>
        <v>62358.138822346038</v>
      </c>
      <c r="E513" s="85">
        <f>'3434'!AZ506</f>
        <v>66265.42186034417</v>
      </c>
      <c r="G513" s="85">
        <f>'3434'!BE506</f>
        <v>25513.034278647461</v>
      </c>
      <c r="H513" s="85">
        <f>'3434'!BF506</f>
        <v>29383.790345416855</v>
      </c>
      <c r="I513" s="85">
        <f>'3434'!BG506</f>
        <v>33254.546412186246</v>
      </c>
    </row>
    <row r="514" spans="1:9" x14ac:dyDescent="0.4">
      <c r="A514" s="35">
        <f>'3434'!Y507</f>
        <v>499500</v>
      </c>
      <c r="B514" s="106">
        <f>IF(A514&gt;174999.99,VLOOKUP(A514,'Higher Income Adjustment'!A$1:B$190,2),0)</f>
        <v>0.7000000000000004</v>
      </c>
      <c r="C514" s="85">
        <f>'3434'!AX507</f>
        <v>58552.270856993229</v>
      </c>
      <c r="D514" s="85">
        <f>'3434'!AY507</f>
        <v>62461.199485655161</v>
      </c>
      <c r="E514" s="85">
        <f>'3434'!AZ507</f>
        <v>66370.128114317093</v>
      </c>
      <c r="G514" s="85">
        <f>'3434'!BE507</f>
        <v>25551.947077195975</v>
      </c>
      <c r="H514" s="85">
        <f>'3434'!BF507</f>
        <v>29424.33335093614</v>
      </c>
      <c r="I514" s="85">
        <f>'3434'!BG507</f>
        <v>33296.719624676305</v>
      </c>
    </row>
    <row r="515" spans="1:9" x14ac:dyDescent="0.4">
      <c r="A515" s="35">
        <f>'3434'!Y508</f>
        <v>500500</v>
      </c>
      <c r="B515" s="106">
        <f>IF(A515&gt;174999.99,VLOOKUP(A515,'Higher Income Adjustment'!A$1:B$190,2),0)</f>
        <v>0.7000000000000004</v>
      </c>
      <c r="C515" s="85">
        <f>'3434'!AX508</f>
        <v>58653.682289223965</v>
      </c>
      <c r="D515" s="85">
        <f>'3434'!AY508</f>
        <v>62564.260148964284</v>
      </c>
      <c r="E515" s="85">
        <f>'3434'!AZ508</f>
        <v>66474.83800870461</v>
      </c>
      <c r="G515" s="85">
        <f>'3434'!BE508</f>
        <v>25590.856269362073</v>
      </c>
      <c r="H515" s="85">
        <f>'3434'!BF508</f>
        <v>29464.876356455432</v>
      </c>
      <c r="I515" s="85">
        <f>'3434'!BG508</f>
        <v>33338.896443548787</v>
      </c>
    </row>
    <row r="516" spans="1:9" x14ac:dyDescent="0.4">
      <c r="A516" s="35">
        <f>'3434'!Y509</f>
        <v>501500</v>
      </c>
      <c r="B516" s="106">
        <f>IF(A516&gt;174999.99,VLOOKUP(A516,'Higher Income Adjustment'!A$1:B$190,2),0)</f>
        <v>0.7000000000000004</v>
      </c>
      <c r="C516" s="85">
        <f>'3434'!AX509</f>
        <v>58755.090085644035</v>
      </c>
      <c r="D516" s="85">
        <f>'3434'!AY509</f>
        <v>62667.320812273407</v>
      </c>
      <c r="E516" s="85">
        <f>'3434'!AZ509</f>
        <v>66579.551538902771</v>
      </c>
      <c r="G516" s="85">
        <f>'3434'!BE509</f>
        <v>25629.761859706636</v>
      </c>
      <c r="H516" s="85">
        <f>'3434'!BF509</f>
        <v>29505.419361974717</v>
      </c>
      <c r="I516" s="85">
        <f>'3434'!BG509</f>
        <v>33381.076864242801</v>
      </c>
    </row>
    <row r="517" spans="1:9" x14ac:dyDescent="0.4">
      <c r="A517" s="35">
        <f>'3434'!Y510</f>
        <v>502500</v>
      </c>
      <c r="B517" s="106">
        <f>IF(A517&gt;174999.99,VLOOKUP(A517,'Higher Income Adjustment'!A$1:B$190,2),0)</f>
        <v>0.7000000000000004</v>
      </c>
      <c r="C517" s="85">
        <f>'3434'!AX510</f>
        <v>58856.494250859745</v>
      </c>
      <c r="D517" s="85">
        <f>'3434'!AY510</f>
        <v>62770.38147558253</v>
      </c>
      <c r="E517" s="85">
        <f>'3434'!AZ510</f>
        <v>66684.268700305314</v>
      </c>
      <c r="G517" s="85">
        <f>'3434'!BE510</f>
        <v>25668.66385279291</v>
      </c>
      <c r="H517" s="85">
        <f>'3434'!BF510</f>
        <v>29545.962367494009</v>
      </c>
      <c r="I517" s="85">
        <f>'3434'!BG510</f>
        <v>33423.260882195107</v>
      </c>
    </row>
    <row r="518" spans="1:9" x14ac:dyDescent="0.4">
      <c r="A518" s="35">
        <f>'3434'!Y511</f>
        <v>503500</v>
      </c>
      <c r="B518" s="106">
        <f>IF(A518&gt;174999.99,VLOOKUP(A518,'Higher Income Adjustment'!A$1:B$190,2),0)</f>
        <v>0.7000000000000004</v>
      </c>
      <c r="C518" s="85">
        <f>'3434'!AX511</f>
        <v>58957.894789479702</v>
      </c>
      <c r="D518" s="85">
        <f>'3434'!AY511</f>
        <v>62873.442138891638</v>
      </c>
      <c r="E518" s="85">
        <f>'3434'!AZ511</f>
        <v>66788.989488303574</v>
      </c>
      <c r="G518" s="85">
        <f>'3434'!BE511</f>
        <v>25707.562253186421</v>
      </c>
      <c r="H518" s="85">
        <f>'3434'!BF511</f>
        <v>29586.505373013293</v>
      </c>
      <c r="I518" s="85">
        <f>'3434'!BG511</f>
        <v>33465.448492840165</v>
      </c>
    </row>
    <row r="519" spans="1:9" x14ac:dyDescent="0.4">
      <c r="A519" s="35">
        <f>'3434'!Y512</f>
        <v>504500</v>
      </c>
      <c r="B519" s="106">
        <f>IF(A519&gt;174999.99,VLOOKUP(A519,'Higher Income Adjustment'!A$1:B$190,2),0)</f>
        <v>0.7000000000000004</v>
      </c>
      <c r="C519" s="85">
        <f>'3434'!AX512</f>
        <v>59059.291706114804</v>
      </c>
      <c r="D519" s="85">
        <f>'3434'!AY512</f>
        <v>62976.502802200761</v>
      </c>
      <c r="E519" s="85">
        <f>'3434'!AZ512</f>
        <v>66893.713898286718</v>
      </c>
      <c r="G519" s="85">
        <f>'3434'!BE512</f>
        <v>25746.457065454957</v>
      </c>
      <c r="H519" s="85">
        <f>'3434'!BF512</f>
        <v>29627.048378532585</v>
      </c>
      <c r="I519" s="85">
        <f>'3434'!BG512</f>
        <v>33507.639691610217</v>
      </c>
    </row>
    <row r="520" spans="1:9" x14ac:dyDescent="0.4">
      <c r="A520" s="35">
        <f>'3434'!Y513</f>
        <v>505500</v>
      </c>
      <c r="B520" s="106">
        <f>IF(A520&gt;174999.99,VLOOKUP(A520,'Higher Income Adjustment'!A$1:B$190,2),0)</f>
        <v>0.7000000000000004</v>
      </c>
      <c r="C520" s="85">
        <f>'3434'!AX513</f>
        <v>59160.685005378153</v>
      </c>
      <c r="D520" s="85">
        <f>'3434'!AY513</f>
        <v>63079.563465509884</v>
      </c>
      <c r="E520" s="85">
        <f>'3434'!AZ513</f>
        <v>66998.441925641615</v>
      </c>
      <c r="G520" s="85">
        <f>'3434'!BE513</f>
        <v>25785.348294168482</v>
      </c>
      <c r="H520" s="85">
        <f>'3434'!BF513</f>
        <v>29667.59138405187</v>
      </c>
      <c r="I520" s="85">
        <f>'3434'!BG513</f>
        <v>33549.834473935261</v>
      </c>
    </row>
    <row r="521" spans="1:9" x14ac:dyDescent="0.4">
      <c r="A521" s="35">
        <f>'3434'!Y514</f>
        <v>506500</v>
      </c>
      <c r="B521" s="106">
        <f>IF(A521&gt;174999.99,VLOOKUP(A521,'Higher Income Adjustment'!A$1:B$190,2),0)</f>
        <v>0.7000000000000004</v>
      </c>
      <c r="C521" s="85">
        <f>'3434'!AX514</f>
        <v>59262.07469188502</v>
      </c>
      <c r="D521" s="85">
        <f>'3434'!AY514</f>
        <v>63182.624128819007</v>
      </c>
      <c r="E521" s="85">
        <f>'3434'!AZ514</f>
        <v>67103.173565752993</v>
      </c>
      <c r="G521" s="85">
        <f>'3434'!BE514</f>
        <v>25824.235943899137</v>
      </c>
      <c r="H521" s="85">
        <f>'3434'!BF514</f>
        <v>29708.134389571154</v>
      </c>
      <c r="I521" s="85">
        <f>'3434'!BG514</f>
        <v>33592.032835243168</v>
      </c>
    </row>
    <row r="522" spans="1:9" x14ac:dyDescent="0.4">
      <c r="A522" s="35">
        <f>'3434'!Y515</f>
        <v>507500</v>
      </c>
      <c r="B522" s="106">
        <f>IF(A522&gt;174999.99,VLOOKUP(A522,'Higher Income Adjustment'!A$1:B$190,2),0)</f>
        <v>0.7000000000000004</v>
      </c>
      <c r="C522" s="85">
        <f>'3434'!AX515</f>
        <v>59363.460770252808</v>
      </c>
      <c r="D522" s="85">
        <f>'3434'!AY515</f>
        <v>63285.68479212813</v>
      </c>
      <c r="E522" s="85">
        <f>'3434'!AZ515</f>
        <v>67207.908814003444</v>
      </c>
      <c r="G522" s="85">
        <f>'3434'!BE515</f>
        <v>25863.120019221169</v>
      </c>
      <c r="H522" s="85">
        <f>'3434'!BF515</f>
        <v>29748.677395090446</v>
      </c>
      <c r="I522" s="85">
        <f>'3434'!BG515</f>
        <v>33634.234770959723</v>
      </c>
    </row>
    <row r="523" spans="1:9" x14ac:dyDescent="0.4">
      <c r="A523" s="35">
        <f>'3434'!Y516</f>
        <v>508500</v>
      </c>
      <c r="B523" s="106">
        <f>IF(A523&gt;174999.99,VLOOKUP(A523,'Higher Income Adjustment'!A$1:B$190,2),0)</f>
        <v>0.7000000000000004</v>
      </c>
      <c r="C523" s="85">
        <f>'3434'!AX516</f>
        <v>59464.843245101001</v>
      </c>
      <c r="D523" s="85">
        <f>'3434'!AY516</f>
        <v>63388.745455437238</v>
      </c>
      <c r="E523" s="85">
        <f>'3434'!AZ516</f>
        <v>67312.647665773475</v>
      </c>
      <c r="G523" s="85">
        <f>'3434'!BE516</f>
        <v>25902.000524710864</v>
      </c>
      <c r="H523" s="85">
        <f>'3434'!BF516</f>
        <v>29789.220400609731</v>
      </c>
      <c r="I523" s="85">
        <f>'3434'!BG516</f>
        <v>33676.440276508598</v>
      </c>
    </row>
    <row r="524" spans="1:9" x14ac:dyDescent="0.4">
      <c r="A524" s="35">
        <f>'3434'!Y517</f>
        <v>509500</v>
      </c>
      <c r="B524" s="106">
        <f>IF(A524&gt;174999.99,VLOOKUP(A524,'Higher Income Adjustment'!A$1:B$190,2),0)</f>
        <v>0.7000000000000004</v>
      </c>
      <c r="C524" s="85">
        <f>'3434'!AX517</f>
        <v>59566.222121051127</v>
      </c>
      <c r="D524" s="85">
        <f>'3434'!AY517</f>
        <v>63491.806118746361</v>
      </c>
      <c r="E524" s="85">
        <f>'3434'!AZ517</f>
        <v>67417.390116441587</v>
      </c>
      <c r="G524" s="85">
        <f>'3434'!BE517</f>
        <v>25940.877464946549</v>
      </c>
      <c r="H524" s="85">
        <f>'3434'!BF517</f>
        <v>29829.763406129023</v>
      </c>
      <c r="I524" s="85">
        <f>'3434'!BG517</f>
        <v>33718.649347311497</v>
      </c>
    </row>
    <row r="525" spans="1:9" x14ac:dyDescent="0.4">
      <c r="A525" s="35">
        <f>'3434'!Y518</f>
        <v>510500</v>
      </c>
      <c r="B525" s="106">
        <f>IF(A525&gt;174999.99,VLOOKUP(A525,'Higher Income Adjustment'!A$1:B$190,2),0)</f>
        <v>0.7000000000000004</v>
      </c>
      <c r="C525" s="85">
        <f>'3434'!AX518</f>
        <v>59667.597402726693</v>
      </c>
      <c r="D525" s="85">
        <f>'3434'!AY518</f>
        <v>63594.866782055484</v>
      </c>
      <c r="E525" s="85">
        <f>'3434'!AZ518</f>
        <v>67522.136161384275</v>
      </c>
      <c r="G525" s="85">
        <f>'3434'!BE518</f>
        <v>25979.75084450849</v>
      </c>
      <c r="H525" s="85">
        <f>'3434'!BF518</f>
        <v>29870.306411648307</v>
      </c>
      <c r="I525" s="85">
        <f>'3434'!BG518</f>
        <v>33760.861978788125</v>
      </c>
    </row>
    <row r="526" spans="1:9" x14ac:dyDescent="0.4">
      <c r="A526" s="35">
        <f>'3434'!Y519</f>
        <v>511500</v>
      </c>
      <c r="B526" s="106">
        <f>IF(A526&gt;174999.99,VLOOKUP(A526,'Higher Income Adjustment'!A$1:B$190,2),0)</f>
        <v>0.7000000000000004</v>
      </c>
      <c r="C526" s="85">
        <f>'3434'!AX519</f>
        <v>59768.969094753127</v>
      </c>
      <c r="D526" s="85">
        <f>'3434'!AY519</f>
        <v>63697.927445364607</v>
      </c>
      <c r="E526" s="85">
        <f>'3434'!AZ519</f>
        <v>67626.885795976094</v>
      </c>
      <c r="G526" s="85">
        <f>'3434'!BE519</f>
        <v>26018.620667978907</v>
      </c>
      <c r="H526" s="85">
        <f>'3434'!BF519</f>
        <v>29910.849417167599</v>
      </c>
      <c r="I526" s="85">
        <f>'3434'!BG519</f>
        <v>33803.078166356296</v>
      </c>
    </row>
    <row r="527" spans="1:9" x14ac:dyDescent="0.4">
      <c r="A527" s="35">
        <f>'3434'!Y520</f>
        <v>512500</v>
      </c>
      <c r="B527" s="106">
        <f>IF(A527&gt;174999.99,VLOOKUP(A527,'Higher Income Adjustment'!A$1:B$190,2),0)</f>
        <v>0.7000000000000004</v>
      </c>
      <c r="C527" s="85">
        <f>'3434'!AX520</f>
        <v>59870.337201757771</v>
      </c>
      <c r="D527" s="85">
        <f>'3434'!AY520</f>
        <v>63800.98810867373</v>
      </c>
      <c r="E527" s="85">
        <f>'3434'!AZ520</f>
        <v>67731.639015589681</v>
      </c>
      <c r="G527" s="85">
        <f>'3434'!BE520</f>
        <v>26057.48693994186</v>
      </c>
      <c r="H527" s="85">
        <f>'3434'!BF520</f>
        <v>29951.392422686884</v>
      </c>
      <c r="I527" s="85">
        <f>'3434'!BG520</f>
        <v>33845.297905431908</v>
      </c>
    </row>
    <row r="528" spans="1:9" x14ac:dyDescent="0.4">
      <c r="A528" s="35">
        <f>'3434'!Y521</f>
        <v>513500</v>
      </c>
      <c r="B528" s="106">
        <f>IF(A528&gt;174999.99,VLOOKUP(A528,'Higher Income Adjustment'!A$1:B$190,2),0)</f>
        <v>0.7000000000000004</v>
      </c>
      <c r="C528" s="85">
        <f>'3434'!AX521</f>
        <v>59971.701728369801</v>
      </c>
      <c r="D528" s="85">
        <f>'3434'!AY521</f>
        <v>63904.048771982838</v>
      </c>
      <c r="E528" s="85">
        <f>'3434'!AZ521</f>
        <v>67836.395815595883</v>
      </c>
      <c r="G528" s="85">
        <f>'3434'!BE521</f>
        <v>26096.34966498327</v>
      </c>
      <c r="H528" s="85">
        <f>'3434'!BF521</f>
        <v>29991.935428206176</v>
      </c>
      <c r="I528" s="85">
        <f>'3434'!BG521</f>
        <v>33887.521191429085</v>
      </c>
    </row>
    <row r="529" spans="1:9" x14ac:dyDescent="0.4">
      <c r="A529" s="35">
        <f>'3434'!Y522</f>
        <v>514500</v>
      </c>
      <c r="B529" s="106">
        <f>IF(A529&gt;174999.99,VLOOKUP(A529,'Higher Income Adjustment'!A$1:B$190,2),0)</f>
        <v>0.7000000000000004</v>
      </c>
      <c r="C529" s="85">
        <f>'3434'!AX522</f>
        <v>60073.062679220217</v>
      </c>
      <c r="D529" s="85">
        <f>'3434'!AY522</f>
        <v>64007.109435291961</v>
      </c>
      <c r="E529" s="85">
        <f>'3434'!AZ522</f>
        <v>67941.156191363698</v>
      </c>
      <c r="G529" s="85">
        <f>'3434'!BE522</f>
        <v>26135.208847690817</v>
      </c>
      <c r="H529" s="85">
        <f>'3434'!BF522</f>
        <v>30032.47843372546</v>
      </c>
      <c r="I529" s="85">
        <f>'3434'!BG522</f>
        <v>33929.748019760103</v>
      </c>
    </row>
    <row r="530" spans="1:9" x14ac:dyDescent="0.4">
      <c r="A530" s="35">
        <f>'3434'!Y523</f>
        <v>515500</v>
      </c>
      <c r="B530" s="106">
        <f>IF(A530&gt;174999.99,VLOOKUP(A530,'Higher Income Adjustment'!A$1:B$190,2),0)</f>
        <v>0.7000000000000004</v>
      </c>
      <c r="C530" s="85">
        <f>'3434'!AX523</f>
        <v>60174.420058941745</v>
      </c>
      <c r="D530" s="85">
        <f>'3434'!AY523</f>
        <v>64110.170098601084</v>
      </c>
      <c r="E530" s="85">
        <f>'3434'!AZ523</f>
        <v>68045.920138260422</v>
      </c>
      <c r="G530" s="85">
        <f>'3434'!BE523</f>
        <v>26174.064492653943</v>
      </c>
      <c r="H530" s="85">
        <f>'3434'!BF523</f>
        <v>30073.021439244752</v>
      </c>
      <c r="I530" s="85">
        <f>'3434'!BG523</f>
        <v>33971.978385835566</v>
      </c>
    </row>
    <row r="531" spans="1:9" x14ac:dyDescent="0.4">
      <c r="A531" s="35">
        <f>'3434'!Y524</f>
        <v>516500</v>
      </c>
      <c r="B531" s="106">
        <f>IF(A531&gt;174999.99,VLOOKUP(A531,'Higher Income Adjustment'!A$1:B$190,2),0)</f>
        <v>0.7000000000000004</v>
      </c>
      <c r="C531" s="85">
        <f>'3434'!AX524</f>
        <v>60275.773872168844</v>
      </c>
      <c r="D531" s="85">
        <f>'3434'!AY524</f>
        <v>64213.230761910207</v>
      </c>
      <c r="E531" s="85">
        <f>'3434'!AZ524</f>
        <v>68150.687651651577</v>
      </c>
      <c r="G531" s="85">
        <f>'3434'!BE524</f>
        <v>26212.916604463753</v>
      </c>
      <c r="H531" s="85">
        <f>'3434'!BF524</f>
        <v>30113.564444764037</v>
      </c>
      <c r="I531" s="85">
        <f>'3434'!BG524</f>
        <v>34014.212285064321</v>
      </c>
    </row>
    <row r="532" spans="1:9" x14ac:dyDescent="0.4">
      <c r="A532" s="35">
        <f>'3434'!Y525</f>
        <v>517500</v>
      </c>
      <c r="B532" s="106">
        <f>IF(A532&gt;174999.99,VLOOKUP(A532,'Higher Income Adjustment'!A$1:B$190,2),0)</f>
        <v>0.7000000000000004</v>
      </c>
      <c r="C532" s="85">
        <f>'3434'!AX525</f>
        <v>60377.124123537593</v>
      </c>
      <c r="D532" s="85">
        <f>'3434'!AY525</f>
        <v>64316.291425219315</v>
      </c>
      <c r="E532" s="85">
        <f>'3434'!AZ525</f>
        <v>68255.458726901037</v>
      </c>
      <c r="G532" s="85">
        <f>'3434'!BE525</f>
        <v>26251.765187713041</v>
      </c>
      <c r="H532" s="85">
        <f>'3434'!BF525</f>
        <v>30154.107450283329</v>
      </c>
      <c r="I532" s="85">
        <f>'3434'!BG525</f>
        <v>34056.449712853617</v>
      </c>
    </row>
    <row r="533" spans="1:9" x14ac:dyDescent="0.4">
      <c r="A533" s="35">
        <f>'3434'!Y526</f>
        <v>518500</v>
      </c>
      <c r="B533" s="106">
        <f>IF(A533&gt;174999.99,VLOOKUP(A533,'Higher Income Adjustment'!A$1:B$190,2),0)</f>
        <v>0.7000000000000004</v>
      </c>
      <c r="C533" s="85">
        <f>'3434'!AX526</f>
        <v>60478.47081768576</v>
      </c>
      <c r="D533" s="85">
        <f>'3434'!AY526</f>
        <v>64419.352088528438</v>
      </c>
      <c r="E533" s="85">
        <f>'3434'!AZ526</f>
        <v>68360.233359371108</v>
      </c>
      <c r="G533" s="85">
        <f>'3434'!BE526</f>
        <v>26290.610246996152</v>
      </c>
      <c r="H533" s="85">
        <f>'3434'!BF526</f>
        <v>30194.650455802614</v>
      </c>
      <c r="I533" s="85">
        <f>'3434'!BG526</f>
        <v>34098.690664609072</v>
      </c>
    </row>
    <row r="534" spans="1:9" x14ac:dyDescent="0.4">
      <c r="A534" s="35">
        <f>'3434'!Y527</f>
        <v>519500</v>
      </c>
      <c r="B534" s="106">
        <f>IF(A534&gt;174999.99,VLOOKUP(A534,'Higher Income Adjustment'!A$1:B$190,2),0)</f>
        <v>0.7000000000000004</v>
      </c>
      <c r="C534" s="85">
        <f>'3434'!AX527</f>
        <v>60579.813959252628</v>
      </c>
      <c r="D534" s="85">
        <f>'3434'!AY527</f>
        <v>64522.412751837561</v>
      </c>
      <c r="E534" s="85">
        <f>'3434'!AZ527</f>
        <v>68465.011544422494</v>
      </c>
      <c r="G534" s="85">
        <f>'3434'!BE527</f>
        <v>26329.451786909034</v>
      </c>
      <c r="H534" s="85">
        <f>'3434'!BF527</f>
        <v>30235.193461321898</v>
      </c>
      <c r="I534" s="85">
        <f>'3434'!BG527</f>
        <v>34140.935135734762</v>
      </c>
    </row>
    <row r="535" spans="1:9" x14ac:dyDescent="0.4">
      <c r="A535" s="35">
        <f>'3434'!Y528</f>
        <v>520500</v>
      </c>
      <c r="B535" s="106">
        <f>IF(A535&gt;174999.99,VLOOKUP(A535,'Higher Income Adjustment'!A$1:B$190,2),0)</f>
        <v>0.7000000000000004</v>
      </c>
      <c r="C535" s="85">
        <f>'3434'!AX528</f>
        <v>60681.153552879026</v>
      </c>
      <c r="D535" s="85">
        <f>'3434'!AY528</f>
        <v>64625.473415146684</v>
      </c>
      <c r="E535" s="85">
        <f>'3434'!AZ528</f>
        <v>68569.793277414341</v>
      </c>
      <c r="G535" s="85">
        <f>'3434'!BE528</f>
        <v>26368.28981204913</v>
      </c>
      <c r="H535" s="85">
        <f>'3434'!BF528</f>
        <v>30275.73646684119</v>
      </c>
      <c r="I535" s="85">
        <f>'3434'!BG528</f>
        <v>34183.18312163325</v>
      </c>
    </row>
    <row r="536" spans="1:9" x14ac:dyDescent="0.4">
      <c r="A536" s="35">
        <f>'3434'!Y529</f>
        <v>521500</v>
      </c>
      <c r="B536" s="106">
        <f>IF(A536&gt;174999.99,VLOOKUP(A536,'Higher Income Adjustment'!A$1:B$190,2),0)</f>
        <v>0.7000000000000004</v>
      </c>
      <c r="C536" s="85">
        <f>'3434'!AX529</f>
        <v>60782.489603207257</v>
      </c>
      <c r="D536" s="85">
        <f>'3434'!AY529</f>
        <v>64728.534078455807</v>
      </c>
      <c r="E536" s="85">
        <f>'3434'!AZ529</f>
        <v>68674.578553704356</v>
      </c>
      <c r="G536" s="85">
        <f>'3434'!BE529</f>
        <v>26407.124327015339</v>
      </c>
      <c r="H536" s="85">
        <f>'3434'!BF529</f>
        <v>30316.279472360475</v>
      </c>
      <c r="I536" s="85">
        <f>'3434'!BG529</f>
        <v>34225.434617705614</v>
      </c>
    </row>
    <row r="537" spans="1:9" x14ac:dyDescent="0.4">
      <c r="A537" s="35">
        <f>'3434'!Y530</f>
        <v>522500</v>
      </c>
      <c r="B537" s="106">
        <f>IF(A537&gt;174999.99,VLOOKUP(A537,'Higher Income Adjustment'!A$1:B$190,2),0)</f>
        <v>0.7000000000000004</v>
      </c>
      <c r="C537" s="85">
        <f>'3434'!AX530</f>
        <v>60883.822114881063</v>
      </c>
      <c r="D537" s="85">
        <f>'3434'!AY530</f>
        <v>64831.594741764915</v>
      </c>
      <c r="E537" s="85">
        <f>'3434'!AZ530</f>
        <v>68779.367368648775</v>
      </c>
      <c r="G537" s="85">
        <f>'3434'!BE530</f>
        <v>26445.955336408009</v>
      </c>
      <c r="H537" s="85">
        <f>'3434'!BF530</f>
        <v>30356.822477879767</v>
      </c>
      <c r="I537" s="85">
        <f>'3434'!BG530</f>
        <v>34267.68961935152</v>
      </c>
    </row>
    <row r="538" spans="1:9" x14ac:dyDescent="0.4">
      <c r="A538" s="35">
        <f>'3434'!Y531</f>
        <v>523500</v>
      </c>
      <c r="B538" s="106">
        <f>IF(A538&gt;174999.99,VLOOKUP(A538,'Higher Income Adjustment'!A$1:B$190,2),0)</f>
        <v>0.7000000000000004</v>
      </c>
      <c r="C538" s="85">
        <f>'3434'!AX531</f>
        <v>60985.151092545595</v>
      </c>
      <c r="D538" s="85">
        <f>'3434'!AY531</f>
        <v>64934.655405074038</v>
      </c>
      <c r="E538" s="85">
        <f>'3434'!AZ531</f>
        <v>68884.159717602481</v>
      </c>
      <c r="G538" s="85">
        <f>'3434'!BE531</f>
        <v>26484.782844828842</v>
      </c>
      <c r="H538" s="85">
        <f>'3434'!BF531</f>
        <v>30397.365483399051</v>
      </c>
      <c r="I538" s="85">
        <f>'3434'!BG531</f>
        <v>34309.948121969261</v>
      </c>
    </row>
    <row r="539" spans="1:9" x14ac:dyDescent="0.4">
      <c r="A539" s="35">
        <f>'3434'!Y532</f>
        <v>524500</v>
      </c>
      <c r="B539" s="106">
        <f>IF(A539&gt;174999.99,VLOOKUP(A539,'Higher Income Adjustment'!A$1:B$190,2),0)</f>
        <v>0.7000000000000004</v>
      </c>
      <c r="C539" s="85">
        <f>'3434'!AX532</f>
        <v>61086.476540847339</v>
      </c>
      <c r="D539" s="85">
        <f>'3434'!AY532</f>
        <v>65037.716068383161</v>
      </c>
      <c r="E539" s="85">
        <f>'3434'!AZ532</f>
        <v>68988.955595918975</v>
      </c>
      <c r="G539" s="85">
        <f>'3434'!BE532</f>
        <v>26523.606856880899</v>
      </c>
      <c r="H539" s="85">
        <f>'3434'!BF532</f>
        <v>30437.908488918343</v>
      </c>
      <c r="I539" s="85">
        <f>'3434'!BG532</f>
        <v>34352.210120955788</v>
      </c>
    </row>
    <row r="540" spans="1:9" x14ac:dyDescent="0.4">
      <c r="A540" s="35">
        <f>'3434'!Y533</f>
        <v>525500</v>
      </c>
      <c r="B540" s="106">
        <f>IF(A540&gt;174999.99,VLOOKUP(A540,'Higher Income Adjustment'!A$1:B$190,2),0)</f>
        <v>0.7000000000000004</v>
      </c>
      <c r="C540" s="85">
        <f>'3434'!AX533</f>
        <v>61187.798464434083</v>
      </c>
      <c r="D540" s="85">
        <f>'3434'!AY533</f>
        <v>65140.776731692284</v>
      </c>
      <c r="E540" s="85">
        <f>'3434'!AZ533</f>
        <v>69093.754998950491</v>
      </c>
      <c r="G540" s="85">
        <f>'3434'!BE533</f>
        <v>26562.427377168504</v>
      </c>
      <c r="H540" s="85">
        <f>'3434'!BF533</f>
        <v>30478.451494437628</v>
      </c>
      <c r="I540" s="85">
        <f>'3434'!BG533</f>
        <v>34394.475611706752</v>
      </c>
    </row>
    <row r="541" spans="1:9" x14ac:dyDescent="0.4">
      <c r="A541" s="35">
        <f>'3434'!Y534</f>
        <v>526500</v>
      </c>
      <c r="B541" s="106">
        <f>IF(A541&gt;174999.99,VLOOKUP(A541,'Higher Income Adjustment'!A$1:B$190,2),0)</f>
        <v>0.7000000000000004</v>
      </c>
      <c r="C541" s="85">
        <f>'3434'!AX534</f>
        <v>61289.116867954872</v>
      </c>
      <c r="D541" s="85">
        <f>'3434'!AY534</f>
        <v>65243.837395001407</v>
      </c>
      <c r="E541" s="85">
        <f>'3434'!AZ534</f>
        <v>69198.557922047941</v>
      </c>
      <c r="G541" s="85">
        <f>'3434'!BE534</f>
        <v>26601.244410297262</v>
      </c>
      <c r="H541" s="85">
        <f>'3434'!BF534</f>
        <v>30518.99449995692</v>
      </c>
      <c r="I541" s="85">
        <f>'3434'!BG534</f>
        <v>34436.744589616581</v>
      </c>
    </row>
    <row r="542" spans="1:9" x14ac:dyDescent="0.4">
      <c r="A542" s="35">
        <f>'3434'!Y535</f>
        <v>527500</v>
      </c>
      <c r="B542" s="106">
        <f>IF(A542&gt;174999.99,VLOOKUP(A542,'Higher Income Adjustment'!A$1:B$190,2),0)</f>
        <v>0.7000000000000004</v>
      </c>
      <c r="C542" s="85">
        <f>'3434'!AX535</f>
        <v>61390.431756059952</v>
      </c>
      <c r="D542" s="85">
        <f>'3434'!AY535</f>
        <v>65346.898058310515</v>
      </c>
      <c r="E542" s="85">
        <f>'3434'!AZ535</f>
        <v>69303.364360561085</v>
      </c>
      <c r="G542" s="85">
        <f>'3434'!BE535</f>
        <v>26640.057960873943</v>
      </c>
      <c r="H542" s="85">
        <f>'3434'!BF535</f>
        <v>30559.537505476204</v>
      </c>
      <c r="I542" s="85">
        <f>'3434'!BG535</f>
        <v>34479.017050078466</v>
      </c>
    </row>
    <row r="543" spans="1:9" x14ac:dyDescent="0.4">
      <c r="A543" s="35">
        <f>'3434'!Y536</f>
        <v>528500</v>
      </c>
      <c r="B543" s="106">
        <f>IF(A543&gt;174999.99,VLOOKUP(A543,'Higher Income Adjustment'!A$1:B$190,2),0)</f>
        <v>0.7000000000000004</v>
      </c>
      <c r="C543" s="85">
        <f>'3434'!AX536</f>
        <v>61491.743133400785</v>
      </c>
      <c r="D543" s="85">
        <f>'3434'!AY536</f>
        <v>65449.958721619638</v>
      </c>
      <c r="E543" s="85">
        <f>'3434'!AZ536</f>
        <v>69408.17430983849</v>
      </c>
      <c r="G543" s="85">
        <f>'3434'!BE536</f>
        <v>26678.868033506518</v>
      </c>
      <c r="H543" s="85">
        <f>'3434'!BF536</f>
        <v>30600.080510995496</v>
      </c>
      <c r="I543" s="85">
        <f>'3434'!BG536</f>
        <v>34521.292988484478</v>
      </c>
    </row>
    <row r="544" spans="1:9" x14ac:dyDescent="0.4">
      <c r="A544" s="35">
        <f>'3434'!Y537</f>
        <v>529500</v>
      </c>
      <c r="B544" s="106">
        <f>IF(A544&gt;174999.99,VLOOKUP(A544,'Higher Income Adjustment'!A$1:B$190,2),0)</f>
        <v>0.7000000000000004</v>
      </c>
      <c r="C544" s="85">
        <f>'3434'!AX537</f>
        <v>61593.051004629924</v>
      </c>
      <c r="D544" s="85">
        <f>'3434'!AY537</f>
        <v>65553.019384928761</v>
      </c>
      <c r="E544" s="85">
        <f>'3434'!AZ537</f>
        <v>69512.987765227605</v>
      </c>
      <c r="G544" s="85">
        <f>'3434'!BE537</f>
        <v>26717.674632804032</v>
      </c>
      <c r="H544" s="85">
        <f>'3434'!BF537</f>
        <v>30640.623516514781</v>
      </c>
      <c r="I544" s="85">
        <f>'3434'!BG537</f>
        <v>34563.57240022553</v>
      </c>
    </row>
    <row r="545" spans="1:9" x14ac:dyDescent="0.4">
      <c r="A545" s="35">
        <f>'3434'!Y538</f>
        <v>530500</v>
      </c>
      <c r="B545" s="106">
        <f>IF(A545&gt;174999.99,VLOOKUP(A545,'Higher Income Adjustment'!A$1:B$190,2),0)</f>
        <v>0.7000000000000004</v>
      </c>
      <c r="C545" s="85">
        <f>'3434'!AX538</f>
        <v>61694.355374401006</v>
      </c>
      <c r="D545" s="85">
        <f>'3434'!AY538</f>
        <v>65656.080048237884</v>
      </c>
      <c r="E545" s="85">
        <f>'3434'!AZ538</f>
        <v>69617.804722074769</v>
      </c>
      <c r="G545" s="85">
        <f>'3434'!BE538</f>
        <v>26756.477763376646</v>
      </c>
      <c r="H545" s="85">
        <f>'3434'!BF538</f>
        <v>30681.166522034073</v>
      </c>
      <c r="I545" s="85">
        <f>'3434'!BG538</f>
        <v>34605.855280691503</v>
      </c>
    </row>
    <row r="546" spans="1:9" x14ac:dyDescent="0.4">
      <c r="A546" s="35">
        <f>'3434'!Y539</f>
        <v>531500</v>
      </c>
      <c r="B546" s="106">
        <f>IF(A546&gt;174999.99,VLOOKUP(A546,'Higher Income Adjustment'!A$1:B$190,2),0)</f>
        <v>0.7000000000000004</v>
      </c>
      <c r="C546" s="85">
        <f>'3434'!AX539</f>
        <v>61795.656247368715</v>
      </c>
      <c r="D546" s="85">
        <f>'3434'!AY539</f>
        <v>65759.140711547007</v>
      </c>
      <c r="E546" s="85">
        <f>'3434'!AZ539</f>
        <v>69722.625175725305</v>
      </c>
      <c r="G546" s="85">
        <f>'3434'!BE539</f>
        <v>26795.277429835507</v>
      </c>
      <c r="H546" s="85">
        <f>'3434'!BF539</f>
        <v>30721.709527553357</v>
      </c>
      <c r="I546" s="85">
        <f>'3434'!BG539</f>
        <v>34648.141625271208</v>
      </c>
    </row>
    <row r="547" spans="1:9" x14ac:dyDescent="0.4">
      <c r="A547" s="35">
        <f>'3434'!Y540</f>
        <v>532500</v>
      </c>
      <c r="B547" s="106">
        <f>IF(A547&gt;174999.99,VLOOKUP(A547,'Higher Income Adjustment'!A$1:B$190,2),0)</f>
        <v>0.7000000000000004</v>
      </c>
      <c r="C547" s="85">
        <f>'3434'!AX540</f>
        <v>61896.953628188712</v>
      </c>
      <c r="D547" s="85">
        <f>'3434'!AY540</f>
        <v>65862.201374856115</v>
      </c>
      <c r="E547" s="85">
        <f>'3434'!AZ540</f>
        <v>69827.449121523518</v>
      </c>
      <c r="G547" s="85">
        <f>'3434'!BE540</f>
        <v>26834.073636792786</v>
      </c>
      <c r="H547" s="85">
        <f>'3434'!BF540</f>
        <v>30762.252533072642</v>
      </c>
      <c r="I547" s="85">
        <f>'3434'!BG540</f>
        <v>34690.431429352502</v>
      </c>
    </row>
    <row r="548" spans="1:9" x14ac:dyDescent="0.4">
      <c r="A548" s="35">
        <f>'3434'!Y541</f>
        <v>533500</v>
      </c>
      <c r="B548" s="106">
        <f>IF(A548&gt;174999.99,VLOOKUP(A548,'Higher Income Adjustment'!A$1:B$190,2),0)</f>
        <v>0.7000000000000004</v>
      </c>
      <c r="C548" s="85">
        <f>'3434'!AX541</f>
        <v>61998.247521517675</v>
      </c>
      <c r="D548" s="85">
        <f>'3434'!AY541</f>
        <v>65965.262038165238</v>
      </c>
      <c r="E548" s="85">
        <f>'3434'!AZ541</f>
        <v>69932.276554812808</v>
      </c>
      <c r="G548" s="85">
        <f>'3434'!BE541</f>
        <v>26872.866388861585</v>
      </c>
      <c r="H548" s="85">
        <f>'3434'!BF541</f>
        <v>30802.795538591934</v>
      </c>
      <c r="I548" s="85">
        <f>'3434'!BG541</f>
        <v>34732.724688322283</v>
      </c>
    </row>
    <row r="549" spans="1:9" x14ac:dyDescent="0.4">
      <c r="A549" s="35">
        <f>'3434'!Y542</f>
        <v>534500</v>
      </c>
      <c r="B549" s="106">
        <f>IF(A549&gt;174999.99,VLOOKUP(A549,'Higher Income Adjustment'!A$1:B$190,2),0)</f>
        <v>0.7000000000000004</v>
      </c>
      <c r="C549" s="85">
        <f>'3434'!AX542</f>
        <v>62099.537932013118</v>
      </c>
      <c r="D549" s="85">
        <f>'3434'!AY542</f>
        <v>66068.322701474361</v>
      </c>
      <c r="E549" s="85">
        <f>'3434'!AZ542</f>
        <v>70037.107470935603</v>
      </c>
      <c r="G549" s="85">
        <f>'3434'!BE542</f>
        <v>26911.655690655891</v>
      </c>
      <c r="H549" s="85">
        <f>'3434'!BF542</f>
        <v>30843.338544111219</v>
      </c>
      <c r="I549" s="85">
        <f>'3434'!BG542</f>
        <v>34775.021397566547</v>
      </c>
    </row>
    <row r="550" spans="1:9" x14ac:dyDescent="0.4">
      <c r="A550" s="35">
        <f>'3434'!Y543</f>
        <v>535500</v>
      </c>
      <c r="B550" s="106">
        <f>IF(A550&gt;174999.99,VLOOKUP(A550,'Higher Income Adjustment'!A$1:B$190,2),0)</f>
        <v>0.7000000000000004</v>
      </c>
      <c r="C550" s="85">
        <f>'3434'!AX543</f>
        <v>62200.824864333445</v>
      </c>
      <c r="D550" s="85">
        <f>'3434'!AY543</f>
        <v>66171.383364783484</v>
      </c>
      <c r="E550" s="85">
        <f>'3434'!AZ543</f>
        <v>70141.941865233515</v>
      </c>
      <c r="G550" s="85">
        <f>'3434'!BE543</f>
        <v>26950.441546790582</v>
      </c>
      <c r="H550" s="85">
        <f>'3434'!BF543</f>
        <v>30883.881549630511</v>
      </c>
      <c r="I550" s="85">
        <f>'3434'!BG543</f>
        <v>34817.321552470436</v>
      </c>
    </row>
    <row r="551" spans="1:9" x14ac:dyDescent="0.4">
      <c r="A551" s="35">
        <f>'3434'!Y544</f>
        <v>536500</v>
      </c>
      <c r="B551" s="106">
        <f>IF(A551&gt;174999.99,VLOOKUP(A551,'Higher Income Adjustment'!A$1:B$190,2),0)</f>
        <v>0.7000000000000004</v>
      </c>
      <c r="C551" s="85">
        <f>'3434'!AX544</f>
        <v>62302.108323137894</v>
      </c>
      <c r="D551" s="85">
        <f>'3434'!AY544</f>
        <v>66274.444028092592</v>
      </c>
      <c r="E551" s="85">
        <f>'3434'!AZ544</f>
        <v>70246.779733047297</v>
      </c>
      <c r="G551" s="85">
        <f>'3434'!BE544</f>
        <v>26989.223961881322</v>
      </c>
      <c r="H551" s="85">
        <f>'3434'!BF544</f>
        <v>30924.424555149795</v>
      </c>
      <c r="I551" s="85">
        <f>'3434'!BG544</f>
        <v>34859.625148418265</v>
      </c>
    </row>
    <row r="552" spans="1:9" x14ac:dyDescent="0.4">
      <c r="A552" s="35">
        <f>'3434'!Y545</f>
        <v>537500</v>
      </c>
      <c r="B552" s="106">
        <f>IF(A552&gt;174999.99,VLOOKUP(A552,'Higher Income Adjustment'!A$1:B$190,2),0)</f>
        <v>0.7000000000000004</v>
      </c>
      <c r="C552" s="85">
        <f>'3434'!AX545</f>
        <v>62403.388313086492</v>
      </c>
      <c r="D552" s="85">
        <f>'3434'!AY545</f>
        <v>66377.504691401715</v>
      </c>
      <c r="E552" s="85">
        <f>'3434'!AZ545</f>
        <v>70351.62106971693</v>
      </c>
      <c r="G552" s="85">
        <f>'3434'!BE545</f>
        <v>27028.002940544575</v>
      </c>
      <c r="H552" s="85">
        <f>'3434'!BF545</f>
        <v>30964.967560669087</v>
      </c>
      <c r="I552" s="85">
        <f>'3434'!BG545</f>
        <v>34901.932180793599</v>
      </c>
    </row>
    <row r="553" spans="1:9" x14ac:dyDescent="0.4">
      <c r="A553" s="35">
        <f>'3434'!Y546</f>
        <v>538500</v>
      </c>
      <c r="B553" s="106">
        <f>IF(A553&gt;174999.99,VLOOKUP(A553,'Higher Income Adjustment'!A$1:B$190,2),0)</f>
        <v>0.7000000000000004</v>
      </c>
      <c r="C553" s="85">
        <f>'3434'!AX546</f>
        <v>62504.664838839992</v>
      </c>
      <c r="D553" s="85">
        <f>'3434'!AY546</f>
        <v>66480.565354710838</v>
      </c>
      <c r="E553" s="85">
        <f>'3434'!AZ546</f>
        <v>70456.465870581684</v>
      </c>
      <c r="G553" s="85">
        <f>'3434'!BE546</f>
        <v>27066.778487397511</v>
      </c>
      <c r="H553" s="85">
        <f>'3434'!BF546</f>
        <v>31005.510566188372</v>
      </c>
      <c r="I553" s="85">
        <f>'3434'!BG546</f>
        <v>34944.242644979233</v>
      </c>
    </row>
    <row r="554" spans="1:9" x14ac:dyDescent="0.4">
      <c r="A554" s="35">
        <f>'3434'!Y547</f>
        <v>539500</v>
      </c>
      <c r="B554" s="106">
        <f>IF(A554&gt;174999.99,VLOOKUP(A554,'Higher Income Adjustment'!A$1:B$190,2),0)</f>
        <v>0.7000000000000004</v>
      </c>
      <c r="C554" s="85">
        <f>'3434'!AX547</f>
        <v>62605.937905059836</v>
      </c>
      <c r="D554" s="85">
        <f>'3434'!AY547</f>
        <v>66583.626018019961</v>
      </c>
      <c r="E554" s="85">
        <f>'3434'!AZ547</f>
        <v>70561.314130980085</v>
      </c>
      <c r="G554" s="85">
        <f>'3434'!BE547</f>
        <v>27105.550607058016</v>
      </c>
      <c r="H554" s="85">
        <f>'3434'!BF547</f>
        <v>31046.053571707664</v>
      </c>
      <c r="I554" s="85">
        <f>'3434'!BG547</f>
        <v>34986.556536357311</v>
      </c>
    </row>
    <row r="555" spans="1:9" x14ac:dyDescent="0.4">
      <c r="A555" s="35">
        <f>'3434'!Y548</f>
        <v>540500</v>
      </c>
      <c r="B555" s="106">
        <f>IF(A555&gt;174999.99,VLOOKUP(A555,'Higher Income Adjustment'!A$1:B$190,2),0)</f>
        <v>0.7000000000000004</v>
      </c>
      <c r="C555" s="85">
        <f>'3434'!AX548</f>
        <v>62707.207516408133</v>
      </c>
      <c r="D555" s="85">
        <f>'3434'!AY548</f>
        <v>66686.686681329084</v>
      </c>
      <c r="E555" s="85">
        <f>'3434'!AZ548</f>
        <v>70666.165846250035</v>
      </c>
      <c r="G555" s="85">
        <f>'3434'!BE548</f>
        <v>27144.319304144603</v>
      </c>
      <c r="H555" s="85">
        <f>'3434'!BF548</f>
        <v>31086.596577226948</v>
      </c>
      <c r="I555" s="85">
        <f>'3434'!BG548</f>
        <v>35028.87385030929</v>
      </c>
    </row>
    <row r="556" spans="1:9" x14ac:dyDescent="0.4">
      <c r="A556" s="35">
        <f>'3434'!Y549</f>
        <v>541500</v>
      </c>
      <c r="B556" s="106">
        <f>IF(A556&gt;174999.99,VLOOKUP(A556,'Higher Income Adjustment'!A$1:B$190,2),0)</f>
        <v>0.7000000000000004</v>
      </c>
      <c r="C556" s="85">
        <f>'3434'!AX549</f>
        <v>62808.473677547598</v>
      </c>
      <c r="D556" s="85">
        <f>'3434'!AY549</f>
        <v>66789.747344638192</v>
      </c>
      <c r="E556" s="85">
        <f>'3434'!AZ549</f>
        <v>70771.021011728793</v>
      </c>
      <c r="G556" s="85">
        <f>'3434'!BE549</f>
        <v>27183.084583276417</v>
      </c>
      <c r="H556" s="85">
        <f>'3434'!BF549</f>
        <v>31127.13958274624</v>
      </c>
      <c r="I556" s="85">
        <f>'3434'!BG549</f>
        <v>35071.194582216063</v>
      </c>
    </row>
    <row r="557" spans="1:9" x14ac:dyDescent="0.4">
      <c r="A557" s="35">
        <f>'3434'!Y550</f>
        <v>542500</v>
      </c>
      <c r="B557" s="106">
        <f>IF(A557&gt;174999.99,VLOOKUP(A557,'Higher Income Adjustment'!A$1:B$190,2),0)</f>
        <v>0.7000000000000004</v>
      </c>
      <c r="C557" s="85">
        <f>'3434'!AX550</f>
        <v>62909.736393141538</v>
      </c>
      <c r="D557" s="85">
        <f>'3434'!AY550</f>
        <v>66892.808007947315</v>
      </c>
      <c r="E557" s="85">
        <f>'3434'!AZ550</f>
        <v>70875.879622753098</v>
      </c>
      <c r="G557" s="85">
        <f>'3434'!BE550</f>
        <v>27221.846449073139</v>
      </c>
      <c r="H557" s="85">
        <f>'3434'!BF550</f>
        <v>31167.682588265525</v>
      </c>
      <c r="I557" s="85">
        <f>'3434'!BG550</f>
        <v>35113.518727457908</v>
      </c>
    </row>
    <row r="558" spans="1:9" x14ac:dyDescent="0.4">
      <c r="A558" s="35">
        <f>'3434'!Y551</f>
        <v>543500</v>
      </c>
      <c r="B558" s="106">
        <f>IF(A558&gt;174999.99,VLOOKUP(A558,'Higher Income Adjustment'!A$1:B$190,2),0)</f>
        <v>0.7000000000000004</v>
      </c>
      <c r="C558" s="85">
        <f>'3434'!AX551</f>
        <v>63010.995667853764</v>
      </c>
      <c r="D558" s="85">
        <f>'3434'!AY551</f>
        <v>66995.868671256438</v>
      </c>
      <c r="E558" s="85">
        <f>'3434'!AZ551</f>
        <v>70980.741674659119</v>
      </c>
      <c r="G558" s="85">
        <f>'3434'!BE551</f>
        <v>27260.604906155004</v>
      </c>
      <c r="H558" s="85">
        <f>'3434'!BF551</f>
        <v>31208.225593784817</v>
      </c>
      <c r="I558" s="85">
        <f>'3434'!BG551</f>
        <v>35155.846281414626</v>
      </c>
    </row>
    <row r="559" spans="1:9" x14ac:dyDescent="0.4">
      <c r="A559" s="35">
        <f>'3434'!Y552</f>
        <v>544500</v>
      </c>
      <c r="B559" s="106">
        <f>IF(A559&gt;174999.99,VLOOKUP(A559,'Higher Income Adjustment'!A$1:B$190,2),0)</f>
        <v>0.7000000000000004</v>
      </c>
      <c r="C559" s="85">
        <f>'3434'!AX552</f>
        <v>63112.251506348584</v>
      </c>
      <c r="D559" s="85">
        <f>'3434'!AY552</f>
        <v>67098.929334565561</v>
      </c>
      <c r="E559" s="85">
        <f>'3434'!AZ552</f>
        <v>71085.607162782544</v>
      </c>
      <c r="G559" s="85">
        <f>'3434'!BE552</f>
        <v>27299.359959142701</v>
      </c>
      <c r="H559" s="85">
        <f>'3434'!BF552</f>
        <v>31248.768599304101</v>
      </c>
      <c r="I559" s="85">
        <f>'3434'!BG552</f>
        <v>35198.177239465498</v>
      </c>
    </row>
    <row r="560" spans="1:9" x14ac:dyDescent="0.4">
      <c r="A560" s="35">
        <f>'3434'!Y553</f>
        <v>545500</v>
      </c>
      <c r="B560" s="106">
        <f>IF(A560&gt;174999.99,VLOOKUP(A560,'Higher Income Adjustment'!A$1:B$190,2),0)</f>
        <v>0.7000000000000004</v>
      </c>
      <c r="C560" s="85">
        <f>'3434'!AX553</f>
        <v>63213.503913290755</v>
      </c>
      <c r="D560" s="85">
        <f>'3434'!AY553</f>
        <v>67201.989997874683</v>
      </c>
      <c r="E560" s="85">
        <f>'3434'!AZ553</f>
        <v>71190.476082458612</v>
      </c>
      <c r="G560" s="85">
        <f>'3434'!BE553</f>
        <v>27338.111612657387</v>
      </c>
      <c r="H560" s="85">
        <f>'3434'!BF553</f>
        <v>31289.311604823386</v>
      </c>
      <c r="I560" s="85">
        <f>'3434'!BG553</f>
        <v>35240.511596989381</v>
      </c>
    </row>
    <row r="561" spans="1:9" x14ac:dyDescent="0.4">
      <c r="A561" s="35">
        <f>'3434'!Y554</f>
        <v>546500</v>
      </c>
      <c r="B561" s="106">
        <f>IF(A561&gt;174999.99,VLOOKUP(A561,'Higher Income Adjustment'!A$1:B$190,2),0)</f>
        <v>0.7000000000000004</v>
      </c>
      <c r="C561" s="85">
        <f>'3434'!AX554</f>
        <v>63314.752893345423</v>
      </c>
      <c r="D561" s="85">
        <f>'3434'!AY554</f>
        <v>67305.050661183792</v>
      </c>
      <c r="E561" s="85">
        <f>'3434'!AZ554</f>
        <v>71295.348429022168</v>
      </c>
      <c r="G561" s="85">
        <f>'3434'!BE554</f>
        <v>27376.859871320619</v>
      </c>
      <c r="H561" s="85">
        <f>'3434'!BF554</f>
        <v>31329.854610342678</v>
      </c>
      <c r="I561" s="85">
        <f>'3434'!BG554</f>
        <v>35282.84934936474</v>
      </c>
    </row>
    <row r="562" spans="1:9" x14ac:dyDescent="0.4">
      <c r="A562" s="35">
        <f>'3434'!Y555</f>
        <v>547500</v>
      </c>
      <c r="B562" s="106">
        <f>IF(A562&gt;174999.99,VLOOKUP(A562,'Higher Income Adjustment'!A$1:B$190,2),0)</f>
        <v>0.7000000000000004</v>
      </c>
      <c r="C562" s="85">
        <f>'3434'!AX555</f>
        <v>63415.998451178144</v>
      </c>
      <c r="D562" s="85">
        <f>'3434'!AY555</f>
        <v>67408.111324492915</v>
      </c>
      <c r="E562" s="85">
        <f>'3434'!AZ555</f>
        <v>71400.224197807693</v>
      </c>
      <c r="G562" s="85">
        <f>'3434'!BE555</f>
        <v>27415.604739754286</v>
      </c>
      <c r="H562" s="85">
        <f>'3434'!BF555</f>
        <v>31370.397615861963</v>
      </c>
      <c r="I562" s="85">
        <f>'3434'!BG555</f>
        <v>35325.190491969639</v>
      </c>
    </row>
    <row r="563" spans="1:9" x14ac:dyDescent="0.4">
      <c r="A563" s="35">
        <f>'3434'!Y556</f>
        <v>548500</v>
      </c>
      <c r="B563" s="106">
        <f>IF(A563&gt;174999.99,VLOOKUP(A563,'Higher Income Adjustment'!A$1:B$190,2),0)</f>
        <v>0.7000000000000004</v>
      </c>
      <c r="C563" s="85">
        <f>'3434'!AX556</f>
        <v>63517.240591454742</v>
      </c>
      <c r="D563" s="85">
        <f>'3434'!AY556</f>
        <v>67511.171987802038</v>
      </c>
      <c r="E563" s="85">
        <f>'3434'!AZ556</f>
        <v>71505.103384149334</v>
      </c>
      <c r="G563" s="85">
        <f>'3434'!BE556</f>
        <v>27454.346222580643</v>
      </c>
      <c r="H563" s="85">
        <f>'3434'!BF556</f>
        <v>31410.940621381254</v>
      </c>
      <c r="I563" s="85">
        <f>'3434'!BG556</f>
        <v>35367.535020181866</v>
      </c>
    </row>
    <row r="564" spans="1:9" x14ac:dyDescent="0.4">
      <c r="A564" s="35">
        <f>'3434'!Y557</f>
        <v>549500</v>
      </c>
      <c r="B564" s="106">
        <f>IF(A564&gt;174999.99,VLOOKUP(A564,'Higher Income Adjustment'!A$1:B$190,2),0)</f>
        <v>0.7000000000000004</v>
      </c>
      <c r="C564" s="85">
        <f>'3434'!AX557</f>
        <v>63618.479318841368</v>
      </c>
      <c r="D564" s="85">
        <f>'3434'!AY557</f>
        <v>67614.232651111161</v>
      </c>
      <c r="E564" s="85">
        <f>'3434'!AZ557</f>
        <v>71609.985983380961</v>
      </c>
      <c r="G564" s="85">
        <f>'3434'!BE557</f>
        <v>27493.084324422176</v>
      </c>
      <c r="H564" s="85">
        <f>'3434'!BF557</f>
        <v>31451.483626900539</v>
      </c>
      <c r="I564" s="85">
        <f>'3434'!BG557</f>
        <v>35409.882929378902</v>
      </c>
    </row>
    <row r="565" spans="1:9" x14ac:dyDescent="0.4">
      <c r="A565" s="35">
        <f>'3434'!Y558</f>
        <v>550500</v>
      </c>
      <c r="B565" s="106">
        <f>IF(A565&gt;174999.99,VLOOKUP(A565,'Higher Income Adjustment'!A$1:B$190,2),0)</f>
        <v>0.7000000000000004</v>
      </c>
      <c r="C565" s="85">
        <f>'3434'!AX558</f>
        <v>63719.714638004378</v>
      </c>
      <c r="D565" s="85">
        <f>'3434'!AY558</f>
        <v>67717.293314420283</v>
      </c>
      <c r="E565" s="85">
        <f>'3434'!AZ558</f>
        <v>71714.871990836182</v>
      </c>
      <c r="G565" s="85">
        <f>'3434'!BE558</f>
        <v>27531.81904990166</v>
      </c>
      <c r="H565" s="85">
        <f>'3434'!BF558</f>
        <v>31492.026632419831</v>
      </c>
      <c r="I565" s="85">
        <f>'3434'!BG558</f>
        <v>35452.234214937998</v>
      </c>
    </row>
    <row r="566" spans="1:9" x14ac:dyDescent="0.4">
      <c r="A566" s="35">
        <f>'3434'!Y559</f>
        <v>551500</v>
      </c>
      <c r="B566" s="106">
        <f>IF(A566&gt;174999.99,VLOOKUP(A566,'Higher Income Adjustment'!A$1:B$190,2),0)</f>
        <v>0.7000000000000004</v>
      </c>
      <c r="C566" s="85">
        <f>'3434'!AX559</f>
        <v>63820.946553610345</v>
      </c>
      <c r="D566" s="85">
        <f>'3434'!AY559</f>
        <v>67820.353977729392</v>
      </c>
      <c r="E566" s="85">
        <f>'3434'!AZ559</f>
        <v>71819.761401848431</v>
      </c>
      <c r="G566" s="85">
        <f>'3434'!BE559</f>
        <v>27570.550403642028</v>
      </c>
      <c r="H566" s="85">
        <f>'3434'!BF559</f>
        <v>31532.569637939116</v>
      </c>
      <c r="I566" s="85">
        <f>'3434'!BG559</f>
        <v>35494.5888722362</v>
      </c>
    </row>
    <row r="567" spans="1:9" x14ac:dyDescent="0.4">
      <c r="A567" s="35">
        <f>'3434'!Y560</f>
        <v>552500</v>
      </c>
      <c r="B567" s="106">
        <f>IF(A567&gt;174999.99,VLOOKUP(A567,'Higher Income Adjustment'!A$1:B$190,2),0)</f>
        <v>0.7000000000000004</v>
      </c>
      <c r="C567" s="85">
        <f>'3434'!AX560</f>
        <v>63922.17507032604</v>
      </c>
      <c r="D567" s="85">
        <f>'3434'!AY560</f>
        <v>67923.414641038515</v>
      </c>
      <c r="E567" s="85">
        <f>'3434'!AZ560</f>
        <v>71924.654211750996</v>
      </c>
      <c r="G567" s="85">
        <f>'3434'!BE560</f>
        <v>27609.278390266409</v>
      </c>
      <c r="H567" s="85">
        <f>'3434'!BF560</f>
        <v>31573.112643458408</v>
      </c>
      <c r="I567" s="85">
        <f>'3434'!BG560</f>
        <v>35536.946896650406</v>
      </c>
    </row>
    <row r="568" spans="1:9" x14ac:dyDescent="0.4">
      <c r="A568" s="35">
        <f>'3434'!Y561</f>
        <v>553500</v>
      </c>
      <c r="B568" s="106">
        <f>IF(A568&gt;174999.99,VLOOKUP(A568,'Higher Income Adjustment'!A$1:B$190,2),0)</f>
        <v>0.7000000000000004</v>
      </c>
      <c r="C568" s="85">
        <f>'3434'!AX561</f>
        <v>64023.400192818299</v>
      </c>
      <c r="D568" s="85">
        <f>'3434'!AY561</f>
        <v>68026.475304347638</v>
      </c>
      <c r="E568" s="85">
        <f>'3434'!AZ561</f>
        <v>72029.550415876976</v>
      </c>
      <c r="G568" s="85">
        <f>'3434'!BE561</f>
        <v>27648.003014398018</v>
      </c>
      <c r="H568" s="85">
        <f>'3434'!BF561</f>
        <v>31613.655648977692</v>
      </c>
      <c r="I568" s="85">
        <f>'3434'!BG561</f>
        <v>35579.308283557366</v>
      </c>
    </row>
    <row r="569" spans="1:9" x14ac:dyDescent="0.4">
      <c r="A569" s="35">
        <f>'3434'!Y562</f>
        <v>554500</v>
      </c>
      <c r="B569" s="106">
        <f>IF(A569&gt;174999.99,VLOOKUP(A569,'Higher Income Adjustment'!A$1:B$190,2),0)</f>
        <v>0.7000000000000004</v>
      </c>
      <c r="C569" s="85">
        <f>'3434'!AX562</f>
        <v>64124.621925754072</v>
      </c>
      <c r="D569" s="85">
        <f>'3434'!AY562</f>
        <v>68129.53596765676</v>
      </c>
      <c r="E569" s="85">
        <f>'3434'!AZ562</f>
        <v>72134.450009559441</v>
      </c>
      <c r="G569" s="85">
        <f>'3434'!BE562</f>
        <v>27686.72428066019</v>
      </c>
      <c r="H569" s="85">
        <f>'3434'!BF562</f>
        <v>31654.198654496984</v>
      </c>
      <c r="I569" s="85">
        <f>'3434'!BG562</f>
        <v>35621.673028333782</v>
      </c>
    </row>
    <row r="570" spans="1:9" x14ac:dyDescent="0.4">
      <c r="A570" s="35">
        <f>'3434'!Y563</f>
        <v>555500</v>
      </c>
      <c r="B570" s="106">
        <f>IF(A570&gt;174999.99,VLOOKUP(A570,'Higher Income Adjustment'!A$1:B$190,2),0)</f>
        <v>0.7000000000000004</v>
      </c>
      <c r="C570" s="85">
        <f>'3434'!AX563</f>
        <v>64225.840273800335</v>
      </c>
      <c r="D570" s="85">
        <f>'3434'!AY563</f>
        <v>68232.596630965869</v>
      </c>
      <c r="E570" s="85">
        <f>'3434'!AZ563</f>
        <v>72239.352988131403</v>
      </c>
      <c r="G570" s="85">
        <f>'3434'!BE563</f>
        <v>27725.442193676263</v>
      </c>
      <c r="H570" s="85">
        <f>'3434'!BF563</f>
        <v>31694.741660016269</v>
      </c>
      <c r="I570" s="85">
        <f>'3434'!BG563</f>
        <v>35664.041126356278</v>
      </c>
    </row>
    <row r="571" spans="1:9" x14ac:dyDescent="0.4">
      <c r="A571" s="35">
        <f>'3434'!Y564</f>
        <v>556500</v>
      </c>
      <c r="B571" s="106">
        <f>IF(A571&gt;174999.99,VLOOKUP(A571,'Higher Income Adjustment'!A$1:B$190,2),0)</f>
        <v>0.7000000000000004</v>
      </c>
      <c r="C571" s="85">
        <f>'3434'!AX564</f>
        <v>64327.05524162409</v>
      </c>
      <c r="D571" s="85">
        <f>'3434'!AY564</f>
        <v>68335.657294274992</v>
      </c>
      <c r="E571" s="85">
        <f>'3434'!AZ564</f>
        <v>72344.259346925886</v>
      </c>
      <c r="G571" s="85">
        <f>'3434'!BE564</f>
        <v>27764.15675806961</v>
      </c>
      <c r="H571" s="85">
        <f>'3434'!BF564</f>
        <v>31735.284665535561</v>
      </c>
      <c r="I571" s="85">
        <f>'3434'!BG564</f>
        <v>35706.412573001508</v>
      </c>
    </row>
    <row r="572" spans="1:9" x14ac:dyDescent="0.4">
      <c r="A572" s="35">
        <f>'3434'!Y565</f>
        <v>557500</v>
      </c>
      <c r="B572" s="106">
        <f>IF(A572&gt;174999.99,VLOOKUP(A572,'Higher Income Adjustment'!A$1:B$190,2),0)</f>
        <v>0.7000000000000004</v>
      </c>
      <c r="C572" s="85">
        <f>'3434'!AX565</f>
        <v>64428.266833892296</v>
      </c>
      <c r="D572" s="85">
        <f>'3434'!AY565</f>
        <v>68438.717957584115</v>
      </c>
      <c r="E572" s="85">
        <f>'3434'!AZ565</f>
        <v>72449.169081275933</v>
      </c>
      <c r="G572" s="85">
        <f>'3434'!BE565</f>
        <v>27802.867978463546</v>
      </c>
      <c r="H572" s="85">
        <f>'3434'!BF565</f>
        <v>31775.827671054845</v>
      </c>
      <c r="I572" s="85">
        <f>'3434'!BG565</f>
        <v>35748.787363646145</v>
      </c>
    </row>
    <row r="573" spans="1:9" x14ac:dyDescent="0.4">
      <c r="A573" s="35">
        <f>'3434'!Y566</f>
        <v>558500</v>
      </c>
      <c r="B573" s="106">
        <f>IF(A573&gt;174999.99,VLOOKUP(A573,'Higher Income Adjustment'!A$1:B$190,2),0)</f>
        <v>0.7000000000000004</v>
      </c>
      <c r="C573" s="85">
        <f>'3434'!AX566</f>
        <v>64529.475055271811</v>
      </c>
      <c r="D573" s="85">
        <f>'3434'!AY566</f>
        <v>68541.778620893238</v>
      </c>
      <c r="E573" s="85">
        <f>'3434'!AZ566</f>
        <v>72554.082186514657</v>
      </c>
      <c r="G573" s="85">
        <f>'3434'!BE566</f>
        <v>27841.575859481331</v>
      </c>
      <c r="H573" s="85">
        <f>'3434'!BF566</f>
        <v>31816.370676574137</v>
      </c>
      <c r="I573" s="85">
        <f>'3434'!BG566</f>
        <v>35791.165493666944</v>
      </c>
    </row>
    <row r="574" spans="1:9" x14ac:dyDescent="0.4">
      <c r="A574" s="35">
        <f>'3434'!Y567</f>
        <v>559500</v>
      </c>
      <c r="B574" s="106">
        <f>IF(A574&gt;174999.99,VLOOKUP(A574,'Higher Income Adjustment'!A$1:B$190,2),0)</f>
        <v>0.7000000000000004</v>
      </c>
      <c r="C574" s="85">
        <f>'3434'!AX567</f>
        <v>64630.679910429411</v>
      </c>
      <c r="D574" s="85">
        <f>'3434'!AY567</f>
        <v>68644.83928420236</v>
      </c>
      <c r="E574" s="85">
        <f>'3434'!AZ567</f>
        <v>72658.998657975317</v>
      </c>
      <c r="G574" s="85">
        <f>'3434'!BE567</f>
        <v>27880.280405746082</v>
      </c>
      <c r="H574" s="85">
        <f>'3434'!BF567</f>
        <v>31856.913682093422</v>
      </c>
      <c r="I574" s="85">
        <f>'3434'!BG567</f>
        <v>35833.546958440762</v>
      </c>
    </row>
    <row r="575" spans="1:9" x14ac:dyDescent="0.4">
      <c r="A575" s="35">
        <f>'3434'!Y568</f>
        <v>560500</v>
      </c>
      <c r="B575" s="106">
        <f>IF(A575&gt;174999.99,VLOOKUP(A575,'Higher Income Adjustment'!A$1:B$190,2),0)</f>
        <v>0.7000000000000004</v>
      </c>
      <c r="C575" s="85">
        <f>'3434'!AX568</f>
        <v>64731.881404031679</v>
      </c>
      <c r="D575" s="85">
        <f>'3434'!AY568</f>
        <v>68747.899947511469</v>
      </c>
      <c r="E575" s="85">
        <f>'3434'!AZ568</f>
        <v>72763.918490991258</v>
      </c>
      <c r="G575" s="85">
        <f>'3434'!BE568</f>
        <v>27918.981621880797</v>
      </c>
      <c r="H575" s="85">
        <f>'3434'!BF568</f>
        <v>31897.456687612706</v>
      </c>
      <c r="I575" s="85">
        <f>'3434'!BG568</f>
        <v>35875.931753344616</v>
      </c>
    </row>
    <row r="576" spans="1:9" x14ac:dyDescent="0.4">
      <c r="A576" s="35">
        <f>'3434'!Y569</f>
        <v>561500</v>
      </c>
      <c r="B576" s="106">
        <f>IF(A576&gt;174999.99,VLOOKUP(A576,'Higher Income Adjustment'!A$1:B$190,2),0)</f>
        <v>0.7000000000000004</v>
      </c>
      <c r="C576" s="85">
        <f>'3434'!AX569</f>
        <v>64833.079540745064</v>
      </c>
      <c r="D576" s="85">
        <f>'3434'!AY569</f>
        <v>68850.960610820592</v>
      </c>
      <c r="E576" s="85">
        <f>'3434'!AZ569</f>
        <v>72868.841680896119</v>
      </c>
      <c r="G576" s="85">
        <f>'3434'!BE569</f>
        <v>27957.679512508268</v>
      </c>
      <c r="H576" s="85">
        <f>'3434'!BF569</f>
        <v>31937.999693131998</v>
      </c>
      <c r="I576" s="85">
        <f>'3434'!BG569</f>
        <v>35918.319873755725</v>
      </c>
    </row>
    <row r="577" spans="1:9" x14ac:dyDescent="0.4">
      <c r="A577" s="35">
        <f>'3434'!Y570</f>
        <v>562500</v>
      </c>
      <c r="B577" s="106">
        <f>IF(A577&gt;174999.99,VLOOKUP(A577,'Higher Income Adjustment'!A$1:B$190,2),0)</f>
        <v>0.7000000000000004</v>
      </c>
      <c r="C577" s="85">
        <f>'3434'!AX570</f>
        <v>64934.27432523574</v>
      </c>
      <c r="D577" s="85">
        <f>'3434'!AY570</f>
        <v>68954.021274129715</v>
      </c>
      <c r="E577" s="85">
        <f>'3434'!AZ570</f>
        <v>72973.768223023682</v>
      </c>
      <c r="G577" s="85">
        <f>'3434'!BE570</f>
        <v>27996.374082251052</v>
      </c>
      <c r="H577" s="85">
        <f>'3434'!BF570</f>
        <v>31978.542698651283</v>
      </c>
      <c r="I577" s="85">
        <f>'3434'!BG570</f>
        <v>35960.711315051514</v>
      </c>
    </row>
    <row r="578" spans="1:9" x14ac:dyDescent="0.4">
      <c r="A578" s="35">
        <f>'3434'!Y571</f>
        <v>563500</v>
      </c>
      <c r="B578" s="106">
        <f>IF(A578&gt;174999.99,VLOOKUP(A578,'Higher Income Adjustment'!A$1:B$190,2),0)</f>
        <v>0.7000000000000004</v>
      </c>
      <c r="C578" s="85">
        <f>'3434'!AX571</f>
        <v>65035.465762169624</v>
      </c>
      <c r="D578" s="85">
        <f>'3434'!AY571</f>
        <v>69057.081937438837</v>
      </c>
      <c r="E578" s="85">
        <f>'3434'!AZ571</f>
        <v>73078.698112708051</v>
      </c>
      <c r="G578" s="85">
        <f>'3434'!BE571</f>
        <v>28035.065335731451</v>
      </c>
      <c r="H578" s="85">
        <f>'3434'!BF571</f>
        <v>32019.085704170575</v>
      </c>
      <c r="I578" s="85">
        <f>'3434'!BG571</f>
        <v>36003.106072609698</v>
      </c>
    </row>
    <row r="579" spans="1:9" x14ac:dyDescent="0.4">
      <c r="A579" s="35">
        <f>'3434'!Y572</f>
        <v>564500</v>
      </c>
      <c r="B579" s="106">
        <f>IF(A579&gt;174999.99,VLOOKUP(A579,'Higher Income Adjustment'!A$1:B$190,2),0)</f>
        <v>0.7000000000000004</v>
      </c>
      <c r="C579" s="85">
        <f>'3434'!AX572</f>
        <v>65136.653856212317</v>
      </c>
      <c r="D579" s="85">
        <f>'3434'!AY572</f>
        <v>69160.14260074796</v>
      </c>
      <c r="E579" s="85">
        <f>'3434'!AZ572</f>
        <v>73183.631345283604</v>
      </c>
      <c r="G579" s="85">
        <f>'3434'!BE572</f>
        <v>28073.753277571454</v>
      </c>
      <c r="H579" s="85">
        <f>'3434'!BF572</f>
        <v>32059.62870968986</v>
      </c>
      <c r="I579" s="85">
        <f>'3434'!BG572</f>
        <v>36045.504141808262</v>
      </c>
    </row>
    <row r="580" spans="1:9" x14ac:dyDescent="0.4">
      <c r="A580" s="35">
        <f>'3434'!Y573</f>
        <v>565500</v>
      </c>
      <c r="B580" s="106">
        <f>IF(A580&gt;174999.99,VLOOKUP(A580,'Higher Income Adjustment'!A$1:B$190,2),0)</f>
        <v>0.7000000000000004</v>
      </c>
      <c r="C580" s="85">
        <f>'3434'!AX573</f>
        <v>65237.838612029074</v>
      </c>
      <c r="D580" s="85">
        <f>'3434'!AY573</f>
        <v>69263.203264057069</v>
      </c>
      <c r="E580" s="85">
        <f>'3434'!AZ573</f>
        <v>73288.567916085056</v>
      </c>
      <c r="G580" s="85">
        <f>'3434'!BE573</f>
        <v>28112.437912392717</v>
      </c>
      <c r="H580" s="85">
        <f>'3434'!BF573</f>
        <v>32100.171715209151</v>
      </c>
      <c r="I580" s="85">
        <f>'3434'!BG573</f>
        <v>36087.905518025582</v>
      </c>
    </row>
    <row r="581" spans="1:9" x14ac:dyDescent="0.4">
      <c r="A581" s="35">
        <f>'3434'!Y574</f>
        <v>566500</v>
      </c>
      <c r="B581" s="106">
        <f>IF(A581&gt;174999.99,VLOOKUP(A581,'Higher Income Adjustment'!A$1:B$190,2),0)</f>
        <v>0.7000000000000004</v>
      </c>
      <c r="C581" s="85">
        <f>'3434'!AX574</f>
        <v>65339.020034284804</v>
      </c>
      <c r="D581" s="85">
        <f>'3434'!AY574</f>
        <v>69366.263927366192</v>
      </c>
      <c r="E581" s="85">
        <f>'3434'!AZ574</f>
        <v>73393.507820447572</v>
      </c>
      <c r="G581" s="85">
        <f>'3434'!BE574</f>
        <v>28151.119244816502</v>
      </c>
      <c r="H581" s="85">
        <f>'3434'!BF574</f>
        <v>32140.714720728436</v>
      </c>
      <c r="I581" s="85">
        <f>'3434'!BG574</f>
        <v>36130.31019664037</v>
      </c>
    </row>
    <row r="582" spans="1:9" x14ac:dyDescent="0.4">
      <c r="A582" s="35">
        <f>'3434'!Y575</f>
        <v>567500</v>
      </c>
      <c r="B582" s="106">
        <f>IF(A582&gt;174999.99,VLOOKUP(A582,'Higher Income Adjustment'!A$1:B$190,2),0)</f>
        <v>0.7000000000000004</v>
      </c>
      <c r="C582" s="85">
        <f>'3434'!AX575</f>
        <v>65440.198127643947</v>
      </c>
      <c r="D582" s="85">
        <f>'3434'!AY575</f>
        <v>69469.324590675315</v>
      </c>
      <c r="E582" s="85">
        <f>'3434'!AZ575</f>
        <v>73498.451053706682</v>
      </c>
      <c r="G582" s="85">
        <f>'3434'!BE575</f>
        <v>28189.797279463677</v>
      </c>
      <c r="H582" s="85">
        <f>'3434'!BF575</f>
        <v>32181.257726247728</v>
      </c>
      <c r="I582" s="85">
        <f>'3434'!BG575</f>
        <v>36172.718173031782</v>
      </c>
    </row>
    <row r="583" spans="1:9" x14ac:dyDescent="0.4">
      <c r="A583" s="35">
        <f>'3434'!Y576</f>
        <v>568500</v>
      </c>
      <c r="B583" s="106">
        <f>IF(A583&gt;174999.99,VLOOKUP(A583,'Higher Income Adjustment'!A$1:B$190,2),0)</f>
        <v>0.7000000000000004</v>
      </c>
      <c r="C583" s="85">
        <f>'3434'!AX576</f>
        <v>65541.37289677051</v>
      </c>
      <c r="D583" s="85">
        <f>'3434'!AY576</f>
        <v>69572.385253984437</v>
      </c>
      <c r="E583" s="85">
        <f>'3434'!AZ576</f>
        <v>73603.397611198365</v>
      </c>
      <c r="G583" s="85">
        <f>'3434'!BE576</f>
        <v>28228.472020954621</v>
      </c>
      <c r="H583" s="85">
        <f>'3434'!BF576</f>
        <v>32221.800731767013</v>
      </c>
      <c r="I583" s="85">
        <f>'3434'!BG576</f>
        <v>36215.129442579404</v>
      </c>
    </row>
    <row r="584" spans="1:9" x14ac:dyDescent="0.4">
      <c r="A584" s="35">
        <f>'3434'!Y577</f>
        <v>569500</v>
      </c>
      <c r="B584" s="106">
        <f>IF(A584&gt;174999.99,VLOOKUP(A584,'Higher Income Adjustment'!A$1:B$190,2),0)</f>
        <v>0.7000000000000004</v>
      </c>
      <c r="C584" s="85">
        <f>'3434'!AX577</f>
        <v>65642.544346327995</v>
      </c>
      <c r="D584" s="85">
        <f>'3434'!AY577</f>
        <v>69675.44591729356</v>
      </c>
      <c r="E584" s="85">
        <f>'3434'!AZ577</f>
        <v>73708.347488259125</v>
      </c>
      <c r="G584" s="85">
        <f>'3434'!BE577</f>
        <v>28267.143473909258</v>
      </c>
      <c r="H584" s="85">
        <f>'3434'!BF577</f>
        <v>32262.343737286305</v>
      </c>
      <c r="I584" s="85">
        <f>'3434'!BG577</f>
        <v>36257.544000663351</v>
      </c>
    </row>
    <row r="585" spans="1:9" x14ac:dyDescent="0.4">
      <c r="A585" s="35">
        <f>'3434'!Y578</f>
        <v>570500</v>
      </c>
      <c r="B585" s="106">
        <f>IF(A585&gt;174999.99,VLOOKUP(A585,'Higher Income Adjustment'!A$1:B$190,2),0)</f>
        <v>0.7000000000000004</v>
      </c>
      <c r="C585" s="85">
        <f>'3434'!AX578</f>
        <v>65743.712480979346</v>
      </c>
      <c r="D585" s="85">
        <f>'3434'!AY578</f>
        <v>69778.506580602669</v>
      </c>
      <c r="E585" s="85">
        <f>'3434'!AZ578</f>
        <v>73813.300680225992</v>
      </c>
      <c r="G585" s="85">
        <f>'3434'!BE578</f>
        <v>28305.811642946956</v>
      </c>
      <c r="H585" s="85">
        <f>'3434'!BF578</f>
        <v>32302.886742805589</v>
      </c>
      <c r="I585" s="85">
        <f>'3434'!BG578</f>
        <v>36299.961842664226</v>
      </c>
    </row>
    <row r="586" spans="1:9" x14ac:dyDescent="0.4">
      <c r="A586" s="35">
        <f>'3434'!Y579</f>
        <v>571500</v>
      </c>
      <c r="B586" s="106">
        <f>IF(A586&gt;174999.99,VLOOKUP(A586,'Higher Income Adjustment'!A$1:B$190,2),0)</f>
        <v>0.7000000000000004</v>
      </c>
      <c r="C586" s="85">
        <f>'3434'!AX579</f>
        <v>65844.87730538701</v>
      </c>
      <c r="D586" s="85">
        <f>'3434'!AY579</f>
        <v>69881.567243911792</v>
      </c>
      <c r="E586" s="85">
        <f>'3434'!AZ579</f>
        <v>73918.257182436573</v>
      </c>
      <c r="G586" s="85">
        <f>'3434'!BE579</f>
        <v>28344.476532686542</v>
      </c>
      <c r="H586" s="85">
        <f>'3434'!BF579</f>
        <v>32343.429748324881</v>
      </c>
      <c r="I586" s="85">
        <f>'3434'!BG579</f>
        <v>36342.382963963224</v>
      </c>
    </row>
    <row r="587" spans="1:9" x14ac:dyDescent="0.4">
      <c r="A587" s="35">
        <f>'3434'!Y580</f>
        <v>572500</v>
      </c>
      <c r="B587" s="106">
        <f>IF(A587&gt;174999.99,VLOOKUP(A587,'Higher Income Adjustment'!A$1:B$190,2),0)</f>
        <v>0.7000000000000004</v>
      </c>
      <c r="C587" s="85">
        <f>'3434'!AX580</f>
        <v>65946.038824212752</v>
      </c>
      <c r="D587" s="85">
        <f>'3434'!AY580</f>
        <v>69984.627907220914</v>
      </c>
      <c r="E587" s="85">
        <f>'3434'!AZ580</f>
        <v>74023.216990229077</v>
      </c>
      <c r="G587" s="85">
        <f>'3434'!BE580</f>
        <v>28383.138147746213</v>
      </c>
      <c r="H587" s="85">
        <f>'3434'!BF580</f>
        <v>32383.972753844166</v>
      </c>
      <c r="I587" s="85">
        <f>'3434'!BG580</f>
        <v>36384.807359942119</v>
      </c>
    </row>
    <row r="588" spans="1:9" x14ac:dyDescent="0.4">
      <c r="A588" s="35">
        <f>'3434'!Y581</f>
        <v>573500</v>
      </c>
      <c r="B588" s="106">
        <f>IF(A588&gt;174999.99,VLOOKUP(A588,'Higher Income Adjustment'!A$1:B$190,2),0)</f>
        <v>0.7000000000000004</v>
      </c>
      <c r="C588" s="85">
        <f>'3434'!AX581</f>
        <v>66047.197042117739</v>
      </c>
      <c r="D588" s="85">
        <f>'3434'!AY581</f>
        <v>70087.688570530037</v>
      </c>
      <c r="E588" s="85">
        <f>'3434'!AZ581</f>
        <v>74128.180098942335</v>
      </c>
      <c r="G588" s="85">
        <f>'3434'!BE581</f>
        <v>28421.79649274355</v>
      </c>
      <c r="H588" s="85">
        <f>'3434'!BF581</f>
        <v>32424.51575936345</v>
      </c>
      <c r="I588" s="85">
        <f>'3434'!BG581</f>
        <v>36427.235025983355</v>
      </c>
    </row>
    <row r="589" spans="1:9" x14ac:dyDescent="0.4">
      <c r="A589" s="35">
        <f>'3434'!Y582</f>
        <v>574500</v>
      </c>
      <c r="B589" s="106">
        <f>IF(A589&gt;174999.99,VLOOKUP(A589,'Higher Income Adjustment'!A$1:B$190,2),0)</f>
        <v>0.7000000000000004</v>
      </c>
      <c r="C589" s="85">
        <f>'3434'!AX582</f>
        <v>66148.351963762398</v>
      </c>
      <c r="D589" s="85">
        <f>'3434'!AY582</f>
        <v>70190.749233839146</v>
      </c>
      <c r="E589" s="85">
        <f>'3434'!AZ582</f>
        <v>74233.146503915894</v>
      </c>
      <c r="G589" s="85">
        <f>'3434'!BE582</f>
        <v>28460.451572295464</v>
      </c>
      <c r="H589" s="85">
        <f>'3434'!BF582</f>
        <v>32465.058764882742</v>
      </c>
      <c r="I589" s="85">
        <f>'3434'!BG582</f>
        <v>36469.665957470024</v>
      </c>
    </row>
    <row r="590" spans="1:9" x14ac:dyDescent="0.4">
      <c r="A590" s="35">
        <f>'3434'!Y583</f>
        <v>575500</v>
      </c>
      <c r="B590" s="106">
        <f>IF(A590&gt;174999.99,VLOOKUP(A590,'Higher Income Adjustment'!A$1:B$190,2),0)</f>
        <v>0.7000000000000004</v>
      </c>
      <c r="C590" s="85">
        <f>'3434'!AX583</f>
        <v>66249.503593806541</v>
      </c>
      <c r="D590" s="85">
        <f>'3434'!AY583</f>
        <v>70293.809897148269</v>
      </c>
      <c r="E590" s="85">
        <f>'3434'!AZ583</f>
        <v>74338.116200489996</v>
      </c>
      <c r="G590" s="85">
        <f>'3434'!BE583</f>
        <v>28499.103391018129</v>
      </c>
      <c r="H590" s="85">
        <f>'3434'!BF583</f>
        <v>32505.601770402027</v>
      </c>
      <c r="I590" s="85">
        <f>'3434'!BG583</f>
        <v>36512.100149785925</v>
      </c>
    </row>
    <row r="591" spans="1:9" x14ac:dyDescent="0.4">
      <c r="A591" s="35">
        <f>'3434'!Y584</f>
        <v>576500</v>
      </c>
      <c r="B591" s="106">
        <f>IF(A591&gt;174999.99,VLOOKUP(A591,'Higher Income Adjustment'!A$1:B$190,2),0)</f>
        <v>0.7000000000000004</v>
      </c>
      <c r="C591" s="85">
        <f>'3434'!AX584</f>
        <v>66350.651936909126</v>
      </c>
      <c r="D591" s="85">
        <f>'3434'!AY584</f>
        <v>70396.870560457392</v>
      </c>
      <c r="E591" s="85">
        <f>'3434'!AZ584</f>
        <v>74443.089184005657</v>
      </c>
      <c r="G591" s="85">
        <f>'3434'!BE584</f>
        <v>28537.751953527</v>
      </c>
      <c r="H591" s="85">
        <f>'3434'!BF584</f>
        <v>32546.144775921319</v>
      </c>
      <c r="I591" s="85">
        <f>'3434'!BG584</f>
        <v>36554.537598315641</v>
      </c>
    </row>
    <row r="592" spans="1:9" x14ac:dyDescent="0.4">
      <c r="A592" s="35">
        <f>'3434'!Y585</f>
        <v>577500</v>
      </c>
      <c r="B592" s="106">
        <f>IF(A592&gt;174999.99,VLOOKUP(A592,'Higher Income Adjustment'!A$1:B$190,2),0)</f>
        <v>0.7000000000000004</v>
      </c>
      <c r="C592" s="85">
        <f>'3434'!AX585</f>
        <v>66451.796997728365</v>
      </c>
      <c r="D592" s="85">
        <f>'3434'!AY585</f>
        <v>70499.931223766514</v>
      </c>
      <c r="E592" s="85">
        <f>'3434'!AZ585</f>
        <v>74548.065449804664</v>
      </c>
      <c r="G592" s="85">
        <f>'3434'!BE585</f>
        <v>28576.397264436728</v>
      </c>
      <c r="H592" s="85">
        <f>'3434'!BF585</f>
        <v>32586.687781440603</v>
      </c>
      <c r="I592" s="85">
        <f>'3434'!BG585</f>
        <v>36596.978298444483</v>
      </c>
    </row>
    <row r="593" spans="1:9" x14ac:dyDescent="0.4">
      <c r="A593" s="35">
        <f>'3434'!Y586</f>
        <v>578500</v>
      </c>
      <c r="B593" s="106">
        <f>IF(A593&gt;174999.99,VLOOKUP(A593,'Higher Income Adjustment'!A$1:B$190,2),0)</f>
        <v>0.7000000000000004</v>
      </c>
      <c r="C593" s="85">
        <f>'3434'!AX586</f>
        <v>66552.938780921657</v>
      </c>
      <c r="D593" s="85">
        <f>'3434'!AY586</f>
        <v>70602.991887075637</v>
      </c>
      <c r="E593" s="85">
        <f>'3434'!AZ586</f>
        <v>74653.044993229618</v>
      </c>
      <c r="G593" s="85">
        <f>'3434'!BE586</f>
        <v>28615.03932836117</v>
      </c>
      <c r="H593" s="85">
        <f>'3434'!BF586</f>
        <v>32627.230786959895</v>
      </c>
      <c r="I593" s="85">
        <f>'3434'!BG586</f>
        <v>36639.42224555862</v>
      </c>
    </row>
    <row r="594" spans="1:9" x14ac:dyDescent="0.4">
      <c r="A594" s="35">
        <f>'3434'!Y587</f>
        <v>579500</v>
      </c>
      <c r="B594" s="106">
        <f>IF(A594&gt;174999.99,VLOOKUP(A594,'Higher Income Adjustment'!A$1:B$190,2),0)</f>
        <v>0.7000000000000004</v>
      </c>
      <c r="C594" s="85">
        <f>'3434'!AX587</f>
        <v>66654.077291145484</v>
      </c>
      <c r="D594" s="85">
        <f>'3434'!AY587</f>
        <v>70706.052550384746</v>
      </c>
      <c r="E594" s="85">
        <f>'3434'!AZ587</f>
        <v>74758.027809624007</v>
      </c>
      <c r="G594" s="85">
        <f>'3434'!BE587</f>
        <v>28653.678149913307</v>
      </c>
      <c r="H594" s="85">
        <f>'3434'!BF587</f>
        <v>32667.77379247918</v>
      </c>
      <c r="I594" s="85">
        <f>'3434'!BG587</f>
        <v>36681.869435045053</v>
      </c>
    </row>
    <row r="595" spans="1:9" x14ac:dyDescent="0.4">
      <c r="A595" s="35">
        <f>'3434'!Y588</f>
        <v>580500</v>
      </c>
      <c r="B595" s="106">
        <f>IF(A595&gt;174999.99,VLOOKUP(A595,'Higher Income Adjustment'!A$1:B$190,2),0)</f>
        <v>0.7000000000000004</v>
      </c>
      <c r="C595" s="85">
        <f>'3434'!AX588</f>
        <v>66755.212533055528</v>
      </c>
      <c r="D595" s="85">
        <f>'3434'!AY588</f>
        <v>70809.113213693869</v>
      </c>
      <c r="E595" s="85">
        <f>'3434'!AZ588</f>
        <v>74863.013894332209</v>
      </c>
      <c r="G595" s="85">
        <f>'3434'!BE588</f>
        <v>28692.31373370525</v>
      </c>
      <c r="H595" s="85">
        <f>'3434'!BF588</f>
        <v>32708.316797998472</v>
      </c>
      <c r="I595" s="85">
        <f>'3434'!BG588</f>
        <v>36724.319862291697</v>
      </c>
    </row>
    <row r="596" spans="1:9" x14ac:dyDescent="0.4">
      <c r="A596" s="35">
        <f>'3434'!Y589</f>
        <v>581500</v>
      </c>
      <c r="B596" s="106">
        <f>IF(A596&gt;174999.99,VLOOKUP(A596,'Higher Income Adjustment'!A$1:B$190,2),0)</f>
        <v>0.7000000000000004</v>
      </c>
      <c r="C596" s="85">
        <f>'3434'!AX589</f>
        <v>66856.344511306466</v>
      </c>
      <c r="D596" s="85">
        <f>'3434'!AY589</f>
        <v>70912.173877002992</v>
      </c>
      <c r="E596" s="85">
        <f>'3434'!AZ589</f>
        <v>74968.003242699517</v>
      </c>
      <c r="G596" s="85">
        <f>'3434'!BE589</f>
        <v>28730.946084348168</v>
      </c>
      <c r="H596" s="85">
        <f>'3434'!BF589</f>
        <v>32748.859803517757</v>
      </c>
      <c r="I596" s="85">
        <f>'3434'!BG589</f>
        <v>36766.773522687348</v>
      </c>
    </row>
    <row r="597" spans="1:9" x14ac:dyDescent="0.4">
      <c r="A597" s="35">
        <f>'3434'!Y590</f>
        <v>582500</v>
      </c>
      <c r="B597" s="106">
        <f>IF(A597&gt;174999.99,VLOOKUP(A597,'Higher Income Adjustment'!A$1:B$190,2),0)</f>
        <v>0.7000000000000004</v>
      </c>
      <c r="C597" s="85">
        <f>'3434'!AX590</f>
        <v>66957.473230552001</v>
      </c>
      <c r="D597" s="85">
        <f>'3434'!AY590</f>
        <v>71015.234540312114</v>
      </c>
      <c r="E597" s="85">
        <f>'3434'!AZ590</f>
        <v>75072.995850072228</v>
      </c>
      <c r="G597" s="85">
        <f>'3434'!BE590</f>
        <v>28769.575206452297</v>
      </c>
      <c r="H597" s="85">
        <f>'3434'!BF590</f>
        <v>32789.402809037048</v>
      </c>
      <c r="I597" s="85">
        <f>'3434'!BG590</f>
        <v>36809.2304116218</v>
      </c>
    </row>
    <row r="598" spans="1:9" x14ac:dyDescent="0.4">
      <c r="A598" s="35">
        <f>'3434'!Y591</f>
        <v>583500</v>
      </c>
      <c r="B598" s="106">
        <f>IF(A598&gt;174999.99,VLOOKUP(A598,'Higher Income Adjustment'!A$1:B$190,2),0)</f>
        <v>0.7000000000000004</v>
      </c>
      <c r="C598" s="85">
        <f>'3434'!AX591</f>
        <v>67058.598695444874</v>
      </c>
      <c r="D598" s="85">
        <f>'3434'!AY591</f>
        <v>71118.295203621237</v>
      </c>
      <c r="E598" s="85">
        <f>'3434'!AZ591</f>
        <v>75177.9917117976</v>
      </c>
      <c r="G598" s="85">
        <f>'3434'!BE591</f>
        <v>28808.201104626849</v>
      </c>
      <c r="H598" s="85">
        <f>'3434'!BF591</f>
        <v>32829.945814556333</v>
      </c>
      <c r="I598" s="85">
        <f>'3434'!BG591</f>
        <v>36851.690524485814</v>
      </c>
    </row>
    <row r="599" spans="1:9" x14ac:dyDescent="0.4">
      <c r="A599" s="35">
        <f>'3434'!Y592</f>
        <v>584500</v>
      </c>
      <c r="B599" s="106">
        <f>IF(A599&gt;174999.99,VLOOKUP(A599,'Higher Income Adjustment'!A$1:B$190,2),0)</f>
        <v>0.7000000000000004</v>
      </c>
      <c r="C599" s="85">
        <f>'3434'!AX592</f>
        <v>67159.720910636752</v>
      </c>
      <c r="D599" s="85">
        <f>'3434'!AY592</f>
        <v>71221.355866930346</v>
      </c>
      <c r="E599" s="85">
        <f>'3434'!AZ592</f>
        <v>75282.99082322394</v>
      </c>
      <c r="G599" s="85">
        <f>'3434'!BE592</f>
        <v>28846.823783480042</v>
      </c>
      <c r="H599" s="85">
        <f>'3434'!BF592</f>
        <v>32870.488820075625</v>
      </c>
      <c r="I599" s="85">
        <f>'3434'!BG592</f>
        <v>36894.153856671204</v>
      </c>
    </row>
    <row r="600" spans="1:9" x14ac:dyDescent="0.4">
      <c r="A600" s="35">
        <f>'3434'!Y593</f>
        <v>585500</v>
      </c>
      <c r="B600" s="106">
        <f>IF(A600&gt;174999.99,VLOOKUP(A600,'Higher Income Adjustment'!A$1:B$190,2),0)</f>
        <v>0.7000000000000004</v>
      </c>
      <c r="C600" s="85">
        <f>'3434'!AX593</f>
        <v>67260.839880778294</v>
      </c>
      <c r="D600" s="85">
        <f>'3434'!AY593</f>
        <v>71324.416530239469</v>
      </c>
      <c r="E600" s="85">
        <f>'3434'!AZ593</f>
        <v>75387.993179700643</v>
      </c>
      <c r="G600" s="85">
        <f>'3434'!BE593</f>
        <v>28885.443247619001</v>
      </c>
      <c r="H600" s="85">
        <f>'3434'!BF593</f>
        <v>32911.03182559491</v>
      </c>
      <c r="I600" s="85">
        <f>'3434'!BG593</f>
        <v>36936.620403570822</v>
      </c>
    </row>
    <row r="601" spans="1:9" x14ac:dyDescent="0.4">
      <c r="A601" s="35">
        <f>'3434'!Y594</f>
        <v>586500</v>
      </c>
      <c r="B601" s="106">
        <f>IF(A601&gt;174999.99,VLOOKUP(A601,'Higher Income Adjustment'!A$1:B$190,2),0)</f>
        <v>0.7000000000000004</v>
      </c>
      <c r="C601" s="85">
        <f>'3434'!AX594</f>
        <v>67361.955610518984</v>
      </c>
      <c r="D601" s="85">
        <f>'3434'!AY594</f>
        <v>71427.477193548591</v>
      </c>
      <c r="E601" s="85">
        <f>'3434'!AZ594</f>
        <v>75492.998776578199</v>
      </c>
      <c r="G601" s="85">
        <f>'3434'!BE594</f>
        <v>28924.059501649772</v>
      </c>
      <c r="H601" s="85">
        <f>'3434'!BF594</f>
        <v>32951.574831114194</v>
      </c>
      <c r="I601" s="85">
        <f>'3434'!BG594</f>
        <v>36979.090160578613</v>
      </c>
    </row>
    <row r="602" spans="1:9" x14ac:dyDescent="0.4">
      <c r="A602" s="35">
        <f>'3434'!Y595</f>
        <v>587500</v>
      </c>
      <c r="B602" s="106">
        <f>IF(A602&gt;174999.99,VLOOKUP(A602,'Higher Income Adjustment'!A$1:B$190,2),0)</f>
        <v>0.7000000000000004</v>
      </c>
      <c r="C602" s="85">
        <f>'3434'!AX595</f>
        <v>67463.068104507169</v>
      </c>
      <c r="D602" s="85">
        <f>'3434'!AY595</f>
        <v>71530.537856857714</v>
      </c>
      <c r="E602" s="85">
        <f>'3434'!AZ595</f>
        <v>75598.00760920826</v>
      </c>
      <c r="G602" s="85">
        <f>'3434'!BE595</f>
        <v>28962.672550177278</v>
      </c>
      <c r="H602" s="85">
        <f>'3434'!BF595</f>
        <v>32992.117836633486</v>
      </c>
      <c r="I602" s="85">
        <f>'3434'!BG595</f>
        <v>37021.563123089698</v>
      </c>
    </row>
    <row r="603" spans="1:9" x14ac:dyDescent="0.4">
      <c r="A603" s="35">
        <f>'3434'!Y596</f>
        <v>588500</v>
      </c>
      <c r="B603" s="106">
        <f>IF(A603&gt;174999.99,VLOOKUP(A603,'Higher Income Adjustment'!A$1:B$190,2),0)</f>
        <v>0.7000000000000004</v>
      </c>
      <c r="C603" s="85">
        <f>'3434'!AX596</f>
        <v>67564.177367390075</v>
      </c>
      <c r="D603" s="85">
        <f>'3434'!AY596</f>
        <v>71633.598520166837</v>
      </c>
      <c r="E603" s="85">
        <f>'3434'!AZ596</f>
        <v>75703.019672943599</v>
      </c>
      <c r="G603" s="85">
        <f>'3434'!BE596</f>
        <v>29001.282397805251</v>
      </c>
      <c r="H603" s="85">
        <f>'3434'!BF596</f>
        <v>33032.660842152771</v>
      </c>
      <c r="I603" s="85">
        <f>'3434'!BG596</f>
        <v>37064.039286500287</v>
      </c>
    </row>
    <row r="604" spans="1:9" x14ac:dyDescent="0.4">
      <c r="A604" s="35">
        <f>'3434'!Y597</f>
        <v>589500</v>
      </c>
      <c r="B604" s="106">
        <f>IF(A604&gt;174999.99,VLOOKUP(A604,'Higher Income Adjustment'!A$1:B$190,2),0)</f>
        <v>0.7000000000000004</v>
      </c>
      <c r="C604" s="85">
        <f>'3434'!AX597</f>
        <v>67665.28340381365</v>
      </c>
      <c r="D604" s="85">
        <f>'3434'!AY597</f>
        <v>71736.659183475946</v>
      </c>
      <c r="E604" s="85">
        <f>'3434'!AZ597</f>
        <v>75808.034963138241</v>
      </c>
      <c r="G604" s="85">
        <f>'3434'!BE597</f>
        <v>29039.889049136258</v>
      </c>
      <c r="H604" s="85">
        <f>'3434'!BF597</f>
        <v>33073.203847672063</v>
      </c>
      <c r="I604" s="85">
        <f>'3434'!BG597</f>
        <v>37106.518646207871</v>
      </c>
    </row>
    <row r="605" spans="1:9" x14ac:dyDescent="0.4">
      <c r="A605" s="35">
        <f>'3434'!Y598</f>
        <v>590500</v>
      </c>
      <c r="B605" s="106">
        <f>IF(A605&gt;174999.99,VLOOKUP(A605,'Higher Income Adjustment'!A$1:B$190,2),0)</f>
        <v>0.7000000000000004</v>
      </c>
      <c r="C605" s="85">
        <f>'3434'!AX598</f>
        <v>67766.386218422675</v>
      </c>
      <c r="D605" s="85">
        <f>'3434'!AY598</f>
        <v>71839.719846785069</v>
      </c>
      <c r="E605" s="85">
        <f>'3434'!AZ598</f>
        <v>75913.053475147462</v>
      </c>
      <c r="G605" s="85">
        <f>'3434'!BE598</f>
        <v>29078.492508771596</v>
      </c>
      <c r="H605" s="85">
        <f>'3434'!BF598</f>
        <v>33113.746853191347</v>
      </c>
      <c r="I605" s="85">
        <f>'3434'!BG598</f>
        <v>37149.001197611098</v>
      </c>
    </row>
    <row r="606" spans="1:9" x14ac:dyDescent="0.4">
      <c r="A606" s="35">
        <f>'3434'!Y599</f>
        <v>591500</v>
      </c>
      <c r="B606" s="106">
        <f>IF(A606&gt;174999.99,VLOOKUP(A606,'Higher Income Adjustment'!A$1:B$190,2),0)</f>
        <v>0.7000000000000004</v>
      </c>
      <c r="C606" s="85">
        <f>'3434'!AX599</f>
        <v>67867.485815860578</v>
      </c>
      <c r="D606" s="85">
        <f>'3434'!AY599</f>
        <v>71942.780510094191</v>
      </c>
      <c r="E606" s="85">
        <f>'3434'!AZ599</f>
        <v>76018.075204327804</v>
      </c>
      <c r="G606" s="85">
        <f>'3434'!BE599</f>
        <v>29117.092781311341</v>
      </c>
      <c r="H606" s="85">
        <f>'3434'!BF599</f>
        <v>33154.289858710639</v>
      </c>
      <c r="I606" s="85">
        <f>'3434'!BG599</f>
        <v>37191.486936109941</v>
      </c>
    </row>
    <row r="607" spans="1:9" x14ac:dyDescent="0.4">
      <c r="A607" s="35">
        <f>'3434'!Y600</f>
        <v>592500</v>
      </c>
      <c r="B607" s="106">
        <f>IF(A607&gt;174999.99,VLOOKUP(A607,'Higher Income Adjustment'!A$1:B$190,2),0)</f>
        <v>0.7000000000000004</v>
      </c>
      <c r="C607" s="85">
        <f>'3434'!AX600</f>
        <v>67968.582200769524</v>
      </c>
      <c r="D607" s="85">
        <f>'3434'!AY600</f>
        <v>72045.841173403314</v>
      </c>
      <c r="E607" s="85">
        <f>'3434'!AZ600</f>
        <v>76123.100146037104</v>
      </c>
      <c r="G607" s="85">
        <f>'3434'!BE600</f>
        <v>29155.689871354229</v>
      </c>
      <c r="H607" s="85">
        <f>'3434'!BF600</f>
        <v>33194.832864229924</v>
      </c>
      <c r="I607" s="85">
        <f>'3434'!BG600</f>
        <v>37233.975857105623</v>
      </c>
    </row>
    <row r="608" spans="1:9" x14ac:dyDescent="0.4">
      <c r="A608" s="35">
        <f>'3434'!Y601</f>
        <v>593500</v>
      </c>
      <c r="B608" s="106">
        <f>IF(A608&gt;174999.99,VLOOKUP(A608,'Higher Income Adjustment'!A$1:B$190,2),0)</f>
        <v>0.7000000000000004</v>
      </c>
      <c r="C608" s="85">
        <f>'3434'!AX601</f>
        <v>68069.675377790292</v>
      </c>
      <c r="D608" s="85">
        <f>'3434'!AY601</f>
        <v>72148.901836712423</v>
      </c>
      <c r="E608" s="85">
        <f>'3434'!AZ601</f>
        <v>76228.128295634553</v>
      </c>
      <c r="G608" s="85">
        <f>'3434'!BE601</f>
        <v>29194.283783497693</v>
      </c>
      <c r="H608" s="85">
        <f>'3434'!BF601</f>
        <v>33235.375869749216</v>
      </c>
      <c r="I608" s="85">
        <f>'3434'!BG601</f>
        <v>37276.467956000735</v>
      </c>
    </row>
    <row r="609" spans="1:9" x14ac:dyDescent="0.4">
      <c r="A609" s="35">
        <f>'3434'!Y602</f>
        <v>594500</v>
      </c>
      <c r="B609" s="106">
        <f>IF(A609&gt;174999.99,VLOOKUP(A609,'Higher Income Adjustment'!A$1:B$190,2),0)</f>
        <v>0.7000000000000004</v>
      </c>
      <c r="C609" s="85">
        <f>'3434'!AX602</f>
        <v>68170.765351562368</v>
      </c>
      <c r="D609" s="85">
        <f>'3434'!AY602</f>
        <v>72251.962500021546</v>
      </c>
      <c r="E609" s="85">
        <f>'3434'!AZ602</f>
        <v>76333.159648480723</v>
      </c>
      <c r="G609" s="85">
        <f>'3434'!BE602</f>
        <v>29232.874522337785</v>
      </c>
      <c r="H609" s="85">
        <f>'3434'!BF602</f>
        <v>33275.9188752685</v>
      </c>
      <c r="I609" s="85">
        <f>'3434'!BG602</f>
        <v>37318.963228199216</v>
      </c>
    </row>
    <row r="610" spans="1:9" x14ac:dyDescent="0.4">
      <c r="A610" s="35">
        <f>'3434'!Y603</f>
        <v>595500</v>
      </c>
      <c r="B610" s="106">
        <f>IF(A610&gt;174999.99,VLOOKUP(A610,'Higher Income Adjustment'!A$1:B$190,2),0)</f>
        <v>0.7000000000000004</v>
      </c>
      <c r="C610" s="85">
        <f>'3434'!AX603</f>
        <v>68271.852126723737</v>
      </c>
      <c r="D610" s="85">
        <f>'3434'!AY603</f>
        <v>72355.023163330668</v>
      </c>
      <c r="E610" s="85">
        <f>'3434'!AZ603</f>
        <v>76438.194199937599</v>
      </c>
      <c r="G610" s="85">
        <f>'3434'!BE603</f>
        <v>29271.462092469177</v>
      </c>
      <c r="H610" s="85">
        <f>'3434'!BF603</f>
        <v>33316.461880787792</v>
      </c>
      <c r="I610" s="85">
        <f>'3434'!BG603</f>
        <v>37361.461669106407</v>
      </c>
    </row>
    <row r="611" spans="1:9" x14ac:dyDescent="0.4">
      <c r="A611" s="35">
        <f>'3434'!Y604</f>
        <v>596500</v>
      </c>
      <c r="B611" s="106">
        <f>IF(A611&gt;174999.99,VLOOKUP(A611,'Higher Income Adjustment'!A$1:B$190,2),0)</f>
        <v>0.7000000000000004</v>
      </c>
      <c r="C611" s="85">
        <f>'3434'!AX604</f>
        <v>68372.935707910976</v>
      </c>
      <c r="D611" s="85">
        <f>'3434'!AY604</f>
        <v>72458.083826639791</v>
      </c>
      <c r="E611" s="85">
        <f>'3434'!AZ604</f>
        <v>76543.231945368607</v>
      </c>
      <c r="G611" s="85">
        <f>'3434'!BE604</f>
        <v>29310.046498485084</v>
      </c>
      <c r="H611" s="85">
        <f>'3434'!BF604</f>
        <v>33357.004886307077</v>
      </c>
      <c r="I611" s="85">
        <f>'3434'!BG604</f>
        <v>37403.96327412907</v>
      </c>
    </row>
    <row r="612" spans="1:9" x14ac:dyDescent="0.4">
      <c r="A612" s="35">
        <f>'3434'!Y605</f>
        <v>597500</v>
      </c>
      <c r="B612" s="106">
        <f>IF(A612&gt;174999.99,VLOOKUP(A612,'Higher Income Adjustment'!A$1:B$190,2),0)</f>
        <v>0.7000000000000004</v>
      </c>
      <c r="C612" s="85">
        <f>'3434'!AX605</f>
        <v>68474.016099759188</v>
      </c>
      <c r="D612" s="85">
        <f>'3434'!AY605</f>
        <v>72561.144489948914</v>
      </c>
      <c r="E612" s="85">
        <f>'3434'!AZ605</f>
        <v>76648.27288013864</v>
      </c>
      <c r="G612" s="85">
        <f>'3434'!BE605</f>
        <v>29348.627744977293</v>
      </c>
      <c r="H612" s="85">
        <f>'3434'!BF605</f>
        <v>33397.547891826369</v>
      </c>
      <c r="I612" s="85">
        <f>'3434'!BG605</f>
        <v>37446.468038675448</v>
      </c>
    </row>
    <row r="613" spans="1:9" x14ac:dyDescent="0.4">
      <c r="A613" s="35">
        <f>'3434'!Y606</f>
        <v>598500</v>
      </c>
      <c r="B613" s="106">
        <f>IF(A613&gt;174999.99,VLOOKUP(A613,'Higher Income Adjustment'!A$1:B$190,2),0)</f>
        <v>0.7000000000000004</v>
      </c>
      <c r="C613" s="85">
        <f>'3434'!AX606</f>
        <v>68575.093306901952</v>
      </c>
      <c r="D613" s="85">
        <f>'3434'!AY606</f>
        <v>72664.205153258023</v>
      </c>
      <c r="E613" s="85">
        <f>'3434'!AZ606</f>
        <v>76753.316999614093</v>
      </c>
      <c r="G613" s="85">
        <f>'3434'!BE606</f>
        <v>29387.205836536061</v>
      </c>
      <c r="H613" s="85">
        <f>'3434'!BF606</f>
        <v>33438.090897345654</v>
      </c>
      <c r="I613" s="85">
        <f>'3434'!BG606</f>
        <v>37488.97595815525</v>
      </c>
    </row>
    <row r="614" spans="1:9" x14ac:dyDescent="0.4">
      <c r="A614" s="35">
        <f>'3434'!Y607</f>
        <v>599500</v>
      </c>
      <c r="B614" s="106">
        <f>IF(A614&gt;174999.99,VLOOKUP(A614,'Higher Income Adjustment'!A$1:B$190,2),0)</f>
        <v>0.7000000000000004</v>
      </c>
      <c r="C614" s="85">
        <f>'3434'!AX607</f>
        <v>68676.167333971345</v>
      </c>
      <c r="D614" s="85">
        <f>'3434'!AY607</f>
        <v>72767.265816567146</v>
      </c>
      <c r="E614" s="85">
        <f>'3434'!AZ607</f>
        <v>76858.364299162946</v>
      </c>
      <c r="G614" s="85">
        <f>'3434'!BE607</f>
        <v>29425.78077775014</v>
      </c>
      <c r="H614" s="85">
        <f>'3434'!BF607</f>
        <v>33478.633902864938</v>
      </c>
      <c r="I614" s="85">
        <f>'3434'!BG607</f>
        <v>37531.487027979732</v>
      </c>
    </row>
    <row r="615" spans="1:9" x14ac:dyDescent="0.4">
      <c r="A615" s="35">
        <f>'3434'!Y608</f>
        <v>600500</v>
      </c>
      <c r="B615" s="106">
        <f>IF(A615&gt;174999.99,VLOOKUP(A615,'Higher Income Adjustment'!A$1:B$190,2),0)</f>
        <v>0.7000000000000004</v>
      </c>
      <c r="C615" s="85">
        <f>'3434'!AX608</f>
        <v>68777.238185597816</v>
      </c>
      <c r="D615" s="85">
        <f>'3434'!AY608</f>
        <v>72870.326479876268</v>
      </c>
      <c r="E615" s="85">
        <f>'3434'!AZ608</f>
        <v>76963.41477415472</v>
      </c>
      <c r="G615" s="85">
        <f>'3434'!BE608</f>
        <v>29464.352573206732</v>
      </c>
      <c r="H615" s="85">
        <f>'3434'!BF608</f>
        <v>33519.17690838423</v>
      </c>
      <c r="I615" s="85">
        <f>'3434'!BG608</f>
        <v>37574.001243561732</v>
      </c>
    </row>
    <row r="616" spans="1:9" x14ac:dyDescent="0.4">
      <c r="A616" s="35">
        <f>'3434'!Y609</f>
        <v>601500</v>
      </c>
      <c r="B616" s="106">
        <f>IF(A616&gt;174999.99,VLOOKUP(A616,'Higher Income Adjustment'!A$1:B$190,2),0)</f>
        <v>0.7000000000000004</v>
      </c>
      <c r="C616" s="85">
        <f>'3434'!AX609</f>
        <v>68878.305866410257</v>
      </c>
      <c r="D616" s="85">
        <f>'3434'!AY609</f>
        <v>72973.387143185391</v>
      </c>
      <c r="E616" s="85">
        <f>'3434'!AZ609</f>
        <v>77068.468419960525</v>
      </c>
      <c r="G616" s="85">
        <f>'3434'!BE609</f>
        <v>29502.921227491413</v>
      </c>
      <c r="H616" s="85">
        <f>'3434'!BF609</f>
        <v>33559.719913903515</v>
      </c>
      <c r="I616" s="85">
        <f>'3434'!BG609</f>
        <v>37616.518600315612</v>
      </c>
    </row>
    <row r="617" spans="1:9" x14ac:dyDescent="0.4">
      <c r="A617" s="35">
        <f>'3434'!Y610</f>
        <v>602500</v>
      </c>
      <c r="B617" s="106">
        <f>IF(A617&gt;174999.99,VLOOKUP(A617,'Higher Income Adjustment'!A$1:B$190,2),0)</f>
        <v>0.7000000000000004</v>
      </c>
      <c r="C617" s="85">
        <f>'3434'!AX610</f>
        <v>68979.370381035886</v>
      </c>
      <c r="D617" s="85">
        <f>'3434'!AY610</f>
        <v>73076.447806494514</v>
      </c>
      <c r="E617" s="85">
        <f>'3434'!AZ610</f>
        <v>77173.525231953143</v>
      </c>
      <c r="G617" s="85">
        <f>'3434'!BE610</f>
        <v>29541.48674518818</v>
      </c>
      <c r="H617" s="85">
        <f>'3434'!BF610</f>
        <v>33600.262919422807</v>
      </c>
      <c r="I617" s="85">
        <f>'3434'!BG610</f>
        <v>37659.039093657433</v>
      </c>
    </row>
    <row r="618" spans="1:9" x14ac:dyDescent="0.4">
      <c r="A618" s="35">
        <f>'3434'!Y611</f>
        <v>603500</v>
      </c>
      <c r="B618" s="106">
        <f>IF(A618&gt;174999.99,VLOOKUP(A618,'Higher Income Adjustment'!A$1:B$190,2),0)</f>
        <v>0.7000000000000004</v>
      </c>
      <c r="C618" s="85">
        <f>'3434'!AX611</f>
        <v>69080.431734100261</v>
      </c>
      <c r="D618" s="85">
        <f>'3434'!AY611</f>
        <v>73179.508469803623</v>
      </c>
      <c r="E618" s="85">
        <f>'3434'!AZ611</f>
        <v>77278.585205506984</v>
      </c>
      <c r="G618" s="85">
        <f>'3434'!BE611</f>
        <v>29580.049130879335</v>
      </c>
      <c r="H618" s="85">
        <f>'3434'!BF611</f>
        <v>33640.805924942091</v>
      </c>
      <c r="I618" s="85">
        <f>'3434'!BG611</f>
        <v>37701.562719004847</v>
      </c>
    </row>
    <row r="619" spans="1:9" x14ac:dyDescent="0.4">
      <c r="A619" s="35">
        <f>'3434'!Y612</f>
        <v>604500</v>
      </c>
      <c r="B619" s="106">
        <f>IF(A619&gt;174999.99,VLOOKUP(A619,'Higher Income Adjustment'!A$1:B$190,2),0)</f>
        <v>0.7000000000000004</v>
      </c>
      <c r="C619" s="85">
        <f>'3434'!AX612</f>
        <v>69181.489930227268</v>
      </c>
      <c r="D619" s="85">
        <f>'3434'!AY612</f>
        <v>73282.569133112745</v>
      </c>
      <c r="E619" s="85">
        <f>'3434'!AZ612</f>
        <v>77383.648335998223</v>
      </c>
      <c r="G619" s="85">
        <f>'3434'!BE612</f>
        <v>29618.608389145531</v>
      </c>
      <c r="H619" s="85">
        <f>'3434'!BF612</f>
        <v>33681.348930461383</v>
      </c>
      <c r="I619" s="85">
        <f>'3434'!BG612</f>
        <v>37744.089471777239</v>
      </c>
    </row>
    <row r="620" spans="1:9" x14ac:dyDescent="0.4">
      <c r="A620" s="35">
        <f>'3434'!Y613</f>
        <v>605500</v>
      </c>
      <c r="B620" s="106">
        <f>IF(A620&gt;174999.99,VLOOKUP(A620,'Higher Income Adjustment'!A$1:B$190,2),0)</f>
        <v>0.7000000000000004</v>
      </c>
      <c r="C620" s="85">
        <f>'3434'!AX613</f>
        <v>69282.544974039018</v>
      </c>
      <c r="D620" s="85">
        <f>'3434'!AY613</f>
        <v>73385.629796421868</v>
      </c>
      <c r="E620" s="85">
        <f>'3434'!AZ613</f>
        <v>77488.714618804719</v>
      </c>
      <c r="G620" s="85">
        <f>'3434'!BE613</f>
        <v>29657.164524565673</v>
      </c>
      <c r="H620" s="85">
        <f>'3434'!BF613</f>
        <v>33721.891935980668</v>
      </c>
      <c r="I620" s="85">
        <f>'3434'!BG613</f>
        <v>37786.619347395666</v>
      </c>
    </row>
    <row r="621" spans="1:9" x14ac:dyDescent="0.4">
      <c r="A621" s="35">
        <f>'3434'!Y614</f>
        <v>606500</v>
      </c>
      <c r="B621" s="106">
        <f>IF(A621&gt;174999.99,VLOOKUP(A621,'Higher Income Adjustment'!A$1:B$190,2),0)</f>
        <v>0.7000000000000004</v>
      </c>
      <c r="C621" s="85">
        <f>'3434'!AX614</f>
        <v>69383.596870155874</v>
      </c>
      <c r="D621" s="85">
        <f>'3434'!AY614</f>
        <v>73488.690459730991</v>
      </c>
      <c r="E621" s="85">
        <f>'3434'!AZ614</f>
        <v>77593.784049306108</v>
      </c>
      <c r="G621" s="85">
        <f>'3434'!BE614</f>
        <v>29695.717541716946</v>
      </c>
      <c r="H621" s="85">
        <f>'3434'!BF614</f>
        <v>33762.43494149996</v>
      </c>
      <c r="I621" s="85">
        <f>'3434'!BG614</f>
        <v>37829.15234128297</v>
      </c>
    </row>
    <row r="622" spans="1:9" x14ac:dyDescent="0.4">
      <c r="A622" s="35">
        <f>'3434'!Y615</f>
        <v>607500</v>
      </c>
      <c r="B622" s="106">
        <f>IF(A622&gt;174999.99,VLOOKUP(A622,'Higher Income Adjustment'!A$1:B$190,2),0)</f>
        <v>0.7000000000000004</v>
      </c>
      <c r="C622" s="85">
        <f>'3434'!AX615</f>
        <v>69484.645623196426</v>
      </c>
      <c r="D622" s="85">
        <f>'3434'!AY615</f>
        <v>73591.751123040114</v>
      </c>
      <c r="E622" s="85">
        <f>'3434'!AZ615</f>
        <v>77698.856622883803</v>
      </c>
      <c r="G622" s="85">
        <f>'3434'!BE615</f>
        <v>29734.267445174733</v>
      </c>
      <c r="H622" s="85">
        <f>'3434'!BF615</f>
        <v>33802.977947019244</v>
      </c>
      <c r="I622" s="85">
        <f>'3434'!BG615</f>
        <v>37871.688448863759</v>
      </c>
    </row>
    <row r="623" spans="1:9" x14ac:dyDescent="0.4">
      <c r="A623" s="35">
        <f>'3434'!Y616</f>
        <v>608500</v>
      </c>
      <c r="B623" s="106">
        <f>IF(A623&gt;174999.99,VLOOKUP(A623,'Higher Income Adjustment'!A$1:B$190,2),0)</f>
        <v>0.7000000000000004</v>
      </c>
      <c r="C623" s="85">
        <f>'3434'!AX616</f>
        <v>69585.691237777384</v>
      </c>
      <c r="D623" s="85">
        <f>'3434'!AY616</f>
        <v>73694.811786349223</v>
      </c>
      <c r="E623" s="85">
        <f>'3434'!AZ616</f>
        <v>77803.932334921061</v>
      </c>
      <c r="G623" s="85">
        <f>'3434'!BE616</f>
        <v>29772.814239512634</v>
      </c>
      <c r="H623" s="85">
        <f>'3434'!BF616</f>
        <v>33843.520952538536</v>
      </c>
      <c r="I623" s="85">
        <f>'3434'!BG616</f>
        <v>37914.227665564438</v>
      </c>
    </row>
    <row r="624" spans="1:9" x14ac:dyDescent="0.4">
      <c r="A624" s="35">
        <f>'3434'!Y617</f>
        <v>609500</v>
      </c>
      <c r="B624" s="106">
        <f>IF(A624&gt;174999.99,VLOOKUP(A624,'Higher Income Adjustment'!A$1:B$190,2),0)</f>
        <v>0.7000000000000004</v>
      </c>
      <c r="C624" s="85">
        <f>'3434'!AX617</f>
        <v>69686.733718513671</v>
      </c>
      <c r="D624" s="85">
        <f>'3434'!AY617</f>
        <v>73797.872449658345</v>
      </c>
      <c r="E624" s="85">
        <f>'3434'!AZ617</f>
        <v>77909.01118080302</v>
      </c>
      <c r="G624" s="85">
        <f>'3434'!BE617</f>
        <v>29811.357929302383</v>
      </c>
      <c r="H624" s="85">
        <f>'3434'!BF617</f>
        <v>33884.063958057821</v>
      </c>
      <c r="I624" s="85">
        <f>'3434'!BG617</f>
        <v>37956.769986813262</v>
      </c>
    </row>
    <row r="625" spans="1:9" x14ac:dyDescent="0.4">
      <c r="A625" s="35">
        <f>'3434'!Y618</f>
        <v>610500</v>
      </c>
      <c r="B625" s="106">
        <f>IF(A625&gt;174999.99,VLOOKUP(A625,'Higher Income Adjustment'!A$1:B$190,2),0)</f>
        <v>0.7000000000000004</v>
      </c>
      <c r="C625" s="85">
        <f>'3434'!AX618</f>
        <v>69787.773070018287</v>
      </c>
      <c r="D625" s="85">
        <f>'3434'!AY618</f>
        <v>73900.933112967468</v>
      </c>
      <c r="E625" s="85">
        <f>'3434'!AZ618</f>
        <v>78014.093155916649</v>
      </c>
      <c r="G625" s="85">
        <f>'3434'!BE618</f>
        <v>29849.898519113867</v>
      </c>
      <c r="H625" s="85">
        <f>'3434'!BF618</f>
        <v>33924.606963577113</v>
      </c>
      <c r="I625" s="85">
        <f>'3434'!BG618</f>
        <v>37999.315408040362</v>
      </c>
    </row>
    <row r="626" spans="1:9" x14ac:dyDescent="0.4">
      <c r="A626" s="35">
        <f>'3434'!Y619</f>
        <v>611500</v>
      </c>
      <c r="B626" s="106">
        <f>IF(A626&gt;174999.99,VLOOKUP(A626,'Higher Income Adjustment'!A$1:B$190,2),0)</f>
        <v>0.7000000000000004</v>
      </c>
      <c r="C626" s="85">
        <f>'3434'!AX619</f>
        <v>69888.809296902313</v>
      </c>
      <c r="D626" s="85">
        <f>'3434'!AY619</f>
        <v>74003.993776276591</v>
      </c>
      <c r="E626" s="85">
        <f>'3434'!AZ619</f>
        <v>78119.17825565087</v>
      </c>
      <c r="G626" s="85">
        <f>'3434'!BE619</f>
        <v>29888.436013515049</v>
      </c>
      <c r="H626" s="85">
        <f>'3434'!BF619</f>
        <v>33965.149969096397</v>
      </c>
      <c r="I626" s="85">
        <f>'3434'!BG619</f>
        <v>38041.863924677746</v>
      </c>
    </row>
    <row r="627" spans="1:9" x14ac:dyDescent="0.4">
      <c r="A627" s="35">
        <f>'3434'!Y620</f>
        <v>612500</v>
      </c>
      <c r="B627" s="106">
        <f>IF(A627&gt;174999.99,VLOOKUP(A627,'Higher Income Adjustment'!A$1:B$190,2),0)</f>
        <v>0.7000000000000004</v>
      </c>
      <c r="C627" s="85">
        <f>'3434'!AX620</f>
        <v>69989.842403774848</v>
      </c>
      <c r="D627" s="85">
        <f>'3434'!AY620</f>
        <v>74107.0544395857</v>
      </c>
      <c r="E627" s="85">
        <f>'3434'!AZ620</f>
        <v>78224.266475396551</v>
      </c>
      <c r="G627" s="85">
        <f>'3434'!BE620</f>
        <v>29926.970417071996</v>
      </c>
      <c r="H627" s="85">
        <f>'3434'!BF620</f>
        <v>34005.692974615689</v>
      </c>
      <c r="I627" s="85">
        <f>'3434'!BG620</f>
        <v>38084.415532159379</v>
      </c>
    </row>
    <row r="628" spans="1:9" x14ac:dyDescent="0.4">
      <c r="A628" s="35">
        <f>'3434'!Y621</f>
        <v>613500</v>
      </c>
      <c r="B628" s="106">
        <f>IF(A628&gt;174999.99,VLOOKUP(A628,'Higher Income Adjustment'!A$1:B$190,2),0)</f>
        <v>0.7000000000000004</v>
      </c>
      <c r="C628" s="85">
        <f>'3434'!AX621</f>
        <v>70090.872395243103</v>
      </c>
      <c r="D628" s="85">
        <f>'3434'!AY621</f>
        <v>74210.115102894822</v>
      </c>
      <c r="E628" s="85">
        <f>'3434'!AZ621</f>
        <v>78329.357810546542</v>
      </c>
      <c r="G628" s="85">
        <f>'3434'!BE621</f>
        <v>29965.501734348774</v>
      </c>
      <c r="H628" s="85">
        <f>'3434'!BF621</f>
        <v>34046.235980134974</v>
      </c>
      <c r="I628" s="85">
        <f>'3434'!BG621</f>
        <v>38126.97022592117</v>
      </c>
    </row>
    <row r="629" spans="1:9" x14ac:dyDescent="0.4">
      <c r="A629" s="35">
        <f>'3434'!Y622</f>
        <v>614500</v>
      </c>
      <c r="B629" s="106">
        <f>IF(A629&gt;174999.99,VLOOKUP(A629,'Higher Income Adjustment'!A$1:B$190,2),0)</f>
        <v>0.7000000000000004</v>
      </c>
      <c r="C629" s="85">
        <f>'3434'!AX622</f>
        <v>70191.89927591219</v>
      </c>
      <c r="D629" s="85">
        <f>'3434'!AY622</f>
        <v>74313.175766203945</v>
      </c>
      <c r="E629" s="85">
        <f>'3434'!AZ622</f>
        <v>78434.452256495701</v>
      </c>
      <c r="G629" s="85">
        <f>'3434'!BE622</f>
        <v>30004.029969907493</v>
      </c>
      <c r="H629" s="85">
        <f>'3434'!BF622</f>
        <v>34086.778985654259</v>
      </c>
      <c r="I629" s="85">
        <f>'3434'!BG622</f>
        <v>38169.52800140102</v>
      </c>
    </row>
    <row r="630" spans="1:9" x14ac:dyDescent="0.4">
      <c r="A630" s="35">
        <f>'3434'!Y623</f>
        <v>615500</v>
      </c>
      <c r="B630" s="106">
        <f>IF(A630&gt;174999.99,VLOOKUP(A630,'Higher Income Adjustment'!A$1:B$190,2),0)</f>
        <v>0.7000000000000004</v>
      </c>
      <c r="C630" s="85">
        <f>'3434'!AX623</f>
        <v>70292.92305038523</v>
      </c>
      <c r="D630" s="85">
        <f>'3434'!AY623</f>
        <v>74416.236429513068</v>
      </c>
      <c r="E630" s="85">
        <f>'3434'!AZ623</f>
        <v>78539.549808640906</v>
      </c>
      <c r="G630" s="85">
        <f>'3434'!BE623</f>
        <v>30042.555128308239</v>
      </c>
      <c r="H630" s="85">
        <f>'3434'!BF623</f>
        <v>34127.32199117355</v>
      </c>
      <c r="I630" s="85">
        <f>'3434'!BG623</f>
        <v>38212.088854038862</v>
      </c>
    </row>
    <row r="631" spans="1:9" x14ac:dyDescent="0.4">
      <c r="A631" s="35">
        <f>'3434'!Y624</f>
        <v>616500</v>
      </c>
      <c r="B631" s="106">
        <f>IF(A631&gt;174999.99,VLOOKUP(A631,'Higher Income Adjustment'!A$1:B$190,2),0)</f>
        <v>0.7000000000000004</v>
      </c>
      <c r="C631" s="85">
        <f>'3434'!AX624</f>
        <v>70393.943723263277</v>
      </c>
      <c r="D631" s="85">
        <f>'3434'!AY624</f>
        <v>74519.297092822191</v>
      </c>
      <c r="E631" s="85">
        <f>'3434'!AZ624</f>
        <v>78644.650462381105</v>
      </c>
      <c r="G631" s="85">
        <f>'3434'!BE624</f>
        <v>30081.07721410902</v>
      </c>
      <c r="H631" s="85">
        <f>'3434'!BF624</f>
        <v>34167.864996692835</v>
      </c>
      <c r="I631" s="85">
        <f>'3434'!BG624</f>
        <v>38254.65277927665</v>
      </c>
    </row>
    <row r="632" spans="1:9" x14ac:dyDescent="0.4">
      <c r="A632" s="35">
        <f>'3434'!Y625</f>
        <v>617500</v>
      </c>
      <c r="B632" s="106">
        <f>IF(A632&gt;174999.99,VLOOKUP(A632,'Higher Income Adjustment'!A$1:B$190,2),0)</f>
        <v>0.7000000000000004</v>
      </c>
      <c r="C632" s="85">
        <f>'3434'!AX625</f>
        <v>70494.961299145245</v>
      </c>
      <c r="D632" s="85">
        <f>'3434'!AY625</f>
        <v>74622.3577561313</v>
      </c>
      <c r="E632" s="85">
        <f>'3434'!AZ625</f>
        <v>78749.754213117354</v>
      </c>
      <c r="G632" s="85">
        <f>'3434'!BE625</f>
        <v>30119.596231865817</v>
      </c>
      <c r="H632" s="85">
        <f>'3434'!BF625</f>
        <v>34208.408002212127</v>
      </c>
      <c r="I632" s="85">
        <f>'3434'!BG625</f>
        <v>38297.219772558441</v>
      </c>
    </row>
    <row r="633" spans="1:9" x14ac:dyDescent="0.4">
      <c r="A633" s="35">
        <f>'3434'!Y626</f>
        <v>618500</v>
      </c>
      <c r="B633" s="106">
        <f>IF(A633&gt;174999.99,VLOOKUP(A633,'Higher Income Adjustment'!A$1:B$190,2),0)</f>
        <v>0.7000000000000004</v>
      </c>
      <c r="C633" s="85">
        <f>'3434'!AX626</f>
        <v>70595.975782627997</v>
      </c>
      <c r="D633" s="85">
        <f>'3434'!AY626</f>
        <v>74725.418419440422</v>
      </c>
      <c r="E633" s="85">
        <f>'3434'!AZ626</f>
        <v>78854.861056252848</v>
      </c>
      <c r="G633" s="85">
        <f>'3434'!BE626</f>
        <v>30158.11218613245</v>
      </c>
      <c r="H633" s="85">
        <f>'3434'!BF626</f>
        <v>34248.951007731412</v>
      </c>
      <c r="I633" s="85">
        <f>'3434'!BG626</f>
        <v>38339.789829330373</v>
      </c>
    </row>
    <row r="634" spans="1:9" x14ac:dyDescent="0.4">
      <c r="A634" s="35">
        <f>'3434'!Y627</f>
        <v>619500</v>
      </c>
      <c r="B634" s="106">
        <f>IF(A634&gt;174999.99,VLOOKUP(A634,'Higher Income Adjustment'!A$1:B$190,2),0)</f>
        <v>0.7000000000000004</v>
      </c>
      <c r="C634" s="85">
        <f>'3434'!AX627</f>
        <v>70696.987178306183</v>
      </c>
      <c r="D634" s="85">
        <f>'3434'!AY627</f>
        <v>74828.479082749545</v>
      </c>
      <c r="E634" s="85">
        <f>'3434'!AZ627</f>
        <v>78959.970987192908</v>
      </c>
      <c r="G634" s="85">
        <f>'3434'!BE627</f>
        <v>30196.625081460646</v>
      </c>
      <c r="H634" s="85">
        <f>'3434'!BF627</f>
        <v>34289.494013250704</v>
      </c>
      <c r="I634" s="85">
        <f>'3434'!BG627</f>
        <v>38382.362945040761</v>
      </c>
    </row>
    <row r="635" spans="1:9" x14ac:dyDescent="0.4">
      <c r="A635" s="35">
        <f>'3434'!Y628</f>
        <v>620500</v>
      </c>
      <c r="B635" s="106">
        <f>IF(A635&gt;174999.99,VLOOKUP(A635,'Higher Income Adjustment'!A$1:B$190,2),0)</f>
        <v>0.7000000000000004</v>
      </c>
      <c r="C635" s="85">
        <f>'3434'!AX628</f>
        <v>70797.995490772257</v>
      </c>
      <c r="D635" s="85">
        <f>'3434'!AY628</f>
        <v>74931.539746058668</v>
      </c>
      <c r="E635" s="85">
        <f>'3434'!AZ628</f>
        <v>79065.08400134508</v>
      </c>
      <c r="G635" s="85">
        <f>'3434'!BE628</f>
        <v>30235.134922399942</v>
      </c>
      <c r="H635" s="85">
        <f>'3434'!BF628</f>
        <v>34330.037018769988</v>
      </c>
      <c r="I635" s="85">
        <f>'3434'!BG628</f>
        <v>38424.939115140034</v>
      </c>
    </row>
    <row r="636" spans="1:9" x14ac:dyDescent="0.4">
      <c r="A636" s="35">
        <f>'3434'!Y629</f>
        <v>621500</v>
      </c>
      <c r="B636" s="106">
        <f>IF(A636&gt;174999.99,VLOOKUP(A636,'Higher Income Adjustment'!A$1:B$190,2),0)</f>
        <v>0.7000000000000004</v>
      </c>
      <c r="C636" s="85">
        <f>'3434'!AX629</f>
        <v>70899.000724616504</v>
      </c>
      <c r="D636" s="85">
        <f>'3434'!AY629</f>
        <v>75034.600409367791</v>
      </c>
      <c r="E636" s="85">
        <f>'3434'!AZ629</f>
        <v>79170.200094119078</v>
      </c>
      <c r="G636" s="85">
        <f>'3434'!BE629</f>
        <v>30273.641713497702</v>
      </c>
      <c r="H636" s="85">
        <f>'3434'!BF629</f>
        <v>34370.58002428928</v>
      </c>
      <c r="I636" s="85">
        <f>'3434'!BG629</f>
        <v>38467.518335080858</v>
      </c>
    </row>
    <row r="637" spans="1:9" x14ac:dyDescent="0.4">
      <c r="A637" s="35">
        <f>'3434'!Y630</f>
        <v>622500</v>
      </c>
      <c r="B637" s="106">
        <f>IF(A637&gt;174999.99,VLOOKUP(A637,'Higher Income Adjustment'!A$1:B$190,2),0)</f>
        <v>0.7000000000000004</v>
      </c>
      <c r="C637" s="85">
        <f>'3434'!AX630</f>
        <v>71000.002884426925</v>
      </c>
      <c r="D637" s="85">
        <f>'3434'!AY630</f>
        <v>75137.661072676899</v>
      </c>
      <c r="E637" s="85">
        <f>'3434'!AZ630</f>
        <v>79275.319260926874</v>
      </c>
      <c r="G637" s="85">
        <f>'3434'!BE630</f>
        <v>30312.145459299045</v>
      </c>
      <c r="H637" s="85">
        <f>'3434'!BF630</f>
        <v>34411.123029808565</v>
      </c>
      <c r="I637" s="85">
        <f>'3434'!BG630</f>
        <v>38510.100600318088</v>
      </c>
    </row>
    <row r="638" spans="1:9" x14ac:dyDescent="0.4">
      <c r="A638" s="35">
        <f>'3434'!Y631</f>
        <v>623500</v>
      </c>
      <c r="B638" s="106">
        <f>IF(A638&gt;174999.99,VLOOKUP(A638,'Higher Income Adjustment'!A$1:B$190,2),0)</f>
        <v>0.7000000000000004</v>
      </c>
      <c r="C638" s="85">
        <f>'3434'!AX631</f>
        <v>71101.001974789309</v>
      </c>
      <c r="D638" s="85">
        <f>'3434'!AY631</f>
        <v>75240.721735986022</v>
      </c>
      <c r="E638" s="85">
        <f>'3434'!AZ631</f>
        <v>79380.441497182735</v>
      </c>
      <c r="G638" s="85">
        <f>'3434'!BE631</f>
        <v>30350.646164346865</v>
      </c>
      <c r="H638" s="85">
        <f>'3434'!BF631</f>
        <v>34451.666035327857</v>
      </c>
      <c r="I638" s="85">
        <f>'3434'!BG631</f>
        <v>38552.685906308849</v>
      </c>
    </row>
    <row r="639" spans="1:9" x14ac:dyDescent="0.4">
      <c r="A639" s="35">
        <f>'3434'!Y632</f>
        <v>624500</v>
      </c>
      <c r="B639" s="106">
        <f>IF(A639&gt;174999.99,VLOOKUP(A639,'Higher Income Adjustment'!A$1:B$190,2),0)</f>
        <v>0.7000000000000004</v>
      </c>
      <c r="C639" s="85">
        <f>'3434'!AX632</f>
        <v>71201.998000287102</v>
      </c>
      <c r="D639" s="85">
        <f>'3434'!AY632</f>
        <v>75343.782399295145</v>
      </c>
      <c r="E639" s="85">
        <f>'3434'!AZ632</f>
        <v>79485.566798303189</v>
      </c>
      <c r="G639" s="85">
        <f>'3434'!BE632</f>
        <v>30389.143833181755</v>
      </c>
      <c r="H639" s="85">
        <f>'3434'!BF632</f>
        <v>34492.209040847141</v>
      </c>
      <c r="I639" s="85">
        <f>'3434'!BG632</f>
        <v>38595.274248512527</v>
      </c>
    </row>
    <row r="640" spans="1:9" x14ac:dyDescent="0.4">
      <c r="A640" s="35">
        <f>'3434'!Y633</f>
        <v>625500</v>
      </c>
      <c r="B640" s="106">
        <f>IF(A640&gt;174999.99,VLOOKUP(A640,'Higher Income Adjustment'!A$1:B$190,2),0)</f>
        <v>0.7000000000000004</v>
      </c>
      <c r="C640" s="85">
        <f>'3434'!AX633</f>
        <v>71302.990965501405</v>
      </c>
      <c r="D640" s="85">
        <f>'3434'!AY633</f>
        <v>75446.843062604268</v>
      </c>
      <c r="E640" s="85">
        <f>'3434'!AZ633</f>
        <v>79590.695159707131</v>
      </c>
      <c r="G640" s="85">
        <f>'3434'!BE633</f>
        <v>30427.638470342026</v>
      </c>
      <c r="H640" s="85">
        <f>'3434'!BF633</f>
        <v>34532.752046366433</v>
      </c>
      <c r="I640" s="85">
        <f>'3434'!BG633</f>
        <v>38637.86562239084</v>
      </c>
    </row>
    <row r="641" spans="1:9" x14ac:dyDescent="0.4">
      <c r="A641" s="35">
        <f>'3434'!Y634</f>
        <v>626500</v>
      </c>
      <c r="B641" s="106">
        <f>IF(A641&gt;174999.99,VLOOKUP(A641,'Higher Income Adjustment'!A$1:B$190,2),0)</f>
        <v>0.7000000000000004</v>
      </c>
      <c r="C641" s="85">
        <f>'3434'!AX634</f>
        <v>71403.980875010981</v>
      </c>
      <c r="D641" s="85">
        <f>'3434'!AY634</f>
        <v>75549.903725913377</v>
      </c>
      <c r="E641" s="85">
        <f>'3434'!AZ634</f>
        <v>79695.826576815773</v>
      </c>
      <c r="G641" s="85">
        <f>'3434'!BE634</f>
        <v>30466.130080363633</v>
      </c>
      <c r="H641" s="85">
        <f>'3434'!BF634</f>
        <v>34573.295051885718</v>
      </c>
      <c r="I641" s="85">
        <f>'3434'!BG634</f>
        <v>38680.460023407803</v>
      </c>
    </row>
    <row r="642" spans="1:9" x14ac:dyDescent="0.4">
      <c r="A642" s="35">
        <f>'3434'!Y635</f>
        <v>627500</v>
      </c>
      <c r="B642" s="106">
        <f>IF(A642&gt;174999.99,VLOOKUP(A642,'Higher Income Adjustment'!A$1:B$190,2),0)</f>
        <v>0.7000000000000004</v>
      </c>
      <c r="C642" s="85">
        <f>'3434'!AX635</f>
        <v>71504.967733392259</v>
      </c>
      <c r="D642" s="85">
        <f>'3434'!AY635</f>
        <v>75652.964389222499</v>
      </c>
      <c r="E642" s="85">
        <f>'3434'!AZ635</f>
        <v>79800.96104505274</v>
      </c>
      <c r="G642" s="85">
        <f>'3434'!BE635</f>
        <v>30504.618667780189</v>
      </c>
      <c r="H642" s="85">
        <f>'3434'!BF635</f>
        <v>34613.838057405002</v>
      </c>
      <c r="I642" s="85">
        <f>'3434'!BG635</f>
        <v>38723.057447029816</v>
      </c>
    </row>
    <row r="643" spans="1:9" x14ac:dyDescent="0.4">
      <c r="A643" s="35">
        <f>'3434'!Y636</f>
        <v>628500</v>
      </c>
      <c r="B643" s="106">
        <f>IF(A643&gt;174999.99,VLOOKUP(A643,'Higher Income Adjustment'!A$1:B$190,2),0)</f>
        <v>0.7000000000000004</v>
      </c>
      <c r="C643" s="85">
        <f>'3434'!AX636</f>
        <v>71605.951545219184</v>
      </c>
      <c r="D643" s="85">
        <f>'3434'!AY636</f>
        <v>75756.025052531622</v>
      </c>
      <c r="E643" s="85">
        <f>'3434'!AZ636</f>
        <v>79906.09855984406</v>
      </c>
      <c r="G643" s="85">
        <f>'3434'!BE636</f>
        <v>30543.104237122909</v>
      </c>
      <c r="H643" s="85">
        <f>'3434'!BF636</f>
        <v>34654.381062924294</v>
      </c>
      <c r="I643" s="85">
        <f>'3434'!BG636</f>
        <v>38765.657888725676</v>
      </c>
    </row>
    <row r="644" spans="1:9" x14ac:dyDescent="0.4">
      <c r="A644" s="35">
        <f>'3434'!Y637</f>
        <v>629500</v>
      </c>
      <c r="B644" s="106">
        <f>IF(A644&gt;174999.99,VLOOKUP(A644,'Higher Income Adjustment'!A$1:B$190,2),0)</f>
        <v>0.7000000000000004</v>
      </c>
      <c r="C644" s="85">
        <f>'3434'!AX637</f>
        <v>71706.932315063314</v>
      </c>
      <c r="D644" s="85">
        <f>'3434'!AY637</f>
        <v>75859.085715840745</v>
      </c>
      <c r="E644" s="85">
        <f>'3434'!AZ637</f>
        <v>80011.239116618177</v>
      </c>
      <c r="G644" s="85">
        <f>'3434'!BE637</f>
        <v>30581.586792920585</v>
      </c>
      <c r="H644" s="85">
        <f>'3434'!BF637</f>
        <v>34694.924068443579</v>
      </c>
      <c r="I644" s="85">
        <f>'3434'!BG637</f>
        <v>38808.261343966573</v>
      </c>
    </row>
    <row r="645" spans="1:9" x14ac:dyDescent="0.4">
      <c r="A645" s="35">
        <f>'3434'!Y638</f>
        <v>630500</v>
      </c>
      <c r="B645" s="106">
        <f>IF(A645&gt;174999.99,VLOOKUP(A645,'Higher Income Adjustment'!A$1:B$190,2),0)</f>
        <v>0.7000000000000004</v>
      </c>
      <c r="C645" s="85">
        <f>'3434'!AX638</f>
        <v>71807.910047493686</v>
      </c>
      <c r="D645" s="85">
        <f>'3434'!AY638</f>
        <v>75962.146379149868</v>
      </c>
      <c r="E645" s="85">
        <f>'3434'!AZ638</f>
        <v>80116.38271080605</v>
      </c>
      <c r="G645" s="85">
        <f>'3434'!BE638</f>
        <v>30620.066339699588</v>
      </c>
      <c r="H645" s="85">
        <f>'3434'!BF638</f>
        <v>34735.467073962871</v>
      </c>
      <c r="I645" s="85">
        <f>'3434'!BG638</f>
        <v>38850.867808226154</v>
      </c>
    </row>
    <row r="646" spans="1:9" x14ac:dyDescent="0.4">
      <c r="A646" s="35">
        <f>'3434'!Y639</f>
        <v>631500</v>
      </c>
      <c r="B646" s="106">
        <f>IF(A646&gt;174999.99,VLOOKUP(A646,'Higher Income Adjustment'!A$1:B$190,2),0)</f>
        <v>0.7000000000000004</v>
      </c>
      <c r="C646" s="85">
        <f>'3434'!AX639</f>
        <v>71908.884747076896</v>
      </c>
      <c r="D646" s="85">
        <f>'3434'!AY639</f>
        <v>76065.207042458977</v>
      </c>
      <c r="E646" s="85">
        <f>'3434'!AZ639</f>
        <v>80221.529337841057</v>
      </c>
      <c r="G646" s="85">
        <f>'3434'!BE639</f>
        <v>30658.542881983791</v>
      </c>
      <c r="H646" s="85">
        <f>'3434'!BF639</f>
        <v>34776.010079482156</v>
      </c>
      <c r="I646" s="85">
        <f>'3434'!BG639</f>
        <v>38893.47727698052</v>
      </c>
    </row>
    <row r="647" spans="1:9" x14ac:dyDescent="0.4">
      <c r="A647" s="35">
        <f>'3434'!Y640</f>
        <v>632500</v>
      </c>
      <c r="B647" s="106">
        <f>IF(A647&gt;174999.99,VLOOKUP(A647,'Higher Income Adjustment'!A$1:B$190,2),0)</f>
        <v>0.7000000000000004</v>
      </c>
      <c r="C647" s="85">
        <f>'3434'!AX640</f>
        <v>72009.856418377021</v>
      </c>
      <c r="D647" s="85">
        <f>'3434'!AY640</f>
        <v>76168.267705768099</v>
      </c>
      <c r="E647" s="85">
        <f>'3434'!AZ640</f>
        <v>80326.678993159177</v>
      </c>
      <c r="G647" s="85">
        <f>'3434'!BE640</f>
        <v>30697.016424294598</v>
      </c>
      <c r="H647" s="85">
        <f>'3434'!BF640</f>
        <v>34816.553085001447</v>
      </c>
      <c r="I647" s="85">
        <f>'3434'!BG640</f>
        <v>38936.089745708297</v>
      </c>
    </row>
    <row r="648" spans="1:9" x14ac:dyDescent="0.4">
      <c r="A648" s="35">
        <f>'3434'!Y641</f>
        <v>633500</v>
      </c>
      <c r="B648" s="106">
        <f>IF(A648&gt;174999.99,VLOOKUP(A648,'Higher Income Adjustment'!A$1:B$190,2),0)</f>
        <v>0.7000000000000004</v>
      </c>
      <c r="C648" s="85">
        <f>'3434'!AX641</f>
        <v>72110.825065955549</v>
      </c>
      <c r="D648" s="85">
        <f>'3434'!AY641</f>
        <v>76271.328369077222</v>
      </c>
      <c r="E648" s="85">
        <f>'3434'!AZ641</f>
        <v>80431.831672198896</v>
      </c>
      <c r="G648" s="85">
        <f>'3434'!BE641</f>
        <v>30735.486971150858</v>
      </c>
      <c r="H648" s="85">
        <f>'3434'!BF641</f>
        <v>34857.096090520732</v>
      </c>
      <c r="I648" s="85">
        <f>'3434'!BG641</f>
        <v>38978.705209890606</v>
      </c>
    </row>
    <row r="649" spans="1:9" x14ac:dyDescent="0.4">
      <c r="A649" s="35">
        <f>'3434'!Y642</f>
        <v>634500</v>
      </c>
      <c r="B649" s="106">
        <f>IF(A649&gt;174999.99,VLOOKUP(A649,'Higher Income Adjustment'!A$1:B$190,2),0)</f>
        <v>0.7000000000000004</v>
      </c>
      <c r="C649" s="85">
        <f>'3434'!AX642</f>
        <v>72211.790694371419</v>
      </c>
      <c r="D649" s="85">
        <f>'3434'!AY642</f>
        <v>76374.389032386345</v>
      </c>
      <c r="E649" s="85">
        <f>'3434'!AZ642</f>
        <v>80536.987370401272</v>
      </c>
      <c r="G649" s="85">
        <f>'3434'!BE642</f>
        <v>30773.954527068912</v>
      </c>
      <c r="H649" s="85">
        <f>'3434'!BF642</f>
        <v>34897.639096040024</v>
      </c>
      <c r="I649" s="85">
        <f>'3434'!BG642</f>
        <v>39021.323665011136</v>
      </c>
    </row>
    <row r="650" spans="1:9" x14ac:dyDescent="0.4">
      <c r="A650" s="35">
        <f>'3434'!Y643</f>
        <v>635500</v>
      </c>
      <c r="B650" s="106">
        <f>IF(A650&gt;174999.99,VLOOKUP(A650,'Higher Income Adjustment'!A$1:B$190,2),0)</f>
        <v>0.7000000000000004</v>
      </c>
      <c r="C650" s="85">
        <f>'3434'!AX643</f>
        <v>72312.753308180967</v>
      </c>
      <c r="D650" s="85">
        <f>'3434'!AY643</f>
        <v>76477.449695695468</v>
      </c>
      <c r="E650" s="85">
        <f>'3434'!AZ643</f>
        <v>80642.146083209969</v>
      </c>
      <c r="G650" s="85">
        <f>'3434'!BE643</f>
        <v>30812.419096562477</v>
      </c>
      <c r="H650" s="85">
        <f>'3434'!BF643</f>
        <v>34938.182101559309</v>
      </c>
      <c r="I650" s="85">
        <f>'3434'!BG643</f>
        <v>39063.945106556137</v>
      </c>
    </row>
    <row r="651" spans="1:9" x14ac:dyDescent="0.4">
      <c r="A651" s="35">
        <f>'3434'!Y644</f>
        <v>636500</v>
      </c>
      <c r="B651" s="106">
        <f>IF(A651&gt;174999.99,VLOOKUP(A651,'Higher Income Adjustment'!A$1:B$190,2),0)</f>
        <v>0.7000000000000004</v>
      </c>
      <c r="C651" s="85">
        <f>'3434'!AX644</f>
        <v>72413.71291193791</v>
      </c>
      <c r="D651" s="85">
        <f>'3434'!AY644</f>
        <v>76580.510359004591</v>
      </c>
      <c r="E651" s="85">
        <f>'3434'!AZ644</f>
        <v>80747.307806071272</v>
      </c>
      <c r="G651" s="85">
        <f>'3434'!BE644</f>
        <v>30850.88068414271</v>
      </c>
      <c r="H651" s="85">
        <f>'3434'!BF644</f>
        <v>34978.725107078601</v>
      </c>
      <c r="I651" s="85">
        <f>'3434'!BG644</f>
        <v>39106.569530014487</v>
      </c>
    </row>
    <row r="652" spans="1:9" x14ac:dyDescent="0.4">
      <c r="A652" s="35">
        <f>'3434'!Y645</f>
        <v>637500</v>
      </c>
      <c r="B652" s="106">
        <f>IF(A652&gt;174999.99,VLOOKUP(A652,'Higher Income Adjustment'!A$1:B$190,2),0)</f>
        <v>0.7000000000000004</v>
      </c>
      <c r="C652" s="85">
        <f>'3434'!AX645</f>
        <v>72514.669510193271</v>
      </c>
      <c r="D652" s="85">
        <f>'3434'!AY645</f>
        <v>76683.571022313699</v>
      </c>
      <c r="E652" s="85">
        <f>'3434'!AZ645</f>
        <v>80852.472534434128</v>
      </c>
      <c r="G652" s="85">
        <f>'3434'!BE645</f>
        <v>30889.33929431811</v>
      </c>
      <c r="H652" s="85">
        <f>'3434'!BF645</f>
        <v>35019.268112597885</v>
      </c>
      <c r="I652" s="85">
        <f>'3434'!BG645</f>
        <v>39149.196930877661</v>
      </c>
    </row>
    <row r="653" spans="1:9" x14ac:dyDescent="0.4">
      <c r="A653" s="35">
        <f>'3434'!Y646</f>
        <v>638500</v>
      </c>
      <c r="B653" s="106">
        <f>IF(A653&gt;174999.99,VLOOKUP(A653,'Higher Income Adjustment'!A$1:B$190,2),0)</f>
        <v>0.7000000000000004</v>
      </c>
      <c r="C653" s="85">
        <f>'3434'!AX646</f>
        <v>72615.62310749547</v>
      </c>
      <c r="D653" s="85">
        <f>'3434'!AY646</f>
        <v>76786.631685622822</v>
      </c>
      <c r="E653" s="85">
        <f>'3434'!AZ646</f>
        <v>80957.640263750174</v>
      </c>
      <c r="G653" s="85">
        <f>'3434'!BE646</f>
        <v>30927.794931594537</v>
      </c>
      <c r="H653" s="85">
        <f>'3434'!BF646</f>
        <v>35059.811118117177</v>
      </c>
      <c r="I653" s="85">
        <f>'3434'!BG646</f>
        <v>39191.827304639817</v>
      </c>
    </row>
    <row r="654" spans="1:9" x14ac:dyDescent="0.4">
      <c r="A654" s="35">
        <f>'3434'!Y647</f>
        <v>639500</v>
      </c>
      <c r="B654" s="106">
        <f>IF(A654&gt;174999.99,VLOOKUP(A654,'Higher Income Adjustment'!A$1:B$190,2),0)</f>
        <v>0.7000000000000004</v>
      </c>
      <c r="C654" s="85">
        <f>'3434'!AX647</f>
        <v>72716.573708390148</v>
      </c>
      <c r="D654" s="85">
        <f>'3434'!AY647</f>
        <v>76889.692348931945</v>
      </c>
      <c r="E654" s="85">
        <f>'3434'!AZ647</f>
        <v>81062.810989473743</v>
      </c>
      <c r="G654" s="85">
        <f>'3434'!BE647</f>
        <v>30966.247600475159</v>
      </c>
      <c r="H654" s="85">
        <f>'3434'!BF647</f>
        <v>35100.354123636462</v>
      </c>
      <c r="I654" s="85">
        <f>'3434'!BG647</f>
        <v>39234.460646797765</v>
      </c>
    </row>
    <row r="655" spans="1:9" x14ac:dyDescent="0.4">
      <c r="A655" s="35">
        <f>'3434'!Y648</f>
        <v>640500</v>
      </c>
      <c r="B655" s="106">
        <f>IF(A655&gt;174999.99,VLOOKUP(A655,'Higher Income Adjustment'!A$1:B$190,2),0)</f>
        <v>0.7000000000000004</v>
      </c>
      <c r="C655" s="85">
        <f>'3434'!AX648</f>
        <v>72817.521317420265</v>
      </c>
      <c r="D655" s="85">
        <f>'3434'!AY648</f>
        <v>76992.753012241068</v>
      </c>
      <c r="E655" s="85">
        <f>'3434'!AZ648</f>
        <v>81167.984707061871</v>
      </c>
      <c r="G655" s="85">
        <f>'3434'!BE648</f>
        <v>31004.69730546045</v>
      </c>
      <c r="H655" s="85">
        <f>'3434'!BF648</f>
        <v>35140.897129155746</v>
      </c>
      <c r="I655" s="85">
        <f>'3434'!BG648</f>
        <v>39277.096952851047</v>
      </c>
    </row>
    <row r="656" spans="1:9" x14ac:dyDescent="0.4">
      <c r="A656" s="35">
        <f>'3434'!Y649</f>
        <v>641500</v>
      </c>
      <c r="B656" s="106">
        <f>IF(A656&gt;174999.99,VLOOKUP(A656,'Higher Income Adjustment'!A$1:B$190,2),0)</f>
        <v>0.7000000000000004</v>
      </c>
      <c r="C656" s="85">
        <f>'3434'!AX649</f>
        <v>72918.465939125977</v>
      </c>
      <c r="D656" s="85">
        <f>'3434'!AY649</f>
        <v>77095.813675550191</v>
      </c>
      <c r="E656" s="85">
        <f>'3434'!AZ649</f>
        <v>81273.161411974404</v>
      </c>
      <c r="G656" s="85">
        <f>'3434'!BE649</f>
        <v>31043.144051048155</v>
      </c>
      <c r="H656" s="85">
        <f>'3434'!BF649</f>
        <v>35181.440134675038</v>
      </c>
      <c r="I656" s="85">
        <f>'3434'!BG649</f>
        <v>39319.736218301921</v>
      </c>
    </row>
    <row r="657" spans="1:9" x14ac:dyDescent="0.4">
      <c r="A657" s="35">
        <f>'3434'!Y650</f>
        <v>642500</v>
      </c>
      <c r="B657" s="106">
        <f>IF(A657&gt;174999.99,VLOOKUP(A657,'Higher Income Adjustment'!A$1:B$190,2),0)</f>
        <v>0.7000000000000004</v>
      </c>
      <c r="C657" s="85">
        <f>'3434'!AX650</f>
        <v>73019.407578044687</v>
      </c>
      <c r="D657" s="85">
        <f>'3434'!AY650</f>
        <v>77198.874338859299</v>
      </c>
      <c r="E657" s="85">
        <f>'3434'!AZ650</f>
        <v>81378.341099673911</v>
      </c>
      <c r="G657" s="85">
        <f>'3434'!BE650</f>
        <v>31081.587841733239</v>
      </c>
      <c r="H657" s="85">
        <f>'3434'!BF650</f>
        <v>35221.983140194323</v>
      </c>
      <c r="I657" s="85">
        <f>'3434'!BG650</f>
        <v>39362.378438655411</v>
      </c>
    </row>
    <row r="658" spans="1:9" x14ac:dyDescent="0.4">
      <c r="A658" s="35">
        <f>'3434'!Y651</f>
        <v>643500</v>
      </c>
      <c r="B658" s="106">
        <f>IF(A658&gt;174999.99,VLOOKUP(A658,'Higher Income Adjustment'!A$1:B$190,2),0)</f>
        <v>0.7000000000000004</v>
      </c>
      <c r="C658" s="85">
        <f>'3434'!AX651</f>
        <v>73120.346238711005</v>
      </c>
      <c r="D658" s="85">
        <f>'3434'!AY651</f>
        <v>77301.935002168422</v>
      </c>
      <c r="E658" s="85">
        <f>'3434'!AZ651</f>
        <v>81483.52376562584</v>
      </c>
      <c r="G658" s="85">
        <f>'3434'!BE651</f>
        <v>31120.02868200792</v>
      </c>
      <c r="H658" s="85">
        <f>'3434'!BF651</f>
        <v>35262.526145713615</v>
      </c>
      <c r="I658" s="85">
        <f>'3434'!BG651</f>
        <v>39405.02360941931</v>
      </c>
    </row>
    <row r="659" spans="1:9" x14ac:dyDescent="0.4">
      <c r="A659" s="35">
        <f>'3434'!Y652</f>
        <v>644500</v>
      </c>
      <c r="B659" s="106">
        <f>IF(A659&gt;174999.99,VLOOKUP(A659,'Higher Income Adjustment'!A$1:B$190,2),0)</f>
        <v>0.7000000000000004</v>
      </c>
      <c r="C659" s="85">
        <f>'3434'!AX652</f>
        <v>73221.281925656673</v>
      </c>
      <c r="D659" s="85">
        <f>'3434'!AY652</f>
        <v>77404.995665477545</v>
      </c>
      <c r="E659" s="85">
        <f>'3434'!AZ652</f>
        <v>81588.709405298418</v>
      </c>
      <c r="G659" s="85">
        <f>'3434'!BE652</f>
        <v>31158.466576361574</v>
      </c>
      <c r="H659" s="85">
        <f>'3434'!BF652</f>
        <v>35303.069151232899</v>
      </c>
      <c r="I659" s="85">
        <f>'3434'!BG652</f>
        <v>39447.671726104229</v>
      </c>
    </row>
    <row r="660" spans="1:9" x14ac:dyDescent="0.4">
      <c r="A660" s="35">
        <f>'3434'!Y653</f>
        <v>645500</v>
      </c>
      <c r="B660" s="106">
        <f>IF(A660&gt;174999.99,VLOOKUP(A660,'Higher Income Adjustment'!A$1:B$190,2),0)</f>
        <v>0.7000000000000004</v>
      </c>
      <c r="C660" s="85">
        <f>'3434'!AX653</f>
        <v>73322.214643410596</v>
      </c>
      <c r="D660" s="85">
        <f>'3434'!AY653</f>
        <v>77508.056328786668</v>
      </c>
      <c r="E660" s="85">
        <f>'3434'!AZ653</f>
        <v>81693.89801416274</v>
      </c>
      <c r="G660" s="85">
        <f>'3434'!BE653</f>
        <v>31196.901529280778</v>
      </c>
      <c r="H660" s="85">
        <f>'3434'!BF653</f>
        <v>35343.612156752191</v>
      </c>
      <c r="I660" s="85">
        <f>'3434'!BG653</f>
        <v>39490.322784223608</v>
      </c>
    </row>
    <row r="661" spans="1:9" x14ac:dyDescent="0.4">
      <c r="A661" s="35">
        <f>'3434'!Y654</f>
        <v>646500</v>
      </c>
      <c r="B661" s="106">
        <f>IF(A661&gt;174999.99,VLOOKUP(A661,'Higher Income Adjustment'!A$1:B$190,2),0)</f>
        <v>0.7000000000000004</v>
      </c>
      <c r="C661" s="85">
        <f>'3434'!AX654</f>
        <v>73423.144396498799</v>
      </c>
      <c r="D661" s="85">
        <f>'3434'!AY654</f>
        <v>77611.116992095791</v>
      </c>
      <c r="E661" s="85">
        <f>'3434'!AZ654</f>
        <v>81799.089587692783</v>
      </c>
      <c r="G661" s="85">
        <f>'3434'!BE654</f>
        <v>31235.333545249225</v>
      </c>
      <c r="H661" s="85">
        <f>'3434'!BF654</f>
        <v>35384.155162271476</v>
      </c>
      <c r="I661" s="85">
        <f>'3434'!BG654</f>
        <v>39532.976779293727</v>
      </c>
    </row>
    <row r="662" spans="1:9" x14ac:dyDescent="0.4">
      <c r="A662" s="35">
        <f>'3434'!Y655</f>
        <v>647500</v>
      </c>
      <c r="B662" s="106">
        <f>IF(A662&gt;174999.99,VLOOKUP(A662,'Higher Income Adjustment'!A$1:B$190,2),0)</f>
        <v>0.7000000000000004</v>
      </c>
      <c r="C662" s="85">
        <f>'3434'!AX655</f>
        <v>73524.071189444367</v>
      </c>
      <c r="D662" s="85">
        <f>'3434'!AY655</f>
        <v>77714.177655404899</v>
      </c>
      <c r="E662" s="85">
        <f>'3434'!AZ655</f>
        <v>81904.284121365432</v>
      </c>
      <c r="G662" s="85">
        <f>'3434'!BE655</f>
        <v>31273.762628747754</v>
      </c>
      <c r="H662" s="85">
        <f>'3434'!BF655</f>
        <v>35424.698167790768</v>
      </c>
      <c r="I662" s="85">
        <f>'3434'!BG655</f>
        <v>39575.633706833782</v>
      </c>
    </row>
    <row r="663" spans="1:9" x14ac:dyDescent="0.4">
      <c r="A663" s="35">
        <f>'3434'!Y656</f>
        <v>648500</v>
      </c>
      <c r="B663" s="106">
        <f>IF(A663&gt;174999.99,VLOOKUP(A663,'Higher Income Adjustment'!A$1:B$190,2),0)</f>
        <v>0.7000000000000004</v>
      </c>
      <c r="C663" s="85">
        <f>'3434'!AX656</f>
        <v>73624.995026767501</v>
      </c>
      <c r="D663" s="85">
        <f>'3434'!AY656</f>
        <v>77817.238318714022</v>
      </c>
      <c r="E663" s="85">
        <f>'3434'!AZ656</f>
        <v>82009.481610660543</v>
      </c>
      <c r="G663" s="85">
        <f>'3434'!BE656</f>
        <v>31312.188784254267</v>
      </c>
      <c r="H663" s="85">
        <f>'3434'!BF656</f>
        <v>35465.241173310053</v>
      </c>
      <c r="I663" s="85">
        <f>'3434'!BG656</f>
        <v>39618.293562365841</v>
      </c>
    </row>
    <row r="664" spans="1:9" x14ac:dyDescent="0.4">
      <c r="A664" s="35">
        <f>'3434'!Y657</f>
        <v>649500</v>
      </c>
      <c r="B664" s="106">
        <f>IF(A664&gt;174999.99,VLOOKUP(A664,'Higher Income Adjustment'!A$1:B$190,2),0)</f>
        <v>0.7000000000000004</v>
      </c>
      <c r="C664" s="85">
        <f>'3434'!AX657</f>
        <v>73725.915912985423</v>
      </c>
      <c r="D664" s="85">
        <f>'3434'!AY657</f>
        <v>77920.298982023145</v>
      </c>
      <c r="E664" s="85">
        <f>'3434'!AZ657</f>
        <v>82114.682051060867</v>
      </c>
      <c r="G664" s="85">
        <f>'3434'!BE657</f>
        <v>31350.612016243776</v>
      </c>
      <c r="H664" s="85">
        <f>'3434'!BF657</f>
        <v>35505.784178829344</v>
      </c>
      <c r="I664" s="85">
        <f>'3434'!BG657</f>
        <v>39660.956341414916</v>
      </c>
    </row>
    <row r="665" spans="1:9" x14ac:dyDescent="0.4">
      <c r="A665" s="35">
        <f>'3434'!Y658</f>
        <v>650500</v>
      </c>
      <c r="B665" s="106">
        <f>IF(A665&gt;174999.99,VLOOKUP(A665,'Higher Income Adjustment'!A$1:B$190,2),0)</f>
        <v>0.7000000000000004</v>
      </c>
      <c r="C665" s="85">
        <f>'3434'!AX658</f>
        <v>73826.833852612355</v>
      </c>
      <c r="D665" s="85">
        <f>'3434'!AY658</f>
        <v>78023.359645332268</v>
      </c>
      <c r="E665" s="85">
        <f>'3434'!AZ658</f>
        <v>82219.885438052181</v>
      </c>
      <c r="G665" s="85">
        <f>'3434'!BE658</f>
        <v>31389.032329188303</v>
      </c>
      <c r="H665" s="85">
        <f>'3434'!BF658</f>
        <v>35546.327184348629</v>
      </c>
      <c r="I665" s="85">
        <f>'3434'!BG658</f>
        <v>39703.622039508955</v>
      </c>
    </row>
    <row r="666" spans="1:9" x14ac:dyDescent="0.4">
      <c r="A666" s="35">
        <f>'3434'!Y659</f>
        <v>651500</v>
      </c>
      <c r="B666" s="106">
        <f>IF(A666&gt;174999.99,VLOOKUP(A666,'Higher Income Adjustment'!A$1:B$190,2),0)</f>
        <v>0.7000000000000004</v>
      </c>
      <c r="C666" s="85">
        <f>'3434'!AX659</f>
        <v>73927.748850159522</v>
      </c>
      <c r="D666" s="85">
        <f>'3434'!AY659</f>
        <v>78126.420308641376</v>
      </c>
      <c r="E666" s="85">
        <f>'3434'!AZ659</f>
        <v>82325.091767123231</v>
      </c>
      <c r="G666" s="85">
        <f>'3434'!BE659</f>
        <v>31427.449727556919</v>
      </c>
      <c r="H666" s="85">
        <f>'3434'!BF659</f>
        <v>35586.870189867921</v>
      </c>
      <c r="I666" s="85">
        <f>'3434'!BG659</f>
        <v>39746.290652178919</v>
      </c>
    </row>
    <row r="667" spans="1:9" x14ac:dyDescent="0.4">
      <c r="A667" s="35">
        <f>'3434'!Y660</f>
        <v>652500</v>
      </c>
      <c r="B667" s="106">
        <f>IF(A667&gt;174999.99,VLOOKUP(A667,'Higher Income Adjustment'!A$1:B$190,2),0)</f>
        <v>0.7000000000000004</v>
      </c>
      <c r="C667" s="85">
        <f>'3434'!AX660</f>
        <v>74028.660910135179</v>
      </c>
      <c r="D667" s="85">
        <f>'3434'!AY660</f>
        <v>78229.480971950499</v>
      </c>
      <c r="E667" s="85">
        <f>'3434'!AZ660</f>
        <v>82430.30103376582</v>
      </c>
      <c r="G667" s="85">
        <f>'3434'!BE660</f>
        <v>31465.86421581568</v>
      </c>
      <c r="H667" s="85">
        <f>'3434'!BF660</f>
        <v>35627.413195387206</v>
      </c>
      <c r="I667" s="85">
        <f>'3434'!BG660</f>
        <v>39788.962174958731</v>
      </c>
    </row>
    <row r="668" spans="1:9" x14ac:dyDescent="0.4">
      <c r="A668" s="35">
        <f>'3434'!Y661</f>
        <v>653500</v>
      </c>
      <c r="B668" s="106">
        <f>IF(A668&gt;174999.99,VLOOKUP(A668,'Higher Income Adjustment'!A$1:B$190,2),0)</f>
        <v>0.7000000000000004</v>
      </c>
      <c r="C668" s="85">
        <f>'3434'!AX661</f>
        <v>74129.570037044425</v>
      </c>
      <c r="D668" s="85">
        <f>'3434'!AY661</f>
        <v>78332.541635259622</v>
      </c>
      <c r="E668" s="85">
        <f>'3434'!AZ661</f>
        <v>82535.51323347482</v>
      </c>
      <c r="G668" s="85">
        <f>'3434'!BE661</f>
        <v>31504.275798427618</v>
      </c>
      <c r="H668" s="85">
        <f>'3434'!BF661</f>
        <v>35667.95620090649</v>
      </c>
      <c r="I668" s="85">
        <f>'3434'!BG661</f>
        <v>39831.636603385363</v>
      </c>
    </row>
    <row r="669" spans="1:9" x14ac:dyDescent="0.4">
      <c r="A669" s="35">
        <f>'3434'!Y662</f>
        <v>654500</v>
      </c>
      <c r="B669" s="106">
        <f>IF(A669&gt;174999.99,VLOOKUP(A669,'Higher Income Adjustment'!A$1:B$190,2),0)</f>
        <v>0.7000000000000004</v>
      </c>
      <c r="C669" s="85">
        <f>'3434'!AX662</f>
        <v>74230.47623538936</v>
      </c>
      <c r="D669" s="85">
        <f>'3434'!AY662</f>
        <v>78435.602298568745</v>
      </c>
      <c r="E669" s="85">
        <f>'3434'!AZ662</f>
        <v>82640.72836174813</v>
      </c>
      <c r="G669" s="85">
        <f>'3434'!BE662</f>
        <v>31542.684479852738</v>
      </c>
      <c r="H669" s="85">
        <f>'3434'!BF662</f>
        <v>35708.499206425782</v>
      </c>
      <c r="I669" s="85">
        <f>'3434'!BG662</f>
        <v>39874.313932998826</v>
      </c>
    </row>
    <row r="670" spans="1:9" x14ac:dyDescent="0.4">
      <c r="A670" s="35">
        <f>'3434'!Y663</f>
        <v>655500</v>
      </c>
      <c r="B670" s="106">
        <f>IF(A670&gt;174999.99,VLOOKUP(A670,'Higher Income Adjustment'!A$1:B$190,2),0)</f>
        <v>0.7000000000000004</v>
      </c>
      <c r="C670" s="85">
        <f>'3434'!AX663</f>
        <v>74331.379509668972</v>
      </c>
      <c r="D670" s="85">
        <f>'3434'!AY663</f>
        <v>78538.662961877868</v>
      </c>
      <c r="E670" s="85">
        <f>'3434'!AZ663</f>
        <v>82745.946414086764</v>
      </c>
      <c r="G670" s="85">
        <f>'3434'!BE663</f>
        <v>31581.09026454794</v>
      </c>
      <c r="H670" s="85">
        <f>'3434'!BF663</f>
        <v>35749.042211945067</v>
      </c>
      <c r="I670" s="85">
        <f>'3434'!BG663</f>
        <v>39916.994159342197</v>
      </c>
    </row>
    <row r="671" spans="1:9" x14ac:dyDescent="0.4">
      <c r="A671" s="35">
        <f>'3434'!Y664</f>
        <v>656500</v>
      </c>
      <c r="B671" s="106">
        <f>IF(A671&gt;174999.99,VLOOKUP(A671,'Higher Income Adjustment'!A$1:B$190,2),0)</f>
        <v>0.7000000000000004</v>
      </c>
      <c r="C671" s="85">
        <f>'3434'!AX664</f>
        <v>74432.279864379074</v>
      </c>
      <c r="D671" s="85">
        <f>'3434'!AY664</f>
        <v>78641.723625186976</v>
      </c>
      <c r="E671" s="85">
        <f>'3434'!AZ664</f>
        <v>82851.167385994879</v>
      </c>
      <c r="G671" s="85">
        <f>'3434'!BE664</f>
        <v>31619.493156967059</v>
      </c>
      <c r="H671" s="85">
        <f>'3434'!BF664</f>
        <v>35789.585217464359</v>
      </c>
      <c r="I671" s="85">
        <f>'3434'!BG664</f>
        <v>39959.677277961659</v>
      </c>
    </row>
    <row r="672" spans="1:9" x14ac:dyDescent="0.4">
      <c r="A672" s="35">
        <f>'3434'!Y665</f>
        <v>657500</v>
      </c>
      <c r="B672" s="106">
        <f>IF(A672&gt;174999.99,VLOOKUP(A672,'Higher Income Adjustment'!A$1:B$190,2),0)</f>
        <v>0.7000000000000004</v>
      </c>
      <c r="C672" s="85">
        <f>'3434'!AX665</f>
        <v>74533.17730401241</v>
      </c>
      <c r="D672" s="85">
        <f>'3434'!AY665</f>
        <v>78744.784288496099</v>
      </c>
      <c r="E672" s="85">
        <f>'3434'!AZ665</f>
        <v>82956.391272979788</v>
      </c>
      <c r="G672" s="85">
        <f>'3434'!BE665</f>
        <v>31657.893161560794</v>
      </c>
      <c r="H672" s="85">
        <f>'3434'!BF665</f>
        <v>35830.128222983643</v>
      </c>
      <c r="I672" s="85">
        <f>'3434'!BG665</f>
        <v>40002.363284406492</v>
      </c>
    </row>
    <row r="673" spans="1:9" x14ac:dyDescent="0.4">
      <c r="A673" s="35">
        <f>'3434'!Y666</f>
        <v>658500</v>
      </c>
      <c r="B673" s="106">
        <f>IF(A673&gt;174999.99,VLOOKUP(A673,'Higher Income Adjustment'!A$1:B$190,2),0)</f>
        <v>0.7000000000000004</v>
      </c>
      <c r="C673" s="85">
        <f>'3434'!AX666</f>
        <v>74634.071833058508</v>
      </c>
      <c r="D673" s="85">
        <f>'3434'!AY666</f>
        <v>78847.844951805222</v>
      </c>
      <c r="E673" s="85">
        <f>'3434'!AZ666</f>
        <v>83061.618070551936</v>
      </c>
      <c r="G673" s="85">
        <f>'3434'!BE666</f>
        <v>31696.290282776721</v>
      </c>
      <c r="H673" s="85">
        <f>'3434'!BF666</f>
        <v>35870.671228502935</v>
      </c>
      <c r="I673" s="85">
        <f>'3434'!BG666</f>
        <v>40045.052174229146</v>
      </c>
    </row>
    <row r="674" spans="1:9" x14ac:dyDescent="0.4">
      <c r="A674" s="35">
        <f>'3434'!Y667</f>
        <v>659500</v>
      </c>
      <c r="B674" s="106">
        <f>IF(A674&gt;174999.99,VLOOKUP(A674,'Higher Income Adjustment'!A$1:B$190,2),0)</f>
        <v>0.7000000000000004</v>
      </c>
      <c r="C674" s="85">
        <f>'3434'!AX667</f>
        <v>74734.963456003708</v>
      </c>
      <c r="D674" s="85">
        <f>'3434'!AY667</f>
        <v>78950.905615114345</v>
      </c>
      <c r="E674" s="85">
        <f>'3434'!AZ667</f>
        <v>83166.847774224982</v>
      </c>
      <c r="G674" s="85">
        <f>'3434'!BE667</f>
        <v>31734.684525059231</v>
      </c>
      <c r="H674" s="85">
        <f>'3434'!BF667</f>
        <v>35911.21423402222</v>
      </c>
      <c r="I674" s="85">
        <f>'3434'!BG667</f>
        <v>40087.743942985209</v>
      </c>
    </row>
    <row r="675" spans="1:9" x14ac:dyDescent="0.4">
      <c r="A675" s="35">
        <f>'3434'!Y668</f>
        <v>660500</v>
      </c>
      <c r="B675" s="106">
        <f>IF(A675&gt;174999.99,VLOOKUP(A675,'Higher Income Adjustment'!A$1:B$190,2),0)</f>
        <v>0.7000000000000004</v>
      </c>
      <c r="C675" s="85">
        <f>'3434'!AX668</f>
        <v>74835.852177331137</v>
      </c>
      <c r="D675" s="85">
        <f>'3434'!AY668</f>
        <v>79053.966278423468</v>
      </c>
      <c r="E675" s="85">
        <f>'3434'!AZ668</f>
        <v>83272.080379515799</v>
      </c>
      <c r="G675" s="85">
        <f>'3434'!BE668</f>
        <v>31773.075892849556</v>
      </c>
      <c r="H675" s="85">
        <f>'3434'!BF668</f>
        <v>35951.757239541512</v>
      </c>
      <c r="I675" s="85">
        <f>'3434'!BG668</f>
        <v>40130.438586233468</v>
      </c>
    </row>
    <row r="676" spans="1:9" x14ac:dyDescent="0.4">
      <c r="A676" s="35">
        <f>'3434'!Y669</f>
        <v>661500</v>
      </c>
      <c r="B676" s="106">
        <f>IF(A676&gt;174999.99,VLOOKUP(A676,'Higher Income Adjustment'!A$1:B$190,2),0)</f>
        <v>0.7000000000000004</v>
      </c>
      <c r="C676" s="85">
        <f>'3434'!AX669</f>
        <v>74936.738001520673</v>
      </c>
      <c r="D676" s="85">
        <f>'3434'!AY669</f>
        <v>79157.026941732576</v>
      </c>
      <c r="E676" s="85">
        <f>'3434'!AZ669</f>
        <v>83377.31588194448</v>
      </c>
      <c r="G676" s="85">
        <f>'3434'!BE669</f>
        <v>31811.464390585694</v>
      </c>
      <c r="H676" s="85">
        <f>'3434'!BF669</f>
        <v>35992.300245060796</v>
      </c>
      <c r="I676" s="85">
        <f>'3434'!BG669</f>
        <v>40173.136099535899</v>
      </c>
    </row>
    <row r="677" spans="1:9" x14ac:dyDescent="0.4">
      <c r="A677" s="35">
        <f>'3434'!Y670</f>
        <v>662500</v>
      </c>
      <c r="B677" s="106">
        <f>IF(A677&gt;174999.99,VLOOKUP(A677,'Higher Income Adjustment'!A$1:B$190,2),0)</f>
        <v>0.7000000000000004</v>
      </c>
      <c r="C677" s="85">
        <f>'3434'!AX670</f>
        <v>75037.62093304898</v>
      </c>
      <c r="D677" s="85">
        <f>'3434'!AY670</f>
        <v>79260.087605041699</v>
      </c>
      <c r="E677" s="85">
        <f>'3434'!AZ670</f>
        <v>83482.554277034418</v>
      </c>
      <c r="G677" s="85">
        <f>'3434'!BE670</f>
        <v>31849.850022702441</v>
      </c>
      <c r="H677" s="85">
        <f>'3434'!BF670</f>
        <v>36032.843250580088</v>
      </c>
      <c r="I677" s="85">
        <f>'3434'!BG670</f>
        <v>40215.836478457735</v>
      </c>
    </row>
    <row r="678" spans="1:9" x14ac:dyDescent="0.4">
      <c r="A678" s="35">
        <f>'3434'!Y671</f>
        <v>663500</v>
      </c>
      <c r="B678" s="106">
        <f>IF(A678&gt;174999.99,VLOOKUP(A678,'Higher Income Adjustment'!A$1:B$190,2),0)</f>
        <v>0.7000000000000004</v>
      </c>
      <c r="C678" s="85">
        <f>'3434'!AX671</f>
        <v>75138.50097638939</v>
      </c>
      <c r="D678" s="85">
        <f>'3434'!AY671</f>
        <v>79363.148268350822</v>
      </c>
      <c r="E678" s="85">
        <f>'3434'!AZ671</f>
        <v>83587.795560312254</v>
      </c>
      <c r="G678" s="85">
        <f>'3434'!BE671</f>
        <v>31888.232793631316</v>
      </c>
      <c r="H678" s="85">
        <f>'3434'!BF671</f>
        <v>36073.386256099373</v>
      </c>
      <c r="I678" s="85">
        <f>'3434'!BG671</f>
        <v>40258.53971856743</v>
      </c>
    </row>
    <row r="679" spans="1:9" x14ac:dyDescent="0.4">
      <c r="A679" s="35">
        <f>'3434'!Y672</f>
        <v>664500</v>
      </c>
      <c r="B679" s="106">
        <f>IF(A679&gt;174999.99,VLOOKUP(A679,'Higher Income Adjustment'!A$1:B$190,2),0)</f>
        <v>0.7000000000000004</v>
      </c>
      <c r="C679" s="85">
        <f>'3434'!AX672</f>
        <v>75239.378136011946</v>
      </c>
      <c r="D679" s="85">
        <f>'3434'!AY672</f>
        <v>79466.208931659945</v>
      </c>
      <c r="E679" s="85">
        <f>'3434'!AZ672</f>
        <v>83693.039727307943</v>
      </c>
      <c r="G679" s="85">
        <f>'3434'!BE672</f>
        <v>31926.612707800585</v>
      </c>
      <c r="H679" s="85">
        <f>'3434'!BF672</f>
        <v>36113.929261618665</v>
      </c>
      <c r="I679" s="85">
        <f>'3434'!BG672</f>
        <v>40301.245815436749</v>
      </c>
    </row>
    <row r="680" spans="1:9" x14ac:dyDescent="0.4">
      <c r="A680" s="35">
        <f>'3434'!Y673</f>
        <v>665500</v>
      </c>
      <c r="B680" s="106">
        <f>IF(A680&gt;174999.99,VLOOKUP(A680,'Higher Income Adjustment'!A$1:B$190,2),0)</f>
        <v>0.7000000000000004</v>
      </c>
      <c r="C680" s="85">
        <f>'3434'!AX673</f>
        <v>75340.252416383373</v>
      </c>
      <c r="D680" s="85">
        <f>'3434'!AY673</f>
        <v>79569.269594969068</v>
      </c>
      <c r="E680" s="85">
        <f>'3434'!AZ673</f>
        <v>83798.286773554762</v>
      </c>
      <c r="G680" s="85">
        <f>'3434'!BE673</f>
        <v>31964.989769635195</v>
      </c>
      <c r="H680" s="85">
        <f>'3434'!BF673</f>
        <v>36154.47226713795</v>
      </c>
      <c r="I680" s="85">
        <f>'3434'!BG673</f>
        <v>40343.954764640701</v>
      </c>
    </row>
    <row r="681" spans="1:9" x14ac:dyDescent="0.4">
      <c r="A681" s="35">
        <f>'3434'!Y674</f>
        <v>666500</v>
      </c>
      <c r="B681" s="106">
        <f>IF(A681&gt;174999.99,VLOOKUP(A681,'Higher Income Adjustment'!A$1:B$190,2),0)</f>
        <v>0.7000000000000004</v>
      </c>
      <c r="C681" s="85">
        <f>'3434'!AX674</f>
        <v>75441.123821967019</v>
      </c>
      <c r="D681" s="85">
        <f>'3434'!AY674</f>
        <v>79672.330258278176</v>
      </c>
      <c r="E681" s="85">
        <f>'3434'!AZ674</f>
        <v>83903.536694589333</v>
      </c>
      <c r="G681" s="85">
        <f>'3434'!BE674</f>
        <v>32003.363983556799</v>
      </c>
      <c r="H681" s="85">
        <f>'3434'!BF674</f>
        <v>36195.015272657234</v>
      </c>
      <c r="I681" s="85">
        <f>'3434'!BG674</f>
        <v>40386.666561757665</v>
      </c>
    </row>
    <row r="682" spans="1:9" x14ac:dyDescent="0.4">
      <c r="A682" s="35">
        <f>'3434'!Y675</f>
        <v>667500</v>
      </c>
      <c r="B682" s="106">
        <f>IF(A682&gt;174999.99,VLOOKUP(A682,'Higher Income Adjustment'!A$1:B$190,2),0)</f>
        <v>0.7000000000000004</v>
      </c>
      <c r="C682" s="85">
        <f>'3434'!AX675</f>
        <v>75541.992357222902</v>
      </c>
      <c r="D682" s="85">
        <f>'3434'!AY675</f>
        <v>79775.390921587299</v>
      </c>
      <c r="E682" s="85">
        <f>'3434'!AZ675</f>
        <v>84008.789485951696</v>
      </c>
      <c r="G682" s="85">
        <f>'3434'!BE675</f>
        <v>32041.73535398371</v>
      </c>
      <c r="H682" s="85">
        <f>'3434'!BF675</f>
        <v>36235.558278176526</v>
      </c>
      <c r="I682" s="85">
        <f>'3434'!BG675</f>
        <v>40429.381202369346</v>
      </c>
    </row>
    <row r="683" spans="1:9" x14ac:dyDescent="0.4">
      <c r="A683" s="35">
        <f>'3434'!Y676</f>
        <v>668500</v>
      </c>
      <c r="B683" s="106">
        <f>IF(A683&gt;174999.99,VLOOKUP(A683,'Higher Income Adjustment'!A$1:B$190,2),0)</f>
        <v>0.7000000000000004</v>
      </c>
      <c r="C683" s="85">
        <f>'3434'!AX676</f>
        <v>75642.858026607646</v>
      </c>
      <c r="D683" s="85">
        <f>'3434'!AY676</f>
        <v>79878.451584896422</v>
      </c>
      <c r="E683" s="85">
        <f>'3434'!AZ676</f>
        <v>84114.045143185198</v>
      </c>
      <c r="G683" s="85">
        <f>'3434'!BE676</f>
        <v>32080.103885330856</v>
      </c>
      <c r="H683" s="85">
        <f>'3434'!BF676</f>
        <v>36276.101283695811</v>
      </c>
      <c r="I683" s="85">
        <f>'3434'!BG676</f>
        <v>40472.098682060765</v>
      </c>
    </row>
    <row r="684" spans="1:9" x14ac:dyDescent="0.4">
      <c r="A684" s="35">
        <f>'3434'!Y677</f>
        <v>669500</v>
      </c>
      <c r="B684" s="106">
        <f>IF(A684&gt;174999.99,VLOOKUP(A684,'Higher Income Adjustment'!A$1:B$190,2),0)</f>
        <v>0.7000000000000004</v>
      </c>
      <c r="C684" s="85">
        <f>'3434'!AX677</f>
        <v>75743.7208345744</v>
      </c>
      <c r="D684" s="85">
        <f>'3434'!AY677</f>
        <v>79981.512248205545</v>
      </c>
      <c r="E684" s="85">
        <f>'3434'!AZ677</f>
        <v>84219.30366183669</v>
      </c>
      <c r="G684" s="85">
        <f>'3434'!BE677</f>
        <v>32118.469582009817</v>
      </c>
      <c r="H684" s="85">
        <f>'3434'!BF677</f>
        <v>36316.644289215103</v>
      </c>
      <c r="I684" s="85">
        <f>'3434'!BG677</f>
        <v>40514.818996420392</v>
      </c>
    </row>
    <row r="685" spans="1:9" x14ac:dyDescent="0.4">
      <c r="A685" s="35">
        <f>'3434'!Y678</f>
        <v>670500</v>
      </c>
      <c r="B685" s="106">
        <f>IF(A685&gt;174999.99,VLOOKUP(A685,'Higher Income Adjustment'!A$1:B$190,2),0)</f>
        <v>0.7000000000000004</v>
      </c>
      <c r="C685" s="85">
        <f>'3434'!AX678</f>
        <v>75844.580785572951</v>
      </c>
      <c r="D685" s="85">
        <f>'3434'!AY678</f>
        <v>80084.572911514653</v>
      </c>
      <c r="E685" s="85">
        <f>'3434'!AZ678</f>
        <v>84324.565037456356</v>
      </c>
      <c r="G685" s="85">
        <f>'3434'!BE678</f>
        <v>32156.83244842874</v>
      </c>
      <c r="H685" s="85">
        <f>'3434'!BF678</f>
        <v>36357.187294734387</v>
      </c>
      <c r="I685" s="85">
        <f>'3434'!BG678</f>
        <v>40557.542141040038</v>
      </c>
    </row>
    <row r="686" spans="1:9" x14ac:dyDescent="0.4">
      <c r="A686" s="35">
        <f>'3434'!Y679</f>
        <v>671500</v>
      </c>
      <c r="B686" s="106">
        <f>IF(A686&gt;174999.99,VLOOKUP(A686,'Higher Income Adjustment'!A$1:B$190,2),0)</f>
        <v>0.7000000000000004</v>
      </c>
      <c r="C686" s="85">
        <f>'3434'!AX679</f>
        <v>75945.437884049621</v>
      </c>
      <c r="D686" s="85">
        <f>'3434'!AY679</f>
        <v>80187.633574823776</v>
      </c>
      <c r="E686" s="85">
        <f>'3434'!AZ679</f>
        <v>84429.829265597931</v>
      </c>
      <c r="G686" s="85">
        <f>'3434'!BE679</f>
        <v>32195.192488992379</v>
      </c>
      <c r="H686" s="85">
        <f>'3434'!BF679</f>
        <v>36397.730300253679</v>
      </c>
      <c r="I686" s="85">
        <f>'3434'!BG679</f>
        <v>40600.268111514983</v>
      </c>
    </row>
    <row r="687" spans="1:9" x14ac:dyDescent="0.4">
      <c r="A687" s="35">
        <f>'3434'!Y680</f>
        <v>672500</v>
      </c>
      <c r="B687" s="106">
        <f>IF(A687&gt;174999.99,VLOOKUP(A687,'Higher Income Adjustment'!A$1:B$190,2),0)</f>
        <v>0.7000000000000004</v>
      </c>
      <c r="C687" s="85">
        <f>'3434'!AX680</f>
        <v>76046.292134447198</v>
      </c>
      <c r="D687" s="85">
        <f>'3434'!AY680</f>
        <v>80290.694238132899</v>
      </c>
      <c r="E687" s="85">
        <f>'3434'!AZ680</f>
        <v>84535.0963418186</v>
      </c>
      <c r="G687" s="85">
        <f>'3434'!BE680</f>
        <v>32233.549708102015</v>
      </c>
      <c r="H687" s="85">
        <f>'3434'!BF680</f>
        <v>36438.273305772964</v>
      </c>
      <c r="I687" s="85">
        <f>'3434'!BG680</f>
        <v>40642.996903443913</v>
      </c>
    </row>
    <row r="688" spans="1:9" x14ac:dyDescent="0.4">
      <c r="A688" s="35">
        <f>'3434'!Y681</f>
        <v>673500</v>
      </c>
      <c r="B688" s="106">
        <f>IF(A688&gt;174999.99,VLOOKUP(A688,'Higher Income Adjustment'!A$1:B$190,2),0)</f>
        <v>0.7000000000000004</v>
      </c>
      <c r="C688" s="85">
        <f>'3434'!AX681</f>
        <v>76147.143541205063</v>
      </c>
      <c r="D688" s="85">
        <f>'3434'!AY681</f>
        <v>80393.754901442022</v>
      </c>
      <c r="E688" s="85">
        <f>'3434'!AZ681</f>
        <v>84640.366261678981</v>
      </c>
      <c r="G688" s="85">
        <f>'3434'!BE681</f>
        <v>32271.90411015549</v>
      </c>
      <c r="H688" s="85">
        <f>'3434'!BF681</f>
        <v>36478.816311292256</v>
      </c>
      <c r="I688" s="85">
        <f>'3434'!BG681</f>
        <v>40685.728512429021</v>
      </c>
    </row>
    <row r="689" spans="1:9" x14ac:dyDescent="0.4">
      <c r="A689" s="35">
        <f>'3434'!Y682</f>
        <v>674500</v>
      </c>
      <c r="B689" s="106">
        <f>IF(A689&gt;174999.99,VLOOKUP(A689,'Higher Income Adjustment'!A$1:B$190,2),0)</f>
        <v>0.7000000000000004</v>
      </c>
      <c r="C689" s="85">
        <f>'3434'!AX682</f>
        <v>76247.992108758976</v>
      </c>
      <c r="D689" s="85">
        <f>'3434'!AY682</f>
        <v>80496.815564751145</v>
      </c>
      <c r="E689" s="85">
        <f>'3434'!AZ682</f>
        <v>84745.639020743314</v>
      </c>
      <c r="G689" s="85">
        <f>'3434'!BE682</f>
        <v>32310.255699547139</v>
      </c>
      <c r="H689" s="85">
        <f>'3434'!BF682</f>
        <v>36519.35931681154</v>
      </c>
      <c r="I689" s="85">
        <f>'3434'!BG682</f>
        <v>40728.462934075942</v>
      </c>
    </row>
    <row r="690" spans="1:9" x14ac:dyDescent="0.4">
      <c r="A690" s="35">
        <f>'3434'!Y683</f>
        <v>675500</v>
      </c>
      <c r="B690" s="106">
        <f>IF(A690&gt;174999.99,VLOOKUP(A690,'Higher Income Adjustment'!A$1:B$190,2),0)</f>
        <v>0.7000000000000004</v>
      </c>
      <c r="C690" s="85">
        <f>'3434'!AX683</f>
        <v>76348.837841541244</v>
      </c>
      <c r="D690" s="85">
        <f>'3434'!AY683</f>
        <v>80599.876228060253</v>
      </c>
      <c r="E690" s="85">
        <f>'3434'!AZ683</f>
        <v>84850.914614579262</v>
      </c>
      <c r="G690" s="85">
        <f>'3434'!BE683</f>
        <v>32348.604480667815</v>
      </c>
      <c r="H690" s="85">
        <f>'3434'!BF683</f>
        <v>36559.902322330832</v>
      </c>
      <c r="I690" s="85">
        <f>'3434'!BG683</f>
        <v>40771.200163993846</v>
      </c>
    </row>
    <row r="691" spans="1:9" x14ac:dyDescent="0.4">
      <c r="A691" s="35">
        <f>'3434'!Y684</f>
        <v>676500</v>
      </c>
      <c r="B691" s="106">
        <f>IF(A691&gt;174999.99,VLOOKUP(A691,'Higher Income Adjustment'!A$1:B$190,2),0)</f>
        <v>0.7000000000000004</v>
      </c>
      <c r="C691" s="85">
        <f>'3434'!AX684</f>
        <v>76449.680743980585</v>
      </c>
      <c r="D691" s="85">
        <f>'3434'!AY684</f>
        <v>80702.936891369376</v>
      </c>
      <c r="E691" s="85">
        <f>'3434'!AZ684</f>
        <v>84956.193038758167</v>
      </c>
      <c r="G691" s="85">
        <f>'3434'!BE684</f>
        <v>32386.950457904819</v>
      </c>
      <c r="H691" s="85">
        <f>'3434'!BF684</f>
        <v>36600.445327850117</v>
      </c>
      <c r="I691" s="85">
        <f>'3434'!BG684</f>
        <v>40813.940197795411</v>
      </c>
    </row>
    <row r="692" spans="1:9" x14ac:dyDescent="0.4">
      <c r="A692" s="35">
        <f>'3434'!Y685</f>
        <v>677500</v>
      </c>
      <c r="B692" s="106">
        <f>IF(A692&gt;174999.99,VLOOKUP(A692,'Higher Income Adjustment'!A$1:B$190,2),0)</f>
        <v>0.7000000000000004</v>
      </c>
      <c r="C692" s="85">
        <f>'3434'!AX685</f>
        <v>76550.520820502134</v>
      </c>
      <c r="D692" s="85">
        <f>'3434'!AY685</f>
        <v>80805.997554678499</v>
      </c>
      <c r="E692" s="85">
        <f>'3434'!AZ685</f>
        <v>85061.474288854864</v>
      </c>
      <c r="G692" s="85">
        <f>'3434'!BE685</f>
        <v>32425.293635641938</v>
      </c>
      <c r="H692" s="85">
        <f>'3434'!BF685</f>
        <v>36640.988333369409</v>
      </c>
      <c r="I692" s="85">
        <f>'3434'!BG685</f>
        <v>40856.68303109688</v>
      </c>
    </row>
    <row r="693" spans="1:9" x14ac:dyDescent="0.4">
      <c r="A693" s="35">
        <f>'3434'!Y686</f>
        <v>678500</v>
      </c>
      <c r="B693" s="106">
        <f>IF(A693&gt;174999.99,VLOOKUP(A693,'Higher Income Adjustment'!A$1:B$190,2),0)</f>
        <v>0.7000000000000004</v>
      </c>
      <c r="C693" s="85">
        <f>'3434'!AX686</f>
        <v>76651.358075527416</v>
      </c>
      <c r="D693" s="85">
        <f>'3434'!AY686</f>
        <v>80909.058217987622</v>
      </c>
      <c r="E693" s="85">
        <f>'3434'!AZ686</f>
        <v>85166.758360447828</v>
      </c>
      <c r="G693" s="85">
        <f>'3434'!BE686</f>
        <v>32463.634018259356</v>
      </c>
      <c r="H693" s="85">
        <f>'3434'!BF686</f>
        <v>36681.531338888693</v>
      </c>
      <c r="I693" s="85">
        <f>'3434'!BG686</f>
        <v>40899.428659518031</v>
      </c>
    </row>
    <row r="694" spans="1:9" x14ac:dyDescent="0.4">
      <c r="A694" s="35">
        <f>'3434'!Y687</f>
        <v>679500</v>
      </c>
      <c r="B694" s="106">
        <f>IF(A694&gt;174999.99,VLOOKUP(A694,'Higher Income Adjustment'!A$1:B$190,2),0)</f>
        <v>0.7000000000000004</v>
      </c>
      <c r="C694" s="85">
        <f>'3434'!AX687</f>
        <v>76752.192513474365</v>
      </c>
      <c r="D694" s="85">
        <f>'3434'!AY687</f>
        <v>81012.118881296745</v>
      </c>
      <c r="E694" s="85">
        <f>'3434'!AZ687</f>
        <v>85272.045249119124</v>
      </c>
      <c r="G694" s="85">
        <f>'3434'!BE687</f>
        <v>32501.971610133718</v>
      </c>
      <c r="H694" s="85">
        <f>'3434'!BF687</f>
        <v>36722.074344407985</v>
      </c>
      <c r="I694" s="85">
        <f>'3434'!BG687</f>
        <v>40942.177078682253</v>
      </c>
    </row>
    <row r="695" spans="1:9" x14ac:dyDescent="0.4">
      <c r="A695" s="35">
        <f>'3434'!Y688</f>
        <v>680500</v>
      </c>
      <c r="B695" s="106">
        <f>IF(A695&gt;174999.99,VLOOKUP(A695,'Higher Income Adjustment'!A$1:B$190,2),0)</f>
        <v>0.7000000000000004</v>
      </c>
      <c r="C695" s="85">
        <f>'3434'!AX688</f>
        <v>76853.024138757246</v>
      </c>
      <c r="D695" s="85">
        <f>'3434'!AY688</f>
        <v>81115.179544605853</v>
      </c>
      <c r="E695" s="85">
        <f>'3434'!AZ688</f>
        <v>85377.33495045446</v>
      </c>
      <c r="G695" s="85">
        <f>'3434'!BE688</f>
        <v>32540.30641563801</v>
      </c>
      <c r="H695" s="85">
        <f>'3434'!BF688</f>
        <v>36762.61734992727</v>
      </c>
      <c r="I695" s="85">
        <f>'3434'!BG688</f>
        <v>40984.928284216527</v>
      </c>
    </row>
    <row r="696" spans="1:9" x14ac:dyDescent="0.4">
      <c r="A696" s="35">
        <f>'3434'!Y689</f>
        <v>681500</v>
      </c>
      <c r="B696" s="106">
        <f>IF(A696&gt;174999.99,VLOOKUP(A696,'Higher Income Adjustment'!A$1:B$190,2),0)</f>
        <v>0.7000000000000004</v>
      </c>
      <c r="C696" s="85">
        <f>'3434'!AX689</f>
        <v>76953.852955786715</v>
      </c>
      <c r="D696" s="85">
        <f>'3434'!AY689</f>
        <v>81218.240207914976</v>
      </c>
      <c r="E696" s="85">
        <f>'3434'!AZ689</f>
        <v>85482.627460043237</v>
      </c>
      <c r="G696" s="85">
        <f>'3434'!BE689</f>
        <v>32578.63843914164</v>
      </c>
      <c r="H696" s="85">
        <f>'3434'!BF689</f>
        <v>36803.160355446555</v>
      </c>
      <c r="I696" s="85">
        <f>'3434'!BG689</f>
        <v>41027.682271751473</v>
      </c>
    </row>
    <row r="697" spans="1:9" x14ac:dyDescent="0.4">
      <c r="A697" s="35">
        <f>'3434'!Y690</f>
        <v>682500</v>
      </c>
      <c r="B697" s="106">
        <f>IF(A697&gt;174999.99,VLOOKUP(A697,'Higher Income Adjustment'!A$1:B$190,2),0)</f>
        <v>0.7000000000000004</v>
      </c>
      <c r="C697" s="85">
        <f>'3434'!AX690</f>
        <v>77054.678968969689</v>
      </c>
      <c r="D697" s="85">
        <f>'3434'!AY690</f>
        <v>81321.300871224099</v>
      </c>
      <c r="E697" s="85">
        <f>'3434'!AZ690</f>
        <v>85587.922773478509</v>
      </c>
      <c r="G697" s="85">
        <f>'3434'!BE690</f>
        <v>32616.967685010357</v>
      </c>
      <c r="H697" s="85">
        <f>'3434'!BF690</f>
        <v>36843.703360965847</v>
      </c>
      <c r="I697" s="85">
        <f>'3434'!BG690</f>
        <v>41070.439036921336</v>
      </c>
    </row>
    <row r="698" spans="1:9" x14ac:dyDescent="0.4">
      <c r="A698" s="35">
        <f>'3434'!Y691</f>
        <v>683500</v>
      </c>
      <c r="B698" s="106">
        <f>IF(A698&gt;174999.99,VLOOKUP(A698,'Higher Income Adjustment'!A$1:B$190,2),0)</f>
        <v>0.7000000000000004</v>
      </c>
      <c r="C698" s="85">
        <f>'3434'!AX691</f>
        <v>77155.502182709432</v>
      </c>
      <c r="D698" s="85">
        <f>'3434'!AY691</f>
        <v>81424.361534533222</v>
      </c>
      <c r="E698" s="85">
        <f>'3434'!AZ691</f>
        <v>85693.220886357012</v>
      </c>
      <c r="G698" s="85">
        <f>'3434'!BE691</f>
        <v>32655.294157606237</v>
      </c>
      <c r="H698" s="85">
        <f>'3434'!BF691</f>
        <v>36884.246366485131</v>
      </c>
      <c r="I698" s="85">
        <f>'3434'!BG691</f>
        <v>41113.198575364026</v>
      </c>
    </row>
    <row r="699" spans="1:9" x14ac:dyDescent="0.4">
      <c r="A699" s="35">
        <f>'3434'!Y692</f>
        <v>684500</v>
      </c>
      <c r="B699" s="106">
        <f>IF(A699&gt;174999.99,VLOOKUP(A699,'Higher Income Adjustment'!A$1:B$190,2),0)</f>
        <v>0.7000000000000004</v>
      </c>
      <c r="C699" s="85">
        <f>'3434'!AX692</f>
        <v>77256.322601405453</v>
      </c>
      <c r="D699" s="85">
        <f>'3434'!AY692</f>
        <v>81527.422197842345</v>
      </c>
      <c r="E699" s="85">
        <f>'3434'!AZ692</f>
        <v>85798.521794279237</v>
      </c>
      <c r="G699" s="85">
        <f>'3434'!BE692</f>
        <v>32693.617861287694</v>
      </c>
      <c r="H699" s="85">
        <f>'3434'!BF692</f>
        <v>36924.789372004423</v>
      </c>
      <c r="I699" s="85">
        <f>'3434'!BG692</f>
        <v>41155.960882721149</v>
      </c>
    </row>
    <row r="700" spans="1:9" x14ac:dyDescent="0.4">
      <c r="A700" s="35">
        <f>'3434'!Y693</f>
        <v>685500</v>
      </c>
      <c r="B700" s="106">
        <f>IF(A700&gt;174999.99,VLOOKUP(A700,'Higher Income Adjustment'!A$1:B$190,2),0)</f>
        <v>0.7000000000000004</v>
      </c>
      <c r="C700" s="85">
        <f>'3434'!AX693</f>
        <v>77357.140229453566</v>
      </c>
      <c r="D700" s="85">
        <f>'3434'!AY693</f>
        <v>81630.482861151453</v>
      </c>
      <c r="E700" s="85">
        <f>'3434'!AZ693</f>
        <v>85903.825492849341</v>
      </c>
      <c r="G700" s="85">
        <f>'3434'!BE693</f>
        <v>32731.938800409418</v>
      </c>
      <c r="H700" s="85">
        <f>'3434'!BF693</f>
        <v>36965.332377523708</v>
      </c>
      <c r="I700" s="85">
        <f>'3434'!BG693</f>
        <v>41198.725954638001</v>
      </c>
    </row>
    <row r="701" spans="1:9" x14ac:dyDescent="0.4">
      <c r="A701" s="35">
        <f>'3434'!Y694</f>
        <v>686500</v>
      </c>
      <c r="B701" s="106">
        <f>IF(A701&gt;174999.99,VLOOKUP(A701,'Higher Income Adjustment'!A$1:B$190,2),0)</f>
        <v>0.7000000000000004</v>
      </c>
      <c r="C701" s="85">
        <f>'3434'!AX694</f>
        <v>77457.955071245815</v>
      </c>
      <c r="D701" s="85">
        <f>'3434'!AY694</f>
        <v>81733.543524460576</v>
      </c>
      <c r="E701" s="85">
        <f>'3434'!AZ694</f>
        <v>86009.131977675337</v>
      </c>
      <c r="G701" s="85">
        <f>'3434'!BE694</f>
        <v>32770.256979322403</v>
      </c>
      <c r="H701" s="85">
        <f>'3434'!BF694</f>
        <v>37005.875383043</v>
      </c>
      <c r="I701" s="85">
        <f>'3434'!BG694</f>
        <v>41241.493786763596</v>
      </c>
    </row>
    <row r="702" spans="1:9" x14ac:dyDescent="0.4">
      <c r="A702" s="35">
        <f>'3434'!Y695</f>
        <v>687500</v>
      </c>
      <c r="B702" s="106">
        <f>IF(A702&gt;174999.99,VLOOKUP(A702,'Higher Income Adjustment'!A$1:B$190,2),0)</f>
        <v>0.7000000000000004</v>
      </c>
      <c r="C702" s="85">
        <f>'3434'!AX695</f>
        <v>77558.767131170476</v>
      </c>
      <c r="D702" s="85">
        <f>'3434'!AY695</f>
        <v>81836.604187769699</v>
      </c>
      <c r="E702" s="85">
        <f>'3434'!AZ695</f>
        <v>86114.441244368922</v>
      </c>
      <c r="G702" s="85">
        <f>'3434'!BE695</f>
        <v>32808.572402373888</v>
      </c>
      <c r="H702" s="85">
        <f>'3434'!BF695</f>
        <v>37046.418388562284</v>
      </c>
      <c r="I702" s="85">
        <f>'3434'!BG695</f>
        <v>41284.264374750681</v>
      </c>
    </row>
    <row r="703" spans="1:9" x14ac:dyDescent="0.4">
      <c r="A703" s="35">
        <f>'3434'!Y696</f>
        <v>688500</v>
      </c>
      <c r="B703" s="106">
        <f>IF(A703&gt;174999.99,VLOOKUP(A703,'Higher Income Adjustment'!A$1:B$190,2),0)</f>
        <v>0.7000000000000004</v>
      </c>
      <c r="C703" s="85">
        <f>'3434'!AX696</f>
        <v>77659.576413612012</v>
      </c>
      <c r="D703" s="85">
        <f>'3434'!AY696</f>
        <v>81939.664851078822</v>
      </c>
      <c r="E703" s="85">
        <f>'3434'!AZ696</f>
        <v>86219.753288545631</v>
      </c>
      <c r="G703" s="85">
        <f>'3434'!BE696</f>
        <v>32846.885073907368</v>
      </c>
      <c r="H703" s="85">
        <f>'3434'!BF696</f>
        <v>37086.961394081576</v>
      </c>
      <c r="I703" s="85">
        <f>'3434'!BG696</f>
        <v>41327.037714255785</v>
      </c>
    </row>
    <row r="704" spans="1:9" x14ac:dyDescent="0.4">
      <c r="A704" s="35">
        <f>'3434'!Y697</f>
        <v>689500</v>
      </c>
      <c r="B704" s="106">
        <f>IF(A704&gt;174999.99,VLOOKUP(A704,'Higher Income Adjustment'!A$1:B$190,2),0)</f>
        <v>0.7000000000000004</v>
      </c>
      <c r="C704" s="85">
        <f>'3434'!AX697</f>
        <v>77760.382922951074</v>
      </c>
      <c r="D704" s="85">
        <f>'3434'!AY697</f>
        <v>82042.72551438793</v>
      </c>
      <c r="E704" s="85">
        <f>'3434'!AZ697</f>
        <v>86325.068105824786</v>
      </c>
      <c r="G704" s="85">
        <f>'3434'!BE697</f>
        <v>32885.194998262552</v>
      </c>
      <c r="H704" s="85">
        <f>'3434'!BF697</f>
        <v>37127.504399600861</v>
      </c>
      <c r="I704" s="85">
        <f>'3434'!BG697</f>
        <v>41369.81380093917</v>
      </c>
    </row>
    <row r="705" spans="1:9" x14ac:dyDescent="0.4">
      <c r="A705" s="35">
        <f>'3434'!Y698</f>
        <v>690500</v>
      </c>
      <c r="B705" s="106">
        <f>IF(A705&gt;174999.99,VLOOKUP(A705,'Higher Income Adjustment'!A$1:B$190,2),0)</f>
        <v>0.7000000000000004</v>
      </c>
      <c r="C705" s="85">
        <f>'3434'!AX698</f>
        <v>77861.186663564542</v>
      </c>
      <c r="D705" s="85">
        <f>'3434'!AY698</f>
        <v>82145.786177697053</v>
      </c>
      <c r="E705" s="85">
        <f>'3434'!AZ698</f>
        <v>86430.385691829564</v>
      </c>
      <c r="G705" s="85">
        <f>'3434'!BE698</f>
        <v>32923.502179775365</v>
      </c>
      <c r="H705" s="85">
        <f>'3434'!BF698</f>
        <v>37168.047405120153</v>
      </c>
      <c r="I705" s="85">
        <f>'3434'!BG698</f>
        <v>41412.59263046494</v>
      </c>
    </row>
    <row r="706" spans="1:9" x14ac:dyDescent="0.4">
      <c r="A706" s="35">
        <f>'3434'!Y699</f>
        <v>691500</v>
      </c>
      <c r="B706" s="106">
        <f>IF(A706&gt;174999.99,VLOOKUP(A706,'Higher Income Adjustment'!A$1:B$190,2),0)</f>
        <v>0.7000000000000004</v>
      </c>
      <c r="C706" s="85">
        <f>'3434'!AX699</f>
        <v>77961.987639825384</v>
      </c>
      <c r="D706" s="85">
        <f>'3434'!AY699</f>
        <v>82248.846841006176</v>
      </c>
      <c r="E706" s="85">
        <f>'3434'!AZ699</f>
        <v>86535.706042186968</v>
      </c>
      <c r="G706" s="85">
        <f>'3434'!BE699</f>
        <v>32961.806622777913</v>
      </c>
      <c r="H706" s="85">
        <f>'3434'!BF699</f>
        <v>37208.590410639437</v>
      </c>
      <c r="I706" s="85">
        <f>'3434'!BG699</f>
        <v>41455.374198500962</v>
      </c>
    </row>
    <row r="707" spans="1:9" x14ac:dyDescent="0.4">
      <c r="A707" s="35">
        <f>'3434'!Y700</f>
        <v>692500</v>
      </c>
      <c r="B707" s="106">
        <f>IF(A707&gt;174999.99,VLOOKUP(A707,'Higher Income Adjustment'!A$1:B$190,2),0)</f>
        <v>0.7000000000000004</v>
      </c>
      <c r="C707" s="85">
        <f>'3434'!AX700</f>
        <v>78062.785856102724</v>
      </c>
      <c r="D707" s="85">
        <f>'3434'!AY700</f>
        <v>82351.907504315299</v>
      </c>
      <c r="E707" s="85">
        <f>'3434'!AZ700</f>
        <v>86641.029152527874</v>
      </c>
      <c r="G707" s="85">
        <f>'3434'!BE700</f>
        <v>33000.108331598494</v>
      </c>
      <c r="H707" s="85">
        <f>'3434'!BF700</f>
        <v>37249.133416158729</v>
      </c>
      <c r="I707" s="85">
        <f>'3434'!BG700</f>
        <v>41498.158500718964</v>
      </c>
    </row>
    <row r="708" spans="1:9" x14ac:dyDescent="0.4">
      <c r="A708" s="35">
        <f>'3434'!Y701</f>
        <v>693500</v>
      </c>
      <c r="B708" s="106">
        <f>IF(A708&gt;174999.99,VLOOKUP(A708,'Higher Income Adjustment'!A$1:B$190,2),0)</f>
        <v>0.7000000000000004</v>
      </c>
      <c r="C708" s="85">
        <f>'3434'!AX701</f>
        <v>78163.581316761803</v>
      </c>
      <c r="D708" s="85">
        <f>'3434'!AY701</f>
        <v>82454.968167624422</v>
      </c>
      <c r="E708" s="85">
        <f>'3434'!AZ701</f>
        <v>86746.35501848704</v>
      </c>
      <c r="G708" s="85">
        <f>'3434'!BE701</f>
        <v>33038.407310561517</v>
      </c>
      <c r="H708" s="85">
        <f>'3434'!BF701</f>
        <v>37289.676421678014</v>
      </c>
      <c r="I708" s="85">
        <f>'3434'!BG701</f>
        <v>41540.945532794511</v>
      </c>
    </row>
    <row r="709" spans="1:9" x14ac:dyDescent="0.4">
      <c r="A709" s="35">
        <f>'3434'!Y702</f>
        <v>694500</v>
      </c>
      <c r="B709" s="106">
        <f>IF(A709&gt;174999.99,VLOOKUP(A709,'Higher Income Adjustment'!A$1:B$190,2),0)</f>
        <v>0.7000000000000004</v>
      </c>
      <c r="C709" s="85">
        <f>'3434'!AX702</f>
        <v>78264.374026163976</v>
      </c>
      <c r="D709" s="85">
        <f>'3434'!AY702</f>
        <v>82558.02883093353</v>
      </c>
      <c r="E709" s="85">
        <f>'3434'!AZ702</f>
        <v>86851.683635703084</v>
      </c>
      <c r="G709" s="85">
        <f>'3434'!BE702</f>
        <v>33076.703563987576</v>
      </c>
      <c r="H709" s="85">
        <f>'3434'!BF702</f>
        <v>37330.219427197299</v>
      </c>
      <c r="I709" s="85">
        <f>'3434'!BG702</f>
        <v>41583.735290407021</v>
      </c>
    </row>
    <row r="710" spans="1:9" x14ac:dyDescent="0.4">
      <c r="A710" s="35">
        <f>'3434'!Y703</f>
        <v>695500</v>
      </c>
      <c r="B710" s="106">
        <f>IF(A710&gt;174999.99,VLOOKUP(A710,'Higher Income Adjustment'!A$1:B$190,2),0)</f>
        <v>0.7000000000000004</v>
      </c>
      <c r="C710" s="85">
        <f>'3434'!AX703</f>
        <v>78365.163988666667</v>
      </c>
      <c r="D710" s="85">
        <f>'3434'!AY703</f>
        <v>82661.089494242653</v>
      </c>
      <c r="E710" s="85">
        <f>'3434'!AZ703</f>
        <v>86957.014999818639</v>
      </c>
      <c r="G710" s="85">
        <f>'3434'!BE703</f>
        <v>33114.997096193358</v>
      </c>
      <c r="H710" s="85">
        <f>'3434'!BF703</f>
        <v>37370.76243271659</v>
      </c>
      <c r="I710" s="85">
        <f>'3434'!BG703</f>
        <v>41626.527769239823</v>
      </c>
    </row>
    <row r="711" spans="1:9" x14ac:dyDescent="0.4">
      <c r="A711" s="35">
        <f>'3434'!Y704</f>
        <v>696500</v>
      </c>
      <c r="B711" s="106">
        <f>IF(A711&gt;174999.99,VLOOKUP(A711,'Higher Income Adjustment'!A$1:B$190,2),0)</f>
        <v>0.7000000000000004</v>
      </c>
      <c r="C711" s="85">
        <f>'3434'!AX704</f>
        <v>78465.951208623359</v>
      </c>
      <c r="D711" s="85">
        <f>'3434'!AY704</f>
        <v>82764.150157551776</v>
      </c>
      <c r="E711" s="85">
        <f>'3434'!AZ704</f>
        <v>87062.349106480193</v>
      </c>
      <c r="G711" s="85">
        <f>'3434'!BE704</f>
        <v>33153.287911491636</v>
      </c>
      <c r="H711" s="85">
        <f>'3434'!BF704</f>
        <v>37411.305438235875</v>
      </c>
      <c r="I711" s="85">
        <f>'3434'!BG704</f>
        <v>41669.322964980114</v>
      </c>
    </row>
    <row r="712" spans="1:9" x14ac:dyDescent="0.4">
      <c r="A712" s="35">
        <f>'3434'!Y705</f>
        <v>697500</v>
      </c>
      <c r="B712" s="106">
        <f>IF(A712&gt;174999.99,VLOOKUP(A712,'Higher Income Adjustment'!A$1:B$190,2),0)</f>
        <v>0.7000000000000004</v>
      </c>
      <c r="C712" s="85">
        <f>'3434'!AX705</f>
        <v>78566.73569038359</v>
      </c>
      <c r="D712" s="85">
        <f>'3434'!AY705</f>
        <v>82867.210820860899</v>
      </c>
      <c r="E712" s="85">
        <f>'3434'!AZ705</f>
        <v>87167.685951338208</v>
      </c>
      <c r="G712" s="85">
        <f>'3434'!BE705</f>
        <v>33191.576014191305</v>
      </c>
      <c r="H712" s="85">
        <f>'3434'!BF705</f>
        <v>37451.848443755167</v>
      </c>
      <c r="I712" s="85">
        <f>'3434'!BG705</f>
        <v>41712.120873319029</v>
      </c>
    </row>
    <row r="713" spans="1:9" x14ac:dyDescent="0.4">
      <c r="A713" s="35">
        <f>'3434'!Y706</f>
        <v>698500</v>
      </c>
      <c r="B713" s="106">
        <f>IF(A713&gt;174999.99,VLOOKUP(A713,'Higher Income Adjustment'!A$1:B$190,2),0)</f>
        <v>0.7000000000000004</v>
      </c>
      <c r="C713" s="85">
        <f>'3434'!AX706</f>
        <v>78667.517438292925</v>
      </c>
      <c r="D713" s="85">
        <f>'3434'!AY706</f>
        <v>82970.271484170022</v>
      </c>
      <c r="E713" s="85">
        <f>'3434'!AZ706</f>
        <v>87273.025530047118</v>
      </c>
      <c r="G713" s="85">
        <f>'3434'!BE706</f>
        <v>33229.861408597295</v>
      </c>
      <c r="H713" s="85">
        <f>'3434'!BF706</f>
        <v>37492.391449274452</v>
      </c>
      <c r="I713" s="85">
        <f>'3434'!BG706</f>
        <v>41754.921489951608</v>
      </c>
    </row>
    <row r="714" spans="1:9" x14ac:dyDescent="0.4">
      <c r="A714" s="35">
        <f>'3434'!Y707</f>
        <v>699500</v>
      </c>
      <c r="B714" s="106">
        <f>IF(A714&gt;174999.99,VLOOKUP(A714,'Higher Income Adjustment'!A$1:B$190,2),0)</f>
        <v>0.7000000000000004</v>
      </c>
      <c r="C714" s="85">
        <f>'3434'!AX707</f>
        <v>78768.296456692915</v>
      </c>
      <c r="D714" s="85">
        <f>'3434'!AY707</f>
        <v>83073.33214747913</v>
      </c>
      <c r="E714" s="85">
        <f>'3434'!AZ707</f>
        <v>87378.367838265345</v>
      </c>
      <c r="G714" s="85">
        <f>'3434'!BE707</f>
        <v>33268.144099010598</v>
      </c>
      <c r="H714" s="85">
        <f>'3434'!BF707</f>
        <v>37532.934454793743</v>
      </c>
      <c r="I714" s="85">
        <f>'3434'!BG707</f>
        <v>41797.724810576889</v>
      </c>
    </row>
    <row r="715" spans="1:9" x14ac:dyDescent="0.4">
      <c r="A715" s="35">
        <f>'3434'!Y708</f>
        <v>700500</v>
      </c>
      <c r="B715" s="106">
        <f>IF(A715&gt;174999.99,VLOOKUP(A715,'Higher Income Adjustment'!A$1:B$190,2),0)</f>
        <v>0.7000000000000004</v>
      </c>
      <c r="C715" s="85">
        <f>'3434'!AX708</f>
        <v>78869.072749921179</v>
      </c>
      <c r="D715" s="85">
        <f>'3434'!AY708</f>
        <v>83176.392810788253</v>
      </c>
      <c r="E715" s="85">
        <f>'3434'!AZ708</f>
        <v>87483.712871655327</v>
      </c>
      <c r="G715" s="85">
        <f>'3434'!BE708</f>
        <v>33306.424089728229</v>
      </c>
      <c r="H715" s="85">
        <f>'3434'!BF708</f>
        <v>37573.477460313028</v>
      </c>
      <c r="I715" s="85">
        <f>'3434'!BG708</f>
        <v>41840.530830897827</v>
      </c>
    </row>
    <row r="716" spans="1:9" x14ac:dyDescent="0.4">
      <c r="A716" s="35">
        <f>'3434'!Y709</f>
        <v>701500</v>
      </c>
      <c r="B716" s="106">
        <f>IF(A716&gt;174999.99,VLOOKUP(A716,'Higher Income Adjustment'!A$1:B$190,2),0)</f>
        <v>0.7000000000000004</v>
      </c>
      <c r="C716" s="85">
        <f>'3434'!AX709</f>
        <v>78969.846322311249</v>
      </c>
      <c r="D716" s="85">
        <f>'3434'!AY709</f>
        <v>83279.453474097376</v>
      </c>
      <c r="E716" s="85">
        <f>'3434'!AZ709</f>
        <v>87589.060625883503</v>
      </c>
      <c r="G716" s="85">
        <f>'3434'!BE709</f>
        <v>33344.701385043249</v>
      </c>
      <c r="H716" s="85">
        <f>'3434'!BF709</f>
        <v>37614.02046583232</v>
      </c>
      <c r="I716" s="85">
        <f>'3434'!BG709</f>
        <v>41883.339546621391</v>
      </c>
    </row>
    <row r="717" spans="1:9" x14ac:dyDescent="0.4">
      <c r="A717" s="35">
        <f>'3434'!Y710</f>
        <v>702500</v>
      </c>
      <c r="B717" s="106">
        <f>IF(A717&gt;174999.99,VLOOKUP(A717,'Higher Income Adjustment'!A$1:B$190,2),0)</f>
        <v>0.7000000000000004</v>
      </c>
      <c r="C717" s="85">
        <f>'3434'!AX710</f>
        <v>79070.617178192639</v>
      </c>
      <c r="D717" s="85">
        <f>'3434'!AY710</f>
        <v>83382.514137406499</v>
      </c>
      <c r="E717" s="85">
        <f>'3434'!AZ710</f>
        <v>87694.411096620359</v>
      </c>
      <c r="G717" s="85">
        <f>'3434'!BE710</f>
        <v>33382.975989244675</v>
      </c>
      <c r="H717" s="85">
        <f>'3434'!BF710</f>
        <v>37654.563471351605</v>
      </c>
      <c r="I717" s="85">
        <f>'3434'!BG710</f>
        <v>41926.150953458535</v>
      </c>
    </row>
    <row r="718" spans="1:9" x14ac:dyDescent="0.4">
      <c r="A718" s="35">
        <f>'3434'!Y711</f>
        <v>703500</v>
      </c>
      <c r="B718" s="106">
        <f>IF(A718&gt;174999.99,VLOOKUP(A718,'Higher Income Adjustment'!A$1:B$190,2),0)</f>
        <v>0.7000000000000004</v>
      </c>
      <c r="C718" s="85">
        <f>'3434'!AX711</f>
        <v>79171.385321890804</v>
      </c>
      <c r="D718" s="85">
        <f>'3434'!AY711</f>
        <v>83485.574800715622</v>
      </c>
      <c r="E718" s="85">
        <f>'3434'!AZ711</f>
        <v>87799.764279540439</v>
      </c>
      <c r="G718" s="85">
        <f>'3434'!BE711</f>
        <v>33421.247906617544</v>
      </c>
      <c r="H718" s="85">
        <f>'3434'!BF711</f>
        <v>37695.106476870897</v>
      </c>
      <c r="I718" s="85">
        <f>'3434'!BG711</f>
        <v>41968.965047124249</v>
      </c>
    </row>
    <row r="719" spans="1:9" x14ac:dyDescent="0.4">
      <c r="A719" s="35">
        <f>'3434'!Y712</f>
        <v>704500</v>
      </c>
      <c r="B719" s="106">
        <f>IF(A719&gt;174999.99,VLOOKUP(A719,'Higher Income Adjustment'!A$1:B$190,2),0)</f>
        <v>0.7000000000000004</v>
      </c>
      <c r="C719" s="85">
        <f>'3434'!AX712</f>
        <v>79272.150757727111</v>
      </c>
      <c r="D719" s="85">
        <f>'3434'!AY712</f>
        <v>83588.63546402473</v>
      </c>
      <c r="E719" s="85">
        <f>'3434'!AZ712</f>
        <v>87905.120170322349</v>
      </c>
      <c r="G719" s="85">
        <f>'3434'!BE712</f>
        <v>33459.517141442826</v>
      </c>
      <c r="H719" s="85">
        <f>'3434'!BF712</f>
        <v>37735.649482390181</v>
      </c>
      <c r="I719" s="85">
        <f>'3434'!BG712</f>
        <v>42011.781823337536</v>
      </c>
    </row>
    <row r="720" spans="1:9" x14ac:dyDescent="0.4">
      <c r="A720" s="35">
        <f>'3434'!Y713</f>
        <v>705500</v>
      </c>
      <c r="B720" s="106">
        <f>IF(A720&gt;174999.99,VLOOKUP(A720,'Higher Income Adjustment'!A$1:B$190,2),0)</f>
        <v>0.7000000000000004</v>
      </c>
      <c r="C720" s="85">
        <f>'3434'!AX713</f>
        <v>79372.91349001888</v>
      </c>
      <c r="D720" s="85">
        <f>'3434'!AY713</f>
        <v>83691.696127333853</v>
      </c>
      <c r="E720" s="85">
        <f>'3434'!AZ713</f>
        <v>88010.478764648826</v>
      </c>
      <c r="G720" s="85">
        <f>'3434'!BE713</f>
        <v>33497.783697997482</v>
      </c>
      <c r="H720" s="85">
        <f>'3434'!BF713</f>
        <v>37776.192487909473</v>
      </c>
      <c r="I720" s="85">
        <f>'3434'!BG713</f>
        <v>42054.601277821464</v>
      </c>
    </row>
    <row r="721" spans="1:9" x14ac:dyDescent="0.4">
      <c r="A721" s="35">
        <f>'3434'!Y714</f>
        <v>706500</v>
      </c>
      <c r="B721" s="106">
        <f>IF(A721&gt;174999.99,VLOOKUP(A721,'Higher Income Adjustment'!A$1:B$190,2),0)</f>
        <v>0.7000000000000004</v>
      </c>
      <c r="C721" s="85">
        <f>'3434'!AX714</f>
        <v>79473.673523079327</v>
      </c>
      <c r="D721" s="85">
        <f>'3434'!AY714</f>
        <v>83794.756790642976</v>
      </c>
      <c r="E721" s="85">
        <f>'3434'!AZ714</f>
        <v>88115.840058206624</v>
      </c>
      <c r="G721" s="85">
        <f>'3434'!BE714</f>
        <v>33536.047580554368</v>
      </c>
      <c r="H721" s="85">
        <f>'3434'!BF714</f>
        <v>37816.735493428758</v>
      </c>
      <c r="I721" s="85">
        <f>'3434'!BG714</f>
        <v>42097.423406303147</v>
      </c>
    </row>
    <row r="722" spans="1:9" x14ac:dyDescent="0.4">
      <c r="A722" s="35">
        <f>'3434'!Y715</f>
        <v>707500</v>
      </c>
      <c r="B722" s="106">
        <f>IF(A722&gt;174999.99,VLOOKUP(A722,'Higher Income Adjustment'!A$1:B$190,2),0)</f>
        <v>0.7000000000000004</v>
      </c>
      <c r="C722" s="85">
        <f>'3434'!AX715</f>
        <v>79574.430861217494</v>
      </c>
      <c r="D722" s="85">
        <f>'3434'!AY715</f>
        <v>83897.817453952099</v>
      </c>
      <c r="E722" s="85">
        <f>'3434'!AZ715</f>
        <v>88221.204046686704</v>
      </c>
      <c r="G722" s="85">
        <f>'3434'!BE715</f>
        <v>33574.308793382275</v>
      </c>
      <c r="H722" s="85">
        <f>'3434'!BF715</f>
        <v>37857.278498948042</v>
      </c>
      <c r="I722" s="85">
        <f>'3434'!BG715</f>
        <v>42140.248204513809</v>
      </c>
    </row>
    <row r="723" spans="1:9" x14ac:dyDescent="0.4">
      <c r="A723" s="35">
        <f>'3434'!Y716</f>
        <v>708500</v>
      </c>
      <c r="B723" s="106">
        <f>IF(A723&gt;174999.99,VLOOKUP(A723,'Higher Income Adjustment'!A$1:B$190,2),0)</f>
        <v>0.7000000000000004</v>
      </c>
      <c r="C723" s="85">
        <f>'3434'!AX716</f>
        <v>79675.185508738316</v>
      </c>
      <c r="D723" s="85">
        <f>'3434'!AY716</f>
        <v>84000.878117261207</v>
      </c>
      <c r="E723" s="85">
        <f>'3434'!AZ716</f>
        <v>88326.570725784099</v>
      </c>
      <c r="G723" s="85">
        <f>'3434'!BE716</f>
        <v>33612.567340745925</v>
      </c>
      <c r="H723" s="85">
        <f>'3434'!BF716</f>
        <v>37897.821504467334</v>
      </c>
      <c r="I723" s="85">
        <f>'3434'!BG716</f>
        <v>42183.075668188743</v>
      </c>
    </row>
    <row r="724" spans="1:9" x14ac:dyDescent="0.4">
      <c r="A724" s="35">
        <f>'3434'!Y717</f>
        <v>709500</v>
      </c>
      <c r="B724" s="106">
        <f>IF(A724&gt;174999.99,VLOOKUP(A724,'Higher Income Adjustment'!A$1:B$190,2),0)</f>
        <v>0.7000000000000004</v>
      </c>
      <c r="C724" s="85">
        <f>'3434'!AX717</f>
        <v>79775.937469942612</v>
      </c>
      <c r="D724" s="85">
        <f>'3434'!AY717</f>
        <v>84103.93878057033</v>
      </c>
      <c r="E724" s="85">
        <f>'3434'!AZ717</f>
        <v>88431.940091198048</v>
      </c>
      <c r="G724" s="85">
        <f>'3434'!BE717</f>
        <v>33650.823226905872</v>
      </c>
      <c r="H724" s="85">
        <f>'3434'!BF717</f>
        <v>37938.364509986619</v>
      </c>
      <c r="I724" s="85">
        <f>'3434'!BG717</f>
        <v>42225.905793067366</v>
      </c>
    </row>
    <row r="725" spans="1:9" x14ac:dyDescent="0.4">
      <c r="A725" s="35">
        <f>'3434'!Y718</f>
        <v>710500</v>
      </c>
      <c r="B725" s="106">
        <f>IF(A725&gt;174999.99,VLOOKUP(A725,'Higher Income Adjustment'!A$1:B$190,2),0)</f>
        <v>0.7000000000000004</v>
      </c>
      <c r="C725" s="85">
        <f>'3434'!AX718</f>
        <v>79876.68674912698</v>
      </c>
      <c r="D725" s="85">
        <f>'3434'!AY718</f>
        <v>84206.999443879453</v>
      </c>
      <c r="E725" s="85">
        <f>'3434'!AZ718</f>
        <v>88537.312138631925</v>
      </c>
      <c r="G725" s="85">
        <f>'3434'!BE718</f>
        <v>33689.076456118586</v>
      </c>
      <c r="H725" s="85">
        <f>'3434'!BF718</f>
        <v>37978.907515505911</v>
      </c>
      <c r="I725" s="85">
        <f>'3434'!BG718</f>
        <v>42268.738574893236</v>
      </c>
    </row>
    <row r="726" spans="1:9" x14ac:dyDescent="0.4">
      <c r="A726" s="35">
        <f>'3434'!Y719</f>
        <v>711500</v>
      </c>
      <c r="B726" s="106">
        <f>IF(A726&gt;174999.99,VLOOKUP(A726,'Higher Income Adjustment'!A$1:B$190,2),0)</f>
        <v>0.7000000000000004</v>
      </c>
      <c r="C726" s="85">
        <f>'3434'!AX719</f>
        <v>79977.433350583888</v>
      </c>
      <c r="D726" s="85">
        <f>'3434'!AY719</f>
        <v>84310.060107188576</v>
      </c>
      <c r="E726" s="85">
        <f>'3434'!AZ719</f>
        <v>88642.686863793264</v>
      </c>
      <c r="G726" s="85">
        <f>'3434'!BE719</f>
        <v>33727.327032636371</v>
      </c>
      <c r="H726" s="85">
        <f>'3434'!BF719</f>
        <v>38019.450521025195</v>
      </c>
      <c r="I726" s="85">
        <f>'3434'!BG719</f>
        <v>42311.57400941402</v>
      </c>
    </row>
    <row r="727" spans="1:9" x14ac:dyDescent="0.4">
      <c r="A727" s="35">
        <f>'3434'!Y720</f>
        <v>712500</v>
      </c>
      <c r="B727" s="106">
        <f>IF(A727&gt;174999.99,VLOOKUP(A727,'Higher Income Adjustment'!A$1:B$190,2),0)</f>
        <v>0.7000000000000004</v>
      </c>
      <c r="C727" s="85">
        <f>'3434'!AX720</f>
        <v>80078.177278601535</v>
      </c>
      <c r="D727" s="85">
        <f>'3434'!AY720</f>
        <v>84413.120770497699</v>
      </c>
      <c r="E727" s="85">
        <f>'3434'!AZ720</f>
        <v>88748.064262393862</v>
      </c>
      <c r="G727" s="85">
        <f>'3434'!BE720</f>
        <v>33765.574960707389</v>
      </c>
      <c r="H727" s="85">
        <f>'3434'!BF720</f>
        <v>38059.993526544487</v>
      </c>
      <c r="I727" s="85">
        <f>'3434'!BG720</f>
        <v>42354.412092381586</v>
      </c>
    </row>
    <row r="728" spans="1:9" x14ac:dyDescent="0.4">
      <c r="A728" s="35">
        <f>'3434'!Y721</f>
        <v>713500</v>
      </c>
      <c r="B728" s="106">
        <f>IF(A728&gt;174999.99,VLOOKUP(A728,'Higher Income Adjustment'!A$1:B$190,2),0)</f>
        <v>0.7000000000000004</v>
      </c>
      <c r="C728" s="85">
        <f>'3434'!AX721</f>
        <v>80178.918537463964</v>
      </c>
      <c r="D728" s="85">
        <f>'3434'!AY721</f>
        <v>84516.181433806807</v>
      </c>
      <c r="E728" s="85">
        <f>'3434'!AZ721</f>
        <v>88853.44433014965</v>
      </c>
      <c r="G728" s="85">
        <f>'3434'!BE721</f>
        <v>33803.820244575603</v>
      </c>
      <c r="H728" s="85">
        <f>'3434'!BF721</f>
        <v>38100.536532063772</v>
      </c>
      <c r="I728" s="85">
        <f>'3434'!BG721</f>
        <v>42397.252819551941</v>
      </c>
    </row>
    <row r="729" spans="1:9" x14ac:dyDescent="0.4">
      <c r="A729" s="35">
        <f>'3434'!Y722</f>
        <v>714500</v>
      </c>
      <c r="B729" s="106">
        <f>IF(A729&gt;174999.99,VLOOKUP(A729,'Higher Income Adjustment'!A$1:B$190,2),0)</f>
        <v>0.7000000000000004</v>
      </c>
      <c r="C729" s="85">
        <f>'3434'!AX722</f>
        <v>80279.657131451007</v>
      </c>
      <c r="D729" s="85">
        <f>'3434'!AY722</f>
        <v>84619.24209711593</v>
      </c>
      <c r="E729" s="85">
        <f>'3434'!AZ722</f>
        <v>88958.827062780852</v>
      </c>
      <c r="G729" s="85">
        <f>'3434'!BE722</f>
        <v>33842.062888480817</v>
      </c>
      <c r="H729" s="85">
        <f>'3434'!BF722</f>
        <v>38141.079537583064</v>
      </c>
      <c r="I729" s="85">
        <f>'3434'!BG722</f>
        <v>42440.09618668531</v>
      </c>
    </row>
    <row r="730" spans="1:9" x14ac:dyDescent="0.4">
      <c r="A730" s="35">
        <f>'3434'!Y723</f>
        <v>715500</v>
      </c>
      <c r="B730" s="106">
        <f>IF(A730&gt;174999.99,VLOOKUP(A730,'Higher Income Adjustment'!A$1:B$190,2),0)</f>
        <v>0.7000000000000004</v>
      </c>
      <c r="C730" s="85">
        <f>'3434'!AX723</f>
        <v>80380.393064838179</v>
      </c>
      <c r="D730" s="85">
        <f>'3434'!AY723</f>
        <v>84722.302760425053</v>
      </c>
      <c r="E730" s="85">
        <f>'3434'!AZ723</f>
        <v>89064.212456011926</v>
      </c>
      <c r="G730" s="85">
        <f>'3434'!BE723</f>
        <v>33880.302896658606</v>
      </c>
      <c r="H730" s="85">
        <f>'3434'!BF723</f>
        <v>38181.622543102349</v>
      </c>
      <c r="I730" s="85">
        <f>'3434'!BG723</f>
        <v>42482.942189546091</v>
      </c>
    </row>
    <row r="731" spans="1:9" x14ac:dyDescent="0.4">
      <c r="A731" s="35">
        <f>'3434'!Y724</f>
        <v>716500</v>
      </c>
      <c r="B731" s="106">
        <f>IF(A731&gt;174999.99,VLOOKUP(A731,'Higher Income Adjustment'!A$1:B$190,2),0)</f>
        <v>0.7000000000000004</v>
      </c>
      <c r="C731" s="85">
        <f>'3434'!AX724</f>
        <v>80481.126341896786</v>
      </c>
      <c r="D731" s="85">
        <f>'3434'!AY724</f>
        <v>84825.363423734176</v>
      </c>
      <c r="E731" s="85">
        <f>'3434'!AZ724</f>
        <v>89169.600505571565</v>
      </c>
      <c r="G731" s="85">
        <f>'3434'!BE724</f>
        <v>33918.540273340346</v>
      </c>
      <c r="H731" s="85">
        <f>'3434'!BF724</f>
        <v>38222.16554862164</v>
      </c>
      <c r="I731" s="85">
        <f>'3434'!BG724</f>
        <v>42525.790823902935</v>
      </c>
    </row>
    <row r="732" spans="1:9" x14ac:dyDescent="0.4">
      <c r="A732" s="35">
        <f>'3434'!Y725</f>
        <v>717500</v>
      </c>
      <c r="B732" s="106">
        <f>IF(A732&gt;174999.99,VLOOKUP(A732,'Higher Income Adjustment'!A$1:B$190,2),0)</f>
        <v>0.7000000000000004</v>
      </c>
      <c r="C732" s="85">
        <f>'3434'!AX725</f>
        <v>80581.856966893873</v>
      </c>
      <c r="D732" s="85">
        <f>'3434'!AY725</f>
        <v>84928.424087043299</v>
      </c>
      <c r="E732" s="85">
        <f>'3434'!AZ725</f>
        <v>89274.991207192725</v>
      </c>
      <c r="G732" s="85">
        <f>'3434'!BE725</f>
        <v>33956.775022753165</v>
      </c>
      <c r="H732" s="85">
        <f>'3434'!BF725</f>
        <v>38262.708554140925</v>
      </c>
      <c r="I732" s="85">
        <f>'3434'!BG725</f>
        <v>42568.642085528685</v>
      </c>
    </row>
    <row r="733" spans="1:9" x14ac:dyDescent="0.4">
      <c r="A733" s="35">
        <f>'3434'!Y726</f>
        <v>718500</v>
      </c>
      <c r="B733" s="106">
        <f>IF(A733&gt;174999.99,VLOOKUP(A733,'Higher Income Adjustment'!A$1:B$190,2),0)</f>
        <v>0.7000000000000004</v>
      </c>
      <c r="C733" s="85">
        <f>'3434'!AX726</f>
        <v>80682.58494409213</v>
      </c>
      <c r="D733" s="85">
        <f>'3434'!AY726</f>
        <v>85031.484750352407</v>
      </c>
      <c r="E733" s="85">
        <f>'3434'!AZ726</f>
        <v>89380.384556612684</v>
      </c>
      <c r="G733" s="85">
        <f>'3434'!BE726</f>
        <v>33995.007149119956</v>
      </c>
      <c r="H733" s="85">
        <f>'3434'!BF726</f>
        <v>38303.251559660217</v>
      </c>
      <c r="I733" s="85">
        <f>'3434'!BG726</f>
        <v>42611.495970200478</v>
      </c>
    </row>
    <row r="734" spans="1:9" x14ac:dyDescent="0.4">
      <c r="A734" s="35">
        <f>'3434'!Y727</f>
        <v>719500</v>
      </c>
      <c r="B734" s="106">
        <f>IF(A734&gt;174999.99,VLOOKUP(A734,'Higher Income Adjustment'!A$1:B$190,2),0)</f>
        <v>0.7000000000000004</v>
      </c>
      <c r="C734" s="85">
        <f>'3434'!AX727</f>
        <v>80783.310277750046</v>
      </c>
      <c r="D734" s="85">
        <f>'3434'!AY727</f>
        <v>85134.54541366153</v>
      </c>
      <c r="E734" s="85">
        <f>'3434'!AZ727</f>
        <v>89485.780549573014</v>
      </c>
      <c r="G734" s="85">
        <f>'3434'!BE727</f>
        <v>34033.236656659334</v>
      </c>
      <c r="H734" s="85">
        <f>'3434'!BF727</f>
        <v>38343.794565179502</v>
      </c>
      <c r="I734" s="85">
        <f>'3434'!BG727</f>
        <v>42654.35247369967</v>
      </c>
    </row>
    <row r="735" spans="1:9" x14ac:dyDescent="0.4">
      <c r="A735" s="35">
        <f>'3434'!Y728</f>
        <v>720500</v>
      </c>
      <c r="B735" s="106">
        <f>IF(A735&gt;174999.99,VLOOKUP(A735,'Higher Income Adjustment'!A$1:B$190,2),0)</f>
        <v>0.7000000000000004</v>
      </c>
      <c r="C735" s="85">
        <f>'3434'!AX728</f>
        <v>80884.032972121713</v>
      </c>
      <c r="D735" s="85">
        <f>'3434'!AY728</f>
        <v>85237.606076970653</v>
      </c>
      <c r="E735" s="85">
        <f>'3434'!AZ728</f>
        <v>89591.179181819592</v>
      </c>
      <c r="G735" s="85">
        <f>'3434'!BE728</f>
        <v>34071.463549585656</v>
      </c>
      <c r="H735" s="85">
        <f>'3434'!BF728</f>
        <v>38384.337570698786</v>
      </c>
      <c r="I735" s="85">
        <f>'3434'!BG728</f>
        <v>42697.211591811916</v>
      </c>
    </row>
    <row r="736" spans="1:9" x14ac:dyDescent="0.4">
      <c r="A736" s="35">
        <f>'3434'!Y729</f>
        <v>721500</v>
      </c>
      <c r="B736" s="106">
        <f>IF(A736&gt;174999.99,VLOOKUP(A736,'Higher Income Adjustment'!A$1:B$190,2),0)</f>
        <v>0.7000000000000004</v>
      </c>
      <c r="C736" s="85">
        <f>'3434'!AX729</f>
        <v>80984.753031456916</v>
      </c>
      <c r="D736" s="85">
        <f>'3434'!AY729</f>
        <v>85340.666740279776</v>
      </c>
      <c r="E736" s="85">
        <f>'3434'!AZ729</f>
        <v>89696.580449102636</v>
      </c>
      <c r="G736" s="85">
        <f>'3434'!BE729</f>
        <v>34109.68783210899</v>
      </c>
      <c r="H736" s="85">
        <f>'3434'!BF729</f>
        <v>38424.880576218078</v>
      </c>
      <c r="I736" s="85">
        <f>'3434'!BG729</f>
        <v>42740.073320327167</v>
      </c>
    </row>
    <row r="737" spans="1:9" x14ac:dyDescent="0.4">
      <c r="A737" s="35">
        <f>'3434'!Y730</f>
        <v>722500</v>
      </c>
      <c r="B737" s="106">
        <f>IF(A737&gt;174999.99,VLOOKUP(A737,'Higher Income Adjustment'!A$1:B$190,2),0)</f>
        <v>0.7000000000000004</v>
      </c>
      <c r="C737" s="85">
        <f>'3434'!AX730</f>
        <v>81085.470460001088</v>
      </c>
      <c r="D737" s="85">
        <f>'3434'!AY730</f>
        <v>85443.727403588884</v>
      </c>
      <c r="E737" s="85">
        <f>'3434'!AZ730</f>
        <v>89801.98434717668</v>
      </c>
      <c r="G737" s="85">
        <f>'3434'!BE730</f>
        <v>34147.909508435063</v>
      </c>
      <c r="H737" s="85">
        <f>'3434'!BF730</f>
        <v>38465.423581737363</v>
      </c>
      <c r="I737" s="85">
        <f>'3434'!BG730</f>
        <v>42782.937655039663</v>
      </c>
    </row>
    <row r="738" spans="1:9" x14ac:dyDescent="0.4">
      <c r="A738" s="35">
        <f>'3434'!Y731</f>
        <v>723500</v>
      </c>
      <c r="B738" s="106">
        <f>IF(A738&gt;174999.99,VLOOKUP(A738,'Higher Income Adjustment'!A$1:B$190,2),0)</f>
        <v>0.7000000000000004</v>
      </c>
      <c r="C738" s="85">
        <f>'3434'!AX731</f>
        <v>81186.185261995357</v>
      </c>
      <c r="D738" s="85">
        <f>'3434'!AY731</f>
        <v>85546.788066898007</v>
      </c>
      <c r="E738" s="85">
        <f>'3434'!AZ731</f>
        <v>89907.390871800657</v>
      </c>
      <c r="G738" s="85">
        <f>'3434'!BE731</f>
        <v>34186.128582765341</v>
      </c>
      <c r="H738" s="85">
        <f>'3434'!BF731</f>
        <v>38505.966587256655</v>
      </c>
      <c r="I738" s="85">
        <f>'3434'!BG731</f>
        <v>42825.804591747969</v>
      </c>
    </row>
    <row r="739" spans="1:9" x14ac:dyDescent="0.4">
      <c r="A739" s="35">
        <f>'3434'!Y732</f>
        <v>724500</v>
      </c>
      <c r="B739" s="106">
        <f>IF(A739&gt;174999.99,VLOOKUP(A739,'Higher Income Adjustment'!A$1:B$190,2),0)</f>
        <v>0.7000000000000004</v>
      </c>
      <c r="C739" s="85">
        <f>'3434'!AX732</f>
        <v>81286.897441676381</v>
      </c>
      <c r="D739" s="85">
        <f>'3434'!AY732</f>
        <v>85649.84873020713</v>
      </c>
      <c r="E739" s="85">
        <f>'3434'!AZ732</f>
        <v>90012.800018737878</v>
      </c>
      <c r="G739" s="85">
        <f>'3434'!BE732</f>
        <v>34224.345059296909</v>
      </c>
      <c r="H739" s="85">
        <f>'3434'!BF732</f>
        <v>38546.509592775939</v>
      </c>
      <c r="I739" s="85">
        <f>'3434'!BG732</f>
        <v>42868.674126254969</v>
      </c>
    </row>
    <row r="740" spans="1:9" x14ac:dyDescent="0.4">
      <c r="A740" s="35">
        <f>'3434'!Y733</f>
        <v>725500</v>
      </c>
      <c r="B740" s="106">
        <f>IF(A740&gt;174999.99,VLOOKUP(A740,'Higher Income Adjustment'!A$1:B$190,2),0)</f>
        <v>0.7000000000000004</v>
      </c>
      <c r="C740" s="85">
        <f>'3434'!AX733</f>
        <v>81387.607003276527</v>
      </c>
      <c r="D740" s="85">
        <f>'3434'!AY733</f>
        <v>85752.909393516253</v>
      </c>
      <c r="E740" s="85">
        <f>'3434'!AZ733</f>
        <v>90118.211783755978</v>
      </c>
      <c r="G740" s="85">
        <f>'3434'!BE733</f>
        <v>34262.558942222538</v>
      </c>
      <c r="H740" s="85">
        <f>'3434'!BF733</f>
        <v>38587.052598295231</v>
      </c>
      <c r="I740" s="85">
        <f>'3434'!BG733</f>
        <v>42911.546254367924</v>
      </c>
    </row>
    <row r="741" spans="1:9" x14ac:dyDescent="0.4">
      <c r="A741" s="35">
        <f>'3434'!Y734</f>
        <v>726500</v>
      </c>
      <c r="B741" s="106">
        <f>IF(A741&gt;174999.99,VLOOKUP(A741,'Higher Income Adjustment'!A$1:B$190,2),0)</f>
        <v>0.7000000000000004</v>
      </c>
      <c r="C741" s="85">
        <f>'3434'!AX734</f>
        <v>81488.313951023709</v>
      </c>
      <c r="D741" s="85">
        <f>'3434'!AY734</f>
        <v>85855.970056825376</v>
      </c>
      <c r="E741" s="85">
        <f>'3434'!AZ734</f>
        <v>90223.626162627043</v>
      </c>
      <c r="G741" s="85">
        <f>'3434'!BE734</f>
        <v>34300.770235730619</v>
      </c>
      <c r="H741" s="85">
        <f>'3434'!BF734</f>
        <v>38627.595603814516</v>
      </c>
      <c r="I741" s="85">
        <f>'3434'!BG734</f>
        <v>42954.420971898413</v>
      </c>
    </row>
    <row r="742" spans="1:9" x14ac:dyDescent="0.4">
      <c r="A742" s="35">
        <f>'3434'!Y735</f>
        <v>727500</v>
      </c>
      <c r="B742" s="106">
        <f>IF(A742&gt;174999.99,VLOOKUP(A742,'Higher Income Adjustment'!A$1:B$190,2),0)</f>
        <v>0.7000000000000004</v>
      </c>
      <c r="C742" s="85">
        <f>'3434'!AX735</f>
        <v>81589.018289141401</v>
      </c>
      <c r="D742" s="85">
        <f>'3434'!AY735</f>
        <v>85959.030720134484</v>
      </c>
      <c r="E742" s="85">
        <f>'3434'!AZ735</f>
        <v>90329.043151127567</v>
      </c>
      <c r="G742" s="85">
        <f>'3434'!BE735</f>
        <v>34338.978944005197</v>
      </c>
      <c r="H742" s="85">
        <f>'3434'!BF735</f>
        <v>38668.138609333808</v>
      </c>
      <c r="I742" s="85">
        <f>'3434'!BG735</f>
        <v>42997.298274662418</v>
      </c>
    </row>
    <row r="743" spans="1:9" x14ac:dyDescent="0.4">
      <c r="A743" s="35">
        <f>'3434'!Y736</f>
        <v>728500</v>
      </c>
      <c r="B743" s="106">
        <f>IF(A743&gt;174999.99,VLOOKUP(A743,'Higher Income Adjustment'!A$1:B$190,2),0)</f>
        <v>0.7000000000000004</v>
      </c>
      <c r="C743" s="85">
        <f>'3434'!AX736</f>
        <v>81689.720021848741</v>
      </c>
      <c r="D743" s="85">
        <f>'3434'!AY736</f>
        <v>86062.091383443607</v>
      </c>
      <c r="E743" s="85">
        <f>'3434'!AZ736</f>
        <v>90434.462745038472</v>
      </c>
      <c r="G743" s="85">
        <f>'3434'!BE736</f>
        <v>34377.185071225889</v>
      </c>
      <c r="H743" s="85">
        <f>'3434'!BF736</f>
        <v>38708.681614853092</v>
      </c>
      <c r="I743" s="85">
        <f>'3434'!BG736</f>
        <v>43040.178158480296</v>
      </c>
    </row>
    <row r="744" spans="1:9" x14ac:dyDescent="0.4">
      <c r="A744" s="35">
        <f>'3434'!Y737</f>
        <v>729500</v>
      </c>
      <c r="B744" s="106">
        <f>IF(A744&gt;174999.99,VLOOKUP(A744,'Higher Income Adjustment'!A$1:B$190,2),0)</f>
        <v>0.7000000000000004</v>
      </c>
      <c r="C744" s="85">
        <f>'3434'!AX737</f>
        <v>81790.419153360344</v>
      </c>
      <c r="D744" s="85">
        <f>'3434'!AY737</f>
        <v>86165.15204675273</v>
      </c>
      <c r="E744" s="85">
        <f>'3434'!AZ737</f>
        <v>90539.884940145115</v>
      </c>
      <c r="G744" s="85">
        <f>'3434'!BE737</f>
        <v>34415.388621567967</v>
      </c>
      <c r="H744" s="85">
        <f>'3434'!BF737</f>
        <v>38749.224620372384</v>
      </c>
      <c r="I744" s="85">
        <f>'3434'!BG737</f>
        <v>43083.060619176802</v>
      </c>
    </row>
    <row r="745" spans="1:9" x14ac:dyDescent="0.4">
      <c r="A745" s="35">
        <f>'3434'!Y738</f>
        <v>730500</v>
      </c>
      <c r="B745" s="106">
        <f>IF(A745&gt;174999.99,VLOOKUP(A745,'Higher Income Adjustment'!A$1:B$190,2),0)</f>
        <v>0.7000000000000004</v>
      </c>
      <c r="C745" s="85">
        <f>'3434'!AX738</f>
        <v>81891.115687886428</v>
      </c>
      <c r="D745" s="85">
        <f>'3434'!AY738</f>
        <v>86268.212710061853</v>
      </c>
      <c r="E745" s="85">
        <f>'3434'!AZ738</f>
        <v>90645.309732237278</v>
      </c>
      <c r="G745" s="85">
        <f>'3434'!BE738</f>
        <v>34453.589599202249</v>
      </c>
      <c r="H745" s="85">
        <f>'3434'!BF738</f>
        <v>38789.767625891669</v>
      </c>
      <c r="I745" s="85">
        <f>'3434'!BG738</f>
        <v>43125.945652581089</v>
      </c>
    </row>
    <row r="746" spans="1:9" x14ac:dyDescent="0.4">
      <c r="A746" s="35">
        <f>'3434'!Y739</f>
        <v>731500</v>
      </c>
      <c r="B746" s="106">
        <f>IF(A746&gt;174999.99,VLOOKUP(A746,'Higher Income Adjustment'!A$1:B$190,2),0)</f>
        <v>0.7000000000000004</v>
      </c>
      <c r="C746" s="85">
        <f>'3434'!AX739</f>
        <v>81991.809629632684</v>
      </c>
      <c r="D746" s="85">
        <f>'3434'!AY739</f>
        <v>86371.273373370976</v>
      </c>
      <c r="E746" s="85">
        <f>'3434'!AZ739</f>
        <v>90750.737117109267</v>
      </c>
      <c r="G746" s="85">
        <f>'3434'!BE739</f>
        <v>34491.788008295145</v>
      </c>
      <c r="H746" s="85">
        <f>'3434'!BF739</f>
        <v>38830.310631410961</v>
      </c>
      <c r="I746" s="85">
        <f>'3434'!BG739</f>
        <v>43168.833254526777</v>
      </c>
    </row>
    <row r="747" spans="1:9" x14ac:dyDescent="0.4">
      <c r="A747" s="35">
        <f>'3434'!Y740</f>
        <v>732500</v>
      </c>
      <c r="B747" s="106">
        <f>IF(A747&gt;174999.99,VLOOKUP(A747,'Higher Income Adjustment'!A$1:B$190,2),0)</f>
        <v>0.7000000000000004</v>
      </c>
      <c r="C747" s="85">
        <f>'3434'!AX740</f>
        <v>82092.500982800382</v>
      </c>
      <c r="D747" s="85">
        <f>'3434'!AY740</f>
        <v>86474.334036680084</v>
      </c>
      <c r="E747" s="85">
        <f>'3434'!AZ740</f>
        <v>90856.167090559786</v>
      </c>
      <c r="G747" s="85">
        <f>'3434'!BE740</f>
        <v>34529.983853008627</v>
      </c>
      <c r="H747" s="85">
        <f>'3434'!BF740</f>
        <v>38870.853636930246</v>
      </c>
      <c r="I747" s="85">
        <f>'3434'!BG740</f>
        <v>43211.723420851864</v>
      </c>
    </row>
    <row r="748" spans="1:9" x14ac:dyDescent="0.4">
      <c r="A748" s="35">
        <f>'3434'!Y741</f>
        <v>733500</v>
      </c>
      <c r="B748" s="106">
        <f>IF(A748&gt;174999.99,VLOOKUP(A748,'Higher Income Adjustment'!A$1:B$190,2),0)</f>
        <v>0.7000000000000004</v>
      </c>
      <c r="C748" s="85">
        <f>'3434'!AX741</f>
        <v>82193.189751586266</v>
      </c>
      <c r="D748" s="85">
        <f>'3434'!AY741</f>
        <v>86577.394699989207</v>
      </c>
      <c r="E748" s="85">
        <f>'3434'!AZ741</f>
        <v>90961.599648392148</v>
      </c>
      <c r="G748" s="85">
        <f>'3434'!BE741</f>
        <v>34568.177137500228</v>
      </c>
      <c r="H748" s="85">
        <f>'3434'!BF741</f>
        <v>38911.396642449537</v>
      </c>
      <c r="I748" s="85">
        <f>'3434'!BG741</f>
        <v>43254.616147398847</v>
      </c>
    </row>
    <row r="749" spans="1:9" x14ac:dyDescent="0.4">
      <c r="A749" s="35">
        <f>'3434'!Y742</f>
        <v>734500</v>
      </c>
      <c r="B749" s="106">
        <f>IF(A749&gt;174999.99,VLOOKUP(A749,'Higher Income Adjustment'!A$1:B$190,2),0)</f>
        <v>0.7000000000000004</v>
      </c>
      <c r="C749" s="85">
        <f>'3434'!AX742</f>
        <v>82293.87594018261</v>
      </c>
      <c r="D749" s="85">
        <f>'3434'!AY742</f>
        <v>86680.45536329833</v>
      </c>
      <c r="E749" s="85">
        <f>'3434'!AZ742</f>
        <v>91067.034786414049</v>
      </c>
      <c r="G749" s="85">
        <f>'3434'!BE742</f>
        <v>34606.367865922992</v>
      </c>
      <c r="H749" s="85">
        <f>'3434'!BF742</f>
        <v>38951.939647968822</v>
      </c>
      <c r="I749" s="85">
        <f>'3434'!BG742</f>
        <v>43297.511430014652</v>
      </c>
    </row>
    <row r="750" spans="1:9" x14ac:dyDescent="0.4">
      <c r="A750" s="35">
        <f>'3434'!Y743</f>
        <v>735500</v>
      </c>
      <c r="B750" s="106">
        <f>IF(A750&gt;174999.99,VLOOKUP(A750,'Higher Income Adjustment'!A$1:B$190,2),0)</f>
        <v>0.7000000000000004</v>
      </c>
      <c r="C750" s="85">
        <f>'3434'!AX743</f>
        <v>82394.559552777122</v>
      </c>
      <c r="D750" s="85">
        <f>'3434'!AY743</f>
        <v>86783.516026607453</v>
      </c>
      <c r="E750" s="85">
        <f>'3434'!AZ743</f>
        <v>91172.472500437783</v>
      </c>
      <c r="G750" s="85">
        <f>'3434'!BE743</f>
        <v>34644.556042425516</v>
      </c>
      <c r="H750" s="85">
        <f>'3434'!BF743</f>
        <v>38992.482653488107</v>
      </c>
      <c r="I750" s="85">
        <f>'3434'!BG743</f>
        <v>43340.409264550697</v>
      </c>
    </row>
    <row r="751" spans="1:9" x14ac:dyDescent="0.4">
      <c r="A751" s="35">
        <f>'3434'!Y744</f>
        <v>736500</v>
      </c>
      <c r="B751" s="106">
        <f>IF(A751&gt;174999.99,VLOOKUP(A751,'Higher Income Adjustment'!A$1:B$190,2),0)</f>
        <v>0.7000000000000004</v>
      </c>
      <c r="C751" s="85">
        <f>'3434'!AX744</f>
        <v>82495.240593553026</v>
      </c>
      <c r="D751" s="85">
        <f>'3434'!AY744</f>
        <v>86886.576689916576</v>
      </c>
      <c r="E751" s="85">
        <f>'3434'!AZ744</f>
        <v>91277.912786280125</v>
      </c>
      <c r="G751" s="85">
        <f>'3434'!BE744</f>
        <v>34682.741671151904</v>
      </c>
      <c r="H751" s="85">
        <f>'3434'!BF744</f>
        <v>39033.025659007399</v>
      </c>
      <c r="I751" s="85">
        <f>'3434'!BG744</f>
        <v>43383.309646862894</v>
      </c>
    </row>
    <row r="752" spans="1:9" x14ac:dyDescent="0.4">
      <c r="A752" s="35">
        <f>'3434'!Y745</f>
        <v>737500</v>
      </c>
      <c r="B752" s="106">
        <f>IF(A752&gt;174999.99,VLOOKUP(A752,'Higher Income Adjustment'!A$1:B$190,2),0)</f>
        <v>0.7000000000000004</v>
      </c>
      <c r="C752" s="85">
        <f>'3434'!AX745</f>
        <v>82595.919066688963</v>
      </c>
      <c r="D752" s="85">
        <f>'3434'!AY745</f>
        <v>86989.637353225684</v>
      </c>
      <c r="E752" s="85">
        <f>'3434'!AZ745</f>
        <v>91383.355639762405</v>
      </c>
      <c r="G752" s="85">
        <f>'3434'!BE745</f>
        <v>34720.924756241737</v>
      </c>
      <c r="H752" s="85">
        <f>'3434'!BF745</f>
        <v>39073.568664526683</v>
      </c>
      <c r="I752" s="85">
        <f>'3434'!BG745</f>
        <v>43426.21257281163</v>
      </c>
    </row>
    <row r="753" spans="1:9" x14ac:dyDescent="0.4">
      <c r="A753" s="35">
        <f>'3434'!Y746</f>
        <v>738500</v>
      </c>
      <c r="B753" s="106">
        <f>IF(A753&gt;174999.99,VLOOKUP(A753,'Higher Income Adjustment'!A$1:B$190,2),0)</f>
        <v>0.7000000000000004</v>
      </c>
      <c r="C753" s="85">
        <f>'3434'!AX746</f>
        <v>82696.594976359062</v>
      </c>
      <c r="D753" s="85">
        <f>'3434'!AY746</f>
        <v>87092.698016534807</v>
      </c>
      <c r="E753" s="85">
        <f>'3434'!AZ746</f>
        <v>91488.801056710552</v>
      </c>
      <c r="G753" s="85">
        <f>'3434'!BE746</f>
        <v>34759.105301830125</v>
      </c>
      <c r="H753" s="85">
        <f>'3434'!BF746</f>
        <v>39114.111670045975</v>
      </c>
      <c r="I753" s="85">
        <f>'3434'!BG746</f>
        <v>43469.118038261826</v>
      </c>
    </row>
    <row r="754" spans="1:9" x14ac:dyDescent="0.4">
      <c r="A754" s="35">
        <f>'3434'!Y747</f>
        <v>739500</v>
      </c>
      <c r="B754" s="106">
        <f>IF(A754&gt;174999.99,VLOOKUP(A754,'Higher Income Adjustment'!A$1:B$190,2),0)</f>
        <v>0.7000000000000004</v>
      </c>
      <c r="C754" s="85">
        <f>'3434'!AX747</f>
        <v>82797.268326732868</v>
      </c>
      <c r="D754" s="85">
        <f>'3434'!AY747</f>
        <v>87195.75867984393</v>
      </c>
      <c r="E754" s="85">
        <f>'3434'!AZ747</f>
        <v>91594.249032954991</v>
      </c>
      <c r="G754" s="85">
        <f>'3434'!BE747</f>
        <v>34797.283312047613</v>
      </c>
      <c r="H754" s="85">
        <f>'3434'!BF747</f>
        <v>39154.65467556526</v>
      </c>
      <c r="I754" s="85">
        <f>'3434'!BG747</f>
        <v>43512.026039082906</v>
      </c>
    </row>
    <row r="755" spans="1:9" x14ac:dyDescent="0.4">
      <c r="A755" s="35">
        <f>'3434'!Y748</f>
        <v>740500</v>
      </c>
      <c r="B755" s="106">
        <f>IF(A755&gt;174999.99,VLOOKUP(A755,'Higher Income Adjustment'!A$1:B$190,2),0)</f>
        <v>0.7000000000000004</v>
      </c>
      <c r="C755" s="85">
        <f>'3434'!AX748</f>
        <v>82897.939121975345</v>
      </c>
      <c r="D755" s="85">
        <f>'3434'!AY748</f>
        <v>87298.819343153053</v>
      </c>
      <c r="E755" s="85">
        <f>'3434'!AZ748</f>
        <v>91699.69956433076</v>
      </c>
      <c r="G755" s="85">
        <f>'3434'!BE748</f>
        <v>34835.458791020254</v>
      </c>
      <c r="H755" s="85">
        <f>'3434'!BF748</f>
        <v>39195.197681084552</v>
      </c>
      <c r="I755" s="85">
        <f>'3434'!BG748</f>
        <v>43554.93657114885</v>
      </c>
    </row>
    <row r="756" spans="1:9" x14ac:dyDescent="0.4">
      <c r="A756" s="35">
        <f>'3434'!Y749</f>
        <v>741500</v>
      </c>
      <c r="B756" s="106">
        <f>IF(A756&gt;174999.99,VLOOKUP(A756,'Higher Income Adjustment'!A$1:B$190,2),0)</f>
        <v>0.7000000000000004</v>
      </c>
      <c r="C756" s="85">
        <f>'3434'!AX749</f>
        <v>82998.60736624687</v>
      </c>
      <c r="D756" s="85">
        <f>'3434'!AY749</f>
        <v>87401.880006462161</v>
      </c>
      <c r="E756" s="85">
        <f>'3434'!AZ749</f>
        <v>91805.152646677452</v>
      </c>
      <c r="G756" s="85">
        <f>'3434'!BE749</f>
        <v>34873.631742869518</v>
      </c>
      <c r="H756" s="85">
        <f>'3434'!BF749</f>
        <v>39235.740686603836</v>
      </c>
      <c r="I756" s="85">
        <f>'3434'!BG749</f>
        <v>43597.849630338154</v>
      </c>
    </row>
    <row r="757" spans="1:9" x14ac:dyDescent="0.4">
      <c r="A757" s="35">
        <f>'3434'!Y750</f>
        <v>742500</v>
      </c>
      <c r="B757" s="106">
        <f>IF(A757&gt;174999.99,VLOOKUP(A757,'Higher Income Adjustment'!A$1:B$190,2),0)</f>
        <v>0.7000000000000004</v>
      </c>
      <c r="C757" s="85">
        <f>'3434'!AX750</f>
        <v>83099.273063703222</v>
      </c>
      <c r="D757" s="85">
        <f>'3434'!AY750</f>
        <v>87504.940669771284</v>
      </c>
      <c r="E757" s="85">
        <f>'3434'!AZ750</f>
        <v>91910.608275839346</v>
      </c>
      <c r="G757" s="85">
        <f>'3434'!BE750</f>
        <v>34911.802171712341</v>
      </c>
      <c r="H757" s="85">
        <f>'3434'!BF750</f>
        <v>39276.283692123128</v>
      </c>
      <c r="I757" s="85">
        <f>'3434'!BG750</f>
        <v>43640.765212533915</v>
      </c>
    </row>
    <row r="758" spans="1:9" x14ac:dyDescent="0.4">
      <c r="A758" s="35">
        <f>'3434'!Y751</f>
        <v>743500</v>
      </c>
      <c r="B758" s="106">
        <f>IF(A758&gt;174999.99,VLOOKUP(A758,'Higher Income Adjustment'!A$1:B$190,2),0)</f>
        <v>0.7000000000000004</v>
      </c>
      <c r="C758" s="85">
        <f>'3434'!AX751</f>
        <v>83199.936218495568</v>
      </c>
      <c r="D758" s="85">
        <f>'3434'!AY751</f>
        <v>87608.001333080407</v>
      </c>
      <c r="E758" s="85">
        <f>'3434'!AZ751</f>
        <v>92016.066447665246</v>
      </c>
      <c r="G758" s="85">
        <f>'3434'!BE751</f>
        <v>34949.970081661071</v>
      </c>
      <c r="H758" s="85">
        <f>'3434'!BF751</f>
        <v>39316.826697642413</v>
      </c>
      <c r="I758" s="85">
        <f>'3434'!BG751</f>
        <v>43683.683313623755</v>
      </c>
    </row>
    <row r="759" spans="1:9" x14ac:dyDescent="0.4">
      <c r="A759" s="35">
        <f>'3434'!Y752</f>
        <v>744500</v>
      </c>
      <c r="B759" s="106">
        <f>IF(A759&gt;174999.99,VLOOKUP(A759,'Higher Income Adjustment'!A$1:B$190,2),0)</f>
        <v>0.7000000000000004</v>
      </c>
      <c r="C759" s="85">
        <f>'3434'!AX752</f>
        <v>83300.596834770447</v>
      </c>
      <c r="D759" s="85">
        <f>'3434'!AY752</f>
        <v>87711.06199638953</v>
      </c>
      <c r="E759" s="85">
        <f>'3434'!AZ752</f>
        <v>92121.527158008612</v>
      </c>
      <c r="G759" s="85">
        <f>'3434'!BE752</f>
        <v>34988.135476823503</v>
      </c>
      <c r="H759" s="85">
        <f>'3434'!BF752</f>
        <v>39357.369703161705</v>
      </c>
      <c r="I759" s="85">
        <f>'3434'!BG752</f>
        <v>43726.603929499906</v>
      </c>
    </row>
    <row r="760" spans="1:9" x14ac:dyDescent="0.4">
      <c r="A760" s="35">
        <f>'3434'!Y753</f>
        <v>745500</v>
      </c>
      <c r="B760" s="106">
        <f>IF(A760&gt;174999.99,VLOOKUP(A760,'Higher Income Adjustment'!A$1:B$190,2),0)</f>
        <v>0.7000000000000004</v>
      </c>
      <c r="C760" s="85">
        <f>'3434'!AX753</f>
        <v>83401.254916669772</v>
      </c>
      <c r="D760" s="85">
        <f>'3434'!AY753</f>
        <v>87814.122659698653</v>
      </c>
      <c r="E760" s="85">
        <f>'3434'!AZ753</f>
        <v>92226.990402727533</v>
      </c>
      <c r="G760" s="85">
        <f>'3434'!BE753</f>
        <v>35026.298361302812</v>
      </c>
      <c r="H760" s="85">
        <f>'3434'!BF753</f>
        <v>39397.912708680989</v>
      </c>
      <c r="I760" s="85">
        <f>'3434'!BG753</f>
        <v>43769.527056059167</v>
      </c>
    </row>
    <row r="761" spans="1:9" x14ac:dyDescent="0.4">
      <c r="A761" s="35">
        <f>'3434'!Y754</f>
        <v>746500</v>
      </c>
      <c r="B761" s="106">
        <f>IF(A761&gt;174999.99,VLOOKUP(A761,'Higher Income Adjustment'!A$1:B$190,2),0)</f>
        <v>0.7000000000000004</v>
      </c>
      <c r="C761" s="85">
        <f>'3434'!AX754</f>
        <v>83501.910468330767</v>
      </c>
      <c r="D761" s="85">
        <f>'3434'!AY754</f>
        <v>87917.183323007761</v>
      </c>
      <c r="E761" s="85">
        <f>'3434'!AZ754</f>
        <v>92332.456177684755</v>
      </c>
      <c r="G761" s="85">
        <f>'3434'!BE754</f>
        <v>35064.45873919758</v>
      </c>
      <c r="H761" s="85">
        <f>'3434'!BF754</f>
        <v>39438.455714200281</v>
      </c>
      <c r="I761" s="85">
        <f>'3434'!BG754</f>
        <v>43812.452689202983</v>
      </c>
    </row>
    <row r="762" spans="1:9" x14ac:dyDescent="0.4">
      <c r="A762" s="35">
        <f>'3434'!Y755</f>
        <v>747500</v>
      </c>
      <c r="B762" s="106">
        <f>IF(A762&gt;174999.99,VLOOKUP(A762,'Higher Income Adjustment'!A$1:B$190,2),0)</f>
        <v>0.7000000000000004</v>
      </c>
      <c r="C762" s="85">
        <f>'3434'!AX755</f>
        <v>83602.563493886089</v>
      </c>
      <c r="D762" s="85">
        <f>'3434'!AY755</f>
        <v>88020.243986316884</v>
      </c>
      <c r="E762" s="85">
        <f>'3434'!AZ755</f>
        <v>92437.924478747678</v>
      </c>
      <c r="G762" s="85">
        <f>'3434'!BE755</f>
        <v>35102.616614601771</v>
      </c>
      <c r="H762" s="85">
        <f>'3434'!BF755</f>
        <v>39478.998719719566</v>
      </c>
      <c r="I762" s="85">
        <f>'3434'!BG755</f>
        <v>43855.380824837361</v>
      </c>
    </row>
    <row r="763" spans="1:9" x14ac:dyDescent="0.4">
      <c r="A763" s="35">
        <f>'3434'!Y756</f>
        <v>748500</v>
      </c>
      <c r="B763" s="106">
        <f>IF(A763&gt;174999.99,VLOOKUP(A763,'Higher Income Adjustment'!A$1:B$190,2),0)</f>
        <v>0.7000000000000004</v>
      </c>
      <c r="C763" s="85">
        <f>'3434'!AX756</f>
        <v>83703.213997463637</v>
      </c>
      <c r="D763" s="85">
        <f>'3434'!AY756</f>
        <v>88123.304649626007</v>
      </c>
      <c r="E763" s="85">
        <f>'3434'!AZ756</f>
        <v>92543.395301788376</v>
      </c>
      <c r="G763" s="85">
        <f>'3434'!BE756</f>
        <v>35140.771991604735</v>
      </c>
      <c r="H763" s="85">
        <f>'3434'!BF756</f>
        <v>39519.541725238851</v>
      </c>
      <c r="I763" s="85">
        <f>'3434'!BG756</f>
        <v>43898.311458872966</v>
      </c>
    </row>
    <row r="764" spans="1:9" x14ac:dyDescent="0.4">
      <c r="A764" s="35">
        <f>'3434'!Y757</f>
        <v>749500</v>
      </c>
      <c r="B764" s="106">
        <f>IF(A764&gt;174999.99,VLOOKUP(A764,'Higher Income Adjustment'!A$1:B$190,2),0)</f>
        <v>0.7000000000000004</v>
      </c>
      <c r="C764" s="85">
        <f>'3434'!AX757</f>
        <v>83803.861983186682</v>
      </c>
      <c r="D764" s="85">
        <f>'3434'!AY757</f>
        <v>88226.36531293513</v>
      </c>
      <c r="E764" s="85">
        <f>'3434'!AZ757</f>
        <v>92648.868642683577</v>
      </c>
      <c r="G764" s="85">
        <f>'3434'!BE757</f>
        <v>35178.924874291195</v>
      </c>
      <c r="H764" s="85">
        <f>'3434'!BF757</f>
        <v>39560.084730758143</v>
      </c>
      <c r="I764" s="85">
        <f>'3434'!BG757</f>
        <v>43941.24458722509</v>
      </c>
    </row>
    <row r="765" spans="1:9" x14ac:dyDescent="0.4">
      <c r="A765" s="35">
        <f>'3434'!Y758</f>
        <v>750500</v>
      </c>
      <c r="B765" s="106">
        <f>IF(A765&gt;174999.99,VLOOKUP(A765,'Higher Income Adjustment'!A$1:B$190,2),0)</f>
        <v>0.7000000000000004</v>
      </c>
      <c r="C765" s="85">
        <f>'3434'!AX758</f>
        <v>83904.507455173793</v>
      </c>
      <c r="D765" s="85">
        <f>'3434'!AY758</f>
        <v>88329.425976244253</v>
      </c>
      <c r="E765" s="85">
        <f>'3434'!AZ758</f>
        <v>92754.344497314712</v>
      </c>
      <c r="G765" s="85">
        <f>'3434'!BE758</f>
        <v>35217.075266741187</v>
      </c>
      <c r="H765" s="85">
        <f>'3434'!BF758</f>
        <v>39600.627736277427</v>
      </c>
      <c r="I765" s="85">
        <f>'3434'!BG758</f>
        <v>43984.180205813667</v>
      </c>
    </row>
    <row r="766" spans="1:9" x14ac:dyDescent="0.4">
      <c r="A766" s="35">
        <f>'3434'!Y759</f>
        <v>751500</v>
      </c>
      <c r="B766" s="106">
        <f>IF(A766&gt;174999.99,VLOOKUP(A766,'Higher Income Adjustment'!A$1:B$190,2),0)</f>
        <v>0.7000000000000004</v>
      </c>
      <c r="C766" s="85">
        <f>'3434'!AX759</f>
        <v>84005.150417538796</v>
      </c>
      <c r="D766" s="85">
        <f>'3434'!AY759</f>
        <v>88432.486639553361</v>
      </c>
      <c r="E766" s="85">
        <f>'3434'!AZ759</f>
        <v>92859.822861567925</v>
      </c>
      <c r="G766" s="85">
        <f>'3434'!BE759</f>
        <v>35255.223173030143</v>
      </c>
      <c r="H766" s="85">
        <f>'3434'!BF759</f>
        <v>39641.170741796719</v>
      </c>
      <c r="I766" s="85">
        <f>'3434'!BG759</f>
        <v>44027.118310563295</v>
      </c>
    </row>
    <row r="767" spans="1:9" x14ac:dyDescent="0.4">
      <c r="A767" s="35">
        <f>'3434'!Y760</f>
        <v>752500</v>
      </c>
      <c r="B767" s="106">
        <f>IF(A767&gt;174999.99,VLOOKUP(A767,'Higher Income Adjustment'!A$1:B$190,2),0)</f>
        <v>0.7000000000000004</v>
      </c>
      <c r="C767" s="85">
        <f>'3434'!AX760</f>
        <v>84105.790874390877</v>
      </c>
      <c r="D767" s="85">
        <f>'3434'!AY760</f>
        <v>88535.547302862484</v>
      </c>
      <c r="E767" s="85">
        <f>'3434'!AZ760</f>
        <v>92965.30373133409</v>
      </c>
      <c r="G767" s="85">
        <f>'3434'!BE760</f>
        <v>35293.368597228779</v>
      </c>
      <c r="H767" s="85">
        <f>'3434'!BF760</f>
        <v>39681.713747316004</v>
      </c>
      <c r="I767" s="85">
        <f>'3434'!BG760</f>
        <v>44070.058897403229</v>
      </c>
    </row>
    <row r="768" spans="1:9" x14ac:dyDescent="0.4">
      <c r="A768" s="35">
        <f>'3434'!Y761</f>
        <v>753500</v>
      </c>
      <c r="B768" s="106">
        <f>IF(A768&gt;174999.99,VLOOKUP(A768,'Higher Income Adjustment'!A$1:B$190,2),0)</f>
        <v>0.7000000000000004</v>
      </c>
      <c r="C768" s="85">
        <f>'3434'!AX761</f>
        <v>84206.428829834476</v>
      </c>
      <c r="D768" s="85">
        <f>'3434'!AY761</f>
        <v>88638.607966171607</v>
      </c>
      <c r="E768" s="85">
        <f>'3434'!AZ761</f>
        <v>93070.787102508737</v>
      </c>
      <c r="G768" s="85">
        <f>'3434'!BE761</f>
        <v>35331.511543403176</v>
      </c>
      <c r="H768" s="85">
        <f>'3434'!BF761</f>
        <v>39722.256752835296</v>
      </c>
      <c r="I768" s="85">
        <f>'3434'!BG761</f>
        <v>44113.001962267415</v>
      </c>
    </row>
    <row r="769" spans="1:9" x14ac:dyDescent="0.4">
      <c r="A769" s="35">
        <f>'3434'!Y762</f>
        <v>754500</v>
      </c>
      <c r="B769" s="106">
        <f>IF(A769&gt;174999.99,VLOOKUP(A769,'Higher Income Adjustment'!A$1:B$190,2),0)</f>
        <v>0.7000000000000004</v>
      </c>
      <c r="C769" s="85">
        <f>'3434'!AX762</f>
        <v>84307.064287969275</v>
      </c>
      <c r="D769" s="85">
        <f>'3434'!AY762</f>
        <v>88741.66862948073</v>
      </c>
      <c r="E769" s="85">
        <f>'3434'!AZ762</f>
        <v>93176.272970992184</v>
      </c>
      <c r="G769" s="85">
        <f>'3434'!BE762</f>
        <v>35369.652015614687</v>
      </c>
      <c r="H769" s="85">
        <f>'3434'!BF762</f>
        <v>39762.79975835458</v>
      </c>
      <c r="I769" s="85">
        <f>'3434'!BG762</f>
        <v>44155.947501094473</v>
      </c>
    </row>
    <row r="770" spans="1:9" x14ac:dyDescent="0.4">
      <c r="A770" s="35">
        <f>'3434'!Y763</f>
        <v>755500</v>
      </c>
      <c r="B770" s="106">
        <f>IF(A770&gt;174999.99,VLOOKUP(A770,'Higher Income Adjustment'!A$1:B$190,2),0)</f>
        <v>0.7000000000000004</v>
      </c>
      <c r="C770" s="85">
        <f>'3434'!AX763</f>
        <v>84407.697252890226</v>
      </c>
      <c r="D770" s="85">
        <f>'3434'!AY763</f>
        <v>88844.729292789852</v>
      </c>
      <c r="E770" s="85">
        <f>'3434'!AZ763</f>
        <v>93281.761332689479</v>
      </c>
      <c r="G770" s="85">
        <f>'3434'!BE763</f>
        <v>35407.790017920008</v>
      </c>
      <c r="H770" s="85">
        <f>'3434'!BF763</f>
        <v>39803.342763873872</v>
      </c>
      <c r="I770" s="85">
        <f>'3434'!BG763</f>
        <v>44198.895509827737</v>
      </c>
    </row>
    <row r="771" spans="1:9" x14ac:dyDescent="0.4">
      <c r="A771" s="35">
        <f>'3434'!Y764</f>
        <v>756500</v>
      </c>
      <c r="B771" s="106">
        <f>IF(A771&gt;174999.99,VLOOKUP(A771,'Higher Income Adjustment'!A$1:B$190,2),0)</f>
        <v>0.7000000000000004</v>
      </c>
      <c r="C771" s="85">
        <f>'3434'!AX764</f>
        <v>84508.327728687538</v>
      </c>
      <c r="D771" s="85">
        <f>'3434'!AY764</f>
        <v>88947.789956098961</v>
      </c>
      <c r="E771" s="85">
        <f>'3434'!AZ764</f>
        <v>93387.252183510383</v>
      </c>
      <c r="G771" s="85">
        <f>'3434'!BE764</f>
        <v>35445.92555437109</v>
      </c>
      <c r="H771" s="85">
        <f>'3434'!BF764</f>
        <v>39843.885769393157</v>
      </c>
      <c r="I771" s="85">
        <f>'3434'!BG764</f>
        <v>44241.845984415224</v>
      </c>
    </row>
    <row r="772" spans="1:9" x14ac:dyDescent="0.4">
      <c r="A772" s="35">
        <f>'3434'!Y765</f>
        <v>757500</v>
      </c>
      <c r="B772" s="106">
        <f>IF(A772&gt;174999.99,VLOOKUP(A772,'Higher Income Adjustment'!A$1:B$190,2),0)</f>
        <v>0.7000000000000004</v>
      </c>
      <c r="C772" s="85">
        <f>'3434'!AX765</f>
        <v>84608.955719446676</v>
      </c>
      <c r="D772" s="85">
        <f>'3434'!AY765</f>
        <v>89050.850619408084</v>
      </c>
      <c r="E772" s="85">
        <f>'3434'!AZ765</f>
        <v>93492.745519369491</v>
      </c>
      <c r="G772" s="85">
        <f>'3434'!BE765</f>
        <v>35484.058629015206</v>
      </c>
      <c r="H772" s="85">
        <f>'3434'!BF765</f>
        <v>39884.428774912449</v>
      </c>
      <c r="I772" s="85">
        <f>'3434'!BG765</f>
        <v>44284.798920809691</v>
      </c>
    </row>
    <row r="773" spans="1:9" x14ac:dyDescent="0.4">
      <c r="A773" s="35">
        <f>'3434'!Y766</f>
        <v>758500</v>
      </c>
      <c r="B773" s="106">
        <f>IF(A773&gt;174999.99,VLOOKUP(A773,'Higher Income Adjustment'!A$1:B$190,2),0)</f>
        <v>0.7000000000000004</v>
      </c>
      <c r="C773" s="85">
        <f>'3434'!AX766</f>
        <v>84709.581229248288</v>
      </c>
      <c r="D773" s="85">
        <f>'3434'!AY766</f>
        <v>89153.911282717207</v>
      </c>
      <c r="E773" s="85">
        <f>'3434'!AZ766</f>
        <v>93598.241336186125</v>
      </c>
      <c r="G773" s="85">
        <f>'3434'!BE766</f>
        <v>35522.189245894857</v>
      </c>
      <c r="H773" s="85">
        <f>'3434'!BF766</f>
        <v>39924.971780431733</v>
      </c>
      <c r="I773" s="85">
        <f>'3434'!BG766</f>
        <v>44327.75431496861</v>
      </c>
    </row>
    <row r="774" spans="1:9" x14ac:dyDescent="0.4">
      <c r="A774" s="35">
        <f>'3434'!Y767</f>
        <v>759500</v>
      </c>
      <c r="B774" s="106">
        <f>IF(A774&gt;174999.99,VLOOKUP(A774,'Higher Income Adjustment'!A$1:B$190,2),0)</f>
        <v>0.7000000000000004</v>
      </c>
      <c r="C774" s="85">
        <f>'3434'!AX767</f>
        <v>84810.204262168278</v>
      </c>
      <c r="D774" s="85">
        <f>'3434'!AY767</f>
        <v>89256.97194602633</v>
      </c>
      <c r="E774" s="85">
        <f>'3434'!AZ767</f>
        <v>93703.739629884381</v>
      </c>
      <c r="G774" s="85">
        <f>'3434'!BE767</f>
        <v>35560.31740904785</v>
      </c>
      <c r="H774" s="85">
        <f>'3434'!BF767</f>
        <v>39965.514785951025</v>
      </c>
      <c r="I774" s="85">
        <f>'3434'!BG767</f>
        <v>44370.712162854201</v>
      </c>
    </row>
    <row r="775" spans="1:9" x14ac:dyDescent="0.4">
      <c r="A775" s="35">
        <f>'3434'!Y768</f>
        <v>760500</v>
      </c>
      <c r="B775" s="106">
        <f>IF(A775&gt;174999.99,VLOOKUP(A775,'Higher Income Adjustment'!A$1:B$190,2),0)</f>
        <v>0.7000000000000004</v>
      </c>
      <c r="C775" s="85">
        <f>'3434'!AX768</f>
        <v>84910.824822277733</v>
      </c>
      <c r="D775" s="85">
        <f>'3434'!AY768</f>
        <v>89360.032609335438</v>
      </c>
      <c r="E775" s="85">
        <f>'3434'!AZ768</f>
        <v>93809.240396393143</v>
      </c>
      <c r="G775" s="85">
        <f>'3434'!BE768</f>
        <v>35598.443122507211</v>
      </c>
      <c r="H775" s="85">
        <f>'3434'!BF768</f>
        <v>40006.05779147031</v>
      </c>
      <c r="I775" s="85">
        <f>'3434'!BG768</f>
        <v>44413.672460433409</v>
      </c>
    </row>
    <row r="776" spans="1:9" x14ac:dyDescent="0.4">
      <c r="A776" s="35">
        <f>'3434'!Y769</f>
        <v>761500</v>
      </c>
      <c r="B776" s="106">
        <f>IF(A776&gt;174999.99,VLOOKUP(A776,'Higher Income Adjustment'!A$1:B$190,2),0)</f>
        <v>0.7000000000000004</v>
      </c>
      <c r="C776" s="85">
        <f>'3434'!AX769</f>
        <v>85011.442913642953</v>
      </c>
      <c r="D776" s="85">
        <f>'3434'!AY769</f>
        <v>89463.093272644561</v>
      </c>
      <c r="E776" s="85">
        <f>'3434'!AZ769</f>
        <v>93914.743631646168</v>
      </c>
      <c r="G776" s="85">
        <f>'3434'!BE769</f>
        <v>35636.566390301232</v>
      </c>
      <c r="H776" s="85">
        <f>'3434'!BF769</f>
        <v>40046.600796989595</v>
      </c>
      <c r="I776" s="85">
        <f>'3434'!BG769</f>
        <v>44456.635203677957</v>
      </c>
    </row>
    <row r="777" spans="1:9" x14ac:dyDescent="0.4">
      <c r="A777" s="35">
        <f>'3434'!Y770</f>
        <v>762500</v>
      </c>
      <c r="B777" s="106">
        <f>IF(A777&gt;174999.99,VLOOKUP(A777,'Higher Income Adjustment'!A$1:B$190,2),0)</f>
        <v>0.7000000000000004</v>
      </c>
      <c r="C777" s="85">
        <f>'3434'!AX770</f>
        <v>85112.058540325452</v>
      </c>
      <c r="D777" s="85">
        <f>'3434'!AY770</f>
        <v>89566.153935953684</v>
      </c>
      <c r="E777" s="85">
        <f>'3434'!AZ770</f>
        <v>94020.249331581916</v>
      </c>
      <c r="G777" s="85">
        <f>'3434'!BE770</f>
        <v>35674.687216453429</v>
      </c>
      <c r="H777" s="85">
        <f>'3434'!BF770</f>
        <v>40087.143802508886</v>
      </c>
      <c r="I777" s="85">
        <f>'3434'!BG770</f>
        <v>44499.600388564344</v>
      </c>
    </row>
    <row r="778" spans="1:9" x14ac:dyDescent="0.4">
      <c r="A778" s="35">
        <f>'3434'!Y771</f>
        <v>763500</v>
      </c>
      <c r="B778" s="106">
        <f>IF(A778&gt;174999.99,VLOOKUP(A778,'Higher Income Adjustment'!A$1:B$190,2),0)</f>
        <v>0.7000000000000004</v>
      </c>
      <c r="C778" s="85">
        <f>'3434'!AX771</f>
        <v>85212.671706381865</v>
      </c>
      <c r="D778" s="85">
        <f>'3434'!AY771</f>
        <v>89669.214599262807</v>
      </c>
      <c r="E778" s="85">
        <f>'3434'!AZ771</f>
        <v>94125.757492143748</v>
      </c>
      <c r="G778" s="85">
        <f>'3434'!BE771</f>
        <v>35712.805604982554</v>
      </c>
      <c r="H778" s="85">
        <f>'3434'!BF771</f>
        <v>40127.686808028171</v>
      </c>
      <c r="I778" s="85">
        <f>'3434'!BG771</f>
        <v>44542.568011073789</v>
      </c>
    </row>
    <row r="779" spans="1:9" x14ac:dyDescent="0.4">
      <c r="A779" s="35">
        <f>'3434'!Y772</f>
        <v>764500</v>
      </c>
      <c r="B779" s="106">
        <f>IF(A779&gt;174999.99,VLOOKUP(A779,'Higher Income Adjustment'!A$1:B$190,2),0)</f>
        <v>0.7000000000000004</v>
      </c>
      <c r="C779" s="85">
        <f>'3434'!AX772</f>
        <v>85313.282415864043</v>
      </c>
      <c r="D779" s="85">
        <f>'3434'!AY772</f>
        <v>89772.275262571929</v>
      </c>
      <c r="E779" s="85">
        <f>'3434'!AZ772</f>
        <v>94231.268109279816</v>
      </c>
      <c r="G779" s="85">
        <f>'3434'!BE772</f>
        <v>35750.921559902563</v>
      </c>
      <c r="H779" s="85">
        <f>'3434'!BF772</f>
        <v>40168.229813547463</v>
      </c>
      <c r="I779" s="85">
        <f>'3434'!BG772</f>
        <v>44585.538067192363</v>
      </c>
    </row>
    <row r="780" spans="1:9" x14ac:dyDescent="0.4">
      <c r="A780" s="35">
        <f>'3434'!Y773</f>
        <v>765500</v>
      </c>
      <c r="B780" s="106">
        <f>IF(A780&gt;174999.99,VLOOKUP(A780,'Higher Income Adjustment'!A$1:B$190,2),0)</f>
        <v>0.7000000000000004</v>
      </c>
      <c r="C780" s="85">
        <f>'3434'!AX773</f>
        <v>85413.89067281899</v>
      </c>
      <c r="D780" s="85">
        <f>'3434'!AY773</f>
        <v>89875.335925881038</v>
      </c>
      <c r="E780" s="85">
        <f>'3434'!AZ773</f>
        <v>94336.781178943085</v>
      </c>
      <c r="G780" s="85">
        <f>'3434'!BE773</f>
        <v>35789.035085222618</v>
      </c>
      <c r="H780" s="85">
        <f>'3434'!BF773</f>
        <v>40208.772819066748</v>
      </c>
      <c r="I780" s="85">
        <f>'3434'!BG773</f>
        <v>44628.510552910877</v>
      </c>
    </row>
    <row r="781" spans="1:9" x14ac:dyDescent="0.4">
      <c r="A781" s="35">
        <f>'3434'!Y774</f>
        <v>766500</v>
      </c>
      <c r="B781" s="106">
        <f>IF(A781&gt;174999.99,VLOOKUP(A781,'Higher Income Adjustment'!A$1:B$190,2),0)</f>
        <v>0.7000000000000004</v>
      </c>
      <c r="C781" s="85">
        <f>'3434'!AX774</f>
        <v>85514.496481288865</v>
      </c>
      <c r="D781" s="85">
        <f>'3434'!AY774</f>
        <v>89978.396589190161</v>
      </c>
      <c r="E781" s="85">
        <f>'3434'!AZ774</f>
        <v>94442.296697091457</v>
      </c>
      <c r="G781" s="85">
        <f>'3434'!BE774</f>
        <v>35827.146184947109</v>
      </c>
      <c r="H781" s="85">
        <f>'3434'!BF774</f>
        <v>40249.31582458604</v>
      </c>
      <c r="I781" s="85">
        <f>'3434'!BG774</f>
        <v>44671.48546422497</v>
      </c>
    </row>
    <row r="782" spans="1:9" x14ac:dyDescent="0.4">
      <c r="A782" s="35">
        <f>'3434'!Y775</f>
        <v>767500</v>
      </c>
      <c r="B782" s="106">
        <f>IF(A782&gt;174999.99,VLOOKUP(A782,'Higher Income Adjustment'!A$1:B$190,2),0)</f>
        <v>0.7000000000000004</v>
      </c>
      <c r="C782" s="85">
        <f>'3434'!AX775</f>
        <v>85615.099845310964</v>
      </c>
      <c r="D782" s="85">
        <f>'3434'!AY775</f>
        <v>90081.457252499284</v>
      </c>
      <c r="E782" s="85">
        <f>'3434'!AZ775</f>
        <v>94547.814659687603</v>
      </c>
      <c r="G782" s="85">
        <f>'3434'!BE775</f>
        <v>35865.25486307557</v>
      </c>
      <c r="H782" s="85">
        <f>'3434'!BF775</f>
        <v>40289.858830105324</v>
      </c>
      <c r="I782" s="85">
        <f>'3434'!BG775</f>
        <v>44714.462797135078</v>
      </c>
    </row>
    <row r="783" spans="1:9" x14ac:dyDescent="0.4">
      <c r="A783" s="35">
        <f>'3434'!Y776</f>
        <v>768500</v>
      </c>
      <c r="B783" s="106">
        <f>IF(A783&gt;174999.99,VLOOKUP(A783,'Higher Income Adjustment'!A$1:B$190,2),0)</f>
        <v>0.7000000000000004</v>
      </c>
      <c r="C783" s="85">
        <f>'3434'!AX776</f>
        <v>85715.700768917741</v>
      </c>
      <c r="D783" s="85">
        <f>'3434'!AY776</f>
        <v>90184.517915808407</v>
      </c>
      <c r="E783" s="85">
        <f>'3434'!AZ776</f>
        <v>94653.335062699072</v>
      </c>
      <c r="G783" s="85">
        <f>'3434'!BE776</f>
        <v>35903.361123602757</v>
      </c>
      <c r="H783" s="85">
        <f>'3434'!BF776</f>
        <v>40330.401835624616</v>
      </c>
      <c r="I783" s="85">
        <f>'3434'!BG776</f>
        <v>44757.442547646475</v>
      </c>
    </row>
    <row r="784" spans="1:9" x14ac:dyDescent="0.4">
      <c r="A784" s="35">
        <f>'3434'!Y777</f>
        <v>769500</v>
      </c>
      <c r="B784" s="106">
        <f>IF(A784&gt;174999.99,VLOOKUP(A784,'Higher Income Adjustment'!A$1:B$190,2),0)</f>
        <v>0.7000000000000004</v>
      </c>
      <c r="C784" s="85">
        <f>'3434'!AX777</f>
        <v>85816.299256136728</v>
      </c>
      <c r="D784" s="85">
        <f>'3434'!AY777</f>
        <v>90287.578579117529</v>
      </c>
      <c r="E784" s="85">
        <f>'3434'!AZ777</f>
        <v>94758.857902098331</v>
      </c>
      <c r="G784" s="85">
        <f>'3434'!BE777</f>
        <v>35941.464970518573</v>
      </c>
      <c r="H784" s="85">
        <f>'3434'!BF777</f>
        <v>40370.944841143901</v>
      </c>
      <c r="I784" s="85">
        <f>'3434'!BG777</f>
        <v>44800.424711769228</v>
      </c>
    </row>
    <row r="785" spans="1:9" x14ac:dyDescent="0.4">
      <c r="A785" s="35">
        <f>'3434'!Y778</f>
        <v>770500</v>
      </c>
      <c r="B785" s="106">
        <f>IF(A785&gt;174999.99,VLOOKUP(A785,'Higher Income Adjustment'!A$1:B$190,2),0)</f>
        <v>0.7000000000000004</v>
      </c>
      <c r="C785" s="85">
        <f>'3434'!AX778</f>
        <v>85916.895310990614</v>
      </c>
      <c r="D785" s="85">
        <f>'3434'!AY778</f>
        <v>90390.639242426638</v>
      </c>
      <c r="E785" s="85">
        <f>'3434'!AZ778</f>
        <v>94864.383173862661</v>
      </c>
      <c r="G785" s="85">
        <f>'3434'!BE778</f>
        <v>35979.566407808103</v>
      </c>
      <c r="H785" s="85">
        <f>'3434'!BF778</f>
        <v>40411.487846663193</v>
      </c>
      <c r="I785" s="85">
        <f>'3434'!BG778</f>
        <v>44843.409285518283</v>
      </c>
    </row>
    <row r="786" spans="1:9" x14ac:dyDescent="0.4">
      <c r="A786" s="35">
        <f>'3434'!Y779</f>
        <v>771500</v>
      </c>
      <c r="B786" s="106">
        <f>IF(A786&gt;174999.99,VLOOKUP(A786,'Higher Income Adjustment'!A$1:B$190,2),0)</f>
        <v>0.7000000000000004</v>
      </c>
      <c r="C786" s="85">
        <f>'3434'!AX779</f>
        <v>86017.488937497212</v>
      </c>
      <c r="D786" s="85">
        <f>'3434'!AY779</f>
        <v>90493.699905735761</v>
      </c>
      <c r="E786" s="85">
        <f>'3434'!AZ779</f>
        <v>94969.91087397431</v>
      </c>
      <c r="G786" s="85">
        <f>'3434'!BE779</f>
        <v>36017.665439451557</v>
      </c>
      <c r="H786" s="85">
        <f>'3434'!BF779</f>
        <v>40452.030852182477</v>
      </c>
      <c r="I786" s="85">
        <f>'3434'!BG779</f>
        <v>44886.396264913397</v>
      </c>
    </row>
    <row r="787" spans="1:9" x14ac:dyDescent="0.4">
      <c r="A787" s="35">
        <f>'3434'!Y780</f>
        <v>772500</v>
      </c>
      <c r="B787" s="106">
        <f>IF(A787&gt;174999.99,VLOOKUP(A787,'Higher Income Adjustment'!A$1:B$190,2),0)</f>
        <v>0.7000000000000004</v>
      </c>
      <c r="C787" s="85">
        <f>'3434'!AX780</f>
        <v>86118.080139669401</v>
      </c>
      <c r="D787" s="85">
        <f>'3434'!AY780</f>
        <v>90596.760569044884</v>
      </c>
      <c r="E787" s="85">
        <f>'3434'!AZ780</f>
        <v>95075.440998420367</v>
      </c>
      <c r="G787" s="85">
        <f>'3434'!BE780</f>
        <v>36055.762069424345</v>
      </c>
      <c r="H787" s="85">
        <f>'3434'!BF780</f>
        <v>40492.573857701769</v>
      </c>
      <c r="I787" s="85">
        <f>'3434'!BG780</f>
        <v>44929.385645979193</v>
      </c>
    </row>
    <row r="788" spans="1:9" x14ac:dyDescent="0.4">
      <c r="A788" s="35">
        <f>'3434'!Y781</f>
        <v>773500</v>
      </c>
      <c r="B788" s="106">
        <f>IF(A788&gt;174999.99,VLOOKUP(A788,'Higher Income Adjustment'!A$1:B$190,2),0)</f>
        <v>0.7000000000000004</v>
      </c>
      <c r="C788" s="85">
        <f>'3434'!AX781</f>
        <v>86218.668921515156</v>
      </c>
      <c r="D788" s="85">
        <f>'3434'!AY781</f>
        <v>90699.821232354006</v>
      </c>
      <c r="E788" s="85">
        <f>'3434'!AZ781</f>
        <v>95180.973543192857</v>
      </c>
      <c r="G788" s="85">
        <f>'3434'!BE781</f>
        <v>36093.856301696957</v>
      </c>
      <c r="H788" s="85">
        <f>'3434'!BF781</f>
        <v>40533.116863221054</v>
      </c>
      <c r="I788" s="85">
        <f>'3434'!BG781</f>
        <v>44972.377424745151</v>
      </c>
    </row>
    <row r="789" spans="1:9" x14ac:dyDescent="0.4">
      <c r="A789" s="35">
        <f>'3434'!Y782</f>
        <v>774500</v>
      </c>
      <c r="B789" s="106">
        <f>IF(A789&gt;174999.99,VLOOKUP(A789,'Higher Income Adjustment'!A$1:B$190,2),0)</f>
        <v>0.7000000000000004</v>
      </c>
      <c r="C789" s="85">
        <f>'3434'!AX782</f>
        <v>86319.25528703758</v>
      </c>
      <c r="D789" s="85">
        <f>'3434'!AY782</f>
        <v>90802.881895663129</v>
      </c>
      <c r="E789" s="85">
        <f>'3434'!AZ782</f>
        <v>95286.508504288679</v>
      </c>
      <c r="G789" s="85">
        <f>'3434'!BE782</f>
        <v>36131.948140235058</v>
      </c>
      <c r="H789" s="85">
        <f>'3434'!BF782</f>
        <v>40573.659868740338</v>
      </c>
      <c r="I789" s="85">
        <f>'3434'!BG782</f>
        <v>45015.371597245619</v>
      </c>
    </row>
    <row r="790" spans="1:9" x14ac:dyDescent="0.4">
      <c r="A790" s="35">
        <f>'3434'!Y783</f>
        <v>775500</v>
      </c>
      <c r="B790" s="106">
        <f>IF(A790&gt;174999.99,VLOOKUP(A790,'Higher Income Adjustment'!A$1:B$190,2),0)</f>
        <v>0.7000000000000004</v>
      </c>
      <c r="C790" s="85">
        <f>'3434'!AX783</f>
        <v>86419.839240234782</v>
      </c>
      <c r="D790" s="85">
        <f>'3434'!AY783</f>
        <v>90905.942558972238</v>
      </c>
      <c r="E790" s="85">
        <f>'3434'!AZ783</f>
        <v>95392.045877709694</v>
      </c>
      <c r="G790" s="85">
        <f>'3434'!BE783</f>
        <v>36170.037588999417</v>
      </c>
      <c r="H790" s="85">
        <f>'3434'!BF783</f>
        <v>40614.20287425963</v>
      </c>
      <c r="I790" s="85">
        <f>'3434'!BG783</f>
        <v>45058.368159519843</v>
      </c>
    </row>
    <row r="791" spans="1:9" x14ac:dyDescent="0.4">
      <c r="A791" s="35">
        <f>'3434'!Y784</f>
        <v>776500</v>
      </c>
      <c r="B791" s="106">
        <f>IF(A791&gt;174999.99,VLOOKUP(A791,'Higher Income Adjustment'!A$1:B$190,2),0)</f>
        <v>0.7000000000000004</v>
      </c>
      <c r="C791" s="85">
        <f>'3434'!AX784</f>
        <v>86520.42078510001</v>
      </c>
      <c r="D791" s="85">
        <f>'3434'!AY784</f>
        <v>91009.003222281361</v>
      </c>
      <c r="E791" s="85">
        <f>'3434'!AZ784</f>
        <v>95497.585659462711</v>
      </c>
      <c r="G791" s="85">
        <f>'3434'!BE784</f>
        <v>36208.124651945924</v>
      </c>
      <c r="H791" s="85">
        <f>'3434'!BF784</f>
        <v>40654.745879778915</v>
      </c>
      <c r="I791" s="85">
        <f>'3434'!BG784</f>
        <v>45101.367107611906</v>
      </c>
    </row>
    <row r="792" spans="1:9" x14ac:dyDescent="0.4">
      <c r="A792" s="35">
        <f>'3434'!Y785</f>
        <v>777500</v>
      </c>
      <c r="B792" s="106">
        <f>IF(A792&gt;174999.99,VLOOKUP(A792,'Higher Income Adjustment'!A$1:B$190,2),0)</f>
        <v>0.7000000000000004</v>
      </c>
      <c r="C792" s="85">
        <f>'3434'!AX785</f>
        <v>86620.999925621538</v>
      </c>
      <c r="D792" s="85">
        <f>'3434'!AY785</f>
        <v>91112.063885590484</v>
      </c>
      <c r="E792" s="85">
        <f>'3434'!AZ785</f>
        <v>95603.127845559429</v>
      </c>
      <c r="G792" s="85">
        <f>'3434'!BE785</f>
        <v>36246.209333025574</v>
      </c>
      <c r="H792" s="85">
        <f>'3434'!BF785</f>
        <v>40695.288885298207</v>
      </c>
      <c r="I792" s="85">
        <f>'3434'!BG785</f>
        <v>45144.36843757084</v>
      </c>
    </row>
    <row r="793" spans="1:9" x14ac:dyDescent="0.4">
      <c r="A793" s="35">
        <f>'3434'!Y786</f>
        <v>778500</v>
      </c>
      <c r="B793" s="106">
        <f>IF(A793&gt;174999.99,VLOOKUP(A793,'Higher Income Adjustment'!A$1:B$190,2),0)</f>
        <v>0.7000000000000004</v>
      </c>
      <c r="C793" s="85">
        <f>'3434'!AX786</f>
        <v>86721.576665782704</v>
      </c>
      <c r="D793" s="85">
        <f>'3434'!AY786</f>
        <v>91215.124548899606</v>
      </c>
      <c r="E793" s="85">
        <f>'3434'!AZ786</f>
        <v>95708.672432016509</v>
      </c>
      <c r="G793" s="85">
        <f>'3434'!BE786</f>
        <v>36284.291636184462</v>
      </c>
      <c r="H793" s="85">
        <f>'3434'!BF786</f>
        <v>40735.831890817492</v>
      </c>
      <c r="I793" s="85">
        <f>'3434'!BG786</f>
        <v>45187.372145450521</v>
      </c>
    </row>
    <row r="794" spans="1:9" x14ac:dyDescent="0.4">
      <c r="A794" s="35">
        <f>'3434'!Y787</f>
        <v>779500</v>
      </c>
      <c r="B794" s="106">
        <f>IF(A794&gt;174999.99,VLOOKUP(A794,'Higher Income Adjustment'!A$1:B$190,2),0)</f>
        <v>0.7000000000000004</v>
      </c>
      <c r="C794" s="85">
        <f>'3434'!AX787</f>
        <v>86822.151009561872</v>
      </c>
      <c r="D794" s="85">
        <f>'3434'!AY787</f>
        <v>91318.185212208715</v>
      </c>
      <c r="E794" s="85">
        <f>'3434'!AZ787</f>
        <v>95814.219414855557</v>
      </c>
      <c r="G794" s="85">
        <f>'3434'!BE787</f>
        <v>36322.371565363777</v>
      </c>
      <c r="H794" s="85">
        <f>'3434'!BF787</f>
        <v>40776.374896336783</v>
      </c>
      <c r="I794" s="85">
        <f>'3434'!BG787</f>
        <v>45230.37822730979</v>
      </c>
    </row>
    <row r="795" spans="1:9" x14ac:dyDescent="0.4">
      <c r="A795" s="35">
        <f>'3434'!Y788</f>
        <v>780500</v>
      </c>
      <c r="B795" s="106">
        <f>IF(A795&gt;174999.99,VLOOKUP(A795,'Higher Income Adjustment'!A$1:B$190,2),0)</f>
        <v>0.7000000000000004</v>
      </c>
      <c r="C795" s="85">
        <f>'3434'!AX788</f>
        <v>86922.722960932471</v>
      </c>
      <c r="D795" s="85">
        <f>'3434'!AY788</f>
        <v>91421.245875517838</v>
      </c>
      <c r="E795" s="85">
        <f>'3434'!AZ788</f>
        <v>95919.768790103204</v>
      </c>
      <c r="G795" s="85">
        <f>'3434'!BE788</f>
        <v>36360.449124499792</v>
      </c>
      <c r="H795" s="85">
        <f>'3434'!BF788</f>
        <v>40816.917901856068</v>
      </c>
      <c r="I795" s="85">
        <f>'3434'!BG788</f>
        <v>45273.386679212344</v>
      </c>
    </row>
    <row r="796" spans="1:9" x14ac:dyDescent="0.4">
      <c r="A796" s="35">
        <f>'3434'!Y789</f>
        <v>781500</v>
      </c>
      <c r="B796" s="106">
        <f>IF(A796&gt;174999.99,VLOOKUP(A796,'Higher Income Adjustment'!A$1:B$190,2),0)</f>
        <v>0.7000000000000004</v>
      </c>
      <c r="C796" s="85">
        <f>'3434'!AX789</f>
        <v>87023.292523862954</v>
      </c>
      <c r="D796" s="85">
        <f>'3434'!AY789</f>
        <v>91524.306538826961</v>
      </c>
      <c r="E796" s="85">
        <f>'3434'!AZ789</f>
        <v>96025.320553790967</v>
      </c>
      <c r="G796" s="85">
        <f>'3434'!BE789</f>
        <v>36398.524317523857</v>
      </c>
      <c r="H796" s="85">
        <f>'3434'!BF789</f>
        <v>40857.46090737536</v>
      </c>
      <c r="I796" s="85">
        <f>'3434'!BG789</f>
        <v>45316.397497226862</v>
      </c>
    </row>
    <row r="797" spans="1:9" x14ac:dyDescent="0.4">
      <c r="A797" s="35">
        <f>'3434'!Y790</f>
        <v>782500</v>
      </c>
      <c r="B797" s="106">
        <f>IF(A797&gt;174999.99,VLOOKUP(A797,'Higher Income Adjustment'!A$1:B$190,2),0)</f>
        <v>0.7000000000000004</v>
      </c>
      <c r="C797" s="85">
        <f>'3434'!AX790</f>
        <v>87123.859702316797</v>
      </c>
      <c r="D797" s="85">
        <f>'3434'!AY790</f>
        <v>91627.367202136084</v>
      </c>
      <c r="E797" s="85">
        <f>'3434'!AZ790</f>
        <v>96130.87470195537</v>
      </c>
      <c r="G797" s="85">
        <f>'3434'!BE790</f>
        <v>36436.597148362394</v>
      </c>
      <c r="H797" s="85">
        <f>'3434'!BF790</f>
        <v>40898.003912894645</v>
      </c>
      <c r="I797" s="85">
        <f>'3434'!BG790</f>
        <v>45359.410677426895</v>
      </c>
    </row>
    <row r="798" spans="1:9" x14ac:dyDescent="0.4">
      <c r="A798" s="35">
        <f>'3434'!Y791</f>
        <v>783500</v>
      </c>
      <c r="B798" s="106">
        <f>IF(A798&gt;174999.99,VLOOKUP(A798,'Higher Income Adjustment'!A$1:B$190,2),0)</f>
        <v>0.7000000000000004</v>
      </c>
      <c r="C798" s="85">
        <f>'3434'!AX791</f>
        <v>87224.424500252469</v>
      </c>
      <c r="D798" s="85">
        <f>'3434'!AY791</f>
        <v>91730.427865445206</v>
      </c>
      <c r="E798" s="85">
        <f>'3434'!AZ791</f>
        <v>96236.431230637943</v>
      </c>
      <c r="G798" s="85">
        <f>'3434'!BE791</f>
        <v>36474.667620936889</v>
      </c>
      <c r="H798" s="85">
        <f>'3434'!BF791</f>
        <v>40938.546918413937</v>
      </c>
      <c r="I798" s="85">
        <f>'3434'!BG791</f>
        <v>45402.426215890984</v>
      </c>
    </row>
    <row r="799" spans="1:9" x14ac:dyDescent="0.4">
      <c r="A799" s="35">
        <f>'3434'!Y792</f>
        <v>784500</v>
      </c>
      <c r="B799" s="106">
        <f>IF(A799&gt;174999.99,VLOOKUP(A799,'Higher Income Adjustment'!A$1:B$190,2),0)</f>
        <v>0.7000000000000004</v>
      </c>
      <c r="C799" s="85">
        <f>'3434'!AX792</f>
        <v>87324.98692162348</v>
      </c>
      <c r="D799" s="85">
        <f>'3434'!AY792</f>
        <v>91833.488528754315</v>
      </c>
      <c r="E799" s="85">
        <f>'3434'!AZ792</f>
        <v>96341.990135885149</v>
      </c>
      <c r="G799" s="85">
        <f>'3434'!BE792</f>
        <v>36512.735739163872</v>
      </c>
      <c r="H799" s="85">
        <f>'3434'!BF792</f>
        <v>40979.089923933221</v>
      </c>
      <c r="I799" s="85">
        <f>'3434'!BG792</f>
        <v>45445.44410870257</v>
      </c>
    </row>
    <row r="800" spans="1:9" x14ac:dyDescent="0.4">
      <c r="A800" s="35">
        <f>'3434'!Y793</f>
        <v>785500</v>
      </c>
      <c r="B800" s="106">
        <f>IF(A800&gt;174999.99,VLOOKUP(A800,'Higher Income Adjustment'!A$1:B$190,2),0)</f>
        <v>0.7000000000000004</v>
      </c>
      <c r="C800" s="85">
        <f>'3434'!AX793</f>
        <v>87425.546970378346</v>
      </c>
      <c r="D800" s="85">
        <f>'3434'!AY793</f>
        <v>91936.549192063438</v>
      </c>
      <c r="E800" s="85">
        <f>'3434'!AZ793</f>
        <v>96447.55141374853</v>
      </c>
      <c r="G800" s="85">
        <f>'3434'!BE793</f>
        <v>36550.801506954951</v>
      </c>
      <c r="H800" s="85">
        <f>'3434'!BF793</f>
        <v>41019.632929452513</v>
      </c>
      <c r="I800" s="85">
        <f>'3434'!BG793</f>
        <v>45488.464351950075</v>
      </c>
    </row>
    <row r="801" spans="1:9" x14ac:dyDescent="0.4">
      <c r="A801" s="35">
        <f>'3434'!Y794</f>
        <v>786500</v>
      </c>
      <c r="B801" s="106">
        <f>IF(A801&gt;174999.99,VLOOKUP(A801,'Higher Income Adjustment'!A$1:B$190,2),0)</f>
        <v>0.7000000000000004</v>
      </c>
      <c r="C801" s="85">
        <f>'3434'!AX794</f>
        <v>87526.104650460562</v>
      </c>
      <c r="D801" s="85">
        <f>'3434'!AY794</f>
        <v>92039.609855372561</v>
      </c>
      <c r="E801" s="85">
        <f>'3434'!AZ794</f>
        <v>96553.115060284559</v>
      </c>
      <c r="G801" s="85">
        <f>'3434'!BE794</f>
        <v>36588.864928216746</v>
      </c>
      <c r="H801" s="85">
        <f>'3434'!BF794</f>
        <v>41060.175934971798</v>
      </c>
      <c r="I801" s="85">
        <f>'3434'!BG794</f>
        <v>45531.486941726849</v>
      </c>
    </row>
    <row r="802" spans="1:9" x14ac:dyDescent="0.4">
      <c r="A802" s="35">
        <f>'3434'!Y795</f>
        <v>787500</v>
      </c>
      <c r="B802" s="106">
        <f>IF(A802&gt;174999.99,VLOOKUP(A802,'Higher Income Adjustment'!A$1:B$190,2),0)</f>
        <v>0.7000000000000004</v>
      </c>
      <c r="C802" s="85">
        <f>'3434'!AX795</f>
        <v>87626.659965808591</v>
      </c>
      <c r="D802" s="85">
        <f>'3434'!AY795</f>
        <v>92142.670518681683</v>
      </c>
      <c r="E802" s="85">
        <f>'3434'!AZ795</f>
        <v>96658.681071554776</v>
      </c>
      <c r="G802" s="85">
        <f>'3434'!BE795</f>
        <v>36626.926006850925</v>
      </c>
      <c r="H802" s="85">
        <f>'3434'!BF795</f>
        <v>41100.71894049109</v>
      </c>
      <c r="I802" s="85">
        <f>'3434'!BG795</f>
        <v>45574.511874131254</v>
      </c>
    </row>
    <row r="803" spans="1:9" x14ac:dyDescent="0.4">
      <c r="A803" s="35">
        <f>'3434'!Y796</f>
        <v>788500</v>
      </c>
      <c r="B803" s="106">
        <f>IF(A803&gt;174999.99,VLOOKUP(A803,'Higher Income Adjustment'!A$1:B$190,2),0)</f>
        <v>0.7000000000000004</v>
      </c>
      <c r="C803" s="85">
        <f>'3434'!AX796</f>
        <v>87727.212920355931</v>
      </c>
      <c r="D803" s="85">
        <f>'3434'!AY796</f>
        <v>92245.731181990806</v>
      </c>
      <c r="E803" s="85">
        <f>'3434'!AZ796</f>
        <v>96764.249443625682</v>
      </c>
      <c r="G803" s="85">
        <f>'3434'!BE796</f>
        <v>36664.984746754177</v>
      </c>
      <c r="H803" s="85">
        <f>'3434'!BF796</f>
        <v>41141.261946010374</v>
      </c>
      <c r="I803" s="85">
        <f>'3434'!BG796</f>
        <v>45617.539145266572</v>
      </c>
    </row>
    <row r="804" spans="1:9" x14ac:dyDescent="0.4">
      <c r="A804" s="35">
        <f>'3434'!Y797</f>
        <v>789500</v>
      </c>
      <c r="B804" s="106">
        <f>IF(A804&gt;174999.99,VLOOKUP(A804,'Higher Income Adjustment'!A$1:B$190,2),0)</f>
        <v>0.7000000000000004</v>
      </c>
      <c r="C804" s="85">
        <f>'3434'!AX797</f>
        <v>87827.763518030988</v>
      </c>
      <c r="D804" s="85">
        <f>'3434'!AY797</f>
        <v>92348.791845299915</v>
      </c>
      <c r="E804" s="85">
        <f>'3434'!AZ797</f>
        <v>96869.820172568841</v>
      </c>
      <c r="G804" s="85">
        <f>'3434'!BE797</f>
        <v>36703.041151818237</v>
      </c>
      <c r="H804" s="85">
        <f>'3434'!BF797</f>
        <v>41181.804951529659</v>
      </c>
      <c r="I804" s="85">
        <f>'3434'!BG797</f>
        <v>45660.56875124108</v>
      </c>
    </row>
    <row r="805" spans="1:9" x14ac:dyDescent="0.4">
      <c r="A805" s="35">
        <f>'3434'!Y798</f>
        <v>790500</v>
      </c>
      <c r="B805" s="106">
        <f>IF(A805&gt;174999.99,VLOOKUP(A805,'Higher Income Adjustment'!A$1:B$190,2),0)</f>
        <v>0.7000000000000004</v>
      </c>
      <c r="C805" s="85">
        <f>'3434'!AX798</f>
        <v>87928.311762757206</v>
      </c>
      <c r="D805" s="85">
        <f>'3434'!AY798</f>
        <v>92451.852508609038</v>
      </c>
      <c r="E805" s="85">
        <f>'3434'!AZ798</f>
        <v>96975.393254460869</v>
      </c>
      <c r="G805" s="85">
        <f>'3434'!BE798</f>
        <v>36741.095225929828</v>
      </c>
      <c r="H805" s="85">
        <f>'3434'!BF798</f>
        <v>41222.347957048951</v>
      </c>
      <c r="I805" s="85">
        <f>'3434'!BG798</f>
        <v>45703.600688168073</v>
      </c>
    </row>
    <row r="806" spans="1:9" x14ac:dyDescent="0.4">
      <c r="A806" s="35">
        <f>'3434'!Y799</f>
        <v>791500</v>
      </c>
      <c r="B806" s="106">
        <f>IF(A806&gt;174999.99,VLOOKUP(A806,'Higher Income Adjustment'!A$1:B$190,2),0)</f>
        <v>0.7000000000000004</v>
      </c>
      <c r="C806" s="85">
        <f>'3434'!AX799</f>
        <v>88028.857658452951</v>
      </c>
      <c r="D806" s="85">
        <f>'3434'!AY799</f>
        <v>92554.913171918161</v>
      </c>
      <c r="E806" s="85">
        <f>'3434'!AZ799</f>
        <v>97080.96868538337</v>
      </c>
      <c r="G806" s="85">
        <f>'3434'!BE799</f>
        <v>36779.146972970695</v>
      </c>
      <c r="H806" s="85">
        <f>'3434'!BF799</f>
        <v>41262.890962568235</v>
      </c>
      <c r="I806" s="85">
        <f>'3434'!BG799</f>
        <v>45746.634952165776</v>
      </c>
    </row>
    <row r="807" spans="1:9" x14ac:dyDescent="0.4">
      <c r="A807" s="35">
        <f>'3434'!Y800</f>
        <v>792500</v>
      </c>
      <c r="B807" s="106">
        <f>IF(A807&gt;174999.99,VLOOKUP(A807,'Higher Income Adjustment'!A$1:B$190,2),0)</f>
        <v>0.7000000000000004</v>
      </c>
      <c r="C807" s="85">
        <f>'3434'!AX800</f>
        <v>88129.401209031537</v>
      </c>
      <c r="D807" s="85">
        <f>'3434'!AY800</f>
        <v>92657.973835227283</v>
      </c>
      <c r="E807" s="85">
        <f>'3434'!AZ800</f>
        <v>97186.54646142303</v>
      </c>
      <c r="G807" s="85">
        <f>'3434'!BE800</f>
        <v>36817.196396817584</v>
      </c>
      <c r="H807" s="85">
        <f>'3434'!BF800</f>
        <v>41303.433968087527</v>
      </c>
      <c r="I807" s="85">
        <f>'3434'!BG800</f>
        <v>45789.67153935747</v>
      </c>
    </row>
    <row r="808" spans="1:9" x14ac:dyDescent="0.4">
      <c r="A808" s="35">
        <f>'3434'!Y801</f>
        <v>793500</v>
      </c>
      <c r="B808" s="106">
        <f>IF(A808&gt;174999.99,VLOOKUP(A808,'Higher Income Adjustment'!A$1:B$190,2),0)</f>
        <v>0.7000000000000004</v>
      </c>
      <c r="C808" s="85">
        <f>'3434'!AX801</f>
        <v>88229.942418401275</v>
      </c>
      <c r="D808" s="85">
        <f>'3434'!AY801</f>
        <v>92761.034498536406</v>
      </c>
      <c r="E808" s="85">
        <f>'3434'!AZ801</f>
        <v>97292.126578671538</v>
      </c>
      <c r="G808" s="85">
        <f>'3434'!BE801</f>
        <v>36855.243501342236</v>
      </c>
      <c r="H808" s="85">
        <f>'3434'!BF801</f>
        <v>41343.976973606812</v>
      </c>
      <c r="I808" s="85">
        <f>'3434'!BG801</f>
        <v>45832.710445871387</v>
      </c>
    </row>
    <row r="809" spans="1:9" x14ac:dyDescent="0.4">
      <c r="A809" s="35">
        <f>'3434'!Y802</f>
        <v>794500</v>
      </c>
      <c r="B809" s="106">
        <f>IF(A809&gt;174999.99,VLOOKUP(A809,'Higher Income Adjustment'!A$1:B$190,2),0)</f>
        <v>0.7000000000000004</v>
      </c>
      <c r="C809" s="85">
        <f>'3434'!AX802</f>
        <v>88330.481290465337</v>
      </c>
      <c r="D809" s="85">
        <f>'3434'!AY802</f>
        <v>92864.095161845515</v>
      </c>
      <c r="E809" s="85">
        <f>'3434'!AZ802</f>
        <v>97397.709033225692</v>
      </c>
      <c r="G809" s="85">
        <f>'3434'!BE802</f>
        <v>36893.288290411394</v>
      </c>
      <c r="H809" s="85">
        <f>'3434'!BF802</f>
        <v>41384.519979126104</v>
      </c>
      <c r="I809" s="85">
        <f>'3434'!BG802</f>
        <v>45875.751667840814</v>
      </c>
    </row>
    <row r="810" spans="1:9" x14ac:dyDescent="0.4">
      <c r="A810" s="35">
        <f>'3434'!Y803</f>
        <v>795500</v>
      </c>
      <c r="B810" s="106">
        <f>IF(A810&gt;174999.99,VLOOKUP(A810,'Higher Income Adjustment'!A$1:B$190,2),0)</f>
        <v>0.7000000000000004</v>
      </c>
      <c r="C810" s="85">
        <f>'3434'!AX803</f>
        <v>88431.017829121934</v>
      </c>
      <c r="D810" s="85">
        <f>'3434'!AY803</f>
        <v>92967.155825154638</v>
      </c>
      <c r="E810" s="85">
        <f>'3434'!AZ803</f>
        <v>97503.293821187341</v>
      </c>
      <c r="G810" s="85">
        <f>'3434'!BE803</f>
        <v>36931.330767886757</v>
      </c>
      <c r="H810" s="85">
        <f>'3434'!BF803</f>
        <v>41425.062984645388</v>
      </c>
      <c r="I810" s="85">
        <f>'3434'!BG803</f>
        <v>45918.79520140402</v>
      </c>
    </row>
    <row r="811" spans="1:9" x14ac:dyDescent="0.4">
      <c r="A811" s="35">
        <f>'3434'!Y804</f>
        <v>796500</v>
      </c>
      <c r="B811" s="106">
        <f>IF(A811&gt;174999.99,VLOOKUP(A811,'Higher Income Adjustment'!A$1:B$190,2),0)</f>
        <v>0.7000000000000004</v>
      </c>
      <c r="C811" s="85">
        <f>'3434'!AX804</f>
        <v>88531.552038264141</v>
      </c>
      <c r="D811" s="85">
        <f>'3434'!AY804</f>
        <v>93070.21648846376</v>
      </c>
      <c r="E811" s="85">
        <f>'3434'!AZ804</f>
        <v>97608.88093866338</v>
      </c>
      <c r="G811" s="85">
        <f>'3434'!BE804</f>
        <v>36969.370937625048</v>
      </c>
      <c r="H811" s="85">
        <f>'3434'!BF804</f>
        <v>41465.60599016468</v>
      </c>
      <c r="I811" s="85">
        <f>'3434'!BG804</f>
        <v>45961.841042704313</v>
      </c>
    </row>
    <row r="812" spans="1:9" x14ac:dyDescent="0.4">
      <c r="A812" s="35">
        <f>'3434'!Y805</f>
        <v>797500</v>
      </c>
      <c r="B812" s="106">
        <f>IF(A812&gt;174999.99,VLOOKUP(A812,'Higher Income Adjustment'!A$1:B$190,2),0)</f>
        <v>0.7000000000000004</v>
      </c>
      <c r="C812" s="85">
        <f>'3434'!AX805</f>
        <v>88632.083921779966</v>
      </c>
      <c r="D812" s="85">
        <f>'3434'!AY805</f>
        <v>93173.277151772883</v>
      </c>
      <c r="E812" s="85">
        <f>'3434'!AZ805</f>
        <v>97714.470381765801</v>
      </c>
      <c r="G812" s="85">
        <f>'3434'!BE805</f>
        <v>37007.408803477905</v>
      </c>
      <c r="H812" s="85">
        <f>'3434'!BF805</f>
        <v>41506.148995683965</v>
      </c>
      <c r="I812" s="85">
        <f>'3434'!BG805</f>
        <v>46004.889187890025</v>
      </c>
    </row>
    <row r="813" spans="1:9" x14ac:dyDescent="0.4">
      <c r="A813" s="35">
        <f>'3434'!Y806</f>
        <v>798500</v>
      </c>
      <c r="B813" s="106">
        <f>IF(A813&gt;174999.99,VLOOKUP(A813,'Higher Income Adjustment'!A$1:B$190,2),0)</f>
        <v>0.7000000000000004</v>
      </c>
      <c r="C813" s="85">
        <f>'3434'!AX806</f>
        <v>88732.613483552341</v>
      </c>
      <c r="D813" s="85">
        <f>'3434'!AY806</f>
        <v>93276.337815081992</v>
      </c>
      <c r="E813" s="85">
        <f>'3434'!AZ806</f>
        <v>97820.062146611643</v>
      </c>
      <c r="G813" s="85">
        <f>'3434'!BE806</f>
        <v>37045.444369291996</v>
      </c>
      <c r="H813" s="85">
        <f>'3434'!BF806</f>
        <v>41546.692001203257</v>
      </c>
      <c r="I813" s="85">
        <f>'3434'!BG806</f>
        <v>46047.939633114518</v>
      </c>
    </row>
    <row r="814" spans="1:9" x14ac:dyDescent="0.4">
      <c r="A814" s="35">
        <f>'3434'!Y807</f>
        <v>799500</v>
      </c>
      <c r="B814" s="106">
        <f>IF(A814&gt;174999.99,VLOOKUP(A814,'Higher Income Adjustment'!A$1:B$190,2),0)</f>
        <v>0.7000000000000004</v>
      </c>
      <c r="C814" s="85">
        <f>'3434'!AX807</f>
        <v>88833.140727459133</v>
      </c>
      <c r="D814" s="85">
        <f>'3434'!AY807</f>
        <v>93379.398478391115</v>
      </c>
      <c r="E814" s="85">
        <f>'3434'!AZ807</f>
        <v>97925.656229323096</v>
      </c>
      <c r="G814" s="85">
        <f>'3434'!BE807</f>
        <v>37083.477638908895</v>
      </c>
      <c r="H814" s="85">
        <f>'3434'!BF807</f>
        <v>41587.235006722542</v>
      </c>
      <c r="I814" s="85">
        <f>'3434'!BG807</f>
        <v>46090.992374536188</v>
      </c>
    </row>
    <row r="815" spans="1:9" x14ac:dyDescent="0.4">
      <c r="A815" s="35">
        <f>'3434'!Y808</f>
        <v>800500</v>
      </c>
      <c r="B815" s="106">
        <f>IF(A815&gt;174999.99,VLOOKUP(A815,'Higher Income Adjustment'!A$1:B$190,2),0)</f>
        <v>0.7000000000000004</v>
      </c>
      <c r="C815" s="85">
        <f>'3434'!AX808</f>
        <v>88933.665657373087</v>
      </c>
      <c r="D815" s="85">
        <f>'3434'!AY808</f>
        <v>93482.459141700238</v>
      </c>
      <c r="E815" s="85">
        <f>'3434'!AZ808</f>
        <v>98031.252626027388</v>
      </c>
      <c r="G815" s="85">
        <f>'3434'!BE808</f>
        <v>37121.508616165178</v>
      </c>
      <c r="H815" s="85">
        <f>'3434'!BF808</f>
        <v>41627.778012241833</v>
      </c>
      <c r="I815" s="85">
        <f>'3434'!BG808</f>
        <v>46134.047408318489</v>
      </c>
    </row>
    <row r="816" spans="1:9" x14ac:dyDescent="0.4">
      <c r="A816" s="35">
        <f>'3434'!Y809</f>
        <v>801500</v>
      </c>
      <c r="B816" s="106">
        <f>IF(A816&gt;174999.99,VLOOKUP(A816,'Higher Income Adjustment'!A$1:B$190,2),0)</f>
        <v>0.7000000000000004</v>
      </c>
      <c r="C816" s="85">
        <f>'3434'!AX809</f>
        <v>89034.188277161869</v>
      </c>
      <c r="D816" s="85">
        <f>'3434'!AY809</f>
        <v>93585.51980500936</v>
      </c>
      <c r="E816" s="85">
        <f>'3434'!AZ809</f>
        <v>98136.851332856852</v>
      </c>
      <c r="G816" s="85">
        <f>'3434'!BE809</f>
        <v>37159.537304892321</v>
      </c>
      <c r="H816" s="85">
        <f>'3434'!BF809</f>
        <v>41668.321017761118</v>
      </c>
      <c r="I816" s="85">
        <f>'3434'!BG809</f>
        <v>46177.104730629915</v>
      </c>
    </row>
    <row r="817" spans="1:9" x14ac:dyDescent="0.4">
      <c r="A817" s="35">
        <f>'3434'!Y810</f>
        <v>802500</v>
      </c>
      <c r="B817" s="106">
        <f>IF(A817&gt;174999.99,VLOOKUP(A817,'Higher Income Adjustment'!A$1:B$190,2),0)</f>
        <v>0.7000000000000004</v>
      </c>
      <c r="C817" s="85">
        <f>'3434'!AX810</f>
        <v>89134.708590688038</v>
      </c>
      <c r="D817" s="85">
        <f>'3434'!AY810</f>
        <v>93688.580468318483</v>
      </c>
      <c r="E817" s="85">
        <f>'3434'!AZ810</f>
        <v>98242.452345948928</v>
      </c>
      <c r="G817" s="85">
        <f>'3434'!BE810</f>
        <v>37197.563708916794</v>
      </c>
      <c r="H817" s="85">
        <f>'3434'!BF810</f>
        <v>41708.864023280403</v>
      </c>
      <c r="I817" s="85">
        <f>'3434'!BG810</f>
        <v>46220.164337644012</v>
      </c>
    </row>
    <row r="818" spans="1:9" x14ac:dyDescent="0.4">
      <c r="A818" s="35">
        <f>'3434'!Y811</f>
        <v>803500</v>
      </c>
      <c r="B818" s="106">
        <f>IF(A818&gt;174999.99,VLOOKUP(A818,'Higher Income Adjustment'!A$1:B$190,2),0)</f>
        <v>0.7000000000000004</v>
      </c>
      <c r="C818" s="85">
        <f>'3434'!AX811</f>
        <v>89235.22660180903</v>
      </c>
      <c r="D818" s="85">
        <f>'3434'!AY811</f>
        <v>93791.641131627592</v>
      </c>
      <c r="E818" s="85">
        <f>'3434'!AZ811</f>
        <v>98348.055661446153</v>
      </c>
      <c r="G818" s="85">
        <f>'3434'!BE811</f>
        <v>37235.587832059988</v>
      </c>
      <c r="H818" s="85">
        <f>'3434'!BF811</f>
        <v>41749.407028799695</v>
      </c>
      <c r="I818" s="85">
        <f>'3434'!BG811</f>
        <v>46263.226225539402</v>
      </c>
    </row>
    <row r="819" spans="1:9" x14ac:dyDescent="0.4">
      <c r="A819" s="35">
        <f>'3434'!Y812</f>
        <v>804500</v>
      </c>
      <c r="B819" s="106">
        <f>IF(A819&gt;174999.99,VLOOKUP(A819,'Higher Income Adjustment'!A$1:B$190,2),0)</f>
        <v>0.7000000000000004</v>
      </c>
      <c r="C819" s="85">
        <f>'3434'!AX812</f>
        <v>89335.742314377218</v>
      </c>
      <c r="D819" s="85">
        <f>'3434'!AY812</f>
        <v>93894.701794936715</v>
      </c>
      <c r="E819" s="85">
        <f>'3434'!AZ812</f>
        <v>98453.661275496212</v>
      </c>
      <c r="G819" s="85">
        <f>'3434'!BE812</f>
        <v>37273.609678138215</v>
      </c>
      <c r="H819" s="85">
        <f>'3434'!BF812</f>
        <v>41789.950034318979</v>
      </c>
      <c r="I819" s="85">
        <f>'3434'!BG812</f>
        <v>46306.290390499744</v>
      </c>
    </row>
    <row r="820" spans="1:9" x14ac:dyDescent="0.4">
      <c r="A820" s="35">
        <f>'3434'!Y813</f>
        <v>805500</v>
      </c>
      <c r="B820" s="106">
        <f>IF(A820&gt;174999.99,VLOOKUP(A820,'Higher Income Adjustment'!A$1:B$190,2),0)</f>
        <v>0.7000000000000004</v>
      </c>
      <c r="C820" s="85">
        <f>'3434'!AX813</f>
        <v>89436.255732239777</v>
      </c>
      <c r="D820" s="85">
        <f>'3434'!AY813</f>
        <v>93997.762458245837</v>
      </c>
      <c r="E820" s="85">
        <f>'3434'!AZ813</f>
        <v>98559.269184251898</v>
      </c>
      <c r="G820" s="85">
        <f>'3434'!BE813</f>
        <v>37311.629250962738</v>
      </c>
      <c r="H820" s="85">
        <f>'3434'!BF813</f>
        <v>41830.493039838271</v>
      </c>
      <c r="I820" s="85">
        <f>'3434'!BG813</f>
        <v>46349.356828713804</v>
      </c>
    </row>
    <row r="821" spans="1:9" x14ac:dyDescent="0.4">
      <c r="A821" s="35">
        <f>'3434'!Y814</f>
        <v>806500</v>
      </c>
      <c r="B821" s="106">
        <f>IF(A821&gt;174999.99,VLOOKUP(A821,'Higher Income Adjustment'!A$1:B$190,2),0)</f>
        <v>0.7000000000000004</v>
      </c>
      <c r="C821" s="85">
        <f>'3434'!AX814</f>
        <v>89536.766859238836</v>
      </c>
      <c r="D821" s="85">
        <f>'3434'!AY814</f>
        <v>94100.82312155496</v>
      </c>
      <c r="E821" s="85">
        <f>'3434'!AZ814</f>
        <v>98664.879383871084</v>
      </c>
      <c r="G821" s="85">
        <f>'3434'!BE814</f>
        <v>37349.646554339713</v>
      </c>
      <c r="H821" s="85">
        <f>'3434'!BF814</f>
        <v>41871.036045357556</v>
      </c>
      <c r="I821" s="85">
        <f>'3434'!BG814</f>
        <v>46392.425536375398</v>
      </c>
    </row>
    <row r="822" spans="1:9" x14ac:dyDescent="0.4">
      <c r="A822" s="35">
        <f>'3434'!Y815</f>
        <v>807500</v>
      </c>
      <c r="B822" s="106">
        <f>IF(A822&gt;174999.99,VLOOKUP(A822,'Higher Income Adjustment'!A$1:B$190,2),0)</f>
        <v>0.7000000000000004</v>
      </c>
      <c r="C822" s="85">
        <f>'3434'!AX815</f>
        <v>89637.275699211328</v>
      </c>
      <c r="D822" s="85">
        <f>'3434'!AY815</f>
        <v>94203.883784864083</v>
      </c>
      <c r="E822" s="85">
        <f>'3434'!AZ815</f>
        <v>98770.491870516838</v>
      </c>
      <c r="G822" s="85">
        <f>'3434'!BE815</f>
        <v>37387.661592070268</v>
      </c>
      <c r="H822" s="85">
        <f>'3434'!BF815</f>
        <v>41911.579050876848</v>
      </c>
      <c r="I822" s="85">
        <f>'3434'!BG815</f>
        <v>46435.496509683428</v>
      </c>
    </row>
    <row r="823" spans="1:9" x14ac:dyDescent="0.4">
      <c r="A823" s="35">
        <f>'3434'!Y816</f>
        <v>808500</v>
      </c>
      <c r="B823" s="106">
        <f>IF(A823&gt;174999.99,VLOOKUP(A823,'Higher Income Adjustment'!A$1:B$190,2),0)</f>
        <v>0.7000000000000004</v>
      </c>
      <c r="C823" s="85">
        <f>'3434'!AX816</f>
        <v>89737.782255989106</v>
      </c>
      <c r="D823" s="85">
        <f>'3434'!AY816</f>
        <v>94306.944448173192</v>
      </c>
      <c r="E823" s="85">
        <f>'3434'!AZ816</f>
        <v>98876.106640357277</v>
      </c>
      <c r="G823" s="85">
        <f>'3434'!BE816</f>
        <v>37425.674367950385</v>
      </c>
      <c r="H823" s="85">
        <f>'3434'!BF816</f>
        <v>41952.122056396132</v>
      </c>
      <c r="I823" s="85">
        <f>'3434'!BG816</f>
        <v>46478.56974484188</v>
      </c>
    </row>
    <row r="824" spans="1:9" x14ac:dyDescent="0.4">
      <c r="A824" s="35">
        <f>'3434'!Y817</f>
        <v>809500</v>
      </c>
      <c r="B824" s="106">
        <f>IF(A824&gt;174999.99,VLOOKUP(A824,'Higher Income Adjustment'!A$1:B$190,2),0)</f>
        <v>0.7000000000000004</v>
      </c>
      <c r="C824" s="85">
        <f>'3434'!AX817</f>
        <v>89838.286533398859</v>
      </c>
      <c r="D824" s="85">
        <f>'3434'!AY817</f>
        <v>94410.005111482315</v>
      </c>
      <c r="E824" s="85">
        <f>'3434'!AZ817</f>
        <v>98981.72368956577</v>
      </c>
      <c r="G824" s="85">
        <f>'3434'!BE817</f>
        <v>37463.684885771007</v>
      </c>
      <c r="H824" s="85">
        <f>'3434'!BF817</f>
        <v>41992.665061915424</v>
      </c>
      <c r="I824" s="85">
        <f>'3434'!BG817</f>
        <v>46521.645238059842</v>
      </c>
    </row>
    <row r="825" spans="1:9" x14ac:dyDescent="0.4">
      <c r="A825" s="35">
        <f>'3434'!Y818</f>
        <v>810500</v>
      </c>
      <c r="B825" s="106">
        <f>IF(A825&gt;174999.99,VLOOKUP(A825,'Higher Income Adjustment'!A$1:B$190,2),0)</f>
        <v>0.7000000000000004</v>
      </c>
      <c r="C825" s="85">
        <f>'3434'!AX818</f>
        <v>89938.788535262152</v>
      </c>
      <c r="D825" s="85">
        <f>'3434'!AY818</f>
        <v>94513.065774791437</v>
      </c>
      <c r="E825" s="85">
        <f>'3434'!AZ818</f>
        <v>99087.343014320722</v>
      </c>
      <c r="G825" s="85">
        <f>'3434'!BE818</f>
        <v>37501.693149317936</v>
      </c>
      <c r="H825" s="85">
        <f>'3434'!BF818</f>
        <v>42033.208067434709</v>
      </c>
      <c r="I825" s="85">
        <f>'3434'!BG818</f>
        <v>46564.722985551482</v>
      </c>
    </row>
    <row r="826" spans="1:9" x14ac:dyDescent="0.4">
      <c r="A826" s="35">
        <f>'3434'!Y819</f>
        <v>811500</v>
      </c>
      <c r="B826" s="106">
        <f>IF(A826&gt;174999.99,VLOOKUP(A826,'Higher Income Adjustment'!A$1:B$190,2),0)</f>
        <v>0.7000000000000004</v>
      </c>
      <c r="C826" s="85">
        <f>'3434'!AX819</f>
        <v>90039.288265395371</v>
      </c>
      <c r="D826" s="85">
        <f>'3434'!AY819</f>
        <v>94616.12643810056</v>
      </c>
      <c r="E826" s="85">
        <f>'3434'!AZ819</f>
        <v>99192.96461080575</v>
      </c>
      <c r="G826" s="85">
        <f>'3434'!BE819</f>
        <v>37539.699162371922</v>
      </c>
      <c r="H826" s="85">
        <f>'3434'!BF819</f>
        <v>42073.751072954001</v>
      </c>
      <c r="I826" s="85">
        <f>'3434'!BG819</f>
        <v>46607.802983536079</v>
      </c>
    </row>
    <row r="827" spans="1:9" x14ac:dyDescent="0.4">
      <c r="A827" s="35">
        <f>'3434'!Y820</f>
        <v>812500</v>
      </c>
      <c r="B827" s="106">
        <f>IF(A827&gt;174999.99,VLOOKUP(A827,'Higher Income Adjustment'!A$1:B$190,2),0)</f>
        <v>0.7000000000000004</v>
      </c>
      <c r="C827" s="85">
        <f>'3434'!AX820</f>
        <v>90139.785727609764</v>
      </c>
      <c r="D827" s="85">
        <f>'3434'!AY820</f>
        <v>94719.187101409683</v>
      </c>
      <c r="E827" s="85">
        <f>'3434'!AZ820</f>
        <v>99298.588475209603</v>
      </c>
      <c r="G827" s="85">
        <f>'3434'!BE820</f>
        <v>37577.702928708561</v>
      </c>
      <c r="H827" s="85">
        <f>'3434'!BF820</f>
        <v>42114.294078473285</v>
      </c>
      <c r="I827" s="85">
        <f>'3434'!BG820</f>
        <v>46650.88522823801</v>
      </c>
    </row>
    <row r="828" spans="1:9" x14ac:dyDescent="0.4">
      <c r="A828" s="35">
        <f>'3434'!Y821</f>
        <v>813500</v>
      </c>
      <c r="B828" s="106">
        <f>IF(A828&gt;174999.99,VLOOKUP(A828,'Higher Income Adjustment'!A$1:B$190,2),0)</f>
        <v>0.7000000000000004</v>
      </c>
      <c r="C828" s="85">
        <f>'3434'!AX821</f>
        <v>90240.280925711428</v>
      </c>
      <c r="D828" s="85">
        <f>'3434'!AY821</f>
        <v>94822.247764718792</v>
      </c>
      <c r="E828" s="85">
        <f>'3434'!AZ821</f>
        <v>99404.214603726155</v>
      </c>
      <c r="G828" s="85">
        <f>'3434'!BE821</f>
        <v>37615.704452098391</v>
      </c>
      <c r="H828" s="85">
        <f>'3434'!BF821</f>
        <v>42154.837083992577</v>
      </c>
      <c r="I828" s="85">
        <f>'3434'!BG821</f>
        <v>46693.969715886764</v>
      </c>
    </row>
    <row r="829" spans="1:9" x14ac:dyDescent="0.4">
      <c r="A829" s="35">
        <f>'3434'!Y822</f>
        <v>814500</v>
      </c>
      <c r="B829" s="106">
        <f>IF(A829&gt;174999.99,VLOOKUP(A829,'Higher Income Adjustment'!A$1:B$190,2),0)</f>
        <v>0.7000000000000004</v>
      </c>
      <c r="C829" s="85">
        <f>'3434'!AX822</f>
        <v>90340.773863501308</v>
      </c>
      <c r="D829" s="85">
        <f>'3434'!AY822</f>
        <v>94925.308428027914</v>
      </c>
      <c r="E829" s="85">
        <f>'3434'!AZ822</f>
        <v>99509.842992554521</v>
      </c>
      <c r="G829" s="85">
        <f>'3434'!BE822</f>
        <v>37653.703736306794</v>
      </c>
      <c r="H829" s="85">
        <f>'3434'!BF822</f>
        <v>42195.380089511862</v>
      </c>
      <c r="I829" s="85">
        <f>'3434'!BG822</f>
        <v>46737.05644271693</v>
      </c>
    </row>
    <row r="830" spans="1:9" x14ac:dyDescent="0.4">
      <c r="A830" s="35">
        <f>'3434'!Y823</f>
        <v>815500</v>
      </c>
      <c r="B830" s="106">
        <f>IF(A830&gt;174999.99,VLOOKUP(A830,'Higher Income Adjustment'!A$1:B$190,2),0)</f>
        <v>0.7000000000000004</v>
      </c>
      <c r="C830" s="85">
        <f>'3434'!AX823</f>
        <v>90441.264544775157</v>
      </c>
      <c r="D830" s="85">
        <f>'3434'!AY823</f>
        <v>95028.369091337037</v>
      </c>
      <c r="E830" s="85">
        <f>'3434'!AZ823</f>
        <v>99615.473637898918</v>
      </c>
      <c r="G830" s="85">
        <f>'3434'!BE823</f>
        <v>37691.700785094064</v>
      </c>
      <c r="H830" s="85">
        <f>'3434'!BF823</f>
        <v>42235.923095031154</v>
      </c>
      <c r="I830" s="85">
        <f>'3434'!BG823</f>
        <v>46780.145404968243</v>
      </c>
    </row>
    <row r="831" spans="1:9" x14ac:dyDescent="0.4">
      <c r="A831" s="35">
        <f>'3434'!Y824</f>
        <v>816500</v>
      </c>
      <c r="B831" s="106">
        <f>IF(A831&gt;174999.99,VLOOKUP(A831,'Higher Income Adjustment'!A$1:B$190,2),0)</f>
        <v>0.7000000000000004</v>
      </c>
      <c r="C831" s="85">
        <f>'3434'!AX824</f>
        <v>90541.752973323586</v>
      </c>
      <c r="D831" s="85">
        <f>'3434'!AY824</f>
        <v>95131.42975464616</v>
      </c>
      <c r="E831" s="85">
        <f>'3434'!AZ824</f>
        <v>99721.106535968735</v>
      </c>
      <c r="G831" s="85">
        <f>'3434'!BE824</f>
        <v>37729.695602215354</v>
      </c>
      <c r="H831" s="85">
        <f>'3434'!BF824</f>
        <v>42276.466100550439</v>
      </c>
      <c r="I831" s="85">
        <f>'3434'!BG824</f>
        <v>46823.236598885524</v>
      </c>
    </row>
    <row r="832" spans="1:9" x14ac:dyDescent="0.4">
      <c r="A832" s="35">
        <f>'3434'!Y825</f>
        <v>817500</v>
      </c>
      <c r="B832" s="106">
        <f>IF(A832&gt;174999.99,VLOOKUP(A832,'Higher Income Adjustment'!A$1:B$190,2),0)</f>
        <v>0.7000000000000004</v>
      </c>
      <c r="C832" s="85">
        <f>'3434'!AX825</f>
        <v>90642.239152931987</v>
      </c>
      <c r="D832" s="85">
        <f>'3434'!AY825</f>
        <v>95234.490417955269</v>
      </c>
      <c r="E832" s="85">
        <f>'3434'!AZ825</f>
        <v>99826.741682978551</v>
      </c>
      <c r="G832" s="85">
        <f>'3434'!BE825</f>
        <v>37767.688191420704</v>
      </c>
      <c r="H832" s="85">
        <f>'3434'!BF825</f>
        <v>42317.00910606973</v>
      </c>
      <c r="I832" s="85">
        <f>'3434'!BG825</f>
        <v>46866.330020718757</v>
      </c>
    </row>
    <row r="833" spans="1:9" x14ac:dyDescent="0.4">
      <c r="A833" s="35">
        <f>'3434'!Y826</f>
        <v>818500</v>
      </c>
      <c r="B833" s="106">
        <f>IF(A833&gt;174999.99,VLOOKUP(A833,'Higher Income Adjustment'!A$1:B$190,2),0)</f>
        <v>0.7000000000000004</v>
      </c>
      <c r="C833" s="85">
        <f>'3434'!AX826</f>
        <v>90742.723087380655</v>
      </c>
      <c r="D833" s="85">
        <f>'3434'!AY826</f>
        <v>95337.551081264392</v>
      </c>
      <c r="E833" s="85">
        <f>'3434'!AZ826</f>
        <v>99932.379075148128</v>
      </c>
      <c r="G833" s="85">
        <f>'3434'!BE826</f>
        <v>37805.678556455015</v>
      </c>
      <c r="H833" s="85">
        <f>'3434'!BF826</f>
        <v>42357.552111589015</v>
      </c>
      <c r="I833" s="85">
        <f>'3434'!BG826</f>
        <v>46909.425666723015</v>
      </c>
    </row>
    <row r="834" spans="1:9" x14ac:dyDescent="0.4">
      <c r="A834" s="35">
        <f>'3434'!Y827</f>
        <v>819500</v>
      </c>
      <c r="B834" s="106">
        <f>IF(A834&gt;174999.99,VLOOKUP(A834,'Higher Income Adjustment'!A$1:B$190,2),0)</f>
        <v>0.7000000000000004</v>
      </c>
      <c r="C834" s="85">
        <f>'3434'!AX827</f>
        <v>90843.204780444619</v>
      </c>
      <c r="D834" s="85">
        <f>'3434'!AY827</f>
        <v>95440.611744573514</v>
      </c>
      <c r="E834" s="85">
        <f>'3434'!AZ827</f>
        <v>100038.01870870241</v>
      </c>
      <c r="G834" s="85">
        <f>'3434'!BE827</f>
        <v>37843.666701058071</v>
      </c>
      <c r="H834" s="85">
        <f>'3434'!BF827</f>
        <v>42398.095117108307</v>
      </c>
      <c r="I834" s="85">
        <f>'3434'!BG827</f>
        <v>46952.523533158543</v>
      </c>
    </row>
    <row r="835" spans="1:9" x14ac:dyDescent="0.4">
      <c r="A835" s="35">
        <f>'3434'!Y828</f>
        <v>820500</v>
      </c>
      <c r="B835" s="106">
        <f>IF(A835&gt;174999.99,VLOOKUP(A835,'Higher Income Adjustment'!A$1:B$190,2),0)</f>
        <v>0.7000000000000004</v>
      </c>
      <c r="C835" s="85">
        <f>'3434'!AX828</f>
        <v>90943.684235893772</v>
      </c>
      <c r="D835" s="85">
        <f>'3434'!AY828</f>
        <v>95543.672407882637</v>
      </c>
      <c r="E835" s="85">
        <f>'3434'!AZ828</f>
        <v>100143.6605798715</v>
      </c>
      <c r="G835" s="85">
        <f>'3434'!BE828</f>
        <v>37881.652628964497</v>
      </c>
      <c r="H835" s="85">
        <f>'3434'!BF828</f>
        <v>42438.638122627592</v>
      </c>
      <c r="I835" s="85">
        <f>'3434'!BG828</f>
        <v>46995.623616290686</v>
      </c>
    </row>
    <row r="836" spans="1:9" x14ac:dyDescent="0.4">
      <c r="A836" s="35">
        <f>'3434'!Y829</f>
        <v>821500</v>
      </c>
      <c r="B836" s="106">
        <f>IF(A836&gt;174999.99,VLOOKUP(A836,'Higher Income Adjustment'!A$1:B$190,2),0)</f>
        <v>0.7000000000000004</v>
      </c>
      <c r="C836" s="85">
        <f>'3434'!AX829</f>
        <v>91044.161457492795</v>
      </c>
      <c r="D836" s="85">
        <f>'3434'!AY829</f>
        <v>95646.73307119176</v>
      </c>
      <c r="E836" s="85">
        <f>'3434'!AZ829</f>
        <v>100249.30468489073</v>
      </c>
      <c r="G836" s="85">
        <f>'3434'!BE829</f>
        <v>37919.636343903789</v>
      </c>
      <c r="H836" s="85">
        <f>'3434'!BF829</f>
        <v>42479.181128146876</v>
      </c>
      <c r="I836" s="85">
        <f>'3434'!BG829</f>
        <v>47038.725912389964</v>
      </c>
    </row>
    <row r="837" spans="1:9" x14ac:dyDescent="0.4">
      <c r="A837" s="35">
        <f>'3434'!Y830</f>
        <v>822500</v>
      </c>
      <c r="B837" s="106">
        <f>IF(A837&gt;174999.99,VLOOKUP(A837,'Higher Income Adjustment'!A$1:B$190,2),0)</f>
        <v>0.7000000000000004</v>
      </c>
      <c r="C837" s="85">
        <f>'3434'!AX830</f>
        <v>91144.636449001162</v>
      </c>
      <c r="D837" s="85">
        <f>'3434'!AY830</f>
        <v>95749.793734500869</v>
      </c>
      <c r="E837" s="85">
        <f>'3434'!AZ830</f>
        <v>100354.95102000058</v>
      </c>
      <c r="G837" s="85">
        <f>'3434'!BE830</f>
        <v>37957.617849600298</v>
      </c>
      <c r="H837" s="85">
        <f>'3434'!BF830</f>
        <v>42519.724133666168</v>
      </c>
      <c r="I837" s="85">
        <f>'3434'!BG830</f>
        <v>47081.830417732039</v>
      </c>
    </row>
    <row r="838" spans="1:9" x14ac:dyDescent="0.4">
      <c r="A838" s="35">
        <f>'3434'!Y831</f>
        <v>823500</v>
      </c>
      <c r="B838" s="106">
        <f>IF(A838&gt;174999.99,VLOOKUP(A838,'Higher Income Adjustment'!A$1:B$190,2),0)</f>
        <v>0.7000000000000004</v>
      </c>
      <c r="C838" s="85">
        <f>'3434'!AX831</f>
        <v>91245.109214173222</v>
      </c>
      <c r="D838" s="85">
        <f>'3434'!AY831</f>
        <v>95852.854397809991</v>
      </c>
      <c r="E838" s="85">
        <f>'3434'!AZ831</f>
        <v>100460.59958144676</v>
      </c>
      <c r="G838" s="85">
        <f>'3434'!BE831</f>
        <v>37995.597149773224</v>
      </c>
      <c r="H838" s="85">
        <f>'3434'!BF831</f>
        <v>42560.267139185453</v>
      </c>
      <c r="I838" s="85">
        <f>'3434'!BG831</f>
        <v>47124.937128597681</v>
      </c>
    </row>
    <row r="839" spans="1:9" x14ac:dyDescent="0.4">
      <c r="A839" s="35">
        <f>'3434'!Y832</f>
        <v>824500</v>
      </c>
      <c r="B839" s="106">
        <f>IF(A839&gt;174999.99,VLOOKUP(A839,'Higher Income Adjustment'!A$1:B$190,2),0)</f>
        <v>0.7000000000000004</v>
      </c>
      <c r="C839" s="85">
        <f>'3434'!AX832</f>
        <v>91345.57975675803</v>
      </c>
      <c r="D839" s="85">
        <f>'3434'!AY832</f>
        <v>95955.915061119114</v>
      </c>
      <c r="E839" s="85">
        <f>'3434'!AZ832</f>
        <v>100566.2503654802</v>
      </c>
      <c r="G839" s="85">
        <f>'3434'!BE832</f>
        <v>38033.574248136625</v>
      </c>
      <c r="H839" s="85">
        <f>'3434'!BF832</f>
        <v>42600.810144704745</v>
      </c>
      <c r="I839" s="85">
        <f>'3434'!BG832</f>
        <v>47168.046041272864</v>
      </c>
    </row>
    <row r="840" spans="1:9" x14ac:dyDescent="0.4">
      <c r="A840" s="35">
        <f>'3434'!Y833</f>
        <v>825500</v>
      </c>
      <c r="B840" s="106">
        <f>IF(A840&gt;174999.99,VLOOKUP(A840,'Higher Income Adjustment'!A$1:B$190,2),0)</f>
        <v>0.7000000000000004</v>
      </c>
      <c r="C840" s="85">
        <f>'3434'!AX833</f>
        <v>91446.048080499488</v>
      </c>
      <c r="D840" s="85">
        <f>'3434'!AY833</f>
        <v>96058.975724428237</v>
      </c>
      <c r="E840" s="85">
        <f>'3434'!AZ833</f>
        <v>100671.90336835699</v>
      </c>
      <c r="G840" s="85">
        <f>'3434'!BE833</f>
        <v>38071.549148399376</v>
      </c>
      <c r="H840" s="85">
        <f>'3434'!BF833</f>
        <v>42641.353150224029</v>
      </c>
      <c r="I840" s="85">
        <f>'3434'!BG833</f>
        <v>47211.157152048683</v>
      </c>
    </row>
    <row r="841" spans="1:9" x14ac:dyDescent="0.4">
      <c r="A841" s="35">
        <f>'3434'!Y834</f>
        <v>826500</v>
      </c>
      <c r="B841" s="106">
        <f>IF(A841&gt;174999.99,VLOOKUP(A841,'Higher Income Adjustment'!A$1:B$190,2),0)</f>
        <v>0.7000000000000004</v>
      </c>
      <c r="C841" s="85">
        <f>'3434'!AX834</f>
        <v>91546.514189136287</v>
      </c>
      <c r="D841" s="85">
        <f>'3434'!AY834</f>
        <v>96162.03638773736</v>
      </c>
      <c r="E841" s="85">
        <f>'3434'!AZ834</f>
        <v>100777.55858633843</v>
      </c>
      <c r="G841" s="85">
        <f>'3434'!BE834</f>
        <v>38109.521854265229</v>
      </c>
      <c r="H841" s="85">
        <f>'3434'!BF834</f>
        <v>42681.896155743321</v>
      </c>
      <c r="I841" s="85">
        <f>'3434'!BG834</f>
        <v>47254.270457221413</v>
      </c>
    </row>
    <row r="842" spans="1:9" x14ac:dyDescent="0.4">
      <c r="A842" s="35">
        <f>'3434'!Y835</f>
        <v>827500</v>
      </c>
      <c r="B842" s="106">
        <f>IF(A842&gt;174999.99,VLOOKUP(A842,'Higher Income Adjustment'!A$1:B$190,2),0)</f>
        <v>0.7000000000000004</v>
      </c>
      <c r="C842" s="85">
        <f>'3434'!AX835</f>
        <v>91646.978086401898</v>
      </c>
      <c r="D842" s="85">
        <f>'3434'!AY835</f>
        <v>96265.097051046469</v>
      </c>
      <c r="E842" s="85">
        <f>'3434'!AZ835</f>
        <v>100883.21601569104</v>
      </c>
      <c r="G842" s="85">
        <f>'3434'!BE835</f>
        <v>38147.492369432744</v>
      </c>
      <c r="H842" s="85">
        <f>'3434'!BF835</f>
        <v>42722.439161262606</v>
      </c>
      <c r="I842" s="85">
        <f>'3434'!BG835</f>
        <v>47297.385953092467</v>
      </c>
    </row>
    <row r="843" spans="1:9" x14ac:dyDescent="0.4">
      <c r="A843" s="35">
        <f>'3434'!Y836</f>
        <v>828500</v>
      </c>
      <c r="B843" s="106">
        <f>IF(A843&gt;174999.99,VLOOKUP(A843,'Higher Income Adjustment'!A$1:B$190,2),0)</f>
        <v>0.7000000000000004</v>
      </c>
      <c r="C843" s="85">
        <f>'3434'!AX836</f>
        <v>91747.439776024577</v>
      </c>
      <c r="D843" s="85">
        <f>'3434'!AY836</f>
        <v>96368.157714355591</v>
      </c>
      <c r="E843" s="85">
        <f>'3434'!AZ836</f>
        <v>100988.87565268661</v>
      </c>
      <c r="G843" s="85">
        <f>'3434'!BE836</f>
        <v>38185.460697595343</v>
      </c>
      <c r="H843" s="85">
        <f>'3434'!BF836</f>
        <v>42762.982166781898</v>
      </c>
      <c r="I843" s="85">
        <f>'3434'!BG836</f>
        <v>47340.503635968453</v>
      </c>
    </row>
    <row r="844" spans="1:9" x14ac:dyDescent="0.4">
      <c r="A844" s="35">
        <f>'3434'!Y837</f>
        <v>829500</v>
      </c>
      <c r="B844" s="106">
        <f>IF(A844&gt;174999.99,VLOOKUP(A844,'Higher Income Adjustment'!A$1:B$190,2),0)</f>
        <v>0.7000000000000004</v>
      </c>
      <c r="C844" s="85">
        <f>'3434'!AX837</f>
        <v>91847.899261727391</v>
      </c>
      <c r="D844" s="85">
        <f>'3434'!AY837</f>
        <v>96471.218377664714</v>
      </c>
      <c r="E844" s="85">
        <f>'3434'!AZ837</f>
        <v>101094.53749360204</v>
      </c>
      <c r="G844" s="85">
        <f>'3434'!BE837</f>
        <v>38223.426842441244</v>
      </c>
      <c r="H844" s="85">
        <f>'3434'!BF837</f>
        <v>42803.525172301182</v>
      </c>
      <c r="I844" s="85">
        <f>'3434'!BG837</f>
        <v>47383.623502161121</v>
      </c>
    </row>
    <row r="845" spans="1:9" x14ac:dyDescent="0.4">
      <c r="A845" s="35">
        <f>'3434'!Y838</f>
        <v>830500</v>
      </c>
      <c r="B845" s="106">
        <f>IF(A845&gt;174999.99,VLOOKUP(A845,'Higher Income Adjustment'!A$1:B$190,2),0)</f>
        <v>0.7000000000000004</v>
      </c>
      <c r="C845" s="85">
        <f>'3434'!AX838</f>
        <v>91948.356547228133</v>
      </c>
      <c r="D845" s="85">
        <f>'3434'!AY838</f>
        <v>96574.279040973837</v>
      </c>
      <c r="E845" s="85">
        <f>'3434'!AZ838</f>
        <v>101200.20153471954</v>
      </c>
      <c r="G845" s="85">
        <f>'3434'!BE838</f>
        <v>38261.390807653537</v>
      </c>
      <c r="H845" s="85">
        <f>'3434'!BF838</f>
        <v>42844.068177820474</v>
      </c>
      <c r="I845" s="85">
        <f>'3434'!BG838</f>
        <v>47426.745547987412</v>
      </c>
    </row>
    <row r="846" spans="1:9" x14ac:dyDescent="0.4">
      <c r="A846" s="35">
        <f>'3434'!Y839</f>
        <v>831500</v>
      </c>
      <c r="B846" s="106">
        <f>IF(A846&gt;174999.99,VLOOKUP(A846,'Higher Income Adjustment'!A$1:B$190,2),0)</f>
        <v>0.7000000000000004</v>
      </c>
      <c r="C846" s="85">
        <f>'3434'!AX839</f>
        <v>92048.811636239407</v>
      </c>
      <c r="D846" s="85">
        <f>'3434'!AY839</f>
        <v>96677.339704282946</v>
      </c>
      <c r="E846" s="85">
        <f>'3434'!AZ839</f>
        <v>101305.86777232648</v>
      </c>
      <c r="G846" s="85">
        <f>'3434'!BE839</f>
        <v>38299.352596910088</v>
      </c>
      <c r="H846" s="85">
        <f>'3434'!BF839</f>
        <v>42884.611183339759</v>
      </c>
      <c r="I846" s="85">
        <f>'3434'!BG839</f>
        <v>47469.86976976943</v>
      </c>
    </row>
    <row r="847" spans="1:9" x14ac:dyDescent="0.4">
      <c r="A847" s="35">
        <f>'3434'!Y840</f>
        <v>832500</v>
      </c>
      <c r="B847" s="106">
        <f>IF(A847&gt;174999.99,VLOOKUP(A847,'Higher Income Adjustment'!A$1:B$190,2),0)</f>
        <v>0.7000000000000004</v>
      </c>
      <c r="C847" s="85">
        <f>'3434'!AX840</f>
        <v>92149.264532468616</v>
      </c>
      <c r="D847" s="85">
        <f>'3434'!AY840</f>
        <v>96780.400367592069</v>
      </c>
      <c r="E847" s="85">
        <f>'3434'!AZ840</f>
        <v>101411.53620271552</v>
      </c>
      <c r="G847" s="85">
        <f>'3434'!BE840</f>
        <v>38337.312213883648</v>
      </c>
      <c r="H847" s="85">
        <f>'3434'!BF840</f>
        <v>42925.154188859051</v>
      </c>
      <c r="I847" s="85">
        <f>'3434'!BG840</f>
        <v>47512.996163834454</v>
      </c>
    </row>
    <row r="848" spans="1:9" x14ac:dyDescent="0.4">
      <c r="A848" s="35">
        <f>'3434'!Y841</f>
        <v>833500</v>
      </c>
      <c r="B848" s="106">
        <f>IF(A848&gt;174999.99,VLOOKUP(A848,'Higher Income Adjustment'!A$1:B$190,2),0)</f>
        <v>0.7000000000000004</v>
      </c>
      <c r="C848" s="85">
        <f>'3434'!AX841</f>
        <v>92249.715239617872</v>
      </c>
      <c r="D848" s="85">
        <f>'3434'!AY841</f>
        <v>96883.461030901191</v>
      </c>
      <c r="E848" s="85">
        <f>'3434'!AZ841</f>
        <v>101517.20682218451</v>
      </c>
      <c r="G848" s="85">
        <f>'3434'!BE841</f>
        <v>38375.269662241713</v>
      </c>
      <c r="H848" s="85">
        <f>'3434'!BF841</f>
        <v>42965.697194378336</v>
      </c>
      <c r="I848" s="85">
        <f>'3434'!BG841</f>
        <v>47556.124726514958</v>
      </c>
    </row>
    <row r="849" spans="1:9" x14ac:dyDescent="0.4">
      <c r="A849" s="35">
        <f>'3434'!Y842</f>
        <v>834500</v>
      </c>
      <c r="B849" s="106">
        <f>IF(A849&gt;174999.99,VLOOKUP(A849,'Higher Income Adjustment'!A$1:B$190,2),0)</f>
        <v>0.7000000000000004</v>
      </c>
      <c r="C849" s="85">
        <f>'3434'!AX842</f>
        <v>92350.163761384101</v>
      </c>
      <c r="D849" s="85">
        <f>'3434'!AY842</f>
        <v>96986.521694210314</v>
      </c>
      <c r="E849" s="85">
        <f>'3434'!AZ842</f>
        <v>101622.87962703653</v>
      </c>
      <c r="G849" s="85">
        <f>'3434'!BE842</f>
        <v>38413.224945646667</v>
      </c>
      <c r="H849" s="85">
        <f>'3434'!BF842</f>
        <v>43006.240199897627</v>
      </c>
      <c r="I849" s="85">
        <f>'3434'!BG842</f>
        <v>47599.255454148588</v>
      </c>
    </row>
    <row r="850" spans="1:9" x14ac:dyDescent="0.4">
      <c r="A850" s="35">
        <f>'3434'!Y843</f>
        <v>835500</v>
      </c>
      <c r="B850" s="106">
        <f>IF(A850&gt;174999.99,VLOOKUP(A850,'Higher Income Adjustment'!A$1:B$190,2),0)</f>
        <v>0.7000000000000004</v>
      </c>
      <c r="C850" s="85">
        <f>'3434'!AX843</f>
        <v>92450.61010145898</v>
      </c>
      <c r="D850" s="85">
        <f>'3434'!AY843</f>
        <v>97089.582357519437</v>
      </c>
      <c r="E850" s="85">
        <f>'3434'!AZ843</f>
        <v>101728.55461357989</v>
      </c>
      <c r="G850" s="85">
        <f>'3434'!BE843</f>
        <v>38451.178067755653</v>
      </c>
      <c r="H850" s="85">
        <f>'3434'!BF843</f>
        <v>43046.783205416912</v>
      </c>
      <c r="I850" s="85">
        <f>'3434'!BG843</f>
        <v>47642.388343078172</v>
      </c>
    </row>
    <row r="851" spans="1:9" x14ac:dyDescent="0.4">
      <c r="A851" s="35">
        <f>'3434'!Y844</f>
        <v>836500</v>
      </c>
      <c r="B851" s="106">
        <f>IF(A851&gt;174999.99,VLOOKUP(A851,'Higher Income Adjustment'!A$1:B$190,2),0)</f>
        <v>0.7000000000000004</v>
      </c>
      <c r="C851" s="85">
        <f>'3434'!AX844</f>
        <v>92551.054263528931</v>
      </c>
      <c r="D851" s="85">
        <f>'3434'!AY844</f>
        <v>97192.643020828546</v>
      </c>
      <c r="E851" s="85">
        <f>'3434'!AZ844</f>
        <v>101834.23177812816</v>
      </c>
      <c r="G851" s="85">
        <f>'3434'!BE844</f>
        <v>38489.129032220662</v>
      </c>
      <c r="H851" s="85">
        <f>'3434'!BF844</f>
        <v>43087.326210936197</v>
      </c>
      <c r="I851" s="85">
        <f>'3434'!BG844</f>
        <v>47685.523389651731</v>
      </c>
    </row>
    <row r="852" spans="1:9" x14ac:dyDescent="0.4">
      <c r="A852" s="35">
        <f>'3434'!Y845</f>
        <v>837500</v>
      </c>
      <c r="B852" s="106">
        <f>IF(A852&gt;174999.99,VLOOKUP(A852,'Higher Income Adjustment'!A$1:B$190,2),0)</f>
        <v>0.7000000000000004</v>
      </c>
      <c r="C852" s="85">
        <f>'3434'!AX845</f>
        <v>92651.496251275195</v>
      </c>
      <c r="D852" s="85">
        <f>'3434'!AY845</f>
        <v>97295.703684137668</v>
      </c>
      <c r="E852" s="85">
        <f>'3434'!AZ845</f>
        <v>101939.91111700014</v>
      </c>
      <c r="G852" s="85">
        <f>'3434'!BE845</f>
        <v>38527.077842688479</v>
      </c>
      <c r="H852" s="85">
        <f>'3434'!BF845</f>
        <v>43127.869216455489</v>
      </c>
      <c r="I852" s="85">
        <f>'3434'!BG845</f>
        <v>47728.660590222498</v>
      </c>
    </row>
    <row r="853" spans="1:9" x14ac:dyDescent="0.4">
      <c r="A853" s="35">
        <f>'3434'!Y846</f>
        <v>838500</v>
      </c>
      <c r="B853" s="106">
        <f>IF(A853&gt;174999.99,VLOOKUP(A853,'Higher Income Adjustment'!A$1:B$190,2),0)</f>
        <v>0.7000000000000004</v>
      </c>
      <c r="C853" s="85">
        <f>'3434'!AX846</f>
        <v>92751.936068373689</v>
      </c>
      <c r="D853" s="85">
        <f>'3434'!AY846</f>
        <v>97398.764347446791</v>
      </c>
      <c r="E853" s="85">
        <f>'3434'!AZ846</f>
        <v>102045.59262651989</v>
      </c>
      <c r="G853" s="85">
        <f>'3434'!BE846</f>
        <v>38565.02450280069</v>
      </c>
      <c r="H853" s="85">
        <f>'3434'!BF846</f>
        <v>43168.412221974773</v>
      </c>
      <c r="I853" s="85">
        <f>'3434'!BG846</f>
        <v>47771.799941148856</v>
      </c>
    </row>
    <row r="854" spans="1:9" x14ac:dyDescent="0.4">
      <c r="A854" s="35">
        <f>'3434'!Y847</f>
        <v>839500</v>
      </c>
      <c r="B854" s="106">
        <f>IF(A854&gt;174999.99,VLOOKUP(A854,'Higher Income Adjustment'!A$1:B$190,2),0)</f>
        <v>0.7000000000000004</v>
      </c>
      <c r="C854" s="85">
        <f>'3434'!AX847</f>
        <v>92852.373718495146</v>
      </c>
      <c r="D854" s="85">
        <f>'3434'!AY847</f>
        <v>97501.825010755914</v>
      </c>
      <c r="E854" s="85">
        <f>'3434'!AZ847</f>
        <v>102151.27630301668</v>
      </c>
      <c r="G854" s="85">
        <f>'3434'!BE847</f>
        <v>38602.969016193703</v>
      </c>
      <c r="H854" s="85">
        <f>'3434'!BF847</f>
        <v>43208.955227494065</v>
      </c>
      <c r="I854" s="85">
        <f>'3434'!BG847</f>
        <v>47814.941438794427</v>
      </c>
    </row>
    <row r="855" spans="1:9" x14ac:dyDescent="0.4">
      <c r="A855" s="35">
        <f>'3434'!Y848</f>
        <v>840500</v>
      </c>
      <c r="B855" s="106">
        <f>IF(A855&gt;174999.99,VLOOKUP(A855,'Higher Income Adjustment'!A$1:B$190,2),0)</f>
        <v>0.7000000000000004</v>
      </c>
      <c r="C855" s="85">
        <f>'3434'!AX848</f>
        <v>92952.809205305035</v>
      </c>
      <c r="D855" s="85">
        <f>'3434'!AY848</f>
        <v>97604.885674065037</v>
      </c>
      <c r="E855" s="85">
        <f>'3434'!AZ848</f>
        <v>102256.96214282504</v>
      </c>
      <c r="G855" s="85">
        <f>'3434'!BE848</f>
        <v>38640.911386498708</v>
      </c>
      <c r="H855" s="85">
        <f>'3434'!BF848</f>
        <v>43249.49823301335</v>
      </c>
      <c r="I855" s="85">
        <f>'3434'!BG848</f>
        <v>47858.085079527991</v>
      </c>
    </row>
    <row r="856" spans="1:9" x14ac:dyDescent="0.4">
      <c r="A856" s="35">
        <f>'3434'!Y849</f>
        <v>841500</v>
      </c>
      <c r="B856" s="106">
        <f>IF(A856&gt;174999.99,VLOOKUP(A856,'Higher Income Adjustment'!A$1:B$190,2),0)</f>
        <v>0.7000000000000004</v>
      </c>
      <c r="C856" s="85">
        <f>'3434'!AX849</f>
        <v>93053.242532463541</v>
      </c>
      <c r="D856" s="85">
        <f>'3434'!AY849</f>
        <v>97707.946337374146</v>
      </c>
      <c r="E856" s="85">
        <f>'3434'!AZ849</f>
        <v>102362.65014228475</v>
      </c>
      <c r="G856" s="85">
        <f>'3434'!BE849</f>
        <v>38678.851617341716</v>
      </c>
      <c r="H856" s="85">
        <f>'3434'!BF849</f>
        <v>43290.041238532642</v>
      </c>
      <c r="I856" s="85">
        <f>'3434'!BG849</f>
        <v>47901.230859723568</v>
      </c>
    </row>
    <row r="857" spans="1:9" x14ac:dyDescent="0.4">
      <c r="A857" s="35">
        <f>'3434'!Y850</f>
        <v>842500</v>
      </c>
      <c r="B857" s="106">
        <f>IF(A857&gt;174999.99,VLOOKUP(A857,'Higher Income Adjustment'!A$1:B$190,2),0)</f>
        <v>0.7000000000000004</v>
      </c>
      <c r="C857" s="85">
        <f>'3434'!AX850</f>
        <v>93153.673703625667</v>
      </c>
      <c r="D857" s="85">
        <f>'3434'!AY850</f>
        <v>97811.007000683268</v>
      </c>
      <c r="E857" s="85">
        <f>'3434'!AZ850</f>
        <v>102468.34029774087</v>
      </c>
      <c r="G857" s="85">
        <f>'3434'!BE850</f>
        <v>38716.78971234351</v>
      </c>
      <c r="H857" s="85">
        <f>'3434'!BF850</f>
        <v>43330.584244051926</v>
      </c>
      <c r="I857" s="85">
        <f>'3434'!BG850</f>
        <v>47944.378775760342</v>
      </c>
    </row>
    <row r="858" spans="1:9" x14ac:dyDescent="0.4">
      <c r="A858" s="35">
        <f>'3434'!Y851</f>
        <v>843500</v>
      </c>
      <c r="B858" s="106">
        <f>IF(A858&gt;174999.99,VLOOKUP(A858,'Higher Income Adjustment'!A$1:B$190,2),0)</f>
        <v>0.7000000000000004</v>
      </c>
      <c r="C858" s="85">
        <f>'3434'!AX851</f>
        <v>93254.102722441123</v>
      </c>
      <c r="D858" s="85">
        <f>'3434'!AY851</f>
        <v>97914.067663992391</v>
      </c>
      <c r="E858" s="85">
        <f>'3434'!AZ851</f>
        <v>102574.03260554366</v>
      </c>
      <c r="G858" s="85">
        <f>'3434'!BE851</f>
        <v>38754.725675119698</v>
      </c>
      <c r="H858" s="85">
        <f>'3434'!BF851</f>
        <v>43371.127249571218</v>
      </c>
      <c r="I858" s="85">
        <f>'3434'!BG851</f>
        <v>47987.528824022738</v>
      </c>
    </row>
    <row r="859" spans="1:9" x14ac:dyDescent="0.4">
      <c r="A859" s="35">
        <f>'3434'!Y852</f>
        <v>844500</v>
      </c>
      <c r="B859" s="106">
        <f>IF(A859&gt;174999.99,VLOOKUP(A859,'Higher Income Adjustment'!A$1:B$190,2),0)</f>
        <v>0.7000000000000004</v>
      </c>
      <c r="C859" s="85">
        <f>'3434'!AX852</f>
        <v>93354.529592554347</v>
      </c>
      <c r="D859" s="85">
        <f>'3434'!AY852</f>
        <v>98017.128327301514</v>
      </c>
      <c r="E859" s="85">
        <f>'3434'!AZ852</f>
        <v>102679.72706204868</v>
      </c>
      <c r="G859" s="85">
        <f>'3434'!BE852</f>
        <v>38792.659509280653</v>
      </c>
      <c r="H859" s="85">
        <f>'3434'!BF852</f>
        <v>43411.670255090503</v>
      </c>
      <c r="I859" s="85">
        <f>'3434'!BG852</f>
        <v>48030.681000900353</v>
      </c>
    </row>
    <row r="860" spans="1:9" x14ac:dyDescent="0.4">
      <c r="A860" s="35">
        <f>'3434'!Y853</f>
        <v>845500</v>
      </c>
      <c r="B860" s="106">
        <f>IF(A860&gt;174999.99,VLOOKUP(A860,'Higher Income Adjustment'!A$1:B$190,2),0)</f>
        <v>0.7000000000000004</v>
      </c>
      <c r="C860" s="85">
        <f>'3434'!AX853</f>
        <v>93454.954317604526</v>
      </c>
      <c r="D860" s="85">
        <f>'3434'!AY853</f>
        <v>98120.188990610637</v>
      </c>
      <c r="E860" s="85">
        <f>'3434'!AZ853</f>
        <v>102785.42366361675</v>
      </c>
      <c r="G860" s="85">
        <f>'3434'!BE853</f>
        <v>38830.591218431553</v>
      </c>
      <c r="H860" s="85">
        <f>'3434'!BF853</f>
        <v>43452.213260609795</v>
      </c>
      <c r="I860" s="85">
        <f>'3434'!BG853</f>
        <v>48073.835302788037</v>
      </c>
    </row>
    <row r="861" spans="1:9" x14ac:dyDescent="0.4">
      <c r="A861" s="35">
        <f>'3434'!Y854</f>
        <v>846500</v>
      </c>
      <c r="B861" s="106">
        <f>IF(A861&gt;174999.99,VLOOKUP(A861,'Higher Income Adjustment'!A$1:B$190,2),0)</f>
        <v>0.7000000000000004</v>
      </c>
      <c r="C861" s="85">
        <f>'3434'!AX854</f>
        <v>93555.376901225623</v>
      </c>
      <c r="D861" s="85">
        <f>'3434'!AY854</f>
        <v>98223.249653919745</v>
      </c>
      <c r="E861" s="85">
        <f>'3434'!AZ854</f>
        <v>102891.12240661387</v>
      </c>
      <c r="G861" s="85">
        <f>'3434'!BE854</f>
        <v>38868.520806172368</v>
      </c>
      <c r="H861" s="85">
        <f>'3434'!BF854</f>
        <v>43492.756266129079</v>
      </c>
      <c r="I861" s="85">
        <f>'3434'!BG854</f>
        <v>48116.991726085791</v>
      </c>
    </row>
    <row r="862" spans="1:9" x14ac:dyDescent="0.4">
      <c r="A862" s="35">
        <f>'3434'!Y855</f>
        <v>847500</v>
      </c>
      <c r="B862" s="106">
        <f>IF(A862&gt;174999.99,VLOOKUP(A862,'Higher Income Adjustment'!A$1:B$190,2),0)</f>
        <v>0.7000000000000004</v>
      </c>
      <c r="C862" s="85">
        <f>'3434'!AX855</f>
        <v>93655.797347046304</v>
      </c>
      <c r="D862" s="85">
        <f>'3434'!AY855</f>
        <v>98326.310317228868</v>
      </c>
      <c r="E862" s="85">
        <f>'3434'!AZ855</f>
        <v>102996.82328741143</v>
      </c>
      <c r="G862" s="85">
        <f>'3434'!BE855</f>
        <v>38906.448276097857</v>
      </c>
      <c r="H862" s="85">
        <f>'3434'!BF855</f>
        <v>43533.299271648371</v>
      </c>
      <c r="I862" s="85">
        <f>'3434'!BG855</f>
        <v>48160.150267198886</v>
      </c>
    </row>
    <row r="863" spans="1:9" x14ac:dyDescent="0.4">
      <c r="A863" s="35">
        <f>'3434'!Y856</f>
        <v>848500</v>
      </c>
      <c r="B863" s="106">
        <f>IF(A863&gt;174999.99,VLOOKUP(A863,'Higher Income Adjustment'!A$1:B$190,2),0)</f>
        <v>0.7000000000000004</v>
      </c>
      <c r="C863" s="85">
        <f>'3434'!AX856</f>
        <v>93756.215658689995</v>
      </c>
      <c r="D863" s="85">
        <f>'3434'!AY856</f>
        <v>98429.370980537991</v>
      </c>
      <c r="E863" s="85">
        <f>'3434'!AZ856</f>
        <v>103102.52630238599</v>
      </c>
      <c r="G863" s="85">
        <f>'3434'!BE856</f>
        <v>38944.373631797549</v>
      </c>
      <c r="H863" s="85">
        <f>'3434'!BF856</f>
        <v>43573.842277167656</v>
      </c>
      <c r="I863" s="85">
        <f>'3434'!BG856</f>
        <v>48203.310922537763</v>
      </c>
    </row>
    <row r="864" spans="1:9" x14ac:dyDescent="0.4">
      <c r="A864" s="35">
        <f>'3434'!Y857</f>
        <v>849500</v>
      </c>
      <c r="B864" s="106">
        <f>IF(A864&gt;174999.99,VLOOKUP(A864,'Higher Income Adjustment'!A$1:B$190,2),0)</f>
        <v>0.7000000000000004</v>
      </c>
      <c r="C864" s="85">
        <f>'3434'!AX857</f>
        <v>93856.631839774825</v>
      </c>
      <c r="D864" s="85">
        <f>'3434'!AY857</f>
        <v>98532.431643847114</v>
      </c>
      <c r="E864" s="85">
        <f>'3434'!AZ857</f>
        <v>103208.2314479194</v>
      </c>
      <c r="G864" s="85">
        <f>'3434'!BE857</f>
        <v>38982.296876855769</v>
      </c>
      <c r="H864" s="85">
        <f>'3434'!BF857</f>
        <v>43614.385282686941</v>
      </c>
      <c r="I864" s="85">
        <f>'3434'!BG857</f>
        <v>48246.473688518112</v>
      </c>
    </row>
    <row r="865" spans="1:9" x14ac:dyDescent="0.4">
      <c r="A865" s="35">
        <f>'3434'!Y858</f>
        <v>850500</v>
      </c>
      <c r="B865" s="106">
        <f>IF(A865&gt;174999.99,VLOOKUP(A865,'Higher Income Adjustment'!A$1:B$190,2),0)</f>
        <v>0.7000000000000004</v>
      </c>
      <c r="C865" s="85">
        <f>'3434'!AX858</f>
        <v>93957.045893913688</v>
      </c>
      <c r="D865" s="85">
        <f>'3434'!AY858</f>
        <v>98635.492307156223</v>
      </c>
      <c r="E865" s="85">
        <f>'3434'!AZ858</f>
        <v>103313.93872039876</v>
      </c>
      <c r="G865" s="85">
        <f>'3434'!BE858</f>
        <v>39020.218014851642</v>
      </c>
      <c r="H865" s="85">
        <f>'3434'!BF858</f>
        <v>43654.928288206233</v>
      </c>
      <c r="I865" s="85">
        <f>'3434'!BG858</f>
        <v>48289.638561560823</v>
      </c>
    </row>
    <row r="866" spans="1:9" x14ac:dyDescent="0.4">
      <c r="A866" s="35">
        <f>'3434'!Y859</f>
        <v>851500</v>
      </c>
      <c r="B866" s="106">
        <f>IF(A866&gt;174999.99,VLOOKUP(A866,'Higher Income Adjustment'!A$1:B$190,2),0)</f>
        <v>0.7000000000000004</v>
      </c>
      <c r="C866" s="85">
        <f>'3434'!AX859</f>
        <v>94057.457824714191</v>
      </c>
      <c r="D866" s="85">
        <f>'3434'!AY859</f>
        <v>98738.552970465345</v>
      </c>
      <c r="E866" s="85">
        <f>'3434'!AZ859</f>
        <v>103419.6481162165</v>
      </c>
      <c r="G866" s="85">
        <f>'3434'!BE859</f>
        <v>39058.137049359037</v>
      </c>
      <c r="H866" s="85">
        <f>'3434'!BF859</f>
        <v>43695.471293725517</v>
      </c>
      <c r="I866" s="85">
        <f>'3434'!BG859</f>
        <v>48332.805538091998</v>
      </c>
    </row>
    <row r="867" spans="1:9" x14ac:dyDescent="0.4">
      <c r="A867" s="35">
        <f>'3434'!Y860</f>
        <v>852500</v>
      </c>
      <c r="B867" s="106">
        <f>IF(A867&gt;174999.99,VLOOKUP(A867,'Higher Income Adjustment'!A$1:B$190,2),0)</f>
        <v>0.7000000000000004</v>
      </c>
      <c r="C867" s="85">
        <f>'3434'!AX860</f>
        <v>94157.86763577869</v>
      </c>
      <c r="D867" s="85">
        <f>'3434'!AY860</f>
        <v>98841.613633774468</v>
      </c>
      <c r="E867" s="85">
        <f>'3434'!AZ860</f>
        <v>103525.35963177025</v>
      </c>
      <c r="G867" s="85">
        <f>'3434'!BE860</f>
        <v>39096.053983946636</v>
      </c>
      <c r="H867" s="85">
        <f>'3434'!BF860</f>
        <v>43736.014299244809</v>
      </c>
      <c r="I867" s="85">
        <f>'3434'!BG860</f>
        <v>48375.974614542982</v>
      </c>
    </row>
    <row r="868" spans="1:9" x14ac:dyDescent="0.4">
      <c r="A868" s="35">
        <f>'3434'!Y861</f>
        <v>853500</v>
      </c>
      <c r="B868" s="106">
        <f>IF(A868&gt;174999.99,VLOOKUP(A868,'Higher Income Adjustment'!A$1:B$190,2),0)</f>
        <v>0.7000000000000004</v>
      </c>
      <c r="C868" s="85">
        <f>'3434'!AX861</f>
        <v>94258.275330704259</v>
      </c>
      <c r="D868" s="85">
        <f>'3434'!AY861</f>
        <v>98944.674297083591</v>
      </c>
      <c r="E868" s="85">
        <f>'3434'!AZ861</f>
        <v>103631.07326346292</v>
      </c>
      <c r="G868" s="85">
        <f>'3434'!BE861</f>
        <v>39133.968822177871</v>
      </c>
      <c r="H868" s="85">
        <f>'3434'!BF861</f>
        <v>43776.557304764094</v>
      </c>
      <c r="I868" s="85">
        <f>'3434'!BG861</f>
        <v>48419.145787350317</v>
      </c>
    </row>
    <row r="869" spans="1:9" x14ac:dyDescent="0.4">
      <c r="A869" s="35">
        <f>'3434'!Y862</f>
        <v>854500</v>
      </c>
      <c r="B869" s="106">
        <f>IF(A869&gt;174999.99,VLOOKUP(A869,'Higher Income Adjustment'!A$1:B$190,2),0)</f>
        <v>0.7000000000000004</v>
      </c>
      <c r="C869" s="85">
        <f>'3434'!AX862</f>
        <v>94358.680913082673</v>
      </c>
      <c r="D869" s="85">
        <f>'3434'!AY862</f>
        <v>99047.734960392714</v>
      </c>
      <c r="E869" s="85">
        <f>'3434'!AZ862</f>
        <v>103736.78900770276</v>
      </c>
      <c r="G869" s="85">
        <f>'3434'!BE862</f>
        <v>39171.881567610981</v>
      </c>
      <c r="H869" s="85">
        <f>'3434'!BF862</f>
        <v>43817.100310283386</v>
      </c>
      <c r="I869" s="85">
        <f>'3434'!BG862</f>
        <v>48462.319052955791</v>
      </c>
    </row>
    <row r="870" spans="1:9" x14ac:dyDescent="0.4">
      <c r="A870" s="35">
        <f>'3434'!Y863</f>
        <v>855500</v>
      </c>
      <c r="B870" s="106">
        <f>IF(A870&gt;174999.99,VLOOKUP(A870,'Higher Income Adjustment'!A$1:B$190,2),0)</f>
        <v>0.7000000000000004</v>
      </c>
      <c r="C870" s="85">
        <f>'3434'!AX863</f>
        <v>94459.084386500472</v>
      </c>
      <c r="D870" s="85">
        <f>'3434'!AY863</f>
        <v>99150.795623701822</v>
      </c>
      <c r="E870" s="85">
        <f>'3434'!AZ863</f>
        <v>103842.50686090317</v>
      </c>
      <c r="G870" s="85">
        <f>'3434'!BE863</f>
        <v>39209.792223798948</v>
      </c>
      <c r="H870" s="85">
        <f>'3434'!BF863</f>
        <v>43857.64331580267</v>
      </c>
      <c r="I870" s="85">
        <f>'3434'!BG863</f>
        <v>48505.494407806393</v>
      </c>
    </row>
    <row r="871" spans="1:9" x14ac:dyDescent="0.4">
      <c r="A871" s="35">
        <f>'3434'!Y864</f>
        <v>856500</v>
      </c>
      <c r="B871" s="106">
        <f>IF(A871&gt;174999.99,VLOOKUP(A871,'Higher Income Adjustment'!A$1:B$190,2),0)</f>
        <v>0.7000000000000004</v>
      </c>
      <c r="C871" s="85">
        <f>'3434'!AX864</f>
        <v>94559.485754538939</v>
      </c>
      <c r="D871" s="85">
        <f>'3434'!AY864</f>
        <v>99253.856287010945</v>
      </c>
      <c r="E871" s="85">
        <f>'3434'!AZ864</f>
        <v>103948.22681948295</v>
      </c>
      <c r="G871" s="85">
        <f>'3434'!BE864</f>
        <v>39247.700794289558</v>
      </c>
      <c r="H871" s="85">
        <f>'3434'!BF864</f>
        <v>43898.186321321962</v>
      </c>
      <c r="I871" s="85">
        <f>'3434'!BG864</f>
        <v>48548.671848354366</v>
      </c>
    </row>
    <row r="872" spans="1:9" x14ac:dyDescent="0.4">
      <c r="A872" s="35">
        <f>'3434'!Y865</f>
        <v>857500</v>
      </c>
      <c r="B872" s="106">
        <f>IF(A872&gt;174999.99,VLOOKUP(A872,'Higher Income Adjustment'!A$1:B$190,2),0)</f>
        <v>0.7000000000000004</v>
      </c>
      <c r="C872" s="85">
        <f>'3434'!AX865</f>
        <v>94659.885020774018</v>
      </c>
      <c r="D872" s="85">
        <f>'3434'!AY865</f>
        <v>99356.916950320068</v>
      </c>
      <c r="E872" s="85">
        <f>'3434'!AZ865</f>
        <v>104053.94887986612</v>
      </c>
      <c r="G872" s="85">
        <f>'3434'!BE865</f>
        <v>39285.607282625351</v>
      </c>
      <c r="H872" s="85">
        <f>'3434'!BF865</f>
        <v>43938.729326841247</v>
      </c>
      <c r="I872" s="85">
        <f>'3434'!BG865</f>
        <v>48591.851371057142</v>
      </c>
    </row>
    <row r="873" spans="1:9" x14ac:dyDescent="0.4">
      <c r="A873" s="35">
        <f>'3434'!Y866</f>
        <v>858500</v>
      </c>
      <c r="B873" s="106">
        <f>IF(A873&gt;174999.99,VLOOKUP(A873,'Higher Income Adjustment'!A$1:B$190,2),0)</f>
        <v>0.7000000000000004</v>
      </c>
      <c r="C873" s="85">
        <f>'3434'!AX866</f>
        <v>94760.282188776415</v>
      </c>
      <c r="D873" s="85">
        <f>'3434'!AY866</f>
        <v>99459.977613629191</v>
      </c>
      <c r="E873" s="85">
        <f>'3434'!AZ866</f>
        <v>104159.67303848197</v>
      </c>
      <c r="G873" s="85">
        <f>'3434'!BE866</f>
        <v>39323.511692343658</v>
      </c>
      <c r="H873" s="85">
        <f>'3434'!BF866</f>
        <v>43979.272332360539</v>
      </c>
      <c r="I873" s="85">
        <f>'3434'!BG866</f>
        <v>48635.032972377419</v>
      </c>
    </row>
    <row r="874" spans="1:9" x14ac:dyDescent="0.4">
      <c r="A874" s="35">
        <f>'3434'!Y867</f>
        <v>859500</v>
      </c>
      <c r="B874" s="106">
        <f>IF(A874&gt;174999.99,VLOOKUP(A874,'Higher Income Adjustment'!A$1:B$190,2),0)</f>
        <v>0.7000000000000004</v>
      </c>
      <c r="C874" s="85">
        <f>'3434'!AX867</f>
        <v>94860.677262111538</v>
      </c>
      <c r="D874" s="85">
        <f>'3434'!AY867</f>
        <v>99563.038276938314</v>
      </c>
      <c r="E874" s="85">
        <f>'3434'!AZ867</f>
        <v>104265.39929176509</v>
      </c>
      <c r="G874" s="85">
        <f>'3434'!BE867</f>
        <v>39361.414026976548</v>
      </c>
      <c r="H874" s="85">
        <f>'3434'!BF867</f>
        <v>44019.815337879823</v>
      </c>
      <c r="I874" s="85">
        <f>'3434'!BG867</f>
        <v>48678.216648783098</v>
      </c>
    </row>
    <row r="875" spans="1:9" x14ac:dyDescent="0.4">
      <c r="A875" s="35">
        <f>'3434'!Y868</f>
        <v>860500</v>
      </c>
      <c r="B875" s="106">
        <f>IF(A875&gt;174999.99,VLOOKUP(A875,'Higher Income Adjustment'!A$1:B$190,2),0)</f>
        <v>0.7000000000000004</v>
      </c>
      <c r="C875" s="85">
        <f>'3434'!AX868</f>
        <v>94961.070244339542</v>
      </c>
      <c r="D875" s="85">
        <f>'3434'!AY868</f>
        <v>99666.098940247422</v>
      </c>
      <c r="E875" s="85">
        <f>'3434'!AZ868</f>
        <v>104371.1276361553</v>
      </c>
      <c r="G875" s="85">
        <f>'3434'!BE868</f>
        <v>39399.314290050912</v>
      </c>
      <c r="H875" s="85">
        <f>'3434'!BF868</f>
        <v>44060.358343399115</v>
      </c>
      <c r="I875" s="85">
        <f>'3434'!BG868</f>
        <v>48721.402396747319</v>
      </c>
    </row>
    <row r="876" spans="1:9" x14ac:dyDescent="0.4">
      <c r="A876" s="35">
        <f>'3434'!Y869</f>
        <v>861500</v>
      </c>
      <c r="B876" s="106">
        <f>IF(A876&gt;174999.99,VLOOKUP(A876,'Higher Income Adjustment'!A$1:B$190,2),0)</f>
        <v>0.7000000000000004</v>
      </c>
      <c r="C876" s="85">
        <f>'3434'!AX869</f>
        <v>95061.461139015315</v>
      </c>
      <c r="D876" s="85">
        <f>'3434'!AY869</f>
        <v>99769.159603556545</v>
      </c>
      <c r="E876" s="85">
        <f>'3434'!AZ869</f>
        <v>104476.85806809778</v>
      </c>
      <c r="G876" s="85">
        <f>'3434'!BE869</f>
        <v>39437.212485088341</v>
      </c>
      <c r="H876" s="85">
        <f>'3434'!BF869</f>
        <v>44100.9013489184</v>
      </c>
      <c r="I876" s="85">
        <f>'3434'!BG869</f>
        <v>48764.590212748459</v>
      </c>
    </row>
    <row r="877" spans="1:9" x14ac:dyDescent="0.4">
      <c r="A877" s="35">
        <f>'3434'!Y870</f>
        <v>862500</v>
      </c>
      <c r="B877" s="106">
        <f>IF(A877&gt;174999.99,VLOOKUP(A877,'Higher Income Adjustment'!A$1:B$190,2),0)</f>
        <v>0.7000000000000004</v>
      </c>
      <c r="C877" s="85">
        <f>'3434'!AX870</f>
        <v>95161.849949688403</v>
      </c>
      <c r="D877" s="85">
        <f>'3434'!AY870</f>
        <v>99872.220266865668</v>
      </c>
      <c r="E877" s="85">
        <f>'3434'!AZ870</f>
        <v>104582.59058404293</v>
      </c>
      <c r="G877" s="85">
        <f>'3434'!BE870</f>
        <v>39475.10861560527</v>
      </c>
      <c r="H877" s="85">
        <f>'3434'!BF870</f>
        <v>44141.444354437685</v>
      </c>
      <c r="I877" s="85">
        <f>'3434'!BG870</f>
        <v>48807.780093270099</v>
      </c>
    </row>
    <row r="878" spans="1:9" x14ac:dyDescent="0.4">
      <c r="A878" s="35">
        <f>'3434'!Y871</f>
        <v>863500</v>
      </c>
      <c r="B878" s="106">
        <f>IF(A878&gt;174999.99,VLOOKUP(A878,'Higher Income Adjustment'!A$1:B$190,2),0)</f>
        <v>0.7000000000000004</v>
      </c>
      <c r="C878" s="85">
        <f>'3434'!AX871</f>
        <v>95262.236679903115</v>
      </c>
      <c r="D878" s="85">
        <f>'3434'!AY871</f>
        <v>99975.280930174791</v>
      </c>
      <c r="E878" s="85">
        <f>'3434'!AZ871</f>
        <v>104688.32518044647</v>
      </c>
      <c r="G878" s="85">
        <f>'3434'!BE871</f>
        <v>39513.00268511285</v>
      </c>
      <c r="H878" s="85">
        <f>'3434'!BF871</f>
        <v>44181.987359956976</v>
      </c>
      <c r="I878" s="85">
        <f>'3434'!BG871</f>
        <v>48850.972034801103</v>
      </c>
    </row>
    <row r="879" spans="1:9" x14ac:dyDescent="0.4">
      <c r="A879" s="35">
        <f>'3434'!Y872</f>
        <v>864500</v>
      </c>
      <c r="B879" s="106">
        <f>IF(A879&gt;174999.99,VLOOKUP(A879,'Higher Income Adjustment'!A$1:B$190,2),0)</f>
        <v>0.7000000000000004</v>
      </c>
      <c r="C879" s="85">
        <f>'3434'!AX872</f>
        <v>95362.621333198476</v>
      </c>
      <c r="D879" s="85">
        <f>'3434'!AY872</f>
        <v>100078.34159348391</v>
      </c>
      <c r="E879" s="85">
        <f>'3434'!AZ872</f>
        <v>104794.06185376935</v>
      </c>
      <c r="G879" s="85">
        <f>'3434'!BE872</f>
        <v>39550.894697117008</v>
      </c>
      <c r="H879" s="85">
        <f>'3434'!BF872</f>
        <v>44222.530365476261</v>
      </c>
      <c r="I879" s="85">
        <f>'3434'!BG872</f>
        <v>48894.166033835514</v>
      </c>
    </row>
    <row r="880" spans="1:9" x14ac:dyDescent="0.4">
      <c r="A880" s="35">
        <f>'3434'!Y873</f>
        <v>865500</v>
      </c>
      <c r="B880" s="106">
        <f>IF(A880&gt;174999.99,VLOOKUP(A880,'Higher Income Adjustment'!A$1:B$190,2),0)</f>
        <v>0.7000000000000004</v>
      </c>
      <c r="C880" s="85">
        <f>'3434'!AX873</f>
        <v>95463.003913108216</v>
      </c>
      <c r="D880" s="85">
        <f>'3434'!AY873</f>
        <v>100181.40225679302</v>
      </c>
      <c r="E880" s="85">
        <f>'3434'!AZ873</f>
        <v>104899.80060047783</v>
      </c>
      <c r="G880" s="85">
        <f>'3434'!BE873</f>
        <v>39588.784655118456</v>
      </c>
      <c r="H880" s="85">
        <f>'3434'!BF873</f>
        <v>44263.073370995553</v>
      </c>
      <c r="I880" s="85">
        <f>'3434'!BG873</f>
        <v>48937.36208687265</v>
      </c>
    </row>
    <row r="881" spans="1:9" x14ac:dyDescent="0.4">
      <c r="A881" s="35">
        <f>'3434'!Y874</f>
        <v>866500</v>
      </c>
      <c r="B881" s="106">
        <f>IF(A881&gt;174999.99,VLOOKUP(A881,'Higher Income Adjustment'!A$1:B$190,2),0)</f>
        <v>0.7000000000000004</v>
      </c>
      <c r="C881" s="85">
        <f>'3434'!AX874</f>
        <v>95563.384423160795</v>
      </c>
      <c r="D881" s="85">
        <f>'3434'!AY874</f>
        <v>100284.46292010215</v>
      </c>
      <c r="E881" s="85">
        <f>'3434'!AZ874</f>
        <v>105005.5414170435</v>
      </c>
      <c r="G881" s="85">
        <f>'3434'!BE874</f>
        <v>39626.672562612657</v>
      </c>
      <c r="H881" s="85">
        <f>'3434'!BF874</f>
        <v>44303.616376514838</v>
      </c>
      <c r="I881" s="85">
        <f>'3434'!BG874</f>
        <v>48980.560190417018</v>
      </c>
    </row>
    <row r="882" spans="1:9" x14ac:dyDescent="0.4">
      <c r="A882" s="35">
        <f>'3434'!Y875</f>
        <v>867500</v>
      </c>
      <c r="B882" s="106">
        <f>IF(A882&gt;174999.99,VLOOKUP(A882,'Higher Income Adjustment'!A$1:B$190,2),0)</f>
        <v>0.7000000000000004</v>
      </c>
      <c r="C882" s="85">
        <f>'3434'!AX875</f>
        <v>95663.762866879362</v>
      </c>
      <c r="D882" s="85">
        <f>'3434'!AY875</f>
        <v>100387.52358341127</v>
      </c>
      <c r="E882" s="85">
        <f>'3434'!AZ875</f>
        <v>105111.28429994317</v>
      </c>
      <c r="G882" s="85">
        <f>'3434'!BE875</f>
        <v>39664.558423089846</v>
      </c>
      <c r="H882" s="85">
        <f>'3434'!BF875</f>
        <v>44344.15938203413</v>
      </c>
      <c r="I882" s="85">
        <f>'3434'!BG875</f>
        <v>49023.760340978413</v>
      </c>
    </row>
    <row r="883" spans="1:9" x14ac:dyDescent="0.4">
      <c r="A883" s="35">
        <f>'3434'!Y876</f>
        <v>868500</v>
      </c>
      <c r="B883" s="106">
        <f>IF(A883&gt;174999.99,VLOOKUP(A883,'Higher Income Adjustment'!A$1:B$190,2),0)</f>
        <v>0.7000000000000004</v>
      </c>
      <c r="C883" s="85">
        <f>'3434'!AX876</f>
        <v>95764.13924778183</v>
      </c>
      <c r="D883" s="85">
        <f>'3434'!AY876</f>
        <v>100490.58424672039</v>
      </c>
      <c r="E883" s="85">
        <f>'3434'!AZ876</f>
        <v>105217.02924565895</v>
      </c>
      <c r="G883" s="85">
        <f>'3434'!BE876</f>
        <v>39702.442240035009</v>
      </c>
      <c r="H883" s="85">
        <f>'3434'!BF876</f>
        <v>44384.702387553414</v>
      </c>
      <c r="I883" s="85">
        <f>'3434'!BG876</f>
        <v>49066.96253507182</v>
      </c>
    </row>
    <row r="884" spans="1:9" x14ac:dyDescent="0.4">
      <c r="A884" s="35">
        <f>'3434'!Y877</f>
        <v>869500</v>
      </c>
      <c r="B884" s="106">
        <f>IF(A884&gt;174999.99,VLOOKUP(A884,'Higher Income Adjustment'!A$1:B$190,2),0)</f>
        <v>0.7000000000000004</v>
      </c>
      <c r="C884" s="85">
        <f>'3434'!AX877</f>
        <v>95864.513569380768</v>
      </c>
      <c r="D884" s="85">
        <f>'3434'!AY877</f>
        <v>100593.6449100295</v>
      </c>
      <c r="E884" s="85">
        <f>'3434'!AZ877</f>
        <v>105322.77625067823</v>
      </c>
      <c r="G884" s="85">
        <f>'3434'!BE877</f>
        <v>39740.324016927916</v>
      </c>
      <c r="H884" s="85">
        <f>'3434'!BF877</f>
        <v>44425.245393072706</v>
      </c>
      <c r="I884" s="85">
        <f>'3434'!BG877</f>
        <v>49110.166769217496</v>
      </c>
    </row>
    <row r="885" spans="1:9" x14ac:dyDescent="0.4">
      <c r="A885" s="35">
        <f>'3434'!Y878</f>
        <v>870500</v>
      </c>
      <c r="B885" s="106">
        <f>IF(A885&gt;174999.99,VLOOKUP(A885,'Higher Income Adjustment'!A$1:B$190,2),0)</f>
        <v>0.7000000000000004</v>
      </c>
      <c r="C885" s="85">
        <f>'3434'!AX878</f>
        <v>95964.885835183508</v>
      </c>
      <c r="D885" s="85">
        <f>'3434'!AY878</f>
        <v>100696.70557333862</v>
      </c>
      <c r="E885" s="85">
        <f>'3434'!AZ878</f>
        <v>105428.52531149374</v>
      </c>
      <c r="G885" s="85">
        <f>'3434'!BE878</f>
        <v>39778.2037572431</v>
      </c>
      <c r="H885" s="85">
        <f>'3434'!BF878</f>
        <v>44465.788398591991</v>
      </c>
      <c r="I885" s="85">
        <f>'3434'!BG878</f>
        <v>49153.373039940881</v>
      </c>
    </row>
    <row r="886" spans="1:9" x14ac:dyDescent="0.4">
      <c r="A886" s="35">
        <f>'3434'!Y879</f>
        <v>871500</v>
      </c>
      <c r="B886" s="106">
        <f>IF(A886&gt;174999.99,VLOOKUP(A886,'Higher Income Adjustment'!A$1:B$190,2),0)</f>
        <v>0.7000000000000004</v>
      </c>
      <c r="C886" s="85">
        <f>'3434'!AX879</f>
        <v>96065.256048692085</v>
      </c>
      <c r="D886" s="85">
        <f>'3434'!AY879</f>
        <v>100799.76623664775</v>
      </c>
      <c r="E886" s="85">
        <f>'3434'!AZ879</f>
        <v>105534.27642460341</v>
      </c>
      <c r="G886" s="85">
        <f>'3434'!BE879</f>
        <v>39816.081464449839</v>
      </c>
      <c r="H886" s="85">
        <f>'3434'!BF879</f>
        <v>44506.331404111283</v>
      </c>
      <c r="I886" s="85">
        <f>'3434'!BG879</f>
        <v>49196.581343772727</v>
      </c>
    </row>
    <row r="887" spans="1:9" x14ac:dyDescent="0.4">
      <c r="A887" s="35">
        <f>'3434'!Y880</f>
        <v>872500</v>
      </c>
      <c r="B887" s="106">
        <f>IF(A887&gt;174999.99,VLOOKUP(A887,'Higher Income Adjustment'!A$1:B$190,2),0)</f>
        <v>0.7000000000000004</v>
      </c>
      <c r="C887" s="85">
        <f>'3434'!AX880</f>
        <v>96165.624213403222</v>
      </c>
      <c r="D887" s="85">
        <f>'3434'!AY880</f>
        <v>100902.82689995687</v>
      </c>
      <c r="E887" s="85">
        <f>'3434'!AZ880</f>
        <v>105640.02958651051</v>
      </c>
      <c r="G887" s="85">
        <f>'3434'!BE880</f>
        <v>39853.957142012194</v>
      </c>
      <c r="H887" s="85">
        <f>'3434'!BF880</f>
        <v>44546.874409630567</v>
      </c>
      <c r="I887" s="85">
        <f>'3434'!BG880</f>
        <v>49239.791677248941</v>
      </c>
    </row>
    <row r="888" spans="1:9" x14ac:dyDescent="0.4">
      <c r="A888" s="35">
        <f>'3434'!Y881</f>
        <v>873500</v>
      </c>
      <c r="B888" s="106">
        <f>IF(A888&gt;174999.99,VLOOKUP(A888,'Higher Income Adjustment'!A$1:B$190,2),0)</f>
        <v>0.7000000000000004</v>
      </c>
      <c r="C888" s="85">
        <f>'3434'!AX881</f>
        <v>96265.990332808389</v>
      </c>
      <c r="D888" s="85">
        <f>'3434'!AY881</f>
        <v>101005.88756326599</v>
      </c>
      <c r="E888" s="85">
        <f>'3434'!AZ881</f>
        <v>105745.78479372359</v>
      </c>
      <c r="G888" s="85">
        <f>'3434'!BE881</f>
        <v>39891.830793388988</v>
      </c>
      <c r="H888" s="85">
        <f>'3434'!BF881</f>
        <v>44587.417415149859</v>
      </c>
      <c r="I888" s="85">
        <f>'3434'!BG881</f>
        <v>49283.00403691073</v>
      </c>
    </row>
    <row r="889" spans="1:9" x14ac:dyDescent="0.4">
      <c r="A889" s="35">
        <f>'3434'!Y882</f>
        <v>874500</v>
      </c>
      <c r="B889" s="106">
        <f>IF(A889&gt;174999.99,VLOOKUP(A889,'Higher Income Adjustment'!A$1:B$190,2),0)</f>
        <v>0.7000000000000004</v>
      </c>
      <c r="C889" s="85">
        <f>'3434'!AX882</f>
        <v>96366.354410393746</v>
      </c>
      <c r="D889" s="85">
        <f>'3434'!AY882</f>
        <v>101108.9482265751</v>
      </c>
      <c r="E889" s="85">
        <f>'3434'!AZ882</f>
        <v>105851.54204275645</v>
      </c>
      <c r="G889" s="85">
        <f>'3434'!BE882</f>
        <v>39929.702422033784</v>
      </c>
      <c r="H889" s="85">
        <f>'3434'!BF882</f>
        <v>44627.960420669144</v>
      </c>
      <c r="I889" s="85">
        <f>'3434'!BG882</f>
        <v>49326.218419304503</v>
      </c>
    </row>
    <row r="890" spans="1:9" x14ac:dyDescent="0.4">
      <c r="A890" s="35">
        <f>'3434'!Y883</f>
        <v>875500</v>
      </c>
      <c r="B890" s="106">
        <f>IF(A890&gt;174999.99,VLOOKUP(A890,'Higher Income Adjustment'!A$1:B$190,2),0)</f>
        <v>0.7000000000000004</v>
      </c>
      <c r="C890" s="85">
        <f>'3434'!AX883</f>
        <v>96466.716449640211</v>
      </c>
      <c r="D890" s="85">
        <f>'3434'!AY883</f>
        <v>101212.00888988422</v>
      </c>
      <c r="E890" s="85">
        <f>'3434'!AZ883</f>
        <v>105957.30133012823</v>
      </c>
      <c r="G890" s="85">
        <f>'3434'!BE883</f>
        <v>39967.57203139495</v>
      </c>
      <c r="H890" s="85">
        <f>'3434'!BF883</f>
        <v>44668.503426188428</v>
      </c>
      <c r="I890" s="85">
        <f>'3434'!BG883</f>
        <v>49369.434820981907</v>
      </c>
    </row>
    <row r="891" spans="1:9" x14ac:dyDescent="0.4">
      <c r="A891" s="35">
        <f>'3434'!Y884</f>
        <v>876500</v>
      </c>
      <c r="B891" s="106">
        <f>IF(A891&gt;174999.99,VLOOKUP(A891,'Higher Income Adjustment'!A$1:B$190,2),0)</f>
        <v>0.7000000000000004</v>
      </c>
      <c r="C891" s="85">
        <f>'3434'!AX884</f>
        <v>96567.076454023365</v>
      </c>
      <c r="D891" s="85">
        <f>'3434'!AY884</f>
        <v>101315.06955319335</v>
      </c>
      <c r="E891" s="85">
        <f>'3434'!AZ884</f>
        <v>106063.06265236333</v>
      </c>
      <c r="G891" s="85">
        <f>'3434'!BE884</f>
        <v>40005.439624915598</v>
      </c>
      <c r="H891" s="85">
        <f>'3434'!BF884</f>
        <v>44709.04643170772</v>
      </c>
      <c r="I891" s="85">
        <f>'3434'!BG884</f>
        <v>49412.653238499843</v>
      </c>
    </row>
    <row r="892" spans="1:9" x14ac:dyDescent="0.4">
      <c r="A892" s="35">
        <f>'3434'!Y885</f>
        <v>877500</v>
      </c>
      <c r="B892" s="106">
        <f>IF(A892&gt;174999.99,VLOOKUP(A892,'Higher Income Adjustment'!A$1:B$190,2),0)</f>
        <v>0.7000000000000004</v>
      </c>
      <c r="C892" s="85">
        <f>'3434'!AX885</f>
        <v>96667.434427013519</v>
      </c>
      <c r="D892" s="85">
        <f>'3434'!AY885</f>
        <v>101418.13021650247</v>
      </c>
      <c r="E892" s="85">
        <f>'3434'!AZ885</f>
        <v>106168.82600599142</v>
      </c>
      <c r="G892" s="85">
        <f>'3434'!BE885</f>
        <v>40043.305206033576</v>
      </c>
      <c r="H892" s="85">
        <f>'3434'!BF885</f>
        <v>44749.589437227005</v>
      </c>
      <c r="I892" s="85">
        <f>'3434'!BG885</f>
        <v>49455.873668420434</v>
      </c>
    </row>
    <row r="893" spans="1:9" x14ac:dyDescent="0.4">
      <c r="A893" s="35">
        <f>'3434'!Y886</f>
        <v>878500</v>
      </c>
      <c r="B893" s="106">
        <f>IF(A893&gt;174999.99,VLOOKUP(A893,'Higher Income Adjustment'!A$1:B$190,2),0)</f>
        <v>0.7000000000000004</v>
      </c>
      <c r="C893" s="85">
        <f>'3434'!AX886</f>
        <v>96767.790372075717</v>
      </c>
      <c r="D893" s="85">
        <f>'3434'!AY886</f>
        <v>101521.19087981159</v>
      </c>
      <c r="E893" s="85">
        <f>'3434'!AZ886</f>
        <v>106274.59138754747</v>
      </c>
      <c r="G893" s="85">
        <f>'3434'!BE886</f>
        <v>40081.168778181549</v>
      </c>
      <c r="H893" s="85">
        <f>'3434'!BF886</f>
        <v>44790.132442746297</v>
      </c>
      <c r="I893" s="85">
        <f>'3434'!BG886</f>
        <v>49499.096107311045</v>
      </c>
    </row>
    <row r="894" spans="1:9" x14ac:dyDescent="0.4">
      <c r="A894" s="35">
        <f>'3434'!Y887</f>
        <v>879500</v>
      </c>
      <c r="B894" s="106">
        <f>IF(A894&gt;174999.99,VLOOKUP(A894,'Higher Income Adjustment'!A$1:B$190,2),0)</f>
        <v>0.7000000000000004</v>
      </c>
      <c r="C894" s="85">
        <f>'3434'!AX887</f>
        <v>96868.144292669676</v>
      </c>
      <c r="D894" s="85">
        <f>'3434'!AY887</f>
        <v>101624.2515431207</v>
      </c>
      <c r="E894" s="85">
        <f>'3434'!AZ887</f>
        <v>106380.35879357172</v>
      </c>
      <c r="G894" s="85">
        <f>'3434'!BE887</f>
        <v>40119.030344786901</v>
      </c>
      <c r="H894" s="85">
        <f>'3434'!BF887</f>
        <v>44830.675448265582</v>
      </c>
      <c r="I894" s="85">
        <f>'3434'!BG887</f>
        <v>49542.320551744262</v>
      </c>
    </row>
    <row r="895" spans="1:9" x14ac:dyDescent="0.4">
      <c r="A895" s="35">
        <f>'3434'!Y888</f>
        <v>880500</v>
      </c>
      <c r="B895" s="106">
        <f>IF(A895&gt;174999.99,VLOOKUP(A895,'Higher Income Adjustment'!A$1:B$190,2),0)</f>
        <v>0.7000000000000004</v>
      </c>
      <c r="C895" s="85">
        <f>'3434'!AX888</f>
        <v>96968.496192249891</v>
      </c>
      <c r="D895" s="85">
        <f>'3434'!AY888</f>
        <v>101727.31220642982</v>
      </c>
      <c r="E895" s="85">
        <f>'3434'!AZ888</f>
        <v>106486.12822060975</v>
      </c>
      <c r="G895" s="85">
        <f>'3434'!BE888</f>
        <v>40156.889909271806</v>
      </c>
      <c r="H895" s="85">
        <f>'3434'!BF888</f>
        <v>44871.218453784873</v>
      </c>
      <c r="I895" s="85">
        <f>'3434'!BG888</f>
        <v>49585.546998297941</v>
      </c>
    </row>
    <row r="896" spans="1:9" x14ac:dyDescent="0.4">
      <c r="A896" s="35">
        <f>'3434'!Y889</f>
        <v>881500</v>
      </c>
      <c r="B896" s="106">
        <f>IF(A896&gt;174999.99,VLOOKUP(A896,'Higher Income Adjustment'!A$1:B$190,2),0)</f>
        <v>0.7000000000000004</v>
      </c>
      <c r="C896" s="85">
        <f>'3434'!AX889</f>
        <v>97068.84607426553</v>
      </c>
      <c r="D896" s="85">
        <f>'3434'!AY889</f>
        <v>101830.37286973895</v>
      </c>
      <c r="E896" s="85">
        <f>'3434'!AZ889</f>
        <v>106591.89966521236</v>
      </c>
      <c r="G896" s="85">
        <f>'3434'!BE889</f>
        <v>40194.747475053198</v>
      </c>
      <c r="H896" s="85">
        <f>'3434'!BF889</f>
        <v>44911.761459304158</v>
      </c>
      <c r="I896" s="85">
        <f>'3434'!BG889</f>
        <v>49628.775443555118</v>
      </c>
    </row>
    <row r="897" spans="1:9" x14ac:dyDescent="0.4">
      <c r="A897" s="35">
        <f>'3434'!Y890</f>
        <v>882500</v>
      </c>
      <c r="B897" s="106">
        <f>IF(A897&gt;174999.99,VLOOKUP(A897,'Higher Income Adjustment'!A$1:B$190,2),0)</f>
        <v>0.7000000000000004</v>
      </c>
      <c r="C897" s="85">
        <f>'3434'!AX890</f>
        <v>97169.193942160477</v>
      </c>
      <c r="D897" s="85">
        <f>'3434'!AY890</f>
        <v>101933.43353304807</v>
      </c>
      <c r="E897" s="85">
        <f>'3434'!AZ890</f>
        <v>106697.67312393566</v>
      </c>
      <c r="G897" s="85">
        <f>'3434'!BE890</f>
        <v>40232.603045542775</v>
      </c>
      <c r="H897" s="85">
        <f>'3434'!BF890</f>
        <v>44952.30446482345</v>
      </c>
      <c r="I897" s="85">
        <f>'3434'!BG890</f>
        <v>49672.005884104125</v>
      </c>
    </row>
    <row r="898" spans="1:9" x14ac:dyDescent="0.4">
      <c r="A898" s="35">
        <f>'3434'!Y891</f>
        <v>883500</v>
      </c>
      <c r="B898" s="106">
        <f>IF(A898&gt;174999.99,VLOOKUP(A898,'Higher Income Adjustment'!A$1:B$190,2),0)</f>
        <v>0.7000000000000004</v>
      </c>
      <c r="C898" s="85">
        <f>'3434'!AX891</f>
        <v>97269.53979937335</v>
      </c>
      <c r="D898" s="85">
        <f>'3434'!AY891</f>
        <v>102036.49419635719</v>
      </c>
      <c r="E898" s="85">
        <f>'3434'!AZ891</f>
        <v>106803.44859334103</v>
      </c>
      <c r="G898" s="85">
        <f>'3434'!BE891</f>
        <v>40270.456624146995</v>
      </c>
      <c r="H898" s="85">
        <f>'3434'!BF891</f>
        <v>44992.847470342735</v>
      </c>
      <c r="I898" s="85">
        <f>'3434'!BG891</f>
        <v>49715.238316538474</v>
      </c>
    </row>
    <row r="899" spans="1:9" x14ac:dyDescent="0.4">
      <c r="A899" s="35">
        <f>'3434'!Y892</f>
        <v>884500</v>
      </c>
      <c r="B899" s="106">
        <f>IF(A899&gt;174999.99,VLOOKUP(A899,'Higher Income Adjustment'!A$1:B$190,2),0)</f>
        <v>0.7000000000000004</v>
      </c>
      <c r="C899" s="85">
        <f>'3434'!AX892</f>
        <v>97369.883649337455</v>
      </c>
      <c r="D899" s="85">
        <f>'3434'!AY892</f>
        <v>102139.5548596663</v>
      </c>
      <c r="E899" s="85">
        <f>'3434'!AZ892</f>
        <v>106909.22606999514</v>
      </c>
      <c r="G899" s="85">
        <f>'3434'!BE892</f>
        <v>40308.308214267097</v>
      </c>
      <c r="H899" s="85">
        <f>'3434'!BF892</f>
        <v>45033.390475862027</v>
      </c>
      <c r="I899" s="85">
        <f>'3434'!BG892</f>
        <v>49758.472737456956</v>
      </c>
    </row>
    <row r="900" spans="1:9" x14ac:dyDescent="0.4">
      <c r="A900" s="35">
        <f>'3434'!Y893</f>
        <v>885500</v>
      </c>
      <c r="B900" s="106">
        <f>IF(A900&gt;174999.99,VLOOKUP(A900,'Higher Income Adjustment'!A$1:B$190,2),0)</f>
        <v>0.7000000000000004</v>
      </c>
      <c r="C900" s="85">
        <f>'3434'!AX893</f>
        <v>97470.22549548086</v>
      </c>
      <c r="D900" s="85">
        <f>'3434'!AY893</f>
        <v>102242.61552297542</v>
      </c>
      <c r="E900" s="85">
        <f>'3434'!AZ893</f>
        <v>107015.00555046998</v>
      </c>
      <c r="G900" s="85">
        <f>'3434'!BE893</f>
        <v>40346.157819299064</v>
      </c>
      <c r="H900" s="85">
        <f>'3434'!BF893</f>
        <v>45073.933481381311</v>
      </c>
      <c r="I900" s="85">
        <f>'3434'!BG893</f>
        <v>49801.709143463559</v>
      </c>
    </row>
    <row r="901" spans="1:9" x14ac:dyDescent="0.4">
      <c r="A901" s="35">
        <f>'3434'!Y894</f>
        <v>886500</v>
      </c>
      <c r="B901" s="106">
        <f>IF(A901&gt;174999.99,VLOOKUP(A901,'Higher Income Adjustment'!A$1:B$190,2),0)</f>
        <v>0.7000000000000004</v>
      </c>
      <c r="C901" s="85">
        <f>'3434'!AX894</f>
        <v>97570.56534122632</v>
      </c>
      <c r="D901" s="85">
        <f>'3434'!AY894</f>
        <v>102345.67618628455</v>
      </c>
      <c r="E901" s="85">
        <f>'3434'!AZ894</f>
        <v>107120.78703134277</v>
      </c>
      <c r="G901" s="85">
        <f>'3434'!BE894</f>
        <v>40384.005442633679</v>
      </c>
      <c r="H901" s="85">
        <f>'3434'!BF894</f>
        <v>45114.476486900603</v>
      </c>
      <c r="I901" s="85">
        <f>'3434'!BG894</f>
        <v>49844.947531167527</v>
      </c>
    </row>
    <row r="902" spans="1:9" x14ac:dyDescent="0.4">
      <c r="A902" s="35">
        <f>'3434'!Y895</f>
        <v>887500</v>
      </c>
      <c r="B902" s="106">
        <f>IF(A902&gt;174999.99,VLOOKUP(A902,'Higher Income Adjustment'!A$1:B$190,2),0)</f>
        <v>0.7000000000000004</v>
      </c>
      <c r="C902" s="85">
        <f>'3434'!AX895</f>
        <v>97670.90318999131</v>
      </c>
      <c r="D902" s="85">
        <f>'3434'!AY895</f>
        <v>102448.73684959367</v>
      </c>
      <c r="E902" s="85">
        <f>'3434'!AZ895</f>
        <v>107226.57050919603</v>
      </c>
      <c r="G902" s="85">
        <f>'3434'!BE895</f>
        <v>40421.851087656454</v>
      </c>
      <c r="H902" s="85">
        <f>'3434'!BF895</f>
        <v>45155.019492419888</v>
      </c>
      <c r="I902" s="85">
        <f>'3434'!BG895</f>
        <v>49888.187897183321</v>
      </c>
    </row>
    <row r="903" spans="1:9" x14ac:dyDescent="0.4">
      <c r="A903" s="35">
        <f>'3434'!Y896</f>
        <v>888500</v>
      </c>
      <c r="B903" s="106">
        <f>IF(A903&gt;174999.99,VLOOKUP(A903,'Higher Income Adjustment'!A$1:B$190,2),0)</f>
        <v>0.7000000000000004</v>
      </c>
      <c r="C903" s="85">
        <f>'3434'!AX896</f>
        <v>97771.23904518802</v>
      </c>
      <c r="D903" s="85">
        <f>'3434'!AY896</f>
        <v>102551.79751290278</v>
      </c>
      <c r="E903" s="85">
        <f>'3434'!AZ896</f>
        <v>107332.35598061753</v>
      </c>
      <c r="G903" s="85">
        <f>'3434'!BE896</f>
        <v>40459.694757747704</v>
      </c>
      <c r="H903" s="85">
        <f>'3434'!BF896</f>
        <v>45195.56249793918</v>
      </c>
      <c r="I903" s="85">
        <f>'3434'!BG896</f>
        <v>49931.430238130655</v>
      </c>
    </row>
    <row r="904" spans="1:9" x14ac:dyDescent="0.4">
      <c r="A904" s="35">
        <f>'3434'!Y897</f>
        <v>889500</v>
      </c>
      <c r="B904" s="106">
        <f>IF(A904&gt;174999.99,VLOOKUP(A904,'Higher Income Adjustment'!A$1:B$190,2),0)</f>
        <v>0.7000000000000004</v>
      </c>
      <c r="C904" s="85">
        <f>'3434'!AX897</f>
        <v>97871.572910223404</v>
      </c>
      <c r="D904" s="85">
        <f>'3434'!AY897</f>
        <v>102654.8581762119</v>
      </c>
      <c r="E904" s="85">
        <f>'3434'!AZ897</f>
        <v>107438.14344220039</v>
      </c>
      <c r="G904" s="85">
        <f>'3434'!BE897</f>
        <v>40497.536456282491</v>
      </c>
      <c r="H904" s="85">
        <f>'3434'!BF897</f>
        <v>45236.105503458464</v>
      </c>
      <c r="I904" s="85">
        <f>'3434'!BG897</f>
        <v>49974.674550634438</v>
      </c>
    </row>
    <row r="905" spans="1:9" x14ac:dyDescent="0.4">
      <c r="A905" s="35">
        <f>'3434'!Y898</f>
        <v>890500</v>
      </c>
      <c r="B905" s="106">
        <f>IF(A905&gt;174999.99,VLOOKUP(A905,'Higher Income Adjustment'!A$1:B$190,2),0)</f>
        <v>0.7000000000000004</v>
      </c>
      <c r="C905" s="85">
        <f>'3434'!AX898</f>
        <v>97971.904788499072</v>
      </c>
      <c r="D905" s="85">
        <f>'3434'!AY898</f>
        <v>102757.91883952102</v>
      </c>
      <c r="E905" s="85">
        <f>'3434'!AZ898</f>
        <v>107543.93289054297</v>
      </c>
      <c r="G905" s="85">
        <f>'3434'!BE898</f>
        <v>40535.37618663066</v>
      </c>
      <c r="H905" s="85">
        <f>'3434'!BF898</f>
        <v>45276.648508977749</v>
      </c>
      <c r="I905" s="85">
        <f>'3434'!BG898</f>
        <v>50017.920831324838</v>
      </c>
    </row>
    <row r="906" spans="1:9" x14ac:dyDescent="0.4">
      <c r="A906" s="35">
        <f>'3434'!Y899</f>
        <v>891500</v>
      </c>
      <c r="B906" s="106">
        <f>IF(A906&gt;174999.99,VLOOKUP(A906,'Higher Income Adjustment'!A$1:B$190,2),0)</f>
        <v>0.7000000000000004</v>
      </c>
      <c r="C906" s="85">
        <f>'3434'!AX899</f>
        <v>98072.2346834114</v>
      </c>
      <c r="D906" s="85">
        <f>'3434'!AY899</f>
        <v>102860.97950283015</v>
      </c>
      <c r="E906" s="85">
        <f>'3434'!AZ899</f>
        <v>107649.72432224889</v>
      </c>
      <c r="G906" s="85">
        <f>'3434'!BE899</f>
        <v>40573.213952156832</v>
      </c>
      <c r="H906" s="85">
        <f>'3434'!BF899</f>
        <v>45317.191514497041</v>
      </c>
      <c r="I906" s="85">
        <f>'3434'!BG899</f>
        <v>50061.16907683725</v>
      </c>
    </row>
    <row r="907" spans="1:9" x14ac:dyDescent="0.4">
      <c r="A907" s="35">
        <f>'3434'!Y900</f>
        <v>892500</v>
      </c>
      <c r="B907" s="106">
        <f>IF(A907&gt;174999.99,VLOOKUP(A907,'Higher Income Adjustment'!A$1:B$190,2),0)</f>
        <v>0.7000000000000004</v>
      </c>
      <c r="C907" s="85">
        <f>'3434'!AX900</f>
        <v>98172.562598351476</v>
      </c>
      <c r="D907" s="85">
        <f>'3434'!AY900</f>
        <v>102964.04016613927</v>
      </c>
      <c r="E907" s="85">
        <f>'3434'!AZ900</f>
        <v>107755.51773392706</v>
      </c>
      <c r="G907" s="85">
        <f>'3434'!BE900</f>
        <v>40611.049756220382</v>
      </c>
      <c r="H907" s="85">
        <f>'3434'!BF900</f>
        <v>45357.734520016325</v>
      </c>
      <c r="I907" s="85">
        <f>'3434'!BG900</f>
        <v>50104.419283812269</v>
      </c>
    </row>
    <row r="908" spans="1:9" x14ac:dyDescent="0.4">
      <c r="A908" s="35">
        <f>'3434'!Y901</f>
        <v>893500</v>
      </c>
      <c r="B908" s="106">
        <f>IF(A908&gt;174999.99,VLOOKUP(A908,'Higher Income Adjustment'!A$1:B$190,2),0)</f>
        <v>0.7000000000000004</v>
      </c>
      <c r="C908" s="85">
        <f>'3434'!AX901</f>
        <v>98272.888536705097</v>
      </c>
      <c r="D908" s="85">
        <f>'3434'!AY901</f>
        <v>103067.10082944838</v>
      </c>
      <c r="E908" s="85">
        <f>'3434'!AZ901</f>
        <v>107861.31312219166</v>
      </c>
      <c r="G908" s="85">
        <f>'3434'!BE901</f>
        <v>40648.883602175483</v>
      </c>
      <c r="H908" s="85">
        <f>'3434'!BF901</f>
        <v>45398.277525535617</v>
      </c>
      <c r="I908" s="85">
        <f>'3434'!BG901</f>
        <v>50147.671448895751</v>
      </c>
    </row>
    <row r="909" spans="1:9" x14ac:dyDescent="0.4">
      <c r="A909" s="35">
        <f>'3434'!Y902</f>
        <v>894500</v>
      </c>
      <c r="B909" s="106">
        <f>IF(A909&gt;174999.99,VLOOKUP(A909,'Higher Income Adjustment'!A$1:B$190,2),0)</f>
        <v>0.7000000000000004</v>
      </c>
      <c r="C909" s="85">
        <f>'3434'!AX902</f>
        <v>98373.212501852831</v>
      </c>
      <c r="D909" s="85">
        <f>'3434'!AY902</f>
        <v>103170.1614927575</v>
      </c>
      <c r="E909" s="85">
        <f>'3434'!AZ902</f>
        <v>107967.11048366217</v>
      </c>
      <c r="G909" s="85">
        <f>'3434'!BE902</f>
        <v>40686.715493371048</v>
      </c>
      <c r="H909" s="85">
        <f>'3434'!BF902</f>
        <v>45438.820531054902</v>
      </c>
      <c r="I909" s="85">
        <f>'3434'!BG902</f>
        <v>50190.925568738756</v>
      </c>
    </row>
    <row r="910" spans="1:9" x14ac:dyDescent="0.4">
      <c r="A910" s="35">
        <f>'3434'!Y903</f>
        <v>895500</v>
      </c>
      <c r="B910" s="106">
        <f>IF(A910&gt;174999.99,VLOOKUP(A910,'Higher Income Adjustment'!A$1:B$190,2),0)</f>
        <v>0.7000000000000004</v>
      </c>
      <c r="C910" s="85">
        <f>'3434'!AX903</f>
        <v>98473.534497169909</v>
      </c>
      <c r="D910" s="85">
        <f>'3434'!AY903</f>
        <v>103273.22215606662</v>
      </c>
      <c r="E910" s="85">
        <f>'3434'!AZ903</f>
        <v>108072.90981496334</v>
      </c>
      <c r="G910" s="85">
        <f>'3434'!BE903</f>
        <v>40724.545433150808</v>
      </c>
      <c r="H910" s="85">
        <f>'3434'!BF903</f>
        <v>45479.363536574194</v>
      </c>
      <c r="I910" s="85">
        <f>'3434'!BG903</f>
        <v>50234.18163999758</v>
      </c>
    </row>
    <row r="911" spans="1:9" x14ac:dyDescent="0.4">
      <c r="A911" s="35">
        <f>'3434'!Y904</f>
        <v>896500</v>
      </c>
      <c r="B911" s="106">
        <f>IF(A911&gt;174999.99,VLOOKUP(A911,'Higher Income Adjustment'!A$1:B$190,2),0)</f>
        <v>0.7000000000000004</v>
      </c>
      <c r="C911" s="85">
        <f>'3434'!AX904</f>
        <v>98573.854526026349</v>
      </c>
      <c r="D911" s="85">
        <f>'3434'!AY904</f>
        <v>103376.28281937575</v>
      </c>
      <c r="E911" s="85">
        <f>'3434'!AZ904</f>
        <v>108178.71111272514</v>
      </c>
      <c r="G911" s="85">
        <f>'3434'!BE904</f>
        <v>40762.373424853235</v>
      </c>
      <c r="H911" s="85">
        <f>'3434'!BF904</f>
        <v>45519.906542093478</v>
      </c>
      <c r="I911" s="85">
        <f>'3434'!BG904</f>
        <v>50277.439659333722</v>
      </c>
    </row>
    <row r="912" spans="1:9" x14ac:dyDescent="0.4">
      <c r="A912" s="35">
        <f>'3434'!Y905</f>
        <v>897500</v>
      </c>
      <c r="B912" s="106">
        <f>IF(A912&gt;174999.99,VLOOKUP(A912,'Higher Income Adjustment'!A$1:B$190,2),0)</f>
        <v>0.7000000000000004</v>
      </c>
      <c r="C912" s="85">
        <f>'3434'!AX905</f>
        <v>98674.172591786846</v>
      </c>
      <c r="D912" s="85">
        <f>'3434'!AY905</f>
        <v>103479.34348268487</v>
      </c>
      <c r="E912" s="85">
        <f>'3434'!AZ905</f>
        <v>108284.51437358289</v>
      </c>
      <c r="G912" s="85">
        <f>'3434'!BE905</f>
        <v>40800.199471811604</v>
      </c>
      <c r="H912" s="85">
        <f>'3434'!BF905</f>
        <v>45560.44954761277</v>
      </c>
      <c r="I912" s="85">
        <f>'3434'!BG905</f>
        <v>50320.699623413937</v>
      </c>
    </row>
    <row r="913" spans="1:9" x14ac:dyDescent="0.4">
      <c r="A913" s="35">
        <f>'3434'!Y906</f>
        <v>898500</v>
      </c>
      <c r="B913" s="106">
        <f>IF(A913&gt;174999.99,VLOOKUP(A913,'Higher Income Adjustment'!A$1:B$190,2),0)</f>
        <v>0.7000000000000004</v>
      </c>
      <c r="C913" s="85">
        <f>'3434'!AX906</f>
        <v>98774.488697810841</v>
      </c>
      <c r="D913" s="85">
        <f>'3434'!AY906</f>
        <v>103582.40414599398</v>
      </c>
      <c r="E913" s="85">
        <f>'3434'!AZ906</f>
        <v>108390.31959417711</v>
      </c>
      <c r="G913" s="85">
        <f>'3434'!BE906</f>
        <v>40838.023577353939</v>
      </c>
      <c r="H913" s="85">
        <f>'3434'!BF906</f>
        <v>45600.992553132055</v>
      </c>
      <c r="I913" s="85">
        <f>'3434'!BG906</f>
        <v>50363.961528910171</v>
      </c>
    </row>
    <row r="914" spans="1:9" x14ac:dyDescent="0.4">
      <c r="A914" s="35">
        <f>'3434'!Y907</f>
        <v>899500</v>
      </c>
      <c r="B914" s="106">
        <f>IF(A914&gt;174999.99,VLOOKUP(A914,'Higher Income Adjustment'!A$1:B$190,2),0)</f>
        <v>0.7000000000000004</v>
      </c>
      <c r="C914" s="85">
        <f>'3434'!AX907</f>
        <v>98874.802847452549</v>
      </c>
      <c r="D914" s="85">
        <f>'3434'!AY907</f>
        <v>103685.4648093031</v>
      </c>
      <c r="E914" s="85">
        <f>'3434'!AZ907</f>
        <v>108496.12677115365</v>
      </c>
      <c r="G914" s="85">
        <f>'3434'!BE907</f>
        <v>40875.845744803089</v>
      </c>
      <c r="H914" s="85">
        <f>'3434'!BF907</f>
        <v>45641.535558651347</v>
      </c>
      <c r="I914" s="85">
        <f>'3434'!BG907</f>
        <v>50407.225372499604</v>
      </c>
    </row>
    <row r="915" spans="1:9" x14ac:dyDescent="0.4">
      <c r="A915" s="35">
        <f>'3434'!Y908</f>
        <v>900500</v>
      </c>
      <c r="B915" s="106">
        <f>IF(A915&gt;174999.99,VLOOKUP(A915,'Higher Income Adjustment'!A$1:B$190,2),0)</f>
        <v>0.7000000000000004</v>
      </c>
      <c r="C915" s="85">
        <f>'3434'!AX908</f>
        <v>98975.115044060862</v>
      </c>
      <c r="D915" s="85">
        <f>'3434'!AY908</f>
        <v>103788.52547261222</v>
      </c>
      <c r="E915" s="85">
        <f>'3434'!AZ908</f>
        <v>108601.93590116358</v>
      </c>
      <c r="G915" s="85">
        <f>'3434'!BE908</f>
        <v>40913.665977476638</v>
      </c>
      <c r="H915" s="85">
        <f>'3434'!BF908</f>
        <v>45682.078564170632</v>
      </c>
      <c r="I915" s="85">
        <f>'3434'!BG908</f>
        <v>50450.491150864626</v>
      </c>
    </row>
    <row r="916" spans="1:9" x14ac:dyDescent="0.4">
      <c r="A916" s="35">
        <f>'3434'!Y909</f>
        <v>901500</v>
      </c>
      <c r="B916" s="106">
        <f>IF(A916&gt;174999.99,VLOOKUP(A916,'Higher Income Adjustment'!A$1:B$190,2),0)</f>
        <v>0.7000000000000004</v>
      </c>
      <c r="C916" s="85">
        <f>'3434'!AX909</f>
        <v>99075.42529097943</v>
      </c>
      <c r="D916" s="85">
        <f>'3434'!AY909</f>
        <v>103891.58613592134</v>
      </c>
      <c r="E916" s="85">
        <f>'3434'!AZ909</f>
        <v>108707.74698086326</v>
      </c>
      <c r="G916" s="85">
        <f>'3434'!BE909</f>
        <v>40951.484278686985</v>
      </c>
      <c r="H916" s="85">
        <f>'3434'!BF909</f>
        <v>45722.621569689923</v>
      </c>
      <c r="I916" s="85">
        <f>'3434'!BG909</f>
        <v>50493.758860692862</v>
      </c>
    </row>
    <row r="917" spans="1:9" x14ac:dyDescent="0.4">
      <c r="A917" s="35">
        <f>'3434'!Y910</f>
        <v>902500</v>
      </c>
      <c r="B917" s="106">
        <f>IF(A917&gt;174999.99,VLOOKUP(A917,'Higher Income Adjustment'!A$1:B$190,2),0)</f>
        <v>0.7000000000000004</v>
      </c>
      <c r="C917" s="85">
        <f>'3434'!AX910</f>
        <v>99175.733591546639</v>
      </c>
      <c r="D917" s="85">
        <f>'3434'!AY910</f>
        <v>103994.64679923047</v>
      </c>
      <c r="E917" s="85">
        <f>'3434'!AZ910</f>
        <v>108813.5600069143</v>
      </c>
      <c r="G917" s="85">
        <f>'3434'!BE910</f>
        <v>40989.300651741309</v>
      </c>
      <c r="H917" s="85">
        <f>'3434'!BF910</f>
        <v>45763.164575209208</v>
      </c>
      <c r="I917" s="85">
        <f>'3434'!BG910</f>
        <v>50537.028498677108</v>
      </c>
    </row>
    <row r="918" spans="1:9" x14ac:dyDescent="0.4">
      <c r="A918" s="35">
        <f>'3434'!Y911</f>
        <v>903500</v>
      </c>
      <c r="B918" s="106">
        <f>IF(A918&gt;174999.99,VLOOKUP(A918,'Higher Income Adjustment'!A$1:B$190,2),0)</f>
        <v>0.7000000000000004</v>
      </c>
      <c r="C918" s="85">
        <f>'3434'!AX911</f>
        <v>99276.03994909559</v>
      </c>
      <c r="D918" s="85">
        <f>'3434'!AY911</f>
        <v>104097.70746253958</v>
      </c>
      <c r="E918" s="85">
        <f>'3434'!AZ911</f>
        <v>108919.37497598356</v>
      </c>
      <c r="G918" s="85">
        <f>'3434'!BE911</f>
        <v>41027.115099941555</v>
      </c>
      <c r="H918" s="85">
        <f>'3434'!BF911</f>
        <v>45803.707580728493</v>
      </c>
      <c r="I918" s="85">
        <f>'3434'!BG911</f>
        <v>50580.300061515431</v>
      </c>
    </row>
    <row r="919" spans="1:9" x14ac:dyDescent="0.4">
      <c r="A919" s="35">
        <f>'3434'!Y912</f>
        <v>904500</v>
      </c>
      <c r="B919" s="106">
        <f>IF(A919&gt;174999.99,VLOOKUP(A919,'Higher Income Adjustment'!A$1:B$190,2),0)</f>
        <v>0.7000000000000004</v>
      </c>
      <c r="C919" s="85">
        <f>'3434'!AX912</f>
        <v>99376.344366954174</v>
      </c>
      <c r="D919" s="85">
        <f>'3434'!AY912</f>
        <v>104200.7681258487</v>
      </c>
      <c r="E919" s="85">
        <f>'3434'!AZ912</f>
        <v>109025.19188474322</v>
      </c>
      <c r="G919" s="85">
        <f>'3434'!BE912</f>
        <v>41064.927626584489</v>
      </c>
      <c r="H919" s="85">
        <f>'3434'!BF912</f>
        <v>45844.250586247785</v>
      </c>
      <c r="I919" s="85">
        <f>'3434'!BG912</f>
        <v>50623.57354591108</v>
      </c>
    </row>
    <row r="920" spans="1:9" x14ac:dyDescent="0.4">
      <c r="A920" s="35">
        <f>'3434'!Y913</f>
        <v>905500</v>
      </c>
      <c r="B920" s="106">
        <f>IF(A920&gt;174999.99,VLOOKUP(A920,'Higher Income Adjustment'!A$1:B$190,2),0)</f>
        <v>0.7000000000000004</v>
      </c>
      <c r="C920" s="85">
        <f>'3434'!AX913</f>
        <v>99476.646848444958</v>
      </c>
      <c r="D920" s="85">
        <f>'3434'!AY913</f>
        <v>104303.82878915782</v>
      </c>
      <c r="E920" s="85">
        <f>'3434'!AZ913</f>
        <v>109131.01072987069</v>
      </c>
      <c r="G920" s="85">
        <f>'3434'!BE913</f>
        <v>41102.738234961638</v>
      </c>
      <c r="H920" s="85">
        <f>'3434'!BF913</f>
        <v>45884.793591767069</v>
      </c>
      <c r="I920" s="85">
        <f>'3434'!BG913</f>
        <v>50666.8489485725</v>
      </c>
    </row>
    <row r="921" spans="1:9" x14ac:dyDescent="0.4">
      <c r="A921" s="35">
        <f>'3434'!Y914</f>
        <v>906500</v>
      </c>
      <c r="B921" s="106">
        <f>IF(A921&gt;174999.99,VLOOKUP(A921,'Higher Income Adjustment'!A$1:B$190,2),0)</f>
        <v>0.7000000000000004</v>
      </c>
      <c r="C921" s="85">
        <f>'3434'!AX914</f>
        <v>99576.947396885313</v>
      </c>
      <c r="D921" s="85">
        <f>'3434'!AY914</f>
        <v>104406.88945246694</v>
      </c>
      <c r="E921" s="85">
        <f>'3434'!AZ914</f>
        <v>109236.83150804858</v>
      </c>
      <c r="G921" s="85">
        <f>'3434'!BE914</f>
        <v>41140.546928359334</v>
      </c>
      <c r="H921" s="85">
        <f>'3434'!BF914</f>
        <v>45925.336597286361</v>
      </c>
      <c r="I921" s="85">
        <f>'3434'!BG914</f>
        <v>50710.126266213389</v>
      </c>
    </row>
    <row r="922" spans="1:9" x14ac:dyDescent="0.4">
      <c r="A922" s="35">
        <f>'3434'!Y915</f>
        <v>907500</v>
      </c>
      <c r="B922" s="106">
        <f>IF(A922&gt;174999.99,VLOOKUP(A922,'Higher Income Adjustment'!A$1:B$190,2),0)</f>
        <v>0.7000000000000004</v>
      </c>
      <c r="C922" s="85">
        <f>'3434'!AX915</f>
        <v>99677.246015587283</v>
      </c>
      <c r="D922" s="85">
        <f>'3434'!AY915</f>
        <v>104509.95011577605</v>
      </c>
      <c r="E922" s="85">
        <f>'3434'!AZ915</f>
        <v>109342.65421596482</v>
      </c>
      <c r="G922" s="85">
        <f>'3434'!BE915</f>
        <v>41178.353710058698</v>
      </c>
      <c r="H922" s="85">
        <f>'3434'!BF915</f>
        <v>45965.879602805646</v>
      </c>
      <c r="I922" s="85">
        <f>'3434'!BG915</f>
        <v>50753.405495552593</v>
      </c>
    </row>
    <row r="923" spans="1:9" x14ac:dyDescent="0.4">
      <c r="A923" s="35">
        <f>'3434'!Y916</f>
        <v>908500</v>
      </c>
      <c r="B923" s="106">
        <f>IF(A923&gt;174999.99,VLOOKUP(A923,'Higher Income Adjustment'!A$1:B$190,2),0)</f>
        <v>0.7000000000000004</v>
      </c>
      <c r="C923" s="85">
        <f>'3434'!AX916</f>
        <v>99777.542707857734</v>
      </c>
      <c r="D923" s="85">
        <f>'3434'!AY916</f>
        <v>104613.01077908518</v>
      </c>
      <c r="E923" s="85">
        <f>'3434'!AZ916</f>
        <v>109448.47885031262</v>
      </c>
      <c r="G923" s="85">
        <f>'3434'!BE916</f>
        <v>41216.158583335644</v>
      </c>
      <c r="H923" s="85">
        <f>'3434'!BF916</f>
        <v>46006.422608324938</v>
      </c>
      <c r="I923" s="85">
        <f>'3434'!BG916</f>
        <v>50796.686633314232</v>
      </c>
    </row>
    <row r="924" spans="1:9" x14ac:dyDescent="0.4">
      <c r="A924" s="35">
        <f>'3434'!Y917</f>
        <v>909500</v>
      </c>
      <c r="B924" s="106">
        <f>IF(A924&gt;174999.99,VLOOKUP(A924,'Higher Income Adjustment'!A$1:B$190,2),0)</f>
        <v>0.7000000000000004</v>
      </c>
      <c r="C924" s="85">
        <f>'3434'!AX917</f>
        <v>99877.837476998233</v>
      </c>
      <c r="D924" s="85">
        <f>'3434'!AY917</f>
        <v>104716.0714423943</v>
      </c>
      <c r="E924" s="85">
        <f>'3434'!AZ917</f>
        <v>109554.30540779037</v>
      </c>
      <c r="G924" s="85">
        <f>'3434'!BE917</f>
        <v>41253.961551460889</v>
      </c>
      <c r="H924" s="85">
        <f>'3434'!BF917</f>
        <v>46046.965613844222</v>
      </c>
      <c r="I924" s="85">
        <f>'3434'!BG917</f>
        <v>50839.969676227556</v>
      </c>
    </row>
    <row r="925" spans="1:9" x14ac:dyDescent="0.4">
      <c r="A925" s="35">
        <f>'3434'!Y918</f>
        <v>910500</v>
      </c>
      <c r="B925" s="106">
        <f>IF(A925&gt;174999.99,VLOOKUP(A925,'Higher Income Adjustment'!A$1:B$190,2),0)</f>
        <v>0.7000000000000004</v>
      </c>
      <c r="C925" s="85">
        <f>'3434'!AX918</f>
        <v>99978.130326305109</v>
      </c>
      <c r="D925" s="85">
        <f>'3434'!AY918</f>
        <v>104819.13210570342</v>
      </c>
      <c r="E925" s="85">
        <f>'3434'!AZ918</f>
        <v>109660.13388510174</v>
      </c>
      <c r="G925" s="85">
        <f>'3434'!BE918</f>
        <v>41291.76261769994</v>
      </c>
      <c r="H925" s="85">
        <f>'3434'!BF918</f>
        <v>46087.508619363514</v>
      </c>
      <c r="I925" s="85">
        <f>'3434'!BG918</f>
        <v>50883.254621027088</v>
      </c>
    </row>
    <row r="926" spans="1:9" x14ac:dyDescent="0.4">
      <c r="A926" s="35">
        <f>'3434'!Y919</f>
        <v>911500</v>
      </c>
      <c r="B926" s="106">
        <f>IF(A926&gt;174999.99,VLOOKUP(A926,'Higher Income Adjustment'!A$1:B$190,2),0)</f>
        <v>0.7000000000000004</v>
      </c>
      <c r="C926" s="85">
        <f>'3434'!AX919</f>
        <v>100078.42125906944</v>
      </c>
      <c r="D926" s="85">
        <f>'3434'!AY919</f>
        <v>104922.19276901254</v>
      </c>
      <c r="E926" s="85">
        <f>'3434'!AZ919</f>
        <v>109765.96427895565</v>
      </c>
      <c r="G926" s="85">
        <f>'3434'!BE919</f>
        <v>41329.561785313104</v>
      </c>
      <c r="H926" s="85">
        <f>'3434'!BF919</f>
        <v>46128.051624882799</v>
      </c>
      <c r="I926" s="85">
        <f>'3434'!BG919</f>
        <v>50926.541464452494</v>
      </c>
    </row>
    <row r="927" spans="1:9" x14ac:dyDescent="0.4">
      <c r="A927" s="35">
        <f>'3434'!Y920</f>
        <v>912500</v>
      </c>
      <c r="B927" s="106">
        <f>IF(A927&gt;174999.99,VLOOKUP(A927,'Higher Income Adjustment'!A$1:B$190,2),0)</f>
        <v>0.7000000000000004</v>
      </c>
      <c r="C927" s="85">
        <f>'3434'!AX920</f>
        <v>100178.71027857703</v>
      </c>
      <c r="D927" s="85">
        <f>'3434'!AY920</f>
        <v>105025.25343232165</v>
      </c>
      <c r="E927" s="85">
        <f>'3434'!AZ920</f>
        <v>109871.79658606628</v>
      </c>
      <c r="G927" s="85">
        <f>'3434'!BE920</f>
        <v>41367.359057555514</v>
      </c>
      <c r="H927" s="85">
        <f>'3434'!BF920</f>
        <v>46168.594630402091</v>
      </c>
      <c r="I927" s="85">
        <f>'3434'!BG920</f>
        <v>50969.830203248668</v>
      </c>
    </row>
    <row r="928" spans="1:9" x14ac:dyDescent="0.4">
      <c r="A928" s="35">
        <f>'3434'!Y921</f>
        <v>913500</v>
      </c>
      <c r="B928" s="106">
        <f>IF(A928&gt;174999.99,VLOOKUP(A928,'Higher Income Adjustment'!A$1:B$190,2),0)</f>
        <v>0.7000000000000004</v>
      </c>
      <c r="C928" s="85">
        <f>'3434'!AX921</f>
        <v>100278.9973881085</v>
      </c>
      <c r="D928" s="85">
        <f>'3434'!AY921</f>
        <v>105128.31409563078</v>
      </c>
      <c r="E928" s="85">
        <f>'3434'!AZ921</f>
        <v>109977.63080315305</v>
      </c>
      <c r="G928" s="85">
        <f>'3434'!BE921</f>
        <v>41405.154437677054</v>
      </c>
      <c r="H928" s="85">
        <f>'3434'!BF921</f>
        <v>46209.137635921375</v>
      </c>
      <c r="I928" s="85">
        <f>'3434'!BG921</f>
        <v>51013.120834165697</v>
      </c>
    </row>
    <row r="929" spans="1:9" x14ac:dyDescent="0.4">
      <c r="A929" s="35">
        <f>'3434'!Y922</f>
        <v>914500</v>
      </c>
      <c r="B929" s="106">
        <f>IF(A929&gt;174999.99,VLOOKUP(A929,'Higher Income Adjustment'!A$1:B$190,2),0)</f>
        <v>0.7000000000000004</v>
      </c>
      <c r="C929" s="85">
        <f>'3434'!AX922</f>
        <v>100379.28259093918</v>
      </c>
      <c r="D929" s="85">
        <f>'3434'!AY922</f>
        <v>105231.3747589399</v>
      </c>
      <c r="E929" s="85">
        <f>'3434'!AZ922</f>
        <v>110083.46692694061</v>
      </c>
      <c r="G929" s="85">
        <f>'3434'!BE922</f>
        <v>41442.947928922484</v>
      </c>
      <c r="H929" s="85">
        <f>'3434'!BF922</f>
        <v>46249.680641440667</v>
      </c>
      <c r="I929" s="85">
        <f>'3434'!BG922</f>
        <v>51056.413353958851</v>
      </c>
    </row>
    <row r="930" spans="1:9" x14ac:dyDescent="0.4">
      <c r="A930" s="35">
        <f>'3434'!Y923</f>
        <v>915500</v>
      </c>
      <c r="B930" s="106">
        <f>IF(A930&gt;174999.99,VLOOKUP(A930,'Higher Income Adjustment'!A$1:B$190,2),0)</f>
        <v>0.7000000000000004</v>
      </c>
      <c r="C930" s="85">
        <f>'3434'!AX923</f>
        <v>100479.56589033917</v>
      </c>
      <c r="D930" s="85">
        <f>'3434'!AY923</f>
        <v>105334.43542224902</v>
      </c>
      <c r="E930" s="85">
        <f>'3434'!AZ923</f>
        <v>110189.30495415887</v>
      </c>
      <c r="G930" s="85">
        <f>'3434'!BE923</f>
        <v>41480.739534531305</v>
      </c>
      <c r="H930" s="85">
        <f>'3434'!BF923</f>
        <v>46290.223646959952</v>
      </c>
      <c r="I930" s="85">
        <f>'3434'!BG923</f>
        <v>51099.707759388599</v>
      </c>
    </row>
    <row r="931" spans="1:9" x14ac:dyDescent="0.4">
      <c r="A931" s="35">
        <f>'3434'!Y924</f>
        <v>916500</v>
      </c>
      <c r="B931" s="106">
        <f>IF(A931&gt;174999.99,VLOOKUP(A931,'Higher Income Adjustment'!A$1:B$190,2),0)</f>
        <v>0.7000000000000004</v>
      </c>
      <c r="C931" s="85">
        <f>'3434'!AX924</f>
        <v>100579.84728957333</v>
      </c>
      <c r="D931" s="85">
        <f>'3434'!AY924</f>
        <v>105437.49608555814</v>
      </c>
      <c r="E931" s="85">
        <f>'3434'!AZ924</f>
        <v>110295.14488154296</v>
      </c>
      <c r="G931" s="85">
        <f>'3434'!BE924</f>
        <v>41518.529257737871</v>
      </c>
      <c r="H931" s="85">
        <f>'3434'!BF924</f>
        <v>46330.766652479237</v>
      </c>
      <c r="I931" s="85">
        <f>'3434'!BG924</f>
        <v>51143.004047220602</v>
      </c>
    </row>
    <row r="932" spans="1:9" x14ac:dyDescent="0.4">
      <c r="A932" s="35">
        <f>'3434'!Y925</f>
        <v>917500</v>
      </c>
      <c r="B932" s="106">
        <f>IF(A932&gt;174999.99,VLOOKUP(A932,'Higher Income Adjustment'!A$1:B$190,2),0)</f>
        <v>0.7000000000000004</v>
      </c>
      <c r="C932" s="85">
        <f>'3434'!AX925</f>
        <v>100680.12679190129</v>
      </c>
      <c r="D932" s="85">
        <f>'3434'!AY925</f>
        <v>105540.55674886725</v>
      </c>
      <c r="E932" s="85">
        <f>'3434'!AZ925</f>
        <v>110400.98670583322</v>
      </c>
      <c r="G932" s="85">
        <f>'3434'!BE925</f>
        <v>41556.317101771347</v>
      </c>
      <c r="H932" s="85">
        <f>'3434'!BF925</f>
        <v>46371.309657998529</v>
      </c>
      <c r="I932" s="85">
        <f>'3434'!BG925</f>
        <v>51186.30221422571</v>
      </c>
    </row>
    <row r="933" spans="1:9" x14ac:dyDescent="0.4">
      <c r="A933" s="35">
        <f>'3434'!Y926</f>
        <v>918500</v>
      </c>
      <c r="B933" s="106">
        <f>IF(A933&gt;174999.99,VLOOKUP(A933,'Higher Income Adjustment'!A$1:B$190,2),0)</f>
        <v>0.7000000000000004</v>
      </c>
      <c r="C933" s="85">
        <f>'3434'!AX926</f>
        <v>100780.40440057745</v>
      </c>
      <c r="D933" s="85">
        <f>'3434'!AY926</f>
        <v>105643.61741217638</v>
      </c>
      <c r="E933" s="85">
        <f>'3434'!AZ926</f>
        <v>110506.8304237753</v>
      </c>
      <c r="G933" s="85">
        <f>'3434'!BE926</f>
        <v>41594.103069855679</v>
      </c>
      <c r="H933" s="85">
        <f>'3434'!BF926</f>
        <v>46411.852663517813</v>
      </c>
      <c r="I933" s="85">
        <f>'3434'!BG926</f>
        <v>51229.602257179948</v>
      </c>
    </row>
    <row r="934" spans="1:9" x14ac:dyDescent="0.4">
      <c r="A934" s="35">
        <f>'3434'!Y927</f>
        <v>919500</v>
      </c>
      <c r="B934" s="106">
        <f>IF(A934&gt;174999.99,VLOOKUP(A934,'Higher Income Adjustment'!A$1:B$190,2),0)</f>
        <v>0.7000000000000004</v>
      </c>
      <c r="C934" s="85">
        <f>'3434'!AX927</f>
        <v>100880.68011885096</v>
      </c>
      <c r="D934" s="85">
        <f>'3434'!AY927</f>
        <v>105746.6780754855</v>
      </c>
      <c r="E934" s="85">
        <f>'3434'!AZ927</f>
        <v>110612.67603212004</v>
      </c>
      <c r="G934" s="85">
        <f>'3434'!BE927</f>
        <v>41631.887165209679</v>
      </c>
      <c r="H934" s="85">
        <f>'3434'!BF927</f>
        <v>46452.395669037105</v>
      </c>
      <c r="I934" s="85">
        <f>'3434'!BG927</f>
        <v>51272.904172864532</v>
      </c>
    </row>
    <row r="935" spans="1:9" x14ac:dyDescent="0.4">
      <c r="A935" s="35">
        <f>'3434'!Y928</f>
        <v>920500</v>
      </c>
      <c r="B935" s="106">
        <f>IF(A935&gt;174999.99,VLOOKUP(A935,'Higher Income Adjustment'!A$1:B$190,2),0)</f>
        <v>0.7000000000000004</v>
      </c>
      <c r="C935" s="85">
        <f>'3434'!AX928</f>
        <v>100980.95394996575</v>
      </c>
      <c r="D935" s="85">
        <f>'3434'!AY928</f>
        <v>105849.73873879462</v>
      </c>
      <c r="E935" s="85">
        <f>'3434'!AZ928</f>
        <v>110718.52352762349</v>
      </c>
      <c r="G935" s="85">
        <f>'3434'!BE928</f>
        <v>41669.669391046933</v>
      </c>
      <c r="H935" s="85">
        <f>'3434'!BF928</f>
        <v>46492.93867455639</v>
      </c>
      <c r="I935" s="85">
        <f>'3434'!BG928</f>
        <v>51316.207958065846</v>
      </c>
    </row>
    <row r="936" spans="1:9" x14ac:dyDescent="0.4">
      <c r="A936" s="35">
        <f>'3434'!Y929</f>
        <v>921500</v>
      </c>
      <c r="B936" s="106">
        <f>IF(A936&gt;174999.99,VLOOKUP(A936,'Higher Income Adjustment'!A$1:B$190,2),0)</f>
        <v>0.7000000000000004</v>
      </c>
      <c r="C936" s="85">
        <f>'3434'!AX929</f>
        <v>101081.22589716053</v>
      </c>
      <c r="D936" s="85">
        <f>'3434'!AY929</f>
        <v>105952.79940210374</v>
      </c>
      <c r="E936" s="85">
        <f>'3434'!AZ929</f>
        <v>110824.37290704696</v>
      </c>
      <c r="G936" s="85">
        <f>'3434'!BE929</f>
        <v>41707.449750575877</v>
      </c>
      <c r="H936" s="85">
        <f>'3434'!BF929</f>
        <v>46533.481680075682</v>
      </c>
      <c r="I936" s="85">
        <f>'3434'!BG929</f>
        <v>51359.513609575486</v>
      </c>
    </row>
    <row r="937" spans="1:9" x14ac:dyDescent="0.4">
      <c r="A937" s="35">
        <f>'3434'!Y930</f>
        <v>922500</v>
      </c>
      <c r="B937" s="106">
        <f>IF(A937&gt;174999.99,VLOOKUP(A937,'Higher Income Adjustment'!A$1:B$190,2),0)</f>
        <v>0.7000000000000004</v>
      </c>
      <c r="C937" s="85">
        <f>'3434'!AX930</f>
        <v>101181.49596366877</v>
      </c>
      <c r="D937" s="85">
        <f>'3434'!AY930</f>
        <v>106055.86006541285</v>
      </c>
      <c r="E937" s="85">
        <f>'3434'!AZ930</f>
        <v>110930.22416715694</v>
      </c>
      <c r="G937" s="85">
        <f>'3434'!BE930</f>
        <v>41745.228246999759</v>
      </c>
      <c r="H937" s="85">
        <f>'3434'!BF930</f>
        <v>46574.024685594966</v>
      </c>
      <c r="I937" s="85">
        <f>'3434'!BG930</f>
        <v>51402.821124190174</v>
      </c>
    </row>
    <row r="938" spans="1:9" x14ac:dyDescent="0.4">
      <c r="A938" s="35">
        <f>'3434'!Y931</f>
        <v>923500</v>
      </c>
      <c r="B938" s="106">
        <f>IF(A938&gt;174999.99,VLOOKUP(A938,'Higher Income Adjustment'!A$1:B$190,2),0)</f>
        <v>0.7000000000000004</v>
      </c>
      <c r="C938" s="85">
        <f>'3434'!AX931</f>
        <v>101281.76415271875</v>
      </c>
      <c r="D938" s="85">
        <f>'3434'!AY931</f>
        <v>106158.92072872198</v>
      </c>
      <c r="E938" s="85">
        <f>'3434'!AZ931</f>
        <v>111036.0773047252</v>
      </c>
      <c r="G938" s="85">
        <f>'3434'!BE931</f>
        <v>41783.00488351666</v>
      </c>
      <c r="H938" s="85">
        <f>'3434'!BF931</f>
        <v>46614.567691114258</v>
      </c>
      <c r="I938" s="85">
        <f>'3434'!BG931</f>
        <v>51446.130498711856</v>
      </c>
    </row>
    <row r="939" spans="1:9" x14ac:dyDescent="0.4">
      <c r="A939" s="35">
        <f>'3434'!Y932</f>
        <v>924500</v>
      </c>
      <c r="B939" s="106">
        <f>IF(A939&gt;174999.99,VLOOKUP(A939,'Higher Income Adjustment'!A$1:B$190,2),0)</f>
        <v>0.7000000000000004</v>
      </c>
      <c r="C939" s="85">
        <f>'3434'!AX932</f>
        <v>101382.03046753349</v>
      </c>
      <c r="D939" s="85">
        <f>'3434'!AY932</f>
        <v>106261.9813920311</v>
      </c>
      <c r="E939" s="85">
        <f>'3434'!AZ932</f>
        <v>111141.93231652871</v>
      </c>
      <c r="G939" s="85">
        <f>'3434'!BE932</f>
        <v>41820.779663319481</v>
      </c>
      <c r="H939" s="85">
        <f>'3434'!BF932</f>
        <v>46655.110696633543</v>
      </c>
      <c r="I939" s="85">
        <f>'3434'!BG932</f>
        <v>51489.441729947604</v>
      </c>
    </row>
    <row r="940" spans="1:9" x14ac:dyDescent="0.4">
      <c r="A940" s="35">
        <f>'3434'!Y933</f>
        <v>925500</v>
      </c>
      <c r="B940" s="106">
        <f>IF(A940&gt;174999.99,VLOOKUP(A940,'Higher Income Adjustment'!A$1:B$190,2),0)</f>
        <v>0.7000000000000004</v>
      </c>
      <c r="C940" s="85">
        <f>'3434'!AX933</f>
        <v>101482.29491133081</v>
      </c>
      <c r="D940" s="85">
        <f>'3434'!AY933</f>
        <v>106365.04205534022</v>
      </c>
      <c r="E940" s="85">
        <f>'3434'!AZ933</f>
        <v>111247.78919934963</v>
      </c>
      <c r="G940" s="85">
        <f>'3434'!BE933</f>
        <v>41858.552589595965</v>
      </c>
      <c r="H940" s="85">
        <f>'3434'!BF933</f>
        <v>46695.653702152835</v>
      </c>
      <c r="I940" s="85">
        <f>'3434'!BG933</f>
        <v>51532.754814709704</v>
      </c>
    </row>
    <row r="941" spans="1:9" x14ac:dyDescent="0.4">
      <c r="A941" s="35">
        <f>'3434'!Y934</f>
        <v>926500</v>
      </c>
      <c r="B941" s="106">
        <f>IF(A941&gt;174999.99,VLOOKUP(A941,'Higher Income Adjustment'!A$1:B$190,2),0)</f>
        <v>0.7000000000000004</v>
      </c>
      <c r="C941" s="85">
        <f>'3434'!AX934</f>
        <v>101582.55748732331</v>
      </c>
      <c r="D941" s="85">
        <f>'3434'!AY934</f>
        <v>106468.10271864933</v>
      </c>
      <c r="E941" s="85">
        <f>'3434'!AZ934</f>
        <v>111353.64794997535</v>
      </c>
      <c r="G941" s="85">
        <f>'3434'!BE934</f>
        <v>41896.323665528675</v>
      </c>
      <c r="H941" s="85">
        <f>'3434'!BF934</f>
        <v>46736.196707672119</v>
      </c>
      <c r="I941" s="85">
        <f>'3434'!BG934</f>
        <v>51576.069749815564</v>
      </c>
    </row>
    <row r="942" spans="1:9" x14ac:dyDescent="0.4">
      <c r="A942" s="35">
        <f>'3434'!Y935</f>
        <v>927500</v>
      </c>
      <c r="B942" s="106">
        <f>IF(A942&gt;174999.99,VLOOKUP(A942,'Higher Income Adjustment'!A$1:B$190,2),0)</f>
        <v>0.7000000000000004</v>
      </c>
      <c r="C942" s="85">
        <f>'3434'!AX935</f>
        <v>101682.81819871839</v>
      </c>
      <c r="D942" s="85">
        <f>'3434'!AY935</f>
        <v>106571.16338195845</v>
      </c>
      <c r="E942" s="85">
        <f>'3434'!AZ935</f>
        <v>111459.50856519851</v>
      </c>
      <c r="G942" s="85">
        <f>'3434'!BE935</f>
        <v>41934.092894295034</v>
      </c>
      <c r="H942" s="85">
        <f>'3434'!BF935</f>
        <v>46776.739713191411</v>
      </c>
      <c r="I942" s="85">
        <f>'3434'!BG935</f>
        <v>51619.386532087789</v>
      </c>
    </row>
    <row r="943" spans="1:9" x14ac:dyDescent="0.4">
      <c r="A943" s="35">
        <f>'3434'!Y936</f>
        <v>928500</v>
      </c>
      <c r="B943" s="106">
        <f>IF(A943&gt;174999.99,VLOOKUP(A943,'Higher Income Adjustment'!A$1:B$190,2),0)</f>
        <v>0.7000000000000004</v>
      </c>
      <c r="C943" s="85">
        <f>'3434'!AX936</f>
        <v>101783.07704871825</v>
      </c>
      <c r="D943" s="85">
        <f>'3434'!AY936</f>
        <v>106674.22404526758</v>
      </c>
      <c r="E943" s="85">
        <f>'3434'!AZ936</f>
        <v>111565.37104181691</v>
      </c>
      <c r="G943" s="85">
        <f>'3434'!BE936</f>
        <v>41971.860279067281</v>
      </c>
      <c r="H943" s="85">
        <f>'3434'!BF936</f>
        <v>46817.282718710696</v>
      </c>
      <c r="I943" s="85">
        <f>'3434'!BG936</f>
        <v>51662.705158354111</v>
      </c>
    </row>
    <row r="944" spans="1:9" x14ac:dyDescent="0.4">
      <c r="A944" s="35">
        <f>'3434'!Y937</f>
        <v>929500</v>
      </c>
      <c r="B944" s="106">
        <f>IF(A944&gt;174999.99,VLOOKUP(A944,'Higher Income Adjustment'!A$1:B$190,2),0)</f>
        <v>0.7000000000000004</v>
      </c>
      <c r="C944" s="85">
        <f>'3434'!AX937</f>
        <v>101883.33404051983</v>
      </c>
      <c r="D944" s="85">
        <f>'3434'!AY937</f>
        <v>106777.2847085767</v>
      </c>
      <c r="E944" s="85">
        <f>'3434'!AZ937</f>
        <v>111671.23537663357</v>
      </c>
      <c r="G944" s="85">
        <f>'3434'!BE937</f>
        <v>42009.625823012502</v>
      </c>
      <c r="H944" s="85">
        <f>'3434'!BF937</f>
        <v>46857.825724229981</v>
      </c>
      <c r="I944" s="85">
        <f>'3434'!BG937</f>
        <v>51706.025625447459</v>
      </c>
    </row>
    <row r="945" spans="1:9" x14ac:dyDescent="0.4">
      <c r="A945" s="35">
        <f>'3434'!Y938</f>
        <v>930500</v>
      </c>
      <c r="B945" s="106">
        <f>IF(A945&gt;174999.99,VLOOKUP(A945,'Higher Income Adjustment'!A$1:B$190,2),0)</f>
        <v>0.7000000000000004</v>
      </c>
      <c r="C945" s="85">
        <f>'3434'!AX938</f>
        <v>101983.58917731492</v>
      </c>
      <c r="D945" s="85">
        <f>'3434'!AY938</f>
        <v>106880.34537188582</v>
      </c>
      <c r="E945" s="85">
        <f>'3434'!AZ938</f>
        <v>111777.10156645672</v>
      </c>
      <c r="G945" s="85">
        <f>'3434'!BE938</f>
        <v>42047.389529292646</v>
      </c>
      <c r="H945" s="85">
        <f>'3434'!BF938</f>
        <v>46898.368729749272</v>
      </c>
      <c r="I945" s="85">
        <f>'3434'!BG938</f>
        <v>51749.347930205899</v>
      </c>
    </row>
    <row r="946" spans="1:9" x14ac:dyDescent="0.4">
      <c r="A946" s="35">
        <f>'3434'!Y939</f>
        <v>931500</v>
      </c>
      <c r="B946" s="106">
        <f>IF(A946&gt;174999.99,VLOOKUP(A946,'Higher Income Adjustment'!A$1:B$190,2),0)</f>
        <v>0.7000000000000004</v>
      </c>
      <c r="C946" s="85">
        <f>'3434'!AX939</f>
        <v>102083.84246229009</v>
      </c>
      <c r="D946" s="85">
        <f>'3434'!AY939</f>
        <v>106983.40603519493</v>
      </c>
      <c r="E946" s="85">
        <f>'3434'!AZ939</f>
        <v>111882.96960809977</v>
      </c>
      <c r="G946" s="85">
        <f>'3434'!BE939</f>
        <v>42085.151401064482</v>
      </c>
      <c r="H946" s="85">
        <f>'3434'!BF939</f>
        <v>46938.911735268557</v>
      </c>
      <c r="I946" s="85">
        <f>'3434'!BG939</f>
        <v>51792.672069472632</v>
      </c>
    </row>
    <row r="947" spans="1:9" x14ac:dyDescent="0.4">
      <c r="A947" s="35">
        <f>'3434'!Y940</f>
        <v>932500</v>
      </c>
      <c r="B947" s="106">
        <f>IF(A947&gt;174999.99,VLOOKUP(A947,'Higher Income Adjustment'!A$1:B$190,2),0)</f>
        <v>0.7000000000000004</v>
      </c>
      <c r="C947" s="85">
        <f>'3434'!AX940</f>
        <v>102184.09389862673</v>
      </c>
      <c r="D947" s="85">
        <f>'3434'!AY940</f>
        <v>107086.46669850405</v>
      </c>
      <c r="E947" s="85">
        <f>'3434'!AZ940</f>
        <v>111988.83949838138</v>
      </c>
      <c r="G947" s="85">
        <f>'3434'!BE940</f>
        <v>42122.91144147965</v>
      </c>
      <c r="H947" s="85">
        <f>'3434'!BF940</f>
        <v>46979.454740787849</v>
      </c>
      <c r="I947" s="85">
        <f>'3434'!BG940</f>
        <v>51835.998040096048</v>
      </c>
    </row>
    <row r="948" spans="1:9" x14ac:dyDescent="0.4">
      <c r="A948" s="35">
        <f>'3434'!Y941</f>
        <v>933500</v>
      </c>
      <c r="B948" s="106">
        <f>IF(A948&gt;174999.99,VLOOKUP(A948,'Higher Income Adjustment'!A$1:B$190,2),0)</f>
        <v>0.7000000000000004</v>
      </c>
      <c r="C948" s="85">
        <f>'3434'!AX941</f>
        <v>102284.343489501</v>
      </c>
      <c r="D948" s="85">
        <f>'3434'!AY941</f>
        <v>107189.52736181318</v>
      </c>
      <c r="E948" s="85">
        <f>'3434'!AZ941</f>
        <v>112094.71123412535</v>
      </c>
      <c r="G948" s="85">
        <f>'3434'!BE941</f>
        <v>42160.669653684621</v>
      </c>
      <c r="H948" s="85">
        <f>'3434'!BF941</f>
        <v>47019.997746307134</v>
      </c>
      <c r="I948" s="85">
        <f>'3434'!BG941</f>
        <v>51879.325838929646</v>
      </c>
    </row>
    <row r="949" spans="1:9" x14ac:dyDescent="0.4">
      <c r="A949" s="35">
        <f>'3434'!Y942</f>
        <v>934500</v>
      </c>
      <c r="B949" s="106">
        <f>IF(A949&gt;174999.99,VLOOKUP(A949,'Higher Income Adjustment'!A$1:B$190,2),0)</f>
        <v>0.7000000000000004</v>
      </c>
      <c r="C949" s="85">
        <f>'3434'!AX942</f>
        <v>102384.59123808389</v>
      </c>
      <c r="D949" s="85">
        <f>'3434'!AY942</f>
        <v>107292.5880251223</v>
      </c>
      <c r="E949" s="85">
        <f>'3434'!AZ942</f>
        <v>112200.58481216071</v>
      </c>
      <c r="G949" s="85">
        <f>'3434'!BE942</f>
        <v>42198.426040820763</v>
      </c>
      <c r="H949" s="85">
        <f>'3434'!BF942</f>
        <v>47060.540751826426</v>
      </c>
      <c r="I949" s="85">
        <f>'3434'!BG942</f>
        <v>51922.655462832088</v>
      </c>
    </row>
    <row r="950" spans="1:9" x14ac:dyDescent="0.4">
      <c r="A950" s="35">
        <f>'3434'!Y943</f>
        <v>935500</v>
      </c>
      <c r="B950" s="106">
        <f>IF(A950&gt;174999.99,VLOOKUP(A950,'Higher Income Adjustment'!A$1:B$190,2),0)</f>
        <v>0.7000000000000004</v>
      </c>
      <c r="C950" s="85">
        <f>'3434'!AX943</f>
        <v>102484.8371475412</v>
      </c>
      <c r="D950" s="85">
        <f>'3434'!AY943</f>
        <v>107395.64868843142</v>
      </c>
      <c r="E950" s="85">
        <f>'3434'!AZ943</f>
        <v>112306.46022932164</v>
      </c>
      <c r="G950" s="85">
        <f>'3434'!BE943</f>
        <v>42236.180606024245</v>
      </c>
      <c r="H950" s="85">
        <f>'3434'!BF943</f>
        <v>47101.08375734571</v>
      </c>
      <c r="I950" s="85">
        <f>'3434'!BG943</f>
        <v>51965.986908667175</v>
      </c>
    </row>
    <row r="951" spans="1:9" x14ac:dyDescent="0.4">
      <c r="A951" s="35">
        <f>'3434'!Y944</f>
        <v>936500</v>
      </c>
      <c r="B951" s="106">
        <f>IF(A951&gt;174999.99,VLOOKUP(A951,'Higher Income Adjustment'!A$1:B$190,2),0)</f>
        <v>0.7000000000000004</v>
      </c>
      <c r="C951" s="85">
        <f>'3434'!AX944</f>
        <v>102585.08122103351</v>
      </c>
      <c r="D951" s="85">
        <f>'3434'!AY944</f>
        <v>107498.70935174053</v>
      </c>
      <c r="E951" s="85">
        <f>'3434'!AZ944</f>
        <v>112412.33748244755</v>
      </c>
      <c r="G951" s="85">
        <f>'3434'!BE944</f>
        <v>42273.93335242616</v>
      </c>
      <c r="H951" s="85">
        <f>'3434'!BF944</f>
        <v>47141.626762865002</v>
      </c>
      <c r="I951" s="85">
        <f>'3434'!BG944</f>
        <v>52009.320173303844</v>
      </c>
    </row>
    <row r="952" spans="1:9" x14ac:dyDescent="0.4">
      <c r="A952" s="35">
        <f>'3434'!Y945</f>
        <v>937500</v>
      </c>
      <c r="B952" s="106">
        <f>IF(A952&gt;174999.99,VLOOKUP(A952,'Higher Income Adjustment'!A$1:B$190,2),0)</f>
        <v>0.7000000000000004</v>
      </c>
      <c r="C952" s="85">
        <f>'3434'!AX945</f>
        <v>102685.32346171628</v>
      </c>
      <c r="D952" s="85">
        <f>'3434'!AY945</f>
        <v>107601.77001504965</v>
      </c>
      <c r="E952" s="85">
        <f>'3434'!AZ945</f>
        <v>112518.21656838302</v>
      </c>
      <c r="G952" s="85">
        <f>'3434'!BE945</f>
        <v>42311.684283152405</v>
      </c>
      <c r="H952" s="85">
        <f>'3434'!BF945</f>
        <v>47182.169768384287</v>
      </c>
      <c r="I952" s="85">
        <f>'3434'!BG945</f>
        <v>52052.655253616169</v>
      </c>
    </row>
    <row r="953" spans="1:9" x14ac:dyDescent="0.4">
      <c r="A953" s="35">
        <f>'3434'!Y946</f>
        <v>938500</v>
      </c>
      <c r="B953" s="106">
        <f>IF(A953&gt;174999.99,VLOOKUP(A953,'Higher Income Adjustment'!A$1:B$190,2),0)</f>
        <v>0.7000000000000004</v>
      </c>
      <c r="C953" s="85">
        <f>'3434'!AX946</f>
        <v>102785.56387273976</v>
      </c>
      <c r="D953" s="85">
        <f>'3434'!AY946</f>
        <v>107704.83067835878</v>
      </c>
      <c r="E953" s="85">
        <f>'3434'!AZ946</f>
        <v>112624.09748397779</v>
      </c>
      <c r="G953" s="85">
        <f>'3434'!BE946</f>
        <v>42349.433401323804</v>
      </c>
      <c r="H953" s="85">
        <f>'3434'!BF946</f>
        <v>47222.712773903579</v>
      </c>
      <c r="I953" s="85">
        <f>'3434'!BG946</f>
        <v>52095.992146483353</v>
      </c>
    </row>
    <row r="954" spans="1:9" x14ac:dyDescent="0.4">
      <c r="A954" s="35">
        <f>'3434'!Y947</f>
        <v>939500</v>
      </c>
      <c r="B954" s="106">
        <f>IF(A954&gt;174999.99,VLOOKUP(A954,'Higher Income Adjustment'!A$1:B$190,2),0)</f>
        <v>0.7000000000000004</v>
      </c>
      <c r="C954" s="85">
        <f>'3434'!AX947</f>
        <v>102885.80245724898</v>
      </c>
      <c r="D954" s="85">
        <f>'3434'!AY947</f>
        <v>107807.8913416679</v>
      </c>
      <c r="E954" s="85">
        <f>'3434'!AZ947</f>
        <v>112729.98022608682</v>
      </c>
      <c r="G954" s="85">
        <f>'3434'!BE947</f>
        <v>42387.180710055996</v>
      </c>
      <c r="H954" s="85">
        <f>'3434'!BF947</f>
        <v>47263.255779422863</v>
      </c>
      <c r="I954" s="85">
        <f>'3434'!BG947</f>
        <v>52139.33084878973</v>
      </c>
    </row>
    <row r="955" spans="1:9" x14ac:dyDescent="0.4">
      <c r="A955" s="35">
        <f>'3434'!Y948</f>
        <v>940500</v>
      </c>
      <c r="B955" s="106">
        <f>IF(A955&gt;174999.99,VLOOKUP(A955,'Higher Income Adjustment'!A$1:B$190,2),0)</f>
        <v>0.7000000000000004</v>
      </c>
      <c r="C955" s="85">
        <f>'3434'!AX948</f>
        <v>102986.03921838387</v>
      </c>
      <c r="D955" s="85">
        <f>'3434'!AY948</f>
        <v>107910.95200497702</v>
      </c>
      <c r="E955" s="85">
        <f>'3434'!AZ948</f>
        <v>112835.86479157017</v>
      </c>
      <c r="G955" s="85">
        <f>'3434'!BE948</f>
        <v>42424.926212459548</v>
      </c>
      <c r="H955" s="85">
        <f>'3434'!BF948</f>
        <v>47303.798784942155</v>
      </c>
      <c r="I955" s="85">
        <f>'3434'!BG948</f>
        <v>52182.671357424762</v>
      </c>
    </row>
    <row r="956" spans="1:9" x14ac:dyDescent="0.4">
      <c r="A956" s="35">
        <f>'3434'!Y949</f>
        <v>941500</v>
      </c>
      <c r="B956" s="106">
        <f>IF(A956&gt;174999.99,VLOOKUP(A956,'Higher Income Adjustment'!A$1:B$190,2),0)</f>
        <v>0.7000000000000004</v>
      </c>
      <c r="C956" s="85">
        <f>'3434'!AX949</f>
        <v>103086.27415927913</v>
      </c>
      <c r="D956" s="85">
        <f>'3434'!AY949</f>
        <v>108014.01266828613</v>
      </c>
      <c r="E956" s="85">
        <f>'3434'!AZ949</f>
        <v>112941.75117729313</v>
      </c>
      <c r="G956" s="85">
        <f>'3434'!BE949</f>
        <v>42462.669911639859</v>
      </c>
      <c r="H956" s="85">
        <f>'3434'!BF949</f>
        <v>47344.34179046144</v>
      </c>
      <c r="I956" s="85">
        <f>'3434'!BG949</f>
        <v>52226.01366928302</v>
      </c>
    </row>
    <row r="957" spans="1:9" x14ac:dyDescent="0.4">
      <c r="A957" s="35">
        <f>'3434'!Y950</f>
        <v>942500</v>
      </c>
      <c r="B957" s="106">
        <f>IF(A957&gt;174999.99,VLOOKUP(A957,'Higher Income Adjustment'!A$1:B$190,2),0)</f>
        <v>0.7000000000000004</v>
      </c>
      <c r="C957" s="85">
        <f>'3434'!AX950</f>
        <v>103186.50728306432</v>
      </c>
      <c r="D957" s="85">
        <f>'3434'!AY950</f>
        <v>108117.07333159525</v>
      </c>
      <c r="E957" s="85">
        <f>'3434'!AZ950</f>
        <v>113047.63938012619</v>
      </c>
      <c r="G957" s="85">
        <f>'3434'!BE950</f>
        <v>42500.411810697238</v>
      </c>
      <c r="H957" s="85">
        <f>'3434'!BF950</f>
        <v>47384.884795980732</v>
      </c>
      <c r="I957" s="85">
        <f>'3434'!BG950</f>
        <v>52269.357781264225</v>
      </c>
    </row>
    <row r="958" spans="1:9" x14ac:dyDescent="0.4">
      <c r="A958" s="35">
        <f>'3434'!Y951</f>
        <v>943500</v>
      </c>
      <c r="B958" s="106">
        <f>IF(A958&gt;174999.99,VLOOKUP(A958,'Higher Income Adjustment'!A$1:B$190,2),0)</f>
        <v>0.7000000000000004</v>
      </c>
      <c r="C958" s="85">
        <f>'3434'!AX951</f>
        <v>103286.73859286384</v>
      </c>
      <c r="D958" s="85">
        <f>'3434'!AY951</f>
        <v>108220.13399490438</v>
      </c>
      <c r="E958" s="85">
        <f>'3434'!AZ951</f>
        <v>113153.52939694491</v>
      </c>
      <c r="G958" s="85">
        <f>'3434'!BE951</f>
        <v>42538.151912726855</v>
      </c>
      <c r="H958" s="85">
        <f>'3434'!BF951</f>
        <v>47425.427801500016</v>
      </c>
      <c r="I958" s="85">
        <f>'3434'!BG951</f>
        <v>52312.703690273178</v>
      </c>
    </row>
    <row r="959" spans="1:9" x14ac:dyDescent="0.4">
      <c r="A959" s="35">
        <f>'3434'!Y952</f>
        <v>944500</v>
      </c>
      <c r="B959" s="106">
        <f>IF(A959&gt;174999.99,VLOOKUP(A959,'Higher Income Adjustment'!A$1:B$190,2),0)</f>
        <v>0.7000000000000004</v>
      </c>
      <c r="C959" s="85">
        <f>'3434'!AX952</f>
        <v>103386.96809179691</v>
      </c>
      <c r="D959" s="85">
        <f>'3434'!AY952</f>
        <v>108323.1946582135</v>
      </c>
      <c r="E959" s="85">
        <f>'3434'!AZ952</f>
        <v>113259.42122463009</v>
      </c>
      <c r="G959" s="85">
        <f>'3434'!BE952</f>
        <v>42575.890220818779</v>
      </c>
      <c r="H959" s="85">
        <f>'3434'!BF952</f>
        <v>47465.970807019301</v>
      </c>
      <c r="I959" s="85">
        <f>'3434'!BG952</f>
        <v>52356.051393219823</v>
      </c>
    </row>
    <row r="960" spans="1:9" x14ac:dyDescent="0.4">
      <c r="A960" s="35">
        <f>'3434'!Y953</f>
        <v>945500</v>
      </c>
      <c r="B960" s="106">
        <f>IF(A960&gt;174999.99,VLOOKUP(A960,'Higher Income Adjustment'!A$1:B$190,2),0)</f>
        <v>0.7000000000000004</v>
      </c>
      <c r="C960" s="85">
        <f>'3434'!AX953</f>
        <v>103487.19578297759</v>
      </c>
      <c r="D960" s="85">
        <f>'3434'!AY953</f>
        <v>108426.25532152261</v>
      </c>
      <c r="E960" s="85">
        <f>'3434'!AZ953</f>
        <v>113365.31486006762</v>
      </c>
      <c r="G960" s="85">
        <f>'3434'!BE953</f>
        <v>42613.626738057988</v>
      </c>
      <c r="H960" s="85">
        <f>'3434'!BF953</f>
        <v>47506.513812538593</v>
      </c>
      <c r="I960" s="85">
        <f>'3434'!BG953</f>
        <v>52399.400887019197</v>
      </c>
    </row>
    <row r="961" spans="1:9" x14ac:dyDescent="0.4">
      <c r="A961" s="35">
        <f>'3434'!Y954</f>
        <v>946500</v>
      </c>
      <c r="B961" s="106">
        <f>IF(A961&gt;174999.99,VLOOKUP(A961,'Higher Income Adjustment'!A$1:B$190,2),0)</f>
        <v>0.7000000000000004</v>
      </c>
      <c r="C961" s="85">
        <f>'3434'!AX954</f>
        <v>103587.42166951482</v>
      </c>
      <c r="D961" s="85">
        <f>'3434'!AY954</f>
        <v>108529.31598483173</v>
      </c>
      <c r="E961" s="85">
        <f>'3434'!AZ954</f>
        <v>113471.21030014864</v>
      </c>
      <c r="G961" s="85">
        <f>'3434'!BE954</f>
        <v>42651.361467524315</v>
      </c>
      <c r="H961" s="85">
        <f>'3434'!BF954</f>
        <v>47547.056818057878</v>
      </c>
      <c r="I961" s="85">
        <f>'3434'!BG954</f>
        <v>52442.75216859144</v>
      </c>
    </row>
    <row r="962" spans="1:9" x14ac:dyDescent="0.4">
      <c r="A962" s="35">
        <f>'3434'!Y955</f>
        <v>947500</v>
      </c>
      <c r="B962" s="106">
        <f>IF(A962&gt;174999.99,VLOOKUP(A962,'Higher Income Adjustment'!A$1:B$190,2),0)</f>
        <v>0.7000000000000004</v>
      </c>
      <c r="C962" s="85">
        <f>'3434'!AX955</f>
        <v>103687.64575451236</v>
      </c>
      <c r="D962" s="85">
        <f>'3434'!AY955</f>
        <v>108632.37664814085</v>
      </c>
      <c r="E962" s="85">
        <f>'3434'!AZ955</f>
        <v>113577.10754176935</v>
      </c>
      <c r="G962" s="85">
        <f>'3434'!BE955</f>
        <v>42689.094412292528</v>
      </c>
      <c r="H962" s="85">
        <f>'3434'!BF955</f>
        <v>47587.599823577169</v>
      </c>
      <c r="I962" s="85">
        <f>'3434'!BG955</f>
        <v>52486.10523486181</v>
      </c>
    </row>
    <row r="963" spans="1:9" x14ac:dyDescent="0.4">
      <c r="A963" s="35">
        <f>'3434'!Y956</f>
        <v>948500</v>
      </c>
      <c r="B963" s="106">
        <f>IF(A963&gt;174999.99,VLOOKUP(A963,'Higher Income Adjustment'!A$1:B$190,2),0)</f>
        <v>0.7000000000000004</v>
      </c>
      <c r="C963" s="85">
        <f>'3434'!AX956</f>
        <v>103787.86804106881</v>
      </c>
      <c r="D963" s="85">
        <f>'3434'!AY956</f>
        <v>108735.43731144998</v>
      </c>
      <c r="E963" s="85">
        <f>'3434'!AZ956</f>
        <v>113683.00658183114</v>
      </c>
      <c r="G963" s="85">
        <f>'3434'!BE956</f>
        <v>42726.825575432253</v>
      </c>
      <c r="H963" s="85">
        <f>'3434'!BF956</f>
        <v>47628.142829096454</v>
      </c>
      <c r="I963" s="85">
        <f>'3434'!BG956</f>
        <v>52529.460082760655</v>
      </c>
    </row>
    <row r="964" spans="1:9" x14ac:dyDescent="0.4">
      <c r="A964" s="35">
        <f>'3434'!Y957</f>
        <v>949500</v>
      </c>
      <c r="B964" s="106">
        <f>IF(A964&gt;174999.99,VLOOKUP(A964,'Higher Income Adjustment'!A$1:B$190,2),0)</f>
        <v>0.7000000000000004</v>
      </c>
      <c r="C964" s="85">
        <f>'3434'!AX957</f>
        <v>103888.08853227766</v>
      </c>
      <c r="D964" s="85">
        <f>'3434'!AY957</f>
        <v>108838.4979747591</v>
      </c>
      <c r="E964" s="85">
        <f>'3434'!AZ957</f>
        <v>113788.90741724054</v>
      </c>
      <c r="G964" s="85">
        <f>'3434'!BE957</f>
        <v>42764.55496000807</v>
      </c>
      <c r="H964" s="85">
        <f>'3434'!BF957</f>
        <v>47668.685834615746</v>
      </c>
      <c r="I964" s="85">
        <f>'3434'!BG957</f>
        <v>52572.816709223422</v>
      </c>
    </row>
    <row r="965" spans="1:9" x14ac:dyDescent="0.4">
      <c r="A965" s="35">
        <f>'3434'!Y958</f>
        <v>950500</v>
      </c>
      <c r="B965" s="106">
        <f>IF(A965&gt;174999.99,VLOOKUP(A965,'Higher Income Adjustment'!A$1:B$190,2),0)</f>
        <v>0.7000000000000004</v>
      </c>
      <c r="C965" s="85">
        <f>'3434'!AX958</f>
        <v>103988.30723122723</v>
      </c>
      <c r="D965" s="85">
        <f>'3434'!AY958</f>
        <v>108941.55863806821</v>
      </c>
      <c r="E965" s="85">
        <f>'3434'!AZ958</f>
        <v>113894.81004490919</v>
      </c>
      <c r="G965" s="85">
        <f>'3434'!BE958</f>
        <v>42802.282569079427</v>
      </c>
      <c r="H965" s="85">
        <f>'3434'!BF958</f>
        <v>47709.228840135031</v>
      </c>
      <c r="I965" s="85">
        <f>'3434'!BG958</f>
        <v>52616.175111190634</v>
      </c>
    </row>
    <row r="966" spans="1:9" x14ac:dyDescent="0.4">
      <c r="A966" s="35">
        <f>'3434'!Y959</f>
        <v>951500</v>
      </c>
      <c r="B966" s="106">
        <f>IF(A966&gt;174999.99,VLOOKUP(A966,'Higher Income Adjustment'!A$1:B$190,2),0)</f>
        <v>0.7000000000000004</v>
      </c>
      <c r="C966" s="85">
        <f>'3434'!AX959</f>
        <v>104088.52414100073</v>
      </c>
      <c r="D966" s="85">
        <f>'3434'!AY959</f>
        <v>109044.61930137733</v>
      </c>
      <c r="E966" s="85">
        <f>'3434'!AZ959</f>
        <v>114000.71446175393</v>
      </c>
      <c r="G966" s="85">
        <f>'3434'!BE959</f>
        <v>42840.008405700697</v>
      </c>
      <c r="H966" s="85">
        <f>'3434'!BF959</f>
        <v>47749.771845654323</v>
      </c>
      <c r="I966" s="85">
        <f>'3434'!BG959</f>
        <v>52659.535285607948</v>
      </c>
    </row>
    <row r="967" spans="1:9" x14ac:dyDescent="0.4">
      <c r="A967" s="35">
        <f>'3434'!Y960</f>
        <v>952500</v>
      </c>
      <c r="B967" s="106">
        <f>IF(A967&gt;174999.99,VLOOKUP(A967,'Higher Income Adjustment'!A$1:B$190,2),0)</f>
        <v>0.7000000000000004</v>
      </c>
      <c r="C967" s="85">
        <f>'3434'!AX960</f>
        <v>104188.73926467622</v>
      </c>
      <c r="D967" s="85">
        <f>'3434'!AY960</f>
        <v>109147.67996468645</v>
      </c>
      <c r="E967" s="85">
        <f>'3434'!AZ960</f>
        <v>114106.62066469669</v>
      </c>
      <c r="G967" s="85">
        <f>'3434'!BE960</f>
        <v>42877.732472921169</v>
      </c>
      <c r="H967" s="85">
        <f>'3434'!BF960</f>
        <v>47790.314851173607</v>
      </c>
      <c r="I967" s="85">
        <f>'3434'!BG960</f>
        <v>52702.897229426046</v>
      </c>
    </row>
    <row r="968" spans="1:9" x14ac:dyDescent="0.4">
      <c r="A968" s="35">
        <f>'3434'!Y961</f>
        <v>953500</v>
      </c>
      <c r="B968" s="106">
        <f>IF(A968&gt;174999.99,VLOOKUP(A968,'Higher Income Adjustment'!A$1:B$190,2),0)</f>
        <v>0.7000000000000004</v>
      </c>
      <c r="C968" s="85">
        <f>'3434'!AX961</f>
        <v>104288.95260532663</v>
      </c>
      <c r="D968" s="85">
        <f>'3434'!AY961</f>
        <v>109250.74062799558</v>
      </c>
      <c r="E968" s="85">
        <f>'3434'!AZ961</f>
        <v>114212.52865066452</v>
      </c>
      <c r="G968" s="85">
        <f>'3434'!BE961</f>
        <v>42915.454773785052</v>
      </c>
      <c r="H968" s="85">
        <f>'3434'!BF961</f>
        <v>47830.857856692899</v>
      </c>
      <c r="I968" s="85">
        <f>'3434'!BG961</f>
        <v>52746.260939600746</v>
      </c>
    </row>
    <row r="969" spans="1:9" x14ac:dyDescent="0.4">
      <c r="A969" s="35">
        <f>'3434'!Y962</f>
        <v>954500</v>
      </c>
      <c r="B969" s="106">
        <f>IF(A969&gt;174999.99,VLOOKUP(A969,'Higher Income Adjustment'!A$1:B$190,2),0)</f>
        <v>0.7000000000000004</v>
      </c>
      <c r="C969" s="85">
        <f>'3434'!AX962</f>
        <v>104389.16416601975</v>
      </c>
      <c r="D969" s="85">
        <f>'3434'!AY962</f>
        <v>109353.8012913047</v>
      </c>
      <c r="E969" s="85">
        <f>'3434'!AZ962</f>
        <v>114318.43841658965</v>
      </c>
      <c r="G969" s="85">
        <f>'3434'!BE962</f>
        <v>42953.175311331455</v>
      </c>
      <c r="H969" s="85">
        <f>'3434'!BF962</f>
        <v>47871.400862212184</v>
      </c>
      <c r="I969" s="85">
        <f>'3434'!BG962</f>
        <v>52789.626413092912</v>
      </c>
    </row>
    <row r="970" spans="1:9" x14ac:dyDescent="0.4">
      <c r="A970" s="35">
        <f>'3434'!Y963</f>
        <v>955500</v>
      </c>
      <c r="B970" s="106">
        <f>IF(A970&gt;174999.99,VLOOKUP(A970,'Higher Income Adjustment'!A$1:B$190,2),0)</f>
        <v>0.7000000000000004</v>
      </c>
      <c r="C970" s="85">
        <f>'3434'!AX963</f>
        <v>104489.37394981827</v>
      </c>
      <c r="D970" s="85">
        <f>'3434'!AY963</f>
        <v>109456.86195461381</v>
      </c>
      <c r="E970" s="85">
        <f>'3434'!AZ963</f>
        <v>114424.34995940934</v>
      </c>
      <c r="G970" s="85">
        <f>'3434'!BE963</f>
        <v>42990.894088594461</v>
      </c>
      <c r="H970" s="85">
        <f>'3434'!BF963</f>
        <v>47911.943867731476</v>
      </c>
      <c r="I970" s="85">
        <f>'3434'!BG963</f>
        <v>52832.99364686849</v>
      </c>
    </row>
    <row r="971" spans="1:9" x14ac:dyDescent="0.4">
      <c r="A971" s="35">
        <f>'3434'!Y964</f>
        <v>956500</v>
      </c>
      <c r="B971" s="106">
        <f>IF(A971&gt;174999.99,VLOOKUP(A971,'Higher Income Adjustment'!A$1:B$190,2),0)</f>
        <v>0.7000000000000004</v>
      </c>
      <c r="C971" s="85">
        <f>'3434'!AX964</f>
        <v>104589.58195977978</v>
      </c>
      <c r="D971" s="85">
        <f>'3434'!AY964</f>
        <v>109559.92261792293</v>
      </c>
      <c r="E971" s="85">
        <f>'3434'!AZ964</f>
        <v>114530.26327606608</v>
      </c>
      <c r="G971" s="85">
        <f>'3434'!BE964</f>
        <v>43028.611108603021</v>
      </c>
      <c r="H971" s="85">
        <f>'3434'!BF964</f>
        <v>47952.48687325076</v>
      </c>
      <c r="I971" s="85">
        <f>'3434'!BG964</f>
        <v>52876.362637898499</v>
      </c>
    </row>
    <row r="972" spans="1:9" x14ac:dyDescent="0.4">
      <c r="A972" s="35">
        <f>'3434'!Y965</f>
        <v>957500</v>
      </c>
      <c r="B972" s="106">
        <f>IF(A972&gt;174999.99,VLOOKUP(A972,'Higher Income Adjustment'!A$1:B$190,2),0)</f>
        <v>0.7000000000000004</v>
      </c>
      <c r="C972" s="85">
        <f>'3434'!AX965</f>
        <v>104689.7881989567</v>
      </c>
      <c r="D972" s="85">
        <f>'3434'!AY965</f>
        <v>109662.98328123205</v>
      </c>
      <c r="E972" s="85">
        <f>'3434'!AZ965</f>
        <v>114636.17836350741</v>
      </c>
      <c r="G972" s="85">
        <f>'3434'!BE965</f>
        <v>43066.32637438106</v>
      </c>
      <c r="H972" s="85">
        <f>'3434'!BF965</f>
        <v>47993.029878770045</v>
      </c>
      <c r="I972" s="85">
        <f>'3434'!BG965</f>
        <v>52919.733383159029</v>
      </c>
    </row>
    <row r="973" spans="1:9" x14ac:dyDescent="0.4">
      <c r="A973" s="35">
        <f>'3434'!Y966</f>
        <v>958500</v>
      </c>
      <c r="B973" s="106">
        <f>IF(A973&gt;174999.99,VLOOKUP(A973,'Higher Income Adjustment'!A$1:B$190,2),0)</f>
        <v>0.7000000000000004</v>
      </c>
      <c r="C973" s="85">
        <f>'3434'!AX966</f>
        <v>104789.99267039639</v>
      </c>
      <c r="D973" s="85">
        <f>'3434'!AY966</f>
        <v>109766.04394454118</v>
      </c>
      <c r="E973" s="85">
        <f>'3434'!AZ966</f>
        <v>114742.09521868596</v>
      </c>
      <c r="G973" s="85">
        <f>'3434'!BE966</f>
        <v>43104.039888947438</v>
      </c>
      <c r="H973" s="85">
        <f>'3434'!BF966</f>
        <v>48033.572884289337</v>
      </c>
      <c r="I973" s="85">
        <f>'3434'!BG966</f>
        <v>52963.105879631235</v>
      </c>
    </row>
    <row r="974" spans="1:9" x14ac:dyDescent="0.4">
      <c r="A974" s="35">
        <f>'3434'!Y967</f>
        <v>959500</v>
      </c>
      <c r="B974" s="106">
        <f>IF(A974&gt;174999.99,VLOOKUP(A974,'Higher Income Adjustment'!A$1:B$190,2),0)</f>
        <v>0.7000000000000004</v>
      </c>
      <c r="C974" s="85">
        <f>'3434'!AX967</f>
        <v>104890.19537714106</v>
      </c>
      <c r="D974" s="85">
        <f>'3434'!AY967</f>
        <v>109869.1046078503</v>
      </c>
      <c r="E974" s="85">
        <f>'3434'!AZ967</f>
        <v>114848.01383855953</v>
      </c>
      <c r="G974" s="85">
        <f>'3434'!BE967</f>
        <v>43141.751655315929</v>
      </c>
      <c r="H974" s="85">
        <f>'3434'!BF967</f>
        <v>48074.115889808621</v>
      </c>
      <c r="I974" s="85">
        <f>'3434'!BG967</f>
        <v>53006.480124301313</v>
      </c>
    </row>
    <row r="975" spans="1:9" x14ac:dyDescent="0.4">
      <c r="A975" s="35">
        <f>'3434'!Y968</f>
        <v>960500</v>
      </c>
      <c r="B975" s="106">
        <f>IF(A975&gt;174999.99,VLOOKUP(A975,'Higher Income Adjustment'!A$1:B$190,2),0)</f>
        <v>0.7000000000000004</v>
      </c>
      <c r="C975" s="85">
        <f>'3434'!AX968</f>
        <v>104990.39632222784</v>
      </c>
      <c r="D975" s="85">
        <f>'3434'!AY968</f>
        <v>109972.16527115941</v>
      </c>
      <c r="E975" s="85">
        <f>'3434'!AZ968</f>
        <v>114953.93422009097</v>
      </c>
      <c r="G975" s="85">
        <f>'3434'!BE968</f>
        <v>43179.461676495288</v>
      </c>
      <c r="H975" s="85">
        <f>'3434'!BF968</f>
        <v>48114.658895327913</v>
      </c>
      <c r="I975" s="85">
        <f>'3434'!BG968</f>
        <v>53049.856114160539</v>
      </c>
    </row>
    <row r="976" spans="1:9" x14ac:dyDescent="0.4">
      <c r="A976" s="35">
        <f>'3434'!Y969</f>
        <v>961500</v>
      </c>
      <c r="B976" s="106">
        <f>IF(A976&gt;174999.99,VLOOKUP(A976,'Higher Income Adjustment'!A$1:B$190,2),0)</f>
        <v>0.7000000000000004</v>
      </c>
      <c r="C976" s="85">
        <f>'3434'!AX969</f>
        <v>105090.59550868877</v>
      </c>
      <c r="D976" s="85">
        <f>'3434'!AY969</f>
        <v>110075.22593446853</v>
      </c>
      <c r="E976" s="85">
        <f>'3434'!AZ969</f>
        <v>115059.85636024829</v>
      </c>
      <c r="G976" s="85">
        <f>'3434'!BE969</f>
        <v>43217.169955489175</v>
      </c>
      <c r="H976" s="85">
        <f>'3434'!BF969</f>
        <v>48155.201900847198</v>
      </c>
      <c r="I976" s="85">
        <f>'3434'!BG969</f>
        <v>53093.233846205221</v>
      </c>
    </row>
    <row r="977" spans="1:9" x14ac:dyDescent="0.4">
      <c r="A977" s="35">
        <f>'3434'!Y970</f>
        <v>962500</v>
      </c>
      <c r="B977" s="106">
        <f>IF(A977&gt;174999.99,VLOOKUP(A977,'Higher Income Adjustment'!A$1:B$190,2),0)</f>
        <v>0.7000000000000004</v>
      </c>
      <c r="C977" s="85">
        <f>'3434'!AX970</f>
        <v>105190.79293955078</v>
      </c>
      <c r="D977" s="85">
        <f>'3434'!AY970</f>
        <v>110178.28659777765</v>
      </c>
      <c r="E977" s="85">
        <f>'3434'!AZ970</f>
        <v>115165.78025600452</v>
      </c>
      <c r="G977" s="85">
        <f>'3434'!BE970</f>
        <v>43254.876495296245</v>
      </c>
      <c r="H977" s="85">
        <f>'3434'!BF970</f>
        <v>48195.74490636649</v>
      </c>
      <c r="I977" s="85">
        <f>'3434'!BG970</f>
        <v>53136.613317436735</v>
      </c>
    </row>
    <row r="978" spans="1:9" x14ac:dyDescent="0.4">
      <c r="A978" s="35">
        <f>'3434'!Y971</f>
        <v>963500</v>
      </c>
      <c r="B978" s="106">
        <f>IF(A978&gt;174999.99,VLOOKUP(A978,'Higher Income Adjustment'!A$1:B$190,2),0)</f>
        <v>0.7000000000000004</v>
      </c>
      <c r="C978" s="85">
        <f>'3434'!AX971</f>
        <v>105290.9886178357</v>
      </c>
      <c r="D978" s="85">
        <f>'3434'!AY971</f>
        <v>110281.34726108678</v>
      </c>
      <c r="E978" s="85">
        <f>'3434'!AZ971</f>
        <v>115271.70590433785</v>
      </c>
      <c r="G978" s="85">
        <f>'3434'!BE971</f>
        <v>43292.581298910067</v>
      </c>
      <c r="H978" s="85">
        <f>'3434'!BF971</f>
        <v>48236.287911885775</v>
      </c>
      <c r="I978" s="85">
        <f>'3434'!BG971</f>
        <v>53179.994524861482</v>
      </c>
    </row>
    <row r="979" spans="1:9" x14ac:dyDescent="0.4">
      <c r="A979" s="35">
        <f>'3434'!Y972</f>
        <v>964500</v>
      </c>
      <c r="B979" s="106">
        <f>IF(A979&gt;174999.99,VLOOKUP(A979,'Higher Income Adjustment'!A$1:B$190,2),0)</f>
        <v>0.7000000000000004</v>
      </c>
      <c r="C979" s="85">
        <f>'3434'!AX972</f>
        <v>105391.18254656027</v>
      </c>
      <c r="D979" s="85">
        <f>'3434'!AY972</f>
        <v>110384.40792439588</v>
      </c>
      <c r="E979" s="85">
        <f>'3434'!AZ972</f>
        <v>115377.63330223149</v>
      </c>
      <c r="G979" s="85">
        <f>'3434'!BE972</f>
        <v>43330.284369319212</v>
      </c>
      <c r="H979" s="85">
        <f>'3434'!BF972</f>
        <v>48276.830917405066</v>
      </c>
      <c r="I979" s="85">
        <f>'3434'!BG972</f>
        <v>53223.377465490921</v>
      </c>
    </row>
    <row r="980" spans="1:9" x14ac:dyDescent="0.4">
      <c r="A980" s="35">
        <f>'3434'!Y973</f>
        <v>965500</v>
      </c>
      <c r="B980" s="106">
        <f>IF(A980&gt;174999.99,VLOOKUP(A980,'Higher Income Adjustment'!A$1:B$190,2),0)</f>
        <v>0.7000000000000004</v>
      </c>
      <c r="C980" s="85">
        <f>'3434'!AX973</f>
        <v>105491.37472873621</v>
      </c>
      <c r="D980" s="85">
        <f>'3434'!AY973</f>
        <v>110487.46858770501</v>
      </c>
      <c r="E980" s="85">
        <f>'3434'!AZ973</f>
        <v>115483.56244667381</v>
      </c>
      <c r="G980" s="85">
        <f>'3434'!BE973</f>
        <v>43367.985709507171</v>
      </c>
      <c r="H980" s="85">
        <f>'3434'!BF973</f>
        <v>48317.373922924351</v>
      </c>
      <c r="I980" s="85">
        <f>'3434'!BG973</f>
        <v>53266.762136341531</v>
      </c>
    </row>
    <row r="981" spans="1:9" x14ac:dyDescent="0.4">
      <c r="A981" s="35">
        <f>'3434'!Y974</f>
        <v>966500</v>
      </c>
      <c r="B981" s="106">
        <f>IF(A981&gt;174999.99,VLOOKUP(A981,'Higher Income Adjustment'!A$1:B$190,2),0)</f>
        <v>0.7000000000000004</v>
      </c>
      <c r="C981" s="85">
        <f>'3434'!AX974</f>
        <v>105591.56516737005</v>
      </c>
      <c r="D981" s="85">
        <f>'3434'!AY974</f>
        <v>110590.52925101413</v>
      </c>
      <c r="E981" s="85">
        <f>'3434'!AZ974</f>
        <v>115589.49333465821</v>
      </c>
      <c r="G981" s="85">
        <f>'3434'!BE974</f>
        <v>43405.685322452453</v>
      </c>
      <c r="H981" s="85">
        <f>'3434'!BF974</f>
        <v>48357.916928443643</v>
      </c>
      <c r="I981" s="85">
        <f>'3434'!BG974</f>
        <v>53310.148534434833</v>
      </c>
    </row>
    <row r="982" spans="1:9" x14ac:dyDescent="0.4">
      <c r="A982" s="35">
        <f>'3434'!Y975</f>
        <v>967500</v>
      </c>
      <c r="B982" s="106">
        <f>IF(A982&gt;174999.99,VLOOKUP(A982,'Higher Income Adjustment'!A$1:B$190,2),0)</f>
        <v>0.7000000000000004</v>
      </c>
      <c r="C982" s="85">
        <f>'3434'!AX975</f>
        <v>105691.75386546334</v>
      </c>
      <c r="D982" s="85">
        <f>'3434'!AY975</f>
        <v>110693.58991432325</v>
      </c>
      <c r="E982" s="85">
        <f>'3434'!AZ975</f>
        <v>115695.42596318317</v>
      </c>
      <c r="G982" s="85">
        <f>'3434'!BE975</f>
        <v>43443.383211128479</v>
      </c>
      <c r="H982" s="85">
        <f>'3434'!BF975</f>
        <v>48398.459933962928</v>
      </c>
      <c r="I982" s="85">
        <f>'3434'!BG975</f>
        <v>53353.536656797376</v>
      </c>
    </row>
    <row r="983" spans="1:9" x14ac:dyDescent="0.4">
      <c r="A983" s="35">
        <f>'3434'!Y976</f>
        <v>968500</v>
      </c>
      <c r="B983" s="106">
        <f>IF(A983&gt;174999.99,VLOOKUP(A983,'Higher Income Adjustment'!A$1:B$190,2),0)</f>
        <v>0.7000000000000004</v>
      </c>
      <c r="C983" s="85">
        <f>'3434'!AX976</f>
        <v>105791.94082601249</v>
      </c>
      <c r="D983" s="85">
        <f>'3434'!AY976</f>
        <v>110796.65057763238</v>
      </c>
      <c r="E983" s="85">
        <f>'3434'!AZ976</f>
        <v>115801.36032925226</v>
      </c>
      <c r="G983" s="85">
        <f>'3434'!BE976</f>
        <v>43481.079378503709</v>
      </c>
      <c r="H983" s="85">
        <f>'3434'!BF976</f>
        <v>48439.00293948222</v>
      </c>
      <c r="I983" s="85">
        <f>'3434'!BG976</f>
        <v>53396.92650046073</v>
      </c>
    </row>
    <row r="984" spans="1:9" x14ac:dyDescent="0.4">
      <c r="A984" s="35">
        <f>'3434'!Y977</f>
        <v>969500</v>
      </c>
      <c r="B984" s="106">
        <f>IF(A984&gt;174999.99,VLOOKUP(A984,'Higher Income Adjustment'!A$1:B$190,2),0)</f>
        <v>0.7000000000000004</v>
      </c>
      <c r="C984" s="85">
        <f>'3434'!AX977</f>
        <v>105892.12605200888</v>
      </c>
      <c r="D984" s="85">
        <f>'3434'!AY977</f>
        <v>110899.71124094148</v>
      </c>
      <c r="E984" s="85">
        <f>'3434'!AZ977</f>
        <v>115907.29642987408</v>
      </c>
      <c r="G984" s="85">
        <f>'3434'!BE977</f>
        <v>43518.773827541525</v>
      </c>
      <c r="H984" s="85">
        <f>'3434'!BF977</f>
        <v>48479.545945001504</v>
      </c>
      <c r="I984" s="85">
        <f>'3434'!BG977</f>
        <v>53440.318062461483</v>
      </c>
    </row>
    <row r="985" spans="1:9" x14ac:dyDescent="0.4">
      <c r="A985" s="35">
        <f>'3434'!Y978</f>
        <v>970500</v>
      </c>
      <c r="B985" s="106">
        <f>IF(A985&gt;174999.99,VLOOKUP(A985,'Higher Income Adjustment'!A$1:B$190,2),0)</f>
        <v>0.7000000000000004</v>
      </c>
      <c r="C985" s="85">
        <f>'3434'!AX978</f>
        <v>105992.30954643885</v>
      </c>
      <c r="D985" s="85">
        <f>'3434'!AY978</f>
        <v>111002.77190425061</v>
      </c>
      <c r="E985" s="85">
        <f>'3434'!AZ978</f>
        <v>116013.23426206237</v>
      </c>
      <c r="G985" s="85">
        <f>'3434'!BE978</f>
        <v>43556.46656120033</v>
      </c>
      <c r="H985" s="85">
        <f>'3434'!BF978</f>
        <v>48520.088950520789</v>
      </c>
      <c r="I985" s="85">
        <f>'3434'!BG978</f>
        <v>53483.711339841248</v>
      </c>
    </row>
    <row r="986" spans="1:9" x14ac:dyDescent="0.4">
      <c r="A986" s="35">
        <f>'3434'!Y979</f>
        <v>971500</v>
      </c>
      <c r="B986" s="106">
        <f>IF(A986&gt;174999.99,VLOOKUP(A986,'Higher Income Adjustment'!A$1:B$190,2),0)</f>
        <v>0.7000000000000004</v>
      </c>
      <c r="C986" s="85">
        <f>'3434'!AX979</f>
        <v>106092.49131228362</v>
      </c>
      <c r="D986" s="85">
        <f>'3434'!AY979</f>
        <v>111105.83256755973</v>
      </c>
      <c r="E986" s="85">
        <f>'3434'!AZ979</f>
        <v>116119.17382283584</v>
      </c>
      <c r="G986" s="85">
        <f>'3434'!BE979</f>
        <v>43594.157582433516</v>
      </c>
      <c r="H986" s="85">
        <f>'3434'!BF979</f>
        <v>48560.631956040081</v>
      </c>
      <c r="I986" s="85">
        <f>'3434'!BG979</f>
        <v>53527.106329646645</v>
      </c>
    </row>
    <row r="987" spans="1:9" x14ac:dyDescent="0.4">
      <c r="A987" s="35">
        <f>'3434'!Y980</f>
        <v>972500</v>
      </c>
      <c r="B987" s="106">
        <f>IF(A987&gt;174999.99,VLOOKUP(A987,'Higher Income Adjustment'!A$1:B$190,2),0)</f>
        <v>0.7000000000000004</v>
      </c>
      <c r="C987" s="85">
        <f>'3434'!AX980</f>
        <v>106192.67135251939</v>
      </c>
      <c r="D987" s="85">
        <f>'3434'!AY980</f>
        <v>111208.89323086885</v>
      </c>
      <c r="E987" s="85">
        <f>'3434'!AZ980</f>
        <v>116225.11510921831</v>
      </c>
      <c r="G987" s="85">
        <f>'3434'!BE980</f>
        <v>43631.846894189439</v>
      </c>
      <c r="H987" s="85">
        <f>'3434'!BF980</f>
        <v>48601.174961559365</v>
      </c>
      <c r="I987" s="85">
        <f>'3434'!BG980</f>
        <v>53570.503028929292</v>
      </c>
    </row>
    <row r="988" spans="1:9" x14ac:dyDescent="0.4">
      <c r="A988" s="35">
        <f>'3434'!Y981</f>
        <v>973500</v>
      </c>
      <c r="B988" s="106">
        <f>IF(A988&gt;174999.99,VLOOKUP(A988,'Higher Income Adjustment'!A$1:B$190,2),0)</f>
        <v>0.7000000000000004</v>
      </c>
      <c r="C988" s="85">
        <f>'3434'!AX981</f>
        <v>106292.84967011733</v>
      </c>
      <c r="D988" s="85">
        <f>'3434'!AY981</f>
        <v>111311.95389417798</v>
      </c>
      <c r="E988" s="85">
        <f>'3434'!AZ981</f>
        <v>116331.05811823862</v>
      </c>
      <c r="G988" s="85">
        <f>'3434'!BE981</f>
        <v>43669.534499411486</v>
      </c>
      <c r="H988" s="85">
        <f>'3434'!BF981</f>
        <v>48641.717967078657</v>
      </c>
      <c r="I988" s="85">
        <f>'3434'!BG981</f>
        <v>53613.901434745829</v>
      </c>
    </row>
    <row r="989" spans="1:9" x14ac:dyDescent="0.4">
      <c r="A989" s="35">
        <f>'3434'!Y982</f>
        <v>974500</v>
      </c>
      <c r="B989" s="106">
        <f>IF(A989&gt;174999.99,VLOOKUP(A989,'Higher Income Adjustment'!A$1:B$190,2),0)</f>
        <v>0.7000000000000004</v>
      </c>
      <c r="C989" s="85">
        <f>'3434'!AX982</f>
        <v>106393.02626804348</v>
      </c>
      <c r="D989" s="85">
        <f>'3434'!AY982</f>
        <v>111415.01455748708</v>
      </c>
      <c r="E989" s="85">
        <f>'3434'!AZ982</f>
        <v>116437.00284693069</v>
      </c>
      <c r="G989" s="85">
        <f>'3434'!BE982</f>
        <v>43707.220401038008</v>
      </c>
      <c r="H989" s="85">
        <f>'3434'!BF982</f>
        <v>48682.260972597942</v>
      </c>
      <c r="I989" s="85">
        <f>'3434'!BG982</f>
        <v>53657.301544157875</v>
      </c>
    </row>
    <row r="990" spans="1:9" x14ac:dyDescent="0.4">
      <c r="A990" s="35">
        <f>'3434'!Y983</f>
        <v>975500</v>
      </c>
      <c r="B990" s="106">
        <f>IF(A990&gt;174999.99,VLOOKUP(A990,'Higher Income Adjustment'!A$1:B$190,2),0)</f>
        <v>0.7000000000000004</v>
      </c>
      <c r="C990" s="85">
        <f>'3434'!AX983</f>
        <v>106493.20114925897</v>
      </c>
      <c r="D990" s="85">
        <f>'3434'!AY983</f>
        <v>111518.07522079621</v>
      </c>
      <c r="E990" s="85">
        <f>'3434'!AZ983</f>
        <v>116542.94929233345</v>
      </c>
      <c r="G990" s="85">
        <f>'3434'!BE983</f>
        <v>43744.904602002389</v>
      </c>
      <c r="H990" s="85">
        <f>'3434'!BF983</f>
        <v>48722.803978117234</v>
      </c>
      <c r="I990" s="85">
        <f>'3434'!BG983</f>
        <v>53700.703354232079</v>
      </c>
    </row>
    <row r="991" spans="1:9" x14ac:dyDescent="0.4">
      <c r="A991" s="35">
        <f>'3434'!Y984</f>
        <v>976500</v>
      </c>
      <c r="B991" s="106">
        <f>IF(A991&gt;174999.99,VLOOKUP(A991,'Higher Income Adjustment'!A$1:B$190,2),0)</f>
        <v>0.7000000000000004</v>
      </c>
      <c r="C991" s="85">
        <f>'3434'!AX984</f>
        <v>106593.37431671977</v>
      </c>
      <c r="D991" s="85">
        <f>'3434'!AY984</f>
        <v>111621.13588410533</v>
      </c>
      <c r="E991" s="85">
        <f>'3434'!AZ984</f>
        <v>116648.89745149089</v>
      </c>
      <c r="G991" s="85">
        <f>'3434'!BE984</f>
        <v>43782.587105233019</v>
      </c>
      <c r="H991" s="85">
        <f>'3434'!BF984</f>
        <v>48763.346983636518</v>
      </c>
      <c r="I991" s="85">
        <f>'3434'!BG984</f>
        <v>53744.106862040018</v>
      </c>
    </row>
    <row r="992" spans="1:9" x14ac:dyDescent="0.4">
      <c r="A992" s="35">
        <f>'3434'!Y985</f>
        <v>977500</v>
      </c>
      <c r="B992" s="106">
        <f>IF(A992&gt;174999.99,VLOOKUP(A992,'Higher Income Adjustment'!A$1:B$190,2),0)</f>
        <v>0.7000000000000004</v>
      </c>
      <c r="C992" s="85">
        <f>'3434'!AX985</f>
        <v>106693.54577337689</v>
      </c>
      <c r="D992" s="85">
        <f>'3434'!AY985</f>
        <v>111724.19654741445</v>
      </c>
      <c r="E992" s="85">
        <f>'3434'!AZ985</f>
        <v>116754.84732145202</v>
      </c>
      <c r="G992" s="85">
        <f>'3434'!BE985</f>
        <v>43820.26791365329</v>
      </c>
      <c r="H992" s="85">
        <f>'3434'!BF985</f>
        <v>48803.88998915581</v>
      </c>
      <c r="I992" s="85">
        <f>'3434'!BG985</f>
        <v>53787.512064658331</v>
      </c>
    </row>
    <row r="993" spans="1:9" x14ac:dyDescent="0.4">
      <c r="A993" s="35">
        <f>'3434'!Y986</f>
        <v>978500</v>
      </c>
      <c r="B993" s="106">
        <f>IF(A993&gt;174999.99,VLOOKUP(A993,'Higher Income Adjustment'!A$1:B$190,2),0)</f>
        <v>0.7000000000000004</v>
      </c>
      <c r="C993" s="85">
        <f>'3434'!AX986</f>
        <v>106793.71552217627</v>
      </c>
      <c r="D993" s="85">
        <f>'3434'!AY986</f>
        <v>111827.25721072356</v>
      </c>
      <c r="E993" s="85">
        <f>'3434'!AZ986</f>
        <v>116860.79889927086</v>
      </c>
      <c r="G993" s="85">
        <f>'3434'!BE986</f>
        <v>43857.947030181618</v>
      </c>
      <c r="H993" s="85">
        <f>'3434'!BF986</f>
        <v>48844.432994675095</v>
      </c>
      <c r="I993" s="85">
        <f>'3434'!BG986</f>
        <v>53830.918959168572</v>
      </c>
    </row>
    <row r="994" spans="1:9" x14ac:dyDescent="0.4">
      <c r="A994" s="35">
        <f>'3434'!Y987</f>
        <v>979500</v>
      </c>
      <c r="B994" s="106">
        <f>IF(A994&gt;174999.99,VLOOKUP(A994,'Higher Income Adjustment'!A$1:B$190,2),0)</f>
        <v>0.7000000000000004</v>
      </c>
      <c r="C994" s="85">
        <f>'3434'!AX987</f>
        <v>106893.88356605885</v>
      </c>
      <c r="D994" s="85">
        <f>'3434'!AY987</f>
        <v>111930.31787403268</v>
      </c>
      <c r="E994" s="85">
        <f>'3434'!AZ987</f>
        <v>116966.75218200652</v>
      </c>
      <c r="G994" s="85">
        <f>'3434'!BE987</f>
        <v>43895.62445773145</v>
      </c>
      <c r="H994" s="85">
        <f>'3434'!BF987</f>
        <v>48884.976000194387</v>
      </c>
      <c r="I994" s="85">
        <f>'3434'!BG987</f>
        <v>53874.327542657324</v>
      </c>
    </row>
    <row r="995" spans="1:9" x14ac:dyDescent="0.4">
      <c r="A995" s="35">
        <f>'3434'!Y988</f>
        <v>980500</v>
      </c>
      <c r="B995" s="106">
        <f>IF(A995&gt;174999.99,VLOOKUP(A995,'Higher Income Adjustment'!A$1:B$190,2),0)</f>
        <v>0.7000000000000004</v>
      </c>
      <c r="C995" s="85">
        <f>'3434'!AX988</f>
        <v>106994.04990796054</v>
      </c>
      <c r="D995" s="85">
        <f>'3434'!AY988</f>
        <v>112033.37853734181</v>
      </c>
      <c r="E995" s="85">
        <f>'3434'!AZ988</f>
        <v>117072.70716672308</v>
      </c>
      <c r="G995" s="85">
        <f>'3434'!BE988</f>
        <v>43933.30019921124</v>
      </c>
      <c r="H995" s="85">
        <f>'3434'!BF988</f>
        <v>48925.519005713672</v>
      </c>
      <c r="I995" s="85">
        <f>'3434'!BG988</f>
        <v>53917.737812216103</v>
      </c>
    </row>
    <row r="996" spans="1:9" x14ac:dyDescent="0.4">
      <c r="A996" s="35">
        <f>'3434'!Y989</f>
        <v>981500</v>
      </c>
      <c r="B996" s="106">
        <f>IF(A996&gt;174999.99,VLOOKUP(A996,'Higher Income Adjustment'!A$1:B$190,2),0)</f>
        <v>0.7000000000000004</v>
      </c>
      <c r="C996" s="85">
        <f>'3434'!AX989</f>
        <v>107094.21455081225</v>
      </c>
      <c r="D996" s="85">
        <f>'3434'!AY989</f>
        <v>112136.43920065093</v>
      </c>
      <c r="E996" s="85">
        <f>'3434'!AZ989</f>
        <v>117178.66385048961</v>
      </c>
      <c r="G996" s="85">
        <f>'3434'!BE989</f>
        <v>43970.974257524496</v>
      </c>
      <c r="H996" s="85">
        <f>'3434'!BF989</f>
        <v>48966.062011232963</v>
      </c>
      <c r="I996" s="85">
        <f>'3434'!BG989</f>
        <v>53961.14976494143</v>
      </c>
    </row>
    <row r="997" spans="1:9" x14ac:dyDescent="0.4">
      <c r="A997" s="35">
        <f>'3434'!Y990</f>
        <v>982500</v>
      </c>
      <c r="B997" s="106">
        <f>IF(A997&gt;174999.99,VLOOKUP(A997,'Higher Income Adjustment'!A$1:B$190,2),0)</f>
        <v>0.7000000000000004</v>
      </c>
      <c r="C997" s="85">
        <f>'3434'!AX990</f>
        <v>107194.37749753984</v>
      </c>
      <c r="D997" s="85">
        <f>'3434'!AY990</f>
        <v>112239.49986396005</v>
      </c>
      <c r="E997" s="85">
        <f>'3434'!AZ990</f>
        <v>117284.62223038026</v>
      </c>
      <c r="G997" s="85">
        <f>'3434'!BE990</f>
        <v>44008.646635569741</v>
      </c>
      <c r="H997" s="85">
        <f>'3434'!BF990</f>
        <v>49006.605016752248</v>
      </c>
      <c r="I997" s="85">
        <f>'3434'!BG990</f>
        <v>54004.563397934755</v>
      </c>
    </row>
    <row r="998" spans="1:9" x14ac:dyDescent="0.4">
      <c r="A998" s="35">
        <f>'3434'!Y991</f>
        <v>983500</v>
      </c>
      <c r="B998" s="106">
        <f>IF(A998&gt;174999.99,VLOOKUP(A998,'Higher Income Adjustment'!A$1:B$190,2),0)</f>
        <v>0.7000000000000004</v>
      </c>
      <c r="C998" s="85">
        <f>'3434'!AX991</f>
        <v>107294.5387510642</v>
      </c>
      <c r="D998" s="85">
        <f>'3434'!AY991</f>
        <v>112342.56052726916</v>
      </c>
      <c r="E998" s="85">
        <f>'3434'!AZ991</f>
        <v>117390.58230347412</v>
      </c>
      <c r="G998" s="85">
        <f>'3434'!BE991</f>
        <v>44046.317336240558</v>
      </c>
      <c r="H998" s="85">
        <f>'3434'!BF991</f>
        <v>49047.148022271533</v>
      </c>
      <c r="I998" s="85">
        <f>'3434'!BG991</f>
        <v>54047.978708302508</v>
      </c>
    </row>
    <row r="999" spans="1:9" x14ac:dyDescent="0.4">
      <c r="A999" s="35">
        <f>'3434'!Y992</f>
        <v>984500</v>
      </c>
      <c r="B999" s="106">
        <f>IF(A999&gt;174999.99,VLOOKUP(A999,'Higher Income Adjustment'!A$1:B$190,2),0)</f>
        <v>0.7000000000000004</v>
      </c>
      <c r="C999" s="85">
        <f>'3434'!AX992</f>
        <v>107394.69831430122</v>
      </c>
      <c r="D999" s="85">
        <f>'3434'!AY992</f>
        <v>112445.62119057828</v>
      </c>
      <c r="E999" s="85">
        <f>'3434'!AZ992</f>
        <v>117496.54406685535</v>
      </c>
      <c r="G999" s="85">
        <f>'3434'!BE992</f>
        <v>44083.986362425567</v>
      </c>
      <c r="H999" s="85">
        <f>'3434'!BF992</f>
        <v>49087.691027790825</v>
      </c>
      <c r="I999" s="85">
        <f>'3434'!BG992</f>
        <v>54091.395693156082</v>
      </c>
    </row>
    <row r="1000" spans="1:9" x14ac:dyDescent="0.4">
      <c r="A1000" s="35">
        <f>'3434'!Y993</f>
        <v>985500</v>
      </c>
      <c r="B1000" s="106">
        <f>IF(A1000&gt;174999.99,VLOOKUP(A1000,'Higher Income Adjustment'!A$1:B$190,2),0)</f>
        <v>0.7000000000000004</v>
      </c>
      <c r="C1000" s="85">
        <f>'3434'!AX993</f>
        <v>107494.85619016176</v>
      </c>
      <c r="D1000" s="85">
        <f>'3434'!AY993</f>
        <v>112548.68185388741</v>
      </c>
      <c r="E1000" s="85">
        <f>'3434'!AZ993</f>
        <v>117602.50751761305</v>
      </c>
      <c r="G1000" s="85">
        <f>'3434'!BE993</f>
        <v>44121.653717008427</v>
      </c>
      <c r="H1000" s="85">
        <f>'3434'!BF993</f>
        <v>49128.234033310109</v>
      </c>
      <c r="I1000" s="85">
        <f>'3434'!BG993</f>
        <v>54134.814349611792</v>
      </c>
    </row>
    <row r="1001" spans="1:9" x14ac:dyDescent="0.4">
      <c r="A1001" s="35">
        <f>'3434'!Y994</f>
        <v>986500</v>
      </c>
      <c r="B1001" s="106">
        <f>IF(A1001&gt;174999.99,VLOOKUP(A1001,'Higher Income Adjustment'!A$1:B$190,2),0)</f>
        <v>0.7000000000000004</v>
      </c>
      <c r="C1001" s="85">
        <f>'3434'!AX994</f>
        <v>107595.01238155173</v>
      </c>
      <c r="D1001" s="85">
        <f>'3434'!AY994</f>
        <v>112651.74251719653</v>
      </c>
      <c r="E1001" s="85">
        <f>'3434'!AZ994</f>
        <v>117708.47265284133</v>
      </c>
      <c r="G1001" s="85">
        <f>'3434'!BE994</f>
        <v>44159.319402867863</v>
      </c>
      <c r="H1001" s="85">
        <f>'3434'!BF994</f>
        <v>49168.777038829401</v>
      </c>
      <c r="I1001" s="85">
        <f>'3434'!BG994</f>
        <v>54178.23467479094</v>
      </c>
    </row>
    <row r="1002" spans="1:9" x14ac:dyDescent="0.4">
      <c r="A1002" s="35">
        <f>'3434'!Y995</f>
        <v>987500</v>
      </c>
      <c r="B1002" s="106">
        <f>IF(A1002&gt;174999.99,VLOOKUP(A1002,'Higher Income Adjustment'!A$1:B$190,2),0)</f>
        <v>0.7000000000000004</v>
      </c>
      <c r="C1002" s="85">
        <f>'3434'!AX995</f>
        <v>107695.16689137201</v>
      </c>
      <c r="D1002" s="85">
        <f>'3434'!AY995</f>
        <v>112754.80318050565</v>
      </c>
      <c r="E1002" s="85">
        <f>'3434'!AZ995</f>
        <v>117814.4394696393</v>
      </c>
      <c r="G1002" s="85">
        <f>'3434'!BE995</f>
        <v>44196.983422877653</v>
      </c>
      <c r="H1002" s="85">
        <f>'3434'!BF995</f>
        <v>49209.320044348686</v>
      </c>
      <c r="I1002" s="85">
        <f>'3434'!BG995</f>
        <v>54221.656665819719</v>
      </c>
    </row>
    <row r="1003" spans="1:9" x14ac:dyDescent="0.4">
      <c r="A1003" s="35">
        <f>'3434'!Y996</f>
        <v>988500</v>
      </c>
      <c r="B1003" s="106">
        <f>IF(A1003&gt;174999.99,VLOOKUP(A1003,'Higher Income Adjustment'!A$1:B$190,2),0)</f>
        <v>0.7000000000000004</v>
      </c>
      <c r="C1003" s="85">
        <f>'3434'!AX996</f>
        <v>107795.31972251851</v>
      </c>
      <c r="D1003" s="85">
        <f>'3434'!AY996</f>
        <v>112857.86384381476</v>
      </c>
      <c r="E1003" s="85">
        <f>'3434'!AZ996</f>
        <v>117920.40796511101</v>
      </c>
      <c r="G1003" s="85">
        <f>'3434'!BE996</f>
        <v>44234.645779906648</v>
      </c>
      <c r="H1003" s="85">
        <f>'3434'!BF996</f>
        <v>49249.863049867978</v>
      </c>
      <c r="I1003" s="85">
        <f>'3434'!BG996</f>
        <v>54265.080319829307</v>
      </c>
    </row>
    <row r="1004" spans="1:9" x14ac:dyDescent="0.4">
      <c r="A1004" s="35">
        <f>'3434'!Y997</f>
        <v>989500</v>
      </c>
      <c r="B1004" s="106">
        <f>IF(A1004&gt;174999.99,VLOOKUP(A1004,'Higher Income Adjustment'!A$1:B$190,2),0)</f>
        <v>0.7000000000000004</v>
      </c>
      <c r="C1004" s="85">
        <f>'3434'!AX997</f>
        <v>107895.47087788218</v>
      </c>
      <c r="D1004" s="85">
        <f>'3434'!AY997</f>
        <v>112960.92450712388</v>
      </c>
      <c r="E1004" s="85">
        <f>'3434'!AZ997</f>
        <v>118026.37813636559</v>
      </c>
      <c r="G1004" s="85">
        <f>'3434'!BE997</f>
        <v>44272.306476818747</v>
      </c>
      <c r="H1004" s="85">
        <f>'3434'!BF997</f>
        <v>49290.406055387262</v>
      </c>
      <c r="I1004" s="85">
        <f>'3434'!BG997</f>
        <v>54308.505633955778</v>
      </c>
    </row>
    <row r="1005" spans="1:9" x14ac:dyDescent="0.4">
      <c r="A1005" s="35">
        <f>'3434'!Y998</f>
        <v>990500</v>
      </c>
      <c r="B1005" s="106">
        <f>IF(A1005&gt;174999.99,VLOOKUP(A1005,'Higher Income Adjustment'!A$1:B$190,2),0)</f>
        <v>0.7000000000000004</v>
      </c>
      <c r="C1005" s="85">
        <f>'3434'!AX998</f>
        <v>107995.620360349</v>
      </c>
      <c r="D1005" s="85">
        <f>'3434'!AY998</f>
        <v>113063.98517043301</v>
      </c>
      <c r="E1005" s="85">
        <f>'3434'!AZ998</f>
        <v>118132.34998051701</v>
      </c>
      <c r="G1005" s="85">
        <f>'3434'!BE998</f>
        <v>44309.965516472941</v>
      </c>
      <c r="H1005" s="85">
        <f>'3434'!BF998</f>
        <v>49330.949060906554</v>
      </c>
      <c r="I1005" s="85">
        <f>'3434'!BG998</f>
        <v>54351.932605340167</v>
      </c>
    </row>
    <row r="1006" spans="1:9" x14ac:dyDescent="0.4">
      <c r="A1006" s="35">
        <f>'3434'!Y999</f>
        <v>991500</v>
      </c>
      <c r="B1006" s="106">
        <f>IF(A1006&gt;174999.99,VLOOKUP(A1006,'Higher Income Adjustment'!A$1:B$190,2),0)</f>
        <v>0.7000000000000004</v>
      </c>
      <c r="C1006" s="85">
        <f>'3434'!AX999</f>
        <v>108095.76817279993</v>
      </c>
      <c r="D1006" s="85">
        <f>'3434'!AY999</f>
        <v>113167.04583374213</v>
      </c>
      <c r="E1006" s="85">
        <f>'3434'!AZ999</f>
        <v>118238.32349468433</v>
      </c>
      <c r="G1006" s="85">
        <f>'3434'!BE999</f>
        <v>44347.622901723284</v>
      </c>
      <c r="H1006" s="85">
        <f>'3434'!BF999</f>
        <v>49371.492066425839</v>
      </c>
      <c r="I1006" s="85">
        <f>'3434'!BG999</f>
        <v>54395.361231128394</v>
      </c>
    </row>
    <row r="1007" spans="1:9" x14ac:dyDescent="0.4">
      <c r="A1007" s="35">
        <f>'3434'!Y1000</f>
        <v>992500</v>
      </c>
      <c r="B1007" s="106">
        <f>IF(A1007&gt;174999.99,VLOOKUP(A1007,'Higher Income Adjustment'!A$1:B$190,2),0)</f>
        <v>0.7000000000000004</v>
      </c>
      <c r="C1007" s="85">
        <f>'3434'!AX1000</f>
        <v>108195.914318111</v>
      </c>
      <c r="D1007" s="85">
        <f>'3434'!AY1000</f>
        <v>113270.10649705125</v>
      </c>
      <c r="E1007" s="85">
        <f>'3434'!AZ1000</f>
        <v>118344.29867599151</v>
      </c>
      <c r="G1007" s="85">
        <f>'3434'!BE1000</f>
        <v>44385.278635418923</v>
      </c>
      <c r="H1007" s="85">
        <f>'3434'!BF1000</f>
        <v>49412.035071945131</v>
      </c>
      <c r="I1007" s="85">
        <f>'3434'!BG1000</f>
        <v>54438.791508471339</v>
      </c>
    </row>
    <row r="1008" spans="1:9" x14ac:dyDescent="0.4">
      <c r="A1008" s="35">
        <f>'3434'!Y1001</f>
        <v>993500</v>
      </c>
      <c r="B1008" s="106">
        <f>IF(A1008&gt;174999.99,VLOOKUP(A1008,'Higher Income Adjustment'!A$1:B$190,2),0)</f>
        <v>0.7000000000000004</v>
      </c>
      <c r="C1008" s="85">
        <f>'3434'!AX1001</f>
        <v>108296.0587991533</v>
      </c>
      <c r="D1008" s="85">
        <f>'3434'!AY1001</f>
        <v>113373.16716036036</v>
      </c>
      <c r="E1008" s="85">
        <f>'3434'!AZ1001</f>
        <v>118450.27552156743</v>
      </c>
      <c r="G1008" s="85">
        <f>'3434'!BE1001</f>
        <v>44422.932720404082</v>
      </c>
      <c r="H1008" s="85">
        <f>'3434'!BF1001</f>
        <v>49452.578077464415</v>
      </c>
      <c r="I1008" s="85">
        <f>'3434'!BG1001</f>
        <v>54482.223434524749</v>
      </c>
    </row>
    <row r="1009" spans="1:9" x14ac:dyDescent="0.4">
      <c r="A1009" s="35">
        <f>'3434'!Y1002</f>
        <v>994500</v>
      </c>
      <c r="B1009" s="106">
        <f>IF(A1009&gt;174999.99,VLOOKUP(A1009,'Higher Income Adjustment'!A$1:B$190,2),0)</f>
        <v>0.7000000000000004</v>
      </c>
      <c r="C1009" s="85">
        <f>'3434'!AX1002</f>
        <v>108396.20161879293</v>
      </c>
      <c r="D1009" s="85">
        <f>'3434'!AY1002</f>
        <v>113476.22782366948</v>
      </c>
      <c r="E1009" s="85">
        <f>'3434'!AZ1002</f>
        <v>118556.25402854604</v>
      </c>
      <c r="G1009" s="85">
        <f>'3434'!BE1002</f>
        <v>44460.585159518094</v>
      </c>
      <c r="H1009" s="85">
        <f>'3434'!BF1002</f>
        <v>49493.121082983707</v>
      </c>
      <c r="I1009" s="85">
        <f>'3434'!BG1002</f>
        <v>54525.657006449321</v>
      </c>
    </row>
    <row r="1010" spans="1:9" x14ac:dyDescent="0.4">
      <c r="A1010" s="35">
        <f>'3434'!Y1003</f>
        <v>995500</v>
      </c>
      <c r="B1010" s="106">
        <f>IF(A1010&gt;174999.99,VLOOKUP(A1010,'Higher Income Adjustment'!A$1:B$190,2),0)</f>
        <v>0.7000000000000004</v>
      </c>
      <c r="C1010" s="85">
        <f>'3434'!AX1003</f>
        <v>108496.34277989106</v>
      </c>
      <c r="D1010" s="85">
        <f>'3434'!AY1003</f>
        <v>113579.28848697861</v>
      </c>
      <c r="E1010" s="85">
        <f>'3434'!AZ1003</f>
        <v>118662.23419406616</v>
      </c>
      <c r="G1010" s="85">
        <f>'3434'!BE1003</f>
        <v>44498.235955595359</v>
      </c>
      <c r="H1010" s="85">
        <f>'3434'!BF1003</f>
        <v>49533.664088502992</v>
      </c>
      <c r="I1010" s="85">
        <f>'3434'!BG1003</f>
        <v>54569.092221410625</v>
      </c>
    </row>
    <row r="1011" spans="1:9" x14ac:dyDescent="0.4">
      <c r="A1011" s="35">
        <f>'3434'!Y1004</f>
        <v>996500</v>
      </c>
      <c r="B1011" s="106">
        <f>IF(A1011&gt;174999.99,VLOOKUP(A1011,'Higher Income Adjustment'!A$1:B$190,2),0)</f>
        <v>0.7000000000000004</v>
      </c>
      <c r="C1011" s="85">
        <f>'3434'!AX1004</f>
        <v>108596.48228530391</v>
      </c>
      <c r="D1011" s="85">
        <f>'3434'!AY1004</f>
        <v>113682.34915028773</v>
      </c>
      <c r="E1011" s="85">
        <f>'3434'!AZ1004</f>
        <v>118768.21601527155</v>
      </c>
      <c r="G1011" s="85">
        <f>'3434'!BE1004</f>
        <v>44535.88511146541</v>
      </c>
      <c r="H1011" s="85">
        <f>'3434'!BF1004</f>
        <v>49574.207094022284</v>
      </c>
      <c r="I1011" s="85">
        <f>'3434'!BG1004</f>
        <v>54612.529076579158</v>
      </c>
    </row>
    <row r="1012" spans="1:9" x14ac:dyDescent="0.4">
      <c r="A1012" s="35">
        <f>'3434'!Y1005</f>
        <v>997500</v>
      </c>
      <c r="B1012" s="106">
        <f>IF(A1012&gt;174999.99,VLOOKUP(A1012,'Higher Income Adjustment'!A$1:B$190,2),0)</f>
        <v>0.7000000000000004</v>
      </c>
      <c r="C1012" s="85">
        <f>'3434'!AX1005</f>
        <v>108696.62013788272</v>
      </c>
      <c r="D1012" s="85">
        <f>'3434'!AY1005</f>
        <v>113785.40981359684</v>
      </c>
      <c r="E1012" s="85">
        <f>'3434'!AZ1005</f>
        <v>118874.19948931095</v>
      </c>
      <c r="G1012" s="85">
        <f>'3434'!BE1005</f>
        <v>44573.532629952853</v>
      </c>
      <c r="H1012" s="85">
        <f>'3434'!BF1005</f>
        <v>49614.750099541568</v>
      </c>
      <c r="I1012" s="85">
        <f>'3434'!BG1005</f>
        <v>54655.967569130284</v>
      </c>
    </row>
    <row r="1013" spans="1:9" x14ac:dyDescent="0.4">
      <c r="A1013" s="35">
        <f>'3434'!Y1006</f>
        <v>998500</v>
      </c>
      <c r="B1013" s="106">
        <f>IF(A1013&gt;174999.99,VLOOKUP(A1013,'Higher Income Adjustment'!A$1:B$190,2),0)</f>
        <v>0.7000000000000004</v>
      </c>
      <c r="C1013" s="85">
        <f>'3434'!AX1006</f>
        <v>108796.7563404739</v>
      </c>
      <c r="D1013" s="85">
        <f>'3434'!AY1006</f>
        <v>113888.47047690596</v>
      </c>
      <c r="E1013" s="85">
        <f>'3434'!AZ1006</f>
        <v>118980.18461333802</v>
      </c>
      <c r="G1013" s="85">
        <f>'3434'!BE1006</f>
        <v>44611.178513877428</v>
      </c>
      <c r="H1013" s="85">
        <f>'3434'!BF1006</f>
        <v>49655.293105060853</v>
      </c>
      <c r="I1013" s="85">
        <f>'3434'!BG1006</f>
        <v>54699.407696244278</v>
      </c>
    </row>
    <row r="1014" spans="1:9" x14ac:dyDescent="0.4">
      <c r="A1014" s="35">
        <f>'3434'!Y1007</f>
        <v>999500</v>
      </c>
      <c r="B1014" s="106">
        <f>IF(A1014&gt;174999.99,VLOOKUP(A1014,'Higher Income Adjustment'!A$1:B$190,2),0)</f>
        <v>0.7000000000000004</v>
      </c>
      <c r="C1014" s="85">
        <f>'3434'!AX1007</f>
        <v>108896.89089591883</v>
      </c>
      <c r="D1014" s="85">
        <f>'3434'!AY1007</f>
        <v>113991.53114021508</v>
      </c>
      <c r="E1014" s="85">
        <f>'3434'!AZ1007</f>
        <v>119086.17138451134</v>
      </c>
      <c r="G1014" s="85">
        <f>'3434'!BE1007</f>
        <v>44648.822766053992</v>
      </c>
      <c r="H1014" s="85">
        <f>'3434'!BF1007</f>
        <v>49695.836110580145</v>
      </c>
      <c r="I1014" s="85">
        <f>'3434'!BG1007</f>
        <v>54742.849455106298</v>
      </c>
    </row>
    <row r="1015" spans="1:9" x14ac:dyDescent="0.4">
      <c r="A1015" s="35">
        <f>'3434'!Y1008</f>
        <v>1000500</v>
      </c>
      <c r="B1015" s="106">
        <f>IF(A1015&gt;174999.99,VLOOKUP(A1015,'Higher Income Adjustment'!A$1:B$190,2),0)</f>
        <v>0.7000000000000004</v>
      </c>
      <c r="C1015" s="85">
        <f>'3434'!AX1008</f>
        <v>108997.02380705399</v>
      </c>
      <c r="D1015" s="85">
        <f>'3434'!AY1008</f>
        <v>114094.59180352421</v>
      </c>
      <c r="E1015" s="85">
        <f>'3434'!AZ1008</f>
        <v>119192.15979999442</v>
      </c>
      <c r="G1015" s="85">
        <f>'3434'!BE1008</f>
        <v>44686.465389292505</v>
      </c>
      <c r="H1015" s="85">
        <f>'3434'!BF1008</f>
        <v>49736.37911609943</v>
      </c>
      <c r="I1015" s="85">
        <f>'3434'!BG1008</f>
        <v>54786.292842906354</v>
      </c>
    </row>
  </sheetData>
  <sheetProtection selectLockedCells="1"/>
  <mergeCells count="6">
    <mergeCell ref="C12:E12"/>
    <mergeCell ref="G12:I12"/>
    <mergeCell ref="C13:E13"/>
    <mergeCell ref="G13:I13"/>
    <mergeCell ref="K3:M3"/>
    <mergeCell ref="K5:M5"/>
  </mergeCells>
  <pageMargins left="0.7" right="0.7" top="0.75" bottom="0.75" header="0.3" footer="0.3"/>
  <pageSetup scale="84"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FCD18-A80D-E24C-878F-A52A55DAF9E6}">
  <sheetPr>
    <pageSetUpPr fitToPage="1"/>
  </sheetPr>
  <dimension ref="A1:M1015"/>
  <sheetViews>
    <sheetView view="pageBreakPreview" zoomScale="150" zoomScaleNormal="125" zoomScaleSheetLayoutView="150" workbookViewId="0">
      <selection activeCell="B24" sqref="B24"/>
    </sheetView>
  </sheetViews>
  <sheetFormatPr defaultColWidth="10.8203125" defaultRowHeight="12.7" x14ac:dyDescent="0.4"/>
  <cols>
    <col min="2" max="2" width="12.17578125" style="106" customWidth="1"/>
    <col min="3" max="5" width="10.8203125" style="85"/>
    <col min="7" max="9" width="10.8203125" style="85"/>
    <col min="11" max="13" width="10.8203125" customWidth="1"/>
  </cols>
  <sheetData>
    <row r="1" spans="1:13" x14ac:dyDescent="0.4">
      <c r="A1" s="1" t="s">
        <v>365</v>
      </c>
      <c r="C1" s="88" t="s">
        <v>399</v>
      </c>
      <c r="E1" s="94">
        <f>'3444'!AY2</f>
        <v>12620.083521230446</v>
      </c>
      <c r="G1" s="88" t="s">
        <v>399</v>
      </c>
      <c r="I1" s="94">
        <f>'3444'!BF2</f>
        <v>8389.2175137336271</v>
      </c>
      <c r="K1" s="92">
        <f>Calculator!I31</f>
        <v>0</v>
      </c>
      <c r="L1" s="93" t="s">
        <v>363</v>
      </c>
      <c r="M1" s="93"/>
    </row>
    <row r="2" spans="1:13" x14ac:dyDescent="0.4">
      <c r="C2" s="88" t="s">
        <v>400</v>
      </c>
      <c r="E2" s="89">
        <f>'3444'!AY1</f>
        <v>99.243676327933571</v>
      </c>
      <c r="G2" s="88" t="s">
        <v>400</v>
      </c>
      <c r="I2" s="89">
        <f>'3444'!BF1</f>
        <v>38.313114730355963</v>
      </c>
      <c r="K2" s="108">
        <f>(K1+500)/1000</f>
        <v>0.5</v>
      </c>
      <c r="L2" s="93" t="s">
        <v>377</v>
      </c>
      <c r="M2" s="93"/>
    </row>
    <row r="3" spans="1:13" x14ac:dyDescent="0.4">
      <c r="C3" s="88" t="s">
        <v>397</v>
      </c>
      <c r="G3" s="88" t="s">
        <v>442</v>
      </c>
      <c r="K3" s="198" t="str">
        <f>'3444'!AV5</f>
        <v>Indivisible</v>
      </c>
      <c r="L3" s="198"/>
      <c r="M3" s="198"/>
    </row>
    <row r="4" spans="1:13" x14ac:dyDescent="0.4">
      <c r="C4" s="88" t="s">
        <v>398</v>
      </c>
      <c r="F4" s="93"/>
      <c r="G4" s="88" t="s">
        <v>398</v>
      </c>
      <c r="H4" s="92"/>
      <c r="K4" s="109">
        <f>'3444'!AX6</f>
        <v>6161.2997348457075</v>
      </c>
      <c r="L4" s="109">
        <f>'3444'!AY6</f>
        <v>12669.705359394413</v>
      </c>
      <c r="M4" s="109">
        <f>'3444'!AZ6</f>
        <v>19178.110983943119</v>
      </c>
    </row>
    <row r="5" spans="1:13" x14ac:dyDescent="0.4">
      <c r="C5" s="88"/>
      <c r="E5" s="95"/>
      <c r="F5" s="93"/>
      <c r="G5" s="88"/>
      <c r="H5" s="92"/>
      <c r="I5" s="95"/>
      <c r="K5" s="198" t="str">
        <f>'3444'!BC5</f>
        <v>1 Adult</v>
      </c>
      <c r="L5" s="198"/>
      <c r="M5" s="198"/>
    </row>
    <row r="6" spans="1:13" x14ac:dyDescent="0.4">
      <c r="B6" s="116"/>
      <c r="G6" s="88"/>
      <c r="K6" s="109">
        <f>'3444'!BE6</f>
        <v>5688.3377375623459</v>
      </c>
      <c r="L6" s="109">
        <f>'3444'!BF6</f>
        <v>8408.3740710988059</v>
      </c>
      <c r="M6" s="109">
        <f>'3444'!BG6</f>
        <v>11128.410404635266</v>
      </c>
    </row>
    <row r="7" spans="1:13" x14ac:dyDescent="0.4">
      <c r="B7" s="88"/>
      <c r="G7" s="88"/>
    </row>
    <row r="8" spans="1:13" x14ac:dyDescent="0.4">
      <c r="B8" s="88"/>
      <c r="G8" s="88"/>
    </row>
    <row r="9" spans="1:13" x14ac:dyDescent="0.4">
      <c r="B9" s="88"/>
      <c r="G9" s="88"/>
    </row>
    <row r="10" spans="1:13" x14ac:dyDescent="0.4">
      <c r="B10" s="88"/>
      <c r="G10" s="88"/>
    </row>
    <row r="12" spans="1:13" x14ac:dyDescent="0.4">
      <c r="A12" s="79" t="str">
        <f>'3424'!Y7</f>
        <v>Gross Income</v>
      </c>
      <c r="C12" s="199" t="s">
        <v>79</v>
      </c>
      <c r="D12" s="199"/>
      <c r="E12" s="199"/>
      <c r="G12" s="199" t="s">
        <v>443</v>
      </c>
      <c r="H12" s="199"/>
      <c r="I12" s="199"/>
    </row>
    <row r="13" spans="1:13" x14ac:dyDescent="0.4">
      <c r="A13" s="104" t="s">
        <v>458</v>
      </c>
      <c r="B13" s="106" t="s">
        <v>396</v>
      </c>
      <c r="C13" s="200" t="s">
        <v>368</v>
      </c>
      <c r="D13" s="200"/>
      <c r="E13" s="200"/>
      <c r="G13" s="200" t="s">
        <v>368</v>
      </c>
      <c r="H13" s="200"/>
      <c r="I13" s="200"/>
    </row>
    <row r="14" spans="1:13" x14ac:dyDescent="0.4">
      <c r="A14" s="120" t="s">
        <v>459</v>
      </c>
      <c r="B14" s="107" t="s">
        <v>402</v>
      </c>
      <c r="C14" s="87" t="s">
        <v>361</v>
      </c>
      <c r="D14" s="87" t="s">
        <v>430</v>
      </c>
      <c r="E14" s="87" t="s">
        <v>360</v>
      </c>
      <c r="F14" s="86"/>
      <c r="G14" s="87" t="s">
        <v>361</v>
      </c>
      <c r="H14" s="87" t="s">
        <v>430</v>
      </c>
      <c r="I14" s="87" t="s">
        <v>360</v>
      </c>
    </row>
    <row r="15" spans="1:13" x14ac:dyDescent="0.4">
      <c r="A15" s="35">
        <f>'3444'!Y8</f>
        <v>500</v>
      </c>
      <c r="B15" s="106">
        <f>IF(A15&gt;174999.99,VLOOKUP(A15,'Higher Income Adjustment'!A$1:B$190,2),0)</f>
        <v>0</v>
      </c>
      <c r="C15" s="85">
        <v>0</v>
      </c>
      <c r="E15" s="85">
        <v>0</v>
      </c>
      <c r="G15" s="85">
        <v>0</v>
      </c>
      <c r="I15" s="85">
        <v>0</v>
      </c>
    </row>
    <row r="16" spans="1:13" x14ac:dyDescent="0.4">
      <c r="A16" s="35">
        <f>'3444'!Y9</f>
        <v>1500</v>
      </c>
      <c r="B16" s="106">
        <f>IF(A16&gt;174999.99,VLOOKUP(A16,'Higher Income Adjustment'!A$1:B$190,2),0)</f>
        <v>0</v>
      </c>
      <c r="C16" s="85">
        <v>0</v>
      </c>
      <c r="E16" s="85">
        <v>0</v>
      </c>
      <c r="G16" s="85">
        <v>0</v>
      </c>
      <c r="I16" s="85">
        <v>0</v>
      </c>
    </row>
    <row r="17" spans="1:9" x14ac:dyDescent="0.4">
      <c r="A17" s="35">
        <f>'3444'!Y10</f>
        <v>2500</v>
      </c>
      <c r="B17" s="106">
        <f>IF(A17&gt;174999.99,VLOOKUP(A17,'Higher Income Adjustment'!A$1:B$190,2),0)</f>
        <v>0</v>
      </c>
      <c r="C17" s="85">
        <v>0</v>
      </c>
      <c r="E17" s="85">
        <v>0</v>
      </c>
      <c r="G17" s="85">
        <v>0</v>
      </c>
      <c r="I17" s="85">
        <v>0</v>
      </c>
    </row>
    <row r="18" spans="1:9" x14ac:dyDescent="0.4">
      <c r="A18" s="35">
        <f>'3444'!Y11</f>
        <v>3500</v>
      </c>
      <c r="B18" s="106">
        <f>IF(A18&gt;174999.99,VLOOKUP(A18,'Higher Income Adjustment'!A$1:B$190,2),0)</f>
        <v>0</v>
      </c>
      <c r="C18" s="85">
        <v>0</v>
      </c>
      <c r="E18" s="85">
        <v>0</v>
      </c>
      <c r="G18" s="85">
        <v>0</v>
      </c>
      <c r="I18" s="85">
        <v>0</v>
      </c>
    </row>
    <row r="19" spans="1:9" x14ac:dyDescent="0.4">
      <c r="A19" s="35">
        <f>'3444'!Y12</f>
        <v>4500</v>
      </c>
      <c r="B19" s="106">
        <f>IF(A19&gt;174999.99,VLOOKUP(A19,'Higher Income Adjustment'!A$1:B$190,2),0)</f>
        <v>0</v>
      </c>
      <c r="C19" s="85">
        <v>0</v>
      </c>
      <c r="E19" s="85">
        <v>0</v>
      </c>
      <c r="G19" s="85">
        <v>0</v>
      </c>
      <c r="I19" s="85">
        <v>0</v>
      </c>
    </row>
    <row r="20" spans="1:9" x14ac:dyDescent="0.4">
      <c r="A20" s="35">
        <f>'3444'!Y13</f>
        <v>5500</v>
      </c>
      <c r="B20" s="106">
        <f>IF(A20&gt;174999.99,VLOOKUP(A20,'Higher Income Adjustment'!A$1:B$190,2),0)</f>
        <v>0</v>
      </c>
      <c r="C20" s="85">
        <v>0</v>
      </c>
      <c r="E20" s="85">
        <v>0</v>
      </c>
      <c r="G20" s="85">
        <v>0</v>
      </c>
      <c r="I20" s="85">
        <v>0</v>
      </c>
    </row>
    <row r="21" spans="1:9" x14ac:dyDescent="0.4">
      <c r="A21" s="35">
        <f>'3444'!Y14</f>
        <v>6500</v>
      </c>
      <c r="B21" s="106">
        <f>IF(A21&gt;174999.99,VLOOKUP(A21,'Higher Income Adjustment'!A$1:B$190,2),0)</f>
        <v>0</v>
      </c>
      <c r="C21" s="85">
        <v>0</v>
      </c>
      <c r="E21" s="85">
        <v>0</v>
      </c>
      <c r="G21" s="85">
        <v>0</v>
      </c>
      <c r="I21" s="85">
        <v>0</v>
      </c>
    </row>
    <row r="22" spans="1:9" x14ac:dyDescent="0.4">
      <c r="A22" s="35">
        <f>'3444'!Y15</f>
        <v>7500</v>
      </c>
      <c r="B22" s="106">
        <f>IF(A22&gt;174999.99,VLOOKUP(A22,'Higher Income Adjustment'!A$1:B$190,2),0)</f>
        <v>0</v>
      </c>
      <c r="C22" s="85">
        <v>0</v>
      </c>
      <c r="E22" s="85">
        <v>0</v>
      </c>
      <c r="G22" s="85">
        <v>0</v>
      </c>
      <c r="I22" s="85">
        <v>0</v>
      </c>
    </row>
    <row r="23" spans="1:9" x14ac:dyDescent="0.4">
      <c r="A23" s="35">
        <f>'3444'!Y16</f>
        <v>8500</v>
      </c>
      <c r="B23" s="106">
        <f>IF(A23&gt;174999.99,VLOOKUP(A23,'Higher Income Adjustment'!A$1:B$190,2),0)</f>
        <v>0</v>
      </c>
      <c r="C23" s="85">
        <v>0</v>
      </c>
      <c r="E23" s="85">
        <v>0</v>
      </c>
      <c r="G23" s="85">
        <v>0</v>
      </c>
      <c r="I23" s="85">
        <v>0</v>
      </c>
    </row>
    <row r="24" spans="1:9" x14ac:dyDescent="0.4">
      <c r="A24" s="35">
        <f>'3444'!Y17</f>
        <v>9500</v>
      </c>
      <c r="B24" s="106">
        <f>IF(A24&gt;174999.99,VLOOKUP(A24,'Higher Income Adjustment'!A$1:B$190,2),0)</f>
        <v>0</v>
      </c>
      <c r="C24" s="85">
        <v>0</v>
      </c>
      <c r="E24" s="85">
        <v>0</v>
      </c>
      <c r="G24" s="85">
        <v>0</v>
      </c>
      <c r="I24" s="85">
        <v>0</v>
      </c>
    </row>
    <row r="25" spans="1:9" x14ac:dyDescent="0.4">
      <c r="A25" s="35">
        <f>'3444'!Y18</f>
        <v>10500</v>
      </c>
      <c r="B25" s="106">
        <f>IF(A25&gt;174999.99,VLOOKUP(A25,'Higher Income Adjustment'!A$1:B$190,2),0)</f>
        <v>0</v>
      </c>
      <c r="C25" s="85">
        <v>0</v>
      </c>
      <c r="E25" s="85">
        <v>0</v>
      </c>
      <c r="G25" s="85">
        <v>0</v>
      </c>
      <c r="I25" s="85">
        <v>0</v>
      </c>
    </row>
    <row r="26" spans="1:9" x14ac:dyDescent="0.4">
      <c r="A26" s="35">
        <f>'3444'!Y19</f>
        <v>11500</v>
      </c>
      <c r="B26" s="106">
        <f>IF(A26&gt;174999.99,VLOOKUP(A26,'Higher Income Adjustment'!A$1:B$190,2),0)</f>
        <v>0</v>
      </c>
      <c r="C26" s="85">
        <v>0</v>
      </c>
      <c r="E26" s="85">
        <v>0</v>
      </c>
      <c r="G26" s="85">
        <v>0</v>
      </c>
      <c r="I26" s="85">
        <v>0</v>
      </c>
    </row>
    <row r="27" spans="1:9" x14ac:dyDescent="0.4">
      <c r="A27" s="35">
        <f>'3444'!Y20</f>
        <v>12500</v>
      </c>
      <c r="B27" s="106">
        <f>IF(A27&gt;174999.99,VLOOKUP(A27,'Higher Income Adjustment'!A$1:B$190,2),0)</f>
        <v>0</v>
      </c>
      <c r="C27" s="85">
        <v>0</v>
      </c>
      <c r="E27" s="85">
        <v>0</v>
      </c>
      <c r="G27" s="85">
        <v>0</v>
      </c>
      <c r="I27" s="85">
        <v>0</v>
      </c>
    </row>
    <row r="28" spans="1:9" x14ac:dyDescent="0.4">
      <c r="A28" s="35">
        <f>'3444'!Y21</f>
        <v>13500</v>
      </c>
      <c r="B28" s="106">
        <f>IF(A28&gt;174999.99,VLOOKUP(A28,'Higher Income Adjustment'!A$1:B$190,2),0)</f>
        <v>0</v>
      </c>
      <c r="C28" s="85">
        <v>0</v>
      </c>
      <c r="E28" s="85">
        <v>0</v>
      </c>
      <c r="G28" s="85">
        <v>0</v>
      </c>
      <c r="I28" s="85">
        <v>0</v>
      </c>
    </row>
    <row r="29" spans="1:9" x14ac:dyDescent="0.4">
      <c r="A29" s="35">
        <f>'3444'!Y22</f>
        <v>14500</v>
      </c>
      <c r="B29" s="106">
        <f>IF(A29&gt;174999.99,VLOOKUP(A29,'Higher Income Adjustment'!A$1:B$190,2),0)</f>
        <v>0</v>
      </c>
      <c r="C29" s="85">
        <v>0</v>
      </c>
      <c r="E29" s="85">
        <v>0</v>
      </c>
      <c r="G29" s="85">
        <v>0</v>
      </c>
      <c r="I29" s="85">
        <v>0</v>
      </c>
    </row>
    <row r="30" spans="1:9" x14ac:dyDescent="0.4">
      <c r="A30" s="35">
        <f>'3444'!Y23</f>
        <v>15500</v>
      </c>
      <c r="B30" s="106">
        <f>IF(A30&gt;174999.99,VLOOKUP(A30,'Higher Income Adjustment'!A$1:B$190,2),0)</f>
        <v>0</v>
      </c>
      <c r="C30" s="85">
        <v>0</v>
      </c>
      <c r="E30" s="85">
        <v>0</v>
      </c>
      <c r="G30" s="85">
        <v>0</v>
      </c>
      <c r="I30" s="85">
        <v>0</v>
      </c>
    </row>
    <row r="31" spans="1:9" x14ac:dyDescent="0.4">
      <c r="A31" s="35">
        <f>'3444'!Y24</f>
        <v>16500</v>
      </c>
      <c r="B31" s="106">
        <f>IF(A31&gt;174999.99,VLOOKUP(A31,'Higher Income Adjustment'!A$1:B$190,2),0)</f>
        <v>0</v>
      </c>
      <c r="C31" s="85">
        <v>0</v>
      </c>
      <c r="E31" s="85">
        <v>0</v>
      </c>
      <c r="G31" s="85">
        <v>0</v>
      </c>
      <c r="I31" s="85">
        <v>0</v>
      </c>
    </row>
    <row r="32" spans="1:9" x14ac:dyDescent="0.4">
      <c r="A32" s="35">
        <f>'3444'!Y25</f>
        <v>17500</v>
      </c>
      <c r="B32" s="106">
        <f>IF(A32&gt;174999.99,VLOOKUP(A32,'Higher Income Adjustment'!A$1:B$190,2),0)</f>
        <v>0</v>
      </c>
      <c r="C32" s="85">
        <v>0</v>
      </c>
      <c r="E32" s="85">
        <v>0</v>
      </c>
      <c r="G32" s="85">
        <v>0</v>
      </c>
      <c r="I32" s="85">
        <v>0</v>
      </c>
    </row>
    <row r="33" spans="1:9" x14ac:dyDescent="0.4">
      <c r="A33" s="35">
        <f>'3444'!Y26</f>
        <v>18500</v>
      </c>
      <c r="B33" s="106">
        <f>IF(A33&gt;174999.99,VLOOKUP(A33,'Higher Income Adjustment'!A$1:B$190,2),0)</f>
        <v>0</v>
      </c>
      <c r="C33" s="85">
        <v>0</v>
      </c>
      <c r="E33" s="85">
        <v>0</v>
      </c>
      <c r="G33" s="85">
        <v>0</v>
      </c>
      <c r="I33" s="85">
        <v>0</v>
      </c>
    </row>
    <row r="34" spans="1:9" x14ac:dyDescent="0.4">
      <c r="A34" s="35">
        <f>'3444'!Y27</f>
        <v>19500</v>
      </c>
      <c r="B34" s="106">
        <f>IF(A34&gt;174999.99,VLOOKUP(A34,'Higher Income Adjustment'!A$1:B$190,2),0)</f>
        <v>0</v>
      </c>
      <c r="C34" s="85">
        <v>0</v>
      </c>
      <c r="E34" s="85">
        <v>0</v>
      </c>
      <c r="G34" s="85">
        <v>0</v>
      </c>
      <c r="I34" s="85">
        <v>0</v>
      </c>
    </row>
    <row r="35" spans="1:9" x14ac:dyDescent="0.4">
      <c r="A35" s="35">
        <f>'3444'!Y28</f>
        <v>20500</v>
      </c>
      <c r="B35" s="106">
        <f>IF(A35&gt;174999.99,VLOOKUP(A35,'Higher Income Adjustment'!A$1:B$190,2),0)</f>
        <v>0</v>
      </c>
      <c r="C35" s="85">
        <v>0</v>
      </c>
      <c r="E35" s="85">
        <v>0</v>
      </c>
      <c r="G35" s="85">
        <v>0</v>
      </c>
      <c r="I35" s="85">
        <v>0</v>
      </c>
    </row>
    <row r="36" spans="1:9" x14ac:dyDescent="0.4">
      <c r="A36" s="35">
        <f>'3444'!Y29</f>
        <v>21500</v>
      </c>
      <c r="B36" s="106">
        <f>IF(A36&gt;174999.99,VLOOKUP(A36,'Higher Income Adjustment'!A$1:B$190,2),0)</f>
        <v>0</v>
      </c>
      <c r="C36" s="85">
        <v>0</v>
      </c>
      <c r="E36" s="85">
        <v>0</v>
      </c>
      <c r="G36" s="85">
        <v>0</v>
      </c>
      <c r="I36" s="85">
        <v>0</v>
      </c>
    </row>
    <row r="37" spans="1:9" x14ac:dyDescent="0.4">
      <c r="A37" s="35">
        <f>'3444'!Y30</f>
        <v>22500</v>
      </c>
      <c r="B37" s="106">
        <f>IF(A37&gt;174999.99,VLOOKUP(A37,'Higher Income Adjustment'!A$1:B$190,2),0)</f>
        <v>0</v>
      </c>
      <c r="C37" s="85">
        <v>0</v>
      </c>
      <c r="E37" s="85">
        <f>'3444'!AZ30</f>
        <v>21395.394078359212</v>
      </c>
      <c r="G37" s="85">
        <v>0</v>
      </c>
      <c r="I37" s="85">
        <f>'3444'!BG30</f>
        <v>11983.894194817542</v>
      </c>
    </row>
    <row r="38" spans="1:9" x14ac:dyDescent="0.4">
      <c r="A38" s="35">
        <f>'3444'!Y31</f>
        <v>23500</v>
      </c>
      <c r="B38" s="106">
        <f>IF(A38&gt;174999.99,VLOOKUP(A38,'Higher Income Adjustment'!A$1:B$190,2),0)</f>
        <v>0</v>
      </c>
      <c r="C38" s="85">
        <v>0</v>
      </c>
      <c r="E38" s="85">
        <f>'3444'!AZ31</f>
        <v>21494.001229517991</v>
      </c>
      <c r="G38" s="85">
        <v>0</v>
      </c>
      <c r="I38" s="85">
        <f>'3444'!BG31</f>
        <v>12021.94128869929</v>
      </c>
    </row>
    <row r="39" spans="1:9" x14ac:dyDescent="0.4">
      <c r="A39" s="35">
        <f>'3444'!Y32</f>
        <v>24500</v>
      </c>
      <c r="B39" s="106">
        <f>IF(A39&gt;174999.99,VLOOKUP(A39,'Higher Income Adjustment'!A$1:B$190,2),0)</f>
        <v>0</v>
      </c>
      <c r="C39" s="85">
        <v>0</v>
      </c>
      <c r="E39" s="85">
        <f>'3444'!AZ32</f>
        <v>21592.613605309696</v>
      </c>
      <c r="G39" s="85">
        <v>0</v>
      </c>
      <c r="I39" s="85">
        <f>'3444'!BG32</f>
        <v>12059.990566094517</v>
      </c>
    </row>
    <row r="40" spans="1:9" x14ac:dyDescent="0.4">
      <c r="A40" s="35">
        <f>'3444'!Y33</f>
        <v>25500</v>
      </c>
      <c r="B40" s="106">
        <f>IF(A40&gt;174999.99,VLOOKUP(A40,'Higher Income Adjustment'!A$1:B$190,2),0)</f>
        <v>0</v>
      </c>
      <c r="C40" s="85">
        <v>0</v>
      </c>
      <c r="E40" s="85">
        <f>'3444'!AZ33</f>
        <v>21691.231207258781</v>
      </c>
      <c r="G40" s="85">
        <v>0</v>
      </c>
      <c r="I40" s="85">
        <f>'3444'!BG33</f>
        <v>12098.042027640329</v>
      </c>
    </row>
    <row r="41" spans="1:9" x14ac:dyDescent="0.4">
      <c r="A41" s="35">
        <f>'3444'!Y34</f>
        <v>26500</v>
      </c>
      <c r="B41" s="106">
        <f>IF(A41&gt;174999.99,VLOOKUP(A41,'Higher Income Adjustment'!A$1:B$190,2),0)</f>
        <v>0</v>
      </c>
      <c r="C41" s="85">
        <v>0</v>
      </c>
      <c r="E41" s="85">
        <f>'3444'!AZ34</f>
        <v>21789.854036877674</v>
      </c>
      <c r="G41" s="85">
        <v>0</v>
      </c>
      <c r="I41" s="85">
        <f>'3444'!BG34</f>
        <v>12136.09567396881</v>
      </c>
    </row>
    <row r="42" spans="1:9" x14ac:dyDescent="0.4">
      <c r="A42" s="35">
        <f>'3444'!Y35</f>
        <v>27500</v>
      </c>
      <c r="B42" s="106">
        <f>IF(A42&gt;174999.99,VLOOKUP(A42,'Higher Income Adjustment'!A$1:B$190,2),0)</f>
        <v>0</v>
      </c>
      <c r="C42" s="85">
        <v>0</v>
      </c>
      <c r="E42" s="85">
        <f>'3444'!AZ35</f>
        <v>21888.482095666732</v>
      </c>
      <c r="G42" s="85">
        <v>0</v>
      </c>
      <c r="I42" s="85">
        <f>'3444'!BG35</f>
        <v>12174.151505707005</v>
      </c>
    </row>
    <row r="43" spans="1:9" x14ac:dyDescent="0.4">
      <c r="A43" s="35">
        <f>'3444'!Y36</f>
        <v>28500</v>
      </c>
      <c r="B43" s="106">
        <f>IF(A43&gt;174999.99,VLOOKUP(A43,'Higher Income Adjustment'!A$1:B$190,2),0)</f>
        <v>0</v>
      </c>
      <c r="C43" s="85">
        <v>0</v>
      </c>
      <c r="E43" s="85">
        <f>'3444'!AZ36</f>
        <v>21987.115385114259</v>
      </c>
      <c r="G43" s="85">
        <v>0</v>
      </c>
      <c r="I43" s="85">
        <f>'3444'!BG36</f>
        <v>12212.209523476906</v>
      </c>
    </row>
    <row r="44" spans="1:9" x14ac:dyDescent="0.4">
      <c r="A44" s="35">
        <f>'3444'!Y37</f>
        <v>29500</v>
      </c>
      <c r="B44" s="106">
        <f>IF(A44&gt;174999.99,VLOOKUP(A44,'Higher Income Adjustment'!A$1:B$190,2),0)</f>
        <v>0</v>
      </c>
      <c r="C44" s="85">
        <v>0</v>
      </c>
      <c r="E44" s="85">
        <f>'3444'!AZ37</f>
        <v>22085.75390669646</v>
      </c>
      <c r="G44" s="85">
        <v>0</v>
      </c>
      <c r="I44" s="85">
        <f>'3444'!BG37</f>
        <v>12250.269727895464</v>
      </c>
    </row>
    <row r="45" spans="1:9" x14ac:dyDescent="0.4">
      <c r="A45" s="35">
        <f>'3444'!Y38</f>
        <v>30500</v>
      </c>
      <c r="B45" s="106">
        <f>IF(A45&gt;174999.99,VLOOKUP(A45,'Higher Income Adjustment'!A$1:B$190,2),0)</f>
        <v>0</v>
      </c>
      <c r="C45" s="85">
        <v>0</v>
      </c>
      <c r="E45" s="85">
        <f>'3444'!AZ38</f>
        <v>22184.397661877436</v>
      </c>
      <c r="G45" s="85">
        <v>0</v>
      </c>
      <c r="I45" s="85">
        <f>'3444'!BG38</f>
        <v>12288.332119574567</v>
      </c>
    </row>
    <row r="46" spans="1:9" x14ac:dyDescent="0.4">
      <c r="A46" s="35">
        <f>'3444'!Y39</f>
        <v>31500</v>
      </c>
      <c r="B46" s="106">
        <f>IF(A46&gt;174999.99,VLOOKUP(A46,'Higher Income Adjustment'!A$1:B$190,2),0)</f>
        <v>0</v>
      </c>
      <c r="C46" s="85">
        <v>0</v>
      </c>
      <c r="E46" s="85">
        <f>'3444'!AZ39</f>
        <v>22283.046652109173</v>
      </c>
      <c r="G46" s="85">
        <v>0</v>
      </c>
      <c r="I46" s="85">
        <f>'3444'!BG39</f>
        <v>12326.396699121036</v>
      </c>
    </row>
    <row r="47" spans="1:9" x14ac:dyDescent="0.4">
      <c r="A47" s="35">
        <f>'3444'!Y40</f>
        <v>32500</v>
      </c>
      <c r="B47" s="106">
        <f>IF(A47&gt;174999.99,VLOOKUP(A47,'Higher Income Adjustment'!A$1:B$190,2),0)</f>
        <v>0</v>
      </c>
      <c r="C47" s="85">
        <v>0</v>
      </c>
      <c r="E47" s="85">
        <f>'3444'!AZ40</f>
        <v>22381.700878831514</v>
      </c>
      <c r="G47" s="85">
        <v>0</v>
      </c>
      <c r="I47" s="85">
        <f>'3444'!BG40</f>
        <v>12364.46346713662</v>
      </c>
    </row>
    <row r="48" spans="1:9" x14ac:dyDescent="0.4">
      <c r="A48" s="35">
        <f>'3444'!Y41</f>
        <v>33500</v>
      </c>
      <c r="B48" s="106">
        <f>IF(A48&gt;174999.99,VLOOKUP(A48,'Higher Income Adjustment'!A$1:B$190,2),0)</f>
        <v>0</v>
      </c>
      <c r="C48" s="85">
        <v>0</v>
      </c>
      <c r="E48" s="85">
        <f>'3444'!AZ41</f>
        <v>22480.36034347213</v>
      </c>
      <c r="G48" s="85">
        <v>0</v>
      </c>
      <c r="I48" s="85">
        <f>'3444'!BG41</f>
        <v>12402.532424217987</v>
      </c>
    </row>
    <row r="49" spans="1:9" x14ac:dyDescent="0.4">
      <c r="A49" s="35">
        <f>'3444'!Y42</f>
        <v>34500</v>
      </c>
      <c r="B49" s="106">
        <f>IF(A49&gt;174999.99,VLOOKUP(A49,'Higher Income Adjustment'!A$1:B$190,2),0)</f>
        <v>0</v>
      </c>
      <c r="C49" s="85">
        <v>0</v>
      </c>
      <c r="E49" s="85">
        <f>'3444'!AZ42</f>
        <v>22579.025047446547</v>
      </c>
      <c r="G49" s="85">
        <v>0</v>
      </c>
      <c r="I49" s="85">
        <f>'3444'!BG42</f>
        <v>12440.603570956711</v>
      </c>
    </row>
    <row r="50" spans="1:9" x14ac:dyDescent="0.4">
      <c r="A50" s="35">
        <f>'3444'!Y43</f>
        <v>35500</v>
      </c>
      <c r="B50" s="106">
        <f>IF(A50&gt;174999.99,VLOOKUP(A50,'Higher Income Adjustment'!A$1:B$190,2),0)</f>
        <v>0</v>
      </c>
      <c r="C50" s="85">
        <v>0</v>
      </c>
      <c r="E50" s="85">
        <f>'3444'!AZ43</f>
        <v>22677.694992158067</v>
      </c>
      <c r="G50" s="85">
        <v>0</v>
      </c>
      <c r="I50" s="85">
        <f>'3444'!BG43</f>
        <v>12478.676907939282</v>
      </c>
    </row>
    <row r="51" spans="1:9" x14ac:dyDescent="0.4">
      <c r="A51" s="35">
        <f>'3444'!Y44</f>
        <v>36500</v>
      </c>
      <c r="B51" s="106">
        <f>IF(A51&gt;174999.99,VLOOKUP(A51,'Higher Income Adjustment'!A$1:B$190,2),0)</f>
        <v>0</v>
      </c>
      <c r="C51" s="85">
        <v>0</v>
      </c>
      <c r="E51" s="85">
        <f>'3444'!AZ44</f>
        <v>22776.370178997808</v>
      </c>
      <c r="G51" s="85">
        <v>0</v>
      </c>
      <c r="I51" s="85">
        <f>'3444'!BG44</f>
        <v>12516.752435747076</v>
      </c>
    </row>
    <row r="52" spans="1:9" x14ac:dyDescent="0.4">
      <c r="A52" s="35">
        <f>'3444'!Y45</f>
        <v>37500</v>
      </c>
      <c r="B52" s="106">
        <f>IF(A52&gt;174999.99,VLOOKUP(A52,'Higher Income Adjustment'!A$1:B$190,2),0)</f>
        <v>0</v>
      </c>
      <c r="C52" s="85">
        <v>0</v>
      </c>
      <c r="E52" s="85">
        <f>'3444'!AZ45</f>
        <v>22875.050609344653</v>
      </c>
      <c r="G52" s="85">
        <v>0</v>
      </c>
      <c r="I52" s="85">
        <f>'3444'!BG45</f>
        <v>12554.830154956369</v>
      </c>
    </row>
    <row r="53" spans="1:9" x14ac:dyDescent="0.4">
      <c r="A53" s="35">
        <f>'3444'!Y46</f>
        <v>38500</v>
      </c>
      <c r="B53" s="106">
        <f>IF(A53&gt;174999.99,VLOOKUP(A53,'Higher Income Adjustment'!A$1:B$190,2),0)</f>
        <v>0</v>
      </c>
      <c r="C53" s="85">
        <v>0</v>
      </c>
      <c r="E53" s="85">
        <f>'3444'!AZ46</f>
        <v>22973.736284565246</v>
      </c>
      <c r="G53" s="85">
        <v>0</v>
      </c>
      <c r="I53" s="85">
        <f>'3444'!BG46</f>
        <v>12592.910066138316</v>
      </c>
    </row>
    <row r="54" spans="1:9" x14ac:dyDescent="0.4">
      <c r="A54" s="35">
        <f>'3444'!Y47</f>
        <v>39500</v>
      </c>
      <c r="B54" s="106">
        <f>IF(A54&gt;174999.99,VLOOKUP(A54,'Higher Income Adjustment'!A$1:B$190,2),0)</f>
        <v>0</v>
      </c>
      <c r="C54" s="85">
        <v>0</v>
      </c>
      <c r="E54" s="85">
        <f>'3444'!AZ47</f>
        <v>23072.42720601397</v>
      </c>
      <c r="G54" s="85">
        <v>0</v>
      </c>
      <c r="I54" s="85">
        <f>'3444'!BG47</f>
        <v>12630.992169858953</v>
      </c>
    </row>
    <row r="55" spans="1:9" x14ac:dyDescent="0.4">
      <c r="A55" s="35">
        <f>'3444'!Y48</f>
        <v>40500</v>
      </c>
      <c r="B55" s="106">
        <f>IF(A55&gt;174999.99,VLOOKUP(A55,'Higher Income Adjustment'!A$1:B$190,2),0)</f>
        <v>0</v>
      </c>
      <c r="C55" s="85">
        <f>'3444'!AX48</f>
        <v>10207.025126318505</v>
      </c>
      <c r="D55" s="85">
        <f>'3444'!AY48</f>
        <v>16689.074250675723</v>
      </c>
      <c r="E55" s="85">
        <f>'3444'!AZ48</f>
        <v>23171.123375032941</v>
      </c>
      <c r="G55" s="85">
        <f>'3444'!BE48</f>
        <v>7251.0339686772595</v>
      </c>
      <c r="H55" s="85">
        <f>'3444'!BF48</f>
        <v>9960.0552176782221</v>
      </c>
      <c r="I55" s="85">
        <f>'3444'!BG48</f>
        <v>12669.076466679184</v>
      </c>
    </row>
    <row r="56" spans="1:9" x14ac:dyDescent="0.4">
      <c r="A56" s="35">
        <f>'3444'!Y49</f>
        <v>41500</v>
      </c>
      <c r="B56" s="106">
        <f>IF(A56&gt;174999.99,VLOOKUP(A56,'Higher Income Adjustment'!A$1:B$190,2),0)</f>
        <v>0</v>
      </c>
      <c r="C56" s="85">
        <f>'3444'!AX49</f>
        <v>10306.811061055338</v>
      </c>
      <c r="D56" s="85">
        <f>'3444'!AY49</f>
        <v>16788.317927003656</v>
      </c>
      <c r="E56" s="85">
        <f>'3444'!AZ49</f>
        <v>23269.824792951975</v>
      </c>
      <c r="G56" s="85">
        <f>'3444'!BE49</f>
        <v>7289.57370766238</v>
      </c>
      <c r="H56" s="85">
        <f>'3444'!BF49</f>
        <v>9998.3683324085778</v>
      </c>
      <c r="I56" s="85">
        <f>'3444'!BG49</f>
        <v>12707.162957154775</v>
      </c>
    </row>
    <row r="57" spans="1:9" x14ac:dyDescent="0.4">
      <c r="A57" s="35">
        <f>'3444'!Y50</f>
        <v>42500</v>
      </c>
      <c r="B57" s="106">
        <f>IF(A57&gt;174999.99,VLOOKUP(A57,'Higher Income Adjustment'!A$1:B$190,2),0)</f>
        <v>0</v>
      </c>
      <c r="C57" s="85">
        <f>'3444'!AX50</f>
        <v>10406.591745574588</v>
      </c>
      <c r="D57" s="85">
        <f>'3444'!AY50</f>
        <v>16887.561603331589</v>
      </c>
      <c r="E57" s="85">
        <f>'3444'!AZ50</f>
        <v>23368.531461088591</v>
      </c>
      <c r="G57" s="85">
        <f>'3444'!BE50</f>
        <v>7328.1112524415148</v>
      </c>
      <c r="H57" s="85">
        <f>'3444'!BF50</f>
        <v>10036.681447138933</v>
      </c>
      <c r="I57" s="85">
        <f>'3444'!BG50</f>
        <v>12745.251641836352</v>
      </c>
    </row>
    <row r="58" spans="1:9" x14ac:dyDescent="0.4">
      <c r="A58" s="35">
        <f>'3444'!Y51</f>
        <v>43500</v>
      </c>
      <c r="B58" s="106">
        <f>IF(A58&gt;174999.99,VLOOKUP(A58,'Higher Income Adjustment'!A$1:B$190,2),0)</f>
        <v>0</v>
      </c>
      <c r="C58" s="85">
        <f>'3444'!AX51</f>
        <v>10506.367178571061</v>
      </c>
      <c r="D58" s="85">
        <f>'3444'!AY51</f>
        <v>16986.805279659522</v>
      </c>
      <c r="E58" s="85">
        <f>'3444'!AZ51</f>
        <v>23467.243380747983</v>
      </c>
      <c r="G58" s="85">
        <f>'3444'!BE51</f>
        <v>7366.6466024691872</v>
      </c>
      <c r="H58" s="85">
        <f>'3444'!BF51</f>
        <v>10074.994561869289</v>
      </c>
      <c r="I58" s="85">
        <f>'3444'!BG51</f>
        <v>12783.342521269391</v>
      </c>
    </row>
    <row r="59" spans="1:9" x14ac:dyDescent="0.4">
      <c r="A59" s="35">
        <f>'3444'!Y52</f>
        <v>44500</v>
      </c>
      <c r="B59" s="106">
        <f>IF(A59&gt;174999.99,VLOOKUP(A59,'Higher Income Adjustment'!A$1:B$190,2),0)</f>
        <v>0</v>
      </c>
      <c r="C59" s="85">
        <f>'3444'!AX52</f>
        <v>10606.137358751903</v>
      </c>
      <c r="D59" s="85">
        <f>'3444'!AY52</f>
        <v>17086.048955987455</v>
      </c>
      <c r="E59" s="85">
        <f>'3444'!AZ52</f>
        <v>23565.960553223005</v>
      </c>
      <c r="G59" s="85">
        <f>'3444'!BE52</f>
        <v>7405.1797572050782</v>
      </c>
      <c r="H59" s="85">
        <f>'3444'!BF52</f>
        <v>10113.307676599645</v>
      </c>
      <c r="I59" s="85">
        <f>'3444'!BG52</f>
        <v>12821.435595994211</v>
      </c>
    </row>
    <row r="60" spans="1:9" x14ac:dyDescent="0.4">
      <c r="A60" s="35">
        <f>'3444'!Y53</f>
        <v>45500</v>
      </c>
      <c r="B60" s="106">
        <f>IF(A60&gt;174999.99,VLOOKUP(A60,'Higher Income Adjustment'!A$1:B$190,2),0)</f>
        <v>0</v>
      </c>
      <c r="C60" s="85">
        <f>'3444'!AX53</f>
        <v>10705.902284836611</v>
      </c>
      <c r="D60" s="85">
        <f>'3444'!AY53</f>
        <v>17185.292632315392</v>
      </c>
      <c r="E60" s="85">
        <f>'3444'!AZ53</f>
        <v>23664.682979794172</v>
      </c>
      <c r="G60" s="85">
        <f>'3444'!BE53</f>
        <v>7443.7107161140339</v>
      </c>
      <c r="H60" s="85">
        <f>'3444'!BF53</f>
        <v>10151.620791330002</v>
      </c>
      <c r="I60" s="85">
        <f>'3444'!BG53</f>
        <v>12859.530866545971</v>
      </c>
    </row>
    <row r="61" spans="1:9" x14ac:dyDescent="0.4">
      <c r="A61" s="35">
        <f>'3444'!Y54</f>
        <v>46500</v>
      </c>
      <c r="B61" s="106">
        <f>IF(A61&gt;174999.99,VLOOKUP(A61,'Higher Income Adjustment'!A$1:B$190,2),0)</f>
        <v>0</v>
      </c>
      <c r="C61" s="85">
        <f>'3444'!AX54</f>
        <v>10805.661955557043</v>
      </c>
      <c r="D61" s="85">
        <f>'3444'!AY54</f>
        <v>17284.536308643324</v>
      </c>
      <c r="E61" s="85">
        <f>'3444'!AZ54</f>
        <v>23763.410661729606</v>
      </c>
      <c r="G61" s="85">
        <f>'3444'!BE54</f>
        <v>7482.2394786660625</v>
      </c>
      <c r="H61" s="85">
        <f>'3444'!BF54</f>
        <v>10189.933906060358</v>
      </c>
      <c r="I61" s="85">
        <f>'3444'!BG54</f>
        <v>12897.628333454653</v>
      </c>
    </row>
    <row r="62" spans="1:9" x14ac:dyDescent="0.4">
      <c r="A62" s="35">
        <f>'3444'!Y55</f>
        <v>47500</v>
      </c>
      <c r="B62" s="106">
        <f>IF(A62&gt;174999.99,VLOOKUP(A62,'Higher Income Adjustment'!A$1:B$190,2),0)</f>
        <v>0</v>
      </c>
      <c r="C62" s="85">
        <f>'3444'!AX55</f>
        <v>10905.416369657454</v>
      </c>
      <c r="D62" s="85">
        <f>'3444'!AY55</f>
        <v>17383.779984971257</v>
      </c>
      <c r="E62" s="85">
        <f>'3444'!AZ55</f>
        <v>23862.143600285061</v>
      </c>
      <c r="G62" s="85">
        <f>'3444'!BE55</f>
        <v>7520.7660443363548</v>
      </c>
      <c r="H62" s="85">
        <f>'3444'!BF55</f>
        <v>10228.247020790714</v>
      </c>
      <c r="I62" s="85">
        <f>'3444'!BG55</f>
        <v>12935.727997245072</v>
      </c>
    </row>
    <row r="63" spans="1:9" x14ac:dyDescent="0.4">
      <c r="A63" s="35">
        <f>'3444'!Y56</f>
        <v>48500</v>
      </c>
      <c r="B63" s="106">
        <f>IF(A63&gt;174999.99,VLOOKUP(A63,'Higher Income Adjustment'!A$1:B$190,2),0)</f>
        <v>0</v>
      </c>
      <c r="C63" s="85">
        <f>'3444'!AX56</f>
        <v>11005.165525894485</v>
      </c>
      <c r="D63" s="85">
        <f>'3444'!AY56</f>
        <v>17483.02366129919</v>
      </c>
      <c r="E63" s="85">
        <f>'3444'!AZ56</f>
        <v>23960.881796703896</v>
      </c>
      <c r="G63" s="85">
        <f>'3444'!BE56</f>
        <v>7559.2904126052799</v>
      </c>
      <c r="H63" s="85">
        <f>'3444'!BF56</f>
        <v>10266.560135521069</v>
      </c>
      <c r="I63" s="85">
        <f>'3444'!BG56</f>
        <v>12973.829858436859</v>
      </c>
    </row>
    <row r="64" spans="1:9" x14ac:dyDescent="0.4">
      <c r="A64" s="35">
        <f>'3444'!Y57</f>
        <v>49500</v>
      </c>
      <c r="B64" s="106">
        <f>IF(A64&gt;174999.99,VLOOKUP(A64,'Higher Income Adjustment'!A$1:B$190,2),0)</f>
        <v>0</v>
      </c>
      <c r="C64" s="85">
        <f>'3444'!AX57</f>
        <v>11104.909423037207</v>
      </c>
      <c r="D64" s="85">
        <f>'3444'!AY57</f>
        <v>17582.267337627127</v>
      </c>
      <c r="E64" s="85">
        <f>'3444'!AZ57</f>
        <v>24059.625252217047</v>
      </c>
      <c r="G64" s="85">
        <f>'3444'!BE57</f>
        <v>7597.8125829583933</v>
      </c>
      <c r="H64" s="85">
        <f>'3444'!BF57</f>
        <v>10304.873250251425</v>
      </c>
      <c r="I64" s="85">
        <f>'3444'!BG57</f>
        <v>13011.933917544457</v>
      </c>
    </row>
    <row r="65" spans="1:9" x14ac:dyDescent="0.4">
      <c r="A65" s="35">
        <f>'3444'!Y58</f>
        <v>50500</v>
      </c>
      <c r="B65" s="106">
        <f>IF(A65&gt;174999.99,VLOOKUP(A65,'Higher Income Adjustment'!A$1:B$190,2),0)</f>
        <v>0</v>
      </c>
      <c r="C65" s="85">
        <f>'3444'!AX58</f>
        <v>11204.648059867099</v>
      </c>
      <c r="D65" s="85">
        <f>'3444'!AY58</f>
        <v>17681.51101395506</v>
      </c>
      <c r="E65" s="85">
        <f>'3444'!AZ58</f>
        <v>24158.373968043023</v>
      </c>
      <c r="G65" s="85">
        <f>'3444'!BE58</f>
        <v>7636.3325548864505</v>
      </c>
      <c r="H65" s="85">
        <f>'3444'!BF58</f>
        <v>10343.186364981781</v>
      </c>
      <c r="I65" s="85">
        <f>'3444'!BG58</f>
        <v>13050.040175077111</v>
      </c>
    </row>
    <row r="66" spans="1:9" x14ac:dyDescent="0.4">
      <c r="A66" s="35">
        <f>'3444'!Y59</f>
        <v>51500</v>
      </c>
      <c r="B66" s="106">
        <f>IF(A66&gt;174999.99,VLOOKUP(A66,'Higher Income Adjustment'!A$1:B$190,2),0)</f>
        <v>0</v>
      </c>
      <c r="C66" s="85">
        <f>'3444'!AX59</f>
        <v>11304.381435178097</v>
      </c>
      <c r="D66" s="85">
        <f>'3444'!AY59</f>
        <v>17780.754690282993</v>
      </c>
      <c r="E66" s="85">
        <f>'3444'!AZ59</f>
        <v>24257.127945387889</v>
      </c>
      <c r="G66" s="85">
        <f>'3444'!BE59</f>
        <v>7674.8503278854005</v>
      </c>
      <c r="H66" s="85">
        <f>'3444'!BF59</f>
        <v>10381.499479712136</v>
      </c>
      <c r="I66" s="85">
        <f>'3444'!BG59</f>
        <v>13088.148631538872</v>
      </c>
    </row>
    <row r="67" spans="1:9" x14ac:dyDescent="0.4">
      <c r="A67" s="35">
        <f>'3444'!Y60</f>
        <v>52500</v>
      </c>
      <c r="B67" s="106">
        <f>IF(A67&gt;174999.99,VLOOKUP(A67,'Higher Income Adjustment'!A$1:B$190,2),0)</f>
        <v>0</v>
      </c>
      <c r="C67" s="85">
        <f>'3444'!AX60</f>
        <v>11404.109547776596</v>
      </c>
      <c r="D67" s="85">
        <f>'3444'!AY60</f>
        <v>17879.998366610926</v>
      </c>
      <c r="E67" s="85">
        <f>'3444'!AZ60</f>
        <v>24355.887185445255</v>
      </c>
      <c r="G67" s="85">
        <f>'3444'!BE60</f>
        <v>7713.3659014564073</v>
      </c>
      <c r="H67" s="85">
        <f>'3444'!BF60</f>
        <v>10419.812594442494</v>
      </c>
      <c r="I67" s="85">
        <f>'3444'!BG60</f>
        <v>13126.25928742858</v>
      </c>
    </row>
    <row r="68" spans="1:9" x14ac:dyDescent="0.4">
      <c r="A68" s="35">
        <f>'3444'!Y61</f>
        <v>53500</v>
      </c>
      <c r="B68" s="106">
        <f>IF(A68&gt;174999.99,VLOOKUP(A68,'Higher Income Adjustment'!A$1:B$190,2),0)</f>
        <v>0</v>
      </c>
      <c r="C68" s="85">
        <f>'3444'!AX61</f>
        <v>11503.832396481452</v>
      </c>
      <c r="D68" s="85">
        <f>'3444'!AY61</f>
        <v>17979.242042938859</v>
      </c>
      <c r="E68" s="85">
        <f>'3444'!AZ61</f>
        <v>24454.651689396265</v>
      </c>
      <c r="G68" s="85">
        <f>'3444'!BE61</f>
        <v>7751.8792751058363</v>
      </c>
      <c r="H68" s="85">
        <f>'3444'!BF61</f>
        <v>10458.125709172849</v>
      </c>
      <c r="I68" s="85">
        <f>'3444'!BG61</f>
        <v>13164.372143239863</v>
      </c>
    </row>
    <row r="69" spans="1:9" x14ac:dyDescent="0.4">
      <c r="A69" s="35">
        <f>'3444'!Y62</f>
        <v>54500</v>
      </c>
      <c r="B69" s="106">
        <f>IF(A69&gt;174999.99,VLOOKUP(A69,'Higher Income Adjustment'!A$1:B$190,2),0)</f>
        <v>0</v>
      </c>
      <c r="C69" s="85">
        <f>'3444'!AX62</f>
        <v>11603.549980124022</v>
      </c>
      <c r="D69" s="85">
        <f>'3444'!AY62</f>
        <v>18078.485719266791</v>
      </c>
      <c r="E69" s="85">
        <f>'3444'!AZ62</f>
        <v>24553.421458409561</v>
      </c>
      <c r="G69" s="85">
        <f>'3444'!BE62</f>
        <v>7790.3904483452798</v>
      </c>
      <c r="H69" s="85">
        <f>'3444'!BF62</f>
        <v>10496.438823903205</v>
      </c>
      <c r="I69" s="85">
        <f>'3444'!BG62</f>
        <v>13202.487199461131</v>
      </c>
    </row>
    <row r="70" spans="1:9" x14ac:dyDescent="0.4">
      <c r="A70" s="35">
        <f>'3444'!Y63</f>
        <v>55500</v>
      </c>
      <c r="B70" s="106">
        <f>IF(A70&gt;174999.99,VLOOKUP(A70,'Higher Income Adjustment'!A$1:B$190,2),0)</f>
        <v>0</v>
      </c>
      <c r="C70" s="85">
        <f>'3444'!AX63</f>
        <v>11703.26229754815</v>
      </c>
      <c r="D70" s="85">
        <f>'3444'!AY63</f>
        <v>18177.729395594724</v>
      </c>
      <c r="E70" s="85">
        <f>'3444'!AZ63</f>
        <v>24652.196493641299</v>
      </c>
      <c r="G70" s="85">
        <f>'3444'!BE63</f>
        <v>7828.8994206915513</v>
      </c>
      <c r="H70" s="85">
        <f>'3444'!BF63</f>
        <v>10534.751938633561</v>
      </c>
      <c r="I70" s="85">
        <f>'3444'!BG63</f>
        <v>13240.604456575569</v>
      </c>
    </row>
    <row r="71" spans="1:9" x14ac:dyDescent="0.4">
      <c r="A71" s="35">
        <f>'3444'!Y64</f>
        <v>56500</v>
      </c>
      <c r="B71" s="106">
        <f>IF(A71&gt;174999.99,VLOOKUP(A71,'Higher Income Adjustment'!A$1:B$190,2),0)</f>
        <v>0</v>
      </c>
      <c r="C71" s="85">
        <f>'3444'!AX64</f>
        <v>11802.969347610207</v>
      </c>
      <c r="D71" s="85">
        <f>'3444'!AY64</f>
        <v>18276.973071922661</v>
      </c>
      <c r="E71" s="85">
        <f>'3444'!AZ64</f>
        <v>24750.976796235114</v>
      </c>
      <c r="G71" s="85">
        <f>'3444'!BE64</f>
        <v>7867.406191666696</v>
      </c>
      <c r="H71" s="85">
        <f>'3444'!BF64</f>
        <v>10573.065053363916</v>
      </c>
      <c r="I71" s="85">
        <f>'3444'!BG64</f>
        <v>13278.723915061137</v>
      </c>
    </row>
    <row r="72" spans="1:9" x14ac:dyDescent="0.4">
      <c r="A72" s="35">
        <f>'3444'!Y65</f>
        <v>57500</v>
      </c>
      <c r="B72" s="106">
        <f>IF(A72&gt;174999.99,VLOOKUP(A72,'Higher Income Adjustment'!A$1:B$190,2),0)</f>
        <v>0</v>
      </c>
      <c r="C72" s="85">
        <f>'3444'!AX65</f>
        <v>11902.671129179078</v>
      </c>
      <c r="D72" s="85">
        <f>'3444'!AY65</f>
        <v>18376.216748250594</v>
      </c>
      <c r="E72" s="85">
        <f>'3444'!AZ65</f>
        <v>24849.76236732211</v>
      </c>
      <c r="G72" s="85">
        <f>'3444'!BE65</f>
        <v>7905.910760797995</v>
      </c>
      <c r="H72" s="85">
        <f>'3444'!BF65</f>
        <v>10611.378168094274</v>
      </c>
      <c r="I72" s="85">
        <f>'3444'!BG65</f>
        <v>13316.845575390553</v>
      </c>
    </row>
    <row r="73" spans="1:9" x14ac:dyDescent="0.4">
      <c r="A73" s="35">
        <f>'3444'!Y66</f>
        <v>58500</v>
      </c>
      <c r="B73" s="106">
        <f>IF(A73&gt;174999.99,VLOOKUP(A73,'Higher Income Adjustment'!A$1:B$190,2),0)</f>
        <v>0</v>
      </c>
      <c r="C73" s="85">
        <f>'3444'!AX66</f>
        <v>12002.367641136203</v>
      </c>
      <c r="D73" s="85">
        <f>'3444'!AY66</f>
        <v>18475.460424578527</v>
      </c>
      <c r="E73" s="85">
        <f>'3444'!AZ66</f>
        <v>24948.55320802085</v>
      </c>
      <c r="G73" s="85">
        <f>'3444'!BE66</f>
        <v>7944.4131276179687</v>
      </c>
      <c r="H73" s="85">
        <f>'3444'!BF66</f>
        <v>10649.69128282463</v>
      </c>
      <c r="I73" s="85">
        <f>'3444'!BG66</f>
        <v>13354.96943803129</v>
      </c>
    </row>
    <row r="74" spans="1:9" x14ac:dyDescent="0.4">
      <c r="A74" s="35">
        <f>'3444'!Y67</f>
        <v>59500</v>
      </c>
      <c r="B74" s="106">
        <f>IF(A74&gt;174999.99,VLOOKUP(A74,'Higher Income Adjustment'!A$1:B$190,2),0)</f>
        <v>0</v>
      </c>
      <c r="C74" s="85">
        <f>'3444'!AX67</f>
        <v>12102.058882375572</v>
      </c>
      <c r="D74" s="85">
        <f>'3444'!AY67</f>
        <v>18574.70410090646</v>
      </c>
      <c r="E74" s="85">
        <f>'3444'!AZ67</f>
        <v>25047.349319437348</v>
      </c>
      <c r="G74" s="85">
        <f>'3444'!BE67</f>
        <v>7982.9132916643857</v>
      </c>
      <c r="H74" s="85">
        <f>'3444'!BF67</f>
        <v>10688.004397554985</v>
      </c>
      <c r="I74" s="85">
        <f>'3444'!BG67</f>
        <v>13393.095503445584</v>
      </c>
    </row>
    <row r="75" spans="1:9" x14ac:dyDescent="0.4">
      <c r="A75" s="35">
        <f>'3444'!Y68</f>
        <v>60500</v>
      </c>
      <c r="B75" s="106">
        <f>IF(A75&gt;174999.99,VLOOKUP(A75,'Higher Income Adjustment'!A$1:B$190,2),0)</f>
        <v>0</v>
      </c>
      <c r="C75" s="85">
        <f>'3444'!AX68</f>
        <v>12201.744851803749</v>
      </c>
      <c r="D75" s="85">
        <f>'3444'!AY68</f>
        <v>18673.947777234396</v>
      </c>
      <c r="E75" s="85">
        <f>'3444'!AZ68</f>
        <v>25146.150702665043</v>
      </c>
      <c r="G75" s="85">
        <f>'3444'!BE68</f>
        <v>8021.4112524802695</v>
      </c>
      <c r="H75" s="85">
        <f>'3444'!BF68</f>
        <v>10726.317512285341</v>
      </c>
      <c r="I75" s="85">
        <f>'3444'!BG68</f>
        <v>13431.223772090412</v>
      </c>
    </row>
    <row r="76" spans="1:9" x14ac:dyDescent="0.4">
      <c r="A76" s="35">
        <f>'3444'!Y69</f>
        <v>61500</v>
      </c>
      <c r="B76" s="106">
        <f>IF(A76&gt;174999.99,VLOOKUP(A76,'Higher Income Adjustment'!A$1:B$190,2),0)</f>
        <v>0</v>
      </c>
      <c r="C76" s="85">
        <f>'3444'!AX69</f>
        <v>12301.42554833987</v>
      </c>
      <c r="D76" s="85">
        <f>'3444'!AY69</f>
        <v>18773.191453562329</v>
      </c>
      <c r="E76" s="85">
        <f>'3444'!AZ69</f>
        <v>25244.957358784788</v>
      </c>
      <c r="G76" s="85">
        <f>'3444'!BE69</f>
        <v>8059.9070096139012</v>
      </c>
      <c r="H76" s="85">
        <f>'3444'!BF69</f>
        <v>10764.630627015697</v>
      </c>
      <c r="I76" s="85">
        <f>'3444'!BG69</f>
        <v>13469.354244417493</v>
      </c>
    </row>
    <row r="77" spans="1:9" x14ac:dyDescent="0.4">
      <c r="A77" s="35">
        <f>'3444'!Y70</f>
        <v>62500</v>
      </c>
      <c r="B77" s="106">
        <f>IF(A77&gt;174999.99,VLOOKUP(A77,'Higher Income Adjustment'!A$1:B$190,2),0)</f>
        <v>0</v>
      </c>
      <c r="C77" s="85">
        <f>'3444'!AX70</f>
        <v>12401.100970915675</v>
      </c>
      <c r="D77" s="85">
        <f>'3444'!AY70</f>
        <v>18872.435129890262</v>
      </c>
      <c r="E77" s="85">
        <f>'3444'!AZ70</f>
        <v>25343.769288864849</v>
      </c>
      <c r="G77" s="85">
        <f>'3444'!BE70</f>
        <v>8098.4005626188246</v>
      </c>
      <c r="H77" s="85">
        <f>'3444'!BF70</f>
        <v>10802.943741746052</v>
      </c>
      <c r="I77" s="85">
        <f>'3444'!BG70</f>
        <v>13507.48692087328</v>
      </c>
    </row>
    <row r="78" spans="1:9" x14ac:dyDescent="0.4">
      <c r="A78" s="35">
        <f>'3444'!Y71</f>
        <v>63500</v>
      </c>
      <c r="B78" s="106">
        <f>IF(A78&gt;174999.99,VLOOKUP(A78,'Higher Income Adjustment'!A$1:B$190,2),0)</f>
        <v>0</v>
      </c>
      <c r="C78" s="85">
        <f>'3444'!AX71</f>
        <v>12500.771118475514</v>
      </c>
      <c r="D78" s="85">
        <f>'3444'!AY71</f>
        <v>18971.678806218195</v>
      </c>
      <c r="E78" s="85">
        <f>'3444'!AZ71</f>
        <v>25442.586493960876</v>
      </c>
      <c r="G78" s="85">
        <f>'3444'!BE71</f>
        <v>8136.8919110538554</v>
      </c>
      <c r="H78" s="85">
        <f>'3444'!BF71</f>
        <v>10841.256856476408</v>
      </c>
      <c r="I78" s="85">
        <f>'3444'!BG71</f>
        <v>13545.62180189896</v>
      </c>
    </row>
    <row r="79" spans="1:9" x14ac:dyDescent="0.4">
      <c r="A79" s="35">
        <f>'3444'!Y72</f>
        <v>64500</v>
      </c>
      <c r="B79" s="106">
        <f>IF(A79&gt;174999.99,VLOOKUP(A79,'Higher Income Adjustment'!A$1:B$190,2),0)</f>
        <v>0</v>
      </c>
      <c r="C79" s="85">
        <f>'3444'!AX72</f>
        <v>12600.435989976348</v>
      </c>
      <c r="D79" s="85">
        <f>'3444'!AY72</f>
        <v>19070.922482546128</v>
      </c>
      <c r="E79" s="85">
        <f>'3444'!AZ72</f>
        <v>25541.408975115908</v>
      </c>
      <c r="G79" s="85">
        <f>'3444'!BE72</f>
        <v>8175.3810544830812</v>
      </c>
      <c r="H79" s="85">
        <f>'3444'!BF72</f>
        <v>10879.569971206765</v>
      </c>
      <c r="I79" s="85">
        <f>'3444'!BG72</f>
        <v>13583.758887930449</v>
      </c>
    </row>
    <row r="80" spans="1:9" x14ac:dyDescent="0.4">
      <c r="A80" s="35">
        <f>'3444'!Y73</f>
        <v>65500</v>
      </c>
      <c r="B80" s="106">
        <f>IF(A80&gt;174999.99,VLOOKUP(A80,'Higher Income Adjustment'!A$1:B$190,2),0)</f>
        <v>0</v>
      </c>
      <c r="C80" s="85">
        <f>'3444'!AX73</f>
        <v>12700.095584387784</v>
      </c>
      <c r="D80" s="85">
        <f>'3444'!AY73</f>
        <v>19170.166158874061</v>
      </c>
      <c r="E80" s="85">
        <f>'3444'!AZ73</f>
        <v>25640.23673336034</v>
      </c>
      <c r="G80" s="85">
        <f>'3444'!BE73</f>
        <v>8213.8679924758708</v>
      </c>
      <c r="H80" s="85">
        <f>'3444'!BF73</f>
        <v>10917.883085937121</v>
      </c>
      <c r="I80" s="85">
        <f>'3444'!BG73</f>
        <v>13621.898179398371</v>
      </c>
    </row>
    <row r="81" spans="1:9" x14ac:dyDescent="0.4">
      <c r="A81" s="35">
        <f>'3444'!Y74</f>
        <v>66500</v>
      </c>
      <c r="B81" s="106">
        <f>IF(A81&gt;174999.99,VLOOKUP(A81,'Higher Income Adjustment'!A$1:B$190,2),0)</f>
        <v>0</v>
      </c>
      <c r="C81" s="85">
        <f>'3444'!AX74</f>
        <v>12799.749900692066</v>
      </c>
      <c r="D81" s="85">
        <f>'3444'!AY74</f>
        <v>19269.409835201994</v>
      </c>
      <c r="E81" s="85">
        <f>'3444'!AZ74</f>
        <v>25739.069769711921</v>
      </c>
      <c r="G81" s="85">
        <f>'3444'!BE74</f>
        <v>8252.3527246068788</v>
      </c>
      <c r="H81" s="85">
        <f>'3444'!BF74</f>
        <v>10956.196200667477</v>
      </c>
      <c r="I81" s="85">
        <f>'3444'!BG74</f>
        <v>13660.039676728074</v>
      </c>
    </row>
    <row r="82" spans="1:9" x14ac:dyDescent="0.4">
      <c r="A82" s="35">
        <f>'3444'!Y75</f>
        <v>67500</v>
      </c>
      <c r="B82" s="106">
        <f>IF(A82&gt;174999.99,VLOOKUP(A82,'Higher Income Adjustment'!A$1:B$190,2),0)</f>
        <v>0</v>
      </c>
      <c r="C82" s="85">
        <f>'3444'!AX75</f>
        <v>12899.398937884109</v>
      </c>
      <c r="D82" s="85">
        <f>'3444'!AY75</f>
        <v>19368.65351152993</v>
      </c>
      <c r="E82" s="85">
        <f>'3444'!AZ75</f>
        <v>25837.908085175754</v>
      </c>
      <c r="G82" s="85">
        <f>'3444'!BE75</f>
        <v>8290.8352504560498</v>
      </c>
      <c r="H82" s="85">
        <f>'3444'!BF75</f>
        <v>10994.509315397832</v>
      </c>
      <c r="I82" s="85">
        <f>'3444'!BG75</f>
        <v>13698.183380339615</v>
      </c>
    </row>
    <row r="83" spans="1:9" x14ac:dyDescent="0.4">
      <c r="A83" s="35">
        <f>'3444'!Y76</f>
        <v>68500</v>
      </c>
      <c r="B83" s="106">
        <f>IF(A83&gt;174999.99,VLOOKUP(A83,'Higher Income Adjustment'!A$1:B$190,2),0)</f>
        <v>0</v>
      </c>
      <c r="C83" s="85">
        <f>'3444'!AX76</f>
        <v>12999.042694971478</v>
      </c>
      <c r="D83" s="85">
        <f>'3444'!AY76</f>
        <v>19467.897187857863</v>
      </c>
      <c r="E83" s="85">
        <f>'3444'!AZ76</f>
        <v>25936.751680744248</v>
      </c>
      <c r="G83" s="85">
        <f>'3444'!BE76</f>
        <v>8329.3155696086251</v>
      </c>
      <c r="H83" s="85">
        <f>'3444'!BF76</f>
        <v>11032.822430128188</v>
      </c>
      <c r="I83" s="85">
        <f>'3444'!BG76</f>
        <v>13736.329290647751</v>
      </c>
    </row>
    <row r="84" spans="1:9" x14ac:dyDescent="0.4">
      <c r="A84" s="35">
        <f>'3444'!Y77</f>
        <v>69500</v>
      </c>
      <c r="B84" s="106">
        <f>IF(A84&gt;174999.99,VLOOKUP(A84,'Higher Income Adjustment'!A$1:B$190,2),0)</f>
        <v>0</v>
      </c>
      <c r="C84" s="85">
        <f>'3444'!AX77</f>
        <v>13098.68117097444</v>
      </c>
      <c r="D84" s="85">
        <f>'3444'!AY77</f>
        <v>19567.140864185796</v>
      </c>
      <c r="E84" s="85">
        <f>'3444'!AZ77</f>
        <v>26035.600557397152</v>
      </c>
      <c r="G84" s="85">
        <f>'3444'!BE77</f>
        <v>8367.7936816551446</v>
      </c>
      <c r="H84" s="85">
        <f>'3444'!BF77</f>
        <v>11071.135544858545</v>
      </c>
      <c r="I84" s="85">
        <f>'3444'!BG77</f>
        <v>13774.477408061946</v>
      </c>
    </row>
    <row r="85" spans="1:9" x14ac:dyDescent="0.4">
      <c r="A85" s="35">
        <f>'3444'!Y78</f>
        <v>70500</v>
      </c>
      <c r="B85" s="106">
        <f>IF(A85&gt;174999.99,VLOOKUP(A85,'Higher Income Adjustment'!A$1:B$190,2),0)</f>
        <v>0</v>
      </c>
      <c r="C85" s="85">
        <f>'3444'!AX78</f>
        <v>13198.314364925951</v>
      </c>
      <c r="D85" s="85">
        <f>'3444'!AY78</f>
        <v>19666.384540513729</v>
      </c>
      <c r="E85" s="85">
        <f>'3444'!AZ78</f>
        <v>26134.454716101507</v>
      </c>
      <c r="G85" s="85">
        <f>'3444'!BE78</f>
        <v>8406.2695861914544</v>
      </c>
      <c r="H85" s="85">
        <f>'3444'!BF78</f>
        <v>11109.448659588901</v>
      </c>
      <c r="I85" s="85">
        <f>'3444'!BG78</f>
        <v>13812.627732986348</v>
      </c>
    </row>
    <row r="86" spans="1:9" x14ac:dyDescent="0.4">
      <c r="A86" s="35">
        <f>'3444'!Y79</f>
        <v>71500</v>
      </c>
      <c r="B86" s="106">
        <f>IF(A86&gt;174999.99,VLOOKUP(A86,'Higher Income Adjustment'!A$1:B$190,2),0)</f>
        <v>0</v>
      </c>
      <c r="C86" s="85">
        <f>'3444'!AX79</f>
        <v>13297.942275871676</v>
      </c>
      <c r="D86" s="85">
        <f>'3444'!AY79</f>
        <v>19765.628216841666</v>
      </c>
      <c r="E86" s="85">
        <f>'3444'!AZ79</f>
        <v>26233.314157811656</v>
      </c>
      <c r="G86" s="85">
        <f>'3444'!BE79</f>
        <v>8444.7432828187084</v>
      </c>
      <c r="H86" s="85">
        <f>'3444'!BF79</f>
        <v>11147.761774319257</v>
      </c>
      <c r="I86" s="85">
        <f>'3444'!BG79</f>
        <v>13850.780265819805</v>
      </c>
    </row>
    <row r="87" spans="1:9" x14ac:dyDescent="0.4">
      <c r="A87" s="35">
        <f>'3444'!Y80</f>
        <v>72500</v>
      </c>
      <c r="B87" s="106">
        <f>IF(A87&gt;174999.99,VLOOKUP(A87,'Higher Income Adjustment'!A$1:B$190,2),0)</f>
        <v>0</v>
      </c>
      <c r="C87" s="85">
        <f>'3444'!AX80</f>
        <v>13397.564902869985</v>
      </c>
      <c r="D87" s="85">
        <f>'3444'!AY80</f>
        <v>19864.871893169598</v>
      </c>
      <c r="E87" s="85">
        <f>'3444'!AZ80</f>
        <v>26332.178883469212</v>
      </c>
      <c r="G87" s="85">
        <f>'3444'!BE80</f>
        <v>8483.2147711433827</v>
      </c>
      <c r="H87" s="85">
        <f>'3444'!BF80</f>
        <v>11186.074889049612</v>
      </c>
      <c r="I87" s="85">
        <f>'3444'!BG80</f>
        <v>13888.935006955842</v>
      </c>
    </row>
    <row r="88" spans="1:9" x14ac:dyDescent="0.4">
      <c r="A88" s="35">
        <f>'3444'!Y81</f>
        <v>73500</v>
      </c>
      <c r="B88" s="106">
        <f>IF(A88&gt;174999.99,VLOOKUP(A88,'Higher Income Adjustment'!A$1:B$190,2),0)</f>
        <v>0</v>
      </c>
      <c r="C88" s="85">
        <f>'3444'!AX81</f>
        <v>13497.182244992</v>
      </c>
      <c r="D88" s="85">
        <f>'3444'!AY81</f>
        <v>19964.115569497531</v>
      </c>
      <c r="E88" s="85">
        <f>'3444'!AZ81</f>
        <v>26431.048894003063</v>
      </c>
      <c r="G88" s="85">
        <f>'3444'!BE81</f>
        <v>8521.6840507772704</v>
      </c>
      <c r="H88" s="85">
        <f>'3444'!BF81</f>
        <v>11224.388003779968</v>
      </c>
      <c r="I88" s="85">
        <f>'3444'!BG81</f>
        <v>13927.091956782666</v>
      </c>
    </row>
    <row r="89" spans="1:9" x14ac:dyDescent="0.4">
      <c r="A89" s="35">
        <f>'3444'!Y82</f>
        <v>74500</v>
      </c>
      <c r="B89" s="106">
        <f>IF(A89&gt;174999.99,VLOOKUP(A89,'Higher Income Adjustment'!A$1:B$190,2),0)</f>
        <v>0</v>
      </c>
      <c r="C89" s="85">
        <f>'3444'!AX82</f>
        <v>13596.794301321564</v>
      </c>
      <c r="D89" s="85">
        <f>'3444'!AY82</f>
        <v>20063.359245825464</v>
      </c>
      <c r="E89" s="85">
        <f>'3444'!AZ82</f>
        <v>26529.924190329366</v>
      </c>
      <c r="G89" s="85">
        <f>'3444'!BE82</f>
        <v>8560.1511213374852</v>
      </c>
      <c r="H89" s="85">
        <f>'3444'!BF82</f>
        <v>11262.701118510324</v>
      </c>
      <c r="I89" s="85">
        <f>'3444'!BG82</f>
        <v>13965.251115683162</v>
      </c>
    </row>
    <row r="90" spans="1:9" x14ac:dyDescent="0.4">
      <c r="A90" s="35">
        <f>'3444'!Y83</f>
        <v>75500</v>
      </c>
      <c r="B90" s="106">
        <f>IF(A90&gt;174999.99,VLOOKUP(A90,'Higher Income Adjustment'!A$1:B$190,2),0)</f>
        <v>0</v>
      </c>
      <c r="C90" s="85">
        <f>'3444'!AX83</f>
        <v>13696.401070955289</v>
      </c>
      <c r="D90" s="85">
        <f>'3444'!AY83</f>
        <v>20162.602922153397</v>
      </c>
      <c r="E90" s="85">
        <f>'3444'!AZ83</f>
        <v>26628.804773351505</v>
      </c>
      <c r="G90" s="85">
        <f>'3444'!BE83</f>
        <v>8598.6159824464776</v>
      </c>
      <c r="H90" s="85">
        <f>'3444'!BF83</f>
        <v>11301.014233240679</v>
      </c>
      <c r="I90" s="85">
        <f>'3444'!BG83</f>
        <v>14003.412484034881</v>
      </c>
    </row>
    <row r="91" spans="1:9" x14ac:dyDescent="0.4">
      <c r="A91" s="35">
        <f>'3444'!Y84</f>
        <v>76500</v>
      </c>
      <c r="B91" s="106">
        <f>IF(A91&gt;174999.99,VLOOKUP(A91,'Higher Income Adjustment'!A$1:B$190,2),0)</f>
        <v>0</v>
      </c>
      <c r="C91" s="85">
        <f>'3444'!AX84</f>
        <v>13796.002553002538</v>
      </c>
      <c r="D91" s="85">
        <f>'3444'!AY84</f>
        <v>20261.84659848133</v>
      </c>
      <c r="E91" s="85">
        <f>'3444'!AZ84</f>
        <v>26727.690643960123</v>
      </c>
      <c r="G91" s="85">
        <f>'3444'!BE84</f>
        <v>8637.078633732026</v>
      </c>
      <c r="H91" s="85">
        <f>'3444'!BF84</f>
        <v>11339.327347971037</v>
      </c>
      <c r="I91" s="85">
        <f>'3444'!BG84</f>
        <v>14041.576062210048</v>
      </c>
    </row>
    <row r="92" spans="1:9" x14ac:dyDescent="0.4">
      <c r="A92" s="35">
        <f>'3444'!Y85</f>
        <v>77500</v>
      </c>
      <c r="B92" s="106">
        <f>IF(A92&gt;174999.99,VLOOKUP(A92,'Higher Income Adjustment'!A$1:B$190,2),0)</f>
        <v>0</v>
      </c>
      <c r="C92" s="85">
        <f>'3444'!AX85</f>
        <v>13895.598746585452</v>
      </c>
      <c r="D92" s="85">
        <f>'3444'!AY85</f>
        <v>20361.090274809263</v>
      </c>
      <c r="E92" s="85">
        <f>'3444'!AZ85</f>
        <v>26826.581803033074</v>
      </c>
      <c r="G92" s="85">
        <f>'3444'!BE85</f>
        <v>8675.5390748272494</v>
      </c>
      <c r="H92" s="85">
        <f>'3444'!BF85</f>
        <v>11377.640462701393</v>
      </c>
      <c r="I92" s="85">
        <f>'3444'!BG85</f>
        <v>14079.741850575536</v>
      </c>
    </row>
    <row r="93" spans="1:9" x14ac:dyDescent="0.4">
      <c r="A93" s="35">
        <f>'3444'!Y86</f>
        <v>78500</v>
      </c>
      <c r="B93" s="106">
        <f>IF(A93&gt;174999.99,VLOOKUP(A93,'Higher Income Adjustment'!A$1:B$190,2),0)</f>
        <v>0</v>
      </c>
      <c r="C93" s="85">
        <f>'3444'!AX86</f>
        <v>13995.189650838964</v>
      </c>
      <c r="D93" s="85">
        <f>'3444'!AY86</f>
        <v>20460.3339511372</v>
      </c>
      <c r="E93" s="85">
        <f>'3444'!AZ86</f>
        <v>26925.478251435437</v>
      </c>
      <c r="G93" s="85">
        <f>'3444'!BE86</f>
        <v>8713.9973053706126</v>
      </c>
      <c r="H93" s="85">
        <f>'3444'!BF86</f>
        <v>11415.953577431748</v>
      </c>
      <c r="I93" s="85">
        <f>'3444'!BG86</f>
        <v>14117.909849492884</v>
      </c>
    </row>
    <row r="94" spans="1:9" x14ac:dyDescent="0.4">
      <c r="A94" s="35">
        <f>'3444'!Y87</f>
        <v>79500</v>
      </c>
      <c r="B94" s="106">
        <f>IF(A94&gt;174999.99,VLOOKUP(A94,'Higher Income Adjustment'!A$1:B$190,2),0)</f>
        <v>0</v>
      </c>
      <c r="C94" s="85">
        <f>'3444'!AX87</f>
        <v>14094.775264910788</v>
      </c>
      <c r="D94" s="85">
        <f>'3444'!AY87</f>
        <v>20559.577627465133</v>
      </c>
      <c r="E94" s="85">
        <f>'3444'!AZ87</f>
        <v>27024.379990019479</v>
      </c>
      <c r="G94" s="85">
        <f>'3444'!BE87</f>
        <v>8752.453325005923</v>
      </c>
      <c r="H94" s="85">
        <f>'3444'!BF87</f>
        <v>11454.266692162104</v>
      </c>
      <c r="I94" s="85">
        <f>'3444'!BG87</f>
        <v>14156.080059318285</v>
      </c>
    </row>
    <row r="95" spans="1:9" x14ac:dyDescent="0.4">
      <c r="A95" s="35">
        <f>'3444'!Y88</f>
        <v>80500</v>
      </c>
      <c r="B95" s="106">
        <f>IF(A95&gt;174999.99,VLOOKUP(A95,'Higher Income Adjustment'!A$1:B$190,2),0)</f>
        <v>0</v>
      </c>
      <c r="C95" s="85">
        <f>'3444'!AX88</f>
        <v>14194.355587961451</v>
      </c>
      <c r="D95" s="85">
        <f>'3444'!AY88</f>
        <v>20658.821303793065</v>
      </c>
      <c r="E95" s="85">
        <f>'3444'!AZ88</f>
        <v>27123.28701962468</v>
      </c>
      <c r="G95" s="85">
        <f>'3444'!BE88</f>
        <v>8790.9071333823449</v>
      </c>
      <c r="H95" s="85">
        <f>'3444'!BF88</f>
        <v>11492.57980689246</v>
      </c>
      <c r="I95" s="85">
        <f>'3444'!BG88</f>
        <v>14194.252480402574</v>
      </c>
    </row>
    <row r="96" spans="1:9" x14ac:dyDescent="0.4">
      <c r="A96" s="35">
        <f>'3444'!Y89</f>
        <v>81500</v>
      </c>
      <c r="B96" s="106">
        <f>IF(A96&gt;174999.99,VLOOKUP(A96,'Higher Income Adjustment'!A$1:B$190,2),0)</f>
        <v>0</v>
      </c>
      <c r="C96" s="85">
        <f>'3444'!AX89</f>
        <v>14293.930619164305</v>
      </c>
      <c r="D96" s="85">
        <f>'3444'!AY89</f>
        <v>20758.064980120998</v>
      </c>
      <c r="E96" s="85">
        <f>'3444'!AZ89</f>
        <v>27222.199341077692</v>
      </c>
      <c r="G96" s="85">
        <f>'3444'!BE89</f>
        <v>8829.3587301543994</v>
      </c>
      <c r="H96" s="85">
        <f>'3444'!BF89</f>
        <v>11530.892921622817</v>
      </c>
      <c r="I96" s="85">
        <f>'3444'!BG89</f>
        <v>14232.427113091235</v>
      </c>
    </row>
    <row r="97" spans="1:9" x14ac:dyDescent="0.4">
      <c r="A97" s="35">
        <f>'3444'!Y90</f>
        <v>82500</v>
      </c>
      <c r="B97" s="106">
        <f>IF(A97&gt;174999.99,VLOOKUP(A97,'Higher Income Adjustment'!A$1:B$190,2),0)</f>
        <v>0</v>
      </c>
      <c r="C97" s="85">
        <f>'3444'!AX90</f>
        <v>14393.500357705518</v>
      </c>
      <c r="D97" s="85">
        <f>'3444'!AY90</f>
        <v>20857.308656448935</v>
      </c>
      <c r="E97" s="85">
        <f>'3444'!AZ90</f>
        <v>27321.116955192352</v>
      </c>
      <c r="G97" s="85">
        <f>'3444'!BE90</f>
        <v>8867.8081149819573</v>
      </c>
      <c r="H97" s="85">
        <f>'3444'!BF90</f>
        <v>11569.206036353171</v>
      </c>
      <c r="I97" s="85">
        <f>'3444'!BG90</f>
        <v>14270.603957724385</v>
      </c>
    </row>
    <row r="98" spans="1:9" x14ac:dyDescent="0.4">
      <c r="A98" s="35">
        <f>'3444'!Y91</f>
        <v>83500</v>
      </c>
      <c r="B98" s="106">
        <f>IF(A98&gt;174999.99,VLOOKUP(A98,'Higher Income Adjustment'!A$1:B$190,2),0)</f>
        <v>0</v>
      </c>
      <c r="C98" s="85">
        <f>'3444'!AX91</f>
        <v>14493.064802784091</v>
      </c>
      <c r="D98" s="85">
        <f>'3444'!AY91</f>
        <v>20956.552332776868</v>
      </c>
      <c r="E98" s="85">
        <f>'3444'!AZ91</f>
        <v>27420.039862769645</v>
      </c>
      <c r="G98" s="85">
        <f>'3444'!BE91</f>
        <v>8906.2552875302717</v>
      </c>
      <c r="H98" s="85">
        <f>'3444'!BF91</f>
        <v>11607.519151083528</v>
      </c>
      <c r="I98" s="85">
        <f>'3444'!BG91</f>
        <v>14308.783014636785</v>
      </c>
    </row>
    <row r="99" spans="1:9" x14ac:dyDescent="0.4">
      <c r="A99" s="35">
        <f>'3444'!Y92</f>
        <v>84500</v>
      </c>
      <c r="B99" s="106">
        <f>IF(A99&gt;174999.99,VLOOKUP(A99,'Higher Income Adjustment'!A$1:B$190,2),0)</f>
        <v>0</v>
      </c>
      <c r="C99" s="85">
        <f>'3444'!AX92</f>
        <v>14592.623953611881</v>
      </c>
      <c r="D99" s="85">
        <f>'3444'!AY92</f>
        <v>21055.796009104801</v>
      </c>
      <c r="E99" s="85">
        <f>'3444'!AZ92</f>
        <v>27518.968064597721</v>
      </c>
      <c r="G99" s="85">
        <f>'3444'!BE92</f>
        <v>8944.7002474699493</v>
      </c>
      <c r="H99" s="85">
        <f>'3444'!BF92</f>
        <v>11645.832265813884</v>
      </c>
      <c r="I99" s="85">
        <f>'3444'!BG92</f>
        <v>14346.964284157819</v>
      </c>
    </row>
    <row r="100" spans="1:9" x14ac:dyDescent="0.4">
      <c r="A100" s="35">
        <f>'3444'!Y93</f>
        <v>85500</v>
      </c>
      <c r="B100" s="106">
        <f>IF(A100&gt;174999.99,VLOOKUP(A100,'Higher Income Adjustment'!A$1:B$190,2),0)</f>
        <v>0</v>
      </c>
      <c r="C100" s="85">
        <f>'3444'!AX93</f>
        <v>14692.177809413595</v>
      </c>
      <c r="D100" s="85">
        <f>'3444'!AY93</f>
        <v>21155.039685432734</v>
      </c>
      <c r="E100" s="85">
        <f>'3444'!AZ93</f>
        <v>27617.901561451872</v>
      </c>
      <c r="G100" s="85">
        <f>'3444'!BE93</f>
        <v>8983.1429944769752</v>
      </c>
      <c r="H100" s="85">
        <f>'3444'!BF93</f>
        <v>11684.14538054424</v>
      </c>
      <c r="I100" s="85">
        <f>'3444'!BG93</f>
        <v>14385.147766611504</v>
      </c>
    </row>
    <row r="101" spans="1:9" x14ac:dyDescent="0.4">
      <c r="A101" s="35">
        <f>'3444'!Y94</f>
        <v>86500</v>
      </c>
      <c r="B101" s="106">
        <f>IF(A101&gt;174999.99,VLOOKUP(A101,'Higher Income Adjustment'!A$1:B$190,2),0)</f>
        <v>0</v>
      </c>
      <c r="C101" s="85">
        <f>'3444'!AX94</f>
        <v>14791.726369426811</v>
      </c>
      <c r="D101" s="85">
        <f>'3444'!AY94</f>
        <v>21254.283361760667</v>
      </c>
      <c r="E101" s="85">
        <f>'3444'!AZ94</f>
        <v>27716.840354094522</v>
      </c>
      <c r="G101" s="85">
        <f>'3444'!BE94</f>
        <v>9021.5835282327116</v>
      </c>
      <c r="H101" s="85">
        <f>'3444'!BF94</f>
        <v>11722.458495274595</v>
      </c>
      <c r="I101" s="85">
        <f>'3444'!BG94</f>
        <v>14423.333462316479</v>
      </c>
    </row>
    <row r="102" spans="1:9" x14ac:dyDescent="0.4">
      <c r="A102" s="35">
        <f>'3444'!Y95</f>
        <v>87500</v>
      </c>
      <c r="B102" s="106">
        <f>IF(A102&gt;174999.99,VLOOKUP(A102,'Higher Income Adjustment'!A$1:B$190,2),0)</f>
        <v>0</v>
      </c>
      <c r="C102" s="85">
        <f>'3444'!AX95</f>
        <v>14891.269632901969</v>
      </c>
      <c r="D102" s="85">
        <f>'3444'!AY95</f>
        <v>21353.5270380886</v>
      </c>
      <c r="E102" s="85">
        <f>'3444'!AZ95</f>
        <v>27815.784443275232</v>
      </c>
      <c r="G102" s="85">
        <f>'3444'!BE95</f>
        <v>9060.0218484239012</v>
      </c>
      <c r="H102" s="85">
        <f>'3444'!BF95</f>
        <v>11760.771610004951</v>
      </c>
      <c r="I102" s="85">
        <f>'3444'!BG95</f>
        <v>14461.521371586001</v>
      </c>
    </row>
    <row r="103" spans="1:9" x14ac:dyDescent="0.4">
      <c r="A103" s="35">
        <f>'3444'!Y96</f>
        <v>88500</v>
      </c>
      <c r="B103" s="106">
        <f>IF(A103&gt;174999.99,VLOOKUP(A103,'Higher Income Adjustment'!A$1:B$190,2),0)</f>
        <v>0</v>
      </c>
      <c r="C103" s="85">
        <f>'3444'!AX96</f>
        <v>14990.807599102405</v>
      </c>
      <c r="D103" s="85">
        <f>'3444'!AY96</f>
        <v>21452.770714416532</v>
      </c>
      <c r="E103" s="85">
        <f>'3444'!AZ96</f>
        <v>27914.73382973066</v>
      </c>
      <c r="G103" s="85">
        <f>'3444'!BE96</f>
        <v>9098.4579547426729</v>
      </c>
      <c r="H103" s="85">
        <f>'3444'!BF96</f>
        <v>11799.084724735309</v>
      </c>
      <c r="I103" s="85">
        <f>'3444'!BG96</f>
        <v>14499.711494727944</v>
      </c>
    </row>
    <row r="104" spans="1:9" x14ac:dyDescent="0.4">
      <c r="A104" s="35">
        <f>'3444'!Y97</f>
        <v>89500</v>
      </c>
      <c r="B104" s="106">
        <f>IF(A104&gt;174999.99,VLOOKUP(A104,'Higher Income Adjustment'!A$1:B$190,2),0)</f>
        <v>0</v>
      </c>
      <c r="C104" s="85">
        <f>'3444'!AX97</f>
        <v>15090.340267304346</v>
      </c>
      <c r="D104" s="85">
        <f>'3444'!AY97</f>
        <v>21552.014390744465</v>
      </c>
      <c r="E104" s="85">
        <f>'3444'!AZ97</f>
        <v>28013.688514184585</v>
      </c>
      <c r="G104" s="85">
        <f>'3444'!BE97</f>
        <v>9136.8918468865359</v>
      </c>
      <c r="H104" s="85">
        <f>'3444'!BF97</f>
        <v>11837.397839465664</v>
      </c>
      <c r="I104" s="85">
        <f>'3444'!BG97</f>
        <v>14537.903832044793</v>
      </c>
    </row>
    <row r="105" spans="1:9" x14ac:dyDescent="0.4">
      <c r="A105" s="35">
        <f>'3444'!Y98</f>
        <v>90500</v>
      </c>
      <c r="B105" s="106">
        <f>IF(A105&gt;174999.99,VLOOKUP(A105,'Higher Income Adjustment'!A$1:B$190,2),0)</f>
        <v>0</v>
      </c>
      <c r="C105" s="85">
        <f>'3444'!AX98</f>
        <v>15189.867636796915</v>
      </c>
      <c r="D105" s="85">
        <f>'3444'!AY98</f>
        <v>21651.258067072402</v>
      </c>
      <c r="E105" s="85">
        <f>'3444'!AZ98</f>
        <v>28112.648497347887</v>
      </c>
      <c r="G105" s="85">
        <f>'3444'!BE98</f>
        <v>9175.3235245584001</v>
      </c>
      <c r="H105" s="85">
        <f>'3444'!BF98</f>
        <v>11875.71095419602</v>
      </c>
      <c r="I105" s="85">
        <f>'3444'!BG98</f>
        <v>14576.09838383364</v>
      </c>
    </row>
    <row r="106" spans="1:9" x14ac:dyDescent="0.4">
      <c r="A106" s="35">
        <f>'3444'!Y99</f>
        <v>91500</v>
      </c>
      <c r="B106" s="106">
        <f>IF(A106&gt;174999.99,VLOOKUP(A106,'Higher Income Adjustment'!A$1:B$190,2),0)</f>
        <v>0</v>
      </c>
      <c r="C106" s="85">
        <f>'3444'!AX99</f>
        <v>15289.389706882146</v>
      </c>
      <c r="D106" s="85">
        <f>'3444'!AY99</f>
        <v>21750.501743400335</v>
      </c>
      <c r="E106" s="85">
        <f>'3444'!AZ99</f>
        <v>28211.613779918524</v>
      </c>
      <c r="G106" s="85">
        <f>'3444'!BE99</f>
        <v>9213.752987466567</v>
      </c>
      <c r="H106" s="85">
        <f>'3444'!BF99</f>
        <v>11914.024068926376</v>
      </c>
      <c r="I106" s="85">
        <f>'3444'!BG99</f>
        <v>14614.295150386184</v>
      </c>
    </row>
    <row r="107" spans="1:9" x14ac:dyDescent="0.4">
      <c r="A107" s="35">
        <f>'3444'!Y100</f>
        <v>92500</v>
      </c>
      <c r="B107" s="106">
        <f>IF(A107&gt;174999.99,VLOOKUP(A107,'Higher Income Adjustment'!A$1:B$190,2),0)</f>
        <v>0</v>
      </c>
      <c r="C107" s="85">
        <f>'3444'!AX100</f>
        <v>15388.906476874996</v>
      </c>
      <c r="D107" s="85">
        <f>'3444'!AY100</f>
        <v>21849.745419728268</v>
      </c>
      <c r="E107" s="85">
        <f>'3444'!AZ100</f>
        <v>28310.58436258154</v>
      </c>
      <c r="G107" s="85">
        <f>'3444'!BE100</f>
        <v>9252.1802353247404</v>
      </c>
      <c r="H107" s="85">
        <f>'3444'!BF100</f>
        <v>11952.337183656731</v>
      </c>
      <c r="I107" s="85">
        <f>'3444'!BG100</f>
        <v>14652.494131988722</v>
      </c>
    </row>
    <row r="108" spans="1:9" x14ac:dyDescent="0.4">
      <c r="A108" s="35">
        <f>'3444'!Y101</f>
        <v>93500</v>
      </c>
      <c r="B108" s="106">
        <f>IF(A108&gt;174999.99,VLOOKUP(A108,'Higher Income Adjustment'!A$1:B$190,2),0)</f>
        <v>0</v>
      </c>
      <c r="C108" s="85">
        <f>'3444'!AX101</f>
        <v>15488.417946103349</v>
      </c>
      <c r="D108" s="85">
        <f>'3444'!AY101</f>
        <v>21948.989096056204</v>
      </c>
      <c r="E108" s="85">
        <f>'3444'!AZ101</f>
        <v>28409.560246009059</v>
      </c>
      <c r="G108" s="85">
        <f>'3444'!BE101</f>
        <v>9290.6052678520246</v>
      </c>
      <c r="H108" s="85">
        <f>'3444'!BF101</f>
        <v>11990.650298387089</v>
      </c>
      <c r="I108" s="85">
        <f>'3444'!BG101</f>
        <v>14690.695328922153</v>
      </c>
    </row>
    <row r="109" spans="1:9" x14ac:dyDescent="0.4">
      <c r="A109" s="35">
        <f>'3444'!Y102</f>
        <v>94500</v>
      </c>
      <c r="B109" s="106">
        <f>IF(A109&gt;174999.99,VLOOKUP(A109,'Higher Income Adjustment'!A$1:B$190,2),0)</f>
        <v>0</v>
      </c>
      <c r="C109" s="85">
        <f>'3444'!AX102</f>
        <v>15587.924113908019</v>
      </c>
      <c r="D109" s="85">
        <f>'3444'!AY102</f>
        <v>22048.232772384137</v>
      </c>
      <c r="E109" s="85">
        <f>'3444'!AZ102</f>
        <v>28508.541430860256</v>
      </c>
      <c r="G109" s="85">
        <f>'3444'!BE102</f>
        <v>9329.0280847729227</v>
      </c>
      <c r="H109" s="85">
        <f>'3444'!BF102</f>
        <v>12028.963413117443</v>
      </c>
      <c r="I109" s="85">
        <f>'3444'!BG102</f>
        <v>14728.898741461962</v>
      </c>
    </row>
    <row r="110" spans="1:9" x14ac:dyDescent="0.4">
      <c r="A110" s="35">
        <f>'3444'!Y103</f>
        <v>95500</v>
      </c>
      <c r="B110" s="106">
        <f>IF(A110&gt;174999.99,VLOOKUP(A110,'Higher Income Adjustment'!A$1:B$190,2),0)</f>
        <v>0</v>
      </c>
      <c r="C110" s="85">
        <f>'3444'!AX103</f>
        <v>15687.424979642767</v>
      </c>
      <c r="D110" s="85">
        <f>'3444'!AY103</f>
        <v>22147.47644871207</v>
      </c>
      <c r="E110" s="85">
        <f>'3444'!AZ103</f>
        <v>28607.527917781372</v>
      </c>
      <c r="G110" s="85">
        <f>'3444'!BE103</f>
        <v>9367.4486858173623</v>
      </c>
      <c r="H110" s="85">
        <f>'3444'!BF103</f>
        <v>12067.2765278478</v>
      </c>
      <c r="I110" s="85">
        <f>'3444'!BG103</f>
        <v>14767.104369878238</v>
      </c>
    </row>
    <row r="111" spans="1:9" x14ac:dyDescent="0.4">
      <c r="A111" s="35">
        <f>'3444'!Y104</f>
        <v>96500</v>
      </c>
      <c r="B111" s="106">
        <f>IF(A111&gt;174999.99,VLOOKUP(A111,'Higher Income Adjustment'!A$1:B$190,2),0)</f>
        <v>0</v>
      </c>
      <c r="C111" s="85">
        <f>'3444'!AX104</f>
        <v>15786.92054267431</v>
      </c>
      <c r="D111" s="85">
        <f>'3444'!AY104</f>
        <v>22246.720125040003</v>
      </c>
      <c r="E111" s="85">
        <f>'3444'!AZ104</f>
        <v>28706.519707405696</v>
      </c>
      <c r="G111" s="85">
        <f>'3444'!BE104</f>
        <v>9405.8670707206729</v>
      </c>
      <c r="H111" s="85">
        <f>'3444'!BF104</f>
        <v>12105.589642578156</v>
      </c>
      <c r="I111" s="85">
        <f>'3444'!BG104</f>
        <v>14805.312214435638</v>
      </c>
    </row>
    <row r="112" spans="1:9" x14ac:dyDescent="0.4">
      <c r="A112" s="35">
        <f>'3444'!Y105</f>
        <v>97500</v>
      </c>
      <c r="B112" s="106">
        <f>IF(A112&gt;174999.99,VLOOKUP(A112,'Higher Income Adjustment'!A$1:B$190,2),0)</f>
        <v>0</v>
      </c>
      <c r="C112" s="85">
        <f>'3444'!AX105</f>
        <v>15886.410802382316</v>
      </c>
      <c r="D112" s="85">
        <f>'3444'!AY105</f>
        <v>22345.963801367936</v>
      </c>
      <c r="E112" s="85">
        <f>'3444'!AZ105</f>
        <v>28805.516800353558</v>
      </c>
      <c r="G112" s="85">
        <f>'3444'!BE105</f>
        <v>9444.2832392236014</v>
      </c>
      <c r="H112" s="85">
        <f>'3444'!BF105</f>
        <v>12143.902757308511</v>
      </c>
      <c r="I112" s="85">
        <f>'3444'!BG105</f>
        <v>14843.522275393421</v>
      </c>
    </row>
    <row r="113" spans="1:9" x14ac:dyDescent="0.4">
      <c r="A113" s="35">
        <f>'3444'!Y106</f>
        <v>98500</v>
      </c>
      <c r="B113" s="106">
        <f>IF(A113&gt;174999.99,VLOOKUP(A113,'Higher Income Adjustment'!A$1:B$190,2),0)</f>
        <v>0</v>
      </c>
      <c r="C113" s="85">
        <f>'3444'!AX106</f>
        <v>15985.895758159424</v>
      </c>
      <c r="D113" s="85">
        <f>'3444'!AY106</f>
        <v>22445.207477695869</v>
      </c>
      <c r="E113" s="85">
        <f>'3444'!AZ106</f>
        <v>28904.519197232315</v>
      </c>
      <c r="G113" s="85">
        <f>'3444'!BE106</f>
        <v>9482.6971910723169</v>
      </c>
      <c r="H113" s="85">
        <f>'3444'!BF106</f>
        <v>12182.215872038867</v>
      </c>
      <c r="I113" s="85">
        <f>'3444'!BG106</f>
        <v>14881.734553005417</v>
      </c>
    </row>
    <row r="114" spans="1:9" x14ac:dyDescent="0.4">
      <c r="A114" s="35">
        <f>'3444'!Y107</f>
        <v>99500</v>
      </c>
      <c r="B114" s="106">
        <f>IF(A114&gt;174999.99,VLOOKUP(A114,'Higher Income Adjustment'!A$1:B$190,2),0)</f>
        <v>0</v>
      </c>
      <c r="C114" s="85">
        <f>'3444'!AX107</f>
        <v>16085.375409411252</v>
      </c>
      <c r="D114" s="85">
        <f>'3444'!AY107</f>
        <v>22544.451154023802</v>
      </c>
      <c r="E114" s="85">
        <f>'3444'!AZ107</f>
        <v>29003.526898636352</v>
      </c>
      <c r="G114" s="85">
        <f>'3444'!BE107</f>
        <v>9521.108926018409</v>
      </c>
      <c r="H114" s="85">
        <f>'3444'!BF107</f>
        <v>12220.528986769223</v>
      </c>
      <c r="I114" s="85">
        <f>'3444'!BG107</f>
        <v>14919.949047520036</v>
      </c>
    </row>
    <row r="115" spans="1:9" x14ac:dyDescent="0.4">
      <c r="A115" s="35">
        <f>'3444'!Y108</f>
        <v>100500</v>
      </c>
      <c r="B115" s="106">
        <f>IF(A115&gt;174999.99,VLOOKUP(A115,'Higher Income Adjustment'!A$1:B$190,2),0)</f>
        <v>0</v>
      </c>
      <c r="C115" s="85">
        <f>'3444'!AX108</f>
        <v>16184.849755556392</v>
      </c>
      <c r="D115" s="85">
        <f>'3444'!AY108</f>
        <v>22643.694830351735</v>
      </c>
      <c r="E115" s="85">
        <f>'3444'!AZ108</f>
        <v>29102.539905147078</v>
      </c>
      <c r="G115" s="85">
        <f>'3444'!BE108</f>
        <v>9559.5184438188953</v>
      </c>
      <c r="H115" s="85">
        <f>'3444'!BF108</f>
        <v>12258.84210149958</v>
      </c>
      <c r="I115" s="85">
        <f>'3444'!BG108</f>
        <v>14958.165759180265</v>
      </c>
    </row>
    <row r="116" spans="1:9" x14ac:dyDescent="0.4">
      <c r="A116" s="35">
        <f>'3444'!Y109</f>
        <v>101500</v>
      </c>
      <c r="B116" s="106">
        <f>IF(A116&gt;174999.99,VLOOKUP(A116,'Higher Income Adjustment'!A$1:B$190,2),0)</f>
        <v>0</v>
      </c>
      <c r="C116" s="85">
        <f>'3444'!AX109</f>
        <v>16284.318796026429</v>
      </c>
      <c r="D116" s="85">
        <f>'3444'!AY109</f>
        <v>22742.938506679671</v>
      </c>
      <c r="E116" s="85">
        <f>'3444'!AZ109</f>
        <v>29201.558217332913</v>
      </c>
      <c r="G116" s="85">
        <f>'3444'!BE109</f>
        <v>9597.9257442362159</v>
      </c>
      <c r="H116" s="85">
        <f>'3444'!BF109</f>
        <v>12297.155216229936</v>
      </c>
      <c r="I116" s="85">
        <f>'3444'!BG109</f>
        <v>14996.384688223656</v>
      </c>
    </row>
    <row r="117" spans="1:9" x14ac:dyDescent="0.4">
      <c r="A117" s="35">
        <f>'3444'!Y110</f>
        <v>102500</v>
      </c>
      <c r="B117" s="106">
        <f>IF(A117&gt;174999.99,VLOOKUP(A117,'Higher Income Adjustment'!A$1:B$190,2),0)</f>
        <v>0</v>
      </c>
      <c r="C117" s="85">
        <f>'3444'!AX110</f>
        <v>16383.78253026594</v>
      </c>
      <c r="D117" s="85">
        <f>'3444'!AY110</f>
        <v>22842.182183007604</v>
      </c>
      <c r="E117" s="85">
        <f>'3444'!AZ110</f>
        <v>29300.581835749268</v>
      </c>
      <c r="G117" s="85">
        <f>'3444'!BE110</f>
        <v>9636.3308270382477</v>
      </c>
      <c r="H117" s="85">
        <f>'3444'!BF110</f>
        <v>12335.468330960291</v>
      </c>
      <c r="I117" s="85">
        <f>'3444'!BG110</f>
        <v>15034.605834882335</v>
      </c>
    </row>
    <row r="118" spans="1:9" x14ac:dyDescent="0.4">
      <c r="A118" s="35">
        <f>'3444'!Y111</f>
        <v>103500</v>
      </c>
      <c r="B118" s="106">
        <f>IF(A118&gt;174999.99,VLOOKUP(A118,'Higher Income Adjustment'!A$1:B$190,2),0)</f>
        <v>0</v>
      </c>
      <c r="C118" s="85">
        <f>'3444'!AX111</f>
        <v>16483.240957732509</v>
      </c>
      <c r="D118" s="85">
        <f>'3444'!AY111</f>
        <v>22941.425859335537</v>
      </c>
      <c r="E118" s="85">
        <f>'3444'!AZ111</f>
        <v>29399.610760938565</v>
      </c>
      <c r="G118" s="85">
        <f>'3444'!BE111</f>
        <v>9674.733691998299</v>
      </c>
      <c r="H118" s="85">
        <f>'3444'!BF111</f>
        <v>12373.781445690647</v>
      </c>
      <c r="I118" s="85">
        <f>'3444'!BG111</f>
        <v>15072.829199382995</v>
      </c>
    </row>
    <row r="119" spans="1:9" x14ac:dyDescent="0.4">
      <c r="A119" s="35">
        <f>'3444'!Y112</f>
        <v>104500</v>
      </c>
      <c r="B119" s="106">
        <f>IF(A119&gt;174999.99,VLOOKUP(A119,'Higher Income Adjustment'!A$1:B$190,2),0)</f>
        <v>0</v>
      </c>
      <c r="C119" s="85">
        <f>'3444'!AX112</f>
        <v>16582.694077896729</v>
      </c>
      <c r="D119" s="85">
        <f>'3444'!AY112</f>
        <v>23040.669535663474</v>
      </c>
      <c r="E119" s="85">
        <f>'3444'!AZ112</f>
        <v>29498.644993430218</v>
      </c>
      <c r="G119" s="85">
        <f>'3444'!BE112</f>
        <v>9713.1343388951173</v>
      </c>
      <c r="H119" s="85">
        <f>'3444'!BF112</f>
        <v>12412.094560421003</v>
      </c>
      <c r="I119" s="85">
        <f>'3444'!BG112</f>
        <v>15111.054781946888</v>
      </c>
    </row>
    <row r="120" spans="1:9" x14ac:dyDescent="0.4">
      <c r="A120" s="35">
        <f>'3444'!Y113</f>
        <v>105500</v>
      </c>
      <c r="B120" s="106">
        <f>IF(A120&gt;174999.99,VLOOKUP(A120,'Higher Income Adjustment'!A$1:B$190,2),0)</f>
        <v>0</v>
      </c>
      <c r="C120" s="85">
        <f>'3444'!AX113</f>
        <v>16682.141890242205</v>
      </c>
      <c r="D120" s="85">
        <f>'3444'!AY113</f>
        <v>23139.913211991407</v>
      </c>
      <c r="E120" s="85">
        <f>'3444'!AZ113</f>
        <v>29597.684533740608</v>
      </c>
      <c r="G120" s="85">
        <f>'3444'!BE113</f>
        <v>9751.5327675128883</v>
      </c>
      <c r="H120" s="85">
        <f>'3444'!BF113</f>
        <v>12450.40767515136</v>
      </c>
      <c r="I120" s="85">
        <f>'3444'!BG113</f>
        <v>15149.282582789832</v>
      </c>
    </row>
    <row r="121" spans="1:9" x14ac:dyDescent="0.4">
      <c r="A121" s="35">
        <f>'3444'!Y114</f>
        <v>106500</v>
      </c>
      <c r="B121" s="106">
        <f>IF(A121&gt;174999.99,VLOOKUP(A121,'Higher Income Adjustment'!A$1:B$190,2),0)</f>
        <v>0</v>
      </c>
      <c r="C121" s="85">
        <f>'3444'!AX114</f>
        <v>16781.584394265563</v>
      </c>
      <c r="D121" s="85">
        <f>'3444'!AY114</f>
        <v>23239.156888319339</v>
      </c>
      <c r="E121" s="85">
        <f>'3444'!AZ114</f>
        <v>29696.729382373116</v>
      </c>
      <c r="G121" s="85">
        <f>'3444'!BE114</f>
        <v>9789.9289776412352</v>
      </c>
      <c r="H121" s="85">
        <f>'3444'!BF114</f>
        <v>12488.720789881714</v>
      </c>
      <c r="I121" s="85">
        <f>'3444'!BG114</f>
        <v>15187.512602122193</v>
      </c>
    </row>
    <row r="122" spans="1:9" x14ac:dyDescent="0.4">
      <c r="A122" s="35">
        <f>'3444'!Y115</f>
        <v>107500</v>
      </c>
      <c r="B122" s="106">
        <f>IF(A122&gt;174999.99,VLOOKUP(A122,'Higher Income Adjustment'!A$1:B$190,2),0)</f>
        <v>0</v>
      </c>
      <c r="C122" s="85">
        <f>'3444'!AX115</f>
        <v>16881.02158947647</v>
      </c>
      <c r="D122" s="85">
        <f>'3444'!AY115</f>
        <v>23338.400564647272</v>
      </c>
      <c r="E122" s="85">
        <f>'3444'!AZ115</f>
        <v>29795.779539818075</v>
      </c>
      <c r="G122" s="85">
        <f>'3444'!BE115</f>
        <v>9828.3229690752396</v>
      </c>
      <c r="H122" s="85">
        <f>'3444'!BF115</f>
        <v>12527.033904612072</v>
      </c>
      <c r="I122" s="85">
        <f>'3444'!BG115</f>
        <v>15225.744840148904</v>
      </c>
    </row>
    <row r="123" spans="1:9" x14ac:dyDescent="0.4">
      <c r="A123" s="35">
        <f>'3444'!Y116</f>
        <v>108500</v>
      </c>
      <c r="B123" s="106">
        <f>IF(A123&gt;174999.99,VLOOKUP(A123,'Higher Income Adjustment'!A$1:B$190,2),0)</f>
        <v>0</v>
      </c>
      <c r="C123" s="85">
        <f>'3444'!AX116</f>
        <v>16980.453475397611</v>
      </c>
      <c r="D123" s="85">
        <f>'3444'!AY116</f>
        <v>23437.644240975205</v>
      </c>
      <c r="E123" s="85">
        <f>'3444'!AZ116</f>
        <v>29894.835006552799</v>
      </c>
      <c r="G123" s="85">
        <f>'3444'!BE116</f>
        <v>9866.7147416154148</v>
      </c>
      <c r="H123" s="85">
        <f>'3444'!BF116</f>
        <v>12565.347019342427</v>
      </c>
      <c r="I123" s="85">
        <f>'3444'!BG116</f>
        <v>15263.97929706944</v>
      </c>
    </row>
    <row r="124" spans="1:9" x14ac:dyDescent="0.4">
      <c r="A124" s="35">
        <f>'3444'!Y117</f>
        <v>109500</v>
      </c>
      <c r="B124" s="106">
        <f>IF(A124&gt;174999.99,VLOOKUP(A124,'Higher Income Adjustment'!A$1:B$190,2),0)</f>
        <v>0</v>
      </c>
      <c r="C124" s="85">
        <f>'3444'!AX117</f>
        <v>17079.88005156472</v>
      </c>
      <c r="D124" s="85">
        <f>'3444'!AY117</f>
        <v>23536.887917303138</v>
      </c>
      <c r="E124" s="85">
        <f>'3444'!AZ117</f>
        <v>29993.895783041557</v>
      </c>
      <c r="G124" s="85">
        <f>'3444'!BE117</f>
        <v>9905.1042950677347</v>
      </c>
      <c r="H124" s="85">
        <f>'3444'!BF117</f>
        <v>12603.660134072783</v>
      </c>
      <c r="I124" s="85">
        <f>'3444'!BG117</f>
        <v>15302.215973077831</v>
      </c>
    </row>
    <row r="125" spans="1:9" x14ac:dyDescent="0.4">
      <c r="A125" s="35">
        <f>'3444'!Y118</f>
        <v>110500</v>
      </c>
      <c r="B125" s="106">
        <f>IF(A125&gt;174999.99,VLOOKUP(A125,'Higher Income Adjustment'!A$1:B$190,2),0)</f>
        <v>0</v>
      </c>
      <c r="C125" s="85">
        <f>'3444'!AX118</f>
        <v>17179.301317526581</v>
      </c>
      <c r="D125" s="85">
        <f>'3444'!AY118</f>
        <v>23636.131593631071</v>
      </c>
      <c r="E125" s="85">
        <f>'3444'!AZ118</f>
        <v>30092.961869735562</v>
      </c>
      <c r="G125" s="85">
        <f>'3444'!BE118</f>
        <v>9943.491629243621</v>
      </c>
      <c r="H125" s="85">
        <f>'3444'!BF118</f>
        <v>12641.973248803139</v>
      </c>
      <c r="I125" s="85">
        <f>'3444'!BG118</f>
        <v>15340.454868362656</v>
      </c>
    </row>
    <row r="126" spans="1:9" x14ac:dyDescent="0.4">
      <c r="A126" s="35">
        <f>'3444'!Y119</f>
        <v>111500</v>
      </c>
      <c r="B126" s="106">
        <f>IF(A126&gt;174999.99,VLOOKUP(A126,'Higher Income Adjustment'!A$1:B$190,2),0)</f>
        <v>0</v>
      </c>
      <c r="C126" s="85">
        <f>'3444'!AX119</f>
        <v>17278.717272845017</v>
      </c>
      <c r="D126" s="85">
        <f>'3444'!AY119</f>
        <v>23735.375269959004</v>
      </c>
      <c r="E126" s="85">
        <f>'3444'!AZ119</f>
        <v>30192.033267072991</v>
      </c>
      <c r="G126" s="85">
        <f>'3444'!BE119</f>
        <v>9981.8767439599487</v>
      </c>
      <c r="H126" s="85">
        <f>'3444'!BF119</f>
        <v>12680.286363533494</v>
      </c>
      <c r="I126" s="85">
        <f>'3444'!BG119</f>
        <v>15378.69598310704</v>
      </c>
    </row>
    <row r="127" spans="1:9" x14ac:dyDescent="0.4">
      <c r="A127" s="35">
        <f>'3444'!Y120</f>
        <v>112500</v>
      </c>
      <c r="B127" s="106">
        <f>IF(A127&gt;174999.99,VLOOKUP(A127,'Higher Income Adjustment'!A$1:B$190,2),0)</f>
        <v>0</v>
      </c>
      <c r="C127" s="85">
        <f>'3444'!AX120</f>
        <v>17378.127917094924</v>
      </c>
      <c r="D127" s="85">
        <f>'3444'!AY120</f>
        <v>23834.618946286941</v>
      </c>
      <c r="E127" s="85">
        <f>'3444'!AZ120</f>
        <v>30291.109975478957</v>
      </c>
      <c r="G127" s="85">
        <f>'3444'!BE120</f>
        <v>10020.259639039057</v>
      </c>
      <c r="H127" s="85">
        <f>'3444'!BF120</f>
        <v>12718.599478263852</v>
      </c>
      <c r="I127" s="85">
        <f>'3444'!BG120</f>
        <v>15416.939317488646</v>
      </c>
    </row>
    <row r="128" spans="1:9" x14ac:dyDescent="0.4">
      <c r="A128" s="35">
        <f>'3444'!Y121</f>
        <v>113500</v>
      </c>
      <c r="B128" s="106">
        <f>IF(A128&gt;174999.99,VLOOKUP(A128,'Higher Income Adjustment'!A$1:B$190,2),0)</f>
        <v>0</v>
      </c>
      <c r="C128" s="85">
        <f>'3444'!AX121</f>
        <v>17477.533249864238</v>
      </c>
      <c r="D128" s="85">
        <f>'3444'!AY121</f>
        <v>23933.862622614874</v>
      </c>
      <c r="E128" s="85">
        <f>'3444'!AZ121</f>
        <v>30390.191995365509</v>
      </c>
      <c r="G128" s="85">
        <f>'3444'!BE121</f>
        <v>10058.640314308732</v>
      </c>
      <c r="H128" s="85">
        <f>'3444'!BF121</f>
        <v>12756.912592994206</v>
      </c>
      <c r="I128" s="85">
        <f>'3444'!BG121</f>
        <v>15455.184871679679</v>
      </c>
    </row>
    <row r="129" spans="1:9" x14ac:dyDescent="0.4">
      <c r="A129" s="35">
        <f>'3444'!Y122</f>
        <v>114500</v>
      </c>
      <c r="B129" s="106">
        <f>IF(A129&gt;174999.99,VLOOKUP(A129,'Higher Income Adjustment'!A$1:B$190,2),0)</f>
        <v>0</v>
      </c>
      <c r="C129" s="85">
        <f>'3444'!AX122</f>
        <v>17576.933270753987</v>
      </c>
      <c r="D129" s="85">
        <f>'3444'!AY122</f>
        <v>24033.106298942806</v>
      </c>
      <c r="E129" s="85">
        <f>'3444'!AZ122</f>
        <v>30489.279327131626</v>
      </c>
      <c r="G129" s="85">
        <f>'3444'!BE122</f>
        <v>10097.018769602237</v>
      </c>
      <c r="H129" s="85">
        <f>'3444'!BF122</f>
        <v>12795.225707724563</v>
      </c>
      <c r="I129" s="85">
        <f>'3444'!BG122</f>
        <v>15493.432645846889</v>
      </c>
    </row>
    <row r="130" spans="1:9" x14ac:dyDescent="0.4">
      <c r="A130" s="35">
        <f>'3444'!Y123</f>
        <v>115500</v>
      </c>
      <c r="B130" s="106">
        <f>IF(A130&gt;174999.99,VLOOKUP(A130,'Higher Income Adjustment'!A$1:B$190,2),0)</f>
        <v>0</v>
      </c>
      <c r="C130" s="85">
        <f>'3444'!AX123</f>
        <v>17676.327979378264</v>
      </c>
      <c r="D130" s="85">
        <f>'3444'!AY123</f>
        <v>24132.349975270743</v>
      </c>
      <c r="E130" s="85">
        <f>'3444'!AZ123</f>
        <v>30588.371971163222</v>
      </c>
      <c r="G130" s="85">
        <f>'3444'!BE123</f>
        <v>10135.39500475828</v>
      </c>
      <c r="H130" s="85">
        <f>'3444'!BF123</f>
        <v>12833.538822454919</v>
      </c>
      <c r="I130" s="85">
        <f>'3444'!BG123</f>
        <v>15531.682640151557</v>
      </c>
    </row>
    <row r="131" spans="1:9" x14ac:dyDescent="0.4">
      <c r="A131" s="35">
        <f>'3444'!Y124</f>
        <v>116500</v>
      </c>
      <c r="B131" s="106">
        <f>IF(A131&gt;174999.99,VLOOKUP(A131,'Higher Income Adjustment'!A$1:B$190,2),0)</f>
        <v>0</v>
      </c>
      <c r="C131" s="85">
        <f>'3444'!AX124</f>
        <v>17775.717375364216</v>
      </c>
      <c r="D131" s="85">
        <f>'3444'!AY124</f>
        <v>24231.593651598676</v>
      </c>
      <c r="E131" s="85">
        <f>'3444'!AZ124</f>
        <v>30687.469927833135</v>
      </c>
      <c r="G131" s="85">
        <f>'3444'!BE124</f>
        <v>10173.769019621048</v>
      </c>
      <c r="H131" s="85">
        <f>'3444'!BF124</f>
        <v>12871.851937185274</v>
      </c>
      <c r="I131" s="85">
        <f>'3444'!BG124</f>
        <v>15569.934854749501</v>
      </c>
    </row>
    <row r="132" spans="1:9" x14ac:dyDescent="0.4">
      <c r="A132" s="35">
        <f>'3444'!Y125</f>
        <v>117500</v>
      </c>
      <c r="B132" s="106">
        <f>IF(A132&gt;174999.99,VLOOKUP(A132,'Higher Income Adjustment'!A$1:B$190,2),0)</f>
        <v>0</v>
      </c>
      <c r="C132" s="85">
        <f>'3444'!AX125</f>
        <v>17875.10145835211</v>
      </c>
      <c r="D132" s="85">
        <f>'3444'!AY125</f>
        <v>24330.837327926609</v>
      </c>
      <c r="E132" s="85">
        <f>'3444'!AZ125</f>
        <v>30786.573197501108</v>
      </c>
      <c r="G132" s="85">
        <f>'3444'!BE125</f>
        <v>10212.140814040195</v>
      </c>
      <c r="H132" s="85">
        <f>'3444'!BF125</f>
        <v>12910.165051915632</v>
      </c>
      <c r="I132" s="85">
        <f>'3444'!BG125</f>
        <v>15608.189289791069</v>
      </c>
    </row>
    <row r="133" spans="1:9" x14ac:dyDescent="0.4">
      <c r="A133" s="35">
        <f>'3444'!Y126</f>
        <v>118500</v>
      </c>
      <c r="B133" s="106">
        <f>IF(A133&gt;174999.99,VLOOKUP(A133,'Higher Income Adjustment'!A$1:B$190,2),0)</f>
        <v>0</v>
      </c>
      <c r="C133" s="85">
        <f>'3444'!AX126</f>
        <v>17974.480227995264</v>
      </c>
      <c r="D133" s="85">
        <f>'3444'!AY126</f>
        <v>24430.081004254542</v>
      </c>
      <c r="E133" s="85">
        <f>'3444'!AZ126</f>
        <v>30885.68178051382</v>
      </c>
      <c r="G133" s="85">
        <f>'3444'!BE126</f>
        <v>10250.510387870829</v>
      </c>
      <c r="H133" s="85">
        <f>'3444'!BF126</f>
        <v>12948.478166645986</v>
      </c>
      <c r="I133" s="85">
        <f>'3444'!BG126</f>
        <v>15646.445945421143</v>
      </c>
    </row>
    <row r="134" spans="1:9" x14ac:dyDescent="0.4">
      <c r="A134" s="35">
        <f>'3444'!Y127</f>
        <v>119500</v>
      </c>
      <c r="B134" s="106">
        <f>IF(A134&gt;174999.99,VLOOKUP(A134,'Higher Income Adjustment'!A$1:B$190,2),0)</f>
        <v>0</v>
      </c>
      <c r="C134" s="85">
        <f>'3444'!AX127</f>
        <v>18073.853683960115</v>
      </c>
      <c r="D134" s="85">
        <f>'3444'!AY127</f>
        <v>24529.324680582475</v>
      </c>
      <c r="E134" s="85">
        <f>'3444'!AZ127</f>
        <v>30984.795677204835</v>
      </c>
      <c r="G134" s="85">
        <f>'3444'!BE127</f>
        <v>10288.87774097355</v>
      </c>
      <c r="H134" s="85">
        <f>'3444'!BF127</f>
        <v>12986.791281376343</v>
      </c>
      <c r="I134" s="85">
        <f>'3444'!BG127</f>
        <v>15684.704821779136</v>
      </c>
    </row>
    <row r="135" spans="1:9" x14ac:dyDescent="0.4">
      <c r="A135" s="35">
        <f>'3444'!Y128</f>
        <v>120500</v>
      </c>
      <c r="B135" s="106">
        <f>IF(A135&gt;174999.99,VLOOKUP(A135,'Higher Income Adjustment'!A$1:B$190,2),0)</f>
        <v>0</v>
      </c>
      <c r="C135" s="85">
        <f>'3444'!AX128</f>
        <v>18173.221825926168</v>
      </c>
      <c r="D135" s="85">
        <f>'3444'!AY128</f>
        <v>24628.568356910408</v>
      </c>
      <c r="E135" s="85">
        <f>'3444'!AZ128</f>
        <v>31083.914887894647</v>
      </c>
      <c r="G135" s="85">
        <f>'3444'!BE128</f>
        <v>10327.242873214414</v>
      </c>
      <c r="H135" s="85">
        <f>'3444'!BF128</f>
        <v>13025.104396106699</v>
      </c>
      <c r="I135" s="85">
        <f>'3444'!BG128</f>
        <v>15722.965918998983</v>
      </c>
    </row>
    <row r="136" spans="1:9" x14ac:dyDescent="0.4">
      <c r="A136" s="35">
        <f>'3444'!Y129</f>
        <v>121500</v>
      </c>
      <c r="B136" s="106">
        <f>IF(A136&gt;174999.99,VLOOKUP(A136,'Higher Income Adjustment'!A$1:B$190,2),0)</f>
        <v>0</v>
      </c>
      <c r="C136" s="85">
        <f>'3444'!AX129</f>
        <v>18272.584653586055</v>
      </c>
      <c r="D136" s="85">
        <f>'3444'!AY129</f>
        <v>24727.812033238341</v>
      </c>
      <c r="E136" s="85">
        <f>'3444'!AZ129</f>
        <v>31183.039412890626</v>
      </c>
      <c r="G136" s="85">
        <f>'3444'!BE129</f>
        <v>10365.605784464962</v>
      </c>
      <c r="H136" s="85">
        <f>'3444'!BF129</f>
        <v>13063.417510837055</v>
      </c>
      <c r="I136" s="85">
        <f>'3444'!BG129</f>
        <v>15761.229237209147</v>
      </c>
    </row>
    <row r="137" spans="1:9" x14ac:dyDescent="0.4">
      <c r="A137" s="35">
        <f>'3444'!Y130</f>
        <v>122500</v>
      </c>
      <c r="B137" s="106">
        <f>IF(A137&gt;174999.99,VLOOKUP(A137,'Higher Income Adjustment'!A$1:B$190,2),0)</f>
        <v>0</v>
      </c>
      <c r="C137" s="85">
        <f>'3444'!AX130</f>
        <v>18371.94216664548</v>
      </c>
      <c r="D137" s="85">
        <f>'3444'!AY130</f>
        <v>24827.055709566273</v>
      </c>
      <c r="E137" s="85">
        <f>'3444'!AZ130</f>
        <v>31282.169252487067</v>
      </c>
      <c r="G137" s="85">
        <f>'3444'!BE130</f>
        <v>10403.966474602201</v>
      </c>
      <c r="H137" s="85">
        <f>'3444'!BF130</f>
        <v>13101.73062556741</v>
      </c>
      <c r="I137" s="85">
        <f>'3444'!BG130</f>
        <v>15799.49477653262</v>
      </c>
    </row>
    <row r="138" spans="1:9" x14ac:dyDescent="0.4">
      <c r="A138" s="35">
        <f>'3444'!Y131</f>
        <v>123500</v>
      </c>
      <c r="B138" s="106">
        <f>IF(A138&gt;174999.99,VLOOKUP(A138,'Higher Income Adjustment'!A$1:B$190,2),0)</f>
        <v>0</v>
      </c>
      <c r="C138" s="85">
        <f>'3444'!AX131</f>
        <v>18471.294364823276</v>
      </c>
      <c r="D138" s="85">
        <f>'3444'!AY131</f>
        <v>24926.29938589421</v>
      </c>
      <c r="E138" s="85">
        <f>'3444'!AZ131</f>
        <v>31381.304406965144</v>
      </c>
      <c r="G138" s="85">
        <f>'3444'!BE131</f>
        <v>10442.324943508624</v>
      </c>
      <c r="H138" s="85">
        <f>'3444'!BF131</f>
        <v>13140.043740297766</v>
      </c>
      <c r="I138" s="85">
        <f>'3444'!BG131</f>
        <v>15837.762537086908</v>
      </c>
    </row>
    <row r="139" spans="1:9" x14ac:dyDescent="0.4">
      <c r="A139" s="35">
        <f>'3444'!Y132</f>
        <v>124500</v>
      </c>
      <c r="B139" s="106">
        <f>IF(A139&gt;174999.99,VLOOKUP(A139,'Higher Income Adjustment'!A$1:B$190,2),0)</f>
        <v>0</v>
      </c>
      <c r="C139" s="85">
        <f>'3444'!AX132</f>
        <v>18570.641247851374</v>
      </c>
      <c r="D139" s="85">
        <f>'3444'!AY132</f>
        <v>25025.543062222143</v>
      </c>
      <c r="E139" s="85">
        <f>'3444'!AZ132</f>
        <v>31480.444876592912</v>
      </c>
      <c r="G139" s="85">
        <f>'3444'!BE132</f>
        <v>10480.681191072199</v>
      </c>
      <c r="H139" s="85">
        <f>'3444'!BF132</f>
        <v>13178.356855028123</v>
      </c>
      <c r="I139" s="85">
        <f>'3444'!BG132</f>
        <v>15876.032518984048</v>
      </c>
    </row>
    <row r="140" spans="1:9" x14ac:dyDescent="0.4">
      <c r="A140" s="35">
        <f>'3444'!Y133</f>
        <v>125500</v>
      </c>
      <c r="B140" s="106">
        <f>IF(A140&gt;174999.99,VLOOKUP(A140,'Higher Income Adjustment'!A$1:B$190,2),0)</f>
        <v>0</v>
      </c>
      <c r="C140" s="85">
        <f>'3444'!AX133</f>
        <v>18669.982815474817</v>
      </c>
      <c r="D140" s="85">
        <f>'3444'!AY133</f>
        <v>25124.786738550076</v>
      </c>
      <c r="E140" s="85">
        <f>'3444'!AZ133</f>
        <v>31579.590661625334</v>
      </c>
      <c r="G140" s="85">
        <f>'3444'!BE133</f>
        <v>10519.035217186367</v>
      </c>
      <c r="H140" s="85">
        <f>'3444'!BF133</f>
        <v>13216.669969758477</v>
      </c>
      <c r="I140" s="85">
        <f>'3444'!BG133</f>
        <v>15914.304722330588</v>
      </c>
    </row>
    <row r="141" spans="1:9" x14ac:dyDescent="0.4">
      <c r="A141" s="35">
        <f>'3444'!Y134</f>
        <v>126500</v>
      </c>
      <c r="B141" s="106">
        <f>IF(A141&gt;174999.99,VLOOKUP(A141,'Higher Income Adjustment'!A$1:B$190,2),0)</f>
        <v>0</v>
      </c>
      <c r="C141" s="85">
        <f>'3444'!AX134</f>
        <v>18769.319067451779</v>
      </c>
      <c r="D141" s="85">
        <f>'3444'!AY134</f>
        <v>25224.030414878012</v>
      </c>
      <c r="E141" s="85">
        <f>'3444'!AZ134</f>
        <v>31678.741762304246</v>
      </c>
      <c r="G141" s="85">
        <f>'3444'!BE134</f>
        <v>10557.387021750066</v>
      </c>
      <c r="H141" s="85">
        <f>'3444'!BF134</f>
        <v>13254.983084488835</v>
      </c>
      <c r="I141" s="85">
        <f>'3444'!BG134</f>
        <v>15952.579147227603</v>
      </c>
    </row>
    <row r="142" spans="1:9" x14ac:dyDescent="0.4">
      <c r="A142" s="35">
        <f>'3444'!Y135</f>
        <v>127500</v>
      </c>
      <c r="B142" s="106">
        <f>IF(A142&gt;174999.99,VLOOKUP(A142,'Higher Income Adjustment'!A$1:B$190,2),0)</f>
        <v>0</v>
      </c>
      <c r="C142" s="85">
        <f>'3444'!AX135</f>
        <v>18868.650003553525</v>
      </c>
      <c r="D142" s="85">
        <f>'3444'!AY135</f>
        <v>25323.274091205945</v>
      </c>
      <c r="E142" s="85">
        <f>'3444'!AZ135</f>
        <v>31777.898178858366</v>
      </c>
      <c r="G142" s="85">
        <f>'3444'!BE135</f>
        <v>10595.736604667705</v>
      </c>
      <c r="H142" s="85">
        <f>'3444'!BF135</f>
        <v>13293.29619921919</v>
      </c>
      <c r="I142" s="85">
        <f>'3444'!BG135</f>
        <v>15990.855793770676</v>
      </c>
    </row>
    <row r="143" spans="1:9" x14ac:dyDescent="0.4">
      <c r="A143" s="35">
        <f>'3444'!Y136</f>
        <v>128500</v>
      </c>
      <c r="B143" s="106">
        <f>IF(A143&gt;174999.99,VLOOKUP(A143,'Higher Income Adjustment'!A$1:B$190,2),0)</f>
        <v>0</v>
      </c>
      <c r="C143" s="85">
        <f>'3444'!AX136</f>
        <v>18967.97562356446</v>
      </c>
      <c r="D143" s="85">
        <f>'3444'!AY136</f>
        <v>25422.517767533878</v>
      </c>
      <c r="E143" s="85">
        <f>'3444'!AZ136</f>
        <v>31877.059911503296</v>
      </c>
      <c r="G143" s="85">
        <f>'3444'!BE136</f>
        <v>10634.083965849179</v>
      </c>
      <c r="H143" s="85">
        <f>'3444'!BF136</f>
        <v>13331.609313949546</v>
      </c>
      <c r="I143" s="85">
        <f>'3444'!BG136</f>
        <v>16029.134662049913</v>
      </c>
    </row>
    <row r="144" spans="1:9" x14ac:dyDescent="0.4">
      <c r="A144" s="35">
        <f>'3444'!Y137</f>
        <v>129500</v>
      </c>
      <c r="B144" s="106">
        <f>IF(A144&gt;174999.99,VLOOKUP(A144,'Higher Income Adjustment'!A$1:B$190,2),0)</f>
        <v>0</v>
      </c>
      <c r="C144" s="85">
        <f>'3444'!AX137</f>
        <v>19067.295927282117</v>
      </c>
      <c r="D144" s="85">
        <f>'3444'!AY137</f>
        <v>25521.761443861811</v>
      </c>
      <c r="E144" s="85">
        <f>'3444'!AZ137</f>
        <v>31976.226960441505</v>
      </c>
      <c r="G144" s="85">
        <f>'3444'!BE137</f>
        <v>10672.429105209871</v>
      </c>
      <c r="H144" s="85">
        <f>'3444'!BF137</f>
        <v>13369.922428679904</v>
      </c>
      <c r="I144" s="85">
        <f>'3444'!BG137</f>
        <v>16067.415752149936</v>
      </c>
    </row>
    <row r="145" spans="1:9" x14ac:dyDescent="0.4">
      <c r="A145" s="35">
        <f>'3444'!Y138</f>
        <v>130500</v>
      </c>
      <c r="B145" s="106">
        <f>IF(A145&gt;174999.99,VLOOKUP(A145,'Higher Income Adjustment'!A$1:B$190,2),0)</f>
        <v>0</v>
      </c>
      <c r="C145" s="85">
        <f>'3444'!AX138</f>
        <v>19166.61091451715</v>
      </c>
      <c r="D145" s="85">
        <f>'3444'!AY138</f>
        <v>25621.005120189744</v>
      </c>
      <c r="E145" s="85">
        <f>'3444'!AZ138</f>
        <v>32075.399325862338</v>
      </c>
      <c r="G145" s="85">
        <f>'3444'!BE138</f>
        <v>10710.772022670642</v>
      </c>
      <c r="H145" s="85">
        <f>'3444'!BF138</f>
        <v>13408.235543410257</v>
      </c>
      <c r="I145" s="85">
        <f>'3444'!BG138</f>
        <v>16105.699064149872</v>
      </c>
    </row>
    <row r="146" spans="1:9" x14ac:dyDescent="0.4">
      <c r="A146" s="35">
        <f>'3444'!Y139</f>
        <v>131500</v>
      </c>
      <c r="B146" s="106">
        <f>IF(A146&gt;174999.99,VLOOKUP(A146,'Higher Income Adjustment'!A$1:B$190,2),0)</f>
        <v>0</v>
      </c>
      <c r="C146" s="85">
        <f>'3444'!AX139</f>
        <v>19265.920585093329</v>
      </c>
      <c r="D146" s="85">
        <f>'3444'!AY139</f>
        <v>25720.248796517677</v>
      </c>
      <c r="E146" s="85">
        <f>'3444'!AZ139</f>
        <v>32174.577007942025</v>
      </c>
      <c r="G146" s="85">
        <f>'3444'!BE139</f>
        <v>10749.112718157856</v>
      </c>
      <c r="H146" s="85">
        <f>'3444'!BF139</f>
        <v>13446.548658140615</v>
      </c>
      <c r="I146" s="85">
        <f>'3444'!BG139</f>
        <v>16143.984598123374</v>
      </c>
    </row>
    <row r="147" spans="1:9" x14ac:dyDescent="0.4">
      <c r="A147" s="35">
        <f>'3444'!Y140</f>
        <v>132500</v>
      </c>
      <c r="B147" s="106">
        <f>IF(A147&gt;174999.99,VLOOKUP(A147,'Higher Income Adjustment'!A$1:B$190,2),0)</f>
        <v>0</v>
      </c>
      <c r="C147" s="85">
        <f>'3444'!AX140</f>
        <v>19365.224938847579</v>
      </c>
      <c r="D147" s="85">
        <f>'3444'!AY140</f>
        <v>25819.49247284561</v>
      </c>
      <c r="E147" s="85">
        <f>'3444'!AZ140</f>
        <v>32273.76000684364</v>
      </c>
      <c r="G147" s="85">
        <f>'3444'!BE140</f>
        <v>10787.451191603344</v>
      </c>
      <c r="H147" s="85">
        <f>'3444'!BF140</f>
        <v>13484.861772870971</v>
      </c>
      <c r="I147" s="85">
        <f>'3444'!BG140</f>
        <v>16182.272354138597</v>
      </c>
    </row>
    <row r="148" spans="1:9" x14ac:dyDescent="0.4">
      <c r="A148" s="35">
        <f>'3444'!Y141</f>
        <v>133500</v>
      </c>
      <c r="B148" s="106">
        <f>IF(A148&gt;174999.99,VLOOKUP(A148,'Higher Income Adjustment'!A$1:B$190,2),0)</f>
        <v>0</v>
      </c>
      <c r="C148" s="85">
        <f>'3444'!AX141</f>
        <v>19464.523975629942</v>
      </c>
      <c r="D148" s="85">
        <f>'3444'!AY141</f>
        <v>25918.736149173543</v>
      </c>
      <c r="E148" s="85">
        <f>'3444'!AZ141</f>
        <v>32372.948322717144</v>
      </c>
      <c r="G148" s="85">
        <f>'3444'!BE141</f>
        <v>10825.787442944442</v>
      </c>
      <c r="H148" s="85">
        <f>'3444'!BF141</f>
        <v>13523.174887601326</v>
      </c>
      <c r="I148" s="85">
        <f>'3444'!BG141</f>
        <v>16220.562332258211</v>
      </c>
    </row>
    <row r="149" spans="1:9" x14ac:dyDescent="0.4">
      <c r="A149" s="35">
        <f>'3444'!Y142</f>
        <v>134500</v>
      </c>
      <c r="B149" s="106">
        <f>IF(A149&gt;174999.99,VLOOKUP(A149,'Higher Income Adjustment'!A$1:B$190,2),0)</f>
        <v>0</v>
      </c>
      <c r="C149" s="85">
        <f>'3444'!AX142</f>
        <v>19563.817695303598</v>
      </c>
      <c r="D149" s="85">
        <f>'3444'!AY142</f>
        <v>26017.979825501479</v>
      </c>
      <c r="E149" s="85">
        <f>'3444'!AZ142</f>
        <v>32472.141955699361</v>
      </c>
      <c r="G149" s="85">
        <f>'3444'!BE142</f>
        <v>10864.121472123968</v>
      </c>
      <c r="H149" s="85">
        <f>'3444'!BF142</f>
        <v>13561.488002331682</v>
      </c>
      <c r="I149" s="85">
        <f>'3444'!BG142</f>
        <v>16258.854532539395</v>
      </c>
    </row>
    <row r="150" spans="1:9" x14ac:dyDescent="0.4">
      <c r="A150" s="35">
        <f>'3444'!Y143</f>
        <v>135500</v>
      </c>
      <c r="B150" s="106">
        <f>IF(A150&gt;174999.99,VLOOKUP(A150,'Higher Income Adjustment'!A$1:B$190,2),0)</f>
        <v>0</v>
      </c>
      <c r="C150" s="85">
        <f>'3444'!AX143</f>
        <v>19663.106097744865</v>
      </c>
      <c r="D150" s="85">
        <f>'3444'!AY143</f>
        <v>26117.223501829412</v>
      </c>
      <c r="E150" s="85">
        <f>'3444'!AZ143</f>
        <v>32571.340905913959</v>
      </c>
      <c r="G150" s="85">
        <f>'3444'!BE143</f>
        <v>10902.453279090234</v>
      </c>
      <c r="H150" s="85">
        <f>'3444'!BF143</f>
        <v>13599.801117062038</v>
      </c>
      <c r="I150" s="85">
        <f>'3444'!BG143</f>
        <v>16297.148955033841</v>
      </c>
    </row>
    <row r="151" spans="1:9" x14ac:dyDescent="0.4">
      <c r="A151" s="35">
        <f>'3444'!Y144</f>
        <v>136500</v>
      </c>
      <c r="B151" s="106">
        <f>IF(A151&gt;174999.99,VLOOKUP(A151,'Higher Income Adjustment'!A$1:B$190,2),0)</f>
        <v>0</v>
      </c>
      <c r="C151" s="85">
        <f>'3444'!AX144</f>
        <v>19762.389182843202</v>
      </c>
      <c r="D151" s="85">
        <f>'3444'!AY144</f>
        <v>26216.467178157345</v>
      </c>
      <c r="E151" s="85">
        <f>'3444'!AZ144</f>
        <v>32670.545173471488</v>
      </c>
      <c r="G151" s="85">
        <f>'3444'!BE144</f>
        <v>10940.78286379704</v>
      </c>
      <c r="H151" s="85">
        <f>'3444'!BF144</f>
        <v>13638.114231792395</v>
      </c>
      <c r="I151" s="85">
        <f>'3444'!BG144</f>
        <v>16335.44559978775</v>
      </c>
    </row>
    <row r="152" spans="1:9" x14ac:dyDescent="0.4">
      <c r="A152" s="35">
        <f>'3444'!Y145</f>
        <v>137500</v>
      </c>
      <c r="B152" s="106">
        <f>IF(A152&gt;174999.99,VLOOKUP(A152,'Higher Income Adjustment'!A$1:B$190,2),0)</f>
        <v>0</v>
      </c>
      <c r="C152" s="85">
        <f>'3444'!AX145</f>
        <v>19861.666950501211</v>
      </c>
      <c r="D152" s="85">
        <f>'3444'!AY145</f>
        <v>26315.710854485282</v>
      </c>
      <c r="E152" s="85">
        <f>'3444'!AZ145</f>
        <v>32769.754758469353</v>
      </c>
      <c r="G152" s="85">
        <f>'3444'!BE145</f>
        <v>10979.110226203675</v>
      </c>
      <c r="H152" s="85">
        <f>'3444'!BF145</f>
        <v>13676.427346522749</v>
      </c>
      <c r="I152" s="85">
        <f>'3444'!BG145</f>
        <v>16373.744466841823</v>
      </c>
    </row>
    <row r="153" spans="1:9" x14ac:dyDescent="0.4">
      <c r="A153" s="35">
        <f>'3444'!Y146</f>
        <v>138500</v>
      </c>
      <c r="B153" s="106">
        <f>IF(A153&gt;174999.99,VLOOKUP(A153,'Higher Income Adjustment'!A$1:B$190,2),0)</f>
        <v>0</v>
      </c>
      <c r="C153" s="85">
        <f>'3444'!AX146</f>
        <v>19960.939400634612</v>
      </c>
      <c r="D153" s="85">
        <f>'3444'!AY146</f>
        <v>26414.954530813215</v>
      </c>
      <c r="E153" s="85">
        <f>'3444'!AZ146</f>
        <v>32868.969660991817</v>
      </c>
      <c r="G153" s="85">
        <f>'3444'!BE146</f>
        <v>11017.435366274929</v>
      </c>
      <c r="H153" s="85">
        <f>'3444'!BF146</f>
        <v>13714.740461253106</v>
      </c>
      <c r="I153" s="85">
        <f>'3444'!BG146</f>
        <v>16412.045556231282</v>
      </c>
    </row>
    <row r="154" spans="1:9" x14ac:dyDescent="0.4">
      <c r="A154" s="35">
        <f>'3444'!Y147</f>
        <v>139500</v>
      </c>
      <c r="B154" s="106">
        <f>IF(A154&gt;174999.99,VLOOKUP(A154,'Higher Income Adjustment'!A$1:B$190,2),0)</f>
        <v>0</v>
      </c>
      <c r="C154" s="85">
        <f>'3444'!AX147</f>
        <v>20060.206533172292</v>
      </c>
      <c r="D154" s="85">
        <f>'3444'!AY147</f>
        <v>26514.198207141148</v>
      </c>
      <c r="E154" s="85">
        <f>'3444'!AZ147</f>
        <v>32968.189881110004</v>
      </c>
      <c r="G154" s="85">
        <f>'3444'!BE147</f>
        <v>11055.758283981075</v>
      </c>
      <c r="H154" s="85">
        <f>'3444'!BF147</f>
        <v>13753.053575983462</v>
      </c>
      <c r="I154" s="85">
        <f>'3444'!BG147</f>
        <v>16450.348867985849</v>
      </c>
    </row>
    <row r="155" spans="1:9" x14ac:dyDescent="0.4">
      <c r="A155" s="35">
        <f>'3444'!Y148</f>
        <v>140500</v>
      </c>
      <c r="B155" s="106">
        <f>IF(A155&gt;174999.99,VLOOKUP(A155,'Higher Income Adjustment'!A$1:B$190,2),0)</f>
        <v>0</v>
      </c>
      <c r="C155" s="85">
        <f>'3444'!AX148</f>
        <v>20159.468348056278</v>
      </c>
      <c r="D155" s="85">
        <f>'3444'!AY148</f>
        <v>26613.44188346908</v>
      </c>
      <c r="E155" s="85">
        <f>'3444'!AZ148</f>
        <v>33067.415418881887</v>
      </c>
      <c r="G155" s="85">
        <f>'3444'!BE148</f>
        <v>11094.078979297881</v>
      </c>
      <c r="H155" s="85">
        <f>'3444'!BF148</f>
        <v>13791.366690713818</v>
      </c>
      <c r="I155" s="85">
        <f>'3444'!BG148</f>
        <v>16488.654402129756</v>
      </c>
    </row>
    <row r="156" spans="1:9" x14ac:dyDescent="0.4">
      <c r="A156" s="35">
        <f>'3444'!Y149</f>
        <v>141500</v>
      </c>
      <c r="B156" s="106">
        <f>IF(A156&gt;174999.99,VLOOKUP(A156,'Higher Income Adjustment'!A$1:B$190,2),0)</f>
        <v>0</v>
      </c>
      <c r="C156" s="85">
        <f>'3444'!AX149</f>
        <v>20258.724845241726</v>
      </c>
      <c r="D156" s="85">
        <f>'3444'!AY149</f>
        <v>26712.685559797013</v>
      </c>
      <c r="E156" s="85">
        <f>'3444'!AZ149</f>
        <v>33166.646274352301</v>
      </c>
      <c r="G156" s="85">
        <f>'3444'!BE149</f>
        <v>11132.397452206615</v>
      </c>
      <c r="H156" s="85">
        <f>'3444'!BF149</f>
        <v>13829.679805444175</v>
      </c>
      <c r="I156" s="85">
        <f>'3444'!BG149</f>
        <v>16526.962158681737</v>
      </c>
    </row>
    <row r="157" spans="1:9" x14ac:dyDescent="0.4">
      <c r="A157" s="35">
        <f>'3444'!Y150</f>
        <v>142500</v>
      </c>
      <c r="B157" s="106">
        <f>IF(A157&gt;174999.99,VLOOKUP(A157,'Higher Income Adjustment'!A$1:B$190,2),0)</f>
        <v>0</v>
      </c>
      <c r="C157" s="85">
        <f>'3444'!AX150</f>
        <v>20357.976024696953</v>
      </c>
      <c r="D157" s="85">
        <f>'3444'!AY150</f>
        <v>26811.929236124946</v>
      </c>
      <c r="E157" s="85">
        <f>'3444'!AZ150</f>
        <v>33265.88244755294</v>
      </c>
      <c r="G157" s="85">
        <f>'3444'!BE150</f>
        <v>11170.713702694022</v>
      </c>
      <c r="H157" s="85">
        <f>'3444'!BF150</f>
        <v>13867.992920174529</v>
      </c>
      <c r="I157" s="85">
        <f>'3444'!BG150</f>
        <v>16565.272137655036</v>
      </c>
    </row>
    <row r="158" spans="1:9" x14ac:dyDescent="0.4">
      <c r="A158" s="35">
        <f>'3444'!Y151</f>
        <v>143500</v>
      </c>
      <c r="B158" s="106">
        <f>IF(A158&gt;174999.99,VLOOKUP(A158,'Higher Income Adjustment'!A$1:B$190,2),0)</f>
        <v>0</v>
      </c>
      <c r="C158" s="85">
        <f>'3444'!AX151</f>
        <v>20457.221886403408</v>
      </c>
      <c r="D158" s="85">
        <f>'3444'!AY151</f>
        <v>26911.172912452879</v>
      </c>
      <c r="E158" s="85">
        <f>'3444'!AZ151</f>
        <v>33365.123938502351</v>
      </c>
      <c r="G158" s="85">
        <f>'3444'!BE151</f>
        <v>11209.027730752363</v>
      </c>
      <c r="H158" s="85">
        <f>'3444'!BF151</f>
        <v>13906.306034904886</v>
      </c>
      <c r="I158" s="85">
        <f>'3444'!BG151</f>
        <v>16603.584339057408</v>
      </c>
    </row>
    <row r="159" spans="1:9" x14ac:dyDescent="0.4">
      <c r="A159" s="35">
        <f>'3444'!Y152</f>
        <v>144500</v>
      </c>
      <c r="B159" s="106">
        <f>IF(A159&gt;174999.99,VLOOKUP(A159,'Higher Income Adjustment'!A$1:B$190,2),0)</f>
        <v>0</v>
      </c>
      <c r="C159" s="85">
        <f>'3444'!AX152</f>
        <v>20556.462430355692</v>
      </c>
      <c r="D159" s="85">
        <f>'3444'!AY152</f>
        <v>27010.416588780812</v>
      </c>
      <c r="E159" s="85">
        <f>'3444'!AZ152</f>
        <v>33464.370747205932</v>
      </c>
      <c r="G159" s="85">
        <f>'3444'!BE152</f>
        <v>11247.339536379372</v>
      </c>
      <c r="H159" s="85">
        <f>'3444'!BF152</f>
        <v>13944.619149635242</v>
      </c>
      <c r="I159" s="85">
        <f>'3444'!BG152</f>
        <v>16641.898762891113</v>
      </c>
    </row>
    <row r="160" spans="1:9" x14ac:dyDescent="0.4">
      <c r="A160" s="35">
        <f>'3444'!Y153</f>
        <v>145500</v>
      </c>
      <c r="B160" s="106">
        <f>IF(A160&gt;174999.99,VLOOKUP(A160,'Higher Income Adjustment'!A$1:B$190,2),0)</f>
        <v>0</v>
      </c>
      <c r="C160" s="85">
        <f>'3444'!AX153</f>
        <v>20655.69765656154</v>
      </c>
      <c r="D160" s="85">
        <f>'3444'!AY153</f>
        <v>27109.660265108745</v>
      </c>
      <c r="E160" s="85">
        <f>'3444'!AZ153</f>
        <v>33563.62287365595</v>
      </c>
      <c r="G160" s="85">
        <f>'3444'!BE153</f>
        <v>11285.649119578287</v>
      </c>
      <c r="H160" s="85">
        <f>'3444'!BF153</f>
        <v>13982.932264365598</v>
      </c>
      <c r="I160" s="85">
        <f>'3444'!BG153</f>
        <v>16680.215409152908</v>
      </c>
    </row>
    <row r="161" spans="1:9" x14ac:dyDescent="0.4">
      <c r="A161" s="35">
        <f>'3444'!Y154</f>
        <v>146500</v>
      </c>
      <c r="B161" s="106">
        <f>IF(A161&gt;174999.99,VLOOKUP(A161,'Higher Income Adjustment'!A$1:B$190,2),0)</f>
        <v>0</v>
      </c>
      <c r="C161" s="85">
        <f>'3444'!AX154</f>
        <v>20754.927565041853</v>
      </c>
      <c r="D161" s="85">
        <f>'3444'!AY154</f>
        <v>27208.903941436682</v>
      </c>
      <c r="E161" s="85">
        <f>'3444'!AZ154</f>
        <v>33662.880317831514</v>
      </c>
      <c r="G161" s="85">
        <f>'3444'!BE154</f>
        <v>11323.95648035784</v>
      </c>
      <c r="H161" s="85">
        <f>'3444'!BF154</f>
        <v>14021.245379095953</v>
      </c>
      <c r="I161" s="85">
        <f>'3444'!BG154</f>
        <v>16718.534277834067</v>
      </c>
    </row>
    <row r="162" spans="1:9" x14ac:dyDescent="0.4">
      <c r="A162" s="35">
        <f>'3444'!Y155</f>
        <v>147500</v>
      </c>
      <c r="B162" s="106">
        <f>IF(A162&gt;174999.99,VLOOKUP(A162,'Higher Income Adjustment'!A$1:B$190,2),0)</f>
        <v>0</v>
      </c>
      <c r="C162" s="85">
        <f>'3444'!AX155</f>
        <v>20854.152155830649</v>
      </c>
      <c r="D162" s="85">
        <f>'3444'!AY155</f>
        <v>27308.147617764615</v>
      </c>
      <c r="E162" s="85">
        <f>'3444'!AZ155</f>
        <v>33762.143079698581</v>
      </c>
      <c r="G162" s="85">
        <f>'3444'!BE155</f>
        <v>11362.261618732251</v>
      </c>
      <c r="H162" s="85">
        <f>'3444'!BF155</f>
        <v>14059.558493826309</v>
      </c>
      <c r="I162" s="85">
        <f>'3444'!BG155</f>
        <v>16756.855368920365</v>
      </c>
    </row>
    <row r="163" spans="1:9" x14ac:dyDescent="0.4">
      <c r="A163" s="35">
        <f>'3444'!Y156</f>
        <v>148500</v>
      </c>
      <c r="B163" s="106">
        <f>IF(A163&gt;174999.99,VLOOKUP(A163,'Higher Income Adjustment'!A$1:B$190,2),0)</f>
        <v>0</v>
      </c>
      <c r="C163" s="85">
        <f>'3444'!AX156</f>
        <v>20953.371428975115</v>
      </c>
      <c r="D163" s="85">
        <f>'3444'!AY156</f>
        <v>27407.391294092551</v>
      </c>
      <c r="E163" s="85">
        <f>'3444'!AZ156</f>
        <v>33861.411159209987</v>
      </c>
      <c r="G163" s="85">
        <f>'3444'!BE156</f>
        <v>11400.564534721238</v>
      </c>
      <c r="H163" s="85">
        <f>'3444'!BF156</f>
        <v>14097.871608556667</v>
      </c>
      <c r="I163" s="85">
        <f>'3444'!BG156</f>
        <v>16795.178682392096</v>
      </c>
    </row>
    <row r="164" spans="1:9" x14ac:dyDescent="0.4">
      <c r="A164" s="35">
        <f>'3444'!Y157</f>
        <v>149500</v>
      </c>
      <c r="B164" s="106">
        <f>IF(A164&gt;174999.99,VLOOKUP(A164,'Higher Income Adjustment'!A$1:B$190,2),0)</f>
        <v>0</v>
      </c>
      <c r="C164" s="85">
        <f>'3444'!AX157</f>
        <v>21052.58538453556</v>
      </c>
      <c r="D164" s="85">
        <f>'3444'!AY157</f>
        <v>27506.634970420484</v>
      </c>
      <c r="E164" s="85">
        <f>'3444'!AZ157</f>
        <v>33960.684556305408</v>
      </c>
      <c r="G164" s="85">
        <f>'3444'!BE157</f>
        <v>11438.865228350007</v>
      </c>
      <c r="H164" s="85">
        <f>'3444'!BF157</f>
        <v>14136.18472328702</v>
      </c>
      <c r="I164" s="85">
        <f>'3444'!BG157</f>
        <v>16833.504218224036</v>
      </c>
    </row>
    <row r="165" spans="1:9" x14ac:dyDescent="0.4">
      <c r="A165" s="35">
        <f>'3444'!Y158</f>
        <v>150500</v>
      </c>
      <c r="B165" s="106">
        <f>IF(A165&gt;174999.99,VLOOKUP(A165,'Higher Income Adjustment'!A$1:B$190,2),0)</f>
        <v>0</v>
      </c>
      <c r="C165" s="85">
        <f>'3444'!AX158</f>
        <v>21151.794022585451</v>
      </c>
      <c r="D165" s="85">
        <f>'3444'!AY158</f>
        <v>27605.878646748417</v>
      </c>
      <c r="E165" s="85">
        <f>'3444'!AZ158</f>
        <v>34059.963270911379</v>
      </c>
      <c r="G165" s="85">
        <f>'3444'!BE158</f>
        <v>11477.163699649263</v>
      </c>
      <c r="H165" s="85">
        <f>'3444'!BF158</f>
        <v>14174.497838017378</v>
      </c>
      <c r="I165" s="85">
        <f>'3444'!BG158</f>
        <v>16871.831976385492</v>
      </c>
    </row>
    <row r="166" spans="1:9" x14ac:dyDescent="0.4">
      <c r="A166" s="35">
        <f>'3444'!Y159</f>
        <v>151500</v>
      </c>
      <c r="B166" s="106">
        <f>IF(A166&gt;174999.99,VLOOKUP(A166,'Higher Income Adjustment'!A$1:B$190,2),0)</f>
        <v>0</v>
      </c>
      <c r="C166" s="85">
        <f>'3444'!AX159</f>
        <v>21250.997343211391</v>
      </c>
      <c r="D166" s="85">
        <f>'3444'!AY159</f>
        <v>27705.12232307635</v>
      </c>
      <c r="E166" s="85">
        <f>'3444'!AZ159</f>
        <v>34159.247302941309</v>
      </c>
      <c r="G166" s="85">
        <f>'3444'!BE159</f>
        <v>11515.459948655196</v>
      </c>
      <c r="H166" s="85">
        <f>'3444'!BF159</f>
        <v>14212.810952747734</v>
      </c>
      <c r="I166" s="85">
        <f>'3444'!BG159</f>
        <v>16910.161956840271</v>
      </c>
    </row>
    <row r="167" spans="1:9" x14ac:dyDescent="0.4">
      <c r="A167" s="35">
        <f>'3444'!Y160</f>
        <v>152500</v>
      </c>
      <c r="B167" s="106">
        <f>IF(A167&gt;174999.99,VLOOKUP(A167,'Higher Income Adjustment'!A$1:B$190,2),0)</f>
        <v>0</v>
      </c>
      <c r="C167" s="85">
        <f>'3444'!AX160</f>
        <v>21350.195346513123</v>
      </c>
      <c r="D167" s="85">
        <f>'3444'!AY160</f>
        <v>27804.365999404283</v>
      </c>
      <c r="E167" s="85">
        <f>'3444'!AZ160</f>
        <v>34258.536652295443</v>
      </c>
      <c r="G167" s="85">
        <f>'3444'!BE160</f>
        <v>11553.753975409498</v>
      </c>
      <c r="H167" s="85">
        <f>'3444'!BF160</f>
        <v>14251.124067478089</v>
      </c>
      <c r="I167" s="85">
        <f>'3444'!BG160</f>
        <v>16948.494159546681</v>
      </c>
    </row>
    <row r="168" spans="1:9" x14ac:dyDescent="0.4">
      <c r="A168" s="35">
        <f>'3444'!Y161</f>
        <v>153500</v>
      </c>
      <c r="B168" s="106">
        <f>IF(A168&gt;174999.99,VLOOKUP(A168,'Higher Income Adjustment'!A$1:B$190,2),0)</f>
        <v>0</v>
      </c>
      <c r="C168" s="85">
        <f>'3444'!AX161</f>
        <v>21449.388032603532</v>
      </c>
      <c r="D168" s="85">
        <f>'3444'!AY161</f>
        <v>27903.609675732216</v>
      </c>
      <c r="E168" s="85">
        <f>'3444'!AZ161</f>
        <v>34357.831318860903</v>
      </c>
      <c r="G168" s="85">
        <f>'3444'!BE161</f>
        <v>11592.045779959339</v>
      </c>
      <c r="H168" s="85">
        <f>'3444'!BF161</f>
        <v>14289.437182208447</v>
      </c>
      <c r="I168" s="85">
        <f>'3444'!BG161</f>
        <v>16986.828584457555</v>
      </c>
    </row>
    <row r="169" spans="1:9" x14ac:dyDescent="0.4">
      <c r="A169" s="35">
        <f>'3444'!Y162</f>
        <v>154500</v>
      </c>
      <c r="B169" s="106">
        <f>IF(A169&gt;174999.99,VLOOKUP(A169,'Higher Income Adjustment'!A$1:B$190,2),0)</f>
        <v>0</v>
      </c>
      <c r="C169" s="85">
        <f>'3444'!AX162</f>
        <v>21548.575401608639</v>
      </c>
      <c r="D169" s="85">
        <f>'3444'!AY162</f>
        <v>28002.853352060149</v>
      </c>
      <c r="E169" s="85">
        <f>'3444'!AZ162</f>
        <v>34457.131302511661</v>
      </c>
      <c r="G169" s="85">
        <f>'3444'!BE162</f>
        <v>11630.335362357388</v>
      </c>
      <c r="H169" s="85">
        <f>'3444'!BF162</f>
        <v>14327.750296938801</v>
      </c>
      <c r="I169" s="85">
        <f>'3444'!BG162</f>
        <v>17025.165231520212</v>
      </c>
    </row>
    <row r="170" spans="1:9" x14ac:dyDescent="0.4">
      <c r="A170" s="35">
        <f>'3444'!Y163</f>
        <v>155500</v>
      </c>
      <c r="B170" s="106">
        <f>IF(A170&gt;174999.99,VLOOKUP(A170,'Higher Income Adjustment'!A$1:B$190,2),0)</f>
        <v>0</v>
      </c>
      <c r="C170" s="85">
        <f>'3444'!AX163</f>
        <v>21647.7574536676</v>
      </c>
      <c r="D170" s="85">
        <f>'3444'!AY163</f>
        <v>28102.097028388082</v>
      </c>
      <c r="E170" s="85">
        <f>'3444'!AZ163</f>
        <v>34556.436603108559</v>
      </c>
      <c r="G170" s="85">
        <f>'3444'!BE163</f>
        <v>11668.622722661808</v>
      </c>
      <c r="H170" s="85">
        <f>'3444'!BF163</f>
        <v>14366.063411669158</v>
      </c>
      <c r="I170" s="85">
        <f>'3444'!BG163</f>
        <v>17063.50410067651</v>
      </c>
    </row>
    <row r="171" spans="1:9" x14ac:dyDescent="0.4">
      <c r="A171" s="35">
        <f>'3444'!Y164</f>
        <v>156500</v>
      </c>
      <c r="B171" s="106">
        <f>IF(A171&gt;174999.99,VLOOKUP(A171,'Higher Income Adjustment'!A$1:B$190,2),0)</f>
        <v>0</v>
      </c>
      <c r="C171" s="85">
        <f>'3444'!AX164</f>
        <v>21746.934188932712</v>
      </c>
      <c r="D171" s="85">
        <f>'3444'!AY164</f>
        <v>28201.340704716014</v>
      </c>
      <c r="E171" s="85">
        <f>'3444'!AZ164</f>
        <v>34655.747220499317</v>
      </c>
      <c r="G171" s="85">
        <f>'3444'!BE164</f>
        <v>11706.90786093624</v>
      </c>
      <c r="H171" s="85">
        <f>'3444'!BF164</f>
        <v>14404.376526399514</v>
      </c>
      <c r="I171" s="85">
        <f>'3444'!BG164</f>
        <v>17101.845191862787</v>
      </c>
    </row>
    <row r="172" spans="1:9" x14ac:dyDescent="0.4">
      <c r="A172" s="35">
        <f>'3444'!Y165</f>
        <v>157500</v>
      </c>
      <c r="B172" s="106">
        <f>IF(A172&gt;174999.99,VLOOKUP(A172,'Higher Income Adjustment'!A$1:B$190,2),0)</f>
        <v>0</v>
      </c>
      <c r="C172" s="85">
        <f>'3444'!AX165</f>
        <v>21846.1056075694</v>
      </c>
      <c r="D172" s="85">
        <f>'3444'!AY165</f>
        <v>28300.584381043951</v>
      </c>
      <c r="E172" s="85">
        <f>'3444'!AZ165</f>
        <v>34755.063154518502</v>
      </c>
      <c r="G172" s="85">
        <f>'3444'!BE165</f>
        <v>11745.190777249823</v>
      </c>
      <c r="H172" s="85">
        <f>'3444'!BF165</f>
        <v>14442.689641129869</v>
      </c>
      <c r="I172" s="85">
        <f>'3444'!BG165</f>
        <v>17140.188505009915</v>
      </c>
    </row>
    <row r="173" spans="1:9" x14ac:dyDescent="0.4">
      <c r="A173" s="35">
        <f>'3444'!Y166</f>
        <v>158500</v>
      </c>
      <c r="B173" s="106">
        <f>IF(A173&gt;174999.99,VLOOKUP(A173,'Higher Income Adjustment'!A$1:B$190,2),0)</f>
        <v>0</v>
      </c>
      <c r="C173" s="85">
        <f>'3444'!AX166</f>
        <v>21945.271709756213</v>
      </c>
      <c r="D173" s="85">
        <f>'3444'!AY166</f>
        <v>28399.828057371884</v>
      </c>
      <c r="E173" s="85">
        <f>'3444'!AZ166</f>
        <v>34854.384404987555</v>
      </c>
      <c r="G173" s="85">
        <f>'3444'!BE166</f>
        <v>11783.471471677181</v>
      </c>
      <c r="H173" s="85">
        <f>'3444'!BF166</f>
        <v>14481.002755860225</v>
      </c>
      <c r="I173" s="85">
        <f>'3444'!BG166</f>
        <v>17178.534040043269</v>
      </c>
    </row>
    <row r="174" spans="1:9" x14ac:dyDescent="0.4">
      <c r="A174" s="35">
        <f>'3444'!Y167</f>
        <v>159500</v>
      </c>
      <c r="B174" s="106">
        <f>IF(A174&gt;174999.99,VLOOKUP(A174,'Higher Income Adjustment'!A$1:B$190,2),0)</f>
        <v>0</v>
      </c>
      <c r="C174" s="85">
        <f>'3444'!AX167</f>
        <v>22044.432495684847</v>
      </c>
      <c r="D174" s="85">
        <f>'3444'!AY167</f>
        <v>28499.07173369982</v>
      </c>
      <c r="E174" s="85">
        <f>'3444'!AZ167</f>
        <v>34953.710971714798</v>
      </c>
      <c r="G174" s="85">
        <f>'3444'!BE167</f>
        <v>11821.749944298423</v>
      </c>
      <c r="H174" s="85">
        <f>'3444'!BF167</f>
        <v>14519.315870590581</v>
      </c>
      <c r="I174" s="85">
        <f>'3444'!BG167</f>
        <v>17216.881796882739</v>
      </c>
    </row>
    <row r="175" spans="1:9" x14ac:dyDescent="0.4">
      <c r="A175" s="35">
        <f>'3444'!Y168</f>
        <v>160500</v>
      </c>
      <c r="B175" s="106">
        <f>IF(A175&gt;174999.99,VLOOKUP(A175,'Higher Income Adjustment'!A$1:B$190,2),0)</f>
        <v>0</v>
      </c>
      <c r="C175" s="85">
        <f>'3444'!AX168</f>
        <v>22143.587965560102</v>
      </c>
      <c r="D175" s="85">
        <f>'3444'!AY168</f>
        <v>28598.315410027753</v>
      </c>
      <c r="E175" s="85">
        <f>'3444'!AZ168</f>
        <v>35053.042854495405</v>
      </c>
      <c r="G175" s="85">
        <f>'3444'!BE168</f>
        <v>11860.026195199147</v>
      </c>
      <c r="H175" s="85">
        <f>'3444'!BF168</f>
        <v>14557.628985320938</v>
      </c>
      <c r="I175" s="85">
        <f>'3444'!BG168</f>
        <v>17255.231775442728</v>
      </c>
    </row>
    <row r="176" spans="1:9" x14ac:dyDescent="0.4">
      <c r="A176" s="35">
        <f>'3444'!Y169</f>
        <v>161500</v>
      </c>
      <c r="B176" s="106">
        <f>IF(A176&gt;174999.99,VLOOKUP(A176,'Higher Income Adjustment'!A$1:B$190,2),0)</f>
        <v>0</v>
      </c>
      <c r="C176" s="85">
        <f>'3444'!AX169</f>
        <v>22242.738119599919</v>
      </c>
      <c r="D176" s="85">
        <f>'3444'!AY169</f>
        <v>28697.559086355686</v>
      </c>
      <c r="E176" s="85">
        <f>'3444'!AZ169</f>
        <v>35152.380053111454</v>
      </c>
      <c r="G176" s="85">
        <f>'3444'!BE169</f>
        <v>11898.300224470428</v>
      </c>
      <c r="H176" s="85">
        <f>'3444'!BF169</f>
        <v>14595.942100051292</v>
      </c>
      <c r="I176" s="85">
        <f>'3444'!BG169</f>
        <v>17293.583975632158</v>
      </c>
    </row>
    <row r="177" spans="1:9" x14ac:dyDescent="0.4">
      <c r="A177" s="35">
        <f>'3444'!Y170</f>
        <v>162500</v>
      </c>
      <c r="B177" s="106">
        <f>IF(A177&gt;174999.99,VLOOKUP(A177,'Higher Income Adjustment'!A$1:B$190,2),0)</f>
        <v>0</v>
      </c>
      <c r="C177" s="85">
        <f>'3444'!AX170</f>
        <v>22341.882958035356</v>
      </c>
      <c r="D177" s="85">
        <f>'3444'!AY170</f>
        <v>28796.802762683619</v>
      </c>
      <c r="E177" s="85">
        <f>'3444'!AZ170</f>
        <v>35251.722567331883</v>
      </c>
      <c r="G177" s="85">
        <f>'3444'!BE170</f>
        <v>11936.572032208836</v>
      </c>
      <c r="H177" s="85">
        <f>'3444'!BF170</f>
        <v>14634.25521478165</v>
      </c>
      <c r="I177" s="85">
        <f>'3444'!BG170</f>
        <v>17331.938397354461</v>
      </c>
    </row>
    <row r="178" spans="1:9" x14ac:dyDescent="0.4">
      <c r="A178" s="35">
        <f>'3444'!Y171</f>
        <v>163500</v>
      </c>
      <c r="B178" s="106">
        <f>IF(A178&gt;174999.99,VLOOKUP(A178,'Higher Income Adjustment'!A$1:B$190,2),0)</f>
        <v>0</v>
      </c>
      <c r="C178" s="85">
        <f>'3444'!AX171</f>
        <v>22441.02248111058</v>
      </c>
      <c r="D178" s="85">
        <f>'3444'!AY171</f>
        <v>28896.046439011552</v>
      </c>
      <c r="E178" s="85">
        <f>'3444'!AZ171</f>
        <v>35351.070396912524</v>
      </c>
      <c r="G178" s="85">
        <f>'3444'!BE171</f>
        <v>11974.841618516417</v>
      </c>
      <c r="H178" s="85">
        <f>'3444'!BF171</f>
        <v>14672.568329512005</v>
      </c>
      <c r="I178" s="85">
        <f>'3444'!BG171</f>
        <v>17370.295040507594</v>
      </c>
    </row>
    <row r="179" spans="1:9" x14ac:dyDescent="0.4">
      <c r="A179" s="35">
        <f>'3444'!Y172</f>
        <v>164500</v>
      </c>
      <c r="B179" s="106">
        <f>IF(A179&gt;174999.99,VLOOKUP(A179,'Higher Income Adjustment'!A$1:B$190,2),0)</f>
        <v>0</v>
      </c>
      <c r="C179" s="85">
        <f>'3444'!AX172</f>
        <v>22540.156689082887</v>
      </c>
      <c r="D179" s="85">
        <f>'3444'!AY172</f>
        <v>28995.290115339485</v>
      </c>
      <c r="E179" s="85">
        <f>'3444'!AZ172</f>
        <v>35450.423541596087</v>
      </c>
      <c r="G179" s="85">
        <f>'3444'!BE172</f>
        <v>12013.108983500697</v>
      </c>
      <c r="H179" s="85">
        <f>'3444'!BF172</f>
        <v>14710.881444242361</v>
      </c>
      <c r="I179" s="85">
        <f>'3444'!BG172</f>
        <v>17408.653904984025</v>
      </c>
    </row>
    <row r="180" spans="1:9" x14ac:dyDescent="0.4">
      <c r="A180" s="35">
        <f>'3444'!Y173</f>
        <v>165500</v>
      </c>
      <c r="B180" s="106">
        <f>IF(A180&gt;174999.99,VLOOKUP(A180,'Higher Income Adjustment'!A$1:B$190,2),0)</f>
        <v>0</v>
      </c>
      <c r="C180" s="85">
        <f>'3444'!AX173</f>
        <v>22639.285582222674</v>
      </c>
      <c r="D180" s="85">
        <f>'3444'!AY173</f>
        <v>29094.533791667418</v>
      </c>
      <c r="E180" s="85">
        <f>'3444'!AZ173</f>
        <v>35549.782001112166</v>
      </c>
      <c r="G180" s="85">
        <f>'3444'!BE173</f>
        <v>12051.374127274685</v>
      </c>
      <c r="H180" s="85">
        <f>'3444'!BF173</f>
        <v>14749.194558972717</v>
      </c>
      <c r="I180" s="85">
        <f>'3444'!BG173</f>
        <v>17447.014990670748</v>
      </c>
    </row>
    <row r="181" spans="1:9" x14ac:dyDescent="0.4">
      <c r="A181" s="35">
        <f>'3444'!Y174</f>
        <v>166500</v>
      </c>
      <c r="B181" s="106">
        <f>IF(A181&gt;174999.99,VLOOKUP(A181,'Higher Income Adjustment'!A$1:B$190,2),0)</f>
        <v>0</v>
      </c>
      <c r="C181" s="85">
        <f>'3444'!AX174</f>
        <v>22738.409160813451</v>
      </c>
      <c r="D181" s="85">
        <f>'3444'!AY174</f>
        <v>29193.777467995351</v>
      </c>
      <c r="E181" s="85">
        <f>'3444'!AZ174</f>
        <v>35649.145775177254</v>
      </c>
      <c r="G181" s="85">
        <f>'3444'!BE174</f>
        <v>12089.637049956869</v>
      </c>
      <c r="H181" s="85">
        <f>'3444'!BF174</f>
        <v>14787.507673703072</v>
      </c>
      <c r="I181" s="85">
        <f>'3444'!BG174</f>
        <v>17485.378297449275</v>
      </c>
    </row>
    <row r="182" spans="1:9" x14ac:dyDescent="0.4">
      <c r="A182" s="35">
        <f>'3444'!Y175</f>
        <v>167500</v>
      </c>
      <c r="B182" s="106">
        <f>IF(A182&gt;174999.99,VLOOKUP(A182,'Higher Income Adjustment'!A$1:B$190,2),0)</f>
        <v>0</v>
      </c>
      <c r="C182" s="85">
        <f>'3444'!AX175</f>
        <v>22837.527425151835</v>
      </c>
      <c r="D182" s="85">
        <f>'3444'!AY175</f>
        <v>29293.021144323284</v>
      </c>
      <c r="E182" s="85">
        <f>'3444'!AZ175</f>
        <v>35748.514863494733</v>
      </c>
      <c r="G182" s="85">
        <f>'3444'!BE175</f>
        <v>12127.897751671211</v>
      </c>
      <c r="H182" s="85">
        <f>'3444'!BF175</f>
        <v>14825.82078843343</v>
      </c>
      <c r="I182" s="85">
        <f>'3444'!BG175</f>
        <v>17523.743825195648</v>
      </c>
    </row>
    <row r="183" spans="1:9" x14ac:dyDescent="0.4">
      <c r="A183" s="35">
        <f>'3444'!Y176</f>
        <v>168500</v>
      </c>
      <c r="B183" s="106">
        <f>IF(A183&gt;174999.99,VLOOKUP(A183,'Higher Income Adjustment'!A$1:B$190,2),0)</f>
        <v>0</v>
      </c>
      <c r="C183" s="85">
        <f>'3444'!AX176</f>
        <v>22936.640375547544</v>
      </c>
      <c r="D183" s="85">
        <f>'3444'!AY176</f>
        <v>29392.264820651217</v>
      </c>
      <c r="E183" s="85">
        <f>'3444'!AZ176</f>
        <v>35847.889265754886</v>
      </c>
      <c r="G183" s="85">
        <f>'3444'!BE176</f>
        <v>12166.156232547146</v>
      </c>
      <c r="H183" s="85">
        <f>'3444'!BF176</f>
        <v>14864.133903163784</v>
      </c>
      <c r="I183" s="85">
        <f>'3444'!BG176</f>
        <v>17562.111573780421</v>
      </c>
    </row>
    <row r="184" spans="1:9" x14ac:dyDescent="0.4">
      <c r="A184" s="35">
        <f>'3444'!Y177</f>
        <v>169500</v>
      </c>
      <c r="B184" s="106">
        <f>IF(A184&gt;174999.99,VLOOKUP(A184,'Higher Income Adjustment'!A$1:B$190,2),0)</f>
        <v>0</v>
      </c>
      <c r="C184" s="85">
        <f>'3444'!AX177</f>
        <v>23035.748012323398</v>
      </c>
      <c r="D184" s="85">
        <f>'3444'!AY177</f>
        <v>29491.508496979157</v>
      </c>
      <c r="E184" s="85">
        <f>'3444'!AZ177</f>
        <v>35947.268981634916</v>
      </c>
      <c r="G184" s="85">
        <f>'3444'!BE177</f>
        <v>12204.412492719595</v>
      </c>
      <c r="H184" s="85">
        <f>'3444'!BF177</f>
        <v>14902.447017894141</v>
      </c>
      <c r="I184" s="85">
        <f>'3444'!BG177</f>
        <v>17600.481543068687</v>
      </c>
    </row>
    <row r="185" spans="1:9" x14ac:dyDescent="0.4">
      <c r="A185" s="35">
        <f>'3444'!Y178</f>
        <v>170500</v>
      </c>
      <c r="B185" s="106">
        <f>IF(A185&gt;174999.99,VLOOKUP(A185,'Higher Income Adjustment'!A$1:B$190,2),0)</f>
        <v>0</v>
      </c>
      <c r="C185" s="85">
        <f>'3444'!AX178</f>
        <v>23134.850335815285</v>
      </c>
      <c r="D185" s="85">
        <f>'3444'!AY178</f>
        <v>29590.75217330709</v>
      </c>
      <c r="E185" s="85">
        <f>'3444'!AZ178</f>
        <v>36046.654010798891</v>
      </c>
      <c r="G185" s="85">
        <f>'3444'!BE178</f>
        <v>12242.666532328934</v>
      </c>
      <c r="H185" s="85">
        <f>'3444'!BF178</f>
        <v>14940.760132624497</v>
      </c>
      <c r="I185" s="85">
        <f>'3444'!BG178</f>
        <v>17638.853732920059</v>
      </c>
    </row>
    <row r="186" spans="1:9" x14ac:dyDescent="0.4">
      <c r="A186" s="35">
        <f>'3444'!Y179</f>
        <v>171500</v>
      </c>
      <c r="B186" s="106">
        <f>IF(A186&gt;174999.99,VLOOKUP(A186,'Higher Income Adjustment'!A$1:B$190,2),0)</f>
        <v>0</v>
      </c>
      <c r="C186" s="85">
        <f>'3444'!AX179</f>
        <v>23233.947346372217</v>
      </c>
      <c r="D186" s="85">
        <f>'3444'!AY179</f>
        <v>29689.995849635023</v>
      </c>
      <c r="E186" s="85">
        <f>'3444'!AZ179</f>
        <v>36146.044352897829</v>
      </c>
      <c r="G186" s="85">
        <f>'3444'!BE179</f>
        <v>12280.918351521024</v>
      </c>
      <c r="H186" s="85">
        <f>'3444'!BF179</f>
        <v>14979.073247354852</v>
      </c>
      <c r="I186" s="85">
        <f>'3444'!BG179</f>
        <v>17677.22814318868</v>
      </c>
    </row>
    <row r="187" spans="1:9" x14ac:dyDescent="0.4">
      <c r="A187" s="35">
        <f>'3444'!Y180</f>
        <v>172500</v>
      </c>
      <c r="B187" s="106">
        <f>IF(A187&gt;174999.99,VLOOKUP(A187,'Higher Income Adjustment'!A$1:B$190,2),0)</f>
        <v>0</v>
      </c>
      <c r="C187" s="85">
        <f>'3444'!AX180</f>
        <v>23333.039044356272</v>
      </c>
      <c r="D187" s="85">
        <f>'3444'!AY180</f>
        <v>29789.239525962956</v>
      </c>
      <c r="E187" s="85">
        <f>'3444'!AZ180</f>
        <v>36245.440007569639</v>
      </c>
      <c r="G187" s="85">
        <f>'3444'!BE180</f>
        <v>12319.167950447189</v>
      </c>
      <c r="H187" s="85">
        <f>'3444'!BF180</f>
        <v>15017.38636208521</v>
      </c>
      <c r="I187" s="85">
        <f>'3444'!BG180</f>
        <v>17715.604773723233</v>
      </c>
    </row>
    <row r="188" spans="1:9" x14ac:dyDescent="0.4">
      <c r="A188" s="35">
        <f>'3444'!Y181</f>
        <v>173500</v>
      </c>
      <c r="B188" s="106">
        <f>IF(A188&gt;174999.99,VLOOKUP(A188,'Higher Income Adjustment'!A$1:B$190,2),0)</f>
        <v>0</v>
      </c>
      <c r="C188" s="85">
        <f>'3444'!AX181</f>
        <v>23432.125430142612</v>
      </c>
      <c r="D188" s="85">
        <f>'3444'!AY181</f>
        <v>29888.483202290889</v>
      </c>
      <c r="E188" s="85">
        <f>'3444'!AZ181</f>
        <v>36344.840974439161</v>
      </c>
      <c r="G188" s="85">
        <f>'3444'!BE181</f>
        <v>12357.415329264213</v>
      </c>
      <c r="H188" s="85">
        <f>'3444'!BF181</f>
        <v>15055.699476815564</v>
      </c>
      <c r="I188" s="85">
        <f>'3444'!BG181</f>
        <v>17753.983624366912</v>
      </c>
    </row>
    <row r="189" spans="1:9" x14ac:dyDescent="0.4">
      <c r="A189" s="35">
        <f>'3444'!Y182</f>
        <v>174500</v>
      </c>
      <c r="B189" s="106">
        <f>IF(A189&gt;174999.99,VLOOKUP(A189,'Higher Income Adjustment'!A$1:B$190,2),0)</f>
        <v>0</v>
      </c>
      <c r="C189" s="85">
        <f>'3444'!AX182</f>
        <v>23531.206504119484</v>
      </c>
      <c r="D189" s="85">
        <f>'3444'!AY182</f>
        <v>29987.726878618822</v>
      </c>
      <c r="E189" s="85">
        <f>'3444'!AZ182</f>
        <v>36444.247253118163</v>
      </c>
      <c r="G189" s="85">
        <f>'3444'!BE182</f>
        <v>12395.660488134359</v>
      </c>
      <c r="H189" s="85">
        <f>'3444'!BF182</f>
        <v>15094.012591545921</v>
      </c>
      <c r="I189" s="85">
        <f>'3444'!BG182</f>
        <v>17792.364694957483</v>
      </c>
    </row>
    <row r="190" spans="1:9" x14ac:dyDescent="0.4">
      <c r="A190" s="35">
        <f>'3444'!Y183</f>
        <v>175500</v>
      </c>
      <c r="B190" s="106">
        <f>IF(A190&gt;174999.99,VLOOKUP(A190,'Higher Income Adjustment'!A$1:B$190,2),0)</f>
        <v>0.01</v>
      </c>
      <c r="C190" s="85">
        <f>'3444'!AX183</f>
        <v>23630.282266688191</v>
      </c>
      <c r="D190" s="85">
        <f>'3444'!AY183</f>
        <v>30086.970554946754</v>
      </c>
      <c r="E190" s="85">
        <f>'3444'!AZ183</f>
        <v>36543.658843205318</v>
      </c>
      <c r="G190" s="85">
        <f>'3444'!BE183</f>
        <v>12433.903427225345</v>
      </c>
      <c r="H190" s="85">
        <f>'3444'!BF183</f>
        <v>15132.325706276277</v>
      </c>
      <c r="I190" s="85">
        <f>'3444'!BG183</f>
        <v>17830.747985327209</v>
      </c>
    </row>
    <row r="191" spans="1:9" x14ac:dyDescent="0.4">
      <c r="A191" s="35">
        <f>'3444'!Y184</f>
        <v>176500</v>
      </c>
      <c r="B191" s="106">
        <f>IF(A191&gt;174999.99,VLOOKUP(A191,'Higher Income Adjustment'!A$1:B$190,2),0)</f>
        <v>0.01</v>
      </c>
      <c r="C191" s="85">
        <f>'3444'!AX184</f>
        <v>23729.352718263111</v>
      </c>
      <c r="D191" s="85">
        <f>'3444'!AY184</f>
        <v>30186.214231274687</v>
      </c>
      <c r="E191" s="85">
        <f>'3444'!AZ184</f>
        <v>36643.075744286267</v>
      </c>
      <c r="G191" s="85">
        <f>'3444'!BE184</f>
        <v>12472.144146710343</v>
      </c>
      <c r="H191" s="85">
        <f>'3444'!BF184</f>
        <v>15170.638821006632</v>
      </c>
      <c r="I191" s="85">
        <f>'3444'!BG184</f>
        <v>17869.133495302922</v>
      </c>
    </row>
    <row r="192" spans="1:9" x14ac:dyDescent="0.4">
      <c r="A192" s="35">
        <f>'3444'!Y185</f>
        <v>177500</v>
      </c>
      <c r="B192" s="106">
        <f>IF(A192&gt;174999.99,VLOOKUP(A192,'Higher Income Adjustment'!A$1:B$190,2),0)</f>
        <v>0.02</v>
      </c>
      <c r="C192" s="85">
        <f>'3444'!AX185</f>
        <v>23828.417859271685</v>
      </c>
      <c r="D192" s="85">
        <f>'3444'!AY185</f>
        <v>30285.45790760262</v>
      </c>
      <c r="E192" s="85">
        <f>'3444'!AZ185</f>
        <v>36742.497955933555</v>
      </c>
      <c r="G192" s="85">
        <f>'3444'!BE185</f>
        <v>12510.382646768001</v>
      </c>
      <c r="H192" s="85">
        <f>'3444'!BF185</f>
        <v>15208.951935736988</v>
      </c>
      <c r="I192" s="85">
        <f>'3444'!BG185</f>
        <v>17907.521224705975</v>
      </c>
    </row>
    <row r="193" spans="1:9" x14ac:dyDescent="0.4">
      <c r="A193" s="35">
        <f>'3444'!Y186</f>
        <v>178500</v>
      </c>
      <c r="B193" s="106">
        <f>IF(A193&gt;174999.99,VLOOKUP(A193,'Higher Income Adjustment'!A$1:B$190,2),0)</f>
        <v>0.02</v>
      </c>
      <c r="C193" s="85">
        <f>'3444'!AX186</f>
        <v>23927.47769015441</v>
      </c>
      <c r="D193" s="85">
        <f>'3444'!AY186</f>
        <v>30384.701583930553</v>
      </c>
      <c r="E193" s="85">
        <f>'3444'!AZ186</f>
        <v>36841.925477706696</v>
      </c>
      <c r="G193" s="85">
        <f>'3444'!BE186</f>
        <v>12548.618927582405</v>
      </c>
      <c r="H193" s="85">
        <f>'3444'!BF186</f>
        <v>15247.265050467344</v>
      </c>
      <c r="I193" s="85">
        <f>'3444'!BG186</f>
        <v>17945.91117335228</v>
      </c>
    </row>
    <row r="194" spans="1:9" x14ac:dyDescent="0.4">
      <c r="A194" s="35">
        <f>'3444'!Y187</f>
        <v>179500</v>
      </c>
      <c r="B194" s="106">
        <f>IF(A194&gt;174999.99,VLOOKUP(A194,'Higher Income Adjustment'!A$1:B$190,2),0)</f>
        <v>0.02</v>
      </c>
      <c r="C194" s="85">
        <f>'3444'!AX187</f>
        <v>24026.532211364822</v>
      </c>
      <c r="D194" s="85">
        <f>'3444'!AY187</f>
        <v>30483.945260258486</v>
      </c>
      <c r="E194" s="85">
        <f>'3444'!AZ187</f>
        <v>36941.35830915215</v>
      </c>
      <c r="G194" s="85">
        <f>'3444'!BE187</f>
        <v>12586.85298934311</v>
      </c>
      <c r="H194" s="85">
        <f>'3444'!BF187</f>
        <v>15285.578165197701</v>
      </c>
      <c r="I194" s="85">
        <f>'3444'!BG187</f>
        <v>17984.303341052291</v>
      </c>
    </row>
    <row r="195" spans="1:9" x14ac:dyDescent="0.4">
      <c r="A195" s="35">
        <f>'3444'!Y188</f>
        <v>180500</v>
      </c>
      <c r="B195" s="106">
        <f>IF(A195&gt;174999.99,VLOOKUP(A195,'Higher Income Adjustment'!A$1:B$190,2),0)</f>
        <v>0.03</v>
      </c>
      <c r="C195" s="85">
        <f>'3444'!AX188</f>
        <v>24125.581423369527</v>
      </c>
      <c r="D195" s="85">
        <f>'3444'!AY188</f>
        <v>30583.188936586426</v>
      </c>
      <c r="E195" s="85">
        <f>'3444'!AZ188</f>
        <v>37040.796449803325</v>
      </c>
      <c r="G195" s="85">
        <f>'3444'!BE188</f>
        <v>12625.084832245109</v>
      </c>
      <c r="H195" s="85">
        <f>'3444'!BF188</f>
        <v>15323.891279928055</v>
      </c>
      <c r="I195" s="85">
        <f>'3444'!BG188</f>
        <v>18022.697727611001</v>
      </c>
    </row>
    <row r="196" spans="1:9" x14ac:dyDescent="0.4">
      <c r="A196" s="35">
        <f>'3444'!Y189</f>
        <v>181500</v>
      </c>
      <c r="B196" s="106">
        <f>IF(A196&gt;174999.99,VLOOKUP(A196,'Higher Income Adjustment'!A$1:B$190,2),0)</f>
        <v>0.03</v>
      </c>
      <c r="C196" s="85">
        <f>'3444'!AX189</f>
        <v>24224.625326648136</v>
      </c>
      <c r="D196" s="85">
        <f>'3444'!AY189</f>
        <v>30682.432612914359</v>
      </c>
      <c r="E196" s="85">
        <f>'3444'!AZ189</f>
        <v>37140.239899180582</v>
      </c>
      <c r="G196" s="85">
        <f>'3444'!BE189</f>
        <v>12663.314456488861</v>
      </c>
      <c r="H196" s="85">
        <f>'3444'!BF189</f>
        <v>15362.204394658413</v>
      </c>
      <c r="I196" s="85">
        <f>'3444'!BG189</f>
        <v>18061.094332827965</v>
      </c>
    </row>
    <row r="197" spans="1:9" x14ac:dyDescent="0.4">
      <c r="A197" s="35">
        <f>'3444'!Y190</f>
        <v>182500</v>
      </c>
      <c r="B197" s="106">
        <f>IF(A197&gt;174999.99,VLOOKUP(A197,'Higher Income Adjustment'!A$1:B$190,2),0)</f>
        <v>0.04</v>
      </c>
      <c r="C197" s="85">
        <f>'3444'!AX190</f>
        <v>24323.663921693318</v>
      </c>
      <c r="D197" s="85">
        <f>'3444'!AY190</f>
        <v>30781.676289242292</v>
      </c>
      <c r="E197" s="85">
        <f>'3444'!AZ190</f>
        <v>37239.688656791266</v>
      </c>
      <c r="G197" s="85">
        <f>'3444'!BE190</f>
        <v>12701.541862280255</v>
      </c>
      <c r="H197" s="85">
        <f>'3444'!BF190</f>
        <v>15400.517509388768</v>
      </c>
      <c r="I197" s="85">
        <f>'3444'!BG190</f>
        <v>18099.493156497279</v>
      </c>
    </row>
    <row r="198" spans="1:9" x14ac:dyDescent="0.4">
      <c r="A198" s="35">
        <f>'3444'!Y191</f>
        <v>183500</v>
      </c>
      <c r="B198" s="106">
        <f>IF(A198&gt;174999.99,VLOOKUP(A198,'Higher Income Adjustment'!A$1:B$190,2),0)</f>
        <v>0.04</v>
      </c>
      <c r="C198" s="85">
        <f>'3444'!AX191</f>
        <v>24422.697209010767</v>
      </c>
      <c r="D198" s="85">
        <f>'3444'!AY191</f>
        <v>30880.919965570225</v>
      </c>
      <c r="E198" s="85">
        <f>'3444'!AZ191</f>
        <v>37339.142722129684</v>
      </c>
      <c r="G198" s="85">
        <f>'3444'!BE191</f>
        <v>12739.767049830636</v>
      </c>
      <c r="H198" s="85">
        <f>'3444'!BF191</f>
        <v>15438.830624119124</v>
      </c>
      <c r="I198" s="85">
        <f>'3444'!BG191</f>
        <v>18137.894198407612</v>
      </c>
    </row>
    <row r="199" spans="1:9" x14ac:dyDescent="0.4">
      <c r="A199" s="35">
        <f>'3444'!Y192</f>
        <v>184500</v>
      </c>
      <c r="B199" s="106">
        <f>IF(A199&gt;174999.99,VLOOKUP(A199,'Higher Income Adjustment'!A$1:B$190,2),0)</f>
        <v>0.04</v>
      </c>
      <c r="C199" s="85">
        <f>'3444'!AX192</f>
        <v>24521.725189119188</v>
      </c>
      <c r="D199" s="85">
        <f>'3444'!AY192</f>
        <v>30980.163641898158</v>
      </c>
      <c r="E199" s="85">
        <f>'3444'!AZ192</f>
        <v>37438.602094677124</v>
      </c>
      <c r="G199" s="85">
        <f>'3444'!BE192</f>
        <v>12777.99001935679</v>
      </c>
      <c r="H199" s="85">
        <f>'3444'!BF192</f>
        <v>15477.143738849481</v>
      </c>
      <c r="I199" s="85">
        <f>'3444'!BG192</f>
        <v>18176.297458342175</v>
      </c>
    </row>
    <row r="200" spans="1:9" x14ac:dyDescent="0.4">
      <c r="A200" s="35">
        <f>'3444'!Y193</f>
        <v>185500</v>
      </c>
      <c r="B200" s="106">
        <f>IF(A200&gt;174999.99,VLOOKUP(A200,'Higher Income Adjustment'!A$1:B$190,2),0)</f>
        <v>0.05</v>
      </c>
      <c r="C200" s="85">
        <f>'3444'!AX193</f>
        <v>24620.74786255031</v>
      </c>
      <c r="D200" s="85">
        <f>'3444'!AY193</f>
        <v>31079.407318226091</v>
      </c>
      <c r="E200" s="85">
        <f>'3444'!AZ193</f>
        <v>37538.066773901868</v>
      </c>
      <c r="G200" s="85">
        <f>'3444'!BE193</f>
        <v>12816.210771080929</v>
      </c>
      <c r="H200" s="85">
        <f>'3444'!BF193</f>
        <v>15515.456853579835</v>
      </c>
      <c r="I200" s="85">
        <f>'3444'!BG193</f>
        <v>18214.702936078742</v>
      </c>
    </row>
    <row r="201" spans="1:9" x14ac:dyDescent="0.4">
      <c r="A201" s="35">
        <f>'3444'!Y194</f>
        <v>186500</v>
      </c>
      <c r="B201" s="106">
        <f>IF(A201&gt;174999.99,VLOOKUP(A201,'Higher Income Adjustment'!A$1:B$190,2),0)</f>
        <v>0.05</v>
      </c>
      <c r="C201" s="85">
        <f>'3444'!AX194</f>
        <v>24719.765229848868</v>
      </c>
      <c r="D201" s="85">
        <f>'3444'!AY194</f>
        <v>31178.650994554024</v>
      </c>
      <c r="E201" s="85">
        <f>'3444'!AZ194</f>
        <v>37637.536759259179</v>
      </c>
      <c r="G201" s="85">
        <f>'3444'!BE194</f>
        <v>12854.429305230726</v>
      </c>
      <c r="H201" s="85">
        <f>'3444'!BF194</f>
        <v>15553.769968310193</v>
      </c>
      <c r="I201" s="85">
        <f>'3444'!BG194</f>
        <v>18253.11063138966</v>
      </c>
    </row>
    <row r="202" spans="1:9" x14ac:dyDescent="0.4">
      <c r="A202" s="35">
        <f>'3444'!Y195</f>
        <v>187500</v>
      </c>
      <c r="B202" s="106">
        <f>IF(A202&gt;174999.99,VLOOKUP(A202,'Higher Income Adjustment'!A$1:B$190,2),0)</f>
        <v>6.0000000000000005E-2</v>
      </c>
      <c r="C202" s="85">
        <f>'3444'!AX195</f>
        <v>24818.777291572595</v>
      </c>
      <c r="D202" s="85">
        <f>'3444'!AY195</f>
        <v>31277.894670881957</v>
      </c>
      <c r="E202" s="85">
        <f>'3444'!AZ195</f>
        <v>37737.012050191319</v>
      </c>
      <c r="G202" s="85">
        <f>'3444'!BE195</f>
        <v>12892.645622039261</v>
      </c>
      <c r="H202" s="85">
        <f>'3444'!BF195</f>
        <v>15592.083083040548</v>
      </c>
      <c r="I202" s="85">
        <f>'3444'!BG195</f>
        <v>18291.520544041836</v>
      </c>
    </row>
    <row r="203" spans="1:9" x14ac:dyDescent="0.4">
      <c r="A203" s="35">
        <f>'3444'!Y196</f>
        <v>188500</v>
      </c>
      <c r="B203" s="106">
        <f>IF(A203&gt;174999.99,VLOOKUP(A203,'Higher Income Adjustment'!A$1:B$190,2),0)</f>
        <v>6.0000000000000005E-2</v>
      </c>
      <c r="C203" s="85">
        <f>'3444'!AX196</f>
        <v>24917.784048292222</v>
      </c>
      <c r="D203" s="85">
        <f>'3444'!AY196</f>
        <v>31377.13834720989</v>
      </c>
      <c r="E203" s="85">
        <f>'3444'!AZ196</f>
        <v>37836.492646127554</v>
      </c>
      <c r="G203" s="85">
        <f>'3444'!BE196</f>
        <v>12930.859721745062</v>
      </c>
      <c r="H203" s="85">
        <f>'3444'!BF196</f>
        <v>15630.396197770904</v>
      </c>
      <c r="I203" s="85">
        <f>'3444'!BG196</f>
        <v>18329.932673796746</v>
      </c>
    </row>
    <row r="204" spans="1:9" x14ac:dyDescent="0.4">
      <c r="A204" s="35">
        <f>'3444'!Y197</f>
        <v>189500</v>
      </c>
      <c r="B204" s="106">
        <f>IF(A204&gt;174999.99,VLOOKUP(A204,'Higher Income Adjustment'!A$1:B$190,2),0)</f>
        <v>6.0000000000000005E-2</v>
      </c>
      <c r="C204" s="85">
        <f>'3444'!AX197</f>
        <v>25016.785500591468</v>
      </c>
      <c r="D204" s="85">
        <f>'3444'!AY197</f>
        <v>31476.382023537823</v>
      </c>
      <c r="E204" s="85">
        <f>'3444'!AZ197</f>
        <v>37935.978546484177</v>
      </c>
      <c r="G204" s="85">
        <f>'3444'!BE197</f>
        <v>12969.071604592082</v>
      </c>
      <c r="H204" s="85">
        <f>'3444'!BF197</f>
        <v>15668.70931250126</v>
      </c>
      <c r="I204" s="85">
        <f>'3444'!BG197</f>
        <v>18368.347020410438</v>
      </c>
    </row>
    <row r="205" spans="1:9" x14ac:dyDescent="0.4">
      <c r="A205" s="35">
        <f>'3444'!Y198</f>
        <v>190500</v>
      </c>
      <c r="B205" s="106">
        <f>IF(A205&gt;174999.99,VLOOKUP(A205,'Higher Income Adjustment'!A$1:B$190,2),0)</f>
        <v>7.0000000000000007E-2</v>
      </c>
      <c r="C205" s="85">
        <f>'3444'!AX198</f>
        <v>25115.781649067027</v>
      </c>
      <c r="D205" s="85">
        <f>'3444'!AY198</f>
        <v>31575.625699865755</v>
      </c>
      <c r="E205" s="85">
        <f>'3444'!AZ198</f>
        <v>38035.469750664488</v>
      </c>
      <c r="G205" s="85">
        <f>'3444'!BE198</f>
        <v>13007.281270829695</v>
      </c>
      <c r="H205" s="85">
        <f>'3444'!BF198</f>
        <v>15707.022427231615</v>
      </c>
      <c r="I205" s="85">
        <f>'3444'!BG198</f>
        <v>18406.763583633536</v>
      </c>
    </row>
    <row r="206" spans="1:9" x14ac:dyDescent="0.4">
      <c r="A206" s="35">
        <f>'3444'!Y199</f>
        <v>191500</v>
      </c>
      <c r="B206" s="106">
        <f>IF(A206&gt;174999.99,VLOOKUP(A206,'Higher Income Adjustment'!A$1:B$190,2),0)</f>
        <v>7.0000000000000007E-2</v>
      </c>
      <c r="C206" s="85">
        <f>'3444'!AX199</f>
        <v>25214.772494328568</v>
      </c>
      <c r="D206" s="85">
        <f>'3444'!AY199</f>
        <v>31674.869376193688</v>
      </c>
      <c r="E206" s="85">
        <f>'3444'!AZ199</f>
        <v>38134.966258058805</v>
      </c>
      <c r="G206" s="85">
        <f>'3444'!BE199</f>
        <v>13045.488720712699</v>
      </c>
      <c r="H206" s="85">
        <f>'3444'!BF199</f>
        <v>15745.335541961973</v>
      </c>
      <c r="I206" s="85">
        <f>'3444'!BG199</f>
        <v>18445.182363211246</v>
      </c>
    </row>
    <row r="207" spans="1:9" x14ac:dyDescent="0.4">
      <c r="A207" s="35">
        <f>'3444'!Y200</f>
        <v>192500</v>
      </c>
      <c r="B207" s="106">
        <f>IF(A207&gt;174999.99,VLOOKUP(A207,'Higher Income Adjustment'!A$1:B$190,2),0)</f>
        <v>0.08</v>
      </c>
      <c r="C207" s="85">
        <f>'3444'!AX200</f>
        <v>25313.758036998741</v>
      </c>
      <c r="D207" s="85">
        <f>'3444'!AY200</f>
        <v>31774.113052521629</v>
      </c>
      <c r="E207" s="85">
        <f>'3444'!AZ200</f>
        <v>38234.468068044516</v>
      </c>
      <c r="G207" s="85">
        <f>'3444'!BE200</f>
        <v>13083.693954501308</v>
      </c>
      <c r="H207" s="85">
        <f>'3444'!BF200</f>
        <v>15783.648656692327</v>
      </c>
      <c r="I207" s="85">
        <f>'3444'!BG200</f>
        <v>18483.603358883345</v>
      </c>
    </row>
    <row r="208" spans="1:9" x14ac:dyDescent="0.4">
      <c r="A208" s="35">
        <f>'3444'!Y201</f>
        <v>193500</v>
      </c>
      <c r="B208" s="106">
        <f>IF(A208&gt;174999.99,VLOOKUP(A208,'Higher Income Adjustment'!A$1:B$190,2),0)</f>
        <v>0.08</v>
      </c>
      <c r="C208" s="85">
        <f>'3444'!AX201</f>
        <v>25412.738277713121</v>
      </c>
      <c r="D208" s="85">
        <f>'3444'!AY201</f>
        <v>31873.356728849561</v>
      </c>
      <c r="E208" s="85">
        <f>'3444'!AZ201</f>
        <v>38333.975179986002</v>
      </c>
      <c r="G208" s="85">
        <f>'3444'!BE201</f>
        <v>13121.89697246116</v>
      </c>
      <c r="H208" s="85">
        <f>'3444'!BF201</f>
        <v>15821.961771422684</v>
      </c>
      <c r="I208" s="85">
        <f>'3444'!BG201</f>
        <v>18522.026570384209</v>
      </c>
    </row>
    <row r="209" spans="1:9" x14ac:dyDescent="0.4">
      <c r="A209" s="35">
        <f>'3444'!Y202</f>
        <v>194500</v>
      </c>
      <c r="B209" s="106">
        <f>IF(A209&gt;174999.99,VLOOKUP(A209,'Higher Income Adjustment'!A$1:B$190,2),0)</f>
        <v>0.08</v>
      </c>
      <c r="C209" s="85">
        <f>'3444'!AX202</f>
        <v>25511.713217120265</v>
      </c>
      <c r="D209" s="85">
        <f>'3444'!AY202</f>
        <v>31972.600405177494</v>
      </c>
      <c r="E209" s="85">
        <f>'3444'!AZ202</f>
        <v>38433.48759323472</v>
      </c>
      <c r="G209" s="85">
        <f>'3444'!BE202</f>
        <v>13160.09777486329</v>
      </c>
      <c r="H209" s="85">
        <f>'3444'!BF202</f>
        <v>15860.27488615304</v>
      </c>
      <c r="I209" s="85">
        <f>'3444'!BG202</f>
        <v>18560.451997442789</v>
      </c>
    </row>
    <row r="210" spans="1:9" x14ac:dyDescent="0.4">
      <c r="A210" s="35">
        <f>'3444'!Y203</f>
        <v>195500</v>
      </c>
      <c r="B210" s="106">
        <f>IF(A210&gt;174999.99,VLOOKUP(A210,'Higher Income Adjustment'!A$1:B$190,2),0)</f>
        <v>0.09</v>
      </c>
      <c r="C210" s="85">
        <f>'3444'!AX203</f>
        <v>25610.682855881652</v>
      </c>
      <c r="D210" s="85">
        <f>'3444'!AY203</f>
        <v>32071.844081505427</v>
      </c>
      <c r="E210" s="85">
        <f>'3444'!AZ203</f>
        <v>38533.005307129199</v>
      </c>
      <c r="G210" s="85">
        <f>'3444'!BE203</f>
        <v>13198.296361984159</v>
      </c>
      <c r="H210" s="85">
        <f>'3444'!BF203</f>
        <v>15898.588000883396</v>
      </c>
      <c r="I210" s="85">
        <f>'3444'!BG203</f>
        <v>18598.87963978263</v>
      </c>
    </row>
    <row r="211" spans="1:9" x14ac:dyDescent="0.4">
      <c r="A211" s="35">
        <f>'3444'!Y204</f>
        <v>196500</v>
      </c>
      <c r="B211" s="106">
        <f>IF(A211&gt;174999.99,VLOOKUP(A211,'Higher Income Adjustment'!A$1:B$190,2),0)</f>
        <v>0.09</v>
      </c>
      <c r="C211" s="85">
        <f>'3444'!AX204</f>
        <v>25709.64719467171</v>
      </c>
      <c r="D211" s="85">
        <f>'3444'!AY204</f>
        <v>32171.08775783336</v>
      </c>
      <c r="E211" s="85">
        <f>'3444'!AZ204</f>
        <v>38632.528320995014</v>
      </c>
      <c r="G211" s="85">
        <f>'3444'!BE204</f>
        <v>13236.492734105625</v>
      </c>
      <c r="H211" s="85">
        <f>'3444'!BF204</f>
        <v>15936.901115613753</v>
      </c>
      <c r="I211" s="85">
        <f>'3444'!BG204</f>
        <v>18637.309497121882</v>
      </c>
    </row>
    <row r="212" spans="1:9" x14ac:dyDescent="0.4">
      <c r="A212" s="35">
        <f>'3444'!Y205</f>
        <v>197500</v>
      </c>
      <c r="B212" s="106">
        <f>IF(A212&gt;174999.99,VLOOKUP(A212,'Higher Income Adjustment'!A$1:B$190,2),0)</f>
        <v>9.9999999999999992E-2</v>
      </c>
      <c r="C212" s="85">
        <f>'3444'!AX205</f>
        <v>25808.60623417778</v>
      </c>
      <c r="D212" s="85">
        <f>'3444'!AY205</f>
        <v>32270.331434161293</v>
      </c>
      <c r="E212" s="85">
        <f>'3444'!AZ205</f>
        <v>38732.056634144807</v>
      </c>
      <c r="G212" s="85">
        <f>'3444'!BE205</f>
        <v>13274.686891514939</v>
      </c>
      <c r="H212" s="85">
        <f>'3444'!BF205</f>
        <v>15975.214230344107</v>
      </c>
      <c r="I212" s="85">
        <f>'3444'!BG205</f>
        <v>18675.741569173275</v>
      </c>
    </row>
    <row r="213" spans="1:9" x14ac:dyDescent="0.4">
      <c r="A213" s="35">
        <f>'3444'!Y206</f>
        <v>198500</v>
      </c>
      <c r="B213" s="106">
        <f>IF(A213&gt;174999.99,VLOOKUP(A213,'Higher Income Adjustment'!A$1:B$190,2),0)</f>
        <v>9.9999999999999992E-2</v>
      </c>
      <c r="C213" s="85">
        <f>'3444'!AX206</f>
        <v>25907.559975100125</v>
      </c>
      <c r="D213" s="85">
        <f>'3444'!AY206</f>
        <v>32369.575110489226</v>
      </c>
      <c r="E213" s="85">
        <f>'3444'!AZ206</f>
        <v>38831.590245878324</v>
      </c>
      <c r="G213" s="85">
        <f>'3444'!BE206</f>
        <v>13312.878834504771</v>
      </c>
      <c r="H213" s="85">
        <f>'3444'!BF206</f>
        <v>16013.527345074464</v>
      </c>
      <c r="I213" s="85">
        <f>'3444'!BG206</f>
        <v>18714.17585564416</v>
      </c>
    </row>
    <row r="214" spans="1:9" x14ac:dyDescent="0.4">
      <c r="A214" s="35">
        <f>'3444'!Y207</f>
        <v>199500</v>
      </c>
      <c r="B214" s="106">
        <f>IF(A214&gt;174999.99,VLOOKUP(A214,'Higher Income Adjustment'!A$1:B$190,2),0)</f>
        <v>9.9999999999999992E-2</v>
      </c>
      <c r="C214" s="85">
        <f>'3444'!AX207</f>
        <v>26006.50841815192</v>
      </c>
      <c r="D214" s="85">
        <f>'3444'!AY207</f>
        <v>32468.818786817159</v>
      </c>
      <c r="E214" s="85">
        <f>'3444'!AZ207</f>
        <v>38931.129155482398</v>
      </c>
      <c r="G214" s="85">
        <f>'3444'!BE207</f>
        <v>13351.068563373166</v>
      </c>
      <c r="H214" s="85">
        <f>'3444'!BF207</f>
        <v>16051.84045980482</v>
      </c>
      <c r="I214" s="85">
        <f>'3444'!BG207</f>
        <v>18752.612356236474</v>
      </c>
    </row>
    <row r="215" spans="1:9" x14ac:dyDescent="0.4">
      <c r="A215" s="35">
        <f>'3444'!Y208</f>
        <v>200500</v>
      </c>
      <c r="B215" s="106">
        <f>IF(A215&gt;174999.99,VLOOKUP(A215,'Higher Income Adjustment'!A$1:B$190,2),0)</f>
        <v>0.10999999999999999</v>
      </c>
      <c r="C215" s="85">
        <f>'3444'!AX208</f>
        <v>26105.45156405924</v>
      </c>
      <c r="D215" s="85">
        <f>'3444'!AY208</f>
        <v>32568.062463145092</v>
      </c>
      <c r="E215" s="85">
        <f>'3444'!AZ208</f>
        <v>39030.673362230948</v>
      </c>
      <c r="G215" s="85">
        <f>'3444'!BE208</f>
        <v>13389.256078423576</v>
      </c>
      <c r="H215" s="85">
        <f>'3444'!BF208</f>
        <v>16090.153574535176</v>
      </c>
      <c r="I215" s="85">
        <f>'3444'!BG208</f>
        <v>18791.051070646776</v>
      </c>
    </row>
    <row r="216" spans="1:9" x14ac:dyDescent="0.4">
      <c r="A216" s="35">
        <f>'3444'!Y209</f>
        <v>201500</v>
      </c>
      <c r="B216" s="106">
        <f>IF(A216&gt;174999.99,VLOOKUP(A216,'Higher Income Adjustment'!A$1:B$190,2),0)</f>
        <v>0.10999999999999999</v>
      </c>
      <c r="C216" s="85">
        <f>'3444'!AX209</f>
        <v>26204.389413561043</v>
      </c>
      <c r="D216" s="85">
        <f>'3444'!AY209</f>
        <v>32667.306139473025</v>
      </c>
      <c r="E216" s="85">
        <f>'3444'!AZ209</f>
        <v>39130.222865385003</v>
      </c>
      <c r="G216" s="85">
        <f>'3444'!BE209</f>
        <v>13427.44137996483</v>
      </c>
      <c r="H216" s="85">
        <f>'3444'!BF209</f>
        <v>16128.466689265531</v>
      </c>
      <c r="I216" s="85">
        <f>'3444'!BG209</f>
        <v>18829.491998566235</v>
      </c>
    </row>
    <row r="217" spans="1:9" x14ac:dyDescent="0.4">
      <c r="A217" s="35">
        <f>'3444'!Y210</f>
        <v>202500</v>
      </c>
      <c r="B217" s="106">
        <f>IF(A217&gt;174999.99,VLOOKUP(A217,'Higher Income Adjustment'!A$1:B$190,2),0)</f>
        <v>0.11999999999999998</v>
      </c>
      <c r="C217" s="85">
        <f>'3444'!AX210</f>
        <v>26303.321967409178</v>
      </c>
      <c r="D217" s="85">
        <f>'3444'!AY210</f>
        <v>32766.549815800958</v>
      </c>
      <c r="E217" s="85">
        <f>'3444'!AZ210</f>
        <v>39229.777664192741</v>
      </c>
      <c r="G217" s="85">
        <f>'3444'!BE210</f>
        <v>13465.624468311145</v>
      </c>
      <c r="H217" s="85">
        <f>'3444'!BF210</f>
        <v>16166.779803995887</v>
      </c>
      <c r="I217" s="85">
        <f>'3444'!BG210</f>
        <v>18867.935139680631</v>
      </c>
    </row>
    <row r="218" spans="1:9" x14ac:dyDescent="0.4">
      <c r="A218" s="35">
        <f>'3444'!Y211</f>
        <v>203500</v>
      </c>
      <c r="B218" s="106">
        <f>IF(A218&gt;174999.99,VLOOKUP(A218,'Higher Income Adjustment'!A$1:B$190,2),0)</f>
        <v>0.11999999999999998</v>
      </c>
      <c r="C218" s="85">
        <f>'3444'!AX211</f>
        <v>26402.249226368367</v>
      </c>
      <c r="D218" s="85">
        <f>'3444'!AY211</f>
        <v>32865.793492128898</v>
      </c>
      <c r="E218" s="85">
        <f>'3444'!AZ211</f>
        <v>39329.337757889429</v>
      </c>
      <c r="G218" s="85">
        <f>'3444'!BE211</f>
        <v>13503.805343782118</v>
      </c>
      <c r="H218" s="85">
        <f>'3444'!BF211</f>
        <v>16205.092918726245</v>
      </c>
      <c r="I218" s="85">
        <f>'3444'!BG211</f>
        <v>18906.380493670371</v>
      </c>
    </row>
    <row r="219" spans="1:9" x14ac:dyDescent="0.4">
      <c r="A219" s="35">
        <f>'3444'!Y212</f>
        <v>204500</v>
      </c>
      <c r="B219" s="106">
        <f>IF(A219&gt;174999.99,VLOOKUP(A219,'Higher Income Adjustment'!A$1:B$190,2),0)</f>
        <v>0.11999999999999998</v>
      </c>
      <c r="C219" s="85">
        <f>'3444'!AX212</f>
        <v>26501.171191216181</v>
      </c>
      <c r="D219" s="85">
        <f>'3444'!AY212</f>
        <v>32965.037168456831</v>
      </c>
      <c r="E219" s="85">
        <f>'3444'!AZ212</f>
        <v>39428.903145697477</v>
      </c>
      <c r="G219" s="85">
        <f>'3444'!BE212</f>
        <v>13541.984006702718</v>
      </c>
      <c r="H219" s="85">
        <f>'3444'!BF212</f>
        <v>16243.406033456598</v>
      </c>
      <c r="I219" s="85">
        <f>'3444'!BG212</f>
        <v>18944.828060210479</v>
      </c>
    </row>
    <row r="220" spans="1:9" x14ac:dyDescent="0.4">
      <c r="A220" s="35">
        <f>'3444'!Y213</f>
        <v>205500</v>
      </c>
      <c r="B220" s="106">
        <f>IF(A220&gt;174999.99,VLOOKUP(A220,'Higher Income Adjustment'!A$1:B$190,2),0)</f>
        <v>0.12999999999999998</v>
      </c>
      <c r="C220" s="85">
        <f>'3444'!AX213</f>
        <v>26600.087862743065</v>
      </c>
      <c r="D220" s="85">
        <f>'3444'!AY213</f>
        <v>33064.280844784764</v>
      </c>
      <c r="E220" s="85">
        <f>'3444'!AZ213</f>
        <v>39528.473826826463</v>
      </c>
      <c r="G220" s="85">
        <f>'3444'!BE213</f>
        <v>13580.160457403294</v>
      </c>
      <c r="H220" s="85">
        <f>'3444'!BF213</f>
        <v>16281.719148186956</v>
      </c>
      <c r="I220" s="85">
        <f>'3444'!BG213</f>
        <v>18983.277838970618</v>
      </c>
    </row>
    <row r="221" spans="1:9" x14ac:dyDescent="0.4">
      <c r="A221" s="35">
        <f>'3444'!Y214</f>
        <v>206500</v>
      </c>
      <c r="B221" s="106">
        <f>IF(A221&gt;174999.99,VLOOKUP(A221,'Higher Income Adjustment'!A$1:B$190,2),0)</f>
        <v>0.12999999999999998</v>
      </c>
      <c r="C221" s="85">
        <f>'3444'!AX214</f>
        <v>26698.999241752288</v>
      </c>
      <c r="D221" s="85">
        <f>'3444'!AY214</f>
        <v>33163.524521112697</v>
      </c>
      <c r="E221" s="85">
        <f>'3444'!AZ214</f>
        <v>39628.049800473105</v>
      </c>
      <c r="G221" s="85">
        <f>'3444'!BE214</f>
        <v>13618.334696219554</v>
      </c>
      <c r="H221" s="85">
        <f>'3444'!BF214</f>
        <v>16320.032262917312</v>
      </c>
      <c r="I221" s="85">
        <f>'3444'!BG214</f>
        <v>19021.729829615069</v>
      </c>
    </row>
    <row r="222" spans="1:9" x14ac:dyDescent="0.4">
      <c r="A222" s="35">
        <f>'3444'!Y215</f>
        <v>207500</v>
      </c>
      <c r="B222" s="106">
        <f>IF(A222&gt;174999.99,VLOOKUP(A222,'Higher Income Adjustment'!A$1:B$190,2),0)</f>
        <v>0.13999999999999999</v>
      </c>
      <c r="C222" s="85">
        <f>'3444'!AX215</f>
        <v>26797.90532905998</v>
      </c>
      <c r="D222" s="85">
        <f>'3444'!AY215</f>
        <v>33262.76819744063</v>
      </c>
      <c r="E222" s="85">
        <f>'3444'!AZ215</f>
        <v>39727.631065821275</v>
      </c>
      <c r="G222" s="85">
        <f>'3444'!BE215</f>
        <v>13656.506723492575</v>
      </c>
      <c r="H222" s="85">
        <f>'3444'!BF215</f>
        <v>16358.345377647667</v>
      </c>
      <c r="I222" s="85">
        <f>'3444'!BG215</f>
        <v>19060.184031802757</v>
      </c>
    </row>
    <row r="223" spans="1:9" x14ac:dyDescent="0.4">
      <c r="A223" s="35">
        <f>'3444'!Y216</f>
        <v>208500</v>
      </c>
      <c r="B223" s="106">
        <f>IF(A223&gt;174999.99,VLOOKUP(A223,'Higher Income Adjustment'!A$1:B$190,2),0)</f>
        <v>0.13999999999999999</v>
      </c>
      <c r="C223" s="85">
        <f>'3444'!AX216</f>
        <v>26896.80612549507</v>
      </c>
      <c r="D223" s="85">
        <f>'3444'!AY216</f>
        <v>33362.011873768563</v>
      </c>
      <c r="E223" s="85">
        <f>'3444'!AZ216</f>
        <v>39827.217622042059</v>
      </c>
      <c r="G223" s="85">
        <f>'3444'!BE216</f>
        <v>13694.676539568796</v>
      </c>
      <c r="H223" s="85">
        <f>'3444'!BF216</f>
        <v>16396.658492378025</v>
      </c>
      <c r="I223" s="85">
        <f>'3444'!BG216</f>
        <v>19098.640445187255</v>
      </c>
    </row>
    <row r="224" spans="1:9" x14ac:dyDescent="0.4">
      <c r="A224" s="35">
        <f>'3444'!Y217</f>
        <v>209500</v>
      </c>
      <c r="B224" s="106">
        <f>IF(A224&gt;174999.99,VLOOKUP(A224,'Higher Income Adjustment'!A$1:B$190,2),0)</f>
        <v>0.13999999999999999</v>
      </c>
      <c r="C224" s="85">
        <f>'3444'!AX217</f>
        <v>26995.701631899312</v>
      </c>
      <c r="D224" s="85">
        <f>'3444'!AY217</f>
        <v>33461.255550096495</v>
      </c>
      <c r="E224" s="85">
        <f>'3444'!AZ217</f>
        <v>39926.809468293679</v>
      </c>
      <c r="G224" s="85">
        <f>'3444'!BE217</f>
        <v>13732.844144800001</v>
      </c>
      <c r="H224" s="85">
        <f>'3444'!BF217</f>
        <v>16434.971607108379</v>
      </c>
      <c r="I224" s="85">
        <f>'3444'!BG217</f>
        <v>19137.099069416756</v>
      </c>
    </row>
    <row r="225" spans="1:9" x14ac:dyDescent="0.4">
      <c r="A225" s="35">
        <f>'3444'!Y218</f>
        <v>210500</v>
      </c>
      <c r="B225" s="106">
        <f>IF(A225&gt;174999.99,VLOOKUP(A225,'Higher Income Adjustment'!A$1:B$190,2),0)</f>
        <v>0.15</v>
      </c>
      <c r="C225" s="85">
        <f>'3444'!AX218</f>
        <v>27094.591849127268</v>
      </c>
      <c r="D225" s="85">
        <f>'3444'!AY218</f>
        <v>33560.499226424428</v>
      </c>
      <c r="E225" s="85">
        <f>'3444'!AZ218</f>
        <v>40026.406603721589</v>
      </c>
      <c r="G225" s="85">
        <f>'3444'!BE218</f>
        <v>13771.009539543342</v>
      </c>
      <c r="H225" s="85">
        <f>'3444'!BF218</f>
        <v>16473.284721838736</v>
      </c>
      <c r="I225" s="85">
        <f>'3444'!BG218</f>
        <v>19175.55990413413</v>
      </c>
    </row>
    <row r="226" spans="1:9" x14ac:dyDescent="0.4">
      <c r="A226" s="35">
        <f>'3444'!Y219</f>
        <v>211500</v>
      </c>
      <c r="B226" s="106">
        <f>IF(A226&gt;174999.99,VLOOKUP(A226,'Higher Income Adjustment'!A$1:B$190,2),0)</f>
        <v>0.15</v>
      </c>
      <c r="C226" s="85">
        <f>'3444'!AX219</f>
        <v>27193.476778046283</v>
      </c>
      <c r="D226" s="85">
        <f>'3444'!AY219</f>
        <v>33659.742902752361</v>
      </c>
      <c r="E226" s="85">
        <f>'3444'!AZ219</f>
        <v>40126.009027458444</v>
      </c>
      <c r="G226" s="85">
        <f>'3444'!BE219</f>
        <v>13809.172724161299</v>
      </c>
      <c r="H226" s="85">
        <f>'3444'!BF219</f>
        <v>16511.59783656909</v>
      </c>
      <c r="I226" s="85">
        <f>'3444'!BG219</f>
        <v>19214.022948976883</v>
      </c>
    </row>
    <row r="227" spans="1:9" x14ac:dyDescent="0.4">
      <c r="A227" s="35">
        <f>'3444'!Y220</f>
        <v>212500</v>
      </c>
      <c r="B227" s="106">
        <f>IF(A227&gt;174999.99,VLOOKUP(A227,'Higher Income Adjustment'!A$1:B$190,2),0)</f>
        <v>0.16</v>
      </c>
      <c r="C227" s="85">
        <f>'3444'!AX220</f>
        <v>27292.356419536492</v>
      </c>
      <c r="D227" s="85">
        <f>'3444'!AY220</f>
        <v>33758.986579080294</v>
      </c>
      <c r="E227" s="85">
        <f>'3444'!AZ220</f>
        <v>40225.616738624092</v>
      </c>
      <c r="G227" s="85">
        <f>'3444'!BE220</f>
        <v>13847.33369902171</v>
      </c>
      <c r="H227" s="85">
        <f>'3444'!BF220</f>
        <v>16549.910951299447</v>
      </c>
      <c r="I227" s="85">
        <f>'3444'!BG220</f>
        <v>19252.488203577184</v>
      </c>
    </row>
    <row r="228" spans="1:9" x14ac:dyDescent="0.4">
      <c r="A228" s="35">
        <f>'3444'!Y221</f>
        <v>213500</v>
      </c>
      <c r="B228" s="106">
        <f>IF(A228&gt;174999.99,VLOOKUP(A228,'Higher Income Adjustment'!A$1:B$190,2),0)</f>
        <v>0.16</v>
      </c>
      <c r="C228" s="85">
        <f>'3444'!AX221</f>
        <v>27391.230774490807</v>
      </c>
      <c r="D228" s="85">
        <f>'3444'!AY221</f>
        <v>33858.230255408227</v>
      </c>
      <c r="E228" s="85">
        <f>'3444'!AZ221</f>
        <v>40325.229736325651</v>
      </c>
      <c r="G228" s="85">
        <f>'3444'!BE221</f>
        <v>13885.492464497742</v>
      </c>
      <c r="H228" s="85">
        <f>'3444'!BF221</f>
        <v>16588.224066029805</v>
      </c>
      <c r="I228" s="85">
        <f>'3444'!BG221</f>
        <v>19290.955667561866</v>
      </c>
    </row>
    <row r="229" spans="1:9" x14ac:dyDescent="0.4">
      <c r="A229" s="35">
        <f>'3444'!Y222</f>
        <v>214500</v>
      </c>
      <c r="B229" s="106">
        <f>IF(A229&gt;174999.99,VLOOKUP(A229,'Higher Income Adjustment'!A$1:B$190,2),0)</f>
        <v>0.16</v>
      </c>
      <c r="C229" s="85">
        <f>'3444'!AX222</f>
        <v>27490.0998438149</v>
      </c>
      <c r="D229" s="85">
        <f>'3444'!AY222</f>
        <v>33957.473931736167</v>
      </c>
      <c r="E229" s="85">
        <f>'3444'!AZ222</f>
        <v>40424.848019657438</v>
      </c>
      <c r="G229" s="85">
        <f>'3444'!BE222</f>
        <v>13923.649020967894</v>
      </c>
      <c r="H229" s="85">
        <f>'3444'!BF222</f>
        <v>16626.537180760159</v>
      </c>
      <c r="I229" s="85">
        <f>'3444'!BG222</f>
        <v>19329.425340552421</v>
      </c>
    </row>
    <row r="230" spans="1:9" x14ac:dyDescent="0.4">
      <c r="A230" s="35">
        <f>'3444'!Y223</f>
        <v>215500</v>
      </c>
      <c r="B230" s="106">
        <f>IF(A230&gt;174999.99,VLOOKUP(A230,'Higher Income Adjustment'!A$1:B$190,2),0)</f>
        <v>0.17</v>
      </c>
      <c r="C230" s="85">
        <f>'3444'!AX223</f>
        <v>27588.963628427169</v>
      </c>
      <c r="D230" s="85">
        <f>'3444'!AY223</f>
        <v>34056.7176080641</v>
      </c>
      <c r="E230" s="85">
        <f>'3444'!AZ223</f>
        <v>40524.471587701031</v>
      </c>
      <c r="G230" s="85">
        <f>'3444'!BE223</f>
        <v>13961.803368816001</v>
      </c>
      <c r="H230" s="85">
        <f>'3444'!BF223</f>
        <v>16664.850295490513</v>
      </c>
      <c r="I230" s="85">
        <f>'3444'!BG223</f>
        <v>19367.897222165026</v>
      </c>
    </row>
    <row r="231" spans="1:9" x14ac:dyDescent="0.4">
      <c r="A231" s="35">
        <f>'3444'!Y224</f>
        <v>216500</v>
      </c>
      <c r="B231" s="106">
        <f>IF(A231&gt;174999.99,VLOOKUP(A231,'Higher Income Adjustment'!A$1:B$190,2),0)</f>
        <v>0.17</v>
      </c>
      <c r="C231" s="85">
        <f>'3444'!AX224</f>
        <v>27687.822129258788</v>
      </c>
      <c r="D231" s="85">
        <f>'3444'!AY224</f>
        <v>34155.961284392033</v>
      </c>
      <c r="E231" s="85">
        <f>'3444'!AZ224</f>
        <v>40624.100439525282</v>
      </c>
      <c r="G231" s="85">
        <f>'3444'!BE224</f>
        <v>13999.955508431223</v>
      </c>
      <c r="H231" s="85">
        <f>'3444'!BF224</f>
        <v>16703.16341022087</v>
      </c>
      <c r="I231" s="85">
        <f>'3444'!BG224</f>
        <v>19406.371312010517</v>
      </c>
    </row>
    <row r="232" spans="1:9" x14ac:dyDescent="0.4">
      <c r="A232" s="35">
        <f>'3444'!Y225</f>
        <v>217500</v>
      </c>
      <c r="B232" s="106">
        <f>IF(A232&gt;174999.99,VLOOKUP(A232,'Higher Income Adjustment'!A$1:B$190,2),0)</f>
        <v>0.18000000000000002</v>
      </c>
      <c r="C232" s="85">
        <f>'3444'!AX225</f>
        <v>27786.675347253637</v>
      </c>
      <c r="D232" s="85">
        <f>'3444'!AY225</f>
        <v>34255.204960719966</v>
      </c>
      <c r="E232" s="85">
        <f>'3444'!AZ225</f>
        <v>40723.734574186296</v>
      </c>
      <c r="G232" s="85">
        <f>'3444'!BE225</f>
        <v>14038.10544020803</v>
      </c>
      <c r="H232" s="85">
        <f>'3444'!BF225</f>
        <v>16741.476524951227</v>
      </c>
      <c r="I232" s="85">
        <f>'3444'!BG225</f>
        <v>19444.847609694425</v>
      </c>
    </row>
    <row r="233" spans="1:9" x14ac:dyDescent="0.4">
      <c r="A233" s="35">
        <f>'3444'!Y226</f>
        <v>218500</v>
      </c>
      <c r="B233" s="106">
        <f>IF(A233&gt;174999.99,VLOOKUP(A233,'Higher Income Adjustment'!A$1:B$190,2),0)</f>
        <v>0.18000000000000002</v>
      </c>
      <c r="C233" s="85">
        <f>'3444'!AX226</f>
        <v>27885.523283368315</v>
      </c>
      <c r="D233" s="85">
        <f>'3444'!AY226</f>
        <v>34354.448637047899</v>
      </c>
      <c r="E233" s="85">
        <f>'3444'!AZ226</f>
        <v>40823.373990727479</v>
      </c>
      <c r="G233" s="85">
        <f>'3444'!BE226</f>
        <v>14076.25316454621</v>
      </c>
      <c r="H233" s="85">
        <f>'3444'!BF226</f>
        <v>16779.789639681585</v>
      </c>
      <c r="I233" s="85">
        <f>'3444'!BG226</f>
        <v>19483.326114816962</v>
      </c>
    </row>
    <row r="234" spans="1:9" x14ac:dyDescent="0.4">
      <c r="A234" s="35">
        <f>'3444'!Y227</f>
        <v>219500</v>
      </c>
      <c r="B234" s="106">
        <f>IF(A234&gt;174999.99,VLOOKUP(A234,'Higher Income Adjustment'!A$1:B$190,2),0)</f>
        <v>0.18000000000000002</v>
      </c>
      <c r="C234" s="85">
        <f>'3444'!AX227</f>
        <v>27984.365938572133</v>
      </c>
      <c r="D234" s="85">
        <f>'3444'!AY227</f>
        <v>34453.692313375832</v>
      </c>
      <c r="E234" s="85">
        <f>'3444'!AZ227</f>
        <v>40923.018688179531</v>
      </c>
      <c r="G234" s="85">
        <f>'3444'!BE227</f>
        <v>14114.39868185086</v>
      </c>
      <c r="H234" s="85">
        <f>'3444'!BF227</f>
        <v>16818.102754411939</v>
      </c>
      <c r="I234" s="85">
        <f>'3444'!BG227</f>
        <v>19521.806826973017</v>
      </c>
    </row>
    <row r="235" spans="1:9" x14ac:dyDescent="0.4">
      <c r="A235" s="35">
        <f>'3444'!Y228</f>
        <v>220500</v>
      </c>
      <c r="B235" s="106">
        <f>IF(A235&gt;174999.99,VLOOKUP(A235,'Higher Income Adjustment'!A$1:B$190,2),0)</f>
        <v>0.19000000000000003</v>
      </c>
      <c r="C235" s="85">
        <f>'3444'!AX228</f>
        <v>28083.203313847087</v>
      </c>
      <c r="D235" s="85">
        <f>'3444'!AY228</f>
        <v>34552.935989703765</v>
      </c>
      <c r="E235" s="85">
        <f>'3444'!AZ228</f>
        <v>41022.668665560443</v>
      </c>
      <c r="G235" s="85">
        <f>'3444'!BE228</f>
        <v>14152.541992532388</v>
      </c>
      <c r="H235" s="85">
        <f>'3444'!BF228</f>
        <v>16856.415869142293</v>
      </c>
      <c r="I235" s="85">
        <f>'3444'!BG228</f>
        <v>19560.289745752198</v>
      </c>
    </row>
    <row r="236" spans="1:9" x14ac:dyDescent="0.4">
      <c r="A236" s="35">
        <f>'3444'!Y229</f>
        <v>221500</v>
      </c>
      <c r="B236" s="106">
        <f>IF(A236&gt;174999.99,VLOOKUP(A236,'Higher Income Adjustment'!A$1:B$190,2),0)</f>
        <v>0.19000000000000003</v>
      </c>
      <c r="C236" s="85">
        <f>'3444'!AX229</f>
        <v>28182.035410187862</v>
      </c>
      <c r="D236" s="85">
        <f>'3444'!AY229</f>
        <v>34652.179666031698</v>
      </c>
      <c r="E236" s="85">
        <f>'3444'!AZ229</f>
        <v>41122.323921875533</v>
      </c>
      <c r="G236" s="85">
        <f>'3444'!BE229</f>
        <v>14190.683097006498</v>
      </c>
      <c r="H236" s="85">
        <f>'3444'!BF229</f>
        <v>16894.72898387265</v>
      </c>
      <c r="I236" s="85">
        <f>'3444'!BG229</f>
        <v>19598.774870738802</v>
      </c>
    </row>
    <row r="237" spans="1:9" x14ac:dyDescent="0.4">
      <c r="A237" s="35">
        <f>'3444'!Y230</f>
        <v>222500</v>
      </c>
      <c r="B237" s="106">
        <f>IF(A237&gt;174999.99,VLOOKUP(A237,'Higher Income Adjustment'!A$1:B$190,2),0)</f>
        <v>0.20000000000000004</v>
      </c>
      <c r="C237" s="85">
        <f>'3444'!AX230</f>
        <v>28280.862228601796</v>
      </c>
      <c r="D237" s="85">
        <f>'3444'!AY230</f>
        <v>34751.423342359631</v>
      </c>
      <c r="E237" s="85">
        <f>'3444'!AZ230</f>
        <v>41221.984456117461</v>
      </c>
      <c r="G237" s="85">
        <f>'3444'!BE230</f>
        <v>14228.821995694187</v>
      </c>
      <c r="H237" s="85">
        <f>'3444'!BF230</f>
        <v>16933.042098603008</v>
      </c>
      <c r="I237" s="85">
        <f>'3444'!BG230</f>
        <v>19637.262201511829</v>
      </c>
    </row>
    <row r="238" spans="1:9" x14ac:dyDescent="0.4">
      <c r="A238" s="35">
        <f>'3444'!Y231</f>
        <v>223500</v>
      </c>
      <c r="B238" s="106">
        <f>IF(A238&gt;174999.99,VLOOKUP(A238,'Higher Income Adjustment'!A$1:B$190,2),0)</f>
        <v>0.20000000000000004</v>
      </c>
      <c r="C238" s="85">
        <f>'3444'!AX231</f>
        <v>28379.683770108903</v>
      </c>
      <c r="D238" s="85">
        <f>'3444'!AY231</f>
        <v>34850.667018687564</v>
      </c>
      <c r="E238" s="85">
        <f>'3444'!AZ231</f>
        <v>41321.650267266225</v>
      </c>
      <c r="G238" s="85">
        <f>'3444'!BE231</f>
        <v>14266.95868902174</v>
      </c>
      <c r="H238" s="85">
        <f>'3444'!BF231</f>
        <v>16971.355213333365</v>
      </c>
      <c r="I238" s="85">
        <f>'3444'!BG231</f>
        <v>19675.75173764499</v>
      </c>
    </row>
    <row r="239" spans="1:9" x14ac:dyDescent="0.4">
      <c r="A239" s="35">
        <f>'3444'!Y232</f>
        <v>224500</v>
      </c>
      <c r="B239" s="106">
        <f>IF(A239&gt;174999.99,VLOOKUP(A239,'Higher Income Adjustment'!A$1:B$190,2),0)</f>
        <v>0.20000000000000004</v>
      </c>
      <c r="C239" s="85">
        <f>'3444'!AX232</f>
        <v>28478.500035741832</v>
      </c>
      <c r="D239" s="85">
        <f>'3444'!AY232</f>
        <v>34949.910695015496</v>
      </c>
      <c r="E239" s="85">
        <f>'3444'!AZ232</f>
        <v>41421.321354289161</v>
      </c>
      <c r="G239" s="85">
        <f>'3444'!BE232</f>
        <v>14305.093177420727</v>
      </c>
      <c r="H239" s="85">
        <f>'3444'!BF232</f>
        <v>17009.668328063719</v>
      </c>
      <c r="I239" s="85">
        <f>'3444'!BG232</f>
        <v>19714.24347870671</v>
      </c>
    </row>
    <row r="240" spans="1:9" x14ac:dyDescent="0.4">
      <c r="A240" s="35">
        <f>'3444'!Y233</f>
        <v>225500</v>
      </c>
      <c r="B240" s="106">
        <f>IF(A240&gt;174999.99,VLOOKUP(A240,'Higher Income Adjustment'!A$1:B$190,2),0)</f>
        <v>0.21000000000000005</v>
      </c>
      <c r="C240" s="85">
        <f>'3444'!AX233</f>
        <v>28577.311026545867</v>
      </c>
      <c r="D240" s="85">
        <f>'3444'!AY233</f>
        <v>35049.154371343437</v>
      </c>
      <c r="E240" s="85">
        <f>'3444'!AZ233</f>
        <v>41520.997716141006</v>
      </c>
      <c r="G240" s="85">
        <f>'3444'!BE233</f>
        <v>14343.225461328002</v>
      </c>
      <c r="H240" s="85">
        <f>'3444'!BF233</f>
        <v>17047.981442794073</v>
      </c>
      <c r="I240" s="85">
        <f>'3444'!BG233</f>
        <v>19752.737424260144</v>
      </c>
    </row>
    <row r="241" spans="1:9" x14ac:dyDescent="0.4">
      <c r="A241" s="35">
        <f>'3444'!Y234</f>
        <v>226500</v>
      </c>
      <c r="B241" s="106">
        <f>IF(A241&gt;174999.99,VLOOKUP(A241,'Higher Income Adjustment'!A$1:B$190,2),0)</f>
        <v>0.21000000000000005</v>
      </c>
      <c r="C241" s="85">
        <f>'3444'!AX234</f>
        <v>28676.116743578896</v>
      </c>
      <c r="D241" s="85">
        <f>'3444'!AY234</f>
        <v>35148.39804767137</v>
      </c>
      <c r="E241" s="85">
        <f>'3444'!AZ234</f>
        <v>41620.679351763843</v>
      </c>
      <c r="G241" s="85">
        <f>'3444'!BE234</f>
        <v>14381.355541185694</v>
      </c>
      <c r="H241" s="85">
        <f>'3444'!BF234</f>
        <v>17086.29455752443</v>
      </c>
      <c r="I241" s="85">
        <f>'3444'!BG234</f>
        <v>19791.233573863166</v>
      </c>
    </row>
    <row r="242" spans="1:9" x14ac:dyDescent="0.4">
      <c r="A242" s="35">
        <f>'3444'!Y235</f>
        <v>227500</v>
      </c>
      <c r="B242" s="106">
        <f>IF(A242&gt;174999.99,VLOOKUP(A242,'Higher Income Adjustment'!A$1:B$190,2),0)</f>
        <v>0.22000000000000006</v>
      </c>
      <c r="C242" s="85">
        <f>'3444'!AX235</f>
        <v>28774.917187911429</v>
      </c>
      <c r="D242" s="85">
        <f>'3444'!AY235</f>
        <v>35247.641723999302</v>
      </c>
      <c r="E242" s="85">
        <f>'3444'!AZ235</f>
        <v>41720.366260087176</v>
      </c>
      <c r="G242" s="85">
        <f>'3444'!BE235</f>
        <v>14419.483417441192</v>
      </c>
      <c r="H242" s="85">
        <f>'3444'!BF235</f>
        <v>17124.607672254788</v>
      </c>
      <c r="I242" s="85">
        <f>'3444'!BG235</f>
        <v>19829.731927068384</v>
      </c>
    </row>
    <row r="243" spans="1:9" x14ac:dyDescent="0.4">
      <c r="A243" s="35">
        <f>'3444'!Y236</f>
        <v>228500</v>
      </c>
      <c r="B243" s="106">
        <f>IF(A243&gt;174999.99,VLOOKUP(A243,'Higher Income Adjustment'!A$1:B$190,2),0)</f>
        <v>0.22000000000000006</v>
      </c>
      <c r="C243" s="85">
        <f>'3444'!AX236</f>
        <v>28873.712360626574</v>
      </c>
      <c r="D243" s="85">
        <f>'3444'!AY236</f>
        <v>35346.885400327235</v>
      </c>
      <c r="E243" s="85">
        <f>'3444'!AZ236</f>
        <v>41820.058440027897</v>
      </c>
      <c r="G243" s="85">
        <f>'3444'!BE236</f>
        <v>14457.60909054715</v>
      </c>
      <c r="H243" s="85">
        <f>'3444'!BF236</f>
        <v>17162.920786985145</v>
      </c>
      <c r="I243" s="85">
        <f>'3444'!BG236</f>
        <v>19868.23248342314</v>
      </c>
    </row>
    <row r="244" spans="1:9" x14ac:dyDescent="0.4">
      <c r="A244" s="35">
        <f>'3444'!Y237</f>
        <v>229500</v>
      </c>
      <c r="B244" s="106">
        <f>IF(A244&gt;174999.99,VLOOKUP(A244,'Higher Income Adjustment'!A$1:B$190,2),0)</f>
        <v>0.22000000000000006</v>
      </c>
      <c r="C244" s="85">
        <f>'3444'!AX237</f>
        <v>28972.502262819999</v>
      </c>
      <c r="D244" s="85">
        <f>'3444'!AY237</f>
        <v>35446.129076655168</v>
      </c>
      <c r="E244" s="85">
        <f>'3444'!AZ237</f>
        <v>41919.755890490334</v>
      </c>
      <c r="G244" s="85">
        <f>'3444'!BE237</f>
        <v>14495.732560961478</v>
      </c>
      <c r="H244" s="85">
        <f>'3444'!BF237</f>
        <v>17201.233901715499</v>
      </c>
      <c r="I244" s="85">
        <f>'3444'!BG237</f>
        <v>19906.73524246952</v>
      </c>
    </row>
    <row r="245" spans="1:9" x14ac:dyDescent="0.4">
      <c r="A245" s="35">
        <f>'3444'!Y238</f>
        <v>230500</v>
      </c>
      <c r="B245" s="106">
        <f>IF(A245&gt;174999.99,VLOOKUP(A245,'Higher Income Adjustment'!A$1:B$190,2),0)</f>
        <v>0.23000000000000007</v>
      </c>
      <c r="C245" s="85">
        <f>'3444'!AX238</f>
        <v>29071.286895599958</v>
      </c>
      <c r="D245" s="85">
        <f>'3444'!AY238</f>
        <v>35545.372752983101</v>
      </c>
      <c r="E245" s="85">
        <f>'3444'!AZ238</f>
        <v>42019.458610366244</v>
      </c>
      <c r="G245" s="85">
        <f>'3444'!BE238</f>
        <v>14533.853829147351</v>
      </c>
      <c r="H245" s="85">
        <f>'3444'!BF238</f>
        <v>17239.547016445853</v>
      </c>
      <c r="I245" s="85">
        <f>'3444'!BG238</f>
        <v>19945.240203744353</v>
      </c>
    </row>
    <row r="246" spans="1:9" x14ac:dyDescent="0.4">
      <c r="A246" s="35">
        <f>'3444'!Y239</f>
        <v>231500</v>
      </c>
      <c r="B246" s="106">
        <f>IF(A246&gt;174999.99,VLOOKUP(A246,'Higher Income Adjustment'!A$1:B$190,2),0)</f>
        <v>0.23000000000000007</v>
      </c>
      <c r="C246" s="85">
        <f>'3444'!AX239</f>
        <v>29170.066260087249</v>
      </c>
      <c r="D246" s="85">
        <f>'3444'!AY239</f>
        <v>35644.616429311034</v>
      </c>
      <c r="E246" s="85">
        <f>'3444'!AZ239</f>
        <v>42119.166598534823</v>
      </c>
      <c r="G246" s="85">
        <f>'3444'!BE239</f>
        <v>14571.972895573177</v>
      </c>
      <c r="H246" s="85">
        <f>'3444'!BF239</f>
        <v>17277.86013117621</v>
      </c>
      <c r="I246" s="85">
        <f>'3444'!BG239</f>
        <v>19983.747366779244</v>
      </c>
    </row>
    <row r="247" spans="1:9" x14ac:dyDescent="0.4">
      <c r="A247" s="35">
        <f>'3444'!Y240</f>
        <v>232500</v>
      </c>
      <c r="B247" s="106">
        <f>IF(A247&gt;174999.99,VLOOKUP(A247,'Higher Income Adjustment'!A$1:B$190,2),0)</f>
        <v>0.24000000000000007</v>
      </c>
      <c r="C247" s="85">
        <f>'3444'!AX240</f>
        <v>29268.840357415207</v>
      </c>
      <c r="D247" s="85">
        <f>'3444'!AY240</f>
        <v>35743.860105638967</v>
      </c>
      <c r="E247" s="85">
        <f>'3444'!AZ240</f>
        <v>42218.879853862731</v>
      </c>
      <c r="G247" s="85">
        <f>'3444'!BE240</f>
        <v>14610.089760712608</v>
      </c>
      <c r="H247" s="85">
        <f>'3444'!BF240</f>
        <v>17316.173245906568</v>
      </c>
      <c r="I247" s="85">
        <f>'3444'!BG240</f>
        <v>20022.256731100526</v>
      </c>
    </row>
    <row r="248" spans="1:9" x14ac:dyDescent="0.4">
      <c r="A248" s="35">
        <f>'3444'!Y241</f>
        <v>233500</v>
      </c>
      <c r="B248" s="106">
        <f>IF(A248&gt;174999.99,VLOOKUP(A248,'Higher Income Adjustment'!A$1:B$190,2),0)</f>
        <v>0.24000000000000007</v>
      </c>
      <c r="C248" s="85">
        <f>'3444'!AX241</f>
        <v>29367.609188729701</v>
      </c>
      <c r="D248" s="85">
        <f>'3444'!AY241</f>
        <v>35843.1037819669</v>
      </c>
      <c r="E248" s="85">
        <f>'3444'!AZ241</f>
        <v>42318.598375204099</v>
      </c>
      <c r="G248" s="85">
        <f>'3444'!BE241</f>
        <v>14648.204425044529</v>
      </c>
      <c r="H248" s="85">
        <f>'3444'!BF241</f>
        <v>17354.486360636922</v>
      </c>
      <c r="I248" s="85">
        <f>'3444'!BG241</f>
        <v>20060.768296229315</v>
      </c>
    </row>
    <row r="249" spans="1:9" x14ac:dyDescent="0.4">
      <c r="A249" s="35">
        <f>'3444'!Y242</f>
        <v>234500</v>
      </c>
      <c r="B249" s="106">
        <f>IF(A249&gt;174999.99,VLOOKUP(A249,'Higher Income Adjustment'!A$1:B$190,2),0)</f>
        <v>0.24000000000000007</v>
      </c>
      <c r="C249" s="85">
        <f>'3444'!AX242</f>
        <v>29466.372755189106</v>
      </c>
      <c r="D249" s="85">
        <f>'3444'!AY242</f>
        <v>35942.347458294833</v>
      </c>
      <c r="E249" s="85">
        <f>'3444'!AZ242</f>
        <v>42418.32216140056</v>
      </c>
      <c r="G249" s="85">
        <f>'3444'!BE242</f>
        <v>14686.316889053065</v>
      </c>
      <c r="H249" s="85">
        <f>'3444'!BF242</f>
        <v>17392.799475367279</v>
      </c>
      <c r="I249" s="85">
        <f>'3444'!BG242</f>
        <v>20099.282061681493</v>
      </c>
    </row>
    <row r="250" spans="1:9" x14ac:dyDescent="0.4">
      <c r="A250" s="35">
        <f>'3444'!Y243</f>
        <v>235500</v>
      </c>
      <c r="B250" s="106">
        <f>IF(A250&gt;174999.99,VLOOKUP(A250,'Higher Income Adjustment'!A$1:B$190,2),0)</f>
        <v>0.25000000000000006</v>
      </c>
      <c r="C250" s="85">
        <f>'3444'!AX243</f>
        <v>29565.1310579643</v>
      </c>
      <c r="D250" s="85">
        <f>'3444'!AY243</f>
        <v>36041.591134622766</v>
      </c>
      <c r="E250" s="85">
        <f>'3444'!AZ243</f>
        <v>42518.051211281236</v>
      </c>
      <c r="G250" s="85">
        <f>'3444'!BE243</f>
        <v>14724.427153227543</v>
      </c>
      <c r="H250" s="85">
        <f>'3444'!BF243</f>
        <v>17431.112590097633</v>
      </c>
      <c r="I250" s="85">
        <f>'3444'!BG243</f>
        <v>20137.798026967721</v>
      </c>
    </row>
    <row r="251" spans="1:9" x14ac:dyDescent="0.4">
      <c r="A251" s="35">
        <f>'3444'!Y244</f>
        <v>236500</v>
      </c>
      <c r="B251" s="106">
        <f>IF(A251&gt;174999.99,VLOOKUP(A251,'Higher Income Adjustment'!A$1:B$190,2),0)</f>
        <v>0.25000000000000006</v>
      </c>
      <c r="C251" s="85">
        <f>'3444'!AX244</f>
        <v>29663.884098238646</v>
      </c>
      <c r="D251" s="85">
        <f>'3444'!AY244</f>
        <v>36140.834810950706</v>
      </c>
      <c r="E251" s="85">
        <f>'3444'!AZ244</f>
        <v>42617.785523662766</v>
      </c>
      <c r="G251" s="85">
        <f>'3444'!BE244</f>
        <v>14762.535218062534</v>
      </c>
      <c r="H251" s="85">
        <f>'3444'!BF244</f>
        <v>17469.425704827991</v>
      </c>
      <c r="I251" s="85">
        <f>'3444'!BG244</f>
        <v>20176.316191593447</v>
      </c>
    </row>
    <row r="252" spans="1:9" x14ac:dyDescent="0.4">
      <c r="A252" s="35">
        <f>'3444'!Y245</f>
        <v>237500</v>
      </c>
      <c r="B252" s="106">
        <f>IF(A252&gt;174999.99,VLOOKUP(A252,'Higher Income Adjustment'!A$1:B$190,2),0)</f>
        <v>0.26000000000000006</v>
      </c>
      <c r="C252" s="85">
        <f>'3444'!AX245</f>
        <v>29762.631877207958</v>
      </c>
      <c r="D252" s="85">
        <f>'3444'!AY245</f>
        <v>36240.078487278639</v>
      </c>
      <c r="E252" s="85">
        <f>'3444'!AZ245</f>
        <v>42717.525097349324</v>
      </c>
      <c r="G252" s="85">
        <f>'3444'!BE245</f>
        <v>14800.641084057801</v>
      </c>
      <c r="H252" s="85">
        <f>'3444'!BF245</f>
        <v>17507.738819558348</v>
      </c>
      <c r="I252" s="85">
        <f>'3444'!BG245</f>
        <v>20214.836555058897</v>
      </c>
    </row>
    <row r="253" spans="1:9" x14ac:dyDescent="0.4">
      <c r="A253" s="35">
        <f>'3444'!Y246</f>
        <v>238500</v>
      </c>
      <c r="B253" s="106">
        <f>IF(A253&gt;174999.99,VLOOKUP(A253,'Higher Income Adjustment'!A$1:B$190,2),0)</f>
        <v>0.26000000000000006</v>
      </c>
      <c r="C253" s="85">
        <f>'3444'!AX246</f>
        <v>29861.37439608053</v>
      </c>
      <c r="D253" s="85">
        <f>'3444'!AY246</f>
        <v>36339.322163606572</v>
      </c>
      <c r="E253" s="85">
        <f>'3444'!AZ246</f>
        <v>42817.269931132614</v>
      </c>
      <c r="G253" s="85">
        <f>'3444'!BE246</f>
        <v>14838.744751718312</v>
      </c>
      <c r="H253" s="85">
        <f>'3444'!BF246</f>
        <v>17546.051934288702</v>
      </c>
      <c r="I253" s="85">
        <f>'3444'!BG246</f>
        <v>20253.359116859094</v>
      </c>
    </row>
    <row r="254" spans="1:9" x14ac:dyDescent="0.4">
      <c r="A254" s="35">
        <f>'3444'!Y247</f>
        <v>239500</v>
      </c>
      <c r="B254" s="106">
        <f>IF(A254&gt;174999.99,VLOOKUP(A254,'Higher Income Adjustment'!A$1:B$190,2),0)</f>
        <v>0.26000000000000006</v>
      </c>
      <c r="C254" s="85">
        <f>'3444'!AX247</f>
        <v>29960.111656077086</v>
      </c>
      <c r="D254" s="85">
        <f>'3444'!AY247</f>
        <v>36438.565839934505</v>
      </c>
      <c r="E254" s="85">
        <f>'3444'!AZ247</f>
        <v>42917.02002379192</v>
      </c>
      <c r="G254" s="85">
        <f>'3444'!BE247</f>
        <v>14876.846221554248</v>
      </c>
      <c r="H254" s="85">
        <f>'3444'!BF247</f>
        <v>17584.365049019056</v>
      </c>
      <c r="I254" s="85">
        <f>'3444'!BG247</f>
        <v>20291.883876483866</v>
      </c>
    </row>
    <row r="255" spans="1:9" x14ac:dyDescent="0.4">
      <c r="A255" s="35">
        <f>'3444'!Y248</f>
        <v>240500</v>
      </c>
      <c r="B255" s="106">
        <f>IF(A255&gt;174999.99,VLOOKUP(A255,'Higher Income Adjustment'!A$1:B$190,2),0)</f>
        <v>0.27000000000000007</v>
      </c>
      <c r="C255" s="85">
        <f>'3444'!AX248</f>
        <v>30058.843658430778</v>
      </c>
      <c r="D255" s="85">
        <f>'3444'!AY248</f>
        <v>36537.809516262438</v>
      </c>
      <c r="E255" s="85">
        <f>'3444'!AZ248</f>
        <v>43016.775374094097</v>
      </c>
      <c r="G255" s="85">
        <f>'3444'!BE248</f>
        <v>14914.945494080977</v>
      </c>
      <c r="H255" s="85">
        <f>'3444'!BF248</f>
        <v>17622.678163749413</v>
      </c>
      <c r="I255" s="85">
        <f>'3444'!BG248</f>
        <v>20330.410833417849</v>
      </c>
    </row>
    <row r="256" spans="1:9" x14ac:dyDescent="0.4">
      <c r="A256" s="35">
        <f>'3444'!Y249</f>
        <v>241500</v>
      </c>
      <c r="B256" s="106">
        <f>IF(A256&gt;174999.99,VLOOKUP(A256,'Higher Income Adjustment'!A$1:B$190,2),0)</f>
        <v>0.27000000000000007</v>
      </c>
      <c r="C256" s="85">
        <f>'3444'!AX249</f>
        <v>30157.570404387166</v>
      </c>
      <c r="D256" s="85">
        <f>'3444'!AY249</f>
        <v>36637.053192590371</v>
      </c>
      <c r="E256" s="85">
        <f>'3444'!AZ249</f>
        <v>43116.535980793575</v>
      </c>
      <c r="G256" s="85">
        <f>'3444'!BE249</f>
        <v>14953.042569819048</v>
      </c>
      <c r="H256" s="85">
        <f>'3444'!BF249</f>
        <v>17660.991278479771</v>
      </c>
      <c r="I256" s="85">
        <f>'3444'!BG249</f>
        <v>20368.939987140493</v>
      </c>
    </row>
    <row r="257" spans="1:9" x14ac:dyDescent="0.4">
      <c r="A257" s="35">
        <f>'3444'!Y250</f>
        <v>242500</v>
      </c>
      <c r="B257" s="106">
        <f>IF(A257&gt;174999.99,VLOOKUP(A257,'Higher Income Adjustment'!A$1:B$190,2),0)</f>
        <v>0.28000000000000008</v>
      </c>
      <c r="C257" s="85">
        <f>'3444'!AX250</f>
        <v>30256.291895204206</v>
      </c>
      <c r="D257" s="85">
        <f>'3444'!AY250</f>
        <v>36736.296868918304</v>
      </c>
      <c r="E257" s="85">
        <f>'3444'!AZ250</f>
        <v>43216.301842632398</v>
      </c>
      <c r="G257" s="85">
        <f>'3444'!BE250</f>
        <v>14991.137449294198</v>
      </c>
      <c r="H257" s="85">
        <f>'3444'!BF250</f>
        <v>17699.304393210128</v>
      </c>
      <c r="I257" s="85">
        <f>'3444'!BG250</f>
        <v>20407.471337126059</v>
      </c>
    </row>
    <row r="258" spans="1:9" x14ac:dyDescent="0.4">
      <c r="A258" s="35">
        <f>'3444'!Y251</f>
        <v>243500</v>
      </c>
      <c r="B258" s="106">
        <f>IF(A258&gt;174999.99,VLOOKUP(A258,'Higher Income Adjustment'!A$1:B$190,2),0)</f>
        <v>0.28000000000000008</v>
      </c>
      <c r="C258" s="85">
        <f>'3444'!AX251</f>
        <v>30355.008132152245</v>
      </c>
      <c r="D258" s="85">
        <f>'3444'!AY251</f>
        <v>36835.540545246236</v>
      </c>
      <c r="E258" s="85">
        <f>'3444'!AZ251</f>
        <v>43316.072958340228</v>
      </c>
      <c r="G258" s="85">
        <f>'3444'!BE251</f>
        <v>15029.23013303733</v>
      </c>
      <c r="H258" s="85">
        <f>'3444'!BF251</f>
        <v>17737.617507940482</v>
      </c>
      <c r="I258" s="85">
        <f>'3444'!BG251</f>
        <v>20446.004882843634</v>
      </c>
    </row>
    <row r="259" spans="1:9" x14ac:dyDescent="0.4">
      <c r="A259" s="35">
        <f>'3444'!Y252</f>
        <v>244500</v>
      </c>
      <c r="B259" s="106">
        <f>IF(A259&gt;174999.99,VLOOKUP(A259,'Higher Income Adjustment'!A$1:B$190,2),0)</f>
        <v>0.28000000000000008</v>
      </c>
      <c r="C259" s="85">
        <f>'3444'!AX252</f>
        <v>30453.719116513977</v>
      </c>
      <c r="D259" s="85">
        <f>'3444'!AY252</f>
        <v>36934.784221574169</v>
      </c>
      <c r="E259" s="85">
        <f>'3444'!AZ252</f>
        <v>43415.849326634365</v>
      </c>
      <c r="G259" s="85">
        <f>'3444'!BE252</f>
        <v>15067.320621584526</v>
      </c>
      <c r="H259" s="85">
        <f>'3444'!BF252</f>
        <v>17775.930622670836</v>
      </c>
      <c r="I259" s="85">
        <f>'3444'!BG252</f>
        <v>20484.540623757148</v>
      </c>
    </row>
    <row r="260" spans="1:9" x14ac:dyDescent="0.4">
      <c r="A260" s="35">
        <f>'3444'!Y253</f>
        <v>245500</v>
      </c>
      <c r="B260" s="106">
        <f>IF(A260&gt;174999.99,VLOOKUP(A260,'Higher Income Adjustment'!A$1:B$190,2),0)</f>
        <v>0.29000000000000009</v>
      </c>
      <c r="C260" s="85">
        <f>'3444'!AX253</f>
        <v>30552.424849584466</v>
      </c>
      <c r="D260" s="85">
        <f>'3444'!AY253</f>
        <v>37034.027897902102</v>
      </c>
      <c r="E260" s="85">
        <f>'3444'!AZ253</f>
        <v>43515.630946219739</v>
      </c>
      <c r="G260" s="85">
        <f>'3444'!BE253</f>
        <v>15105.408915477024</v>
      </c>
      <c r="H260" s="85">
        <f>'3444'!BF253</f>
        <v>17814.243737401193</v>
      </c>
      <c r="I260" s="85">
        <f>'3444'!BG253</f>
        <v>20523.07855932536</v>
      </c>
    </row>
    <row r="261" spans="1:9" x14ac:dyDescent="0.4">
      <c r="A261" s="35">
        <f>'3444'!Y254</f>
        <v>246500</v>
      </c>
      <c r="B261" s="106">
        <f>IF(A261&gt;174999.99,VLOOKUP(A261,'Higher Income Adjustment'!A$1:B$190,2),0)</f>
        <v>0.29000000000000009</v>
      </c>
      <c r="C261" s="85">
        <f>'3444'!AX254</f>
        <v>30651.125332671094</v>
      </c>
      <c r="D261" s="85">
        <f>'3444'!AY254</f>
        <v>37133.271574230035</v>
      </c>
      <c r="E261" s="85">
        <f>'3444'!AZ254</f>
        <v>43615.417815788976</v>
      </c>
      <c r="G261" s="85">
        <f>'3444'!BE254</f>
        <v>15143.495015261218</v>
      </c>
      <c r="H261" s="85">
        <f>'3444'!BF254</f>
        <v>17852.556852131551</v>
      </c>
      <c r="I261" s="85">
        <f>'3444'!BG254</f>
        <v>20561.618689001883</v>
      </c>
    </row>
    <row r="262" spans="1:9" x14ac:dyDescent="0.4">
      <c r="A262" s="35">
        <f>'3444'!Y255</f>
        <v>247500</v>
      </c>
      <c r="B262" s="106">
        <f>IF(A262&gt;174999.99,VLOOKUP(A262,'Higher Income Adjustment'!A$1:B$190,2),0)</f>
        <v>0.3000000000000001</v>
      </c>
      <c r="C262" s="85">
        <f>'3444'!AX255</f>
        <v>30749.820567093586</v>
      </c>
      <c r="D262" s="85">
        <f>'3444'!AY255</f>
        <v>37232.515250557975</v>
      </c>
      <c r="E262" s="85">
        <f>'3444'!AZ255</f>
        <v>43715.209934022365</v>
      </c>
      <c r="G262" s="85">
        <f>'3444'!BE255</f>
        <v>15181.578921488646</v>
      </c>
      <c r="H262" s="85">
        <f>'3444'!BF255</f>
        <v>17890.869966861908</v>
      </c>
      <c r="I262" s="85">
        <f>'3444'!BG255</f>
        <v>20600.16101223517</v>
      </c>
    </row>
    <row r="263" spans="1:9" x14ac:dyDescent="0.4">
      <c r="A263" s="35">
        <f>'3444'!Y256</f>
        <v>248500</v>
      </c>
      <c r="B263" s="106">
        <f>IF(A263&gt;174999.99,VLOOKUP(A263,'Higher Income Adjustment'!A$1:B$190,2),0)</f>
        <v>0.3000000000000001</v>
      </c>
      <c r="C263" s="85">
        <f>'3444'!AX256</f>
        <v>30848.510554183929</v>
      </c>
      <c r="D263" s="85">
        <f>'3444'!AY256</f>
        <v>37331.758926885908</v>
      </c>
      <c r="E263" s="85">
        <f>'3444'!AZ256</f>
        <v>43815.007299587887</v>
      </c>
      <c r="G263" s="85">
        <f>'3444'!BE256</f>
        <v>15219.660634715989</v>
      </c>
      <c r="H263" s="85">
        <f>'3444'!BF256</f>
        <v>17929.183081592262</v>
      </c>
      <c r="I263" s="85">
        <f>'3444'!BG256</f>
        <v>20638.705528468534</v>
      </c>
    </row>
    <row r="264" spans="1:9" x14ac:dyDescent="0.4">
      <c r="A264" s="35">
        <f>'3444'!Y257</f>
        <v>249500</v>
      </c>
      <c r="B264" s="106">
        <f>IF(A264&gt;174999.99,VLOOKUP(A264,'Higher Income Adjustment'!A$1:B$190,2),0)</f>
        <v>0.3000000000000001</v>
      </c>
      <c r="C264" s="85">
        <f>'3444'!AX257</f>
        <v>30947.195295286434</v>
      </c>
      <c r="D264" s="85">
        <f>'3444'!AY257</f>
        <v>37431.002603213841</v>
      </c>
      <c r="E264" s="85">
        <f>'3444'!AZ257</f>
        <v>43914.809911141245</v>
      </c>
      <c r="G264" s="85">
        <f>'3444'!BE257</f>
        <v>15257.740155505067</v>
      </c>
      <c r="H264" s="85">
        <f>'3444'!BF257</f>
        <v>17967.496196322616</v>
      </c>
      <c r="I264" s="85">
        <f>'3444'!BG257</f>
        <v>20677.252237140165</v>
      </c>
    </row>
    <row r="265" spans="1:9" x14ac:dyDescent="0.4">
      <c r="A265" s="35">
        <f>'3444'!Y258</f>
        <v>250500</v>
      </c>
      <c r="B265" s="106">
        <f>IF(A265&gt;174999.99,VLOOKUP(A265,'Higher Income Adjustment'!A$1:B$190,2),0)</f>
        <v>0.31000000000000011</v>
      </c>
      <c r="C265" s="85">
        <f>'3444'!AX258</f>
        <v>31045.874791757673</v>
      </c>
      <c r="D265" s="85">
        <f>'3444'!AY258</f>
        <v>37530.246279541774</v>
      </c>
      <c r="E265" s="85">
        <f>'3444'!AZ258</f>
        <v>44014.617767325872</v>
      </c>
      <c r="G265" s="85">
        <f>'3444'!BE258</f>
        <v>15295.817484422834</v>
      </c>
      <c r="H265" s="85">
        <f>'3444'!BF258</f>
        <v>18005.809311052973</v>
      </c>
      <c r="I265" s="85">
        <f>'3444'!BG258</f>
        <v>20715.801137683113</v>
      </c>
    </row>
    <row r="266" spans="1:9" x14ac:dyDescent="0.4">
      <c r="A266" s="35">
        <f>'3444'!Y259</f>
        <v>251500</v>
      </c>
      <c r="B266" s="106">
        <f>IF(A266&gt;174999.99,VLOOKUP(A266,'Higher Income Adjustment'!A$1:B$190,2),0)</f>
        <v>0.31000000000000011</v>
      </c>
      <c r="C266" s="85">
        <f>'3444'!AX259</f>
        <v>31144.549044966465</v>
      </c>
      <c r="D266" s="85">
        <f>'3444'!AY259</f>
        <v>37629.489955869707</v>
      </c>
      <c r="E266" s="85">
        <f>'3444'!AZ259</f>
        <v>44114.430866772949</v>
      </c>
      <c r="G266" s="85">
        <f>'3444'!BE259</f>
        <v>15333.89262204135</v>
      </c>
      <c r="H266" s="85">
        <f>'3444'!BF259</f>
        <v>18044.122425783331</v>
      </c>
      <c r="I266" s="85">
        <f>'3444'!BG259</f>
        <v>20754.352229525313</v>
      </c>
    </row>
    <row r="267" spans="1:9" x14ac:dyDescent="0.4">
      <c r="A267" s="35">
        <f>'3444'!Y260</f>
        <v>252500</v>
      </c>
      <c r="B267" s="106">
        <f>IF(A267&gt;174999.99,VLOOKUP(A267,'Higher Income Adjustment'!A$1:B$190,2),0)</f>
        <v>0.32000000000000012</v>
      </c>
      <c r="C267" s="85">
        <f>'3444'!AX260</f>
        <v>31243.218056293877</v>
      </c>
      <c r="D267" s="85">
        <f>'3444'!AY260</f>
        <v>37728.73363219764</v>
      </c>
      <c r="E267" s="85">
        <f>'3444'!AZ260</f>
        <v>44214.249208101399</v>
      </c>
      <c r="G267" s="85">
        <f>'3444'!BE260</f>
        <v>15371.965568937801</v>
      </c>
      <c r="H267" s="85">
        <f>'3444'!BF260</f>
        <v>18082.435540513688</v>
      </c>
      <c r="I267" s="85">
        <f>'3444'!BG260</f>
        <v>20792.905512089575</v>
      </c>
    </row>
    <row r="268" spans="1:9" x14ac:dyDescent="0.4">
      <c r="A268" s="35">
        <f>'3444'!Y261</f>
        <v>253500</v>
      </c>
      <c r="B268" s="106">
        <f>IF(A268&gt;174999.99,VLOOKUP(A268,'Higher Income Adjustment'!A$1:B$190,2),0)</f>
        <v>0.32000000000000012</v>
      </c>
      <c r="C268" s="85">
        <f>'3444'!AX261</f>
        <v>31341.881827133195</v>
      </c>
      <c r="D268" s="85">
        <f>'3444'!AY261</f>
        <v>37827.977308525573</v>
      </c>
      <c r="E268" s="85">
        <f>'3444'!AZ261</f>
        <v>44314.072789917955</v>
      </c>
      <c r="G268" s="85">
        <f>'3444'!BE261</f>
        <v>15410.036325694475</v>
      </c>
      <c r="H268" s="85">
        <f>'3444'!BF261</f>
        <v>18120.748655244042</v>
      </c>
      <c r="I268" s="85">
        <f>'3444'!BG261</f>
        <v>20831.460984793608</v>
      </c>
    </row>
    <row r="269" spans="1:9" x14ac:dyDescent="0.4">
      <c r="A269" s="35">
        <f>'3444'!Y262</f>
        <v>254500</v>
      </c>
      <c r="B269" s="106">
        <f>IF(A269&gt;174999.99,VLOOKUP(A269,'Higher Income Adjustment'!A$1:B$190,2),0)</f>
        <v>0.32000000000000012</v>
      </c>
      <c r="C269" s="85">
        <f>'3444'!AX262</f>
        <v>31440.540358889903</v>
      </c>
      <c r="D269" s="85">
        <f>'3444'!AY262</f>
        <v>37927.220984853506</v>
      </c>
      <c r="E269" s="85">
        <f>'3444'!AZ262</f>
        <v>44413.901610817113</v>
      </c>
      <c r="G269" s="85">
        <f>'3444'!BE262</f>
        <v>15448.104892898766</v>
      </c>
      <c r="H269" s="85">
        <f>'3444'!BF262</f>
        <v>18159.061769974396</v>
      </c>
      <c r="I269" s="85">
        <f>'3444'!BG262</f>
        <v>20870.018647050027</v>
      </c>
    </row>
    <row r="270" spans="1:9" x14ac:dyDescent="0.4">
      <c r="A270" s="35">
        <f>'3444'!Y263</f>
        <v>255500</v>
      </c>
      <c r="B270" s="106">
        <f>IF(A270&gt;174999.99,VLOOKUP(A270,'Higher Income Adjustment'!A$1:B$190,2),0)</f>
        <v>0.33000000000000013</v>
      </c>
      <c r="C270" s="85">
        <f>'3444'!AX263</f>
        <v>31539.193652981681</v>
      </c>
      <c r="D270" s="85">
        <f>'3444'!AY263</f>
        <v>38026.464661181439</v>
      </c>
      <c r="E270" s="85">
        <f>'3444'!AZ263</f>
        <v>44513.735669381196</v>
      </c>
      <c r="G270" s="85">
        <f>'3444'!BE263</f>
        <v>15486.171271143161</v>
      </c>
      <c r="H270" s="85">
        <f>'3444'!BF263</f>
        <v>18197.374884704754</v>
      </c>
      <c r="I270" s="85">
        <f>'3444'!BG263</f>
        <v>20908.578498266346</v>
      </c>
    </row>
    <row r="271" spans="1:9" x14ac:dyDescent="0.4">
      <c r="A271" s="35">
        <f>'3444'!Y264</f>
        <v>256500</v>
      </c>
      <c r="B271" s="106">
        <f>IF(A271&gt;174999.99,VLOOKUP(A271,'Higher Income Adjustment'!A$1:B$190,2),0)</f>
        <v>0.33000000000000013</v>
      </c>
      <c r="C271" s="85">
        <f>'3444'!AX264</f>
        <v>31637.841710838384</v>
      </c>
      <c r="D271" s="85">
        <f>'3444'!AY264</f>
        <v>38125.708337509372</v>
      </c>
      <c r="E271" s="85">
        <f>'3444'!AZ264</f>
        <v>44613.574964180363</v>
      </c>
      <c r="G271" s="85">
        <f>'3444'!BE264</f>
        <v>15524.235461025233</v>
      </c>
      <c r="H271" s="85">
        <f>'3444'!BF264</f>
        <v>18235.687999435111</v>
      </c>
      <c r="I271" s="85">
        <f>'3444'!BG264</f>
        <v>20947.140537844989</v>
      </c>
    </row>
    <row r="272" spans="1:9" x14ac:dyDescent="0.4">
      <c r="A272" s="35">
        <f>'3444'!Y265</f>
        <v>257500</v>
      </c>
      <c r="B272" s="106">
        <f>IF(A272&gt;174999.99,VLOOKUP(A272,'Higher Income Adjustment'!A$1:B$190,2),0)</f>
        <v>0.34000000000000014</v>
      </c>
      <c r="C272" s="85">
        <f>'3444'!AX265</f>
        <v>31736.48453390201</v>
      </c>
      <c r="D272" s="85">
        <f>'3444'!AY265</f>
        <v>38224.952013837305</v>
      </c>
      <c r="E272" s="85">
        <f>'3444'!AZ265</f>
        <v>44713.419493772599</v>
      </c>
      <c r="G272" s="85">
        <f>'3444'!BE265</f>
        <v>15562.297463147628</v>
      </c>
      <c r="H272" s="85">
        <f>'3444'!BF265</f>
        <v>18274.001114165465</v>
      </c>
      <c r="I272" s="85">
        <f>'3444'!BG265</f>
        <v>20985.704765183302</v>
      </c>
    </row>
    <row r="273" spans="1:9" x14ac:dyDescent="0.4">
      <c r="A273" s="35">
        <f>'3444'!Y266</f>
        <v>258500</v>
      </c>
      <c r="B273" s="106">
        <f>IF(A273&gt;174999.99,VLOOKUP(A273,'Higher Income Adjustment'!A$1:B$190,2),0)</f>
        <v>0.34000000000000014</v>
      </c>
      <c r="C273" s="85">
        <f>'3444'!AX266</f>
        <v>31835.122123626708</v>
      </c>
      <c r="D273" s="85">
        <f>'3444'!AY266</f>
        <v>38324.195690165245</v>
      </c>
      <c r="E273" s="85">
        <f>'3444'!AZ266</f>
        <v>44813.269256703781</v>
      </c>
      <c r="G273" s="85">
        <f>'3444'!BE266</f>
        <v>15600.357278118072</v>
      </c>
      <c r="H273" s="85">
        <f>'3444'!BF266</f>
        <v>18312.314228895819</v>
      </c>
      <c r="I273" s="85">
        <f>'3444'!BG266</f>
        <v>21024.271179673568</v>
      </c>
    </row>
    <row r="274" spans="1:9" x14ac:dyDescent="0.4">
      <c r="A274" s="35">
        <f>'3444'!Y267</f>
        <v>259500</v>
      </c>
      <c r="B274" s="106">
        <f>IF(A274&gt;174999.99,VLOOKUP(A274,'Higher Income Adjustment'!A$1:B$190,2),0)</f>
        <v>0.34000000000000014</v>
      </c>
      <c r="C274" s="85">
        <f>'3444'!AX267</f>
        <v>31933.754481478725</v>
      </c>
      <c r="D274" s="85">
        <f>'3444'!AY267</f>
        <v>38423.439366493178</v>
      </c>
      <c r="E274" s="85">
        <f>'3444'!AZ267</f>
        <v>44913.12425150763</v>
      </c>
      <c r="G274" s="85">
        <f>'3444'!BE267</f>
        <v>15638.41490654936</v>
      </c>
      <c r="H274" s="85">
        <f>'3444'!BF267</f>
        <v>18350.627343626176</v>
      </c>
      <c r="I274" s="85">
        <f>'3444'!BG267</f>
        <v>21062.839780702991</v>
      </c>
    </row>
    <row r="275" spans="1:9" x14ac:dyDescent="0.4">
      <c r="A275" s="35">
        <f>'3444'!Y268</f>
        <v>260500</v>
      </c>
      <c r="B275" s="106">
        <f>IF(A275&gt;174999.99,VLOOKUP(A275,'Higher Income Adjustment'!A$1:B$190,2),0)</f>
        <v>0.35000000000000014</v>
      </c>
      <c r="C275" s="85">
        <f>'3444'!AX268</f>
        <v>32032.381608936426</v>
      </c>
      <c r="D275" s="85">
        <f>'3444'!AY268</f>
        <v>38522.683042821111</v>
      </c>
      <c r="E275" s="85">
        <f>'3444'!AZ268</f>
        <v>45012.984476705795</v>
      </c>
      <c r="G275" s="85">
        <f>'3444'!BE268</f>
        <v>15676.470349059337</v>
      </c>
      <c r="H275" s="85">
        <f>'3444'!BF268</f>
        <v>18388.940458356534</v>
      </c>
      <c r="I275" s="85">
        <f>'3444'!BG268</f>
        <v>21101.410567653729</v>
      </c>
    </row>
    <row r="276" spans="1:9" x14ac:dyDescent="0.4">
      <c r="A276" s="35">
        <f>'3444'!Y269</f>
        <v>261500</v>
      </c>
      <c r="B276" s="106">
        <f>IF(A276&gt;174999.99,VLOOKUP(A276,'Higher Income Adjustment'!A$1:B$190,2),0)</f>
        <v>0.35000000000000014</v>
      </c>
      <c r="C276" s="85">
        <f>'3444'!AX269</f>
        <v>32131.00350749027</v>
      </c>
      <c r="D276" s="85">
        <f>'3444'!AY269</f>
        <v>38621.926719149043</v>
      </c>
      <c r="E276" s="85">
        <f>'3444'!AZ269</f>
        <v>45112.849930807817</v>
      </c>
      <c r="G276" s="85">
        <f>'3444'!BE269</f>
        <v>15714.523606270899</v>
      </c>
      <c r="H276" s="85">
        <f>'3444'!BF269</f>
        <v>18427.253573086891</v>
      </c>
      <c r="I276" s="85">
        <f>'3444'!BG269</f>
        <v>21139.983539902885</v>
      </c>
    </row>
    <row r="277" spans="1:9" x14ac:dyDescent="0.4">
      <c r="A277" s="35">
        <f>'3444'!Y270</f>
        <v>262500</v>
      </c>
      <c r="B277" s="106">
        <f>IF(A277&gt;174999.99,VLOOKUP(A277,'Higher Income Adjustment'!A$1:B$190,2),0)</f>
        <v>0.36000000000000015</v>
      </c>
      <c r="C277" s="85">
        <f>'3444'!AX270</f>
        <v>32229.620178642766</v>
      </c>
      <c r="D277" s="85">
        <f>'3444'!AY270</f>
        <v>38721.170395476976</v>
      </c>
      <c r="E277" s="85">
        <f>'3444'!AZ270</f>
        <v>45212.720612311183</v>
      </c>
      <c r="G277" s="85">
        <f>'3444'!BE270</f>
        <v>15752.574678811983</v>
      </c>
      <c r="H277" s="85">
        <f>'3444'!BF270</f>
        <v>18465.566687817245</v>
      </c>
      <c r="I277" s="85">
        <f>'3444'!BG270</f>
        <v>21178.558696822507</v>
      </c>
    </row>
    <row r="278" spans="1:9" x14ac:dyDescent="0.4">
      <c r="A278" s="35">
        <f>'3444'!Y271</f>
        <v>263500</v>
      </c>
      <c r="B278" s="106">
        <f>IF(A278&gt;174999.99,VLOOKUP(A278,'Higher Income Adjustment'!A$1:B$190,2),0)</f>
        <v>0.36000000000000015</v>
      </c>
      <c r="C278" s="85">
        <f>'3444'!AX271</f>
        <v>32328.231623908476</v>
      </c>
      <c r="D278" s="85">
        <f>'3444'!AY271</f>
        <v>38820.414071804909</v>
      </c>
      <c r="E278" s="85">
        <f>'3444'!AZ271</f>
        <v>45312.596519701343</v>
      </c>
      <c r="G278" s="85">
        <f>'3444'!BE271</f>
        <v>15790.623567315572</v>
      </c>
      <c r="H278" s="85">
        <f>'3444'!BF271</f>
        <v>18503.879802547599</v>
      </c>
      <c r="I278" s="85">
        <f>'3444'!BG271</f>
        <v>21217.136037779626</v>
      </c>
    </row>
    <row r="279" spans="1:9" x14ac:dyDescent="0.4">
      <c r="A279" s="35">
        <f>'3444'!Y272</f>
        <v>264500</v>
      </c>
      <c r="B279" s="106">
        <f>IF(A279&gt;174999.99,VLOOKUP(A279,'Higher Income Adjustment'!A$1:B$190,2),0)</f>
        <v>0.36000000000000015</v>
      </c>
      <c r="C279" s="85">
        <f>'3444'!AX272</f>
        <v>32426.837844813996</v>
      </c>
      <c r="D279" s="85">
        <f>'3444'!AY272</f>
        <v>38919.657748132842</v>
      </c>
      <c r="E279" s="85">
        <f>'3444'!AZ272</f>
        <v>45412.477651451693</v>
      </c>
      <c r="G279" s="85">
        <f>'3444'!BE272</f>
        <v>15828.670272419669</v>
      </c>
      <c r="H279" s="85">
        <f>'3444'!BF272</f>
        <v>18542.192917277956</v>
      </c>
      <c r="I279" s="85">
        <f>'3444'!BG272</f>
        <v>21255.715562136244</v>
      </c>
    </row>
    <row r="280" spans="1:9" x14ac:dyDescent="0.4">
      <c r="A280" s="35">
        <f>'3444'!Y273</f>
        <v>265500</v>
      </c>
      <c r="B280" s="106">
        <f>IF(A280&gt;174999.99,VLOOKUP(A280,'Higher Income Adjustment'!A$1:B$190,2),0)</f>
        <v>0.37000000000000016</v>
      </c>
      <c r="C280" s="85">
        <f>'3444'!AX273</f>
        <v>32525.438842897929</v>
      </c>
      <c r="D280" s="85">
        <f>'3444'!AY273</f>
        <v>39018.901424460775</v>
      </c>
      <c r="E280" s="85">
        <f>'3444'!AZ273</f>
        <v>45512.364006023621</v>
      </c>
      <c r="G280" s="85">
        <f>'3444'!BE273</f>
        <v>15866.714794767302</v>
      </c>
      <c r="H280" s="85">
        <f>'3444'!BF273</f>
        <v>18580.506032008314</v>
      </c>
      <c r="I280" s="85">
        <f>'3444'!BG273</f>
        <v>21294.297269249328</v>
      </c>
    </row>
    <row r="281" spans="1:9" x14ac:dyDescent="0.4">
      <c r="A281" s="35">
        <f>'3444'!Y274</f>
        <v>266500</v>
      </c>
      <c r="B281" s="106">
        <f>IF(A281&gt;174999.99,VLOOKUP(A281,'Higher Income Adjustment'!A$1:B$190,2),0)</f>
        <v>0.37000000000000016</v>
      </c>
      <c r="C281" s="85">
        <f>'3444'!AX274</f>
        <v>32624.034619710885</v>
      </c>
      <c r="D281" s="85">
        <f>'3444'!AY274</f>
        <v>39118.145100788708</v>
      </c>
      <c r="E281" s="85">
        <f>'3444'!AZ274</f>
        <v>45612.255581866528</v>
      </c>
      <c r="G281" s="85">
        <f>'3444'!BE274</f>
        <v>15904.757135006505</v>
      </c>
      <c r="H281" s="85">
        <f>'3444'!BF274</f>
        <v>18618.819146738671</v>
      </c>
      <c r="I281" s="85">
        <f>'3444'!BG274</f>
        <v>21332.881158470838</v>
      </c>
    </row>
    <row r="282" spans="1:9" x14ac:dyDescent="0.4">
      <c r="A282" s="35">
        <f>'3444'!Y275</f>
        <v>267500</v>
      </c>
      <c r="B282" s="106">
        <f>IF(A282&gt;174999.99,VLOOKUP(A282,'Higher Income Adjustment'!A$1:B$190,2),0)</f>
        <v>0.38000000000000017</v>
      </c>
      <c r="C282" s="85">
        <f>'3444'!AX275</f>
        <v>32722.62517681544</v>
      </c>
      <c r="D282" s="85">
        <f>'3444'!AY275</f>
        <v>39217.388777116641</v>
      </c>
      <c r="E282" s="85">
        <f>'3444'!AZ275</f>
        <v>45712.152377417842</v>
      </c>
      <c r="G282" s="85">
        <f>'3444'!BE275</f>
        <v>15942.797293790316</v>
      </c>
      <c r="H282" s="85">
        <f>'3444'!BF275</f>
        <v>18657.132261469025</v>
      </c>
      <c r="I282" s="85">
        <f>'3444'!BG275</f>
        <v>21371.467229147733</v>
      </c>
    </row>
    <row r="283" spans="1:9" x14ac:dyDescent="0.4">
      <c r="A283" s="35">
        <f>'3444'!Y276</f>
        <v>268500</v>
      </c>
      <c r="B283" s="106">
        <f>IF(A283&gt;174999.99,VLOOKUP(A283,'Higher Income Adjustment'!A$1:B$190,2),0)</f>
        <v>0.38000000000000017</v>
      </c>
      <c r="C283" s="85">
        <f>'3444'!AX276</f>
        <v>32821.210515786122</v>
      </c>
      <c r="D283" s="85">
        <f>'3444'!AY276</f>
        <v>39316.632453444574</v>
      </c>
      <c r="E283" s="85">
        <f>'3444'!AZ276</f>
        <v>45812.054391103025</v>
      </c>
      <c r="G283" s="85">
        <f>'3444'!BE276</f>
        <v>15980.835271776781</v>
      </c>
      <c r="H283" s="85">
        <f>'3444'!BF276</f>
        <v>18695.445376199379</v>
      </c>
      <c r="I283" s="85">
        <f>'3444'!BG276</f>
        <v>21410.055480621977</v>
      </c>
    </row>
    <row r="284" spans="1:9" x14ac:dyDescent="0.4">
      <c r="A284" s="35">
        <f>'3444'!Y277</f>
        <v>269500</v>
      </c>
      <c r="B284" s="106">
        <f>IF(A284&gt;174999.99,VLOOKUP(A284,'Higher Income Adjustment'!A$1:B$190,2),0)</f>
        <v>0.38000000000000017</v>
      </c>
      <c r="C284" s="85">
        <f>'3444'!AX277</f>
        <v>32919.79063820943</v>
      </c>
      <c r="D284" s="85">
        <f>'3444'!AY277</f>
        <v>39415.876129772514</v>
      </c>
      <c r="E284" s="85">
        <f>'3444'!AZ277</f>
        <v>45911.961621335598</v>
      </c>
      <c r="G284" s="85">
        <f>'3444'!BE277</f>
        <v>16018.871069628938</v>
      </c>
      <c r="H284" s="85">
        <f>'3444'!BF277</f>
        <v>18733.758490929737</v>
      </c>
      <c r="I284" s="85">
        <f>'3444'!BG277</f>
        <v>21448.645912230535</v>
      </c>
    </row>
    <row r="285" spans="1:9" x14ac:dyDescent="0.4">
      <c r="A285" s="35">
        <f>'3444'!Y278</f>
        <v>270500</v>
      </c>
      <c r="B285" s="106">
        <f>IF(A285&gt;174999.99,VLOOKUP(A285,'Higher Income Adjustment'!A$1:B$190,2),0)</f>
        <v>0.39000000000000018</v>
      </c>
      <c r="C285" s="85">
        <f>'3444'!AX278</f>
        <v>33018.36554568373</v>
      </c>
      <c r="D285" s="85">
        <f>'3444'!AY278</f>
        <v>39515.119806100447</v>
      </c>
      <c r="E285" s="85">
        <f>'3444'!AZ278</f>
        <v>46011.874066517164</v>
      </c>
      <c r="G285" s="85">
        <f>'3444'!BE278</f>
        <v>16056.904688014791</v>
      </c>
      <c r="H285" s="85">
        <f>'3444'!BF278</f>
        <v>18772.071605660094</v>
      </c>
      <c r="I285" s="85">
        <f>'3444'!BG278</f>
        <v>21487.238523305397</v>
      </c>
    </row>
    <row r="286" spans="1:9" x14ac:dyDescent="0.4">
      <c r="A286" s="35">
        <f>'3444'!Y279</f>
        <v>271500</v>
      </c>
      <c r="B286" s="106">
        <f>IF(A286&gt;174999.99,VLOOKUP(A286,'Higher Income Adjustment'!A$1:B$190,2),0)</f>
        <v>0.39000000000000018</v>
      </c>
      <c r="C286" s="85">
        <f>'3444'!AX279</f>
        <v>33116.935239819322</v>
      </c>
      <c r="D286" s="85">
        <f>'3444'!AY279</f>
        <v>39614.36348242838</v>
      </c>
      <c r="E286" s="85">
        <f>'3444'!AZ279</f>
        <v>46111.791725037438</v>
      </c>
      <c r="G286" s="85">
        <f>'3444'!BE279</f>
        <v>16094.936127607323</v>
      </c>
      <c r="H286" s="85">
        <f>'3444'!BF279</f>
        <v>18810.384720390452</v>
      </c>
      <c r="I286" s="85">
        <f>'3444'!BG279</f>
        <v>21525.833313173578</v>
      </c>
    </row>
    <row r="287" spans="1:9" x14ac:dyDescent="0.4">
      <c r="A287" s="35">
        <f>'3444'!Y280</f>
        <v>272500</v>
      </c>
      <c r="B287" s="106">
        <f>IF(A287&gt;174999.99,VLOOKUP(A287,'Higher Income Adjustment'!A$1:B$190,2),0)</f>
        <v>0.40000000000000019</v>
      </c>
      <c r="C287" s="85">
        <f>'3444'!AX280</f>
        <v>33215.499722238405</v>
      </c>
      <c r="D287" s="85">
        <f>'3444'!AY280</f>
        <v>39713.607158756313</v>
      </c>
      <c r="E287" s="85">
        <f>'3444'!AZ280</f>
        <v>46211.714595274221</v>
      </c>
      <c r="G287" s="85">
        <f>'3444'!BE280</f>
        <v>16132.965389084489</v>
      </c>
      <c r="H287" s="85">
        <f>'3444'!BF280</f>
        <v>18848.697835120805</v>
      </c>
      <c r="I287" s="85">
        <f>'3444'!BG280</f>
        <v>21564.430281157121</v>
      </c>
    </row>
    <row r="288" spans="1:9" x14ac:dyDescent="0.4">
      <c r="A288" s="35">
        <f>'3444'!Y281</f>
        <v>273500</v>
      </c>
      <c r="B288" s="106">
        <f>IF(A288&gt;174999.99,VLOOKUP(A288,'Higher Income Adjustment'!A$1:B$190,2),0)</f>
        <v>0.40000000000000019</v>
      </c>
      <c r="C288" s="85">
        <f>'3444'!AX281</f>
        <v>33314.058994575003</v>
      </c>
      <c r="D288" s="85">
        <f>'3444'!AY281</f>
        <v>39812.850835084246</v>
      </c>
      <c r="E288" s="85">
        <f>'3444'!AZ281</f>
        <v>46311.642675593488</v>
      </c>
      <c r="G288" s="85">
        <f>'3444'!BE281</f>
        <v>16170.992473129198</v>
      </c>
      <c r="H288" s="85">
        <f>'3444'!BF281</f>
        <v>18887.010949851159</v>
      </c>
      <c r="I288" s="85">
        <f>'3444'!BG281</f>
        <v>21603.029426573121</v>
      </c>
    </row>
    <row r="289" spans="1:9" x14ac:dyDescent="0.4">
      <c r="A289" s="35">
        <f>'3444'!Y282</f>
        <v>274500</v>
      </c>
      <c r="B289" s="106">
        <f>IF(A289&gt;174999.99,VLOOKUP(A289,'Higher Income Adjustment'!A$1:B$190,2),0)</f>
        <v>0.40000000000000019</v>
      </c>
      <c r="C289" s="85">
        <f>'3444'!AX282</f>
        <v>33412.613058475006</v>
      </c>
      <c r="D289" s="85">
        <f>'3444'!AY282</f>
        <v>39912.094511412179</v>
      </c>
      <c r="E289" s="85">
        <f>'3444'!AZ282</f>
        <v>46411.575964349351</v>
      </c>
      <c r="G289" s="85">
        <f>'3444'!BE282</f>
        <v>16209.017380429314</v>
      </c>
      <c r="H289" s="85">
        <f>'3444'!BF282</f>
        <v>18925.324064581517</v>
      </c>
      <c r="I289" s="85">
        <f>'3444'!BG282</f>
        <v>21641.630748733718</v>
      </c>
    </row>
    <row r="290" spans="1:9" x14ac:dyDescent="0.4">
      <c r="A290" s="35">
        <f>'3444'!Y283</f>
        <v>275500</v>
      </c>
      <c r="B290" s="106">
        <f>IF(A290&gt;174999.99,VLOOKUP(A290,'Higher Income Adjustment'!A$1:B$190,2),0)</f>
        <v>0.4100000000000002</v>
      </c>
      <c r="C290" s="85">
        <f>'3444'!AX283</f>
        <v>33511.161915596131</v>
      </c>
      <c r="D290" s="85">
        <f>'3444'!AY283</f>
        <v>40011.338187740112</v>
      </c>
      <c r="E290" s="85">
        <f>'3444'!AZ283</f>
        <v>46511.514459884093</v>
      </c>
      <c r="G290" s="85">
        <f>'3444'!BE283</f>
        <v>16247.040111677634</v>
      </c>
      <c r="H290" s="85">
        <f>'3444'!BF283</f>
        <v>18963.637179311874</v>
      </c>
      <c r="I290" s="85">
        <f>'3444'!BG283</f>
        <v>21680.234246946115</v>
      </c>
    </row>
    <row r="291" spans="1:9" x14ac:dyDescent="0.4">
      <c r="A291" s="35">
        <f>'3444'!Y284</f>
        <v>276500</v>
      </c>
      <c r="B291" s="106">
        <f>IF(A291&gt;174999.99,VLOOKUP(A291,'Higher Income Adjustment'!A$1:B$190,2),0)</f>
        <v>0.4100000000000002</v>
      </c>
      <c r="C291" s="85">
        <f>'3444'!AX284</f>
        <v>33609.705567607889</v>
      </c>
      <c r="D291" s="85">
        <f>'3444'!AY284</f>
        <v>40110.581864068045</v>
      </c>
      <c r="E291" s="85">
        <f>'3444'!AZ284</f>
        <v>46611.4581605282</v>
      </c>
      <c r="G291" s="85">
        <f>'3444'!BE284</f>
        <v>16285.060667571892</v>
      </c>
      <c r="H291" s="85">
        <f>'3444'!BF284</f>
        <v>19001.950294042228</v>
      </c>
      <c r="I291" s="85">
        <f>'3444'!BG284</f>
        <v>21718.839920512564</v>
      </c>
    </row>
    <row r="292" spans="1:9" x14ac:dyDescent="0.4">
      <c r="A292" s="35">
        <f>'3444'!Y285</f>
        <v>277500</v>
      </c>
      <c r="B292" s="106">
        <f>IF(A292&gt;174999.99,VLOOKUP(A292,'Higher Income Adjustment'!A$1:B$190,2),0)</f>
        <v>0.42000000000000021</v>
      </c>
      <c r="C292" s="85">
        <f>'3444'!AX285</f>
        <v>33708.244016191573</v>
      </c>
      <c r="D292" s="85">
        <f>'3444'!AY285</f>
        <v>40209.825540395977</v>
      </c>
      <c r="E292" s="85">
        <f>'3444'!AZ285</f>
        <v>46711.407064600382</v>
      </c>
      <c r="G292" s="85">
        <f>'3444'!BE285</f>
        <v>16323.079048814752</v>
      </c>
      <c r="H292" s="85">
        <f>'3444'!BF285</f>
        <v>19040.263408772586</v>
      </c>
      <c r="I292" s="85">
        <f>'3444'!BG285</f>
        <v>21757.447768730417</v>
      </c>
    </row>
    <row r="293" spans="1:9" x14ac:dyDescent="0.4">
      <c r="A293" s="35">
        <f>'3444'!Y286</f>
        <v>278500</v>
      </c>
      <c r="B293" s="106">
        <f>IF(A293&gt;174999.99,VLOOKUP(A293,'Higher Income Adjustment'!A$1:B$190,2),0)</f>
        <v>0.42000000000000021</v>
      </c>
      <c r="C293" s="85">
        <f>'3444'!AX286</f>
        <v>33806.777263040254</v>
      </c>
      <c r="D293" s="85">
        <f>'3444'!AY286</f>
        <v>40309.06921672391</v>
      </c>
      <c r="E293" s="85">
        <f>'3444'!AZ286</f>
        <v>46811.361170407567</v>
      </c>
      <c r="G293" s="85">
        <f>'3444'!BE286</f>
        <v>16361.095256113786</v>
      </c>
      <c r="H293" s="85">
        <f>'3444'!BF286</f>
        <v>19078.576523502939</v>
      </c>
      <c r="I293" s="85">
        <f>'3444'!BG286</f>
        <v>21796.057790892093</v>
      </c>
    </row>
    <row r="294" spans="1:9" x14ac:dyDescent="0.4">
      <c r="A294" s="35">
        <f>'3444'!Y287</f>
        <v>279500</v>
      </c>
      <c r="B294" s="106">
        <f>IF(A294&gt;174999.99,VLOOKUP(A294,'Higher Income Adjustment'!A$1:B$190,2),0)</f>
        <v>0.42000000000000021</v>
      </c>
      <c r="C294" s="85">
        <f>'3444'!AX287</f>
        <v>33905.305309858748</v>
      </c>
      <c r="D294" s="85">
        <f>'3444'!AY287</f>
        <v>40408.312893051843</v>
      </c>
      <c r="E294" s="85">
        <f>'3444'!AZ287</f>
        <v>46911.320476244939</v>
      </c>
      <c r="G294" s="85">
        <f>'3444'!BE287</f>
        <v>16399.109290181488</v>
      </c>
      <c r="H294" s="85">
        <f>'3444'!BF287</f>
        <v>19116.889638233297</v>
      </c>
      <c r="I294" s="85">
        <f>'3444'!BG287</f>
        <v>21834.669986285106</v>
      </c>
    </row>
    <row r="295" spans="1:9" x14ac:dyDescent="0.4">
      <c r="A295" s="35">
        <f>'3444'!Y288</f>
        <v>280500</v>
      </c>
      <c r="B295" s="106">
        <f>IF(A295&gt;174999.99,VLOOKUP(A295,'Higher Income Adjustment'!A$1:B$190,2),0)</f>
        <v>0.43000000000000022</v>
      </c>
      <c r="C295" s="85">
        <f>'3444'!AX288</f>
        <v>34003.828158363583</v>
      </c>
      <c r="D295" s="85">
        <f>'3444'!AY288</f>
        <v>40507.556569379776</v>
      </c>
      <c r="E295" s="85">
        <f>'3444'!AZ288</f>
        <v>47011.284980395969</v>
      </c>
      <c r="G295" s="85">
        <f>'3444'!BE288</f>
        <v>16437.121151735235</v>
      </c>
      <c r="H295" s="85">
        <f>'3444'!BF288</f>
        <v>19155.202752963654</v>
      </c>
      <c r="I295" s="85">
        <f>'3444'!BG288</f>
        <v>21873.284354192074</v>
      </c>
    </row>
    <row r="296" spans="1:9" x14ac:dyDescent="0.4">
      <c r="A296" s="35">
        <f>'3444'!Y289</f>
        <v>281500</v>
      </c>
      <c r="B296" s="106">
        <f>IF(A296&gt;174999.99,VLOOKUP(A296,'Higher Income Adjustment'!A$1:B$190,2),0)</f>
        <v>0.43000000000000022</v>
      </c>
      <c r="C296" s="85">
        <f>'3444'!AX289</f>
        <v>34102.345810283012</v>
      </c>
      <c r="D296" s="85">
        <f>'3444'!AY289</f>
        <v>40606.800245707716</v>
      </c>
      <c r="E296" s="85">
        <f>'3444'!AZ289</f>
        <v>47111.254681132421</v>
      </c>
      <c r="G296" s="85">
        <f>'3444'!BE289</f>
        <v>16475.13084149731</v>
      </c>
      <c r="H296" s="85">
        <f>'3444'!BF289</f>
        <v>19193.515867694008</v>
      </c>
      <c r="I296" s="85">
        <f>'3444'!BG289</f>
        <v>21911.900893890706</v>
      </c>
    </row>
    <row r="297" spans="1:9" x14ac:dyDescent="0.4">
      <c r="A297" s="35">
        <f>'3444'!Y290</f>
        <v>282500</v>
      </c>
      <c r="B297" s="106">
        <f>IF(A297&gt;174999.99,VLOOKUP(A297,'Higher Income Adjustment'!A$1:B$190,2),0)</f>
        <v>0.44000000000000022</v>
      </c>
      <c r="C297" s="85">
        <f>'3444'!AX290</f>
        <v>34200.858267356947</v>
      </c>
      <c r="D297" s="85">
        <f>'3444'!AY290</f>
        <v>40706.043922035649</v>
      </c>
      <c r="E297" s="85">
        <f>'3444'!AZ290</f>
        <v>47211.229576714351</v>
      </c>
      <c r="G297" s="85">
        <f>'3444'!BE290</f>
        <v>16513.138360194873</v>
      </c>
      <c r="H297" s="85">
        <f>'3444'!BF290</f>
        <v>19231.828982424362</v>
      </c>
      <c r="I297" s="85">
        <f>'3444'!BG290</f>
        <v>21950.519604653851</v>
      </c>
    </row>
    <row r="298" spans="1:9" x14ac:dyDescent="0.4">
      <c r="A298" s="35">
        <f>'3444'!Y291</f>
        <v>283500</v>
      </c>
      <c r="B298" s="106">
        <f>IF(A298&gt;174999.99,VLOOKUP(A298,'Higher Income Adjustment'!A$1:B$190,2),0)</f>
        <v>0.44000000000000022</v>
      </c>
      <c r="C298" s="85">
        <f>'3444'!AX291</f>
        <v>34299.365531336982</v>
      </c>
      <c r="D298" s="85">
        <f>'3444'!AY291</f>
        <v>40805.287598363582</v>
      </c>
      <c r="E298" s="85">
        <f>'3444'!AZ291</f>
        <v>47311.209665390183</v>
      </c>
      <c r="G298" s="85">
        <f>'3444'!BE291</f>
        <v>16551.143708559965</v>
      </c>
      <c r="H298" s="85">
        <f>'3444'!BF291</f>
        <v>19270.14209715472</v>
      </c>
      <c r="I298" s="85">
        <f>'3444'!BG291</f>
        <v>21989.140485749474</v>
      </c>
    </row>
    <row r="299" spans="1:9" x14ac:dyDescent="0.4">
      <c r="A299" s="35">
        <f>'3444'!Y292</f>
        <v>284500</v>
      </c>
      <c r="B299" s="106">
        <f>IF(A299&gt;174999.99,VLOOKUP(A299,'Higher Income Adjustment'!A$1:B$190,2),0)</f>
        <v>0.44000000000000022</v>
      </c>
      <c r="C299" s="85">
        <f>'3444'!AX292</f>
        <v>34397.867603986364</v>
      </c>
      <c r="D299" s="85">
        <f>'3444'!AY292</f>
        <v>40904.531274691515</v>
      </c>
      <c r="E299" s="85">
        <f>'3444'!AZ292</f>
        <v>47411.194945396666</v>
      </c>
      <c r="G299" s="85">
        <f>'3444'!BE292</f>
        <v>16589.146887329483</v>
      </c>
      <c r="H299" s="85">
        <f>'3444'!BF292</f>
        <v>19308.455211885077</v>
      </c>
      <c r="I299" s="85">
        <f>'3444'!BG292</f>
        <v>22027.763536440671</v>
      </c>
    </row>
    <row r="300" spans="1:9" x14ac:dyDescent="0.4">
      <c r="A300" s="35">
        <f>'3444'!Y293</f>
        <v>285500</v>
      </c>
      <c r="B300" s="106">
        <f>IF(A300&gt;174999.99,VLOOKUP(A300,'Higher Income Adjustment'!A$1:B$190,2),0)</f>
        <v>0.45000000000000023</v>
      </c>
      <c r="C300" s="85">
        <f>'3444'!AX293</f>
        <v>34496.364487079933</v>
      </c>
      <c r="D300" s="85">
        <f>'3444'!AY293</f>
        <v>41003.774951019448</v>
      </c>
      <c r="E300" s="85">
        <f>'3444'!AZ293</f>
        <v>47511.185414958964</v>
      </c>
      <c r="G300" s="85">
        <f>'3444'!BE293</f>
        <v>16627.147897245195</v>
      </c>
      <c r="H300" s="85">
        <f>'3444'!BF293</f>
        <v>19346.768326615434</v>
      </c>
      <c r="I300" s="85">
        <f>'3444'!BG293</f>
        <v>22066.388755985674</v>
      </c>
    </row>
    <row r="301" spans="1:9" x14ac:dyDescent="0.4">
      <c r="A301" s="35">
        <f>'3444'!Y294</f>
        <v>286500</v>
      </c>
      <c r="B301" s="106">
        <f>IF(A301&gt;174999.99,VLOOKUP(A301,'Higher Income Adjustment'!A$1:B$190,2),0)</f>
        <v>0.45000000000000023</v>
      </c>
      <c r="C301" s="85">
        <f>'3444'!AX294</f>
        <v>34594.856182404154</v>
      </c>
      <c r="D301" s="85">
        <f>'3444'!AY294</f>
        <v>41103.018627347381</v>
      </c>
      <c r="E301" s="85">
        <f>'3444'!AZ294</f>
        <v>47611.181072290608</v>
      </c>
      <c r="G301" s="85">
        <f>'3444'!BE294</f>
        <v>16665.146739053696</v>
      </c>
      <c r="H301" s="85">
        <f>'3444'!BF294</f>
        <v>19385.081441345788</v>
      </c>
      <c r="I301" s="85">
        <f>'3444'!BG294</f>
        <v>22105.01614363788</v>
      </c>
    </row>
    <row r="302" spans="1:9" x14ac:dyDescent="0.4">
      <c r="A302" s="35">
        <f>'3444'!Y295</f>
        <v>287500</v>
      </c>
      <c r="B302" s="106">
        <f>IF(A302&gt;174999.99,VLOOKUP(A302,'Higher Income Adjustment'!A$1:B$190,2),0)</f>
        <v>0.46000000000000024</v>
      </c>
      <c r="C302" s="85">
        <f>'3444'!AX295</f>
        <v>34693.342691757076</v>
      </c>
      <c r="D302" s="85">
        <f>'3444'!AY295</f>
        <v>41202.262303675314</v>
      </c>
      <c r="E302" s="85">
        <f>'3444'!AZ295</f>
        <v>47711.181915593552</v>
      </c>
      <c r="G302" s="85">
        <f>'3444'!BE295</f>
        <v>16703.143413506448</v>
      </c>
      <c r="H302" s="85">
        <f>'3444'!BF295</f>
        <v>19423.394556076142</v>
      </c>
      <c r="I302" s="85">
        <f>'3444'!BG295</f>
        <v>22143.645698645836</v>
      </c>
    </row>
    <row r="303" spans="1:9" x14ac:dyDescent="0.4">
      <c r="A303" s="35">
        <f>'3444'!Y296</f>
        <v>288500</v>
      </c>
      <c r="B303" s="106">
        <f>IF(A303&gt;174999.99,VLOOKUP(A303,'Higher Income Adjustment'!A$1:B$190,2),0)</f>
        <v>0.46000000000000024</v>
      </c>
      <c r="C303" s="85">
        <f>'3444'!AX296</f>
        <v>34791.824016948303</v>
      </c>
      <c r="D303" s="85">
        <f>'3444'!AY296</f>
        <v>41301.505980003247</v>
      </c>
      <c r="E303" s="85">
        <f>'3444'!AZ296</f>
        <v>47811.18794305819</v>
      </c>
      <c r="G303" s="85">
        <f>'3444'!BE296</f>
        <v>16741.137921359736</v>
      </c>
      <c r="H303" s="85">
        <f>'3444'!BF296</f>
        <v>19461.7076708065</v>
      </c>
      <c r="I303" s="85">
        <f>'3444'!BG296</f>
        <v>22182.277420253264</v>
      </c>
    </row>
    <row r="304" spans="1:9" x14ac:dyDescent="0.4">
      <c r="A304" s="35">
        <f>'3444'!Y297</f>
        <v>289500</v>
      </c>
      <c r="B304" s="106">
        <f>IF(A304&gt;174999.99,VLOOKUP(A304,'Higher Income Adjustment'!A$1:B$190,2),0)</f>
        <v>0.46000000000000024</v>
      </c>
      <c r="C304" s="85">
        <f>'3444'!AX297</f>
        <v>34890.300159798979</v>
      </c>
      <c r="D304" s="85">
        <f>'3444'!AY297</f>
        <v>41400.74965633118</v>
      </c>
      <c r="E304" s="85">
        <f>'3444'!AZ297</f>
        <v>47911.199152863381</v>
      </c>
      <c r="G304" s="85">
        <f>'3444'!BE297</f>
        <v>16779.130263374653</v>
      </c>
      <c r="H304" s="85">
        <f>'3444'!BF297</f>
        <v>19500.020785536857</v>
      </c>
      <c r="I304" s="85">
        <f>'3444'!BG297</f>
        <v>22220.911307699062</v>
      </c>
    </row>
    <row r="305" spans="1:9" x14ac:dyDescent="0.4">
      <c r="A305" s="35">
        <f>'3444'!Y298</f>
        <v>290500</v>
      </c>
      <c r="B305" s="106">
        <f>IF(A305&gt;174999.99,VLOOKUP(A305,'Higher Income Adjustment'!A$1:B$190,2),0)</f>
        <v>0.47000000000000025</v>
      </c>
      <c r="C305" s="85">
        <f>'3444'!AX298</f>
        <v>34988.771122141748</v>
      </c>
      <c r="D305" s="85">
        <f>'3444'!AY298</f>
        <v>41499.993332659113</v>
      </c>
      <c r="E305" s="85">
        <f>'3444'!AZ298</f>
        <v>48011.215543176477</v>
      </c>
      <c r="G305" s="85">
        <f>'3444'!BE298</f>
        <v>16817.120440317121</v>
      </c>
      <c r="H305" s="85">
        <f>'3444'!BF298</f>
        <v>19538.333900267215</v>
      </c>
      <c r="I305" s="85">
        <f>'3444'!BG298</f>
        <v>22259.547360217308</v>
      </c>
    </row>
    <row r="306" spans="1:9" x14ac:dyDescent="0.4">
      <c r="A306" s="35">
        <f>'3444'!Y299</f>
        <v>291500</v>
      </c>
      <c r="B306" s="106">
        <f>IF(A306&gt;174999.99,VLOOKUP(A306,'Higher Income Adjustment'!A$1:B$190,2),0)</f>
        <v>0.47000000000000025</v>
      </c>
      <c r="C306" s="85">
        <f>'3444'!AX299</f>
        <v>35087.236905820777</v>
      </c>
      <c r="D306" s="85">
        <f>'3444'!AY299</f>
        <v>41599.237008987046</v>
      </c>
      <c r="E306" s="85">
        <f>'3444'!AZ299</f>
        <v>48111.237112153314</v>
      </c>
      <c r="G306" s="85">
        <f>'3444'!BE299</f>
        <v>16855.108452957862</v>
      </c>
      <c r="H306" s="85">
        <f>'3444'!BF299</f>
        <v>19576.647014997568</v>
      </c>
      <c r="I306" s="85">
        <f>'3444'!BG299</f>
        <v>22298.185577037275</v>
      </c>
    </row>
    <row r="307" spans="1:9" x14ac:dyDescent="0.4">
      <c r="A307" s="35">
        <f>'3444'!Y300</f>
        <v>292500</v>
      </c>
      <c r="B307" s="106">
        <f>IF(A307&gt;174999.99,VLOOKUP(A307,'Higher Income Adjustment'!A$1:B$190,2),0)</f>
        <v>0.48000000000000026</v>
      </c>
      <c r="C307" s="85">
        <f>'3444'!AX300</f>
        <v>35185.69751269171</v>
      </c>
      <c r="D307" s="85">
        <f>'3444'!AY300</f>
        <v>41698.480685314986</v>
      </c>
      <c r="E307" s="85">
        <f>'3444'!AZ300</f>
        <v>48211.263857938262</v>
      </c>
      <c r="G307" s="85">
        <f>'3444'!BE300</f>
        <v>16893.094302072393</v>
      </c>
      <c r="H307" s="85">
        <f>'3444'!BF300</f>
        <v>19614.960129727922</v>
      </c>
      <c r="I307" s="85">
        <f>'3444'!BG300</f>
        <v>22336.825957383451</v>
      </c>
    </row>
    <row r="308" spans="1:9" x14ac:dyDescent="0.4">
      <c r="A308" s="35">
        <f>'3444'!Y301</f>
        <v>293500</v>
      </c>
      <c r="B308" s="106">
        <f>IF(A308&gt;174999.99,VLOOKUP(A308,'Higher Income Adjustment'!A$1:B$190,2),0)</f>
        <v>0.48000000000000026</v>
      </c>
      <c r="C308" s="85">
        <f>'3444'!AX301</f>
        <v>35284.152944621623</v>
      </c>
      <c r="D308" s="85">
        <f>'3444'!AY301</f>
        <v>41797.724361642919</v>
      </c>
      <c r="E308" s="85">
        <f>'3444'!AZ301</f>
        <v>48311.295778664215</v>
      </c>
      <c r="G308" s="85">
        <f>'3444'!BE301</f>
        <v>16931.077988441026</v>
      </c>
      <c r="H308" s="85">
        <f>'3444'!BF301</f>
        <v>19653.27324445828</v>
      </c>
      <c r="I308" s="85">
        <f>'3444'!BG301</f>
        <v>22375.468500475534</v>
      </c>
    </row>
    <row r="309" spans="1:9" x14ac:dyDescent="0.4">
      <c r="A309" s="35">
        <f>'3444'!Y302</f>
        <v>294500</v>
      </c>
      <c r="B309" s="106">
        <f>IF(A309&gt;174999.99,VLOOKUP(A309,'Higher Income Adjustment'!A$1:B$190,2),0)</f>
        <v>0.48000000000000026</v>
      </c>
      <c r="C309" s="85">
        <f>'3444'!AX302</f>
        <v>35382.603203489023</v>
      </c>
      <c r="D309" s="85">
        <f>'3444'!AY302</f>
        <v>41896.968037970852</v>
      </c>
      <c r="E309" s="85">
        <f>'3444'!AZ302</f>
        <v>48411.33287245268</v>
      </c>
      <c r="G309" s="85">
        <f>'3444'!BE302</f>
        <v>16969.059512848838</v>
      </c>
      <c r="H309" s="85">
        <f>'3444'!BF302</f>
        <v>19691.586359188637</v>
      </c>
      <c r="I309" s="85">
        <f>'3444'!BG302</f>
        <v>22414.113205528436</v>
      </c>
    </row>
    <row r="310" spans="1:9" x14ac:dyDescent="0.4">
      <c r="A310" s="35">
        <f>'3444'!Y303</f>
        <v>295500</v>
      </c>
      <c r="B310" s="106">
        <f>IF(A310&gt;174999.99,VLOOKUP(A310,'Higher Income Adjustment'!A$1:B$190,2),0)</f>
        <v>0.49000000000000027</v>
      </c>
      <c r="C310" s="85">
        <f>'3444'!AX303</f>
        <v>35481.048291183863</v>
      </c>
      <c r="D310" s="85">
        <f>'3444'!AY303</f>
        <v>41996.211714298784</v>
      </c>
      <c r="E310" s="85">
        <f>'3444'!AZ303</f>
        <v>48511.375137413706</v>
      </c>
      <c r="G310" s="85">
        <f>'3444'!BE303</f>
        <v>17007.038876085684</v>
      </c>
      <c r="H310" s="85">
        <f>'3444'!BF303</f>
        <v>19729.899473918995</v>
      </c>
      <c r="I310" s="85">
        <f>'3444'!BG303</f>
        <v>22452.760071752306</v>
      </c>
    </row>
    <row r="311" spans="1:9" x14ac:dyDescent="0.4">
      <c r="A311" s="35">
        <f>'3444'!Y304</f>
        <v>296500</v>
      </c>
      <c r="B311" s="106">
        <f>IF(A311&gt;174999.99,VLOOKUP(A311,'Higher Income Adjustment'!A$1:B$190,2),0)</f>
        <v>0.49000000000000027</v>
      </c>
      <c r="C311" s="85">
        <f>'3444'!AX304</f>
        <v>35579.488209607443</v>
      </c>
      <c r="D311" s="85">
        <f>'3444'!AY304</f>
        <v>42095.455390626717</v>
      </c>
      <c r="E311" s="85">
        <f>'3444'!AZ304</f>
        <v>48611.422571645991</v>
      </c>
      <c r="G311" s="85">
        <f>'3444'!BE304</f>
        <v>17045.01607894617</v>
      </c>
      <c r="H311" s="85">
        <f>'3444'!BF304</f>
        <v>19768.212588649349</v>
      </c>
      <c r="I311" s="85">
        <f>'3444'!BG304</f>
        <v>22491.409098352528</v>
      </c>
    </row>
    <row r="312" spans="1:9" x14ac:dyDescent="0.4">
      <c r="A312" s="35">
        <f>'3444'!Y305</f>
        <v>297500</v>
      </c>
      <c r="B312" s="106">
        <f>IF(A312&gt;174999.99,VLOOKUP(A312,'Higher Income Adjustment'!A$1:B$190,2),0)</f>
        <v>0.50000000000000022</v>
      </c>
      <c r="C312" s="85">
        <f>'3444'!AX305</f>
        <v>35677.92296067244</v>
      </c>
      <c r="D312" s="85">
        <f>'3444'!AY305</f>
        <v>42194.69906695465</v>
      </c>
      <c r="E312" s="85">
        <f>'3444'!AZ305</f>
        <v>48711.47517323686</v>
      </c>
      <c r="G312" s="85">
        <f>'3444'!BE305</f>
        <v>17082.991122229658</v>
      </c>
      <c r="H312" s="85">
        <f>'3444'!BF305</f>
        <v>19806.525703379702</v>
      </c>
      <c r="I312" s="85">
        <f>'3444'!BG305</f>
        <v>22530.060284529747</v>
      </c>
    </row>
    <row r="313" spans="1:9" x14ac:dyDescent="0.4">
      <c r="A313" s="35">
        <f>'3444'!Y306</f>
        <v>298500</v>
      </c>
      <c r="B313" s="106">
        <f>IF(A313&gt;174999.99,VLOOKUP(A313,'Higher Income Adjustment'!A$1:B$190,2),0)</f>
        <v>0.50000000000000022</v>
      </c>
      <c r="C313" s="85">
        <f>'3444'!AX306</f>
        <v>35776.352546302907</v>
      </c>
      <c r="D313" s="85">
        <f>'3444'!AY306</f>
        <v>42293.942743282583</v>
      </c>
      <c r="E313" s="85">
        <f>'3444'!AZ306</f>
        <v>48811.532940262259</v>
      </c>
      <c r="G313" s="85">
        <f>'3444'!BE306</f>
        <v>17120.964006740254</v>
      </c>
      <c r="H313" s="85">
        <f>'3444'!BF306</f>
        <v>19844.83881811006</v>
      </c>
      <c r="I313" s="85">
        <f>'3444'!BG306</f>
        <v>22568.713629479866</v>
      </c>
    </row>
    <row r="314" spans="1:9" x14ac:dyDescent="0.4">
      <c r="A314" s="35">
        <f>'3444'!Y307</f>
        <v>299500</v>
      </c>
      <c r="B314" s="106">
        <f>IF(A314&gt;174999.99,VLOOKUP(A314,'Higher Income Adjustment'!A$1:B$190,2),0)</f>
        <v>0.50000000000000022</v>
      </c>
      <c r="C314" s="85">
        <f>'3444'!AX307</f>
        <v>35874.776968434169</v>
      </c>
      <c r="D314" s="85">
        <f>'3444'!AY307</f>
        <v>42393.186419610516</v>
      </c>
      <c r="E314" s="85">
        <f>'3444'!AZ307</f>
        <v>48911.595870786863</v>
      </c>
      <c r="G314" s="85">
        <f>'3444'!BE307</f>
        <v>17158.934733286795</v>
      </c>
      <c r="H314" s="85">
        <f>'3444'!BF307</f>
        <v>19883.151932840417</v>
      </c>
      <c r="I314" s="85">
        <f>'3444'!BG307</f>
        <v>22607.36913239404</v>
      </c>
    </row>
    <row r="315" spans="1:9" x14ac:dyDescent="0.4">
      <c r="A315" s="35">
        <f>'3444'!Y308</f>
        <v>300500</v>
      </c>
      <c r="B315" s="106">
        <f>IF(A315&gt;174999.99,VLOOKUP(A315,'Higher Income Adjustment'!A$1:B$190,2),0)</f>
        <v>0.51000000000000023</v>
      </c>
      <c r="C315" s="85">
        <f>'3444'!AX308</f>
        <v>35973.196229012887</v>
      </c>
      <c r="D315" s="85">
        <f>'3444'!AY308</f>
        <v>42492.430095938449</v>
      </c>
      <c r="E315" s="85">
        <f>'3444'!AZ308</f>
        <v>49011.663962864011</v>
      </c>
      <c r="G315" s="85">
        <f>'3444'!BE308</f>
        <v>17196.903302682826</v>
      </c>
      <c r="H315" s="85">
        <f>'3444'!BF308</f>
        <v>19921.465047570771</v>
      </c>
      <c r="I315" s="85">
        <f>'3444'!BG308</f>
        <v>22646.026792458717</v>
      </c>
    </row>
    <row r="316" spans="1:9" x14ac:dyDescent="0.4">
      <c r="A316" s="35">
        <f>'3444'!Y309</f>
        <v>301500</v>
      </c>
      <c r="B316" s="106">
        <f>IF(A316&gt;174999.99,VLOOKUP(A316,'Higher Income Adjustment'!A$1:B$190,2),0)</f>
        <v>0.51000000000000023</v>
      </c>
      <c r="C316" s="85">
        <f>'3444'!AX309</f>
        <v>36071.610329996976</v>
      </c>
      <c r="D316" s="85">
        <f>'3444'!AY309</f>
        <v>42591.673772266382</v>
      </c>
      <c r="E316" s="85">
        <f>'3444'!AZ309</f>
        <v>49111.737214535788</v>
      </c>
      <c r="G316" s="85">
        <f>'3444'!BE309</f>
        <v>17234.86971574663</v>
      </c>
      <c r="H316" s="85">
        <f>'3444'!BF309</f>
        <v>19959.778162301129</v>
      </c>
      <c r="I316" s="85">
        <f>'3444'!BG309</f>
        <v>22684.686608855627</v>
      </c>
    </row>
    <row r="317" spans="1:9" x14ac:dyDescent="0.4">
      <c r="A317" s="35">
        <f>'3444'!Y310</f>
        <v>302500</v>
      </c>
      <c r="B317" s="106">
        <f>IF(A317&gt;174999.99,VLOOKUP(A317,'Higher Income Adjustment'!A$1:B$190,2),0)</f>
        <v>0.52000000000000024</v>
      </c>
      <c r="C317" s="85">
        <f>'3444'!AX310</f>
        <v>36170.019273355625</v>
      </c>
      <c r="D317" s="85">
        <f>'3444'!AY310</f>
        <v>42690.917448594315</v>
      </c>
      <c r="E317" s="85">
        <f>'3444'!AZ310</f>
        <v>49211.815623833005</v>
      </c>
      <c r="G317" s="85">
        <f>'3444'!BE310</f>
        <v>17272.833973301167</v>
      </c>
      <c r="H317" s="85">
        <f>'3444'!BF310</f>
        <v>19998.091277031483</v>
      </c>
      <c r="I317" s="85">
        <f>'3444'!BG310</f>
        <v>22723.348580761798</v>
      </c>
    </row>
    <row r="318" spans="1:9" x14ac:dyDescent="0.4">
      <c r="A318" s="35">
        <f>'3444'!Y311</f>
        <v>303500</v>
      </c>
      <c r="B318" s="106">
        <f>IF(A318&gt;174999.99,VLOOKUP(A318,'Higher Income Adjustment'!A$1:B$190,2),0)</f>
        <v>0.52000000000000024</v>
      </c>
      <c r="C318" s="85">
        <f>'3444'!AX311</f>
        <v>36268.423061069247</v>
      </c>
      <c r="D318" s="85">
        <f>'3444'!AY311</f>
        <v>42790.161124922255</v>
      </c>
      <c r="E318" s="85">
        <f>'3444'!AZ311</f>
        <v>49311.899188775264</v>
      </c>
      <c r="G318" s="85">
        <f>'3444'!BE311</f>
        <v>17310.796076174112</v>
      </c>
      <c r="H318" s="85">
        <f>'3444'!BF311</f>
        <v>20036.40439176184</v>
      </c>
      <c r="I318" s="85">
        <f>'3444'!BG311</f>
        <v>22762.012707349568</v>
      </c>
    </row>
    <row r="319" spans="1:9" x14ac:dyDescent="0.4">
      <c r="A319" s="35">
        <f>'3444'!Y312</f>
        <v>304500</v>
      </c>
      <c r="B319" s="106">
        <f>IF(A319&gt;174999.99,VLOOKUP(A319,'Higher Income Adjustment'!A$1:B$190,2),0)</f>
        <v>0.52000000000000024</v>
      </c>
      <c r="C319" s="85">
        <f>'3444'!AX312</f>
        <v>36366.821695129453</v>
      </c>
      <c r="D319" s="85">
        <f>'3444'!AY312</f>
        <v>42889.404801250188</v>
      </c>
      <c r="E319" s="85">
        <f>'3444'!AZ312</f>
        <v>49411.987907370923</v>
      </c>
      <c r="G319" s="85">
        <f>'3444'!BE312</f>
        <v>17348.75602519781</v>
      </c>
      <c r="H319" s="85">
        <f>'3444'!BF312</f>
        <v>20074.717506492198</v>
      </c>
      <c r="I319" s="85">
        <f>'3444'!BG312</f>
        <v>22800.678987786585</v>
      </c>
    </row>
    <row r="320" spans="1:9" x14ac:dyDescent="0.4">
      <c r="A320" s="35">
        <f>'3444'!Y313</f>
        <v>305500</v>
      </c>
      <c r="B320" s="106">
        <f>IF(A320&gt;174999.99,VLOOKUP(A320,'Higher Income Adjustment'!A$1:B$190,2),0)</f>
        <v>0.53000000000000025</v>
      </c>
      <c r="C320" s="85">
        <f>'3444'!AX313</f>
        <v>36465.215177539045</v>
      </c>
      <c r="D320" s="85">
        <f>'3444'!AY313</f>
        <v>42988.648477578121</v>
      </c>
      <c r="E320" s="85">
        <f>'3444'!AZ313</f>
        <v>49512.081777617197</v>
      </c>
      <c r="G320" s="85">
        <f>'3444'!BE313</f>
        <v>17386.71382120929</v>
      </c>
      <c r="H320" s="85">
        <f>'3444'!BF313</f>
        <v>20113.030621222551</v>
      </c>
      <c r="I320" s="85">
        <f>'3444'!BG313</f>
        <v>22839.347421235812</v>
      </c>
    </row>
    <row r="321" spans="1:9" x14ac:dyDescent="0.4">
      <c r="A321" s="35">
        <f>'3444'!Y314</f>
        <v>306500</v>
      </c>
      <c r="B321" s="106">
        <f>IF(A321&gt;174999.99,VLOOKUP(A321,'Higher Income Adjustment'!A$1:B$190,2),0)</f>
        <v>0.53000000000000025</v>
      </c>
      <c r="C321" s="85">
        <f>'3444'!AX314</f>
        <v>36563.603510311994</v>
      </c>
      <c r="D321" s="85">
        <f>'3444'!AY314</f>
        <v>43087.892153906054</v>
      </c>
      <c r="E321" s="85">
        <f>'3444'!AZ314</f>
        <v>49612.180797500114</v>
      </c>
      <c r="G321" s="85">
        <f>'3444'!BE314</f>
        <v>17424.66946505024</v>
      </c>
      <c r="H321" s="85">
        <f>'3444'!BF314</f>
        <v>20151.343735952905</v>
      </c>
      <c r="I321" s="85">
        <f>'3444'!BG314</f>
        <v>22878.018006855571</v>
      </c>
    </row>
    <row r="322" spans="1:9" x14ac:dyDescent="0.4">
      <c r="A322" s="35">
        <f>'3444'!Y315</f>
        <v>307500</v>
      </c>
      <c r="B322" s="106">
        <f>IF(A322&gt;174999.99,VLOOKUP(A322,'Higher Income Adjustment'!A$1:B$190,2),0)</f>
        <v>0.54000000000000026</v>
      </c>
      <c r="C322" s="85">
        <f>'3444'!AX315</f>
        <v>36661.986695473417</v>
      </c>
      <c r="D322" s="85">
        <f>'3444'!AY315</f>
        <v>43187.135830233987</v>
      </c>
      <c r="E322" s="85">
        <f>'3444'!AZ315</f>
        <v>49712.284964994557</v>
      </c>
      <c r="G322" s="85">
        <f>'3444'!BE315</f>
        <v>17462.622957567015</v>
      </c>
      <c r="H322" s="85">
        <f>'3444'!BF315</f>
        <v>20189.656850683263</v>
      </c>
      <c r="I322" s="85">
        <f>'3444'!BG315</f>
        <v>22916.690743799511</v>
      </c>
    </row>
    <row r="323" spans="1:9" x14ac:dyDescent="0.4">
      <c r="A323" s="35">
        <f>'3444'!Y316</f>
        <v>308500</v>
      </c>
      <c r="B323" s="106">
        <f>IF(A323&gt;174999.99,VLOOKUP(A323,'Higher Income Adjustment'!A$1:B$190,2),0)</f>
        <v>0.54000000000000026</v>
      </c>
      <c r="C323" s="85">
        <f>'3444'!AX316</f>
        <v>36760.36473505952</v>
      </c>
      <c r="D323" s="85">
        <f>'3444'!AY316</f>
        <v>43286.37950656192</v>
      </c>
      <c r="E323" s="85">
        <f>'3444'!AZ316</f>
        <v>49812.394278064319</v>
      </c>
      <c r="G323" s="85">
        <f>'3444'!BE316</f>
        <v>17500.574299610598</v>
      </c>
      <c r="H323" s="85">
        <f>'3444'!BF316</f>
        <v>20227.96996541362</v>
      </c>
      <c r="I323" s="85">
        <f>'3444'!BG316</f>
        <v>22955.365631216642</v>
      </c>
    </row>
    <row r="324" spans="1:9" x14ac:dyDescent="0.4">
      <c r="A324" s="35">
        <f>'3444'!Y317</f>
        <v>309500</v>
      </c>
      <c r="B324" s="106">
        <f>IF(A324&gt;174999.99,VLOOKUP(A324,'Higher Income Adjustment'!A$1:B$190,2),0)</f>
        <v>0.54000000000000026</v>
      </c>
      <c r="C324" s="85">
        <f>'3444'!AX317</f>
        <v>36858.737631117634</v>
      </c>
      <c r="D324" s="85">
        <f>'3444'!AY317</f>
        <v>43385.623182889853</v>
      </c>
      <c r="E324" s="85">
        <f>'3444'!AZ317</f>
        <v>49912.508734662071</v>
      </c>
      <c r="G324" s="85">
        <f>'3444'!BE317</f>
        <v>17538.52349203662</v>
      </c>
      <c r="H324" s="85">
        <f>'3444'!BF317</f>
        <v>20266.283080143978</v>
      </c>
      <c r="I324" s="85">
        <f>'3444'!BG317</f>
        <v>22994.042668251335</v>
      </c>
    </row>
    <row r="325" spans="1:9" x14ac:dyDescent="0.4">
      <c r="A325" s="35">
        <f>'3444'!Y318</f>
        <v>310500</v>
      </c>
      <c r="B325" s="106">
        <f>IF(A325&gt;174999.99,VLOOKUP(A325,'Higher Income Adjustment'!A$1:B$190,2),0)</f>
        <v>0.55000000000000027</v>
      </c>
      <c r="C325" s="85">
        <f>'3444'!AX318</f>
        <v>36957.105385706142</v>
      </c>
      <c r="D325" s="85">
        <f>'3444'!AY318</f>
        <v>43484.866859217786</v>
      </c>
      <c r="E325" s="85">
        <f>'3444'!AZ318</f>
        <v>50012.62833272943</v>
      </c>
      <c r="G325" s="85">
        <f>'3444'!BE318</f>
        <v>17576.470535705328</v>
      </c>
      <c r="H325" s="85">
        <f>'3444'!BF318</f>
        <v>20304.596194874332</v>
      </c>
      <c r="I325" s="85">
        <f>'3444'!BG318</f>
        <v>23032.721854043335</v>
      </c>
    </row>
    <row r="326" spans="1:9" x14ac:dyDescent="0.4">
      <c r="A326" s="35">
        <f>'3444'!Y319</f>
        <v>311500</v>
      </c>
      <c r="B326" s="106">
        <f>IF(A326&gt;174999.99,VLOOKUP(A326,'Higher Income Adjustment'!A$1:B$190,2),0)</f>
        <v>0.55000000000000027</v>
      </c>
      <c r="C326" s="85">
        <f>'3444'!AX319</f>
        <v>37055.468000894463</v>
      </c>
      <c r="D326" s="85">
        <f>'3444'!AY319</f>
        <v>43584.110535545718</v>
      </c>
      <c r="E326" s="85">
        <f>'3444'!AZ319</f>
        <v>50112.753070196974</v>
      </c>
      <c r="G326" s="85">
        <f>'3444'!BE319</f>
        <v>17614.415431481604</v>
      </c>
      <c r="H326" s="85">
        <f>'3444'!BF319</f>
        <v>20342.909309604685</v>
      </c>
      <c r="I326" s="85">
        <f>'3444'!BG319</f>
        <v>23071.403187727767</v>
      </c>
    </row>
    <row r="327" spans="1:9" x14ac:dyDescent="0.4">
      <c r="A327" s="35">
        <f>'3444'!Y320</f>
        <v>312500</v>
      </c>
      <c r="B327" s="106">
        <f>IF(A327&gt;174999.99,VLOOKUP(A327,'Higher Income Adjustment'!A$1:B$190,2),0)</f>
        <v>0.56000000000000028</v>
      </c>
      <c r="C327" s="85">
        <f>'3444'!AX320</f>
        <v>37153.825478763065</v>
      </c>
      <c r="D327" s="85">
        <f>'3444'!AY320</f>
        <v>43683.354211873651</v>
      </c>
      <c r="E327" s="85">
        <f>'3444'!AZ320</f>
        <v>50212.882944984238</v>
      </c>
      <c r="G327" s="85">
        <f>'3444'!BE320</f>
        <v>17652.358180234922</v>
      </c>
      <c r="H327" s="85">
        <f>'3444'!BF320</f>
        <v>20381.222424335043</v>
      </c>
      <c r="I327" s="85">
        <f>'3444'!BG320</f>
        <v>23110.086668435164</v>
      </c>
    </row>
    <row r="328" spans="1:9" x14ac:dyDescent="0.4">
      <c r="A328" s="35">
        <f>'3444'!Y321</f>
        <v>313500</v>
      </c>
      <c r="B328" s="106">
        <f>IF(A328&gt;174999.99,VLOOKUP(A328,'Higher Income Adjustment'!A$1:B$190,2),0)</f>
        <v>0.56000000000000028</v>
      </c>
      <c r="C328" s="85">
        <f>'3444'!AX321</f>
        <v>37252.177821403384</v>
      </c>
      <c r="D328" s="85">
        <f>'3444'!AY321</f>
        <v>43782.597888201584</v>
      </c>
      <c r="E328" s="85">
        <f>'3444'!AZ321</f>
        <v>50313.017954999785</v>
      </c>
      <c r="G328" s="85">
        <f>'3444'!BE321</f>
        <v>17690.298782839349</v>
      </c>
      <c r="H328" s="85">
        <f>'3444'!BF321</f>
        <v>20419.5355390654</v>
      </c>
      <c r="I328" s="85">
        <f>'3444'!BG321</f>
        <v>23148.772295291452</v>
      </c>
    </row>
    <row r="329" spans="1:9" x14ac:dyDescent="0.4">
      <c r="A329" s="35">
        <f>'3444'!Y322</f>
        <v>314500</v>
      </c>
      <c r="B329" s="106">
        <f>IF(A329&gt;174999.99,VLOOKUP(A329,'Higher Income Adjustment'!A$1:B$190,2),0)</f>
        <v>0.56000000000000028</v>
      </c>
      <c r="C329" s="85">
        <f>'3444'!AX322</f>
        <v>37350.525030917866</v>
      </c>
      <c r="D329" s="85">
        <f>'3444'!AY322</f>
        <v>43881.841564529524</v>
      </c>
      <c r="E329" s="85">
        <f>'3444'!AZ322</f>
        <v>50413.158098141183</v>
      </c>
      <c r="G329" s="85">
        <f>'3444'!BE322</f>
        <v>17728.237240173552</v>
      </c>
      <c r="H329" s="85">
        <f>'3444'!BF322</f>
        <v>20457.848653795758</v>
      </c>
      <c r="I329" s="85">
        <f>'3444'!BG322</f>
        <v>23187.460067417964</v>
      </c>
    </row>
    <row r="330" spans="1:9" x14ac:dyDescent="0.4">
      <c r="A330" s="35">
        <f>'3444'!Y323</f>
        <v>315500</v>
      </c>
      <c r="B330" s="106">
        <f>IF(A330&gt;174999.99,VLOOKUP(A330,'Higher Income Adjustment'!A$1:B$190,2),0)</f>
        <v>0.57000000000000028</v>
      </c>
      <c r="C330" s="85">
        <f>'3444'!AX323</f>
        <v>37448.867109419873</v>
      </c>
      <c r="D330" s="85">
        <f>'3444'!AY323</f>
        <v>43981.085240857457</v>
      </c>
      <c r="E330" s="85">
        <f>'3444'!AZ323</f>
        <v>50513.303372295042</v>
      </c>
      <c r="G330" s="85">
        <f>'3444'!BE323</f>
        <v>17766.17355312076</v>
      </c>
      <c r="H330" s="85">
        <f>'3444'!BF323</f>
        <v>20496.161768526112</v>
      </c>
      <c r="I330" s="85">
        <f>'3444'!BG323</f>
        <v>23226.149983931464</v>
      </c>
    </row>
    <row r="331" spans="1:9" x14ac:dyDescent="0.4">
      <c r="A331" s="35">
        <f>'3444'!Y324</f>
        <v>316500</v>
      </c>
      <c r="B331" s="106">
        <f>IF(A331&gt;174999.99,VLOOKUP(A331,'Higher Income Adjustment'!A$1:B$190,2),0)</f>
        <v>0.57000000000000028</v>
      </c>
      <c r="C331" s="85">
        <f>'3444'!AX324</f>
        <v>37547.204059033698</v>
      </c>
      <c r="D331" s="85">
        <f>'3444'!AY324</f>
        <v>44080.32891718539</v>
      </c>
      <c r="E331" s="85">
        <f>'3444'!AZ324</f>
        <v>50613.453775337082</v>
      </c>
      <c r="G331" s="85">
        <f>'3444'!BE324</f>
        <v>17804.107722568777</v>
      </c>
      <c r="H331" s="85">
        <f>'3444'!BF324</f>
        <v>20534.474883256466</v>
      </c>
      <c r="I331" s="85">
        <f>'3444'!BG324</f>
        <v>23264.842043944154</v>
      </c>
    </row>
    <row r="332" spans="1:9" x14ac:dyDescent="0.4">
      <c r="A332" s="35">
        <f>'3444'!Y325</f>
        <v>317500</v>
      </c>
      <c r="B332" s="106">
        <f>IF(A332&gt;174999.99,VLOOKUP(A332,'Higher Income Adjustment'!A$1:B$190,2),0)</f>
        <v>0.58000000000000029</v>
      </c>
      <c r="C332" s="85">
        <f>'3444'!AX325</f>
        <v>37645.535881894561</v>
      </c>
      <c r="D332" s="85">
        <f>'3444'!AY325</f>
        <v>44179.572593513323</v>
      </c>
      <c r="E332" s="85">
        <f>'3444'!AZ325</f>
        <v>50713.609305132086</v>
      </c>
      <c r="G332" s="85">
        <f>'3444'!BE325</f>
        <v>17842.039749409971</v>
      </c>
      <c r="H332" s="85">
        <f>'3444'!BF325</f>
        <v>20572.787997986823</v>
      </c>
      <c r="I332" s="85">
        <f>'3444'!BG325</f>
        <v>23303.536246563675</v>
      </c>
    </row>
    <row r="333" spans="1:9" x14ac:dyDescent="0.4">
      <c r="A333" s="35">
        <f>'3444'!Y326</f>
        <v>318500</v>
      </c>
      <c r="B333" s="106">
        <f>IF(A333&gt;174999.99,VLOOKUP(A333,'Higher Income Adjustment'!A$1:B$190,2),0)</f>
        <v>0.58000000000000029</v>
      </c>
      <c r="C333" s="85">
        <f>'3444'!AX326</f>
        <v>37743.86258014854</v>
      </c>
      <c r="D333" s="85">
        <f>'3444'!AY326</f>
        <v>44278.816269841256</v>
      </c>
      <c r="E333" s="85">
        <f>'3444'!AZ326</f>
        <v>50813.769959533973</v>
      </c>
      <c r="G333" s="85">
        <f>'3444'!BE326</f>
        <v>17879.969634541238</v>
      </c>
      <c r="H333" s="85">
        <f>'3444'!BF326</f>
        <v>20611.101112717181</v>
      </c>
      <c r="I333" s="85">
        <f>'3444'!BG326</f>
        <v>23342.232590893123</v>
      </c>
    </row>
    <row r="334" spans="1:9" x14ac:dyDescent="0.4">
      <c r="A334" s="35">
        <f>'3444'!Y327</f>
        <v>319500</v>
      </c>
      <c r="B334" s="106">
        <f>IF(A334&gt;174999.99,VLOOKUP(A334,'Higher Income Adjustment'!A$1:B$190,2),0)</f>
        <v>0.58000000000000029</v>
      </c>
      <c r="C334" s="85">
        <f>'3444'!AX327</f>
        <v>37842.184155952564</v>
      </c>
      <c r="D334" s="85">
        <f>'3444'!AY327</f>
        <v>44378.059946169189</v>
      </c>
      <c r="E334" s="85">
        <f>'3444'!AZ327</f>
        <v>50913.935736385814</v>
      </c>
      <c r="G334" s="85">
        <f>'3444'!BE327</f>
        <v>17917.897378864014</v>
      </c>
      <c r="H334" s="85">
        <f>'3444'!BF327</f>
        <v>20649.414227447534</v>
      </c>
      <c r="I334" s="85">
        <f>'3444'!BG327</f>
        <v>23380.931076031055</v>
      </c>
    </row>
    <row r="335" spans="1:9" x14ac:dyDescent="0.4">
      <c r="A335" s="35">
        <f>'3444'!Y328</f>
        <v>320500</v>
      </c>
      <c r="B335" s="106">
        <f>IF(A335&gt;174999.99,VLOOKUP(A335,'Higher Income Adjustment'!A$1:B$190,2),0)</f>
        <v>0.5900000000000003</v>
      </c>
      <c r="C335" s="85">
        <f>'3444'!AX328</f>
        <v>37940.500611474396</v>
      </c>
      <c r="D335" s="85">
        <f>'3444'!AY328</f>
        <v>44477.303622497122</v>
      </c>
      <c r="E335" s="85">
        <f>'3444'!AZ328</f>
        <v>51014.106633519848</v>
      </c>
      <c r="G335" s="85">
        <f>'3444'!BE328</f>
        <v>17955.822983284274</v>
      </c>
      <c r="H335" s="85">
        <f>'3444'!BF328</f>
        <v>20687.727342177892</v>
      </c>
      <c r="I335" s="85">
        <f>'3444'!BG328</f>
        <v>23419.63170107151</v>
      </c>
    </row>
    <row r="336" spans="1:9" x14ac:dyDescent="0.4">
      <c r="A336" s="35">
        <f>'3444'!Y329</f>
        <v>321500</v>
      </c>
      <c r="B336" s="106">
        <f>IF(A336&gt;174999.99,VLOOKUP(A336,'Higher Income Adjustment'!A$1:B$190,2),0)</f>
        <v>0.5900000000000003</v>
      </c>
      <c r="C336" s="85">
        <f>'3444'!AX329</f>
        <v>38038.81194889261</v>
      </c>
      <c r="D336" s="85">
        <f>'3444'!AY329</f>
        <v>44576.547298825055</v>
      </c>
      <c r="E336" s="85">
        <f>'3444'!AZ329</f>
        <v>51114.2826487575</v>
      </c>
      <c r="G336" s="85">
        <f>'3444'!BE329</f>
        <v>17993.746448712496</v>
      </c>
      <c r="H336" s="85">
        <f>'3444'!BF329</f>
        <v>20726.040456908246</v>
      </c>
      <c r="I336" s="85">
        <f>'3444'!BG329</f>
        <v>23458.334465103995</v>
      </c>
    </row>
    <row r="337" spans="1:9" x14ac:dyDescent="0.4">
      <c r="A337" s="35">
        <f>'3444'!Y330</f>
        <v>322500</v>
      </c>
      <c r="B337" s="106">
        <f>IF(A337&gt;174999.99,VLOOKUP(A337,'Higher Income Adjustment'!A$1:B$190,2),0)</f>
        <v>0.60000000000000031</v>
      </c>
      <c r="C337" s="85">
        <f>'3444'!AX330</f>
        <v>38137.118170396556</v>
      </c>
      <c r="D337" s="85">
        <f>'3444'!AY330</f>
        <v>44675.790975152988</v>
      </c>
      <c r="E337" s="85">
        <f>'3444'!AZ330</f>
        <v>51214.46377990942</v>
      </c>
      <c r="G337" s="85">
        <f>'3444'!BE330</f>
        <v>18031.667776063667</v>
      </c>
      <c r="H337" s="85">
        <f>'3444'!BF330</f>
        <v>20764.353571638603</v>
      </c>
      <c r="I337" s="85">
        <f>'3444'!BG330</f>
        <v>23497.03936721354</v>
      </c>
    </row>
    <row r="338" spans="1:9" x14ac:dyDescent="0.4">
      <c r="A338" s="35">
        <f>'3444'!Y331</f>
        <v>323500</v>
      </c>
      <c r="B338" s="106">
        <f>IF(A338&gt;174999.99,VLOOKUP(A338,'Higher Income Adjustment'!A$1:B$190,2),0)</f>
        <v>0.60000000000000031</v>
      </c>
      <c r="C338" s="85">
        <f>'3444'!AX331</f>
        <v>38235.419278186317</v>
      </c>
      <c r="D338" s="85">
        <f>'3444'!AY331</f>
        <v>44775.034651480921</v>
      </c>
      <c r="E338" s="85">
        <f>'3444'!AZ331</f>
        <v>51314.650024775525</v>
      </c>
      <c r="G338" s="85">
        <f>'3444'!BE331</f>
        <v>18069.586966257273</v>
      </c>
      <c r="H338" s="85">
        <f>'3444'!BF331</f>
        <v>20802.666686368961</v>
      </c>
      <c r="I338" s="85">
        <f>'3444'!BG331</f>
        <v>23535.746406480648</v>
      </c>
    </row>
    <row r="339" spans="1:9" x14ac:dyDescent="0.4">
      <c r="A339" s="35">
        <f>'3444'!Y332</f>
        <v>324500</v>
      </c>
      <c r="B339" s="106">
        <f>IF(A339&gt;174999.99,VLOOKUP(A339,'Higher Income Adjustment'!A$1:B$190,2),0)</f>
        <v>0.60000000000000031</v>
      </c>
      <c r="C339" s="85">
        <f>'3444'!AX332</f>
        <v>38333.715274472743</v>
      </c>
      <c r="D339" s="85">
        <f>'3444'!AY332</f>
        <v>44874.278327808854</v>
      </c>
      <c r="E339" s="85">
        <f>'3444'!AZ332</f>
        <v>51414.841381144965</v>
      </c>
      <c r="G339" s="85">
        <f>'3444'!BE332</f>
        <v>18107.504020217264</v>
      </c>
      <c r="H339" s="85">
        <f>'3444'!BF332</f>
        <v>20840.979801099314</v>
      </c>
      <c r="I339" s="85">
        <f>'3444'!BG332</f>
        <v>23574.455581981365</v>
      </c>
    </row>
    <row r="340" spans="1:9" x14ac:dyDescent="0.4">
      <c r="A340" s="35">
        <f>'3444'!Y333</f>
        <v>325500</v>
      </c>
      <c r="B340" s="106">
        <f>IF(A340&gt;174999.99,VLOOKUP(A340,'Higher Income Adjustment'!A$1:B$190,2),0)</f>
        <v>0.61000000000000032</v>
      </c>
      <c r="C340" s="85">
        <f>'3444'!AX333</f>
        <v>38432.006161477366</v>
      </c>
      <c r="D340" s="85">
        <f>'3444'!AY333</f>
        <v>44973.522004136794</v>
      </c>
      <c r="E340" s="85">
        <f>'3444'!AZ333</f>
        <v>51515.037846796222</v>
      </c>
      <c r="G340" s="85">
        <f>'3444'!BE333</f>
        <v>18145.418938872092</v>
      </c>
      <c r="H340" s="85">
        <f>'3444'!BF333</f>
        <v>20879.292915829668</v>
      </c>
      <c r="I340" s="85">
        <f>'3444'!BG333</f>
        <v>23613.166892787245</v>
      </c>
    </row>
    <row r="341" spans="1:9" x14ac:dyDescent="0.4">
      <c r="A341" s="35">
        <f>'3444'!Y334</f>
        <v>326500</v>
      </c>
      <c r="B341" s="106">
        <f>IF(A341&gt;174999.99,VLOOKUP(A341,'Higher Income Adjustment'!A$1:B$190,2),0)</f>
        <v>0.61000000000000032</v>
      </c>
      <c r="C341" s="85">
        <f>'3444'!AX334</f>
        <v>38530.291941432384</v>
      </c>
      <c r="D341" s="85">
        <f>'3444'!AY334</f>
        <v>45072.765680464727</v>
      </c>
      <c r="E341" s="85">
        <f>'3444'!AZ334</f>
        <v>51615.239419497069</v>
      </c>
      <c r="G341" s="85">
        <f>'3444'!BE334</f>
        <v>18183.331723154661</v>
      </c>
      <c r="H341" s="85">
        <f>'3444'!BF334</f>
        <v>20917.606030560026</v>
      </c>
      <c r="I341" s="85">
        <f>'3444'!BG334</f>
        <v>23651.880337965391</v>
      </c>
    </row>
    <row r="342" spans="1:9" x14ac:dyDescent="0.4">
      <c r="A342" s="35">
        <f>'3444'!Y335</f>
        <v>327500</v>
      </c>
      <c r="B342" s="106">
        <f>IF(A342&gt;174999.99,VLOOKUP(A342,'Higher Income Adjustment'!A$1:B$190,2),0)</f>
        <v>0.62000000000000033</v>
      </c>
      <c r="C342" s="85">
        <f>'3444'!AX335</f>
        <v>38628.572616580685</v>
      </c>
      <c r="D342" s="85">
        <f>'3444'!AY335</f>
        <v>45172.00935679266</v>
      </c>
      <c r="E342" s="85">
        <f>'3444'!AZ335</f>
        <v>51715.446097004635</v>
      </c>
      <c r="G342" s="85">
        <f>'3444'!BE335</f>
        <v>18221.242374002319</v>
      </c>
      <c r="H342" s="85">
        <f>'3444'!BF335</f>
        <v>20955.919145290383</v>
      </c>
      <c r="I342" s="85">
        <f>'3444'!BG335</f>
        <v>23690.595916578448</v>
      </c>
    </row>
    <row r="343" spans="1:9" x14ac:dyDescent="0.4">
      <c r="A343" s="35">
        <f>'3444'!Y336</f>
        <v>328500</v>
      </c>
      <c r="B343" s="106">
        <f>IF(A343&gt;174999.99,VLOOKUP(A343,'Higher Income Adjustment'!A$1:B$190,2),0)</f>
        <v>0.62000000000000033</v>
      </c>
      <c r="C343" s="85">
        <f>'3444'!AX336</f>
        <v>38726.848189175762</v>
      </c>
      <c r="D343" s="85">
        <f>'3444'!AY336</f>
        <v>45271.253033120593</v>
      </c>
      <c r="E343" s="85">
        <f>'3444'!AZ336</f>
        <v>51815.657877065423</v>
      </c>
      <c r="G343" s="85">
        <f>'3444'!BE336</f>
        <v>18259.150892356862</v>
      </c>
      <c r="H343" s="85">
        <f>'3444'!BF336</f>
        <v>20994.232260020741</v>
      </c>
      <c r="I343" s="85">
        <f>'3444'!BG336</f>
        <v>23729.31362768462</v>
      </c>
    </row>
    <row r="344" spans="1:9" x14ac:dyDescent="0.4">
      <c r="A344" s="35">
        <f>'3444'!Y337</f>
        <v>329500</v>
      </c>
      <c r="B344" s="106">
        <f>IF(A344&gt;174999.99,VLOOKUP(A344,'Higher Income Adjustment'!A$1:B$190,2),0)</f>
        <v>0.62000000000000033</v>
      </c>
      <c r="C344" s="85">
        <f>'3444'!AX337</f>
        <v>38825.118661481712</v>
      </c>
      <c r="D344" s="85">
        <f>'3444'!AY337</f>
        <v>45370.496709448526</v>
      </c>
      <c r="E344" s="85">
        <f>'3444'!AZ337</f>
        <v>51915.874757415339</v>
      </c>
      <c r="G344" s="85">
        <f>'3444'!BE337</f>
        <v>18297.057279164525</v>
      </c>
      <c r="H344" s="85">
        <f>'3444'!BF337</f>
        <v>21032.545374751095</v>
      </c>
      <c r="I344" s="85">
        <f>'3444'!BG337</f>
        <v>23768.033470337665</v>
      </c>
    </row>
    <row r="345" spans="1:9" x14ac:dyDescent="0.4">
      <c r="A345" s="35">
        <f>'3444'!Y338</f>
        <v>330500</v>
      </c>
      <c r="B345" s="106">
        <f>IF(A345&gt;174999.99,VLOOKUP(A345,'Higher Income Adjustment'!A$1:B$190,2),0)</f>
        <v>0.63000000000000034</v>
      </c>
      <c r="C345" s="85">
        <f>'3444'!AX338</f>
        <v>38923.384035773226</v>
      </c>
      <c r="D345" s="85">
        <f>'3444'!AY338</f>
        <v>45469.740385776458</v>
      </c>
      <c r="E345" s="85">
        <f>'3444'!AZ338</f>
        <v>52016.096735779691</v>
      </c>
      <c r="G345" s="85">
        <f>'3444'!BE338</f>
        <v>18334.961535375947</v>
      </c>
      <c r="H345" s="85">
        <f>'3444'!BF338</f>
        <v>21070.858489481448</v>
      </c>
      <c r="I345" s="85">
        <f>'3444'!BG338</f>
        <v>23806.75544358695</v>
      </c>
    </row>
    <row r="346" spans="1:9" x14ac:dyDescent="0.4">
      <c r="A346" s="35">
        <f>'3444'!Y339</f>
        <v>331500</v>
      </c>
      <c r="B346" s="106">
        <f>IF(A346&gt;174999.99,VLOOKUP(A346,'Higher Income Adjustment'!A$1:B$190,2),0)</f>
        <v>0.63000000000000034</v>
      </c>
      <c r="C346" s="85">
        <f>'3444'!AX339</f>
        <v>39021.644314335521</v>
      </c>
      <c r="D346" s="85">
        <f>'3444'!AY339</f>
        <v>45568.984062104391</v>
      </c>
      <c r="E346" s="85">
        <f>'3444'!AZ339</f>
        <v>52116.323809873262</v>
      </c>
      <c r="G346" s="85">
        <f>'3444'!BE339</f>
        <v>18372.863661946201</v>
      </c>
      <c r="H346" s="85">
        <f>'3444'!BF339</f>
        <v>21109.171604211806</v>
      </c>
      <c r="I346" s="85">
        <f>'3444'!BG339</f>
        <v>23845.479546477411</v>
      </c>
    </row>
    <row r="347" spans="1:9" x14ac:dyDescent="0.4">
      <c r="A347" s="35">
        <f>'3444'!Y340</f>
        <v>332500</v>
      </c>
      <c r="B347" s="106">
        <f>IF(A347&gt;174999.99,VLOOKUP(A347,'Higher Income Adjustment'!A$1:B$190,2),0)</f>
        <v>0.64000000000000035</v>
      </c>
      <c r="C347" s="85">
        <f>'3444'!AX340</f>
        <v>39119.899499464373</v>
      </c>
      <c r="D347" s="85">
        <f>'3444'!AY340</f>
        <v>45668.227738432324</v>
      </c>
      <c r="E347" s="85">
        <f>'3444'!AZ340</f>
        <v>52216.555977400276</v>
      </c>
      <c r="G347" s="85">
        <f>'3444'!BE340</f>
        <v>18410.763659834738</v>
      </c>
      <c r="H347" s="85">
        <f>'3444'!BF340</f>
        <v>21147.484718942163</v>
      </c>
      <c r="I347" s="85">
        <f>'3444'!BG340</f>
        <v>23884.205778049589</v>
      </c>
    </row>
    <row r="348" spans="1:9" x14ac:dyDescent="0.4">
      <c r="A348" s="35">
        <f>'3444'!Y341</f>
        <v>333500</v>
      </c>
      <c r="B348" s="106">
        <f>IF(A348&gt;174999.99,VLOOKUP(A348,'Higher Income Adjustment'!A$1:B$190,2),0)</f>
        <v>0.64000000000000035</v>
      </c>
      <c r="C348" s="85">
        <f>'3444'!AX341</f>
        <v>39218.149593466027</v>
      </c>
      <c r="D348" s="85">
        <f>'3444'!AY341</f>
        <v>45767.471414760257</v>
      </c>
      <c r="E348" s="85">
        <f>'3444'!AZ341</f>
        <v>52316.793236054487</v>
      </c>
      <c r="G348" s="85">
        <f>'3444'!BE341</f>
        <v>18448.661530005407</v>
      </c>
      <c r="H348" s="85">
        <f>'3444'!BF341</f>
        <v>21185.797833672521</v>
      </c>
      <c r="I348" s="85">
        <f>'3444'!BG341</f>
        <v>23922.934137339635</v>
      </c>
    </row>
    <row r="349" spans="1:9" x14ac:dyDescent="0.4">
      <c r="A349" s="35">
        <f>'3444'!Y342</f>
        <v>334500</v>
      </c>
      <c r="B349" s="106">
        <f>IF(A349&gt;174999.99,VLOOKUP(A349,'Higher Income Adjustment'!A$1:B$190,2),0)</f>
        <v>0.64000000000000035</v>
      </c>
      <c r="C349" s="85">
        <f>'3444'!AX342</f>
        <v>39316.394598657229</v>
      </c>
      <c r="D349" s="85">
        <f>'3444'!AY342</f>
        <v>45866.71509108819</v>
      </c>
      <c r="E349" s="85">
        <f>'3444'!AZ342</f>
        <v>52417.035583519151</v>
      </c>
      <c r="G349" s="85">
        <f>'3444'!BE342</f>
        <v>18486.557273426435</v>
      </c>
      <c r="H349" s="85">
        <f>'3444'!BF342</f>
        <v>21224.110948402875</v>
      </c>
      <c r="I349" s="85">
        <f>'3444'!BG342</f>
        <v>23961.664623379314</v>
      </c>
    </row>
    <row r="350" spans="1:9" x14ac:dyDescent="0.4">
      <c r="A350" s="35">
        <f>'3444'!Y343</f>
        <v>335500</v>
      </c>
      <c r="B350" s="106">
        <f>IF(A350&gt;174999.99,VLOOKUP(A350,'Higher Income Adjustment'!A$1:B$190,2),0)</f>
        <v>0.65000000000000036</v>
      </c>
      <c r="C350" s="85">
        <f>'3444'!AX343</f>
        <v>39414.634517365164</v>
      </c>
      <c r="D350" s="85">
        <f>'3444'!AY343</f>
        <v>45965.958767416123</v>
      </c>
      <c r="E350" s="85">
        <f>'3444'!AZ343</f>
        <v>52517.283017467082</v>
      </c>
      <c r="G350" s="85">
        <f>'3444'!BE343</f>
        <v>18524.45089107041</v>
      </c>
      <c r="H350" s="85">
        <f>'3444'!BF343</f>
        <v>21262.424063133229</v>
      </c>
      <c r="I350" s="85">
        <f>'3444'!BG343</f>
        <v>24000.397235196047</v>
      </c>
    </row>
    <row r="351" spans="1:9" x14ac:dyDescent="0.4">
      <c r="A351" s="35">
        <f>'3444'!Y344</f>
        <v>336500</v>
      </c>
      <c r="B351" s="106">
        <f>IF(A351&gt;174999.99,VLOOKUP(A351,'Higher Income Adjustment'!A$1:B$190,2),0)</f>
        <v>0.65000000000000036</v>
      </c>
      <c r="C351" s="85">
        <f>'3444'!AX344</f>
        <v>39512.869351927431</v>
      </c>
      <c r="D351" s="85">
        <f>'3444'!AY344</f>
        <v>46065.202443744056</v>
      </c>
      <c r="E351" s="85">
        <f>'3444'!AZ344</f>
        <v>52617.535535560681</v>
      </c>
      <c r="G351" s="85">
        <f>'3444'!BE344</f>
        <v>18562.342383914289</v>
      </c>
      <c r="H351" s="85">
        <f>'3444'!BF344</f>
        <v>21300.737177863586</v>
      </c>
      <c r="I351" s="85">
        <f>'3444'!BG344</f>
        <v>24039.131971812883</v>
      </c>
    </row>
    <row r="352" spans="1:9" x14ac:dyDescent="0.4">
      <c r="A352" s="35">
        <f>'3444'!Y345</f>
        <v>337500</v>
      </c>
      <c r="B352" s="106">
        <f>IF(A352&gt;174999.99,VLOOKUP(A352,'Higher Income Adjustment'!A$1:B$190,2),0)</f>
        <v>0.66000000000000036</v>
      </c>
      <c r="C352" s="85">
        <f>'3444'!AX345</f>
        <v>39611.099104692046</v>
      </c>
      <c r="D352" s="85">
        <f>'3444'!AY345</f>
        <v>46164.446120071989</v>
      </c>
      <c r="E352" s="85">
        <f>'3444'!AZ345</f>
        <v>52717.793135451931</v>
      </c>
      <c r="G352" s="85">
        <f>'3444'!BE345</f>
        <v>18600.231752939362</v>
      </c>
      <c r="H352" s="85">
        <f>'3444'!BF345</f>
        <v>21339.050292593944</v>
      </c>
      <c r="I352" s="85">
        <f>'3444'!BG345</f>
        <v>24077.868832248525</v>
      </c>
    </row>
    <row r="353" spans="1:9" x14ac:dyDescent="0.4">
      <c r="A353" s="35">
        <f>'3444'!Y346</f>
        <v>338500</v>
      </c>
      <c r="B353" s="106">
        <f>IF(A353&gt;174999.99,VLOOKUP(A353,'Higher Income Adjustment'!A$1:B$190,2),0)</f>
        <v>0.66000000000000036</v>
      </c>
      <c r="C353" s="85">
        <f>'3444'!AX346</f>
        <v>39709.323778017388</v>
      </c>
      <c r="D353" s="85">
        <f>'3444'!AY346</f>
        <v>46263.689796399922</v>
      </c>
      <c r="E353" s="85">
        <f>'3444'!AZ346</f>
        <v>52818.055814782456</v>
      </c>
      <c r="G353" s="85">
        <f>'3444'!BE346</f>
        <v>18638.118999131257</v>
      </c>
      <c r="H353" s="85">
        <f>'3444'!BF346</f>
        <v>21377.363407324301</v>
      </c>
      <c r="I353" s="85">
        <f>'3444'!BG346</f>
        <v>24116.607815517345</v>
      </c>
    </row>
    <row r="354" spans="1:9" x14ac:dyDescent="0.4">
      <c r="A354" s="35">
        <f>'3444'!Y347</f>
        <v>339500</v>
      </c>
      <c r="B354" s="106">
        <f>IF(A354&gt;174999.99,VLOOKUP(A354,'Higher Income Adjustment'!A$1:B$190,2),0)</f>
        <v>0.66000000000000036</v>
      </c>
      <c r="C354" s="85">
        <f>'3444'!AX347</f>
        <v>39807.543374272173</v>
      </c>
      <c r="D354" s="85">
        <f>'3444'!AY347</f>
        <v>46362.933472727862</v>
      </c>
      <c r="E354" s="85">
        <f>'3444'!AZ347</f>
        <v>52918.323571183551</v>
      </c>
      <c r="G354" s="85">
        <f>'3444'!BE347</f>
        <v>18676.004123479921</v>
      </c>
      <c r="H354" s="85">
        <f>'3444'!BF347</f>
        <v>21415.676522054655</v>
      </c>
      <c r="I354" s="85">
        <f>'3444'!BG347</f>
        <v>24155.348920629389</v>
      </c>
    </row>
    <row r="355" spans="1:9" x14ac:dyDescent="0.4">
      <c r="A355" s="35">
        <f>'3444'!Y348</f>
        <v>340500</v>
      </c>
      <c r="B355" s="106">
        <f>IF(A355&gt;174999.99,VLOOKUP(A355,'Higher Income Adjustment'!A$1:B$190,2),0)</f>
        <v>0.67000000000000037</v>
      </c>
      <c r="C355" s="85">
        <f>'3444'!AX348</f>
        <v>39905.757895835428</v>
      </c>
      <c r="D355" s="85">
        <f>'3444'!AY348</f>
        <v>46462.177149055795</v>
      </c>
      <c r="E355" s="85">
        <f>'3444'!AZ348</f>
        <v>53018.596402276162</v>
      </c>
      <c r="G355" s="85">
        <f>'3444'!BE348</f>
        <v>18713.887126979625</v>
      </c>
      <c r="H355" s="85">
        <f>'3444'!BF348</f>
        <v>21453.989636785009</v>
      </c>
      <c r="I355" s="85">
        <f>'3444'!BG348</f>
        <v>24194.092146590392</v>
      </c>
    </row>
    <row r="356" spans="1:9" x14ac:dyDescent="0.4">
      <c r="A356" s="35">
        <f>'3444'!Y349</f>
        <v>341500</v>
      </c>
      <c r="B356" s="106">
        <f>IF(A356&gt;174999.99,VLOOKUP(A356,'Higher Income Adjustment'!A$1:B$190,2),0)</f>
        <v>0.67000000000000037</v>
      </c>
      <c r="C356" s="85">
        <f>'3444'!AX349</f>
        <v>40003.967345096506</v>
      </c>
      <c r="D356" s="85">
        <f>'3444'!AY349</f>
        <v>46561.420825383728</v>
      </c>
      <c r="E356" s="85">
        <f>'3444'!AZ349</f>
        <v>53118.87430567095</v>
      </c>
      <c r="G356" s="85">
        <f>'3444'!BE349</f>
        <v>18751.768010628937</v>
      </c>
      <c r="H356" s="85">
        <f>'3444'!BF349</f>
        <v>21492.302751515366</v>
      </c>
      <c r="I356" s="85">
        <f>'3444'!BG349</f>
        <v>24232.837492401795</v>
      </c>
    </row>
    <row r="357" spans="1:9" x14ac:dyDescent="0.4">
      <c r="A357" s="35">
        <f>'3444'!Y350</f>
        <v>342500</v>
      </c>
      <c r="B357" s="106">
        <f>IF(A357&gt;174999.99,VLOOKUP(A357,'Higher Income Adjustment'!A$1:B$190,2),0)</f>
        <v>0.68000000000000038</v>
      </c>
      <c r="C357" s="85">
        <f>'3444'!AX350</f>
        <v>40102.171724454987</v>
      </c>
      <c r="D357" s="85">
        <f>'3444'!AY350</f>
        <v>46660.664501711661</v>
      </c>
      <c r="E357" s="85">
        <f>'3444'!AZ350</f>
        <v>53219.157278968334</v>
      </c>
      <c r="G357" s="85">
        <f>'3444'!BE350</f>
        <v>18789.646775430709</v>
      </c>
      <c r="H357" s="85">
        <f>'3444'!BF350</f>
        <v>21530.615866245724</v>
      </c>
      <c r="I357" s="85">
        <f>'3444'!BG350</f>
        <v>24271.584957060739</v>
      </c>
    </row>
    <row r="358" spans="1:9" x14ac:dyDescent="0.4">
      <c r="A358" s="35">
        <f>'3444'!Y351</f>
        <v>343500</v>
      </c>
      <c r="B358" s="106">
        <f>IF(A358&gt;174999.99,VLOOKUP(A358,'Higher Income Adjustment'!A$1:B$190,2),0)</f>
        <v>0.68000000000000038</v>
      </c>
      <c r="C358" s="85">
        <f>'3444'!AX351</f>
        <v>40200.371036320714</v>
      </c>
      <c r="D358" s="85">
        <f>'3444'!AY351</f>
        <v>46759.908178039594</v>
      </c>
      <c r="E358" s="85">
        <f>'3444'!AZ351</f>
        <v>53319.445319758473</v>
      </c>
      <c r="G358" s="85">
        <f>'3444'!BE351</f>
        <v>18827.523422392067</v>
      </c>
      <c r="H358" s="85">
        <f>'3444'!BF351</f>
        <v>21568.928980976078</v>
      </c>
      <c r="I358" s="85">
        <f>'3444'!BG351</f>
        <v>24310.334539560088</v>
      </c>
    </row>
    <row r="359" spans="1:9" x14ac:dyDescent="0.4">
      <c r="A359" s="35">
        <f>'3444'!Y352</f>
        <v>344500</v>
      </c>
      <c r="B359" s="106">
        <f>IF(A359&gt;174999.99,VLOOKUP(A359,'Higher Income Adjustment'!A$1:B$190,2),0)</f>
        <v>0.68000000000000038</v>
      </c>
      <c r="C359" s="85">
        <f>'3444'!AX352</f>
        <v>40298.565283113727</v>
      </c>
      <c r="D359" s="85">
        <f>'3444'!AY352</f>
        <v>46859.151854367527</v>
      </c>
      <c r="E359" s="85">
        <f>'3444'!AZ352</f>
        <v>53419.738425621326</v>
      </c>
      <c r="G359" s="85">
        <f>'3444'!BE352</f>
        <v>18865.397952524425</v>
      </c>
      <c r="H359" s="85">
        <f>'3444'!BF352</f>
        <v>21607.242095706435</v>
      </c>
      <c r="I359" s="85">
        <f>'3444'!BG352</f>
        <v>24349.086238888445</v>
      </c>
    </row>
    <row r="360" spans="1:9" x14ac:dyDescent="0.4">
      <c r="A360" s="35">
        <f>'3444'!Y353</f>
        <v>345500</v>
      </c>
      <c r="B360" s="106">
        <f>IF(A360&gt;174999.99,VLOOKUP(A360,'Higher Income Adjustment'!A$1:B$190,2),0)</f>
        <v>0.69000000000000039</v>
      </c>
      <c r="C360" s="85">
        <f>'3444'!AX353</f>
        <v>40396.754467264269</v>
      </c>
      <c r="D360" s="85">
        <f>'3444'!AY353</f>
        <v>46958.395530695459</v>
      </c>
      <c r="E360" s="85">
        <f>'3444'!AZ353</f>
        <v>53520.03659412665</v>
      </c>
      <c r="G360" s="85">
        <f>'3444'!BE353</f>
        <v>18903.270366843437</v>
      </c>
      <c r="H360" s="85">
        <f>'3444'!BF353</f>
        <v>21645.555210436789</v>
      </c>
      <c r="I360" s="85">
        <f>'3444'!BG353</f>
        <v>24387.840054030141</v>
      </c>
    </row>
    <row r="361" spans="1:9" x14ac:dyDescent="0.4">
      <c r="A361" s="35">
        <f>'3444'!Y354</f>
        <v>346500</v>
      </c>
      <c r="B361" s="106">
        <f>IF(A361&gt;174999.99,VLOOKUP(A361,'Higher Income Adjustment'!A$1:B$190,2),0)</f>
        <v>0.69000000000000039</v>
      </c>
      <c r="C361" s="85">
        <f>'3444'!AX354</f>
        <v>40494.938591212733</v>
      </c>
      <c r="D361" s="85">
        <f>'3444'!AY354</f>
        <v>47057.639207023392</v>
      </c>
      <c r="E361" s="85">
        <f>'3444'!AZ354</f>
        <v>53620.339822834052</v>
      </c>
      <c r="G361" s="85">
        <f>'3444'!BE354</f>
        <v>18941.140666369007</v>
      </c>
      <c r="H361" s="85">
        <f>'3444'!BF354</f>
        <v>21683.868325167146</v>
      </c>
      <c r="I361" s="85">
        <f>'3444'!BG354</f>
        <v>24426.595983965286</v>
      </c>
    </row>
    <row r="362" spans="1:9" x14ac:dyDescent="0.4">
      <c r="A362" s="35">
        <f>'3444'!Y355</f>
        <v>347500</v>
      </c>
      <c r="B362" s="106">
        <f>IF(A362&gt;174999.99,VLOOKUP(A362,'Higher Income Adjustment'!A$1:B$190,2),0)</f>
        <v>0.7000000000000004</v>
      </c>
      <c r="C362" s="85">
        <f>'3444'!AX355</f>
        <v>40593.117657409617</v>
      </c>
      <c r="D362" s="85">
        <f>'3444'!AY355</f>
        <v>47156.882883351325</v>
      </c>
      <c r="E362" s="85">
        <f>'3444'!AZ355</f>
        <v>53720.648109293033</v>
      </c>
      <c r="G362" s="85">
        <f>'3444'!BE355</f>
        <v>18979.008852125276</v>
      </c>
      <c r="H362" s="85">
        <f>'3444'!BF355</f>
        <v>21722.181439897504</v>
      </c>
      <c r="I362" s="85">
        <f>'3444'!BG355</f>
        <v>24465.354027669731</v>
      </c>
    </row>
    <row r="363" spans="1:9" x14ac:dyDescent="0.4">
      <c r="A363" s="35">
        <f>'3444'!Y356</f>
        <v>348500</v>
      </c>
      <c r="B363" s="106">
        <f>IF(A363&gt;174999.99,VLOOKUP(A363,'Higher Income Adjustment'!A$1:B$190,2),0)</f>
        <v>0.7000000000000004</v>
      </c>
      <c r="C363" s="85">
        <f>'3444'!AX356</f>
        <v>40691.291668315571</v>
      </c>
      <c r="D363" s="85">
        <f>'3444'!AY356</f>
        <v>47256.126559679258</v>
      </c>
      <c r="E363" s="85">
        <f>'3444'!AZ356</f>
        <v>53820.961451042946</v>
      </c>
      <c r="G363" s="85">
        <f>'3444'!BE356</f>
        <v>19016.874925140601</v>
      </c>
      <c r="H363" s="85">
        <f>'3444'!BF356</f>
        <v>21760.494554627858</v>
      </c>
      <c r="I363" s="85">
        <f>'3444'!BG356</f>
        <v>24504.114184115115</v>
      </c>
    </row>
    <row r="364" spans="1:9" x14ac:dyDescent="0.4">
      <c r="A364" s="35">
        <f>'3444'!Y357</f>
        <v>349500</v>
      </c>
      <c r="B364" s="106">
        <f>IF(A364&gt;174999.99,VLOOKUP(A364,'Higher Income Adjustment'!A$1:B$190,2),0)</f>
        <v>0.7000000000000004</v>
      </c>
      <c r="C364" s="85">
        <f>'3444'!AX357</f>
        <v>40789.460626401291</v>
      </c>
      <c r="D364" s="85">
        <f>'3444'!AY357</f>
        <v>47355.370236007191</v>
      </c>
      <c r="E364" s="85">
        <f>'3444'!AZ357</f>
        <v>53921.279845613091</v>
      </c>
      <c r="G364" s="85">
        <f>'3444'!BE357</f>
        <v>19054.738886447554</v>
      </c>
      <c r="H364" s="85">
        <f>'3444'!BF357</f>
        <v>21798.807669358212</v>
      </c>
      <c r="I364" s="85">
        <f>'3444'!BG357</f>
        <v>24542.876452268869</v>
      </c>
    </row>
    <row r="365" spans="1:9" x14ac:dyDescent="0.4">
      <c r="A365" s="35">
        <f>'3444'!Y358</f>
        <v>350500</v>
      </c>
      <c r="B365" s="106">
        <f>IF(A365&gt;174999.99,VLOOKUP(A365,'Higher Income Adjustment'!A$1:B$190,2),0)</f>
        <v>0.7000000000000004</v>
      </c>
      <c r="C365" s="85">
        <f>'3444'!AX358</f>
        <v>40887.62453414753</v>
      </c>
      <c r="D365" s="85">
        <f>'3444'!AY358</f>
        <v>47454.613912335131</v>
      </c>
      <c r="E365" s="85">
        <f>'3444'!AZ358</f>
        <v>54021.603290522733</v>
      </c>
      <c r="G365" s="85">
        <f>'3444'!BE358</f>
        <v>19092.600737082914</v>
      </c>
      <c r="H365" s="85">
        <f>'3444'!BF358</f>
        <v>21837.120784088569</v>
      </c>
      <c r="I365" s="85">
        <f>'3444'!BG358</f>
        <v>24581.640831094224</v>
      </c>
    </row>
    <row r="366" spans="1:9" x14ac:dyDescent="0.4">
      <c r="A366" s="35">
        <f>'3444'!Y359</f>
        <v>351500</v>
      </c>
      <c r="B366" s="106">
        <f>IF(A366&gt;174999.99,VLOOKUP(A366,'Higher Income Adjustment'!A$1:B$190,2),0)</f>
        <v>0.7000000000000004</v>
      </c>
      <c r="C366" s="85">
        <f>'3444'!AX359</f>
        <v>40985.783394045051</v>
      </c>
      <c r="D366" s="85">
        <f>'3444'!AY359</f>
        <v>47553.857588663064</v>
      </c>
      <c r="E366" s="85">
        <f>'3444'!AZ359</f>
        <v>54121.931783281078</v>
      </c>
      <c r="G366" s="85">
        <f>'3444'!BE359</f>
        <v>19130.46047808764</v>
      </c>
      <c r="H366" s="85">
        <f>'3444'!BF359</f>
        <v>21875.433898818927</v>
      </c>
      <c r="I366" s="85">
        <f>'3444'!BG359</f>
        <v>24620.407319550213</v>
      </c>
    </row>
    <row r="367" spans="1:9" x14ac:dyDescent="0.4">
      <c r="A367" s="35">
        <f>'3444'!Y360</f>
        <v>352500</v>
      </c>
      <c r="B367" s="106">
        <f>IF(A367&gt;174999.99,VLOOKUP(A367,'Higher Income Adjustment'!A$1:B$190,2),0)</f>
        <v>0.7000000000000004</v>
      </c>
      <c r="C367" s="85">
        <f>'3444'!AX360</f>
        <v>41083.937208594638</v>
      </c>
      <c r="D367" s="85">
        <f>'3444'!AY360</f>
        <v>47653.101264990997</v>
      </c>
      <c r="E367" s="85">
        <f>'3444'!AZ360</f>
        <v>54222.265321387356</v>
      </c>
      <c r="G367" s="85">
        <f>'3444'!BE360</f>
        <v>19168.318110506865</v>
      </c>
      <c r="H367" s="85">
        <f>'3444'!BF360</f>
        <v>21913.747013549284</v>
      </c>
      <c r="I367" s="85">
        <f>'3444'!BG360</f>
        <v>24659.175916591703</v>
      </c>
    </row>
    <row r="368" spans="1:9" x14ac:dyDescent="0.4">
      <c r="A368" s="35">
        <f>'3444'!Y361</f>
        <v>353500</v>
      </c>
      <c r="B368" s="106">
        <f>IF(A368&gt;174999.99,VLOOKUP(A368,'Higher Income Adjustment'!A$1:B$190,2),0)</f>
        <v>0.7000000000000004</v>
      </c>
      <c r="C368" s="85">
        <f>'3444'!AX361</f>
        <v>41182.085980307013</v>
      </c>
      <c r="D368" s="85">
        <f>'3444'!AY361</f>
        <v>47752.34494131893</v>
      </c>
      <c r="E368" s="85">
        <f>'3444'!AZ361</f>
        <v>54322.603902330848</v>
      </c>
      <c r="G368" s="85">
        <f>'3444'!BE361</f>
        <v>19206.173635389896</v>
      </c>
      <c r="H368" s="85">
        <f>'3444'!BF361</f>
        <v>21952.060128279638</v>
      </c>
      <c r="I368" s="85">
        <f>'3444'!BG361</f>
        <v>24697.94662116938</v>
      </c>
    </row>
    <row r="369" spans="1:9" x14ac:dyDescent="0.4">
      <c r="A369" s="35">
        <f>'3444'!Y362</f>
        <v>354500</v>
      </c>
      <c r="B369" s="106">
        <f>IF(A369&gt;174999.99,VLOOKUP(A369,'Higher Income Adjustment'!A$1:B$190,2),0)</f>
        <v>0.7000000000000004</v>
      </c>
      <c r="C369" s="85">
        <f>'3444'!AX362</f>
        <v>41280.229711702872</v>
      </c>
      <c r="D369" s="85">
        <f>'3444'!AY362</f>
        <v>47851.588617646863</v>
      </c>
      <c r="E369" s="85">
        <f>'3444'!AZ362</f>
        <v>54422.947523590854</v>
      </c>
      <c r="G369" s="85">
        <f>'3444'!BE362</f>
        <v>19244.027053790189</v>
      </c>
      <c r="H369" s="85">
        <f>'3444'!BF362</f>
        <v>21990.373243009992</v>
      </c>
      <c r="I369" s="85">
        <f>'3444'!BG362</f>
        <v>24736.719432229795</v>
      </c>
    </row>
    <row r="370" spans="1:9" x14ac:dyDescent="0.4">
      <c r="A370" s="35">
        <f>'3444'!Y363</f>
        <v>355500</v>
      </c>
      <c r="B370" s="106">
        <f>IF(A370&gt;174999.99,VLOOKUP(A370,'Higher Income Adjustment'!A$1:B$190,2),0)</f>
        <v>0.7000000000000004</v>
      </c>
      <c r="C370" s="85">
        <f>'3444'!AX363</f>
        <v>41378.368405312794</v>
      </c>
      <c r="D370" s="85">
        <f>'3444'!AY363</f>
        <v>47950.832293974796</v>
      </c>
      <c r="E370" s="85">
        <f>'3444'!AZ363</f>
        <v>54523.296182636797</v>
      </c>
      <c r="G370" s="85">
        <f>'3444'!BE363</f>
        <v>19281.878366765355</v>
      </c>
      <c r="H370" s="85">
        <f>'3444'!BF363</f>
        <v>22028.686357740349</v>
      </c>
      <c r="I370" s="85">
        <f>'3444'!BG363</f>
        <v>24775.494348715343</v>
      </c>
    </row>
    <row r="371" spans="1:9" x14ac:dyDescent="0.4">
      <c r="A371" s="35">
        <f>'3444'!Y364</f>
        <v>356500</v>
      </c>
      <c r="B371" s="106">
        <f>IF(A371&gt;174999.99,VLOOKUP(A371,'Higher Income Adjustment'!A$1:B$190,2),0)</f>
        <v>0.7000000000000004</v>
      </c>
      <c r="C371" s="85">
        <f>'3444'!AX364</f>
        <v>41476.502063677261</v>
      </c>
      <c r="D371" s="85">
        <f>'3444'!AY364</f>
        <v>48050.075970302729</v>
      </c>
      <c r="E371" s="85">
        <f>'3444'!AZ364</f>
        <v>54623.649876928197</v>
      </c>
      <c r="G371" s="85">
        <f>'3444'!BE364</f>
        <v>19319.727575377121</v>
      </c>
      <c r="H371" s="85">
        <f>'3444'!BF364</f>
        <v>22066.999472470707</v>
      </c>
      <c r="I371" s="85">
        <f>'3444'!BG364</f>
        <v>24814.271369564292</v>
      </c>
    </row>
    <row r="372" spans="1:9" x14ac:dyDescent="0.4">
      <c r="A372" s="35">
        <f>'3444'!Y365</f>
        <v>357500</v>
      </c>
      <c r="B372" s="106">
        <f>IF(A372&gt;174999.99,VLOOKUP(A372,'Higher Income Adjustment'!A$1:B$190,2),0)</f>
        <v>0.7000000000000004</v>
      </c>
      <c r="C372" s="85">
        <f>'3444'!AX365</f>
        <v>41574.630689346595</v>
      </c>
      <c r="D372" s="85">
        <f>'3444'!AY365</f>
        <v>48149.319646630662</v>
      </c>
      <c r="E372" s="85">
        <f>'3444'!AZ365</f>
        <v>54724.008603914728</v>
      </c>
      <c r="G372" s="85">
        <f>'3444'!BE365</f>
        <v>19357.574680691334</v>
      </c>
      <c r="H372" s="85">
        <f>'3444'!BF365</f>
        <v>22105.312587201064</v>
      </c>
      <c r="I372" s="85">
        <f>'3444'!BG365</f>
        <v>24853.050493710794</v>
      </c>
    </row>
    <row r="373" spans="1:9" x14ac:dyDescent="0.4">
      <c r="A373" s="35">
        <f>'3444'!Y366</f>
        <v>358500</v>
      </c>
      <c r="B373" s="106">
        <f>IF(A373&gt;174999.99,VLOOKUP(A373,'Higher Income Adjustment'!A$1:B$190,2),0)</f>
        <v>0.7000000000000004</v>
      </c>
      <c r="C373" s="85">
        <f>'3444'!AX366</f>
        <v>41672.754284880961</v>
      </c>
      <c r="D373" s="85">
        <f>'3444'!AY366</f>
        <v>48248.563322958595</v>
      </c>
      <c r="E373" s="85">
        <f>'3444'!AZ366</f>
        <v>54824.372361036229</v>
      </c>
      <c r="G373" s="85">
        <f>'3444'!BE366</f>
        <v>19395.419683777956</v>
      </c>
      <c r="H373" s="85">
        <f>'3444'!BF366</f>
        <v>22143.625701931418</v>
      </c>
      <c r="I373" s="85">
        <f>'3444'!BG366</f>
        <v>24891.83172008488</v>
      </c>
    </row>
    <row r="374" spans="1:9" x14ac:dyDescent="0.4">
      <c r="A374" s="35">
        <f>'3444'!Y367</f>
        <v>359500</v>
      </c>
      <c r="B374" s="106">
        <f>IF(A374&gt;174999.99,VLOOKUP(A374,'Higher Income Adjustment'!A$1:B$190,2),0)</f>
        <v>0.7000000000000004</v>
      </c>
      <c r="C374" s="85">
        <f>'3444'!AX367</f>
        <v>41770.872852850327</v>
      </c>
      <c r="D374" s="85">
        <f>'3444'!AY367</f>
        <v>48347.806999286528</v>
      </c>
      <c r="E374" s="85">
        <f>'3444'!AZ367</f>
        <v>54924.741145722728</v>
      </c>
      <c r="G374" s="85">
        <f>'3444'!BE367</f>
        <v>19433.262585711043</v>
      </c>
      <c r="H374" s="85">
        <f>'3444'!BF367</f>
        <v>22181.938816661772</v>
      </c>
      <c r="I374" s="85">
        <f>'3444'!BG367</f>
        <v>24930.6150476125</v>
      </c>
    </row>
    <row r="375" spans="1:9" x14ac:dyDescent="0.4">
      <c r="A375" s="35">
        <f>'3444'!Y368</f>
        <v>360500</v>
      </c>
      <c r="B375" s="106">
        <f>IF(A375&gt;174999.99,VLOOKUP(A375,'Higher Income Adjustment'!A$1:B$190,2),0)</f>
        <v>0.7000000000000004</v>
      </c>
      <c r="C375" s="85">
        <f>'3444'!AX368</f>
        <v>41868.986395834421</v>
      </c>
      <c r="D375" s="85">
        <f>'3444'!AY368</f>
        <v>48447.05067561446</v>
      </c>
      <c r="E375" s="85">
        <f>'3444'!AZ368</f>
        <v>55025.1149553945</v>
      </c>
      <c r="G375" s="85">
        <f>'3444'!BE368</f>
        <v>19471.103387568739</v>
      </c>
      <c r="H375" s="85">
        <f>'3444'!BF368</f>
        <v>22220.251931392129</v>
      </c>
      <c r="I375" s="85">
        <f>'3444'!BG368</f>
        <v>24969.40047521552</v>
      </c>
    </row>
    <row r="376" spans="1:9" x14ac:dyDescent="0.4">
      <c r="A376" s="35">
        <f>'3444'!Y369</f>
        <v>361500</v>
      </c>
      <c r="B376" s="106">
        <f>IF(A376&gt;174999.99,VLOOKUP(A376,'Higher Income Adjustment'!A$1:B$190,2),0)</f>
        <v>0.7000000000000004</v>
      </c>
      <c r="C376" s="85">
        <f>'3444'!AX369</f>
        <v>41967.094916422742</v>
      </c>
      <c r="D376" s="85">
        <f>'3444'!AY369</f>
        <v>48546.294351942401</v>
      </c>
      <c r="E376" s="85">
        <f>'3444'!AZ369</f>
        <v>55125.493787462059</v>
      </c>
      <c r="G376" s="85">
        <f>'3444'!BE369</f>
        <v>19508.942090433255</v>
      </c>
      <c r="H376" s="85">
        <f>'3444'!BF369</f>
        <v>22258.565046122487</v>
      </c>
      <c r="I376" s="85">
        <f>'3444'!BG369</f>
        <v>25008.188001811719</v>
      </c>
    </row>
    <row r="377" spans="1:9" x14ac:dyDescent="0.4">
      <c r="A377" s="35">
        <f>'3444'!Y370</f>
        <v>362500</v>
      </c>
      <c r="B377" s="106">
        <f>IF(A377&gt;174999.99,VLOOKUP(A377,'Higher Income Adjustment'!A$1:B$190,2),0)</f>
        <v>0.7000000000000004</v>
      </c>
      <c r="C377" s="85">
        <f>'3444'!AX370</f>
        <v>42065.198417214458</v>
      </c>
      <c r="D377" s="85">
        <f>'3444'!AY370</f>
        <v>48645.538028270334</v>
      </c>
      <c r="E377" s="85">
        <f>'3444'!AZ370</f>
        <v>55225.877639326209</v>
      </c>
      <c r="G377" s="85">
        <f>'3444'!BE370</f>
        <v>19546.778695390862</v>
      </c>
      <c r="H377" s="85">
        <f>'3444'!BF370</f>
        <v>22296.878160852844</v>
      </c>
      <c r="I377" s="85">
        <f>'3444'!BG370</f>
        <v>25046.977626314827</v>
      </c>
    </row>
    <row r="378" spans="1:9" x14ac:dyDescent="0.4">
      <c r="A378" s="35">
        <f>'3444'!Y371</f>
        <v>363500</v>
      </c>
      <c r="B378" s="106">
        <f>IF(A378&gt;174999.99,VLOOKUP(A378,'Higher Income Adjustment'!A$1:B$190,2),0)</f>
        <v>0.7000000000000004</v>
      </c>
      <c r="C378" s="85">
        <f>'3444'!AX371</f>
        <v>42163.296900818474</v>
      </c>
      <c r="D378" s="85">
        <f>'3444'!AY371</f>
        <v>48744.781704598267</v>
      </c>
      <c r="E378" s="85">
        <f>'3444'!AZ371</f>
        <v>55326.266508378059</v>
      </c>
      <c r="G378" s="85">
        <f>'3444'!BE371</f>
        <v>19584.613203531884</v>
      </c>
      <c r="H378" s="85">
        <f>'3444'!BF371</f>
        <v>22335.191275583198</v>
      </c>
      <c r="I378" s="85">
        <f>'3444'!BG371</f>
        <v>25085.769347634512</v>
      </c>
    </row>
    <row r="379" spans="1:9" x14ac:dyDescent="0.4">
      <c r="A379" s="35">
        <f>'3444'!Y372</f>
        <v>364500</v>
      </c>
      <c r="B379" s="106">
        <f>IF(A379&gt;174999.99,VLOOKUP(A379,'Higher Income Adjustment'!A$1:B$190,2),0)</f>
        <v>0.7000000000000004</v>
      </c>
      <c r="C379" s="85">
        <f>'3444'!AX372</f>
        <v>42261.390369853332</v>
      </c>
      <c r="D379" s="85">
        <f>'3444'!AY372</f>
        <v>48844.025380926199</v>
      </c>
      <c r="E379" s="85">
        <f>'3444'!AZ372</f>
        <v>55426.660391999067</v>
      </c>
      <c r="G379" s="85">
        <f>'3444'!BE372</f>
        <v>19622.445615950681</v>
      </c>
      <c r="H379" s="85">
        <f>'3444'!BF372</f>
        <v>22373.504390313552</v>
      </c>
      <c r="I379" s="85">
        <f>'3444'!BG372</f>
        <v>25124.563164676423</v>
      </c>
    </row>
    <row r="380" spans="1:9" x14ac:dyDescent="0.4">
      <c r="A380" s="35">
        <f>'3444'!Y373</f>
        <v>365500</v>
      </c>
      <c r="B380" s="106">
        <f>IF(A380&gt;174999.99,VLOOKUP(A380,'Higher Income Adjustment'!A$1:B$190,2),0)</f>
        <v>0.7000000000000004</v>
      </c>
      <c r="C380" s="85">
        <f>'3444'!AX373</f>
        <v>42359.478826947212</v>
      </c>
      <c r="D380" s="85">
        <f>'3444'!AY373</f>
        <v>48943.269057254132</v>
      </c>
      <c r="E380" s="85">
        <f>'3444'!AZ373</f>
        <v>55527.059287561053</v>
      </c>
      <c r="G380" s="85">
        <f>'3444'!BE373</f>
        <v>19660.275933745648</v>
      </c>
      <c r="H380" s="85">
        <f>'3444'!BF373</f>
        <v>22411.817505043909</v>
      </c>
      <c r="I380" s="85">
        <f>'3444'!BG373</f>
        <v>25163.359076342171</v>
      </c>
    </row>
    <row r="381" spans="1:9" x14ac:dyDescent="0.4">
      <c r="A381" s="35">
        <f>'3444'!Y374</f>
        <v>366500</v>
      </c>
      <c r="B381" s="106">
        <f>IF(A381&gt;174999.99,VLOOKUP(A381,'Higher Income Adjustment'!A$1:B$190,2),0)</f>
        <v>0.7000000000000004</v>
      </c>
      <c r="C381" s="85">
        <f>'3444'!AX374</f>
        <v>42457.562274737902</v>
      </c>
      <c r="D381" s="85">
        <f>'3444'!AY374</f>
        <v>49042.512733582065</v>
      </c>
      <c r="E381" s="85">
        <f>'3444'!AZ374</f>
        <v>55627.463192426228</v>
      </c>
      <c r="G381" s="85">
        <f>'3444'!BE374</f>
        <v>19698.104158019178</v>
      </c>
      <c r="H381" s="85">
        <f>'3444'!BF374</f>
        <v>22450.130619774267</v>
      </c>
      <c r="I381" s="85">
        <f>'3444'!BG374</f>
        <v>25202.157081529356</v>
      </c>
    </row>
    <row r="382" spans="1:9" x14ac:dyDescent="0.4">
      <c r="A382" s="35">
        <f>'3444'!Y375</f>
        <v>367500</v>
      </c>
      <c r="B382" s="106">
        <f>IF(A382&gt;174999.99,VLOOKUP(A382,'Higher Income Adjustment'!A$1:B$190,2),0)</f>
        <v>0.7000000000000004</v>
      </c>
      <c r="C382" s="85">
        <f>'3444'!AX375</f>
        <v>42555.640715872752</v>
      </c>
      <c r="D382" s="85">
        <f>'3444'!AY375</f>
        <v>49141.756409909998</v>
      </c>
      <c r="E382" s="85">
        <f>'3444'!AZ375</f>
        <v>55727.872103947244</v>
      </c>
      <c r="G382" s="85">
        <f>'3444'!BE375</f>
        <v>19735.930289877666</v>
      </c>
      <c r="H382" s="85">
        <f>'3444'!BF375</f>
        <v>22488.443734504621</v>
      </c>
      <c r="I382" s="85">
        <f>'3444'!BG375</f>
        <v>25240.957179131576</v>
      </c>
    </row>
    <row r="383" spans="1:9" x14ac:dyDescent="0.4">
      <c r="A383" s="35">
        <f>'3444'!Y376</f>
        <v>368500</v>
      </c>
      <c r="B383" s="106">
        <f>IF(A383&gt;174999.99,VLOOKUP(A383,'Higher Income Adjustment'!A$1:B$190,2),0)</f>
        <v>0.7000000000000004</v>
      </c>
      <c r="C383" s="85">
        <f>'3444'!AX376</f>
        <v>42653.714153008681</v>
      </c>
      <c r="D383" s="85">
        <f>'3444'!AY376</f>
        <v>49241.000086237931</v>
      </c>
      <c r="E383" s="85">
        <f>'3444'!AZ376</f>
        <v>55828.286019467181</v>
      </c>
      <c r="G383" s="85">
        <f>'3444'!BE376</f>
        <v>19773.754330431519</v>
      </c>
      <c r="H383" s="85">
        <f>'3444'!BF376</f>
        <v>22526.756849234978</v>
      </c>
      <c r="I383" s="85">
        <f>'3444'!BG376</f>
        <v>25279.759368038438</v>
      </c>
    </row>
    <row r="384" spans="1:9" x14ac:dyDescent="0.4">
      <c r="A384" s="35">
        <f>'3444'!Y377</f>
        <v>369500</v>
      </c>
      <c r="B384" s="106">
        <f>IF(A384&gt;174999.99,VLOOKUP(A384,'Higher Income Adjustment'!A$1:B$190,2),0)</f>
        <v>0.7000000000000004</v>
      </c>
      <c r="C384" s="85">
        <f>'3444'!AX377</f>
        <v>42751.782588812093</v>
      </c>
      <c r="D384" s="85">
        <f>'3444'!AY377</f>
        <v>49340.243762565864</v>
      </c>
      <c r="E384" s="85">
        <f>'3444'!AZ377</f>
        <v>55928.704936319635</v>
      </c>
      <c r="G384" s="85">
        <f>'3444'!BE377</f>
        <v>19811.576280795092</v>
      </c>
      <c r="H384" s="85">
        <f>'3444'!BF377</f>
        <v>22565.069963965332</v>
      </c>
      <c r="I384" s="85">
        <f>'3444'!BG377</f>
        <v>25318.563647135572</v>
      </c>
    </row>
    <row r="385" spans="1:9" x14ac:dyDescent="0.4">
      <c r="A385" s="35">
        <f>'3444'!Y378</f>
        <v>370500</v>
      </c>
      <c r="B385" s="106">
        <f>IF(A385&gt;174999.99,VLOOKUP(A385,'Higher Income Adjustment'!A$1:B$190,2),0)</f>
        <v>0.7000000000000004</v>
      </c>
      <c r="C385" s="85">
        <f>'3444'!AX378</f>
        <v>42849.846025958919</v>
      </c>
      <c r="D385" s="85">
        <f>'3444'!AY378</f>
        <v>49439.487438893797</v>
      </c>
      <c r="E385" s="85">
        <f>'3444'!AZ378</f>
        <v>56029.128851828675</v>
      </c>
      <c r="G385" s="85">
        <f>'3444'!BE378</f>
        <v>19849.396142086731</v>
      </c>
      <c r="H385" s="85">
        <f>'3444'!BF378</f>
        <v>22603.38307869569</v>
      </c>
      <c r="I385" s="85">
        <f>'3444'!BG378</f>
        <v>25357.370015304648</v>
      </c>
    </row>
    <row r="386" spans="1:9" x14ac:dyDescent="0.4">
      <c r="A386" s="35">
        <f>'3444'!Y379</f>
        <v>371500</v>
      </c>
      <c r="B386" s="106">
        <f>IF(A386&gt;174999.99,VLOOKUP(A386,'Higher Income Adjustment'!A$1:B$190,2),0)</f>
        <v>0.7000000000000004</v>
      </c>
      <c r="C386" s="85">
        <f>'3444'!AX379</f>
        <v>42947.904467134518</v>
      </c>
      <c r="D386" s="85">
        <f>'3444'!AY379</f>
        <v>49538.73111522173</v>
      </c>
      <c r="E386" s="85">
        <f>'3444'!AZ379</f>
        <v>56129.557763308942</v>
      </c>
      <c r="G386" s="85">
        <f>'3444'!BE379</f>
        <v>19887.213915428722</v>
      </c>
      <c r="H386" s="85">
        <f>'3444'!BF379</f>
        <v>22641.696193426047</v>
      </c>
      <c r="I386" s="85">
        <f>'3444'!BG379</f>
        <v>25396.178471423373</v>
      </c>
    </row>
    <row r="387" spans="1:9" x14ac:dyDescent="0.4">
      <c r="A387" s="35">
        <f>'3444'!Y380</f>
        <v>372500</v>
      </c>
      <c r="B387" s="106">
        <f>IF(A387&gt;174999.99,VLOOKUP(A387,'Higher Income Adjustment'!A$1:B$190,2),0)</f>
        <v>0.7000000000000004</v>
      </c>
      <c r="C387" s="85">
        <f>'3444'!AX380</f>
        <v>43045.957915033716</v>
      </c>
      <c r="D387" s="85">
        <f>'3444'!AY380</f>
        <v>49637.97479154967</v>
      </c>
      <c r="E387" s="85">
        <f>'3444'!AZ380</f>
        <v>56229.991668065624</v>
      </c>
      <c r="G387" s="85">
        <f>'3444'!BE380</f>
        <v>19925.029601947288</v>
      </c>
      <c r="H387" s="85">
        <f>'3444'!BF380</f>
        <v>22680.009308156401</v>
      </c>
      <c r="I387" s="85">
        <f>'3444'!BG380</f>
        <v>25434.989014365514</v>
      </c>
    </row>
    <row r="388" spans="1:9" x14ac:dyDescent="0.4">
      <c r="A388" s="35">
        <f>'3444'!Y381</f>
        <v>373500</v>
      </c>
      <c r="B388" s="106">
        <f>IF(A388&gt;174999.99,VLOOKUP(A388,'Higher Income Adjustment'!A$1:B$190,2),0)</f>
        <v>0.7000000000000004</v>
      </c>
      <c r="C388" s="85">
        <f>'3444'!AX381</f>
        <v>43144.006372360702</v>
      </c>
      <c r="D388" s="85">
        <f>'3444'!AY381</f>
        <v>49737.218467877603</v>
      </c>
      <c r="E388" s="85">
        <f>'3444'!AZ381</f>
        <v>56330.430563394504</v>
      </c>
      <c r="G388" s="85">
        <f>'3444'!BE381</f>
        <v>19962.843202772601</v>
      </c>
      <c r="H388" s="85">
        <f>'3444'!BF381</f>
        <v>22718.322422886755</v>
      </c>
      <c r="I388" s="85">
        <f>'3444'!BG381</f>
        <v>25473.801643000908</v>
      </c>
    </row>
    <row r="389" spans="1:9" x14ac:dyDescent="0.4">
      <c r="A389" s="35">
        <f>'3444'!Y382</f>
        <v>374500</v>
      </c>
      <c r="B389" s="106">
        <f>IF(A389&gt;174999.99,VLOOKUP(A389,'Higher Income Adjustment'!A$1:B$190,2),0)</f>
        <v>0.7000000000000004</v>
      </c>
      <c r="C389" s="85">
        <f>'3444'!AX382</f>
        <v>43242.049841829052</v>
      </c>
      <c r="D389" s="85">
        <f>'3444'!AY382</f>
        <v>49836.462144205536</v>
      </c>
      <c r="E389" s="85">
        <f>'3444'!AZ382</f>
        <v>56430.87444658202</v>
      </c>
      <c r="G389" s="85">
        <f>'3444'!BE382</f>
        <v>20000.654719038735</v>
      </c>
      <c r="H389" s="85">
        <f>'3444'!BF382</f>
        <v>22756.635537617112</v>
      </c>
      <c r="I389" s="85">
        <f>'3444'!BG382</f>
        <v>25512.616356195489</v>
      </c>
    </row>
    <row r="390" spans="1:9" x14ac:dyDescent="0.4">
      <c r="A390" s="35">
        <f>'3444'!Y383</f>
        <v>375500</v>
      </c>
      <c r="B390" s="106">
        <f>IF(A390&gt;174999.99,VLOOKUP(A390,'Higher Income Adjustment'!A$1:B$190,2),0)</f>
        <v>0.7000000000000004</v>
      </c>
      <c r="C390" s="85">
        <f>'3444'!AX383</f>
        <v>43340.088326161713</v>
      </c>
      <c r="D390" s="85">
        <f>'3444'!AY383</f>
        <v>49935.705820533469</v>
      </c>
      <c r="E390" s="85">
        <f>'3444'!AZ383</f>
        <v>56531.323314905225</v>
      </c>
      <c r="G390" s="85">
        <f>'3444'!BE383</f>
        <v>20038.464151883676</v>
      </c>
      <c r="H390" s="85">
        <f>'3444'!BF383</f>
        <v>22794.94865234747</v>
      </c>
      <c r="I390" s="85">
        <f>'3444'!BG383</f>
        <v>25551.433152811263</v>
      </c>
    </row>
    <row r="391" spans="1:9" x14ac:dyDescent="0.4">
      <c r="A391" s="35">
        <f>'3444'!Y384</f>
        <v>376500</v>
      </c>
      <c r="B391" s="106">
        <f>IF(A391&gt;174999.99,VLOOKUP(A391,'Higher Income Adjustment'!A$1:B$190,2),0)</f>
        <v>0.7000000000000004</v>
      </c>
      <c r="C391" s="85">
        <f>'3444'!AX384</f>
        <v>43438.121828090923</v>
      </c>
      <c r="D391" s="85">
        <f>'3444'!AY384</f>
        <v>50034.949496861402</v>
      </c>
      <c r="E391" s="85">
        <f>'3444'!AZ384</f>
        <v>56631.77716563188</v>
      </c>
      <c r="G391" s="85">
        <f>'3444'!BE384</f>
        <v>20076.271502449301</v>
      </c>
      <c r="H391" s="85">
        <f>'3444'!BF384</f>
        <v>22833.261767077827</v>
      </c>
      <c r="I391" s="85">
        <f>'3444'!BG384</f>
        <v>25590.252031706354</v>
      </c>
    </row>
    <row r="392" spans="1:9" x14ac:dyDescent="0.4">
      <c r="A392" s="35">
        <f>'3444'!Y385</f>
        <v>377500</v>
      </c>
      <c r="B392" s="106">
        <f>IF(A392&gt;174999.99,VLOOKUP(A392,'Higher Income Adjustment'!A$1:B$190,2),0)</f>
        <v>0.7000000000000004</v>
      </c>
      <c r="C392" s="85">
        <f>'3444'!AX385</f>
        <v>43536.150350358206</v>
      </c>
      <c r="D392" s="85">
        <f>'3444'!AY385</f>
        <v>50134.193173189335</v>
      </c>
      <c r="E392" s="85">
        <f>'3444'!AZ385</f>
        <v>56732.235996020463</v>
      </c>
      <c r="G392" s="85">
        <f>'3444'!BE385</f>
        <v>20114.076771881362</v>
      </c>
      <c r="H392" s="85">
        <f>'3444'!BF385</f>
        <v>22871.574881808181</v>
      </c>
      <c r="I392" s="85">
        <f>'3444'!BG385</f>
        <v>25629.072991735</v>
      </c>
    </row>
    <row r="393" spans="1:9" x14ac:dyDescent="0.4">
      <c r="A393" s="35">
        <f>'3444'!Y386</f>
        <v>378500</v>
      </c>
      <c r="B393" s="106">
        <f>IF(A393&gt;174999.99,VLOOKUP(A393,'Higher Income Adjustment'!A$1:B$190,2),0)</f>
        <v>0.7000000000000004</v>
      </c>
      <c r="C393" s="85">
        <f>'3444'!AX386</f>
        <v>43634.173895714353</v>
      </c>
      <c r="D393" s="85">
        <f>'3444'!AY386</f>
        <v>50233.436849517268</v>
      </c>
      <c r="E393" s="85">
        <f>'3444'!AZ386</f>
        <v>56832.699803320182</v>
      </c>
      <c r="G393" s="85">
        <f>'3444'!BE386</f>
        <v>20151.87996132949</v>
      </c>
      <c r="H393" s="85">
        <f>'3444'!BF386</f>
        <v>22909.887996538535</v>
      </c>
      <c r="I393" s="85">
        <f>'3444'!BG386</f>
        <v>25667.896031747579</v>
      </c>
    </row>
    <row r="394" spans="1:9" x14ac:dyDescent="0.4">
      <c r="A394" s="35">
        <f>'3444'!Y387</f>
        <v>379500</v>
      </c>
      <c r="B394" s="106">
        <f>IF(A394&gt;174999.99,VLOOKUP(A394,'Higher Income Adjustment'!A$1:B$190,2),0)</f>
        <v>0.7000000000000004</v>
      </c>
      <c r="C394" s="85">
        <f>'3444'!AX387</f>
        <v>43732.192466919376</v>
      </c>
      <c r="D394" s="85">
        <f>'3444'!AY387</f>
        <v>50332.6805258452</v>
      </c>
      <c r="E394" s="85">
        <f>'3444'!AZ387</f>
        <v>56933.168584771025</v>
      </c>
      <c r="G394" s="85">
        <f>'3444'!BE387</f>
        <v>20189.681071947172</v>
      </c>
      <c r="H394" s="85">
        <f>'3444'!BF387</f>
        <v>22948.201111268892</v>
      </c>
      <c r="I394" s="85">
        <f>'3444'!BG387</f>
        <v>25706.721150590613</v>
      </c>
    </row>
    <row r="395" spans="1:9" x14ac:dyDescent="0.4">
      <c r="A395" s="35">
        <f>'3444'!Y388</f>
        <v>380500</v>
      </c>
      <c r="B395" s="106">
        <f>IF(A395&gt;174999.99,VLOOKUP(A395,'Higher Income Adjustment'!A$1:B$190,2),0)</f>
        <v>0.7000000000000004</v>
      </c>
      <c r="C395" s="85">
        <f>'3444'!AX388</f>
        <v>43830.206066742488</v>
      </c>
      <c r="D395" s="85">
        <f>'3444'!AY388</f>
        <v>50431.924202173133</v>
      </c>
      <c r="E395" s="85">
        <f>'3444'!AZ388</f>
        <v>57033.642337603778</v>
      </c>
      <c r="G395" s="85">
        <f>'3444'!BE388</f>
        <v>20227.48010489174</v>
      </c>
      <c r="H395" s="85">
        <f>'3444'!BF388</f>
        <v>22986.51422599925</v>
      </c>
      <c r="I395" s="85">
        <f>'3444'!BG388</f>
        <v>25745.54834710676</v>
      </c>
    </row>
    <row r="396" spans="1:9" x14ac:dyDescent="0.4">
      <c r="A396" s="35">
        <f>'3444'!Y389</f>
        <v>381500</v>
      </c>
      <c r="B396" s="106">
        <f>IF(A396&gt;174999.99,VLOOKUP(A396,'Higher Income Adjustment'!A$1:B$190,2),0)</f>
        <v>0.7000000000000004</v>
      </c>
      <c r="C396" s="85">
        <f>'3444'!AX389</f>
        <v>43928.214697962088</v>
      </c>
      <c r="D396" s="85">
        <f>'3444'!AY389</f>
        <v>50531.167878501066</v>
      </c>
      <c r="E396" s="85">
        <f>'3444'!AZ389</f>
        <v>57134.121059040044</v>
      </c>
      <c r="G396" s="85">
        <f>'3444'!BE389</f>
        <v>20265.277061324348</v>
      </c>
      <c r="H396" s="85">
        <f>'3444'!BF389</f>
        <v>23024.827340729607</v>
      </c>
      <c r="I396" s="85">
        <f>'3444'!BG389</f>
        <v>25784.377620134866</v>
      </c>
    </row>
    <row r="397" spans="1:9" x14ac:dyDescent="0.4">
      <c r="A397" s="35">
        <f>'3444'!Y390</f>
        <v>382500</v>
      </c>
      <c r="B397" s="106">
        <f>IF(A397&gt;174999.99,VLOOKUP(A397,'Higher Income Adjustment'!A$1:B$190,2),0)</f>
        <v>0.7000000000000004</v>
      </c>
      <c r="C397" s="85">
        <f>'3444'!AX390</f>
        <v>44026.218363365682</v>
      </c>
      <c r="D397" s="85">
        <f>'3444'!AY390</f>
        <v>50630.411554828999</v>
      </c>
      <c r="E397" s="85">
        <f>'3444'!AZ390</f>
        <v>57234.604746292316</v>
      </c>
      <c r="G397" s="85">
        <f>'3444'!BE390</f>
        <v>20303.071942409973</v>
      </c>
      <c r="H397" s="85">
        <f>'3444'!BF390</f>
        <v>23063.140455459961</v>
      </c>
      <c r="I397" s="85">
        <f>'3444'!BG390</f>
        <v>25823.208968509949</v>
      </c>
    </row>
    <row r="398" spans="1:9" x14ac:dyDescent="0.4">
      <c r="A398" s="35">
        <f>'3444'!Y391</f>
        <v>383500</v>
      </c>
      <c r="B398" s="106">
        <f>IF(A398&gt;174999.99,VLOOKUP(A398,'Higher Income Adjustment'!A$1:B$190,2),0)</f>
        <v>0.7000000000000004</v>
      </c>
      <c r="C398" s="85">
        <f>'3444'!AX391</f>
        <v>44124.217065749915</v>
      </c>
      <c r="D398" s="85">
        <f>'3444'!AY391</f>
        <v>50729.655231156932</v>
      </c>
      <c r="E398" s="85">
        <f>'3444'!AZ391</f>
        <v>57335.093396563949</v>
      </c>
      <c r="G398" s="85">
        <f>'3444'!BE391</f>
        <v>20340.86474931741</v>
      </c>
      <c r="H398" s="85">
        <f>'3444'!BF391</f>
        <v>23101.453570190315</v>
      </c>
      <c r="I398" s="85">
        <f>'3444'!BG391</f>
        <v>25862.04239106322</v>
      </c>
    </row>
    <row r="399" spans="1:9" x14ac:dyDescent="0.4">
      <c r="A399" s="35">
        <f>'3444'!Y392</f>
        <v>384500</v>
      </c>
      <c r="B399" s="106">
        <f>IF(A399&gt;174999.99,VLOOKUP(A399,'Higher Income Adjustment'!A$1:B$190,2),0)</f>
        <v>0.7000000000000004</v>
      </c>
      <c r="C399" s="85">
        <f>'3444'!AX392</f>
        <v>44222.210807920506</v>
      </c>
      <c r="D399" s="85">
        <f>'3444'!AY392</f>
        <v>50828.898907484872</v>
      </c>
      <c r="E399" s="85">
        <f>'3444'!AZ392</f>
        <v>57435.587007049238</v>
      </c>
      <c r="G399" s="85">
        <f>'3444'!BE392</f>
        <v>20378.655483219245</v>
      </c>
      <c r="H399" s="85">
        <f>'3444'!BF392</f>
        <v>23139.766684920673</v>
      </c>
      <c r="I399" s="85">
        <f>'3444'!BG392</f>
        <v>25900.8778866221</v>
      </c>
    </row>
    <row r="400" spans="1:9" x14ac:dyDescent="0.4">
      <c r="A400" s="35">
        <f>'3444'!Y393</f>
        <v>385500</v>
      </c>
      <c r="B400" s="106">
        <f>IF(A400&gt;174999.99,VLOOKUP(A400,'Higher Income Adjustment'!A$1:B$190,2),0)</f>
        <v>0.7000000000000004</v>
      </c>
      <c r="C400" s="85">
        <f>'3444'!AX393</f>
        <v>44320.199592692217</v>
      </c>
      <c r="D400" s="85">
        <f>'3444'!AY393</f>
        <v>50928.142583812805</v>
      </c>
      <c r="E400" s="85">
        <f>'3444'!AZ393</f>
        <v>57536.085574933393</v>
      </c>
      <c r="G400" s="85">
        <f>'3444'!BE393</f>
        <v>20416.44414529184</v>
      </c>
      <c r="H400" s="85">
        <f>'3444'!BF393</f>
        <v>23178.07979965103</v>
      </c>
      <c r="I400" s="85">
        <f>'3444'!BG393</f>
        <v>25939.71545401022</v>
      </c>
    </row>
    <row r="401" spans="1:9" x14ac:dyDescent="0.4">
      <c r="A401" s="35">
        <f>'3444'!Y394</f>
        <v>386500</v>
      </c>
      <c r="B401" s="106">
        <f>IF(A401&gt;174999.99,VLOOKUP(A401,'Higher Income Adjustment'!A$1:B$190,2),0)</f>
        <v>0.7000000000000004</v>
      </c>
      <c r="C401" s="85">
        <f>'3444'!AX394</f>
        <v>44418.183422888833</v>
      </c>
      <c r="D401" s="85">
        <f>'3444'!AY394</f>
        <v>51027.386260140738</v>
      </c>
      <c r="E401" s="85">
        <f>'3444'!AZ394</f>
        <v>57636.589097392643</v>
      </c>
      <c r="G401" s="85">
        <f>'3444'!BE394</f>
        <v>20454.23073671533</v>
      </c>
      <c r="H401" s="85">
        <f>'3444'!BF394</f>
        <v>23216.392914381384</v>
      </c>
      <c r="I401" s="85">
        <f>'3444'!BG394</f>
        <v>25978.555092047438</v>
      </c>
    </row>
    <row r="402" spans="1:9" x14ac:dyDescent="0.4">
      <c r="A402" s="35">
        <f>'3444'!Y395</f>
        <v>387500</v>
      </c>
      <c r="B402" s="106">
        <f>IF(A402&gt;174999.99,VLOOKUP(A402,'Higher Income Adjustment'!A$1:B$190,2),0)</f>
        <v>0.7000000000000004</v>
      </c>
      <c r="C402" s="85">
        <f>'3444'!AX395</f>
        <v>44516.162301343131</v>
      </c>
      <c r="D402" s="85">
        <f>'3444'!AY395</f>
        <v>51126.629936468671</v>
      </c>
      <c r="E402" s="85">
        <f>'3444'!AZ395</f>
        <v>57737.097571594211</v>
      </c>
      <c r="G402" s="85">
        <f>'3444'!BE395</f>
        <v>20492.015258673615</v>
      </c>
      <c r="H402" s="85">
        <f>'3444'!BF395</f>
        <v>23254.706029111741</v>
      </c>
      <c r="I402" s="85">
        <f>'3444'!BG395</f>
        <v>26017.396799549868</v>
      </c>
    </row>
    <row r="403" spans="1:9" x14ac:dyDescent="0.4">
      <c r="A403" s="35">
        <f>'3444'!Y396</f>
        <v>388500</v>
      </c>
      <c r="B403" s="106">
        <f>IF(A403&gt;174999.99,VLOOKUP(A403,'Higher Income Adjustment'!A$1:B$190,2),0)</f>
        <v>0.7000000000000004</v>
      </c>
      <c r="C403" s="85">
        <f>'3444'!AX396</f>
        <v>44614.136230896867</v>
      </c>
      <c r="D403" s="85">
        <f>'3444'!AY396</f>
        <v>51225.873612796604</v>
      </c>
      <c r="E403" s="85">
        <f>'3444'!AZ396</f>
        <v>57837.610994696341</v>
      </c>
      <c r="G403" s="85">
        <f>'3444'!BE396</f>
        <v>20529.797712354328</v>
      </c>
      <c r="H403" s="85">
        <f>'3444'!BF396</f>
        <v>23293.019143842095</v>
      </c>
      <c r="I403" s="85">
        <f>'3444'!BG396</f>
        <v>26056.240575329863</v>
      </c>
    </row>
    <row r="404" spans="1:9" x14ac:dyDescent="0.4">
      <c r="A404" s="35">
        <f>'3444'!Y397</f>
        <v>389500</v>
      </c>
      <c r="B404" s="106">
        <f>IF(A404&gt;174999.99,VLOOKUP(A404,'Higher Income Adjustment'!A$1:B$190,2),0)</f>
        <v>0.7000000000000004</v>
      </c>
      <c r="C404" s="85">
        <f>'3444'!AX397</f>
        <v>44712.105214400712</v>
      </c>
      <c r="D404" s="85">
        <f>'3444'!AY397</f>
        <v>51325.117289124537</v>
      </c>
      <c r="E404" s="85">
        <f>'3444'!AZ397</f>
        <v>57938.129363848362</v>
      </c>
      <c r="G404" s="85">
        <f>'3444'!BE397</f>
        <v>20567.578098948852</v>
      </c>
      <c r="H404" s="85">
        <f>'3444'!BF397</f>
        <v>23331.332258572453</v>
      </c>
      <c r="I404" s="85">
        <f>'3444'!BG397</f>
        <v>26095.086418196053</v>
      </c>
    </row>
    <row r="405" spans="1:9" x14ac:dyDescent="0.4">
      <c r="A405" s="35">
        <f>'3444'!Y398</f>
        <v>390500</v>
      </c>
      <c r="B405" s="106">
        <f>IF(A405&gt;174999.99,VLOOKUP(A405,'Higher Income Adjustment'!A$1:B$190,2),0)</f>
        <v>0.7000000000000004</v>
      </c>
      <c r="C405" s="85">
        <f>'3444'!AX398</f>
        <v>44810.069254714246</v>
      </c>
      <c r="D405" s="85">
        <f>'3444'!AY398</f>
        <v>51424.36096545247</v>
      </c>
      <c r="E405" s="85">
        <f>'3444'!AZ398</f>
        <v>58038.652676190693</v>
      </c>
      <c r="G405" s="85">
        <f>'3444'!BE398</f>
        <v>20605.356419652275</v>
      </c>
      <c r="H405" s="85">
        <f>'3444'!BF398</f>
        <v>23369.64537330281</v>
      </c>
      <c r="I405" s="85">
        <f>'3444'!BG398</f>
        <v>26133.934326953346</v>
      </c>
    </row>
    <row r="406" spans="1:9" x14ac:dyDescent="0.4">
      <c r="A406" s="35">
        <f>'3444'!Y399</f>
        <v>391500</v>
      </c>
      <c r="B406" s="106">
        <f>IF(A406&gt;174999.99,VLOOKUP(A406,'Higher Income Adjustment'!A$1:B$190,2),0)</f>
        <v>0.7000000000000004</v>
      </c>
      <c r="C406" s="85">
        <f>'3444'!AX399</f>
        <v>44908.028354705915</v>
      </c>
      <c r="D406" s="85">
        <f>'3444'!AY399</f>
        <v>51523.604641780403</v>
      </c>
      <c r="E406" s="85">
        <f>'3444'!AZ399</f>
        <v>58139.18092885489</v>
      </c>
      <c r="G406" s="85">
        <f>'3444'!BE399</f>
        <v>20643.132675663397</v>
      </c>
      <c r="H406" s="85">
        <f>'3444'!BF399</f>
        <v>23407.958488033164</v>
      </c>
      <c r="I406" s="85">
        <f>'3444'!BG399</f>
        <v>26172.784300402931</v>
      </c>
    </row>
    <row r="407" spans="1:9" x14ac:dyDescent="0.4">
      <c r="A407" s="35">
        <f>'3444'!Y400</f>
        <v>392500</v>
      </c>
      <c r="B407" s="106">
        <f>IF(A407&gt;174999.99,VLOOKUP(A407,'Higher Income Adjustment'!A$1:B$190,2),0)</f>
        <v>0.7000000000000004</v>
      </c>
      <c r="C407" s="85">
        <f>'3444'!AX400</f>
        <v>45005.982517253011</v>
      </c>
      <c r="D407" s="85">
        <f>'3444'!AY400</f>
        <v>51622.848318108336</v>
      </c>
      <c r="E407" s="85">
        <f>'3444'!AZ400</f>
        <v>58239.71411896366</v>
      </c>
      <c r="G407" s="85">
        <f>'3444'!BE400</f>
        <v>20680.906868184717</v>
      </c>
      <c r="H407" s="85">
        <f>'3444'!BF400</f>
        <v>23446.271602763518</v>
      </c>
      <c r="I407" s="85">
        <f>'3444'!BG400</f>
        <v>26211.636337342319</v>
      </c>
    </row>
    <row r="408" spans="1:9" x14ac:dyDescent="0.4">
      <c r="A408" s="35">
        <f>'3444'!Y401</f>
        <v>393500</v>
      </c>
      <c r="B408" s="106">
        <f>IF(A408&gt;174999.99,VLOOKUP(A408,'Higher Income Adjustment'!A$1:B$190,2),0)</f>
        <v>0.7000000000000004</v>
      </c>
      <c r="C408" s="85">
        <f>'3444'!AX401</f>
        <v>45103.931745241644</v>
      </c>
      <c r="D408" s="85">
        <f>'3444'!AY401</f>
        <v>51722.091994436269</v>
      </c>
      <c r="E408" s="85">
        <f>'3444'!AZ401</f>
        <v>58340.252243630894</v>
      </c>
      <c r="G408" s="85">
        <f>'3444'!BE401</f>
        <v>20718.67899842242</v>
      </c>
      <c r="H408" s="85">
        <f>'3444'!BF401</f>
        <v>23484.584717493875</v>
      </c>
      <c r="I408" s="85">
        <f>'3444'!BG401</f>
        <v>26250.490436565331</v>
      </c>
    </row>
    <row r="409" spans="1:9" x14ac:dyDescent="0.4">
      <c r="A409" s="35">
        <f>'3444'!Y402</f>
        <v>394500</v>
      </c>
      <c r="B409" s="106">
        <f>IF(A409&gt;174999.99,VLOOKUP(A409,'Higher Income Adjustment'!A$1:B$190,2),0)</f>
        <v>0.7000000000000004</v>
      </c>
      <c r="C409" s="85">
        <f>'3444'!AX402</f>
        <v>45201.876041566698</v>
      </c>
      <c r="D409" s="85">
        <f>'3444'!AY402</f>
        <v>51821.335670764201</v>
      </c>
      <c r="E409" s="85">
        <f>'3444'!AZ402</f>
        <v>58440.795299961705</v>
      </c>
      <c r="G409" s="85">
        <f>'3444'!BE402</f>
        <v>20756.449067586353</v>
      </c>
      <c r="H409" s="85">
        <f>'3444'!BF402</f>
        <v>23522.897832224233</v>
      </c>
      <c r="I409" s="85">
        <f>'3444'!BG402</f>
        <v>26289.346596862113</v>
      </c>
    </row>
    <row r="410" spans="1:9" x14ac:dyDescent="0.4">
      <c r="A410" s="35">
        <f>'3444'!Y403</f>
        <v>395500</v>
      </c>
      <c r="B410" s="106">
        <f>IF(A410&gt;174999.99,VLOOKUP(A410,'Higher Income Adjustment'!A$1:B$190,2),0)</f>
        <v>0.7000000000000004</v>
      </c>
      <c r="C410" s="85">
        <f>'3444'!AX403</f>
        <v>45299.815409131821</v>
      </c>
      <c r="D410" s="85">
        <f>'3444'!AY403</f>
        <v>51920.579347092142</v>
      </c>
      <c r="E410" s="85">
        <f>'3444'!AZ403</f>
        <v>58541.343285052462</v>
      </c>
      <c r="G410" s="85">
        <f>'3444'!BE403</f>
        <v>20794.217076890025</v>
      </c>
      <c r="H410" s="85">
        <f>'3444'!BF403</f>
        <v>23561.21094695459</v>
      </c>
      <c r="I410" s="85">
        <f>'3444'!BG403</f>
        <v>26328.204817019156</v>
      </c>
    </row>
    <row r="411" spans="1:9" x14ac:dyDescent="0.4">
      <c r="A411" s="35">
        <f>'3444'!Y404</f>
        <v>396500</v>
      </c>
      <c r="B411" s="106">
        <f>IF(A411&gt;174999.99,VLOOKUP(A411,'Higher Income Adjustment'!A$1:B$190,2),0)</f>
        <v>0.7000000000000004</v>
      </c>
      <c r="C411" s="85">
        <f>'3444'!AX404</f>
        <v>45397.749850849366</v>
      </c>
      <c r="D411" s="85">
        <f>'3444'!AY404</f>
        <v>52019.823023420075</v>
      </c>
      <c r="E411" s="85">
        <f>'3444'!AZ404</f>
        <v>58641.896195990783</v>
      </c>
      <c r="G411" s="85">
        <f>'3444'!BE404</f>
        <v>20831.983027550588</v>
      </c>
      <c r="H411" s="85">
        <f>'3444'!BF404</f>
        <v>23599.524061684944</v>
      </c>
      <c r="I411" s="85">
        <f>'3444'!BG404</f>
        <v>26367.0650958193</v>
      </c>
    </row>
    <row r="412" spans="1:9" x14ac:dyDescent="0.4">
      <c r="A412" s="35">
        <f>'3444'!Y405</f>
        <v>397500</v>
      </c>
      <c r="B412" s="106">
        <f>IF(A412&gt;174999.99,VLOOKUP(A412,'Higher Income Adjustment'!A$1:B$190,2),0)</f>
        <v>0.7000000000000004</v>
      </c>
      <c r="C412" s="85">
        <f>'3444'!AX405</f>
        <v>45495.679369640384</v>
      </c>
      <c r="D412" s="85">
        <f>'3444'!AY405</f>
        <v>52119.066699748008</v>
      </c>
      <c r="E412" s="85">
        <f>'3444'!AZ405</f>
        <v>58742.454029855631</v>
      </c>
      <c r="G412" s="85">
        <f>'3444'!BE405</f>
        <v>20869.746920788828</v>
      </c>
      <c r="H412" s="85">
        <f>'3444'!BF405</f>
        <v>23637.837176415298</v>
      </c>
      <c r="I412" s="85">
        <f>'3444'!BG405</f>
        <v>26405.927432041768</v>
      </c>
    </row>
    <row r="413" spans="1:9" x14ac:dyDescent="0.4">
      <c r="A413" s="35">
        <f>'3444'!Y406</f>
        <v>398500</v>
      </c>
      <c r="B413" s="106">
        <f>IF(A413&gt;174999.99,VLOOKUP(A413,'Higher Income Adjustment'!A$1:B$190,2),0)</f>
        <v>0.7000000000000004</v>
      </c>
      <c r="C413" s="85">
        <f>'3444'!AX406</f>
        <v>45593.603968434603</v>
      </c>
      <c r="D413" s="85">
        <f>'3444'!AY406</f>
        <v>52218.31037607594</v>
      </c>
      <c r="E413" s="85">
        <f>'3444'!AZ406</f>
        <v>58843.016783717278</v>
      </c>
      <c r="G413" s="85">
        <f>'3444'!BE406</f>
        <v>20907.50875782916</v>
      </c>
      <c r="H413" s="85">
        <f>'3444'!BF406</f>
        <v>23676.150291145656</v>
      </c>
      <c r="I413" s="85">
        <f>'3444'!BG406</f>
        <v>26444.791824462151</v>
      </c>
    </row>
    <row r="414" spans="1:9" x14ac:dyDescent="0.4">
      <c r="A414" s="35">
        <f>'3444'!Y407</f>
        <v>399500</v>
      </c>
      <c r="B414" s="106">
        <f>IF(A414&gt;174999.99,VLOOKUP(A414,'Higher Income Adjustment'!A$1:B$190,2),0)</f>
        <v>0.7000000000000004</v>
      </c>
      <c r="C414" s="85">
        <f>'3444'!AX407</f>
        <v>45691.523650170362</v>
      </c>
      <c r="D414" s="85">
        <f>'3444'!AY407</f>
        <v>52317.554052403873</v>
      </c>
      <c r="E414" s="85">
        <f>'3444'!AZ407</f>
        <v>58943.584454637385</v>
      </c>
      <c r="G414" s="85">
        <f>'3444'!BE407</f>
        <v>20945.268539899589</v>
      </c>
      <c r="H414" s="85">
        <f>'3444'!BF407</f>
        <v>23714.463405876013</v>
      </c>
      <c r="I414" s="85">
        <f>'3444'!BG407</f>
        <v>26483.658271852437</v>
      </c>
    </row>
    <row r="415" spans="1:9" x14ac:dyDescent="0.4">
      <c r="A415" s="35">
        <f>'3444'!Y408</f>
        <v>400500</v>
      </c>
      <c r="B415" s="106">
        <f>IF(A415&gt;174999.99,VLOOKUP(A415,'Higher Income Adjustment'!A$1:B$190,2),0)</f>
        <v>0.7000000000000004</v>
      </c>
      <c r="C415" s="85">
        <f>'3444'!AX408</f>
        <v>45789.438417794598</v>
      </c>
      <c r="D415" s="85">
        <f>'3444'!AY408</f>
        <v>52416.797728731806</v>
      </c>
      <c r="E415" s="85">
        <f>'3444'!AZ408</f>
        <v>59044.157039669015</v>
      </c>
      <c r="G415" s="85">
        <f>'3444'!BE408</f>
        <v>20983.026268231722</v>
      </c>
      <c r="H415" s="85">
        <f>'3444'!BF408</f>
        <v>23752.77652060637</v>
      </c>
      <c r="I415" s="85">
        <f>'3444'!BG408</f>
        <v>26522.526772981018</v>
      </c>
    </row>
    <row r="416" spans="1:9" x14ac:dyDescent="0.4">
      <c r="A416" s="35">
        <f>'3444'!Y409</f>
        <v>401500</v>
      </c>
      <c r="B416" s="106">
        <f>IF(A416&gt;174999.99,VLOOKUP(A416,'Higher Income Adjustment'!A$1:B$190,2),0)</f>
        <v>0.7000000000000004</v>
      </c>
      <c r="C416" s="85">
        <f>'3444'!AX409</f>
        <v>45887.348274262848</v>
      </c>
      <c r="D416" s="85">
        <f>'3444'!AY409</f>
        <v>52516.041405059739</v>
      </c>
      <c r="E416" s="85">
        <f>'3444'!AZ409</f>
        <v>59144.734535856631</v>
      </c>
      <c r="G416" s="85">
        <f>'3444'!BE409</f>
        <v>21020.781944060749</v>
      </c>
      <c r="H416" s="85">
        <f>'3444'!BF409</f>
        <v>23791.089635336724</v>
      </c>
      <c r="I416" s="85">
        <f>'3444'!BG409</f>
        <v>26561.3973266127</v>
      </c>
    </row>
    <row r="417" spans="1:9" x14ac:dyDescent="0.4">
      <c r="A417" s="35">
        <f>'3444'!Y410</f>
        <v>402500</v>
      </c>
      <c r="B417" s="106">
        <f>IF(A417&gt;174999.99,VLOOKUP(A417,'Higher Income Adjustment'!A$1:B$190,2),0)</f>
        <v>0.7000000000000004</v>
      </c>
      <c r="C417" s="85">
        <f>'3444'!AX410</f>
        <v>45985.253222539155</v>
      </c>
      <c r="D417" s="85">
        <f>'3444'!AY410</f>
        <v>52615.285081387672</v>
      </c>
      <c r="E417" s="85">
        <f>'3444'!AZ410</f>
        <v>59245.316940236189</v>
      </c>
      <c r="G417" s="85">
        <f>'3444'!BE410</f>
        <v>21058.53556862543</v>
      </c>
      <c r="H417" s="85">
        <f>'3444'!BF410</f>
        <v>23829.402750067078</v>
      </c>
      <c r="I417" s="85">
        <f>'3444'!BG410</f>
        <v>26600.269931508727</v>
      </c>
    </row>
    <row r="418" spans="1:9" x14ac:dyDescent="0.4">
      <c r="A418" s="35">
        <f>'3444'!Y411</f>
        <v>403500</v>
      </c>
      <c r="B418" s="106">
        <f>IF(A418&gt;174999.99,VLOOKUP(A418,'Higher Income Adjustment'!A$1:B$190,2),0)</f>
        <v>0.7000000000000004</v>
      </c>
      <c r="C418" s="85">
        <f>'3444'!AX411</f>
        <v>46083.153265596091</v>
      </c>
      <c r="D418" s="85">
        <f>'3444'!AY411</f>
        <v>52714.528757715605</v>
      </c>
      <c r="E418" s="85">
        <f>'3444'!AZ411</f>
        <v>59345.904249835119</v>
      </c>
      <c r="G418" s="85">
        <f>'3444'!BE411</f>
        <v>21096.287143168083</v>
      </c>
      <c r="H418" s="85">
        <f>'3444'!BF411</f>
        <v>23867.715864797436</v>
      </c>
      <c r="I418" s="85">
        <f>'3444'!BG411</f>
        <v>26639.144586426788</v>
      </c>
    </row>
    <row r="419" spans="1:9" x14ac:dyDescent="0.4">
      <c r="A419" s="35">
        <f>'3444'!Y412</f>
        <v>404500</v>
      </c>
      <c r="B419" s="106">
        <f>IF(A419&gt;174999.99,VLOOKUP(A419,'Higher Income Adjustment'!A$1:B$190,2),0)</f>
        <v>0.7000000000000004</v>
      </c>
      <c r="C419" s="85">
        <f>'3444'!AX412</f>
        <v>46181.048406414702</v>
      </c>
      <c r="D419" s="85">
        <f>'3444'!AY412</f>
        <v>52813.772434043538</v>
      </c>
      <c r="E419" s="85">
        <f>'3444'!AZ412</f>
        <v>59446.496461672374</v>
      </c>
      <c r="G419" s="85">
        <f>'3444'!BE412</f>
        <v>21134.036668934565</v>
      </c>
      <c r="H419" s="85">
        <f>'3444'!BF412</f>
        <v>23906.028979527793</v>
      </c>
      <c r="I419" s="85">
        <f>'3444'!BG412</f>
        <v>26678.021290121022</v>
      </c>
    </row>
    <row r="420" spans="1:9" x14ac:dyDescent="0.4">
      <c r="A420" s="35">
        <f>'3444'!Y413</f>
        <v>405500</v>
      </c>
      <c r="B420" s="106">
        <f>IF(A420&gt;174999.99,VLOOKUP(A420,'Higher Income Adjustment'!A$1:B$190,2),0)</f>
        <v>0.7000000000000004</v>
      </c>
      <c r="C420" s="85">
        <f>'3444'!AX413</f>
        <v>46278.938647984476</v>
      </c>
      <c r="D420" s="85">
        <f>'3444'!AY413</f>
        <v>52913.016110371471</v>
      </c>
      <c r="E420" s="85">
        <f>'3444'!AZ413</f>
        <v>59547.093572758466</v>
      </c>
      <c r="G420" s="85">
        <f>'3444'!BE413</f>
        <v>21171.784147174265</v>
      </c>
      <c r="H420" s="85">
        <f>'3444'!BF413</f>
        <v>23944.342094258151</v>
      </c>
      <c r="I420" s="85">
        <f>'3444'!BG413</f>
        <v>26716.900041342036</v>
      </c>
    </row>
    <row r="421" spans="1:9" x14ac:dyDescent="0.4">
      <c r="A421" s="35">
        <f>'3444'!Y414</f>
        <v>406500</v>
      </c>
      <c r="B421" s="106">
        <f>IF(A421&gt;174999.99,VLOOKUP(A421,'Higher Income Adjustment'!A$1:B$190,2),0)</f>
        <v>0.7000000000000004</v>
      </c>
      <c r="C421" s="85">
        <f>'3444'!AX414</f>
        <v>46376.823993303333</v>
      </c>
      <c r="D421" s="85">
        <f>'3444'!AY414</f>
        <v>53012.259786699411</v>
      </c>
      <c r="E421" s="85">
        <f>'3444'!AZ414</f>
        <v>59647.695580095489</v>
      </c>
      <c r="G421" s="85">
        <f>'3444'!BE414</f>
        <v>21209.529579140079</v>
      </c>
      <c r="H421" s="85">
        <f>'3444'!BF414</f>
        <v>23982.655208988504</v>
      </c>
      <c r="I421" s="85">
        <f>'3444'!BG414</f>
        <v>26755.78083883693</v>
      </c>
    </row>
    <row r="422" spans="1:9" x14ac:dyDescent="0.4">
      <c r="A422" s="35">
        <f>'3444'!Y415</f>
        <v>407500</v>
      </c>
      <c r="B422" s="106">
        <f>IF(A422&gt;174999.99,VLOOKUP(A422,'Higher Income Adjustment'!A$1:B$190,2),0)</f>
        <v>0.7000000000000004</v>
      </c>
      <c r="C422" s="85">
        <f>'3444'!AX415</f>
        <v>46474.704445377552</v>
      </c>
      <c r="D422" s="85">
        <f>'3444'!AY415</f>
        <v>53111.503463027344</v>
      </c>
      <c r="E422" s="85">
        <f>'3444'!AZ415</f>
        <v>59748.302480677135</v>
      </c>
      <c r="G422" s="85">
        <f>'3444'!BE415</f>
        <v>21247.272966088429</v>
      </c>
      <c r="H422" s="85">
        <f>'3444'!BF415</f>
        <v>24020.968323718858</v>
      </c>
      <c r="I422" s="85">
        <f>'3444'!BG415</f>
        <v>26794.663681349288</v>
      </c>
    </row>
    <row r="423" spans="1:9" x14ac:dyDescent="0.4">
      <c r="A423" s="35">
        <f>'3444'!Y416</f>
        <v>408500</v>
      </c>
      <c r="B423" s="106">
        <f>IF(A423&gt;174999.99,VLOOKUP(A423,'Higher Income Adjustment'!A$1:B$190,2),0)</f>
        <v>0.7000000000000004</v>
      </c>
      <c r="C423" s="85">
        <f>'3444'!AX416</f>
        <v>46572.580007221804</v>
      </c>
      <c r="D423" s="85">
        <f>'3444'!AY416</f>
        <v>53210.747139355277</v>
      </c>
      <c r="E423" s="85">
        <f>'3444'!AZ416</f>
        <v>59848.914271488749</v>
      </c>
      <c r="G423" s="85">
        <f>'3444'!BE416</f>
        <v>21285.014309279224</v>
      </c>
      <c r="H423" s="85">
        <f>'3444'!BF416</f>
        <v>24059.281438449216</v>
      </c>
      <c r="I423" s="85">
        <f>'3444'!BG416</f>
        <v>26833.548567619207</v>
      </c>
    </row>
    <row r="424" spans="1:9" x14ac:dyDescent="0.4">
      <c r="A424" s="35">
        <f>'3444'!Y417</f>
        <v>409500</v>
      </c>
      <c r="B424" s="106">
        <f>IF(A424&gt;174999.99,VLOOKUP(A424,'Higher Income Adjustment'!A$1:B$190,2),0)</f>
        <v>0.7000000000000004</v>
      </c>
      <c r="C424" s="85">
        <f>'3444'!AX417</f>
        <v>46670.450681859053</v>
      </c>
      <c r="D424" s="85">
        <f>'3444'!AY417</f>
        <v>53309.99081568321</v>
      </c>
      <c r="E424" s="85">
        <f>'3444'!AZ417</f>
        <v>59949.530949507367</v>
      </c>
      <c r="G424" s="85">
        <f>'3444'!BE417</f>
        <v>21322.753609975836</v>
      </c>
      <c r="H424" s="85">
        <f>'3444'!BF417</f>
        <v>24097.594553179573</v>
      </c>
      <c r="I424" s="85">
        <f>'3444'!BG417</f>
        <v>26872.43549638331</v>
      </c>
    </row>
    <row r="425" spans="1:9" x14ac:dyDescent="0.4">
      <c r="A425" s="35">
        <f>'3444'!Y418</f>
        <v>410500</v>
      </c>
      <c r="B425" s="106">
        <f>IF(A425&gt;174999.99,VLOOKUP(A425,'Higher Income Adjustment'!A$1:B$190,2),0)</f>
        <v>0.7000000000000004</v>
      </c>
      <c r="C425" s="85">
        <f>'3444'!AX418</f>
        <v>46768.316472320577</v>
      </c>
      <c r="D425" s="85">
        <f>'3444'!AY418</f>
        <v>53409.234492011143</v>
      </c>
      <c r="E425" s="85">
        <f>'3444'!AZ418</f>
        <v>60050.152511701708</v>
      </c>
      <c r="G425" s="85">
        <f>'3444'!BE418</f>
        <v>21360.490869445119</v>
      </c>
      <c r="H425" s="85">
        <f>'3444'!BF418</f>
        <v>24135.907667909927</v>
      </c>
      <c r="I425" s="85">
        <f>'3444'!BG418</f>
        <v>26911.324466374735</v>
      </c>
    </row>
    <row r="426" spans="1:9" x14ac:dyDescent="0.4">
      <c r="A426" s="35">
        <f>'3444'!Y419</f>
        <v>411500</v>
      </c>
      <c r="B426" s="106">
        <f>IF(A426&gt;174999.99,VLOOKUP(A426,'Higher Income Adjustment'!A$1:B$190,2),0)</f>
        <v>0.7000000000000004</v>
      </c>
      <c r="C426" s="85">
        <f>'3444'!AX419</f>
        <v>46866.177381645917</v>
      </c>
      <c r="D426" s="85">
        <f>'3444'!AY419</f>
        <v>53508.478168339076</v>
      </c>
      <c r="E426" s="85">
        <f>'3444'!AZ419</f>
        <v>60150.778955032234</v>
      </c>
      <c r="G426" s="85">
        <f>'3444'!BE419</f>
        <v>21398.226088957374</v>
      </c>
      <c r="H426" s="85">
        <f>'3444'!BF419</f>
        <v>24174.220782640285</v>
      </c>
      <c r="I426" s="85">
        <f>'3444'!BG419</f>
        <v>26950.215476323196</v>
      </c>
    </row>
    <row r="427" spans="1:9" x14ac:dyDescent="0.4">
      <c r="A427" s="35">
        <f>'3444'!Y420</f>
        <v>412500</v>
      </c>
      <c r="B427" s="106">
        <f>IF(A427&gt;174999.99,VLOOKUP(A427,'Higher Income Adjustment'!A$1:B$190,2),0)</f>
        <v>0.7000000000000004</v>
      </c>
      <c r="C427" s="85">
        <f>'3444'!AX420</f>
        <v>46964.033412882833</v>
      </c>
      <c r="D427" s="85">
        <f>'3444'!AY420</f>
        <v>53607.721844667009</v>
      </c>
      <c r="E427" s="85">
        <f>'3444'!AZ420</f>
        <v>60251.410276451184</v>
      </c>
      <c r="G427" s="85">
        <f>'3444'!BE420</f>
        <v>21435.959269786348</v>
      </c>
      <c r="H427" s="85">
        <f>'3444'!BF420</f>
        <v>24212.533897370638</v>
      </c>
      <c r="I427" s="85">
        <f>'3444'!BG420</f>
        <v>26989.108524954929</v>
      </c>
    </row>
    <row r="428" spans="1:9" x14ac:dyDescent="0.4">
      <c r="A428" s="35">
        <f>'3444'!Y421</f>
        <v>413500</v>
      </c>
      <c r="B428" s="106">
        <f>IF(A428&gt;174999.99,VLOOKUP(A428,'Higher Income Adjustment'!A$1:B$190,2),0)</f>
        <v>0.7000000000000004</v>
      </c>
      <c r="C428" s="85">
        <f>'3444'!AX421</f>
        <v>47061.884569087299</v>
      </c>
      <c r="D428" s="85">
        <f>'3444'!AY421</f>
        <v>53706.965520994941</v>
      </c>
      <c r="E428" s="85">
        <f>'3444'!AZ421</f>
        <v>60352.046472902584</v>
      </c>
      <c r="G428" s="85">
        <f>'3444'!BE421</f>
        <v>21473.690413209213</v>
      </c>
      <c r="H428" s="85">
        <f>'3444'!BF421</f>
        <v>24250.847012100996</v>
      </c>
      <c r="I428" s="85">
        <f>'3444'!BG421</f>
        <v>27028.003610992779</v>
      </c>
    </row>
    <row r="429" spans="1:9" x14ac:dyDescent="0.4">
      <c r="A429" s="35">
        <f>'3444'!Y422</f>
        <v>414500</v>
      </c>
      <c r="B429" s="106">
        <f>IF(A429&gt;174999.99,VLOOKUP(A429,'Higher Income Adjustment'!A$1:B$190,2),0)</f>
        <v>0.7000000000000004</v>
      </c>
      <c r="C429" s="85">
        <f>'3444'!AX422</f>
        <v>47159.730853323454</v>
      </c>
      <c r="D429" s="85">
        <f>'3444'!AY422</f>
        <v>53806.209197322874</v>
      </c>
      <c r="E429" s="85">
        <f>'3444'!AZ422</f>
        <v>60452.687541322295</v>
      </c>
      <c r="G429" s="85">
        <f>'3444'!BE422</f>
        <v>21511.419520506552</v>
      </c>
      <c r="H429" s="85">
        <f>'3444'!BF422</f>
        <v>24289.160126831353</v>
      </c>
      <c r="I429" s="85">
        <f>'3444'!BG422</f>
        <v>27066.900733156155</v>
      </c>
    </row>
    <row r="430" spans="1:9" x14ac:dyDescent="0.4">
      <c r="A430" s="35">
        <f>'3444'!Y423</f>
        <v>415500</v>
      </c>
      <c r="B430" s="106">
        <f>IF(A430&gt;174999.99,VLOOKUP(A430,'Higher Income Adjustment'!A$1:B$190,2),0)</f>
        <v>0.7000000000000004</v>
      </c>
      <c r="C430" s="85">
        <f>'3444'!AX423</f>
        <v>47257.572268663578</v>
      </c>
      <c r="D430" s="85">
        <f>'3444'!AY423</f>
        <v>53905.452873650807</v>
      </c>
      <c r="E430" s="85">
        <f>'3444'!AZ423</f>
        <v>60553.333478638036</v>
      </c>
      <c r="G430" s="85">
        <f>'3444'!BE423</f>
        <v>21549.146592962352</v>
      </c>
      <c r="H430" s="85">
        <f>'3444'!BF423</f>
        <v>24327.473241561707</v>
      </c>
      <c r="I430" s="85">
        <f>'3444'!BG423</f>
        <v>27105.799890161063</v>
      </c>
    </row>
    <row r="431" spans="1:9" x14ac:dyDescent="0.4">
      <c r="A431" s="35">
        <f>'3444'!Y424</f>
        <v>416500</v>
      </c>
      <c r="B431" s="106">
        <f>IF(A431&gt;174999.99,VLOOKUP(A431,'Higher Income Adjustment'!A$1:B$190,2),0)</f>
        <v>0.7000000000000004</v>
      </c>
      <c r="C431" s="85">
        <f>'3444'!AX424</f>
        <v>47355.408818188058</v>
      </c>
      <c r="D431" s="85">
        <f>'3444'!AY424</f>
        <v>54004.69654997874</v>
      </c>
      <c r="E431" s="85">
        <f>'3444'!AZ424</f>
        <v>60653.984281769423</v>
      </c>
      <c r="G431" s="85">
        <f>'3444'!BE424</f>
        <v>21586.871631863985</v>
      </c>
      <c r="H431" s="85">
        <f>'3444'!BF424</f>
        <v>24365.786356292061</v>
      </c>
      <c r="I431" s="85">
        <f>'3444'!BG424</f>
        <v>27144.701080720137</v>
      </c>
    </row>
    <row r="432" spans="1:9" x14ac:dyDescent="0.4">
      <c r="A432" s="35">
        <f>'3444'!Y425</f>
        <v>417500</v>
      </c>
      <c r="B432" s="106">
        <f>IF(A432&gt;174999.99,VLOOKUP(A432,'Higher Income Adjustment'!A$1:B$190,2),0)</f>
        <v>0.7000000000000004</v>
      </c>
      <c r="C432" s="85">
        <f>'3444'!AX425</f>
        <v>47453.24050498537</v>
      </c>
      <c r="D432" s="85">
        <f>'3444'!AY425</f>
        <v>54103.94022630668</v>
      </c>
      <c r="E432" s="85">
        <f>'3444'!AZ425</f>
        <v>60754.639947627991</v>
      </c>
      <c r="G432" s="85">
        <f>'3444'!BE425</f>
        <v>21624.594638502218</v>
      </c>
      <c r="H432" s="85">
        <f>'3444'!BF425</f>
        <v>24404.099471022419</v>
      </c>
      <c r="I432" s="85">
        <f>'3444'!BG425</f>
        <v>27183.604303542619</v>
      </c>
    </row>
    <row r="433" spans="1:9" x14ac:dyDescent="0.4">
      <c r="A433" s="35">
        <f>'3444'!Y426</f>
        <v>418500</v>
      </c>
      <c r="B433" s="106">
        <f>IF(A433&gt;174999.99,VLOOKUP(A433,'Higher Income Adjustment'!A$1:B$190,2),0)</f>
        <v>0.7000000000000004</v>
      </c>
      <c r="C433" s="85">
        <f>'3444'!AX426</f>
        <v>47551.067332152008</v>
      </c>
      <c r="D433" s="85">
        <f>'3444'!AY426</f>
        <v>54203.183902634613</v>
      </c>
      <c r="E433" s="85">
        <f>'3444'!AZ426</f>
        <v>60855.300473117219</v>
      </c>
      <c r="G433" s="85">
        <f>'3444'!BE426</f>
        <v>21662.315614171159</v>
      </c>
      <c r="H433" s="85">
        <f>'3444'!BF426</f>
        <v>24442.412585752776</v>
      </c>
      <c r="I433" s="85">
        <f>'3444'!BG426</f>
        <v>27222.509557334393</v>
      </c>
    </row>
    <row r="434" spans="1:9" x14ac:dyDescent="0.4">
      <c r="A434" s="35">
        <f>'3444'!Y427</f>
        <v>419500</v>
      </c>
      <c r="B434" s="106">
        <f>IF(A434&gt;174999.99,VLOOKUP(A434,'Higher Income Adjustment'!A$1:B$190,2),0)</f>
        <v>0.7000000000000004</v>
      </c>
      <c r="C434" s="85">
        <f>'3444'!AX427</f>
        <v>47648.889302792515</v>
      </c>
      <c r="D434" s="85">
        <f>'3444'!AY427</f>
        <v>54302.427578962546</v>
      </c>
      <c r="E434" s="85">
        <f>'3444'!AZ427</f>
        <v>60955.965855132577</v>
      </c>
      <c r="G434" s="85">
        <f>'3444'!BE427</f>
        <v>21700.034560168267</v>
      </c>
      <c r="H434" s="85">
        <f>'3444'!BF427</f>
        <v>24480.725700483134</v>
      </c>
      <c r="I434" s="85">
        <f>'3444'!BG427</f>
        <v>27261.416840798</v>
      </c>
    </row>
    <row r="435" spans="1:9" x14ac:dyDescent="0.4">
      <c r="A435" s="35">
        <f>'3444'!Y428</f>
        <v>420500</v>
      </c>
      <c r="B435" s="106">
        <f>IF(A435&gt;174999.99,VLOOKUP(A435,'Higher Income Adjustment'!A$1:B$190,2),0)</f>
        <v>0.7000000000000004</v>
      </c>
      <c r="C435" s="85">
        <f>'3444'!AX428</f>
        <v>47746.706420019393</v>
      </c>
      <c r="D435" s="85">
        <f>'3444'!AY428</f>
        <v>54401.671255290479</v>
      </c>
      <c r="E435" s="85">
        <f>'3444'!AZ428</f>
        <v>61056.636090561566</v>
      </c>
      <c r="G435" s="85">
        <f>'3444'!BE428</f>
        <v>21737.751477794343</v>
      </c>
      <c r="H435" s="85">
        <f>'3444'!BF428</f>
        <v>24519.038815213487</v>
      </c>
      <c r="I435" s="85">
        <f>'3444'!BG428</f>
        <v>27300.326152632631</v>
      </c>
    </row>
    <row r="436" spans="1:9" x14ac:dyDescent="0.4">
      <c r="A436" s="35">
        <f>'3444'!Y429</f>
        <v>421500</v>
      </c>
      <c r="B436" s="106">
        <f>IF(A436&gt;174999.99,VLOOKUP(A436,'Higher Income Adjustment'!A$1:B$190,2),0)</f>
        <v>0.7000000000000004</v>
      </c>
      <c r="C436" s="85">
        <f>'3444'!AX429</f>
        <v>47844.51868695311</v>
      </c>
      <c r="D436" s="85">
        <f>'3444'!AY429</f>
        <v>54500.914931618412</v>
      </c>
      <c r="E436" s="85">
        <f>'3444'!AZ429</f>
        <v>61157.311176283714</v>
      </c>
      <c r="G436" s="85">
        <f>'3444'!BE429</f>
        <v>21775.466368353522</v>
      </c>
      <c r="H436" s="85">
        <f>'3444'!BF429</f>
        <v>24557.351929943841</v>
      </c>
      <c r="I436" s="85">
        <f>'3444'!BG429</f>
        <v>27339.237491534161</v>
      </c>
    </row>
    <row r="437" spans="1:9" x14ac:dyDescent="0.4">
      <c r="A437" s="35">
        <f>'3444'!Y430</f>
        <v>422500</v>
      </c>
      <c r="B437" s="106">
        <f>IF(A437&gt;174999.99,VLOOKUP(A437,'Higher Income Adjustment'!A$1:B$190,2),0)</f>
        <v>0.7000000000000004</v>
      </c>
      <c r="C437" s="85">
        <f>'3444'!AX430</f>
        <v>47942.326106722045</v>
      </c>
      <c r="D437" s="85">
        <f>'3444'!AY430</f>
        <v>54600.158607946345</v>
      </c>
      <c r="E437" s="85">
        <f>'3444'!AZ430</f>
        <v>61257.991109170645</v>
      </c>
      <c r="G437" s="85">
        <f>'3444'!BE430</f>
        <v>21813.179233153234</v>
      </c>
      <c r="H437" s="85">
        <f>'3444'!BF430</f>
        <v>24595.665044674199</v>
      </c>
      <c r="I437" s="85">
        <f>'3444'!BG430</f>
        <v>27378.150856195163</v>
      </c>
    </row>
    <row r="438" spans="1:9" x14ac:dyDescent="0.4">
      <c r="A438" s="35">
        <f>'3444'!Y431</f>
        <v>423500</v>
      </c>
      <c r="B438" s="106">
        <f>IF(A438&gt;174999.99,VLOOKUP(A438,'Higher Income Adjustment'!A$1:B$190,2),0)</f>
        <v>0.7000000000000004</v>
      </c>
      <c r="C438" s="85">
        <f>'3444'!AX431</f>
        <v>48040.128682462484</v>
      </c>
      <c r="D438" s="85">
        <f>'3444'!AY431</f>
        <v>54699.402284274278</v>
      </c>
      <c r="E438" s="85">
        <f>'3444'!AZ431</f>
        <v>61358.675886086072</v>
      </c>
      <c r="G438" s="85">
        <f>'3444'!BE431</f>
        <v>21850.890073504212</v>
      </c>
      <c r="H438" s="85">
        <f>'3444'!BF431</f>
        <v>24633.978159404556</v>
      </c>
      <c r="I438" s="85">
        <f>'3444'!BG431</f>
        <v>27417.066245304901</v>
      </c>
    </row>
    <row r="439" spans="1:9" x14ac:dyDescent="0.4">
      <c r="A439" s="35">
        <f>'3444'!Y432</f>
        <v>424500</v>
      </c>
      <c r="B439" s="106">
        <f>IF(A439&gt;174999.99,VLOOKUP(A439,'Higher Income Adjustment'!A$1:B$190,2),0)</f>
        <v>0.7000000000000004</v>
      </c>
      <c r="C439" s="85">
        <f>'3444'!AX432</f>
        <v>48137.926417318558</v>
      </c>
      <c r="D439" s="85">
        <f>'3444'!AY432</f>
        <v>54798.645960602211</v>
      </c>
      <c r="E439" s="85">
        <f>'3444'!AZ432</f>
        <v>61459.365503885863</v>
      </c>
      <c r="G439" s="85">
        <f>'3444'!BE432</f>
        <v>21888.598890720477</v>
      </c>
      <c r="H439" s="85">
        <f>'3444'!BF432</f>
        <v>24672.291274134914</v>
      </c>
      <c r="I439" s="85">
        <f>'3444'!BG432</f>
        <v>27455.98365754935</v>
      </c>
    </row>
    <row r="440" spans="1:9" x14ac:dyDescent="0.4">
      <c r="A440" s="35">
        <f>'3444'!Y433</f>
        <v>425500</v>
      </c>
      <c r="B440" s="106">
        <f>IF(A440&gt;174999.99,VLOOKUP(A440,'Higher Income Adjustment'!A$1:B$190,2),0)</f>
        <v>0.7000000000000004</v>
      </c>
      <c r="C440" s="85">
        <f>'3444'!AX433</f>
        <v>48235.71931444222</v>
      </c>
      <c r="D440" s="85">
        <f>'3444'!AY433</f>
        <v>54897.889636930144</v>
      </c>
      <c r="E440" s="85">
        <f>'3444'!AZ433</f>
        <v>61560.059959418068</v>
      </c>
      <c r="G440" s="85">
        <f>'3444'!BE433</f>
        <v>21926.305686119307</v>
      </c>
      <c r="H440" s="85">
        <f>'3444'!BF433</f>
        <v>24710.604388865268</v>
      </c>
      <c r="I440" s="85">
        <f>'3444'!BG433</f>
        <v>27494.903091611228</v>
      </c>
    </row>
    <row r="441" spans="1:9" x14ac:dyDescent="0.4">
      <c r="A441" s="35">
        <f>'3444'!Y434</f>
        <v>426500</v>
      </c>
      <c r="B441" s="106">
        <f>IF(A441&gt;174999.99,VLOOKUP(A441,'Higher Income Adjustment'!A$1:B$190,2),0)</f>
        <v>0.7000000000000004</v>
      </c>
      <c r="C441" s="85">
        <f>'3444'!AX434</f>
        <v>48333.507376993242</v>
      </c>
      <c r="D441" s="85">
        <f>'3444'!AY434</f>
        <v>54997.133313258077</v>
      </c>
      <c r="E441" s="85">
        <f>'3444'!AZ434</f>
        <v>61660.759249522911</v>
      </c>
      <c r="G441" s="85">
        <f>'3444'!BE434</f>
        <v>21964.010461021262</v>
      </c>
      <c r="H441" s="85">
        <f>'3444'!BF434</f>
        <v>24748.917503595621</v>
      </c>
      <c r="I441" s="85">
        <f>'3444'!BG434</f>
        <v>27533.824546169981</v>
      </c>
    </row>
    <row r="442" spans="1:9" x14ac:dyDescent="0.4">
      <c r="A442" s="35">
        <f>'3444'!Y435</f>
        <v>427500</v>
      </c>
      <c r="B442" s="106">
        <f>IF(A442&gt;174999.99,VLOOKUP(A442,'Higher Income Adjustment'!A$1:B$190,2),0)</f>
        <v>0.7000000000000004</v>
      </c>
      <c r="C442" s="85">
        <f>'3444'!AX435</f>
        <v>48431.290608139134</v>
      </c>
      <c r="D442" s="85">
        <f>'3444'!AY435</f>
        <v>55096.37698958601</v>
      </c>
      <c r="E442" s="85">
        <f>'3444'!AZ435</f>
        <v>61761.463371032885</v>
      </c>
      <c r="G442" s="85">
        <f>'3444'!BE435</f>
        <v>22001.71321675013</v>
      </c>
      <c r="H442" s="85">
        <f>'3444'!BF435</f>
        <v>24787.230618325979</v>
      </c>
      <c r="I442" s="85">
        <f>'3444'!BG435</f>
        <v>27572.748019901828</v>
      </c>
    </row>
    <row r="443" spans="1:9" x14ac:dyDescent="0.4">
      <c r="A443" s="35">
        <f>'3444'!Y436</f>
        <v>428500</v>
      </c>
      <c r="B443" s="106">
        <f>IF(A443&gt;174999.99,VLOOKUP(A443,'Higher Income Adjustment'!A$1:B$190,2),0)</f>
        <v>0.7000000000000004</v>
      </c>
      <c r="C443" s="85">
        <f>'3444'!AX436</f>
        <v>48529.069011055166</v>
      </c>
      <c r="D443" s="85">
        <f>'3444'!AY436</f>
        <v>55195.62066591395</v>
      </c>
      <c r="E443" s="85">
        <f>'3444'!AZ436</f>
        <v>61862.172320772734</v>
      </c>
      <c r="G443" s="85">
        <f>'3444'!BE436</f>
        <v>22039.413954632935</v>
      </c>
      <c r="H443" s="85">
        <f>'3444'!BF436</f>
        <v>24825.543733056336</v>
      </c>
      <c r="I443" s="85">
        <f>'3444'!BG436</f>
        <v>27611.673511479737</v>
      </c>
    </row>
    <row r="444" spans="1:9" x14ac:dyDescent="0.4">
      <c r="A444" s="35">
        <f>'3444'!Y437</f>
        <v>429500</v>
      </c>
      <c r="B444" s="106">
        <f>IF(A444&gt;174999.99,VLOOKUP(A444,'Higher Income Adjustment'!A$1:B$190,2),0)</f>
        <v>0.7000000000000004</v>
      </c>
      <c r="C444" s="85">
        <f>'3444'!AX437</f>
        <v>48626.842588924279</v>
      </c>
      <c r="D444" s="85">
        <f>'3444'!AY437</f>
        <v>55294.864342241883</v>
      </c>
      <c r="E444" s="85">
        <f>'3444'!AZ437</f>
        <v>61962.886095559486</v>
      </c>
      <c r="G444" s="85">
        <f>'3444'!BE437</f>
        <v>22077.112675999917</v>
      </c>
      <c r="H444" s="85">
        <f>'3444'!BF437</f>
        <v>24863.85684778669</v>
      </c>
      <c r="I444" s="85">
        <f>'3444'!BG437</f>
        <v>27650.601019573463</v>
      </c>
    </row>
    <row r="445" spans="1:9" x14ac:dyDescent="0.4">
      <c r="A445" s="35">
        <f>'3444'!Y438</f>
        <v>430500</v>
      </c>
      <c r="B445" s="106">
        <f>IF(A445&gt;174999.99,VLOOKUP(A445,'Higher Income Adjustment'!A$1:B$190,2),0)</f>
        <v>0.7000000000000004</v>
      </c>
      <c r="C445" s="85">
        <f>'3444'!AX438</f>
        <v>48724.611344937111</v>
      </c>
      <c r="D445" s="85">
        <f>'3444'!AY438</f>
        <v>55394.108018569816</v>
      </c>
      <c r="E445" s="85">
        <f>'3444'!AZ438</f>
        <v>62063.60469220252</v>
      </c>
      <c r="G445" s="85">
        <f>'3444'!BE438</f>
        <v>22114.809382184529</v>
      </c>
      <c r="H445" s="85">
        <f>'3444'!BF438</f>
        <v>24902.169962517048</v>
      </c>
      <c r="I445" s="85">
        <f>'3444'!BG438</f>
        <v>27689.530542849567</v>
      </c>
    </row>
    <row r="446" spans="1:9" x14ac:dyDescent="0.4">
      <c r="A446" s="35">
        <f>'3444'!Y439</f>
        <v>431500</v>
      </c>
      <c r="B446" s="106">
        <f>IF(A446&gt;174999.99,VLOOKUP(A446,'Higher Income Adjustment'!A$1:B$190,2),0)</f>
        <v>0.7000000000000004</v>
      </c>
      <c r="C446" s="85">
        <f>'3444'!AX439</f>
        <v>48822.375282291927</v>
      </c>
      <c r="D446" s="85">
        <f>'3444'!AY439</f>
        <v>55493.351694897749</v>
      </c>
      <c r="E446" s="85">
        <f>'3444'!AZ439</f>
        <v>62164.32810750357</v>
      </c>
      <c r="G446" s="85">
        <f>'3444'!BE439</f>
        <v>22152.504074523404</v>
      </c>
      <c r="H446" s="85">
        <f>'3444'!BF439</f>
        <v>24940.483077247402</v>
      </c>
      <c r="I446" s="85">
        <f>'3444'!BG439</f>
        <v>27728.462079971399</v>
      </c>
    </row>
    <row r="447" spans="1:9" x14ac:dyDescent="0.4">
      <c r="A447" s="35">
        <f>'3444'!Y440</f>
        <v>432500</v>
      </c>
      <c r="B447" s="106">
        <f>IF(A447&gt;174999.99,VLOOKUP(A447,'Higher Income Adjustment'!A$1:B$190,2),0)</f>
        <v>0.7000000000000004</v>
      </c>
      <c r="C447" s="85">
        <f>'3444'!AX440</f>
        <v>48920.134404194599</v>
      </c>
      <c r="D447" s="85">
        <f>'3444'!AY440</f>
        <v>55592.595371225681</v>
      </c>
      <c r="E447" s="85">
        <f>'3444'!AZ440</f>
        <v>62265.056338256763</v>
      </c>
      <c r="G447" s="85">
        <f>'3444'!BE440</f>
        <v>22190.196754356373</v>
      </c>
      <c r="H447" s="85">
        <f>'3444'!BF440</f>
        <v>24978.796191977759</v>
      </c>
      <c r="I447" s="85">
        <f>'3444'!BG440</f>
        <v>27767.395629599145</v>
      </c>
    </row>
    <row r="448" spans="1:9" x14ac:dyDescent="0.4">
      <c r="A448" s="35">
        <f>'3444'!Y441</f>
        <v>433500</v>
      </c>
      <c r="B448" s="106">
        <f>IF(A448&gt;174999.99,VLOOKUP(A448,'Higher Income Adjustment'!A$1:B$190,2),0)</f>
        <v>0.7000000000000004</v>
      </c>
      <c r="C448" s="85">
        <f>'3444'!AX441</f>
        <v>49017.888713858571</v>
      </c>
      <c r="D448" s="85">
        <f>'3444'!AY441</f>
        <v>55691.839047553614</v>
      </c>
      <c r="E448" s="85">
        <f>'3444'!AZ441</f>
        <v>62365.789381248658</v>
      </c>
      <c r="G448" s="85">
        <f>'3444'!BE441</f>
        <v>22227.887423026419</v>
      </c>
      <c r="H448" s="85">
        <f>'3444'!BF441</f>
        <v>25017.109306708116</v>
      </c>
      <c r="I448" s="85">
        <f>'3444'!BG441</f>
        <v>27806.331190389814</v>
      </c>
    </row>
    <row r="449" spans="1:9" x14ac:dyDescent="0.4">
      <c r="A449" s="35">
        <f>'3444'!Y442</f>
        <v>434500</v>
      </c>
      <c r="B449" s="106">
        <f>IF(A449&gt;174999.99,VLOOKUP(A449,'Higher Income Adjustment'!A$1:B$190,2),0)</f>
        <v>0.7000000000000004</v>
      </c>
      <c r="C449" s="85">
        <f>'3444'!AX442</f>
        <v>49115.638214504856</v>
      </c>
      <c r="D449" s="85">
        <f>'3444'!AY442</f>
        <v>55791.082723881547</v>
      </c>
      <c r="E449" s="85">
        <f>'3444'!AZ442</f>
        <v>62466.527233258239</v>
      </c>
      <c r="G449" s="85">
        <f>'3444'!BE442</f>
        <v>22265.576081879677</v>
      </c>
      <c r="H449" s="85">
        <f>'3444'!BF442</f>
        <v>25055.42242143847</v>
      </c>
      <c r="I449" s="85">
        <f>'3444'!BG442</f>
        <v>27845.268760997264</v>
      </c>
    </row>
    <row r="450" spans="1:9" x14ac:dyDescent="0.4">
      <c r="A450" s="35">
        <f>'3444'!Y443</f>
        <v>435500</v>
      </c>
      <c r="B450" s="106">
        <f>IF(A450&gt;174999.99,VLOOKUP(A450,'Higher Income Adjustment'!A$1:B$190,2),0)</f>
        <v>0.7000000000000004</v>
      </c>
      <c r="C450" s="85">
        <f>'3444'!AX443</f>
        <v>49213.382909361935</v>
      </c>
      <c r="D450" s="85">
        <f>'3444'!AY443</f>
        <v>55890.32640020948</v>
      </c>
      <c r="E450" s="85">
        <f>'3444'!AZ443</f>
        <v>62567.269891057025</v>
      </c>
      <c r="G450" s="85">
        <f>'3444'!BE443</f>
        <v>22303.26273226543</v>
      </c>
      <c r="H450" s="85">
        <f>'3444'!BF443</f>
        <v>25093.735536168828</v>
      </c>
      <c r="I450" s="85">
        <f>'3444'!BG443</f>
        <v>27884.208340072226</v>
      </c>
    </row>
    <row r="451" spans="1:9" x14ac:dyDescent="0.4">
      <c r="A451" s="35">
        <f>'3444'!Y444</f>
        <v>436500</v>
      </c>
      <c r="B451" s="106">
        <f>IF(A451&gt;174999.99,VLOOKUP(A451,'Higher Income Adjustment'!A$1:B$190,2),0)</f>
        <v>0.7000000000000004</v>
      </c>
      <c r="C451" s="85">
        <f>'3444'!AX444</f>
        <v>49311.122801665813</v>
      </c>
      <c r="D451" s="85">
        <f>'3444'!AY444</f>
        <v>55989.570076537413</v>
      </c>
      <c r="E451" s="85">
        <f>'3444'!AZ444</f>
        <v>62668.017351409013</v>
      </c>
      <c r="G451" s="85">
        <f>'3444'!BE444</f>
        <v>22340.947375536074</v>
      </c>
      <c r="H451" s="85">
        <f>'3444'!BF444</f>
        <v>25132.048650899182</v>
      </c>
      <c r="I451" s="85">
        <f>'3444'!BG444</f>
        <v>27923.149926262289</v>
      </c>
    </row>
    <row r="452" spans="1:9" x14ac:dyDescent="0.4">
      <c r="A452" s="35">
        <f>'3444'!Y445</f>
        <v>437500</v>
      </c>
      <c r="B452" s="106">
        <f>IF(A452&gt;174999.99,VLOOKUP(A452,'Higher Income Adjustment'!A$1:B$190,2),0)</f>
        <v>0.7000000000000004</v>
      </c>
      <c r="C452" s="85">
        <f>'3444'!AX445</f>
        <v>49408.857894659923</v>
      </c>
      <c r="D452" s="85">
        <f>'3444'!AY445</f>
        <v>56088.813752865346</v>
      </c>
      <c r="E452" s="85">
        <f>'3444'!AZ445</f>
        <v>62768.769611070769</v>
      </c>
      <c r="G452" s="85">
        <f>'3444'!BE445</f>
        <v>22378.630013047143</v>
      </c>
      <c r="H452" s="85">
        <f>'3444'!BF445</f>
        <v>25170.361765629539</v>
      </c>
      <c r="I452" s="85">
        <f>'3444'!BG445</f>
        <v>27962.093518211936</v>
      </c>
    </row>
    <row r="453" spans="1:9" x14ac:dyDescent="0.4">
      <c r="A453" s="35">
        <f>'3444'!Y446</f>
        <v>438500</v>
      </c>
      <c r="B453" s="106">
        <f>IF(A453&gt;174999.99,VLOOKUP(A453,'Higher Income Adjustment'!A$1:B$190,2),0)</f>
        <v>0.7000000000000004</v>
      </c>
      <c r="C453" s="85">
        <f>'3444'!AX446</f>
        <v>49506.58819159511</v>
      </c>
      <c r="D453" s="85">
        <f>'3444'!AY446</f>
        <v>56188.057429193279</v>
      </c>
      <c r="E453" s="85">
        <f>'3444'!AZ446</f>
        <v>62869.526666791447</v>
      </c>
      <c r="G453" s="85">
        <f>'3444'!BE446</f>
        <v>22416.310646157246</v>
      </c>
      <c r="H453" s="85">
        <f>'3444'!BF446</f>
        <v>25208.674880359897</v>
      </c>
      <c r="I453" s="85">
        <f>'3444'!BG446</f>
        <v>28001.039114562547</v>
      </c>
    </row>
    <row r="454" spans="1:9" x14ac:dyDescent="0.4">
      <c r="A454" s="35">
        <f>'3444'!Y447</f>
        <v>439500</v>
      </c>
      <c r="B454" s="106">
        <f>IF(A454&gt;174999.99,VLOOKUP(A454,'Higher Income Adjustment'!A$1:B$190,2),0)</f>
        <v>0.7000000000000004</v>
      </c>
      <c r="C454" s="85">
        <f>'3444'!AX447</f>
        <v>49604.313695729623</v>
      </c>
      <c r="D454" s="85">
        <f>'3444'!AY447</f>
        <v>56287.301105521219</v>
      </c>
      <c r="E454" s="85">
        <f>'3444'!AZ447</f>
        <v>62970.288515312815</v>
      </c>
      <c r="G454" s="85">
        <f>'3444'!BE447</f>
        <v>22453.989276228083</v>
      </c>
      <c r="H454" s="85">
        <f>'3444'!BF447</f>
        <v>25246.98799509025</v>
      </c>
      <c r="I454" s="85">
        <f>'3444'!BG447</f>
        <v>28039.986713952418</v>
      </c>
    </row>
    <row r="455" spans="1:9" x14ac:dyDescent="0.4">
      <c r="A455" s="35">
        <f>'3444'!Y448</f>
        <v>440500</v>
      </c>
      <c r="B455" s="106">
        <f>IF(A455&gt;174999.99,VLOOKUP(A455,'Higher Income Adjustment'!A$1:B$190,2),0)</f>
        <v>0.7000000000000004</v>
      </c>
      <c r="C455" s="85">
        <f>'3444'!AX448</f>
        <v>49702.034410329048</v>
      </c>
      <c r="D455" s="85">
        <f>'3444'!AY448</f>
        <v>56386.544781849152</v>
      </c>
      <c r="E455" s="85">
        <f>'3444'!AZ448</f>
        <v>63071.055153369256</v>
      </c>
      <c r="G455" s="85">
        <f>'3444'!BE448</f>
        <v>22491.665904624446</v>
      </c>
      <c r="H455" s="85">
        <f>'3444'!BF448</f>
        <v>25285.301109820608</v>
      </c>
      <c r="I455" s="85">
        <f>'3444'!BG448</f>
        <v>28078.93631501677</v>
      </c>
    </row>
    <row r="456" spans="1:9" x14ac:dyDescent="0.4">
      <c r="A456" s="35">
        <f>'3444'!Y449</f>
        <v>441500</v>
      </c>
      <c r="B456" s="106">
        <f>IF(A456&gt;174999.99,VLOOKUP(A456,'Higher Income Adjustment'!A$1:B$190,2),0)</f>
        <v>0.7000000000000004</v>
      </c>
      <c r="C456" s="85">
        <f>'3444'!AX449</f>
        <v>49799.750338666301</v>
      </c>
      <c r="D456" s="85">
        <f>'3444'!AY449</f>
        <v>56485.788458177085</v>
      </c>
      <c r="E456" s="85">
        <f>'3444'!AZ449</f>
        <v>63171.826577687869</v>
      </c>
      <c r="G456" s="85">
        <f>'3444'!BE449</f>
        <v>22529.340532714159</v>
      </c>
      <c r="H456" s="85">
        <f>'3444'!BF449</f>
        <v>25323.614224550962</v>
      </c>
      <c r="I456" s="85">
        <f>'3444'!BG449</f>
        <v>28117.887916387765</v>
      </c>
    </row>
    <row r="457" spans="1:9" x14ac:dyDescent="0.4">
      <c r="A457" s="35">
        <f>'3444'!Y450</f>
        <v>442500</v>
      </c>
      <c r="B457" s="106">
        <f>IF(A457&gt;174999.99,VLOOKUP(A457,'Higher Income Adjustment'!A$1:B$190,2),0)</f>
        <v>0.7000000000000004</v>
      </c>
      <c r="C457" s="85">
        <f>'3444'!AX450</f>
        <v>49897.461484021595</v>
      </c>
      <c r="D457" s="85">
        <f>'3444'!AY450</f>
        <v>56585.032134505018</v>
      </c>
      <c r="E457" s="85">
        <f>'3444'!AZ450</f>
        <v>63272.602784988441</v>
      </c>
      <c r="G457" s="85">
        <f>'3444'!BE450</f>
        <v>22567.013161868119</v>
      </c>
      <c r="H457" s="85">
        <f>'3444'!BF450</f>
        <v>25361.927339281319</v>
      </c>
      <c r="I457" s="85">
        <f>'3444'!BG450</f>
        <v>28156.84151669452</v>
      </c>
    </row>
    <row r="458" spans="1:9" x14ac:dyDescent="0.4">
      <c r="A458" s="35">
        <f>'3444'!Y451</f>
        <v>443500</v>
      </c>
      <c r="B458" s="106">
        <f>IF(A458&gt;174999.99,VLOOKUP(A458,'Higher Income Adjustment'!A$1:B$190,2),0)</f>
        <v>0.7000000000000004</v>
      </c>
      <c r="C458" s="85">
        <f>'3444'!AX451</f>
        <v>49995.167849682381</v>
      </c>
      <c r="D458" s="85">
        <f>'3444'!AY451</f>
        <v>56684.275810832951</v>
      </c>
      <c r="E458" s="85">
        <f>'3444'!AZ451</f>
        <v>63373.383771983521</v>
      </c>
      <c r="G458" s="85">
        <f>'3444'!BE451</f>
        <v>22604.683793460237</v>
      </c>
      <c r="H458" s="85">
        <f>'3444'!BF451</f>
        <v>25400.240454011673</v>
      </c>
      <c r="I458" s="85">
        <f>'3444'!BG451</f>
        <v>28195.797114563109</v>
      </c>
    </row>
    <row r="459" spans="1:9" x14ac:dyDescent="0.4">
      <c r="A459" s="35">
        <f>'3444'!Y452</f>
        <v>444500</v>
      </c>
      <c r="B459" s="106">
        <f>IF(A459&gt;174999.99,VLOOKUP(A459,'Higher Income Adjustment'!A$1:B$190,2),0)</f>
        <v>0.7000000000000004</v>
      </c>
      <c r="C459" s="85">
        <f>'3444'!AX452</f>
        <v>50092.869438943351</v>
      </c>
      <c r="D459" s="85">
        <f>'3444'!AY452</f>
        <v>56783.519487160884</v>
      </c>
      <c r="E459" s="85">
        <f>'3444'!AZ452</f>
        <v>63474.169535378416</v>
      </c>
      <c r="G459" s="85">
        <f>'3444'!BE452</f>
        <v>22642.35242886746</v>
      </c>
      <c r="H459" s="85">
        <f>'3444'!BF452</f>
        <v>25438.553568742031</v>
      </c>
      <c r="I459" s="85">
        <f>'3444'!BG452</f>
        <v>28234.754708616601</v>
      </c>
    </row>
    <row r="460" spans="1:9" x14ac:dyDescent="0.4">
      <c r="A460" s="35">
        <f>'3444'!Y453</f>
        <v>445500</v>
      </c>
      <c r="B460" s="106">
        <f>IF(A460&gt;174999.99,VLOOKUP(A460,'Higher Income Adjustment'!A$1:B$190,2),0)</f>
        <v>0.7000000000000004</v>
      </c>
      <c r="C460" s="85">
        <f>'3444'!AX453</f>
        <v>50190.566255106409</v>
      </c>
      <c r="D460" s="85">
        <f>'3444'!AY453</f>
        <v>56882.763163488817</v>
      </c>
      <c r="E460" s="85">
        <f>'3444'!AZ453</f>
        <v>63574.960071871224</v>
      </c>
      <c r="G460" s="85">
        <f>'3444'!BE453</f>
        <v>22680.01906946973</v>
      </c>
      <c r="H460" s="85">
        <f>'3444'!BF453</f>
        <v>25476.866683472388</v>
      </c>
      <c r="I460" s="85">
        <f>'3444'!BG453</f>
        <v>28273.714297475046</v>
      </c>
    </row>
    <row r="461" spans="1:9" x14ac:dyDescent="0.4">
      <c r="A461" s="35">
        <f>'3444'!Y454</f>
        <v>446500</v>
      </c>
      <c r="B461" s="106">
        <f>IF(A461&gt;174999.99,VLOOKUP(A461,'Higher Income Adjustment'!A$1:B$190,2),0)</f>
        <v>0.7000000000000004</v>
      </c>
      <c r="C461" s="85">
        <f>'3444'!AX454</f>
        <v>50288.258301480593</v>
      </c>
      <c r="D461" s="85">
        <f>'3444'!AY454</f>
        <v>56982.00683981675</v>
      </c>
      <c r="E461" s="85">
        <f>'3444'!AZ454</f>
        <v>63675.755378152906</v>
      </c>
      <c r="G461" s="85">
        <f>'3444'!BE454</f>
        <v>22717.683716649986</v>
      </c>
      <c r="H461" s="85">
        <f>'3444'!BF454</f>
        <v>25515.179798202742</v>
      </c>
      <c r="I461" s="85">
        <f>'3444'!BG454</f>
        <v>28312.675879755498</v>
      </c>
    </row>
    <row r="462" spans="1:9" x14ac:dyDescent="0.4">
      <c r="A462" s="35">
        <f>'3444'!Y455</f>
        <v>447500</v>
      </c>
      <c r="B462" s="106">
        <f>IF(A462&gt;174999.99,VLOOKUP(A462,'Higher Income Adjustment'!A$1:B$190,2),0)</f>
        <v>0.7000000000000004</v>
      </c>
      <c r="C462" s="85">
        <f>'3444'!AX455</f>
        <v>50385.945581382082</v>
      </c>
      <c r="D462" s="85">
        <f>'3444'!AY455</f>
        <v>57081.250516144682</v>
      </c>
      <c r="E462" s="85">
        <f>'3444'!AZ455</f>
        <v>63776.555450907283</v>
      </c>
      <c r="G462" s="85">
        <f>'3444'!BE455</f>
        <v>22755.346371794152</v>
      </c>
      <c r="H462" s="85">
        <f>'3444'!BF455</f>
        <v>25553.492912933099</v>
      </c>
      <c r="I462" s="85">
        <f>'3444'!BG455</f>
        <v>28351.639454072047</v>
      </c>
    </row>
    <row r="463" spans="1:9" x14ac:dyDescent="0.4">
      <c r="A463" s="35">
        <f>'3444'!Y456</f>
        <v>448500</v>
      </c>
      <c r="B463" s="106">
        <f>IF(A463&gt;174999.99,VLOOKUP(A463,'Higher Income Adjustment'!A$1:B$190,2),0)</f>
        <v>0.7000000000000004</v>
      </c>
      <c r="C463" s="85">
        <f>'3444'!AX456</f>
        <v>50483.628098134155</v>
      </c>
      <c r="D463" s="85">
        <f>'3444'!AY456</f>
        <v>57180.494192472615</v>
      </c>
      <c r="E463" s="85">
        <f>'3444'!AZ456</f>
        <v>63877.360286811076</v>
      </c>
      <c r="G463" s="85">
        <f>'3444'!BE456</f>
        <v>22793.007036291106</v>
      </c>
      <c r="H463" s="85">
        <f>'3444'!BF456</f>
        <v>25591.806027663453</v>
      </c>
      <c r="I463" s="85">
        <f>'3444'!BG456</f>
        <v>28390.6050190358</v>
      </c>
    </row>
    <row r="464" spans="1:9" x14ac:dyDescent="0.4">
      <c r="A464" s="35">
        <f>'3444'!Y457</f>
        <v>449500</v>
      </c>
      <c r="B464" s="106">
        <f>IF(A464&gt;174999.99,VLOOKUP(A464,'Higher Income Adjustment'!A$1:B$190,2),0)</f>
        <v>0.7000000000000004</v>
      </c>
      <c r="C464" s="85">
        <f>'3444'!AX457</f>
        <v>50581.30585506717</v>
      </c>
      <c r="D464" s="85">
        <f>'3444'!AY457</f>
        <v>57279.737868800548</v>
      </c>
      <c r="E464" s="85">
        <f>'3444'!AZ457</f>
        <v>63978.169882533926</v>
      </c>
      <c r="G464" s="85">
        <f>'3444'!BE457</f>
        <v>22830.665711532703</v>
      </c>
      <c r="H464" s="85">
        <f>'3444'!BF457</f>
        <v>25630.119142393811</v>
      </c>
      <c r="I464" s="85">
        <f>'3444'!BG457</f>
        <v>28429.572573254918</v>
      </c>
    </row>
    <row r="465" spans="1:9" x14ac:dyDescent="0.4">
      <c r="A465" s="35">
        <f>'3444'!Y458</f>
        <v>450500</v>
      </c>
      <c r="B465" s="106">
        <f>IF(A465&gt;174999.99,VLOOKUP(A465,'Higher Income Adjustment'!A$1:B$190,2),0)</f>
        <v>0.7000000000000004</v>
      </c>
      <c r="C465" s="85">
        <f>'3444'!AX458</f>
        <v>50678.978855518508</v>
      </c>
      <c r="D465" s="85">
        <f>'3444'!AY458</f>
        <v>57378.981545128489</v>
      </c>
      <c r="E465" s="85">
        <f>'3444'!AZ458</f>
        <v>64078.984234738469</v>
      </c>
      <c r="G465" s="85">
        <f>'3444'!BE458</f>
        <v>22868.322398913715</v>
      </c>
      <c r="H465" s="85">
        <f>'3444'!BF458</f>
        <v>25668.432257124165</v>
      </c>
      <c r="I465" s="85">
        <f>'3444'!BG458</f>
        <v>28468.542115334614</v>
      </c>
    </row>
    <row r="466" spans="1:9" x14ac:dyDescent="0.4">
      <c r="A466" s="35">
        <f>'3444'!Y459</f>
        <v>451500</v>
      </c>
      <c r="B466" s="106">
        <f>IF(A466&gt;174999.99,VLOOKUP(A466,'Higher Income Adjustment'!A$1:B$190,2),0)</f>
        <v>0.7000000000000004</v>
      </c>
      <c r="C466" s="85">
        <f>'3444'!AX459</f>
        <v>50776.64710283254</v>
      </c>
      <c r="D466" s="85">
        <f>'3444'!AY459</f>
        <v>57478.225221456421</v>
      </c>
      <c r="E466" s="85">
        <f>'3444'!AZ459</f>
        <v>64179.803340080303</v>
      </c>
      <c r="G466" s="85">
        <f>'3444'!BE459</f>
        <v>22905.977099831856</v>
      </c>
      <c r="H466" s="85">
        <f>'3444'!BF459</f>
        <v>25706.745371854522</v>
      </c>
      <c r="I466" s="85">
        <f>'3444'!BG459</f>
        <v>28507.513643877188</v>
      </c>
    </row>
    <row r="467" spans="1:9" x14ac:dyDescent="0.4">
      <c r="A467" s="35">
        <f>'3444'!Y460</f>
        <v>452500</v>
      </c>
      <c r="B467" s="106">
        <f>IF(A467&gt;174999.99,VLOOKUP(A467,'Higher Income Adjustment'!A$1:B$190,2),0)</f>
        <v>0.7000000000000004</v>
      </c>
      <c r="C467" s="85">
        <f>'3444'!AX460</f>
        <v>50874.310600360644</v>
      </c>
      <c r="D467" s="85">
        <f>'3444'!AY460</f>
        <v>57577.468897784354</v>
      </c>
      <c r="E467" s="85">
        <f>'3444'!AZ460</f>
        <v>64280.627195208064</v>
      </c>
      <c r="G467" s="85">
        <f>'3444'!BE460</f>
        <v>22943.629815687749</v>
      </c>
      <c r="H467" s="85">
        <f>'3444'!BF460</f>
        <v>25745.05848658488</v>
      </c>
      <c r="I467" s="85">
        <f>'3444'!BG460</f>
        <v>28546.48715748201</v>
      </c>
    </row>
    <row r="468" spans="1:9" x14ac:dyDescent="0.4">
      <c r="A468" s="35">
        <f>'3444'!Y461</f>
        <v>453500</v>
      </c>
      <c r="B468" s="106">
        <f>IF(A468&gt;174999.99,VLOOKUP(A468,'Higher Income Adjustment'!A$1:B$190,2),0)</f>
        <v>0.7000000000000004</v>
      </c>
      <c r="C468" s="85">
        <f>'3444'!AX461</f>
        <v>50971.969351461106</v>
      </c>
      <c r="D468" s="85">
        <f>'3444'!AY461</f>
        <v>57676.712574112287</v>
      </c>
      <c r="E468" s="85">
        <f>'3444'!AZ461</f>
        <v>64381.455796763468</v>
      </c>
      <c r="G468" s="85">
        <f>'3444'!BE461</f>
        <v>22981.280547884908</v>
      </c>
      <c r="H468" s="85">
        <f>'3444'!BF461</f>
        <v>25783.371601315233</v>
      </c>
      <c r="I468" s="85">
        <f>'3444'!BG461</f>
        <v>28585.462654745559</v>
      </c>
    </row>
    <row r="469" spans="1:9" x14ac:dyDescent="0.4">
      <c r="A469" s="35">
        <f>'3444'!Y462</f>
        <v>454500</v>
      </c>
      <c r="B469" s="106">
        <f>IF(A469&gt;174999.99,VLOOKUP(A469,'Higher Income Adjustment'!A$1:B$190,2),0)</f>
        <v>0.7000000000000004</v>
      </c>
      <c r="C469" s="85">
        <f>'3444'!AX462</f>
        <v>51069.62335949915</v>
      </c>
      <c r="D469" s="85">
        <f>'3444'!AY462</f>
        <v>57775.95625044022</v>
      </c>
      <c r="E469" s="85">
        <f>'3444'!AZ462</f>
        <v>64482.28914138129</v>
      </c>
      <c r="G469" s="85">
        <f>'3444'!BE462</f>
        <v>23018.929297829753</v>
      </c>
      <c r="H469" s="85">
        <f>'3444'!BF462</f>
        <v>25821.684716045591</v>
      </c>
      <c r="I469" s="85">
        <f>'3444'!BG462</f>
        <v>28624.440134261429</v>
      </c>
    </row>
    <row r="470" spans="1:9" x14ac:dyDescent="0.4">
      <c r="A470" s="35">
        <f>'3444'!Y463</f>
        <v>455500</v>
      </c>
      <c r="B470" s="106">
        <f>IF(A470&gt;174999.99,VLOOKUP(A470,'Higher Income Adjustment'!A$1:B$190,2),0)</f>
        <v>0.7000000000000004</v>
      </c>
      <c r="C470" s="85">
        <f>'3444'!AX463</f>
        <v>51167.27262784684</v>
      </c>
      <c r="D470" s="85">
        <f>'3444'!AY463</f>
        <v>57875.199926768153</v>
      </c>
      <c r="E470" s="85">
        <f>'3444'!AZ463</f>
        <v>64583.127225689466</v>
      </c>
      <c r="G470" s="85">
        <f>'3444'!BE463</f>
        <v>23056.576066931557</v>
      </c>
      <c r="H470" s="85">
        <f>'3444'!BF463</f>
        <v>25859.997830775945</v>
      </c>
      <c r="I470" s="85">
        <f>'3444'!BG463</f>
        <v>28663.419594620333</v>
      </c>
    </row>
    <row r="471" spans="1:9" x14ac:dyDescent="0.4">
      <c r="A471" s="35">
        <f>'3444'!Y464</f>
        <v>456500</v>
      </c>
      <c r="B471" s="106">
        <f>IF(A471&gt;174999.99,VLOOKUP(A471,'Higher Income Adjustment'!A$1:B$190,2),0)</f>
        <v>0.7000000000000004</v>
      </c>
      <c r="C471" s="85">
        <f>'3444'!AX464</f>
        <v>51264.917159883116</v>
      </c>
      <c r="D471" s="85">
        <f>'3444'!AY464</f>
        <v>57974.443603096086</v>
      </c>
      <c r="E471" s="85">
        <f>'3444'!AZ464</f>
        <v>64683.970046309056</v>
      </c>
      <c r="G471" s="85">
        <f>'3444'!BE464</f>
        <v>23094.220856602478</v>
      </c>
      <c r="H471" s="85">
        <f>'3444'!BF464</f>
        <v>25898.310945506302</v>
      </c>
      <c r="I471" s="85">
        <f>'3444'!BG464</f>
        <v>28702.401034410126</v>
      </c>
    </row>
    <row r="472" spans="1:9" x14ac:dyDescent="0.4">
      <c r="A472" s="35">
        <f>'3444'!Y465</f>
        <v>457500</v>
      </c>
      <c r="B472" s="106">
        <f>IF(A472&gt;174999.99,VLOOKUP(A472,'Higher Income Adjustment'!A$1:B$190,2),0)</f>
        <v>0.7000000000000004</v>
      </c>
      <c r="C472" s="85">
        <f>'3444'!AX465</f>
        <v>51362.556958993708</v>
      </c>
      <c r="D472" s="85">
        <f>'3444'!AY465</f>
        <v>58073.687279424019</v>
      </c>
      <c r="E472" s="85">
        <f>'3444'!AZ465</f>
        <v>64784.81759985433</v>
      </c>
      <c r="G472" s="85">
        <f>'3444'!BE465</f>
        <v>23131.863668257494</v>
      </c>
      <c r="H472" s="85">
        <f>'3444'!BF465</f>
        <v>25936.62406023666</v>
      </c>
      <c r="I472" s="85">
        <f>'3444'!BG465</f>
        <v>28741.384452215825</v>
      </c>
    </row>
    <row r="473" spans="1:9" x14ac:dyDescent="0.4">
      <c r="A473" s="35">
        <f>'3444'!Y466</f>
        <v>458500</v>
      </c>
      <c r="B473" s="106">
        <f>IF(A473&gt;174999.99,VLOOKUP(A473,'Higher Income Adjustment'!A$1:B$190,2),0)</f>
        <v>0.7000000000000004</v>
      </c>
      <c r="C473" s="85">
        <f>'3444'!AX466</f>
        <v>51460.192028571146</v>
      </c>
      <c r="D473" s="85">
        <f>'3444'!AY466</f>
        <v>58172.930955751952</v>
      </c>
      <c r="E473" s="85">
        <f>'3444'!AZ466</f>
        <v>64885.669882932758</v>
      </c>
      <c r="G473" s="85">
        <f>'3444'!BE466</f>
        <v>23169.504503314434</v>
      </c>
      <c r="H473" s="85">
        <f>'3444'!BF466</f>
        <v>25974.937174967014</v>
      </c>
      <c r="I473" s="85">
        <f>'3444'!BG466</f>
        <v>28780.369846619593</v>
      </c>
    </row>
    <row r="474" spans="1:9" x14ac:dyDescent="0.4">
      <c r="A474" s="35">
        <f>'3444'!Y467</f>
        <v>459500</v>
      </c>
      <c r="B474" s="106">
        <f>IF(A474&gt;174999.99,VLOOKUP(A474,'Higher Income Adjustment'!A$1:B$190,2),0)</f>
        <v>0.7000000000000004</v>
      </c>
      <c r="C474" s="85">
        <f>'3444'!AX467</f>
        <v>51557.822372014685</v>
      </c>
      <c r="D474" s="85">
        <f>'3444'!AY467</f>
        <v>58272.174632079885</v>
      </c>
      <c r="E474" s="85">
        <f>'3444'!AZ467</f>
        <v>64986.526892145084</v>
      </c>
      <c r="G474" s="85">
        <f>'3444'!BE467</f>
        <v>23207.143363193944</v>
      </c>
      <c r="H474" s="85">
        <f>'3444'!BF467</f>
        <v>26013.250289697371</v>
      </c>
      <c r="I474" s="85">
        <f>'3444'!BG467</f>
        <v>28819.357216200799</v>
      </c>
    </row>
    <row r="475" spans="1:9" x14ac:dyDescent="0.4">
      <c r="A475" s="35">
        <f>'3444'!Y468</f>
        <v>460500</v>
      </c>
      <c r="B475" s="106">
        <f>IF(A475&gt;174999.99,VLOOKUP(A475,'Higher Income Adjustment'!A$1:B$190,2),0)</f>
        <v>0.7000000000000004</v>
      </c>
      <c r="C475" s="85">
        <f>'3444'!AX468</f>
        <v>51655.447992730318</v>
      </c>
      <c r="D475" s="85">
        <f>'3444'!AY468</f>
        <v>58371.418308407818</v>
      </c>
      <c r="E475" s="85">
        <f>'3444'!AZ468</f>
        <v>65087.388624085317</v>
      </c>
      <c r="G475" s="85">
        <f>'3444'!BE468</f>
        <v>23244.780249319469</v>
      </c>
      <c r="H475" s="85">
        <f>'3444'!BF468</f>
        <v>26051.563404427725</v>
      </c>
      <c r="I475" s="85">
        <f>'3444'!BG468</f>
        <v>28858.346559535981</v>
      </c>
    </row>
    <row r="476" spans="1:9" x14ac:dyDescent="0.4">
      <c r="A476" s="35">
        <f>'3444'!Y469</f>
        <v>461500</v>
      </c>
      <c r="B476" s="106">
        <f>IF(A476&gt;174999.99,VLOOKUP(A476,'Higher Income Adjustment'!A$1:B$190,2),0)</f>
        <v>0.7000000000000004</v>
      </c>
      <c r="C476" s="85">
        <f>'3444'!AX469</f>
        <v>51753.068894130716</v>
      </c>
      <c r="D476" s="85">
        <f>'3444'!AY469</f>
        <v>58470.661984735758</v>
      </c>
      <c r="E476" s="85">
        <f>'3444'!AZ469</f>
        <v>65188.2550753408</v>
      </c>
      <c r="G476" s="85">
        <f>'3444'!BE469</f>
        <v>23282.415163117264</v>
      </c>
      <c r="H476" s="85">
        <f>'3444'!BF469</f>
        <v>26089.876519158082</v>
      </c>
      <c r="I476" s="85">
        <f>'3444'!BG469</f>
        <v>28897.3378751989</v>
      </c>
    </row>
    <row r="477" spans="1:9" x14ac:dyDescent="0.4">
      <c r="A477" s="35">
        <f>'3444'!Y470</f>
        <v>462500</v>
      </c>
      <c r="B477" s="106">
        <f>IF(A477&gt;174999.99,VLOOKUP(A477,'Higher Income Adjustment'!A$1:B$190,2),0)</f>
        <v>0.7000000000000004</v>
      </c>
      <c r="C477" s="85">
        <f>'3444'!AX470</f>
        <v>51850.685079635179</v>
      </c>
      <c r="D477" s="85">
        <f>'3444'!AY470</f>
        <v>58569.905661063691</v>
      </c>
      <c r="E477" s="85">
        <f>'3444'!AZ470</f>
        <v>65289.126242492202</v>
      </c>
      <c r="G477" s="85">
        <f>'3444'!BE470</f>
        <v>23320.048106016344</v>
      </c>
      <c r="H477" s="85">
        <f>'3444'!BF470</f>
        <v>26128.189633888436</v>
      </c>
      <c r="I477" s="85">
        <f>'3444'!BG470</f>
        <v>28936.331161760529</v>
      </c>
    </row>
    <row r="478" spans="1:9" x14ac:dyDescent="0.4">
      <c r="A478" s="35">
        <f>'3444'!Y471</f>
        <v>463500</v>
      </c>
      <c r="B478" s="106">
        <f>IF(A478&gt;174999.99,VLOOKUP(A478,'Higher Income Adjustment'!A$1:B$190,2),0)</f>
        <v>0.7000000000000004</v>
      </c>
      <c r="C478" s="85">
        <f>'3444'!AX471</f>
        <v>51948.296552669664</v>
      </c>
      <c r="D478" s="85">
        <f>'3444'!AY471</f>
        <v>58669.149337391624</v>
      </c>
      <c r="E478" s="85">
        <f>'3444'!AZ471</f>
        <v>65390.002122113583</v>
      </c>
      <c r="G478" s="85">
        <f>'3444'!BE471</f>
        <v>23357.679079448506</v>
      </c>
      <c r="H478" s="85">
        <f>'3444'!BF471</f>
        <v>26166.502748618794</v>
      </c>
      <c r="I478" s="85">
        <f>'3444'!BG471</f>
        <v>28975.326417789081</v>
      </c>
    </row>
    <row r="479" spans="1:9" x14ac:dyDescent="0.4">
      <c r="A479" s="35">
        <f>'3444'!Y472</f>
        <v>464500</v>
      </c>
      <c r="B479" s="106">
        <f>IF(A479&gt;174999.99,VLOOKUP(A479,'Higher Income Adjustment'!A$1:B$190,2),0)</f>
        <v>0.7000000000000004</v>
      </c>
      <c r="C479" s="85">
        <f>'3444'!AX472</f>
        <v>52045.903316666685</v>
      </c>
      <c r="D479" s="85">
        <f>'3444'!AY472</f>
        <v>58768.393013719557</v>
      </c>
      <c r="E479" s="85">
        <f>'3444'!AZ472</f>
        <v>65490.882710772428</v>
      </c>
      <c r="G479" s="85">
        <f>'3444'!BE472</f>
        <v>23395.308084848293</v>
      </c>
      <c r="H479" s="85">
        <f>'3444'!BF472</f>
        <v>26204.815863349151</v>
      </c>
      <c r="I479" s="85">
        <f>'3444'!BG472</f>
        <v>29014.323641850009</v>
      </c>
    </row>
    <row r="480" spans="1:9" x14ac:dyDescent="0.4">
      <c r="A480" s="35">
        <f>'3444'!Y473</f>
        <v>465500</v>
      </c>
      <c r="B480" s="106">
        <f>IF(A480&gt;174999.99,VLOOKUP(A480,'Higher Income Adjustment'!A$1:B$190,2),0)</f>
        <v>0.7000000000000004</v>
      </c>
      <c r="C480" s="85">
        <f>'3444'!AX473</f>
        <v>52143.505375065331</v>
      </c>
      <c r="D480" s="85">
        <f>'3444'!AY473</f>
        <v>58867.63669004749</v>
      </c>
      <c r="E480" s="85">
        <f>'3444'!AZ473</f>
        <v>65591.768005029648</v>
      </c>
      <c r="G480" s="85">
        <f>'3444'!BE473</f>
        <v>23432.935123652987</v>
      </c>
      <c r="H480" s="85">
        <f>'3444'!BF473</f>
        <v>26243.128978079505</v>
      </c>
      <c r="I480" s="85">
        <f>'3444'!BG473</f>
        <v>29053.322832506023</v>
      </c>
    </row>
    <row r="481" spans="1:9" x14ac:dyDescent="0.4">
      <c r="A481" s="35">
        <f>'3444'!Y474</f>
        <v>466500</v>
      </c>
      <c r="B481" s="106">
        <f>IF(A481&gt;174999.99,VLOOKUP(A481,'Higher Income Adjustment'!A$1:B$190,2),0)</f>
        <v>0.7000000000000004</v>
      </c>
      <c r="C481" s="85">
        <f>'3444'!AX474</f>
        <v>52241.102731311214</v>
      </c>
      <c r="D481" s="85">
        <f>'3444'!AY474</f>
        <v>58966.880366375422</v>
      </c>
      <c r="E481" s="85">
        <f>'3444'!AZ474</f>
        <v>65692.658001439631</v>
      </c>
      <c r="G481" s="85">
        <f>'3444'!BE474</f>
        <v>23470.560197302602</v>
      </c>
      <c r="H481" s="85">
        <f>'3444'!BF474</f>
        <v>26281.442092809863</v>
      </c>
      <c r="I481" s="85">
        <f>'3444'!BG474</f>
        <v>29092.323988317123</v>
      </c>
    </row>
    <row r="482" spans="1:9" x14ac:dyDescent="0.4">
      <c r="A482" s="35">
        <f>'3444'!Y475</f>
        <v>467500</v>
      </c>
      <c r="B482" s="106">
        <f>IF(A482&gt;174999.99,VLOOKUP(A482,'Higher Income Adjustment'!A$1:B$190,2),0)</f>
        <v>0.7000000000000004</v>
      </c>
      <c r="C482" s="85">
        <f>'3444'!AX475</f>
        <v>52338.695388856424</v>
      </c>
      <c r="D482" s="85">
        <f>'3444'!AY475</f>
        <v>59066.124042703355</v>
      </c>
      <c r="E482" s="85">
        <f>'3444'!AZ475</f>
        <v>65793.552696550294</v>
      </c>
      <c r="G482" s="85">
        <f>'3444'!BE475</f>
        <v>23508.183307239859</v>
      </c>
      <c r="H482" s="85">
        <f>'3444'!BF475</f>
        <v>26319.755207540216</v>
      </c>
      <c r="I482" s="85">
        <f>'3444'!BG475</f>
        <v>29131.327107840574</v>
      </c>
    </row>
    <row r="483" spans="1:9" x14ac:dyDescent="0.4">
      <c r="A483" s="35">
        <f>'3444'!Y476</f>
        <v>468500</v>
      </c>
      <c r="B483" s="106">
        <f>IF(A483&gt;174999.99,VLOOKUP(A483,'Higher Income Adjustment'!A$1:B$190,2),0)</f>
        <v>0.7000000000000004</v>
      </c>
      <c r="C483" s="85">
        <f>'3444'!AX476</f>
        <v>52436.283351159524</v>
      </c>
      <c r="D483" s="85">
        <f>'3444'!AY476</f>
        <v>59165.367719031288</v>
      </c>
      <c r="E483" s="85">
        <f>'3444'!AZ476</f>
        <v>65894.452086903053</v>
      </c>
      <c r="G483" s="85">
        <f>'3444'!BE476</f>
        <v>23545.804454910191</v>
      </c>
      <c r="H483" s="85">
        <f>'3444'!BF476</f>
        <v>26358.068322270574</v>
      </c>
      <c r="I483" s="85">
        <f>'3444'!BG476</f>
        <v>29170.332189630957</v>
      </c>
    </row>
    <row r="484" spans="1:9" x14ac:dyDescent="0.4">
      <c r="A484" s="35">
        <f>'3444'!Y477</f>
        <v>469500</v>
      </c>
      <c r="B484" s="106">
        <f>IF(A484&gt;174999.99,VLOOKUP(A484,'Higher Income Adjustment'!A$1:B$190,2),0)</f>
        <v>0.7000000000000004</v>
      </c>
      <c r="C484" s="85">
        <f>'3444'!AX477</f>
        <v>52533.866621685498</v>
      </c>
      <c r="D484" s="85">
        <f>'3444'!AY477</f>
        <v>59264.611395359221</v>
      </c>
      <c r="E484" s="85">
        <f>'3444'!AZ477</f>
        <v>65995.356169032952</v>
      </c>
      <c r="G484" s="85">
        <f>'3444'!BE477</f>
        <v>23583.423641761696</v>
      </c>
      <c r="H484" s="85">
        <f>'3444'!BF477</f>
        <v>26396.381437000931</v>
      </c>
      <c r="I484" s="85">
        <f>'3444'!BG477</f>
        <v>29209.339232240167</v>
      </c>
    </row>
    <row r="485" spans="1:9" x14ac:dyDescent="0.4">
      <c r="A485" s="35">
        <f>'3444'!Y478</f>
        <v>470500</v>
      </c>
      <c r="B485" s="106">
        <f>IF(A485&gt;174999.99,VLOOKUP(A485,'Higher Income Adjustment'!A$1:B$190,2),0)</f>
        <v>0.7000000000000004</v>
      </c>
      <c r="C485" s="85">
        <f>'3444'!AX478</f>
        <v>52631.445203905721</v>
      </c>
      <c r="D485" s="85">
        <f>'3444'!AY478</f>
        <v>59363.855071687154</v>
      </c>
      <c r="E485" s="85">
        <f>'3444'!AZ478</f>
        <v>66096.264939468587</v>
      </c>
      <c r="G485" s="85">
        <f>'3444'!BE478</f>
        <v>23621.04086924516</v>
      </c>
      <c r="H485" s="85">
        <f>'3444'!BF478</f>
        <v>26434.694551731285</v>
      </c>
      <c r="I485" s="85">
        <f>'3444'!BG478</f>
        <v>29248.34823421741</v>
      </c>
    </row>
    <row r="486" spans="1:9" x14ac:dyDescent="0.4">
      <c r="A486" s="35">
        <f>'3444'!Y479</f>
        <v>471500</v>
      </c>
      <c r="B486" s="106">
        <f>IF(A486&gt;174999.99,VLOOKUP(A486,'Higher Income Adjustment'!A$1:B$190,2),0)</f>
        <v>0.7000000000000004</v>
      </c>
      <c r="C486" s="85">
        <f>'3444'!AX479</f>
        <v>52729.019101297956</v>
      </c>
      <c r="D486" s="85">
        <f>'3444'!AY479</f>
        <v>59463.098748015087</v>
      </c>
      <c r="E486" s="85">
        <f>'3444'!AZ479</f>
        <v>66197.178394732226</v>
      </c>
      <c r="G486" s="85">
        <f>'3444'!BE479</f>
        <v>23658.656138814029</v>
      </c>
      <c r="H486" s="85">
        <f>'3444'!BF479</f>
        <v>26473.007666461643</v>
      </c>
      <c r="I486" s="85">
        <f>'3444'!BG479</f>
        <v>29287.359194109256</v>
      </c>
    </row>
    <row r="487" spans="1:9" x14ac:dyDescent="0.4">
      <c r="A487" s="35">
        <f>'3444'!Y480</f>
        <v>472500</v>
      </c>
      <c r="B487" s="106">
        <f>IF(A487&gt;174999.99,VLOOKUP(A487,'Higher Income Adjustment'!A$1:B$190,2),0)</f>
        <v>0.7000000000000004</v>
      </c>
      <c r="C487" s="85">
        <f>'3444'!AX480</f>
        <v>52826.588317346257</v>
      </c>
      <c r="D487" s="85">
        <f>'3444'!AY480</f>
        <v>59562.34242434302</v>
      </c>
      <c r="E487" s="85">
        <f>'3444'!AZ480</f>
        <v>66298.096531339776</v>
      </c>
      <c r="G487" s="85">
        <f>'3444'!BE480</f>
        <v>23696.269451924385</v>
      </c>
      <c r="H487" s="85">
        <f>'3444'!BF480</f>
        <v>26511.320781191997</v>
      </c>
      <c r="I487" s="85">
        <f>'3444'!BG480</f>
        <v>29326.372110459608</v>
      </c>
    </row>
    <row r="488" spans="1:9" x14ac:dyDescent="0.4">
      <c r="A488" s="35">
        <f>'3444'!Y481</f>
        <v>473500</v>
      </c>
      <c r="B488" s="106">
        <f>IF(A488&gt;174999.99,VLOOKUP(A488,'Higher Income Adjustment'!A$1:B$190,2),0)</f>
        <v>0.7000000000000004</v>
      </c>
      <c r="C488" s="85">
        <f>'3444'!AX481</f>
        <v>52924.152855541019</v>
      </c>
      <c r="D488" s="85">
        <f>'3444'!AY481</f>
        <v>59661.58610067096</v>
      </c>
      <c r="E488" s="85">
        <f>'3444'!AZ481</f>
        <v>66399.019345800902</v>
      </c>
      <c r="G488" s="85">
        <f>'3444'!BE481</f>
        <v>23733.88081003496</v>
      </c>
      <c r="H488" s="85">
        <f>'3444'!BF481</f>
        <v>26549.633895922354</v>
      </c>
      <c r="I488" s="85">
        <f>'3444'!BG481</f>
        <v>29365.386981809748</v>
      </c>
    </row>
    <row r="489" spans="1:9" x14ac:dyDescent="0.4">
      <c r="A489" s="35">
        <f>'3444'!Y482</f>
        <v>474500</v>
      </c>
      <c r="B489" s="106">
        <f>IF(A489&gt;174999.99,VLOOKUP(A489,'Higher Income Adjustment'!A$1:B$190,2),0)</f>
        <v>0.7000000000000004</v>
      </c>
      <c r="C489" s="85">
        <f>'3444'!AX482</f>
        <v>53021.712719378876</v>
      </c>
      <c r="D489" s="85">
        <f>'3444'!AY482</f>
        <v>59760.829776998893</v>
      </c>
      <c r="E489" s="85">
        <f>'3444'!AZ482</f>
        <v>66499.94683461891</v>
      </c>
      <c r="G489" s="85">
        <f>'3444'!BE482</f>
        <v>23771.490214607082</v>
      </c>
      <c r="H489" s="85">
        <f>'3444'!BF482</f>
        <v>26587.947010652708</v>
      </c>
      <c r="I489" s="85">
        <f>'3444'!BG482</f>
        <v>29404.403806698334</v>
      </c>
    </row>
    <row r="490" spans="1:9" x14ac:dyDescent="0.4">
      <c r="A490" s="35">
        <f>'3444'!Y483</f>
        <v>475500</v>
      </c>
      <c r="B490" s="106">
        <f>IF(A490&gt;174999.99,VLOOKUP(A490,'Higher Income Adjustment'!A$1:B$190,2),0)</f>
        <v>0.7000000000000004</v>
      </c>
      <c r="C490" s="85">
        <f>'3444'!AX483</f>
        <v>53119.267912362702</v>
      </c>
      <c r="D490" s="85">
        <f>'3444'!AY483</f>
        <v>59860.073453326826</v>
      </c>
      <c r="E490" s="85">
        <f>'3444'!AZ483</f>
        <v>66600.87899429095</v>
      </c>
      <c r="G490" s="85">
        <f>'3444'!BE483</f>
        <v>23809.09766710471</v>
      </c>
      <c r="H490" s="85">
        <f>'3444'!BF483</f>
        <v>26626.260125383065</v>
      </c>
      <c r="I490" s="85">
        <f>'3444'!BG483</f>
        <v>29443.422583661421</v>
      </c>
    </row>
    <row r="491" spans="1:9" x14ac:dyDescent="0.4">
      <c r="A491" s="35">
        <f>'3444'!Y484</f>
        <v>476500</v>
      </c>
      <c r="B491" s="106">
        <f>IF(A491&gt;174999.99,VLOOKUP(A491,'Higher Income Adjustment'!A$1:B$190,2),0)</f>
        <v>0.7000000000000004</v>
      </c>
      <c r="C491" s="85">
        <f>'3444'!AX484</f>
        <v>53216.818438001581</v>
      </c>
      <c r="D491" s="85">
        <f>'3444'!AY484</f>
        <v>59959.317129654759</v>
      </c>
      <c r="E491" s="85">
        <f>'3444'!AZ484</f>
        <v>66701.81582130793</v>
      </c>
      <c r="G491" s="85">
        <f>'3444'!BE484</f>
        <v>23846.703168994372</v>
      </c>
      <c r="H491" s="85">
        <f>'3444'!BF484</f>
        <v>26664.573240113423</v>
      </c>
      <c r="I491" s="85">
        <f>'3444'!BG484</f>
        <v>29482.443311232473</v>
      </c>
    </row>
    <row r="492" spans="1:9" x14ac:dyDescent="0.4">
      <c r="A492" s="35">
        <f>'3444'!Y485</f>
        <v>477500</v>
      </c>
      <c r="B492" s="106">
        <f>IF(A492&gt;174999.99,VLOOKUP(A492,'Higher Income Adjustment'!A$1:B$190,2),0)</f>
        <v>0.7000000000000004</v>
      </c>
      <c r="C492" s="85">
        <f>'3444'!AX485</f>
        <v>53314.364299810768</v>
      </c>
      <c r="D492" s="85">
        <f>'3444'!AY485</f>
        <v>60058.560805982692</v>
      </c>
      <c r="E492" s="85">
        <f>'3444'!AZ485</f>
        <v>66802.757312154616</v>
      </c>
      <c r="G492" s="85">
        <f>'3444'!BE485</f>
        <v>23884.30672174519</v>
      </c>
      <c r="H492" s="85">
        <f>'3444'!BF485</f>
        <v>26702.886354843777</v>
      </c>
      <c r="I492" s="85">
        <f>'3444'!BG485</f>
        <v>29521.465987942363</v>
      </c>
    </row>
    <row r="493" spans="1:9" x14ac:dyDescent="0.4">
      <c r="A493" s="35">
        <f>'3444'!Y486</f>
        <v>478500</v>
      </c>
      <c r="B493" s="106">
        <f>IF(A493&gt;174999.99,VLOOKUP(A493,'Higher Income Adjustment'!A$1:B$190,2),0)</f>
        <v>0.7000000000000004</v>
      </c>
      <c r="C493" s="85">
        <f>'3444'!AX486</f>
        <v>53411.905501311659</v>
      </c>
      <c r="D493" s="85">
        <f>'3444'!AY486</f>
        <v>60157.804482310625</v>
      </c>
      <c r="E493" s="85">
        <f>'3444'!AZ486</f>
        <v>66903.70346330959</v>
      </c>
      <c r="G493" s="85">
        <f>'3444'!BE486</f>
        <v>23921.908326828849</v>
      </c>
      <c r="H493" s="85">
        <f>'3444'!BF486</f>
        <v>26741.199469574134</v>
      </c>
      <c r="I493" s="85">
        <f>'3444'!BG486</f>
        <v>29560.49061231942</v>
      </c>
    </row>
    <row r="494" spans="1:9" x14ac:dyDescent="0.4">
      <c r="A494" s="35">
        <f>'3444'!Y487</f>
        <v>479500</v>
      </c>
      <c r="B494" s="106">
        <f>IF(A494&gt;174999.99,VLOOKUP(A494,'Higher Income Adjustment'!A$1:B$190,2),0)</f>
        <v>0.7000000000000004</v>
      </c>
      <c r="C494" s="85">
        <f>'3444'!AX487</f>
        <v>53509.442046031749</v>
      </c>
      <c r="D494" s="85">
        <f>'3444'!AY487</f>
        <v>60257.048158638558</v>
      </c>
      <c r="E494" s="85">
        <f>'3444'!AZ487</f>
        <v>67004.654271245367</v>
      </c>
      <c r="G494" s="85">
        <f>'3444'!BE487</f>
        <v>23959.507985719578</v>
      </c>
      <c r="H494" s="85">
        <f>'3444'!BF487</f>
        <v>26779.512584304488</v>
      </c>
      <c r="I494" s="85">
        <f>'3444'!BG487</f>
        <v>29599.517182889398</v>
      </c>
    </row>
    <row r="495" spans="1:9" x14ac:dyDescent="0.4">
      <c r="A495" s="35">
        <f>'3444'!Y488</f>
        <v>480500</v>
      </c>
      <c r="B495" s="106">
        <f>IF(A495&gt;174999.99,VLOOKUP(A495,'Higher Income Adjustment'!A$1:B$190,2),0)</f>
        <v>0.7000000000000004</v>
      </c>
      <c r="C495" s="85">
        <f>'3444'!AX488</f>
        <v>53606.973937504605</v>
      </c>
      <c r="D495" s="85">
        <f>'3444'!AY488</f>
        <v>60356.291834966491</v>
      </c>
      <c r="E495" s="85">
        <f>'3444'!AZ488</f>
        <v>67105.609732428376</v>
      </c>
      <c r="G495" s="85">
        <f>'3444'!BE488</f>
        <v>23997.105699894164</v>
      </c>
      <c r="H495" s="85">
        <f>'3444'!BF488</f>
        <v>26817.825699034845</v>
      </c>
      <c r="I495" s="85">
        <f>'3444'!BG488</f>
        <v>29638.545698175527</v>
      </c>
    </row>
    <row r="496" spans="1:9" x14ac:dyDescent="0.4">
      <c r="A496" s="35">
        <f>'3444'!Y489</f>
        <v>481500</v>
      </c>
      <c r="B496" s="106">
        <f>IF(A496&gt;174999.99,VLOOKUP(A496,'Higher Income Adjustment'!A$1:B$190,2),0)</f>
        <v>0.7000000000000004</v>
      </c>
      <c r="C496" s="85">
        <f>'3444'!AX489</f>
        <v>53704.501179269857</v>
      </c>
      <c r="D496" s="85">
        <f>'3444'!AY489</f>
        <v>60455.535511294423</v>
      </c>
      <c r="E496" s="85">
        <f>'3444'!AZ489</f>
        <v>67206.569843318997</v>
      </c>
      <c r="G496" s="85">
        <f>'3444'!BE489</f>
        <v>24034.7014708319</v>
      </c>
      <c r="H496" s="85">
        <f>'3444'!BF489</f>
        <v>26856.138813765203</v>
      </c>
      <c r="I496" s="85">
        <f>'3444'!BG489</f>
        <v>29677.576156698506</v>
      </c>
    </row>
    <row r="497" spans="1:9" x14ac:dyDescent="0.4">
      <c r="A497" s="35">
        <f>'3444'!Y490</f>
        <v>482500</v>
      </c>
      <c r="B497" s="106">
        <f>IF(A497&gt;174999.99,VLOOKUP(A497,'Higher Income Adjustment'!A$1:B$190,2),0)</f>
        <v>0.7000000000000004</v>
      </c>
      <c r="C497" s="85">
        <f>'3444'!AX490</f>
        <v>53802.023774873123</v>
      </c>
      <c r="D497" s="85">
        <f>'3444'!AY490</f>
        <v>60554.779187622356</v>
      </c>
      <c r="E497" s="85">
        <f>'3444'!AZ490</f>
        <v>67307.534600371597</v>
      </c>
      <c r="G497" s="85">
        <f>'3444'!BE490</f>
        <v>24072.295300014594</v>
      </c>
      <c r="H497" s="85">
        <f>'3444'!BF490</f>
        <v>26894.451928495557</v>
      </c>
      <c r="I497" s="85">
        <f>'3444'!BG490</f>
        <v>29716.60855697652</v>
      </c>
    </row>
    <row r="498" spans="1:9" x14ac:dyDescent="0.4">
      <c r="A498" s="35">
        <f>'3444'!Y491</f>
        <v>483500</v>
      </c>
      <c r="B498" s="106">
        <f>IF(A498&gt;174999.99,VLOOKUP(A498,'Higher Income Adjustment'!A$1:B$190,2),0)</f>
        <v>0.7000000000000004</v>
      </c>
      <c r="C498" s="85">
        <f>'3444'!AX491</f>
        <v>53899.54172786601</v>
      </c>
      <c r="D498" s="85">
        <f>'3444'!AY491</f>
        <v>60654.022863950289</v>
      </c>
      <c r="E498" s="85">
        <f>'3444'!AZ491</f>
        <v>67408.504000034576</v>
      </c>
      <c r="G498" s="85">
        <f>'3444'!BE491</f>
        <v>24109.887188926565</v>
      </c>
      <c r="H498" s="85">
        <f>'3444'!BF491</f>
        <v>26932.765043225914</v>
      </c>
      <c r="I498" s="85">
        <f>'3444'!BG491</f>
        <v>29755.642897525264</v>
      </c>
    </row>
    <row r="499" spans="1:9" x14ac:dyDescent="0.4">
      <c r="A499" s="35">
        <f>'3444'!Y492</f>
        <v>484500</v>
      </c>
      <c r="B499" s="106">
        <f>IF(A499&gt;174999.99,VLOOKUP(A499,'Higher Income Adjustment'!A$1:B$190,2),0)</f>
        <v>0.7000000000000004</v>
      </c>
      <c r="C499" s="85">
        <f>'3444'!AX492</f>
        <v>53997.055041806081</v>
      </c>
      <c r="D499" s="85">
        <f>'3444'!AY492</f>
        <v>60753.26654027823</v>
      </c>
      <c r="E499" s="85">
        <f>'3444'!AZ492</f>
        <v>67509.478038750371</v>
      </c>
      <c r="G499" s="85">
        <f>'3444'!BE492</f>
        <v>24147.477139054601</v>
      </c>
      <c r="H499" s="85">
        <f>'3444'!BF492</f>
        <v>26971.078157956268</v>
      </c>
      <c r="I499" s="85">
        <f>'3444'!BG492</f>
        <v>29794.679176857935</v>
      </c>
    </row>
    <row r="500" spans="1:9" x14ac:dyDescent="0.4">
      <c r="A500" s="35">
        <f>'3444'!Y493</f>
        <v>485500</v>
      </c>
      <c r="B500" s="106">
        <f>IF(A500&gt;174999.99,VLOOKUP(A500,'Higher Income Adjustment'!A$1:B$190,2),0)</f>
        <v>0.7000000000000004</v>
      </c>
      <c r="C500" s="85">
        <f>'3444'!AX493</f>
        <v>54094.563720256789</v>
      </c>
      <c r="D500" s="85">
        <f>'3444'!AY493</f>
        <v>60852.510216606162</v>
      </c>
      <c r="E500" s="85">
        <f>'3444'!AZ493</f>
        <v>67610.456712955536</v>
      </c>
      <c r="G500" s="85">
        <f>'3444'!BE493</f>
        <v>24185.065151887982</v>
      </c>
      <c r="H500" s="85">
        <f>'3444'!BF493</f>
        <v>27009.391272686626</v>
      </c>
      <c r="I500" s="85">
        <f>'3444'!BG493</f>
        <v>29833.717393485269</v>
      </c>
    </row>
    <row r="501" spans="1:9" x14ac:dyDescent="0.4">
      <c r="A501" s="35">
        <f>'3444'!Y494</f>
        <v>486500</v>
      </c>
      <c r="B501" s="106">
        <f>IF(A501&gt;174999.99,VLOOKUP(A501,'Higher Income Adjustment'!A$1:B$190,2),0)</f>
        <v>0.7000000000000004</v>
      </c>
      <c r="C501" s="85">
        <f>'3444'!AX494</f>
        <v>54192.067766787499</v>
      </c>
      <c r="D501" s="85">
        <f>'3444'!AY494</f>
        <v>60951.753892934095</v>
      </c>
      <c r="E501" s="85">
        <f>'3444'!AZ494</f>
        <v>67711.440019080692</v>
      </c>
      <c r="G501" s="85">
        <f>'3444'!BE494</f>
        <v>24222.651228918425</v>
      </c>
      <c r="H501" s="85">
        <f>'3444'!BF494</f>
        <v>27047.704387416979</v>
      </c>
      <c r="I501" s="85">
        <f>'3444'!BG494</f>
        <v>29872.757545915534</v>
      </c>
    </row>
    <row r="502" spans="1:9" x14ac:dyDescent="0.4">
      <c r="A502" s="35">
        <f>'3444'!Y495</f>
        <v>487500</v>
      </c>
      <c r="B502" s="106">
        <f>IF(A502&gt;174999.99,VLOOKUP(A502,'Higher Income Adjustment'!A$1:B$190,2),0)</f>
        <v>0.7000000000000004</v>
      </c>
      <c r="C502" s="85">
        <f>'3444'!AX495</f>
        <v>54289.567184973399</v>
      </c>
      <c r="D502" s="85">
        <f>'3444'!AY495</f>
        <v>61050.997569262028</v>
      </c>
      <c r="E502" s="85">
        <f>'3444'!AZ495</f>
        <v>67812.42795355065</v>
      </c>
      <c r="G502" s="85">
        <f>'3444'!BE495</f>
        <v>24260.235371640112</v>
      </c>
      <c r="H502" s="85">
        <f>'3444'!BF495</f>
        <v>27086.017502147337</v>
      </c>
      <c r="I502" s="85">
        <f>'3444'!BG495</f>
        <v>29911.799632654562</v>
      </c>
    </row>
    <row r="503" spans="1:9" x14ac:dyDescent="0.4">
      <c r="A503" s="35">
        <f>'3444'!Y496</f>
        <v>488500</v>
      </c>
      <c r="B503" s="106">
        <f>IF(A503&gt;174999.99,VLOOKUP(A503,'Higher Income Adjustment'!A$1:B$190,2),0)</f>
        <v>0.7000000000000004</v>
      </c>
      <c r="C503" s="85">
        <f>'3444'!AX496</f>
        <v>54387.061978395526</v>
      </c>
      <c r="D503" s="85">
        <f>'3444'!AY496</f>
        <v>61150.241245589961</v>
      </c>
      <c r="E503" s="85">
        <f>'3444'!AZ496</f>
        <v>67913.420512784403</v>
      </c>
      <c r="G503" s="85">
        <f>'3444'!BE496</f>
        <v>24297.817581549636</v>
      </c>
      <c r="H503" s="85">
        <f>'3444'!BF496</f>
        <v>27124.330616877694</v>
      </c>
      <c r="I503" s="85">
        <f>'3444'!BG496</f>
        <v>29950.843652205753</v>
      </c>
    </row>
    <row r="504" spans="1:9" x14ac:dyDescent="0.4">
      <c r="A504" s="35">
        <f>'3444'!Y497</f>
        <v>489500</v>
      </c>
      <c r="B504" s="106">
        <f>IF(A504&gt;174999.99,VLOOKUP(A504,'Higher Income Adjustment'!A$1:B$190,2),0)</f>
        <v>0.7000000000000004</v>
      </c>
      <c r="C504" s="85">
        <f>'3444'!AX497</f>
        <v>54484.552150640673</v>
      </c>
      <c r="D504" s="85">
        <f>'3444'!AY497</f>
        <v>61249.484921917894</v>
      </c>
      <c r="E504" s="85">
        <f>'3444'!AZ497</f>
        <v>68014.417693195122</v>
      </c>
      <c r="G504" s="85">
        <f>'3444'!BE497</f>
        <v>24335.397860146026</v>
      </c>
      <c r="H504" s="85">
        <f>'3444'!BF497</f>
        <v>27162.643731608048</v>
      </c>
      <c r="I504" s="85">
        <f>'3444'!BG497</f>
        <v>29989.889603070071</v>
      </c>
    </row>
    <row r="505" spans="1:9" x14ac:dyDescent="0.4">
      <c r="A505" s="35">
        <f>'3444'!Y498</f>
        <v>490500</v>
      </c>
      <c r="B505" s="106">
        <f>IF(A505&gt;174999.99,VLOOKUP(A505,'Higher Income Adjustment'!A$1:B$190,2),0)</f>
        <v>0.7000000000000004</v>
      </c>
      <c r="C505" s="85">
        <f>'3444'!AX498</f>
        <v>54582.037705301409</v>
      </c>
      <c r="D505" s="85">
        <f>'3444'!AY498</f>
        <v>61348.728598245827</v>
      </c>
      <c r="E505" s="85">
        <f>'3444'!AZ498</f>
        <v>68115.419491190245</v>
      </c>
      <c r="G505" s="85">
        <f>'3444'!BE498</f>
        <v>24372.976208930708</v>
      </c>
      <c r="H505" s="85">
        <f>'3444'!BF498</f>
        <v>27200.956846338406</v>
      </c>
      <c r="I505" s="85">
        <f>'3444'!BG498</f>
        <v>30028.937483746104</v>
      </c>
    </row>
    <row r="506" spans="1:9" x14ac:dyDescent="0.4">
      <c r="A506" s="35">
        <f>'3444'!Y499</f>
        <v>491500</v>
      </c>
      <c r="B506" s="106">
        <f>IF(A506&gt;174999.99,VLOOKUP(A506,'Higher Income Adjustment'!A$1:B$190,2),0)</f>
        <v>0.7000000000000004</v>
      </c>
      <c r="C506" s="85">
        <f>'3444'!AX499</f>
        <v>54679.518645976015</v>
      </c>
      <c r="D506" s="85">
        <f>'3444'!AY499</f>
        <v>61447.97227457376</v>
      </c>
      <c r="E506" s="85">
        <f>'3444'!AZ499</f>
        <v>68216.425903171505</v>
      </c>
      <c r="G506" s="85">
        <f>'3444'!BE499</f>
        <v>24410.552629407499</v>
      </c>
      <c r="H506" s="85">
        <f>'3444'!BF499</f>
        <v>27239.26996106876</v>
      </c>
      <c r="I506" s="85">
        <f>'3444'!BG499</f>
        <v>30067.98729273002</v>
      </c>
    </row>
    <row r="507" spans="1:9" x14ac:dyDescent="0.4">
      <c r="A507" s="35">
        <f>'3444'!Y500</f>
        <v>492500</v>
      </c>
      <c r="B507" s="106">
        <f>IF(A507&gt;174999.99,VLOOKUP(A507,'Higher Income Adjustment'!A$1:B$190,2),0)</f>
        <v>0.7000000000000004</v>
      </c>
      <c r="C507" s="85">
        <f>'3444'!AX500</f>
        <v>54776.99497626847</v>
      </c>
      <c r="D507" s="85">
        <f>'3444'!AY500</f>
        <v>61547.215950901693</v>
      </c>
      <c r="E507" s="85">
        <f>'3444'!AZ500</f>
        <v>68317.436925534916</v>
      </c>
      <c r="G507" s="85">
        <f>'3444'!BE500</f>
        <v>24448.127123082602</v>
      </c>
      <c r="H507" s="85">
        <f>'3444'!BF500</f>
        <v>27277.583075799117</v>
      </c>
      <c r="I507" s="85">
        <f>'3444'!BG500</f>
        <v>30107.039028515632</v>
      </c>
    </row>
    <row r="508" spans="1:9" x14ac:dyDescent="0.4">
      <c r="A508" s="35">
        <f>'3444'!Y501</f>
        <v>493500</v>
      </c>
      <c r="B508" s="106">
        <f>IF(A508&gt;174999.99,VLOOKUP(A508,'Higher Income Adjustment'!A$1:B$190,2),0)</f>
        <v>0.7000000000000004</v>
      </c>
      <c r="C508" s="85">
        <f>'3444'!AX501</f>
        <v>54874.46669978842</v>
      </c>
      <c r="D508" s="85">
        <f>'3444'!AY501</f>
        <v>61646.459627229626</v>
      </c>
      <c r="E508" s="85">
        <f>'3444'!AZ501</f>
        <v>68418.452554670832</v>
      </c>
      <c r="G508" s="85">
        <f>'3444'!BE501</f>
        <v>24485.699691464579</v>
      </c>
      <c r="H508" s="85">
        <f>'3444'!BF501</f>
        <v>27315.896190529475</v>
      </c>
      <c r="I508" s="85">
        <f>'3444'!BG501</f>
        <v>30146.09268959437</v>
      </c>
    </row>
    <row r="509" spans="1:9" x14ac:dyDescent="0.4">
      <c r="A509" s="35">
        <f>'3444'!Y502</f>
        <v>494500</v>
      </c>
      <c r="B509" s="106">
        <f>IF(A509&gt;174999.99,VLOOKUP(A509,'Higher Income Adjustment'!A$1:B$190,2),0)</f>
        <v>0.7000000000000004</v>
      </c>
      <c r="C509" s="85">
        <f>'3444'!AX502</f>
        <v>54971.933820151105</v>
      </c>
      <c r="D509" s="85">
        <f>'3444'!AY502</f>
        <v>61745.703303557559</v>
      </c>
      <c r="E509" s="85">
        <f>'3444'!AZ502</f>
        <v>68519.472786964019</v>
      </c>
      <c r="G509" s="85">
        <f>'3444'!BE502</f>
        <v>24523.270336064335</v>
      </c>
      <c r="H509" s="85">
        <f>'3444'!BF502</f>
        <v>27354.209305259828</v>
      </c>
      <c r="I509" s="85">
        <f>'3444'!BG502</f>
        <v>30185.148274455321</v>
      </c>
    </row>
    <row r="510" spans="1:9" x14ac:dyDescent="0.4">
      <c r="A510" s="35">
        <f>'3444'!Y503</f>
        <v>495500</v>
      </c>
      <c r="B510" s="106">
        <f>IF(A510&gt;174999.99,VLOOKUP(A510,'Higher Income Adjustment'!A$1:B$190,2),0)</f>
        <v>0.7000000000000004</v>
      </c>
      <c r="C510" s="85">
        <f>'3444'!AX503</f>
        <v>55069.396340977401</v>
      </c>
      <c r="D510" s="85">
        <f>'3444'!AY503</f>
        <v>61844.946979885499</v>
      </c>
      <c r="E510" s="85">
        <f>'3444'!AZ503</f>
        <v>68620.497618793597</v>
      </c>
      <c r="G510" s="85">
        <f>'3444'!BE503</f>
        <v>24560.839058395137</v>
      </c>
      <c r="H510" s="85">
        <f>'3444'!BF503</f>
        <v>27392.522419990186</v>
      </c>
      <c r="I510" s="85">
        <f>'3444'!BG503</f>
        <v>30224.205781585235</v>
      </c>
    </row>
    <row r="511" spans="1:9" x14ac:dyDescent="0.4">
      <c r="A511" s="35">
        <f>'3444'!Y504</f>
        <v>496500</v>
      </c>
      <c r="B511" s="106">
        <f>IF(A511&gt;174999.99,VLOOKUP(A511,'Higher Income Adjustment'!A$1:B$190,2),0)</f>
        <v>0.7000000000000004</v>
      </c>
      <c r="C511" s="85">
        <f>'3444'!AX504</f>
        <v>55166.854265893715</v>
      </c>
      <c r="D511" s="85">
        <f>'3444'!AY504</f>
        <v>61944.190656213432</v>
      </c>
      <c r="E511" s="85">
        <f>'3444'!AZ504</f>
        <v>68721.527046533156</v>
      </c>
      <c r="G511" s="85">
        <f>'3444'!BE504</f>
        <v>24598.40585997255</v>
      </c>
      <c r="H511" s="85">
        <f>'3444'!BF504</f>
        <v>27430.83553472054</v>
      </c>
      <c r="I511" s="85">
        <f>'3444'!BG504</f>
        <v>30263.265209468529</v>
      </c>
    </row>
    <row r="512" spans="1:9" x14ac:dyDescent="0.4">
      <c r="A512" s="35">
        <f>'3444'!Y505</f>
        <v>497500</v>
      </c>
      <c r="B512" s="106">
        <f>IF(A512&gt;174999.99,VLOOKUP(A512,'Higher Income Adjustment'!A$1:B$190,2),0)</f>
        <v>0.7000000000000004</v>
      </c>
      <c r="C512" s="85">
        <f>'3444'!AX505</f>
        <v>55264.307598532003</v>
      </c>
      <c r="D512" s="85">
        <f>'3444'!AY505</f>
        <v>62043.434332541365</v>
      </c>
      <c r="E512" s="85">
        <f>'3444'!AZ505</f>
        <v>68822.561066550727</v>
      </c>
      <c r="G512" s="85">
        <f>'3444'!BE505</f>
        <v>24635.970742314476</v>
      </c>
      <c r="H512" s="85">
        <f>'3444'!BF505</f>
        <v>27469.148649450897</v>
      </c>
      <c r="I512" s="85">
        <f>'3444'!BG505</f>
        <v>30302.326556587319</v>
      </c>
    </row>
    <row r="513" spans="1:9" x14ac:dyDescent="0.4">
      <c r="A513" s="35">
        <f>'3444'!Y506</f>
        <v>498500</v>
      </c>
      <c r="B513" s="106">
        <f>IF(A513&gt;174999.99,VLOOKUP(A513,'Higher Income Adjustment'!A$1:B$190,2),0)</f>
        <v>0.7000000000000004</v>
      </c>
      <c r="C513" s="85">
        <f>'3444'!AX506</f>
        <v>55361.756342529712</v>
      </c>
      <c r="D513" s="85">
        <f>'3444'!AY506</f>
        <v>62142.678008869298</v>
      </c>
      <c r="E513" s="85">
        <f>'3444'!AZ506</f>
        <v>68923.599675208883</v>
      </c>
      <c r="G513" s="85">
        <f>'3444'!BE506</f>
        <v>24673.533706941089</v>
      </c>
      <c r="H513" s="85">
        <f>'3444'!BF506</f>
        <v>27507.461764181251</v>
      </c>
      <c r="I513" s="85">
        <f>'3444'!BG506</f>
        <v>30341.389821421413</v>
      </c>
    </row>
    <row r="514" spans="1:9" x14ac:dyDescent="0.4">
      <c r="A514" s="35">
        <f>'3444'!Y507</f>
        <v>499500</v>
      </c>
      <c r="B514" s="106">
        <f>IF(A514&gt;174999.99,VLOOKUP(A514,'Higher Income Adjustment'!A$1:B$190,2),0)</f>
        <v>0.7000000000000004</v>
      </c>
      <c r="C514" s="85">
        <f>'3444'!AX507</f>
        <v>55459.200501529769</v>
      </c>
      <c r="D514" s="85">
        <f>'3444'!AY507</f>
        <v>62241.921685197231</v>
      </c>
      <c r="E514" s="85">
        <f>'3444'!AZ507</f>
        <v>69024.642868864699</v>
      </c>
      <c r="G514" s="85">
        <f>'3444'!BE507</f>
        <v>24711.09475537487</v>
      </c>
      <c r="H514" s="85">
        <f>'3444'!BF507</f>
        <v>27545.774878911609</v>
      </c>
      <c r="I514" s="85">
        <f>'3444'!BG507</f>
        <v>30380.455002448347</v>
      </c>
    </row>
    <row r="515" spans="1:9" x14ac:dyDescent="0.4">
      <c r="A515" s="35">
        <f>'3444'!Y508</f>
        <v>500500</v>
      </c>
      <c r="B515" s="106">
        <f>IF(A515&gt;174999.99,VLOOKUP(A515,'Higher Income Adjustment'!A$1:B$190,2),0)</f>
        <v>0.7000000000000004</v>
      </c>
      <c r="C515" s="85">
        <f>'3444'!AX508</f>
        <v>55556.640079180521</v>
      </c>
      <c r="D515" s="85">
        <f>'3444'!AY508</f>
        <v>62341.165361525163</v>
      </c>
      <c r="E515" s="85">
        <f>'3444'!AZ508</f>
        <v>69125.690643869806</v>
      </c>
      <c r="G515" s="85">
        <f>'3444'!BE508</f>
        <v>24748.653889140565</v>
      </c>
      <c r="H515" s="85">
        <f>'3444'!BF508</f>
        <v>27584.087993641966</v>
      </c>
      <c r="I515" s="85">
        <f>'3444'!BG508</f>
        <v>30419.522098143367</v>
      </c>
    </row>
    <row r="516" spans="1:9" x14ac:dyDescent="0.4">
      <c r="A516" s="35">
        <f>'3444'!Y509</f>
        <v>501500</v>
      </c>
      <c r="B516" s="106">
        <f>IF(A516&gt;174999.99,VLOOKUP(A516,'Higher Income Adjustment'!A$1:B$190,2),0)</f>
        <v>0.7000000000000004</v>
      </c>
      <c r="C516" s="85">
        <f>'3444'!AX509</f>
        <v>55654.07507913572</v>
      </c>
      <c r="D516" s="85">
        <f>'3444'!AY509</f>
        <v>62440.409037853096</v>
      </c>
      <c r="E516" s="85">
        <f>'3444'!AZ509</f>
        <v>69226.742996570465</v>
      </c>
      <c r="G516" s="85">
        <f>'3444'!BE509</f>
        <v>24786.211109765169</v>
      </c>
      <c r="H516" s="85">
        <f>'3444'!BF509</f>
        <v>27622.40110837232</v>
      </c>
      <c r="I516" s="85">
        <f>'3444'!BG509</f>
        <v>30458.591106979471</v>
      </c>
    </row>
    <row r="517" spans="1:9" x14ac:dyDescent="0.4">
      <c r="A517" s="35">
        <f>'3444'!Y510</f>
        <v>502500</v>
      </c>
      <c r="B517" s="106">
        <f>IF(A517&gt;174999.99,VLOOKUP(A517,'Higher Income Adjustment'!A$1:B$190,2),0)</f>
        <v>0.7000000000000004</v>
      </c>
      <c r="C517" s="85">
        <f>'3444'!AX510</f>
        <v>55751.505505054512</v>
      </c>
      <c r="D517" s="85">
        <f>'3444'!AY510</f>
        <v>62539.652714181029</v>
      </c>
      <c r="E517" s="85">
        <f>'3444'!AZ510</f>
        <v>69327.799923307553</v>
      </c>
      <c r="G517" s="85">
        <f>'3444'!BE510</f>
        <v>24823.766418777937</v>
      </c>
      <c r="H517" s="85">
        <f>'3444'!BF510</f>
        <v>27660.714223102677</v>
      </c>
      <c r="I517" s="85">
        <f>'3444'!BG510</f>
        <v>30497.662027427417</v>
      </c>
    </row>
    <row r="518" spans="1:9" x14ac:dyDescent="0.4">
      <c r="A518" s="35">
        <f>'3444'!Y511</f>
        <v>503500</v>
      </c>
      <c r="B518" s="106">
        <f>IF(A518&gt;174999.99,VLOOKUP(A518,'Higher Income Adjustment'!A$1:B$190,2),0)</f>
        <v>0.7000000000000004</v>
      </c>
      <c r="C518" s="85">
        <f>'3444'!AX511</f>
        <v>55848.931360601353</v>
      </c>
      <c r="D518" s="85">
        <f>'3444'!AY511</f>
        <v>62638.896390508962</v>
      </c>
      <c r="E518" s="85">
        <f>'3444'!AZ511</f>
        <v>69428.861420416564</v>
      </c>
      <c r="G518" s="85">
        <f>'3444'!BE511</f>
        <v>24861.31981771034</v>
      </c>
      <c r="H518" s="85">
        <f>'3444'!BF511</f>
        <v>27699.027337833031</v>
      </c>
      <c r="I518" s="85">
        <f>'3444'!BG511</f>
        <v>30536.734857955722</v>
      </c>
    </row>
    <row r="519" spans="1:9" x14ac:dyDescent="0.4">
      <c r="A519" s="35">
        <f>'3444'!Y512</f>
        <v>504500</v>
      </c>
      <c r="B519" s="106">
        <f>IF(A519&gt;174999.99,VLOOKUP(A519,'Higher Income Adjustment'!A$1:B$190,2),0)</f>
        <v>0.7000000000000004</v>
      </c>
      <c r="C519" s="85">
        <f>'3444'!AX512</f>
        <v>55946.352649446024</v>
      </c>
      <c r="D519" s="85">
        <f>'3444'!AY512</f>
        <v>62738.140066836895</v>
      </c>
      <c r="E519" s="85">
        <f>'3444'!AZ512</f>
        <v>69529.927484227766</v>
      </c>
      <c r="G519" s="85">
        <f>'3444'!BE512</f>
        <v>24898.871308096088</v>
      </c>
      <c r="H519" s="85">
        <f>'3444'!BF512</f>
        <v>27737.340452563389</v>
      </c>
      <c r="I519" s="85">
        <f>'3444'!BG512</f>
        <v>30575.809597030689</v>
      </c>
    </row>
    <row r="520" spans="1:9" x14ac:dyDescent="0.4">
      <c r="A520" s="35">
        <f>'3444'!Y513</f>
        <v>505500</v>
      </c>
      <c r="B520" s="106">
        <f>IF(A520&gt;174999.99,VLOOKUP(A520,'Higher Income Adjustment'!A$1:B$190,2),0)</f>
        <v>0.7000000000000004</v>
      </c>
      <c r="C520" s="85">
        <f>'3444'!AX513</f>
        <v>56043.769375263582</v>
      </c>
      <c r="D520" s="85">
        <f>'3444'!AY513</f>
        <v>62837.383743164828</v>
      </c>
      <c r="E520" s="85">
        <f>'3444'!AZ513</f>
        <v>69630.998111066074</v>
      </c>
      <c r="G520" s="85">
        <f>'3444'!BE513</f>
        <v>24936.42089147108</v>
      </c>
      <c r="H520" s="85">
        <f>'3444'!BF513</f>
        <v>27775.653567293746</v>
      </c>
      <c r="I520" s="85">
        <f>'3444'!BG513</f>
        <v>30614.886243116413</v>
      </c>
    </row>
    <row r="521" spans="1:9" x14ac:dyDescent="0.4">
      <c r="A521" s="35">
        <f>'3444'!Y514</f>
        <v>506500</v>
      </c>
      <c r="B521" s="106">
        <f>IF(A521&gt;174999.99,VLOOKUP(A521,'Higher Income Adjustment'!A$1:B$190,2),0)</f>
        <v>0.7000000000000004</v>
      </c>
      <c r="C521" s="85">
        <f>'3444'!AX514</f>
        <v>56141.181541734331</v>
      </c>
      <c r="D521" s="85">
        <f>'3444'!AY514</f>
        <v>62936.627419492768</v>
      </c>
      <c r="E521" s="85">
        <f>'3444'!AZ514</f>
        <v>69732.073297251205</v>
      </c>
      <c r="G521" s="85">
        <f>'3444'!BE514</f>
        <v>24973.968569373403</v>
      </c>
      <c r="H521" s="85">
        <f>'3444'!BF514</f>
        <v>27813.9666820241</v>
      </c>
      <c r="I521" s="85">
        <f>'3444'!BG514</f>
        <v>30653.964794674797</v>
      </c>
    </row>
    <row r="522" spans="1:9" x14ac:dyDescent="0.4">
      <c r="A522" s="35">
        <f>'3444'!Y515</f>
        <v>507500</v>
      </c>
      <c r="B522" s="106">
        <f>IF(A522&gt;174999.99,VLOOKUP(A522,'Higher Income Adjustment'!A$1:B$190,2),0)</f>
        <v>0.7000000000000004</v>
      </c>
      <c r="C522" s="85">
        <f>'3444'!AX515</f>
        <v>56238.589152543769</v>
      </c>
      <c r="D522" s="85">
        <f>'3444'!AY515</f>
        <v>63035.871095820701</v>
      </c>
      <c r="E522" s="85">
        <f>'3444'!AZ515</f>
        <v>69833.153039097626</v>
      </c>
      <c r="G522" s="85">
        <f>'3444'!BE515</f>
        <v>25011.51434334334</v>
      </c>
      <c r="H522" s="85">
        <f>'3444'!BF515</f>
        <v>27852.279796754457</v>
      </c>
      <c r="I522" s="85">
        <f>'3444'!BG515</f>
        <v>30693.045250165575</v>
      </c>
    </row>
    <row r="523" spans="1:9" x14ac:dyDescent="0.4">
      <c r="A523" s="35">
        <f>'3444'!Y516</f>
        <v>508500</v>
      </c>
      <c r="B523" s="106">
        <f>IF(A523&gt;174999.99,VLOOKUP(A523,'Higher Income Adjustment'!A$1:B$190,2),0)</f>
        <v>0.7000000000000004</v>
      </c>
      <c r="C523" s="85">
        <f>'3444'!AX516</f>
        <v>56335.992211382603</v>
      </c>
      <c r="D523" s="85">
        <f>'3444'!AY516</f>
        <v>63135.114772148634</v>
      </c>
      <c r="E523" s="85">
        <f>'3444'!AZ516</f>
        <v>69934.237332914665</v>
      </c>
      <c r="G523" s="85">
        <f>'3444'!BE516</f>
        <v>25049.058214923327</v>
      </c>
      <c r="H523" s="85">
        <f>'3444'!BF516</f>
        <v>27890.592911484811</v>
      </c>
      <c r="I523" s="85">
        <f>'3444'!BG516</f>
        <v>30732.127608046296</v>
      </c>
    </row>
    <row r="524" spans="1:9" x14ac:dyDescent="0.4">
      <c r="A524" s="35">
        <f>'3444'!Y517</f>
        <v>509500</v>
      </c>
      <c r="B524" s="106">
        <f>IF(A524&gt;174999.99,VLOOKUP(A524,'Higher Income Adjustment'!A$1:B$190,2),0)</f>
        <v>0.7000000000000004</v>
      </c>
      <c r="C524" s="85">
        <f>'3444'!AX517</f>
        <v>56433.390721946664</v>
      </c>
      <c r="D524" s="85">
        <f>'3444'!AY517</f>
        <v>63234.358448476567</v>
      </c>
      <c r="E524" s="85">
        <f>'3444'!AZ517</f>
        <v>70035.32617500647</v>
      </c>
      <c r="G524" s="85">
        <f>'3444'!BE517</f>
        <v>25086.600185657957</v>
      </c>
      <c r="H524" s="85">
        <f>'3444'!BF517</f>
        <v>27928.906026215169</v>
      </c>
      <c r="I524" s="85">
        <f>'3444'!BG517</f>
        <v>30771.211866772381</v>
      </c>
    </row>
    <row r="525" spans="1:9" x14ac:dyDescent="0.4">
      <c r="A525" s="35">
        <f>'3444'!Y518</f>
        <v>510500</v>
      </c>
      <c r="B525" s="106">
        <f>IF(A525&gt;174999.99,VLOOKUP(A525,'Higher Income Adjustment'!A$1:B$190,2),0)</f>
        <v>0.7000000000000004</v>
      </c>
      <c r="C525" s="85">
        <f>'3444'!AX518</f>
        <v>56530.784687936924</v>
      </c>
      <c r="D525" s="85">
        <f>'3444'!AY518</f>
        <v>63333.6021248045</v>
      </c>
      <c r="E525" s="85">
        <f>'3444'!AZ518</f>
        <v>70136.419561672083</v>
      </c>
      <c r="G525" s="85">
        <f>'3444'!BE518</f>
        <v>25124.140257093957</v>
      </c>
      <c r="H525" s="85">
        <f>'3444'!BF518</f>
        <v>27967.219140945523</v>
      </c>
      <c r="I525" s="85">
        <f>'3444'!BG518</f>
        <v>30810.298024797088</v>
      </c>
    </row>
    <row r="526" spans="1:9" x14ac:dyDescent="0.4">
      <c r="A526" s="35">
        <f>'3444'!Y519</f>
        <v>511500</v>
      </c>
      <c r="B526" s="106">
        <f>IF(A526&gt;174999.99,VLOOKUP(A526,'Higher Income Adjustment'!A$1:B$190,2),0)</f>
        <v>0.7000000000000004</v>
      </c>
      <c r="C526" s="85">
        <f>'3444'!AX519</f>
        <v>56628.174113059424</v>
      </c>
      <c r="D526" s="85">
        <f>'3444'!AY519</f>
        <v>63432.845801132433</v>
      </c>
      <c r="E526" s="85">
        <f>'3444'!AZ519</f>
        <v>70237.517489205435</v>
      </c>
      <c r="G526" s="85">
        <f>'3444'!BE519</f>
        <v>25161.67843078019</v>
      </c>
      <c r="H526" s="85">
        <f>'3444'!BF519</f>
        <v>28005.53225567588</v>
      </c>
      <c r="I526" s="85">
        <f>'3444'!BG519</f>
        <v>30849.38608057157</v>
      </c>
    </row>
    <row r="527" spans="1:9" x14ac:dyDescent="0.4">
      <c r="A527" s="35">
        <f>'3444'!Y520</f>
        <v>512500</v>
      </c>
      <c r="B527" s="106">
        <f>IF(A527&gt;174999.99,VLOOKUP(A527,'Higher Income Adjustment'!A$1:B$190,2),0)</f>
        <v>0.7000000000000004</v>
      </c>
      <c r="C527" s="85">
        <f>'3444'!AX520</f>
        <v>56725.559001025264</v>
      </c>
      <c r="D527" s="85">
        <f>'3444'!AY520</f>
        <v>63532.089477460366</v>
      </c>
      <c r="E527" s="85">
        <f>'3444'!AZ520</f>
        <v>70338.619953895468</v>
      </c>
      <c r="G527" s="85">
        <f>'3444'!BE520</f>
        <v>25199.214708267617</v>
      </c>
      <c r="H527" s="85">
        <f>'3444'!BF520</f>
        <v>28043.845370406238</v>
      </c>
      <c r="I527" s="85">
        <f>'3444'!BG520</f>
        <v>30888.476032544859</v>
      </c>
    </row>
    <row r="528" spans="1:9" x14ac:dyDescent="0.4">
      <c r="A528" s="35">
        <f>'3444'!Y521</f>
        <v>513500</v>
      </c>
      <c r="B528" s="106">
        <f>IF(A528&gt;174999.99,VLOOKUP(A528,'Higher Income Adjustment'!A$1:B$190,2),0)</f>
        <v>0.7000000000000004</v>
      </c>
      <c r="C528" s="85">
        <f>'3444'!AX521</f>
        <v>56822.939355550581</v>
      </c>
      <c r="D528" s="85">
        <f>'3444'!AY521</f>
        <v>63631.333153788299</v>
      </c>
      <c r="E528" s="85">
        <f>'3444'!AZ521</f>
        <v>70439.726952026016</v>
      </c>
      <c r="G528" s="85">
        <f>'3444'!BE521</f>
        <v>25236.749091109308</v>
      </c>
      <c r="H528" s="85">
        <f>'3444'!BF521</f>
        <v>28082.158485136591</v>
      </c>
      <c r="I528" s="85">
        <f>'3444'!BG521</f>
        <v>30927.567879163875</v>
      </c>
    </row>
    <row r="529" spans="1:9" x14ac:dyDescent="0.4">
      <c r="A529" s="35">
        <f>'3444'!Y522</f>
        <v>514500</v>
      </c>
      <c r="B529" s="106">
        <f>IF(A529&gt;174999.99,VLOOKUP(A529,'Higher Income Adjustment'!A$1:B$190,2),0)</f>
        <v>0.7000000000000004</v>
      </c>
      <c r="C529" s="85">
        <f>'3444'!AX522</f>
        <v>56920.315180356476</v>
      </c>
      <c r="D529" s="85">
        <f>'3444'!AY522</f>
        <v>63730.576830116232</v>
      </c>
      <c r="E529" s="85">
        <f>'3444'!AZ522</f>
        <v>70540.83847987598</v>
      </c>
      <c r="G529" s="85">
        <f>'3444'!BE522</f>
        <v>25274.281580860421</v>
      </c>
      <c r="H529" s="85">
        <f>'3444'!BF522</f>
        <v>28120.471599866949</v>
      </c>
      <c r="I529" s="85">
        <f>'3444'!BG522</f>
        <v>30966.661618873477</v>
      </c>
    </row>
    <row r="530" spans="1:9" x14ac:dyDescent="0.4">
      <c r="A530" s="35">
        <f>'3444'!Y523</f>
        <v>515500</v>
      </c>
      <c r="B530" s="106">
        <f>IF(A530&gt;174999.99,VLOOKUP(A530,'Higher Income Adjustment'!A$1:B$190,2),0)</f>
        <v>0.7000000000000004</v>
      </c>
      <c r="C530" s="85">
        <f>'3444'!AX523</f>
        <v>57017.686479169039</v>
      </c>
      <c r="D530" s="85">
        <f>'3444'!AY523</f>
        <v>63829.820506444164</v>
      </c>
      <c r="E530" s="85">
        <f>'3444'!AZ523</f>
        <v>70641.954533719298</v>
      </c>
      <c r="G530" s="85">
        <f>'3444'!BE523</f>
        <v>25311.812179078173</v>
      </c>
      <c r="H530" s="85">
        <f>'3444'!BF523</f>
        <v>28158.784714597303</v>
      </c>
      <c r="I530" s="85">
        <f>'3444'!BG523</f>
        <v>31005.757250116432</v>
      </c>
    </row>
    <row r="531" spans="1:9" x14ac:dyDescent="0.4">
      <c r="A531" s="35">
        <f>'3444'!Y524</f>
        <v>516500</v>
      </c>
      <c r="B531" s="106">
        <f>IF(A531&gt;174999.99,VLOOKUP(A531,'Higher Income Adjustment'!A$1:B$190,2),0)</f>
        <v>0.7000000000000004</v>
      </c>
      <c r="C531" s="85">
        <f>'3444'!AX524</f>
        <v>57115.053255719264</v>
      </c>
      <c r="D531" s="85">
        <f>'3444'!AY524</f>
        <v>63929.064182772097</v>
      </c>
      <c r="E531" s="85">
        <f>'3444'!AZ524</f>
        <v>70743.075109824931</v>
      </c>
      <c r="G531" s="85">
        <f>'3444'!BE524</f>
        <v>25349.340887321861</v>
      </c>
      <c r="H531" s="85">
        <f>'3444'!BF524</f>
        <v>28197.09782932766</v>
      </c>
      <c r="I531" s="85">
        <f>'3444'!BG524</f>
        <v>31044.854771333459</v>
      </c>
    </row>
    <row r="532" spans="1:9" x14ac:dyDescent="0.4">
      <c r="A532" s="35">
        <f>'3444'!Y525</f>
        <v>517500</v>
      </c>
      <c r="B532" s="106">
        <f>IF(A532&gt;174999.99,VLOOKUP(A532,'Higher Income Adjustment'!A$1:B$190,2),0)</f>
        <v>0.7000000000000004</v>
      </c>
      <c r="C532" s="85">
        <f>'3444'!AX525</f>
        <v>57212.415513743064</v>
      </c>
      <c r="D532" s="85">
        <f>'3444'!AY525</f>
        <v>64028.307859100038</v>
      </c>
      <c r="E532" s="85">
        <f>'3444'!AZ525</f>
        <v>70844.200204457011</v>
      </c>
      <c r="G532" s="85">
        <f>'3444'!BE525</f>
        <v>25386.867707152807</v>
      </c>
      <c r="H532" s="85">
        <f>'3444'!BF525</f>
        <v>28235.410944058014</v>
      </c>
      <c r="I532" s="85">
        <f>'3444'!BG525</f>
        <v>31083.954180963221</v>
      </c>
    </row>
    <row r="533" spans="1:9" x14ac:dyDescent="0.4">
      <c r="A533" s="35">
        <f>'3444'!Y526</f>
        <v>518500</v>
      </c>
      <c r="B533" s="106">
        <f>IF(A533&gt;174999.99,VLOOKUP(A533,'Higher Income Adjustment'!A$1:B$190,2),0)</f>
        <v>0.7000000000000004</v>
      </c>
      <c r="C533" s="85">
        <f>'3444'!AX526</f>
        <v>57309.773256981185</v>
      </c>
      <c r="D533" s="85">
        <f>'3444'!AY526</f>
        <v>64127.551535427971</v>
      </c>
      <c r="E533" s="85">
        <f>'3444'!AZ526</f>
        <v>70945.329813874749</v>
      </c>
      <c r="G533" s="85">
        <f>'3444'!BE526</f>
        <v>25424.392640134392</v>
      </c>
      <c r="H533" s="85">
        <f>'3444'!BF526</f>
        <v>28273.724058788372</v>
      </c>
      <c r="I533" s="85">
        <f>'3444'!BG526</f>
        <v>31123.055477442351</v>
      </c>
    </row>
    <row r="534" spans="1:9" x14ac:dyDescent="0.4">
      <c r="A534" s="35">
        <f>'3444'!Y527</f>
        <v>519500</v>
      </c>
      <c r="B534" s="106">
        <f>IF(A534&gt;174999.99,VLOOKUP(A534,'Higher Income Adjustment'!A$1:B$190,2),0)</f>
        <v>0.7000000000000004</v>
      </c>
      <c r="C534" s="85">
        <f>'3444'!AX527</f>
        <v>57407.126489179245</v>
      </c>
      <c r="D534" s="85">
        <f>'3444'!AY527</f>
        <v>64226.795211755903</v>
      </c>
      <c r="E534" s="85">
        <f>'3444'!AZ527</f>
        <v>71046.463934332569</v>
      </c>
      <c r="G534" s="85">
        <f>'3444'!BE527</f>
        <v>25461.915687831988</v>
      </c>
      <c r="H534" s="85">
        <f>'3444'!BF527</f>
        <v>28312.037173518729</v>
      </c>
      <c r="I534" s="85">
        <f>'3444'!BG527</f>
        <v>31162.15865920547</v>
      </c>
    </row>
    <row r="535" spans="1:9" x14ac:dyDescent="0.4">
      <c r="A535" s="35">
        <f>'3444'!Y528</f>
        <v>520500</v>
      </c>
      <c r="B535" s="106">
        <f>IF(A535&gt;174999.99,VLOOKUP(A535,'Higher Income Adjustment'!A$1:B$190,2),0)</f>
        <v>0.7000000000000004</v>
      </c>
      <c r="C535" s="85">
        <f>'3444'!AX528</f>
        <v>57504.475214087637</v>
      </c>
      <c r="D535" s="85">
        <f>'3444'!AY528</f>
        <v>64326.038888083836</v>
      </c>
      <c r="E535" s="85">
        <f>'3444'!AZ528</f>
        <v>71147.602562080036</v>
      </c>
      <c r="G535" s="85">
        <f>'3444'!BE528</f>
        <v>25499.436851812992</v>
      </c>
      <c r="H535" s="85">
        <f>'3444'!BF528</f>
        <v>28350.350288249083</v>
      </c>
      <c r="I535" s="85">
        <f>'3444'!BG528</f>
        <v>31201.263724685174</v>
      </c>
    </row>
    <row r="536" spans="1:9" x14ac:dyDescent="0.4">
      <c r="A536" s="35">
        <f>'3444'!Y529</f>
        <v>521500</v>
      </c>
      <c r="B536" s="106">
        <f>IF(A536&gt;174999.99,VLOOKUP(A536,'Higher Income Adjustment'!A$1:B$190,2),0)</f>
        <v>0.7000000000000004</v>
      </c>
      <c r="C536" s="85">
        <f>'3444'!AX529</f>
        <v>57601.819435461541</v>
      </c>
      <c r="D536" s="85">
        <f>'3444'!AY529</f>
        <v>64425.282564411769</v>
      </c>
      <c r="E536" s="85">
        <f>'3444'!AZ529</f>
        <v>71248.745693361998</v>
      </c>
      <c r="G536" s="85">
        <f>'3444'!BE529</f>
        <v>25536.956133646796</v>
      </c>
      <c r="H536" s="85">
        <f>'3444'!BF529</f>
        <v>28388.66340297944</v>
      </c>
      <c r="I536" s="85">
        <f>'3444'!BG529</f>
        <v>31240.370672312085</v>
      </c>
    </row>
    <row r="537" spans="1:9" x14ac:dyDescent="0.4">
      <c r="A537" s="35">
        <f>'3444'!Y530</f>
        <v>522500</v>
      </c>
      <c r="B537" s="106">
        <f>IF(A537&gt;174999.99,VLOOKUP(A537,'Higher Income Adjustment'!A$1:B$190,2),0)</f>
        <v>0.7000000000000004</v>
      </c>
      <c r="C537" s="85">
        <f>'3444'!AX530</f>
        <v>57699.159157060858</v>
      </c>
      <c r="D537" s="85">
        <f>'3444'!AY530</f>
        <v>64524.526240739702</v>
      </c>
      <c r="E537" s="85">
        <f>'3444'!AZ530</f>
        <v>71349.893324418546</v>
      </c>
      <c r="G537" s="85">
        <f>'3444'!BE530</f>
        <v>25574.473534904762</v>
      </c>
      <c r="H537" s="85">
        <f>'3444'!BF530</f>
        <v>28426.976517709794</v>
      </c>
      <c r="I537" s="85">
        <f>'3444'!BG530</f>
        <v>31279.479500514826</v>
      </c>
    </row>
    <row r="538" spans="1:9" x14ac:dyDescent="0.4">
      <c r="A538" s="35">
        <f>'3444'!Y531</f>
        <v>523500</v>
      </c>
      <c r="B538" s="106">
        <f>IF(A538&gt;174999.99,VLOOKUP(A538,'Higher Income Adjustment'!A$1:B$190,2),0)</f>
        <v>0.7000000000000004</v>
      </c>
      <c r="C538" s="85">
        <f>'3444'!AX531</f>
        <v>57796.494382650228</v>
      </c>
      <c r="D538" s="85">
        <f>'3444'!AY531</f>
        <v>64623.769917067635</v>
      </c>
      <c r="E538" s="85">
        <f>'3444'!AZ531</f>
        <v>71451.045451485043</v>
      </c>
      <c r="G538" s="85">
        <f>'3444'!BE531</f>
        <v>25611.98905716023</v>
      </c>
      <c r="H538" s="85">
        <f>'3444'!BF531</f>
        <v>28465.289632440152</v>
      </c>
      <c r="I538" s="85">
        <f>'3444'!BG531</f>
        <v>31318.590207720074</v>
      </c>
    </row>
    <row r="539" spans="1:9" x14ac:dyDescent="0.4">
      <c r="A539" s="35">
        <f>'3444'!Y532</f>
        <v>524500</v>
      </c>
      <c r="B539" s="106">
        <f>IF(A539&gt;174999.99,VLOOKUP(A539,'Higher Income Adjustment'!A$1:B$190,2),0)</f>
        <v>0.7000000000000004</v>
      </c>
      <c r="C539" s="85">
        <f>'3444'!AX532</f>
        <v>57893.82511599893</v>
      </c>
      <c r="D539" s="85">
        <f>'3444'!AY532</f>
        <v>64723.013593395568</v>
      </c>
      <c r="E539" s="85">
        <f>'3444'!AZ532</f>
        <v>71552.202070792206</v>
      </c>
      <c r="G539" s="85">
        <f>'3444'!BE532</f>
        <v>25649.502701988484</v>
      </c>
      <c r="H539" s="85">
        <f>'3444'!BF532</f>
        <v>28503.602747170509</v>
      </c>
      <c r="I539" s="85">
        <f>'3444'!BG532</f>
        <v>31357.702792352535</v>
      </c>
    </row>
    <row r="540" spans="1:9" x14ac:dyDescent="0.4">
      <c r="A540" s="35">
        <f>'3444'!Y533</f>
        <v>525500</v>
      </c>
      <c r="B540" s="106">
        <f>IF(A540&gt;174999.99,VLOOKUP(A540,'Higher Income Adjustment'!A$1:B$190,2),0)</f>
        <v>0.7000000000000004</v>
      </c>
      <c r="C540" s="85">
        <f>'3444'!AX533</f>
        <v>57991.151360880911</v>
      </c>
      <c r="D540" s="85">
        <f>'3444'!AY533</f>
        <v>64822.257269723501</v>
      </c>
      <c r="E540" s="85">
        <f>'3444'!AZ533</f>
        <v>71653.363178566098</v>
      </c>
      <c r="G540" s="85">
        <f>'3444'!BE533</f>
        <v>25687.014470966758</v>
      </c>
      <c r="H540" s="85">
        <f>'3444'!BF533</f>
        <v>28541.915861900863</v>
      </c>
      <c r="I540" s="85">
        <f>'3444'!BG533</f>
        <v>31396.817252834968</v>
      </c>
    </row>
    <row r="541" spans="1:9" x14ac:dyDescent="0.4">
      <c r="A541" s="35">
        <f>'3444'!Y534</f>
        <v>526500</v>
      </c>
      <c r="B541" s="106">
        <f>IF(A541&gt;174999.99,VLOOKUP(A541,'Higher Income Adjustment'!A$1:B$190,2),0)</f>
        <v>0.7000000000000004</v>
      </c>
      <c r="C541" s="85">
        <f>'3444'!AX534</f>
        <v>58088.473121074727</v>
      </c>
      <c r="D541" s="85">
        <f>'3444'!AY534</f>
        <v>64921.500946051434</v>
      </c>
      <c r="E541" s="85">
        <f>'3444'!AZ534</f>
        <v>71754.528771028141</v>
      </c>
      <c r="G541" s="85">
        <f>'3444'!BE534</f>
        <v>25724.524365674217</v>
      </c>
      <c r="H541" s="85">
        <f>'3444'!BF534</f>
        <v>28580.228976631221</v>
      </c>
      <c r="I541" s="85">
        <f>'3444'!BG534</f>
        <v>31435.933587588224</v>
      </c>
    </row>
    <row r="542" spans="1:9" x14ac:dyDescent="0.4">
      <c r="A542" s="35">
        <f>'3444'!Y535</f>
        <v>527500</v>
      </c>
      <c r="B542" s="106">
        <f>IF(A542&gt;174999.99,VLOOKUP(A542,'Higher Income Adjustment'!A$1:B$190,2),0)</f>
        <v>0.7000000000000004</v>
      </c>
      <c r="C542" s="85">
        <f>'3444'!AX535</f>
        <v>58185.790400363527</v>
      </c>
      <c r="D542" s="85">
        <f>'3444'!AY535</f>
        <v>65020.744622379367</v>
      </c>
      <c r="E542" s="85">
        <f>'3444'!AZ535</f>
        <v>71855.698844395214</v>
      </c>
      <c r="G542" s="85">
        <f>'3444'!BE535</f>
        <v>25762.032387691921</v>
      </c>
      <c r="H542" s="85">
        <f>'3444'!BF535</f>
        <v>28618.542091361574</v>
      </c>
      <c r="I542" s="85">
        <f>'3444'!BG535</f>
        <v>31475.051795031228</v>
      </c>
    </row>
    <row r="543" spans="1:9" x14ac:dyDescent="0.4">
      <c r="A543" s="35">
        <f>'3444'!Y536</f>
        <v>528500</v>
      </c>
      <c r="B543" s="106">
        <f>IF(A543&gt;174999.99,VLOOKUP(A543,'Higher Income Adjustment'!A$1:B$190,2),0)</f>
        <v>0.7000000000000004</v>
      </c>
      <c r="C543" s="85">
        <f>'3444'!AX536</f>
        <v>58283.103202535</v>
      </c>
      <c r="D543" s="85">
        <f>'3444'!AY536</f>
        <v>65119.988298707307</v>
      </c>
      <c r="E543" s="85">
        <f>'3444'!AZ536</f>
        <v>71956.873394879614</v>
      </c>
      <c r="G543" s="85">
        <f>'3444'!BE536</f>
        <v>25799.538538602865</v>
      </c>
      <c r="H543" s="85">
        <f>'3444'!BF536</f>
        <v>28656.855206091932</v>
      </c>
      <c r="I543" s="85">
        <f>'3444'!BG536</f>
        <v>31514.171873580999</v>
      </c>
    </row>
    <row r="544" spans="1:9" x14ac:dyDescent="0.4">
      <c r="A544" s="35">
        <f>'3444'!Y537</f>
        <v>529500</v>
      </c>
      <c r="B544" s="106">
        <f>IF(A544&gt;174999.99,VLOOKUP(A544,'Higher Income Adjustment'!A$1:B$190,2),0)</f>
        <v>0.7000000000000004</v>
      </c>
      <c r="C544" s="85">
        <f>'3444'!AX537</f>
        <v>58380.411531381338</v>
      </c>
      <c r="D544" s="85">
        <f>'3444'!AY537</f>
        <v>65219.23197503524</v>
      </c>
      <c r="E544" s="85">
        <f>'3444'!AZ537</f>
        <v>72058.052418689142</v>
      </c>
      <c r="G544" s="85">
        <f>'3444'!BE537</f>
        <v>25837.042819991904</v>
      </c>
      <c r="H544" s="85">
        <f>'3444'!BF537</f>
        <v>28695.168320822286</v>
      </c>
      <c r="I544" s="85">
        <f>'3444'!BG537</f>
        <v>31553.293821652667</v>
      </c>
    </row>
    <row r="545" spans="1:9" x14ac:dyDescent="0.4">
      <c r="A545" s="35">
        <f>'3444'!Y538</f>
        <v>530500</v>
      </c>
      <c r="B545" s="106">
        <f>IF(A545&gt;174999.99,VLOOKUP(A545,'Higher Income Adjustment'!A$1:B$190,2),0)</f>
        <v>0.7000000000000004</v>
      </c>
      <c r="C545" s="85">
        <f>'3444'!AX538</f>
        <v>58477.715390699261</v>
      </c>
      <c r="D545" s="85">
        <f>'3444'!AY538</f>
        <v>65318.475651363173</v>
      </c>
      <c r="E545" s="85">
        <f>'3444'!AZ538</f>
        <v>72159.235912027085</v>
      </c>
      <c r="G545" s="85">
        <f>'3444'!BE538</f>
        <v>25874.545233445788</v>
      </c>
      <c r="H545" s="85">
        <f>'3444'!BF538</f>
        <v>28733.481435552643</v>
      </c>
      <c r="I545" s="85">
        <f>'3444'!BG538</f>
        <v>31592.417637659499</v>
      </c>
    </row>
    <row r="546" spans="1:9" x14ac:dyDescent="0.4">
      <c r="A546" s="35">
        <f>'3444'!Y539</f>
        <v>531500</v>
      </c>
      <c r="B546" s="106">
        <f>IF(A546&gt;174999.99,VLOOKUP(A546,'Higher Income Adjustment'!A$1:B$190,2),0)</f>
        <v>0.7000000000000004</v>
      </c>
      <c r="C546" s="85">
        <f>'3444'!AX539</f>
        <v>58575.014784289917</v>
      </c>
      <c r="D546" s="85">
        <f>'3444'!AY539</f>
        <v>65417.719327691106</v>
      </c>
      <c r="E546" s="85">
        <f>'3444'!AZ539</f>
        <v>72260.423871092295</v>
      </c>
      <c r="G546" s="85">
        <f>'3444'!BE539</f>
        <v>25912.045780553111</v>
      </c>
      <c r="H546" s="85">
        <f>'3444'!BF539</f>
        <v>28771.794550283001</v>
      </c>
      <c r="I546" s="85">
        <f>'3444'!BG539</f>
        <v>31631.54332001289</v>
      </c>
    </row>
    <row r="547" spans="1:9" x14ac:dyDescent="0.4">
      <c r="A547" s="35">
        <f>'3444'!Y540</f>
        <v>532500</v>
      </c>
      <c r="B547" s="106">
        <f>IF(A547&gt;174999.99,VLOOKUP(A547,'Higher Income Adjustment'!A$1:B$190,2),0)</f>
        <v>0.7000000000000004</v>
      </c>
      <c r="C547" s="85">
        <f>'3444'!AX540</f>
        <v>58672.309715958894</v>
      </c>
      <c r="D547" s="85">
        <f>'3444'!AY540</f>
        <v>65516.963004019039</v>
      </c>
      <c r="E547" s="85">
        <f>'3444'!AZ540</f>
        <v>72361.616292079183</v>
      </c>
      <c r="G547" s="85">
        <f>'3444'!BE540</f>
        <v>25949.544462904338</v>
      </c>
      <c r="H547" s="85">
        <f>'3444'!BF540</f>
        <v>28810.107665013355</v>
      </c>
      <c r="I547" s="85">
        <f>'3444'!BG540</f>
        <v>31670.670867122371</v>
      </c>
    </row>
    <row r="548" spans="1:9" x14ac:dyDescent="0.4">
      <c r="A548" s="35">
        <f>'3444'!Y541</f>
        <v>533500</v>
      </c>
      <c r="B548" s="106">
        <f>IF(A548&gt;174999.99,VLOOKUP(A548,'Higher Income Adjustment'!A$1:B$190,2),0)</f>
        <v>0.7000000000000004</v>
      </c>
      <c r="C548" s="85">
        <f>'3444'!AX541</f>
        <v>58769.60018951619</v>
      </c>
      <c r="D548" s="85">
        <f>'3444'!AY541</f>
        <v>65616.206680346979</v>
      </c>
      <c r="E548" s="85">
        <f>'3444'!AZ541</f>
        <v>72462.813171177768</v>
      </c>
      <c r="G548" s="85">
        <f>'3444'!BE541</f>
        <v>25987.041282091759</v>
      </c>
      <c r="H548" s="85">
        <f>'3444'!BF541</f>
        <v>28848.420779743712</v>
      </c>
      <c r="I548" s="85">
        <f>'3444'!BG541</f>
        <v>31709.800277395665</v>
      </c>
    </row>
    <row r="549" spans="1:9" x14ac:dyDescent="0.4">
      <c r="A549" s="35">
        <f>'3444'!Y542</f>
        <v>534500</v>
      </c>
      <c r="B549" s="106">
        <f>IF(A549&gt;174999.99,VLOOKUP(A549,'Higher Income Adjustment'!A$1:B$190,2),0)</f>
        <v>0.7000000000000004</v>
      </c>
      <c r="C549" s="85">
        <f>'3444'!AX542</f>
        <v>58866.886208776108</v>
      </c>
      <c r="D549" s="85">
        <f>'3444'!AY542</f>
        <v>65715.450356674904</v>
      </c>
      <c r="E549" s="85">
        <f>'3444'!AZ542</f>
        <v>72564.014504573701</v>
      </c>
      <c r="G549" s="85">
        <f>'3444'!BE542</f>
        <v>26024.536239709487</v>
      </c>
      <c r="H549" s="85">
        <f>'3444'!BF542</f>
        <v>28886.733894474066</v>
      </c>
      <c r="I549" s="85">
        <f>'3444'!BG542</f>
        <v>31748.931549238645</v>
      </c>
    </row>
    <row r="550" spans="1:9" x14ac:dyDescent="0.4">
      <c r="A550" s="35">
        <f>'3444'!Y543</f>
        <v>535500</v>
      </c>
      <c r="B550" s="106">
        <f>IF(A550&gt;174999.99,VLOOKUP(A550,'Higher Income Adjustment'!A$1:B$190,2),0)</f>
        <v>0.7000000000000004</v>
      </c>
      <c r="C550" s="85">
        <f>'3444'!AX543</f>
        <v>58964.16777755737</v>
      </c>
      <c r="D550" s="85">
        <f>'3444'!AY543</f>
        <v>65814.694033002845</v>
      </c>
      <c r="E550" s="85">
        <f>'3444'!AZ543</f>
        <v>72665.220288448312</v>
      </c>
      <c r="G550" s="85">
        <f>'3444'!BE543</f>
        <v>26062.029337353459</v>
      </c>
      <c r="H550" s="85">
        <f>'3444'!BF543</f>
        <v>28925.047009204423</v>
      </c>
      <c r="I550" s="85">
        <f>'3444'!BG543</f>
        <v>31788.064681055388</v>
      </c>
    </row>
    <row r="551" spans="1:9" x14ac:dyDescent="0.4">
      <c r="A551" s="35">
        <f>'3444'!Y544</f>
        <v>536500</v>
      </c>
      <c r="B551" s="106">
        <f>IF(A551&gt;174999.99,VLOOKUP(A551,'Higher Income Adjustment'!A$1:B$190,2),0)</f>
        <v>0.7000000000000004</v>
      </c>
      <c r="C551" s="85">
        <f>'3444'!AX544</f>
        <v>59061.444899682923</v>
      </c>
      <c r="D551" s="85">
        <f>'3444'!AY544</f>
        <v>65913.93770933077</v>
      </c>
      <c r="E551" s="85">
        <f>'3444'!AZ544</f>
        <v>72766.43051897861</v>
      </c>
      <c r="G551" s="85">
        <f>'3444'!BE544</f>
        <v>26099.520576621391</v>
      </c>
      <c r="H551" s="85">
        <f>'3444'!BF544</f>
        <v>28963.360123934781</v>
      </c>
      <c r="I551" s="85">
        <f>'3444'!BG544</f>
        <v>31827.19967124817</v>
      </c>
    </row>
    <row r="552" spans="1:9" x14ac:dyDescent="0.4">
      <c r="A552" s="35">
        <f>'3444'!Y545</f>
        <v>537500</v>
      </c>
      <c r="B552" s="106">
        <f>IF(A552&gt;174999.99,VLOOKUP(A552,'Higher Income Adjustment'!A$1:B$190,2),0)</f>
        <v>0.7000000000000004</v>
      </c>
      <c r="C552" s="85">
        <f>'3444'!AX545</f>
        <v>59158.71757898006</v>
      </c>
      <c r="D552" s="85">
        <f>'3444'!AY545</f>
        <v>66013.18138565871</v>
      </c>
      <c r="E552" s="85">
        <f>'3444'!AZ545</f>
        <v>72867.645192337368</v>
      </c>
      <c r="G552" s="85">
        <f>'3444'!BE545</f>
        <v>26137.009959112798</v>
      </c>
      <c r="H552" s="85">
        <f>'3444'!BF545</f>
        <v>29001.673238665135</v>
      </c>
      <c r="I552" s="85">
        <f>'3444'!BG545</f>
        <v>31866.336518217471</v>
      </c>
    </row>
    <row r="553" spans="1:9" x14ac:dyDescent="0.4">
      <c r="A553" s="35">
        <f>'3444'!Y546</f>
        <v>538500</v>
      </c>
      <c r="B553" s="106">
        <f>IF(A553&gt;174999.99,VLOOKUP(A553,'Higher Income Adjustment'!A$1:B$190,2),0)</f>
        <v>0.7000000000000004</v>
      </c>
      <c r="C553" s="85">
        <f>'3444'!AX546</f>
        <v>59255.985819280228</v>
      </c>
      <c r="D553" s="85">
        <f>'3444'!AY546</f>
        <v>66112.425061986636</v>
      </c>
      <c r="E553" s="85">
        <f>'3444'!AZ546</f>
        <v>72968.864304693037</v>
      </c>
      <c r="G553" s="85">
        <f>'3444'!BE546</f>
        <v>26174.497486428965</v>
      </c>
      <c r="H553" s="85">
        <f>'3444'!BF546</f>
        <v>29039.986353395492</v>
      </c>
      <c r="I553" s="85">
        <f>'3444'!BG546</f>
        <v>31905.475220362019</v>
      </c>
    </row>
    <row r="554" spans="1:9" x14ac:dyDescent="0.4">
      <c r="A554" s="35">
        <f>'3444'!Y547</f>
        <v>539500</v>
      </c>
      <c r="B554" s="106">
        <f>IF(A554&gt;174999.99,VLOOKUP(A554,'Higher Income Adjustment'!A$1:B$190,2),0)</f>
        <v>0.7000000000000004</v>
      </c>
      <c r="C554" s="85">
        <f>'3444'!AX547</f>
        <v>59353.249624419172</v>
      </c>
      <c r="D554" s="85">
        <f>'3444'!AY547</f>
        <v>66211.668738314576</v>
      </c>
      <c r="E554" s="85">
        <f>'3444'!AZ547</f>
        <v>73070.087852209981</v>
      </c>
      <c r="G554" s="85">
        <f>'3444'!BE547</f>
        <v>26211.983160172931</v>
      </c>
      <c r="H554" s="85">
        <f>'3444'!BF547</f>
        <v>29078.299468125846</v>
      </c>
      <c r="I554" s="85">
        <f>'3444'!BG547</f>
        <v>31944.615776078761</v>
      </c>
    </row>
    <row r="555" spans="1:9" x14ac:dyDescent="0.4">
      <c r="A555" s="35">
        <f>'3444'!Y548</f>
        <v>540500</v>
      </c>
      <c r="B555" s="106">
        <f>IF(A555&gt;174999.99,VLOOKUP(A555,'Higher Income Adjustment'!A$1:B$190,2),0)</f>
        <v>0.7000000000000004</v>
      </c>
      <c r="C555" s="85">
        <f>'3444'!AX548</f>
        <v>59450.508998236764</v>
      </c>
      <c r="D555" s="85">
        <f>'3444'!AY548</f>
        <v>66310.912414642517</v>
      </c>
      <c r="E555" s="85">
        <f>'3444'!AZ548</f>
        <v>73171.315831048269</v>
      </c>
      <c r="G555" s="85">
        <f>'3444'!BE548</f>
        <v>26249.466981949492</v>
      </c>
      <c r="H555" s="85">
        <f>'3444'!BF548</f>
        <v>29116.612582856204</v>
      </c>
      <c r="I555" s="85">
        <f>'3444'!BG548</f>
        <v>31983.758183762915</v>
      </c>
    </row>
    <row r="556" spans="1:9" x14ac:dyDescent="0.4">
      <c r="A556" s="35">
        <f>'3444'!Y549</f>
        <v>541500</v>
      </c>
      <c r="B556" s="106">
        <f>IF(A556&gt;174999.99,VLOOKUP(A556,'Higher Income Adjustment'!A$1:B$190,2),0)</f>
        <v>0.7000000000000004</v>
      </c>
      <c r="C556" s="85">
        <f>'3444'!AX549</f>
        <v>59547.763944577004</v>
      </c>
      <c r="D556" s="85">
        <f>'3444'!AY549</f>
        <v>66410.156090970442</v>
      </c>
      <c r="E556" s="85">
        <f>'3444'!AZ549</f>
        <v>73272.548237363881</v>
      </c>
      <c r="G556" s="85">
        <f>'3444'!BE549</f>
        <v>26286.948953365165</v>
      </c>
      <c r="H556" s="85">
        <f>'3444'!BF549</f>
        <v>29154.925697586557</v>
      </c>
      <c r="I556" s="85">
        <f>'3444'!BG549</f>
        <v>32022.90244180795</v>
      </c>
    </row>
    <row r="557" spans="1:9" x14ac:dyDescent="0.4">
      <c r="A557" s="35">
        <f>'3444'!Y550</f>
        <v>542500</v>
      </c>
      <c r="B557" s="106">
        <f>IF(A557&gt;174999.99,VLOOKUP(A557,'Higher Income Adjustment'!A$1:B$190,2),0)</f>
        <v>0.7000000000000004</v>
      </c>
      <c r="C557" s="85">
        <f>'3444'!AX550</f>
        <v>59645.014467288085</v>
      </c>
      <c r="D557" s="85">
        <f>'3444'!AY550</f>
        <v>66509.399767298382</v>
      </c>
      <c r="E557" s="85">
        <f>'3444'!AZ550</f>
        <v>73373.78506730868</v>
      </c>
      <c r="G557" s="85">
        <f>'3444'!BE550</f>
        <v>26324.429076028195</v>
      </c>
      <c r="H557" s="85">
        <f>'3444'!BF550</f>
        <v>29193.238812316915</v>
      </c>
      <c r="I557" s="85">
        <f>'3444'!BG550</f>
        <v>32062.048548605635</v>
      </c>
    </row>
    <row r="558" spans="1:9" x14ac:dyDescent="0.4">
      <c r="A558" s="35">
        <f>'3444'!Y551</f>
        <v>543500</v>
      </c>
      <c r="B558" s="106">
        <f>IF(A558&gt;174999.99,VLOOKUP(A558,'Higher Income Adjustment'!A$1:B$190,2),0)</f>
        <v>0.7000000000000004</v>
      </c>
      <c r="C558" s="85">
        <f>'3444'!AX551</f>
        <v>59742.260570222199</v>
      </c>
      <c r="D558" s="85">
        <f>'3444'!AY551</f>
        <v>66608.643443626308</v>
      </c>
      <c r="E558" s="85">
        <f>'3444'!AZ551</f>
        <v>73475.02631703041</v>
      </c>
      <c r="G558" s="85">
        <f>'3444'!BE551</f>
        <v>26361.907351548536</v>
      </c>
      <c r="H558" s="85">
        <f>'3444'!BF551</f>
        <v>29231.551927047272</v>
      </c>
      <c r="I558" s="85">
        <f>'3444'!BG551</f>
        <v>32101.196502546009</v>
      </c>
    </row>
    <row r="559" spans="1:9" x14ac:dyDescent="0.4">
      <c r="A559" s="35">
        <f>'3444'!Y552</f>
        <v>544500</v>
      </c>
      <c r="B559" s="106">
        <f>IF(A559&gt;174999.99,VLOOKUP(A559,'Higher Income Adjustment'!A$1:B$190,2),0)</f>
        <v>0.7000000000000004</v>
      </c>
      <c r="C559" s="85">
        <f>'3444'!AX552</f>
        <v>59839.502257235676</v>
      </c>
      <c r="D559" s="85">
        <f>'3444'!AY552</f>
        <v>66707.887119954248</v>
      </c>
      <c r="E559" s="85">
        <f>'3444'!AZ552</f>
        <v>73576.271982672813</v>
      </c>
      <c r="G559" s="85">
        <f>'3444'!BE552</f>
        <v>26399.383781537832</v>
      </c>
      <c r="H559" s="85">
        <f>'3444'!BF552</f>
        <v>29269.865041777626</v>
      </c>
      <c r="I559" s="85">
        <f>'3444'!BG552</f>
        <v>32140.34630201742</v>
      </c>
    </row>
    <row r="560" spans="1:9" x14ac:dyDescent="0.4">
      <c r="A560" s="35">
        <f>'3444'!Y553</f>
        <v>545500</v>
      </c>
      <c r="B560" s="106">
        <f>IF(A560&gt;174999.99,VLOOKUP(A560,'Higher Income Adjustment'!A$1:B$190,2),0)</f>
        <v>0.7000000000000004</v>
      </c>
      <c r="C560" s="85">
        <f>'3444'!AX553</f>
        <v>59936.739532188803</v>
      </c>
      <c r="D560" s="85">
        <f>'3444'!AY553</f>
        <v>66807.130796282174</v>
      </c>
      <c r="E560" s="85">
        <f>'3444'!AZ553</f>
        <v>73677.522060375544</v>
      </c>
      <c r="G560" s="85">
        <f>'3444'!BE553</f>
        <v>26436.858367609413</v>
      </c>
      <c r="H560" s="85">
        <f>'3444'!BF553</f>
        <v>29308.178156507984</v>
      </c>
      <c r="I560" s="85">
        <f>'3444'!BG553</f>
        <v>32179.497945406554</v>
      </c>
    </row>
    <row r="561" spans="1:9" x14ac:dyDescent="0.4">
      <c r="A561" s="35">
        <f>'3444'!Y554</f>
        <v>546500</v>
      </c>
      <c r="B561" s="106">
        <f>IF(A561&gt;174999.99,VLOOKUP(A561,'Higher Income Adjustment'!A$1:B$190,2),0)</f>
        <v>0.7000000000000004</v>
      </c>
      <c r="C561" s="85">
        <f>'3444'!AX554</f>
        <v>60033.972398945909</v>
      </c>
      <c r="D561" s="85">
        <f>'3444'!AY554</f>
        <v>66906.374472610114</v>
      </c>
      <c r="E561" s="85">
        <f>'3444'!AZ554</f>
        <v>73778.776546274312</v>
      </c>
      <c r="G561" s="85">
        <f>'3444'!BE554</f>
        <v>26474.331111378273</v>
      </c>
      <c r="H561" s="85">
        <f>'3444'!BF554</f>
        <v>29346.491271238338</v>
      </c>
      <c r="I561" s="85">
        <f>'3444'!BG554</f>
        <v>32218.651431098402</v>
      </c>
    </row>
    <row r="562" spans="1:9" x14ac:dyDescent="0.4">
      <c r="A562" s="35">
        <f>'3444'!Y555</f>
        <v>547500</v>
      </c>
      <c r="B562" s="106">
        <f>IF(A562&gt;174999.99,VLOOKUP(A562,'Higher Income Adjustment'!A$1:B$190,2),0)</f>
        <v>0.7000000000000004</v>
      </c>
      <c r="C562" s="85">
        <f>'3444'!AX555</f>
        <v>60131.200861375248</v>
      </c>
      <c r="D562" s="85">
        <f>'3444'!AY555</f>
        <v>67005.61814893804</v>
      </c>
      <c r="E562" s="85">
        <f>'3444'!AZ555</f>
        <v>73880.035436500824</v>
      </c>
      <c r="G562" s="85">
        <f>'3444'!BE555</f>
        <v>26511.802014461078</v>
      </c>
      <c r="H562" s="85">
        <f>'3444'!BF555</f>
        <v>29384.804385968695</v>
      </c>
      <c r="I562" s="85">
        <f>'3444'!BG555</f>
        <v>32257.806757476312</v>
      </c>
    </row>
    <row r="563" spans="1:9" x14ac:dyDescent="0.4">
      <c r="A563" s="35">
        <f>'3444'!Y556</f>
        <v>548500</v>
      </c>
      <c r="B563" s="106">
        <f>IF(A563&gt;174999.99,VLOOKUP(A563,'Higher Income Adjustment'!A$1:B$190,2),0)</f>
        <v>0.7000000000000004</v>
      </c>
      <c r="C563" s="85">
        <f>'3444'!AX556</f>
        <v>60228.424923349055</v>
      </c>
      <c r="D563" s="85">
        <f>'3444'!AY556</f>
        <v>67104.86182526598</v>
      </c>
      <c r="E563" s="85">
        <f>'3444'!AZ556</f>
        <v>73981.298727182904</v>
      </c>
      <c r="G563" s="85">
        <f>'3444'!BE556</f>
        <v>26549.271078476115</v>
      </c>
      <c r="H563" s="85">
        <f>'3444'!BF556</f>
        <v>29423.117500699052</v>
      </c>
      <c r="I563" s="85">
        <f>'3444'!BG556</f>
        <v>32296.96392292199</v>
      </c>
    </row>
    <row r="564" spans="1:9" x14ac:dyDescent="0.4">
      <c r="A564" s="35">
        <f>'3444'!Y557</f>
        <v>549500</v>
      </c>
      <c r="B564" s="106">
        <f>IF(A564&gt;174999.99,VLOOKUP(A564,'Higher Income Adjustment'!A$1:B$190,2),0)</f>
        <v>0.7000000000000004</v>
      </c>
      <c r="C564" s="85">
        <f>'3444'!AX557</f>
        <v>60325.644588743402</v>
      </c>
      <c r="D564" s="85">
        <f>'3444'!AY557</f>
        <v>67204.105501593906</v>
      </c>
      <c r="E564" s="85">
        <f>'3444'!AZ557</f>
        <v>74082.566414444402</v>
      </c>
      <c r="G564" s="85">
        <f>'3444'!BE557</f>
        <v>26586.738305043316</v>
      </c>
      <c r="H564" s="85">
        <f>'3444'!BF557</f>
        <v>29461.430615429406</v>
      </c>
      <c r="I564" s="85">
        <f>'3444'!BG557</f>
        <v>32336.122925815496</v>
      </c>
    </row>
    <row r="565" spans="1:9" x14ac:dyDescent="0.4">
      <c r="A565" s="35">
        <f>'3444'!Y558</f>
        <v>550500</v>
      </c>
      <c r="B565" s="106">
        <f>IF(A565&gt;174999.99,VLOOKUP(A565,'Higher Income Adjustment'!A$1:B$190,2),0)</f>
        <v>0.7000000000000004</v>
      </c>
      <c r="C565" s="85">
        <f>'3444'!AX558</f>
        <v>60422.859861438308</v>
      </c>
      <c r="D565" s="85">
        <f>'3444'!AY558</f>
        <v>67303.349177921846</v>
      </c>
      <c r="E565" s="85">
        <f>'3444'!AZ558</f>
        <v>74183.838494405383</v>
      </c>
      <c r="G565" s="85">
        <f>'3444'!BE558</f>
        <v>26624.203695784236</v>
      </c>
      <c r="H565" s="85">
        <f>'3444'!BF558</f>
        <v>29499.743730159764</v>
      </c>
      <c r="I565" s="85">
        <f>'3444'!BG558</f>
        <v>32375.283764535292</v>
      </c>
    </row>
    <row r="566" spans="1:9" x14ac:dyDescent="0.4">
      <c r="A566" s="35">
        <f>'3444'!Y559</f>
        <v>551500</v>
      </c>
      <c r="B566" s="106">
        <f>IF(A566&gt;174999.99,VLOOKUP(A566,'Higher Income Adjustment'!A$1:B$190,2),0)</f>
        <v>0.7000000000000004</v>
      </c>
      <c r="C566" s="85">
        <f>'3444'!AX559</f>
        <v>60520.070745317586</v>
      </c>
      <c r="D566" s="85">
        <f>'3444'!AY559</f>
        <v>67402.592854249786</v>
      </c>
      <c r="E566" s="85">
        <f>'3444'!AZ559</f>
        <v>74285.114963181986</v>
      </c>
      <c r="G566" s="85">
        <f>'3444'!BE559</f>
        <v>26661.667252322019</v>
      </c>
      <c r="H566" s="85">
        <f>'3444'!BF559</f>
        <v>29538.056844890118</v>
      </c>
      <c r="I566" s="85">
        <f>'3444'!BG559</f>
        <v>32414.446437458217</v>
      </c>
    </row>
    <row r="567" spans="1:9" x14ac:dyDescent="0.4">
      <c r="A567" s="35">
        <f>'3444'!Y560</f>
        <v>552500</v>
      </c>
      <c r="B567" s="106">
        <f>IF(A567&gt;174999.99,VLOOKUP(A567,'Higher Income Adjustment'!A$1:B$190,2),0)</f>
        <v>0.7000000000000004</v>
      </c>
      <c r="C567" s="85">
        <f>'3444'!AX560</f>
        <v>60617.277244268851</v>
      </c>
      <c r="D567" s="85">
        <f>'3444'!AY560</f>
        <v>67501.836530577712</v>
      </c>
      <c r="E567" s="85">
        <f>'3444'!AZ560</f>
        <v>74386.395816886579</v>
      </c>
      <c r="G567" s="85">
        <f>'3444'!BE560</f>
        <v>26699.128976281419</v>
      </c>
      <c r="H567" s="85">
        <f>'3444'!BF560</f>
        <v>29576.369959620475</v>
      </c>
      <c r="I567" s="85">
        <f>'3444'!BG560</f>
        <v>32453.610942959531</v>
      </c>
    </row>
    <row r="568" spans="1:9" x14ac:dyDescent="0.4">
      <c r="A568" s="35">
        <f>'3444'!Y561</f>
        <v>553500</v>
      </c>
      <c r="B568" s="106">
        <f>IF(A568&gt;174999.99,VLOOKUP(A568,'Higher Income Adjustment'!A$1:B$190,2),0)</f>
        <v>0.7000000000000004</v>
      </c>
      <c r="C568" s="85">
        <f>'3444'!AX561</f>
        <v>60714.479362183542</v>
      </c>
      <c r="D568" s="85">
        <f>'3444'!AY561</f>
        <v>67601.080206905652</v>
      </c>
      <c r="E568" s="85">
        <f>'3444'!AZ561</f>
        <v>74487.681051627762</v>
      </c>
      <c r="G568" s="85">
        <f>'3444'!BE561</f>
        <v>26736.58886928876</v>
      </c>
      <c r="H568" s="85">
        <f>'3444'!BF561</f>
        <v>29614.683074350829</v>
      </c>
      <c r="I568" s="85">
        <f>'3444'!BG561</f>
        <v>32492.777279412898</v>
      </c>
    </row>
    <row r="569" spans="1:9" x14ac:dyDescent="0.4">
      <c r="A569" s="35">
        <f>'3444'!Y562</f>
        <v>554500</v>
      </c>
      <c r="B569" s="106">
        <f>IF(A569&gt;174999.99,VLOOKUP(A569,'Higher Income Adjustment'!A$1:B$190,2),0)</f>
        <v>0.7000000000000004</v>
      </c>
      <c r="C569" s="85">
        <f>'3444'!AX562</f>
        <v>60811.677102956804</v>
      </c>
      <c r="D569" s="85">
        <f>'3444'!AY562</f>
        <v>67700.323883233577</v>
      </c>
      <c r="E569" s="85">
        <f>'3444'!AZ562</f>
        <v>74588.97066351035</v>
      </c>
      <c r="G569" s="85">
        <f>'3444'!BE562</f>
        <v>26774.046932971934</v>
      </c>
      <c r="H569" s="85">
        <f>'3444'!BF562</f>
        <v>29652.996189081186</v>
      </c>
      <c r="I569" s="85">
        <f>'3444'!BG562</f>
        <v>32531.945445190438</v>
      </c>
    </row>
    <row r="570" spans="1:9" x14ac:dyDescent="0.4">
      <c r="A570" s="35">
        <f>'3444'!Y563</f>
        <v>555500</v>
      </c>
      <c r="B570" s="106">
        <f>IF(A570&gt;174999.99,VLOOKUP(A570,'Higher Income Adjustment'!A$1:B$190,2),0)</f>
        <v>0.7000000000000004</v>
      </c>
      <c r="C570" s="85">
        <f>'3444'!AX563</f>
        <v>60908.870470487556</v>
      </c>
      <c r="D570" s="85">
        <f>'3444'!AY563</f>
        <v>67799.567559561518</v>
      </c>
      <c r="E570" s="85">
        <f>'3444'!AZ563</f>
        <v>74690.264648635479</v>
      </c>
      <c r="G570" s="85">
        <f>'3444'!BE563</f>
        <v>26811.503168960393</v>
      </c>
      <c r="H570" s="85">
        <f>'3444'!BF563</f>
        <v>29691.309303811544</v>
      </c>
      <c r="I570" s="85">
        <f>'3444'!BG563</f>
        <v>32571.115438662695</v>
      </c>
    </row>
    <row r="571" spans="1:9" x14ac:dyDescent="0.4">
      <c r="A571" s="35">
        <f>'3444'!Y564</f>
        <v>556500</v>
      </c>
      <c r="B571" s="106">
        <f>IF(A571&gt;174999.99,VLOOKUP(A571,'Higher Income Adjustment'!A$1:B$190,2),0)</f>
        <v>0.7000000000000004</v>
      </c>
      <c r="C571" s="85">
        <f>'3444'!AX564</f>
        <v>61006.059468678337</v>
      </c>
      <c r="D571" s="85">
        <f>'3444'!AY564</f>
        <v>67898.811235889443</v>
      </c>
      <c r="E571" s="85">
        <f>'3444'!AZ564</f>
        <v>74791.563003100542</v>
      </c>
      <c r="G571" s="85">
        <f>'3444'!BE564</f>
        <v>26848.957578885122</v>
      </c>
      <c r="H571" s="85">
        <f>'3444'!BF564</f>
        <v>29729.622418541898</v>
      </c>
      <c r="I571" s="85">
        <f>'3444'!BG564</f>
        <v>32610.287258198674</v>
      </c>
    </row>
    <row r="572" spans="1:9" x14ac:dyDescent="0.4">
      <c r="A572" s="35">
        <f>'3444'!Y565</f>
        <v>557500</v>
      </c>
      <c r="B572" s="106">
        <f>IF(A572&gt;174999.99,VLOOKUP(A572,'Higher Income Adjustment'!A$1:B$190,2),0)</f>
        <v>0.7000000000000004</v>
      </c>
      <c r="C572" s="85">
        <f>'3444'!AX565</f>
        <v>61103.244101435419</v>
      </c>
      <c r="D572" s="85">
        <f>'3444'!AY565</f>
        <v>67998.054912217383</v>
      </c>
      <c r="E572" s="85">
        <f>'3444'!AZ565</f>
        <v>74892.865722999341</v>
      </c>
      <c r="G572" s="85">
        <f>'3444'!BE565</f>
        <v>26886.410164378653</v>
      </c>
      <c r="H572" s="85">
        <f>'3444'!BF565</f>
        <v>29767.935533272255</v>
      </c>
      <c r="I572" s="85">
        <f>'3444'!BG565</f>
        <v>32649.460902165858</v>
      </c>
    </row>
    <row r="573" spans="1:9" x14ac:dyDescent="0.4">
      <c r="A573" s="35">
        <f>'3444'!Y566</f>
        <v>558500</v>
      </c>
      <c r="B573" s="106">
        <f>IF(A573&gt;174999.99,VLOOKUP(A573,'Higher Income Adjustment'!A$1:B$190,2),0)</f>
        <v>0.7000000000000004</v>
      </c>
      <c r="C573" s="85">
        <f>'3444'!AX566</f>
        <v>61200.42437266864</v>
      </c>
      <c r="D573" s="85">
        <f>'3444'!AY566</f>
        <v>68097.298588545309</v>
      </c>
      <c r="E573" s="85">
        <f>'3444'!AZ566</f>
        <v>74994.172804421978</v>
      </c>
      <c r="G573" s="85">
        <f>'3444'!BE566</f>
        <v>26923.860927075009</v>
      </c>
      <c r="H573" s="85">
        <f>'3444'!BF566</f>
        <v>29806.248648002609</v>
      </c>
      <c r="I573" s="85">
        <f>'3444'!BG566</f>
        <v>32688.636368930209</v>
      </c>
    </row>
    <row r="574" spans="1:9" x14ac:dyDescent="0.4">
      <c r="A574" s="35">
        <f>'3444'!Y567</f>
        <v>559500</v>
      </c>
      <c r="B574" s="106">
        <f>IF(A574&gt;174999.99,VLOOKUP(A574,'Higher Income Adjustment'!A$1:B$190,2),0)</f>
        <v>0.7000000000000004</v>
      </c>
      <c r="C574" s="85">
        <f>'3444'!AX567</f>
        <v>61297.600286291483</v>
      </c>
      <c r="D574" s="85">
        <f>'3444'!AY567</f>
        <v>68196.542264873249</v>
      </c>
      <c r="E574" s="85">
        <f>'3444'!AZ567</f>
        <v>75095.484243455008</v>
      </c>
      <c r="G574" s="85">
        <f>'3444'!BE567</f>
        <v>26961.30986860974</v>
      </c>
      <c r="H574" s="85">
        <f>'3444'!BF567</f>
        <v>29844.561762732967</v>
      </c>
      <c r="I574" s="85">
        <f>'3444'!BG567</f>
        <v>32727.813656856193</v>
      </c>
    </row>
    <row r="575" spans="1:9" x14ac:dyDescent="0.4">
      <c r="A575" s="35">
        <f>'3444'!Y568</f>
        <v>560500</v>
      </c>
      <c r="B575" s="106">
        <f>IF(A575&gt;174999.99,VLOOKUP(A575,'Higher Income Adjustment'!A$1:B$190,2),0)</f>
        <v>0.7000000000000004</v>
      </c>
      <c r="C575" s="85">
        <f>'3444'!AX568</f>
        <v>61394.771846220967</v>
      </c>
      <c r="D575" s="85">
        <f>'3444'!AY568</f>
        <v>68295.785941201175</v>
      </c>
      <c r="E575" s="85">
        <f>'3444'!AZ568</f>
        <v>75196.800036181376</v>
      </c>
      <c r="G575" s="85">
        <f>'3444'!BE568</f>
        <v>26998.756990619881</v>
      </c>
      <c r="H575" s="85">
        <f>'3444'!BF568</f>
        <v>29882.874877463324</v>
      </c>
      <c r="I575" s="85">
        <f>'3444'!BG568</f>
        <v>32766.992764306768</v>
      </c>
    </row>
    <row r="576" spans="1:9" x14ac:dyDescent="0.4">
      <c r="A576" s="35">
        <f>'3444'!Y569</f>
        <v>561500</v>
      </c>
      <c r="B576" s="106">
        <f>IF(A576&gt;174999.99,VLOOKUP(A576,'Higher Income Adjustment'!A$1:B$190,2),0)</f>
        <v>0.7000000000000004</v>
      </c>
      <c r="C576" s="85">
        <f>'3444'!AX569</f>
        <v>61491.939056377698</v>
      </c>
      <c r="D576" s="85">
        <f>'3444'!AY569</f>
        <v>68395.029617529115</v>
      </c>
      <c r="E576" s="85">
        <f>'3444'!AZ569</f>
        <v>75298.120178680532</v>
      </c>
      <c r="G576" s="85">
        <f>'3444'!BE569</f>
        <v>27036.20229474394</v>
      </c>
      <c r="H576" s="85">
        <f>'3444'!BF569</f>
        <v>29921.187992193678</v>
      </c>
      <c r="I576" s="85">
        <f>'3444'!BG569</f>
        <v>32806.173689643416</v>
      </c>
    </row>
    <row r="577" spans="1:9" x14ac:dyDescent="0.4">
      <c r="A577" s="35">
        <f>'3444'!Y570</f>
        <v>562500</v>
      </c>
      <c r="B577" s="106">
        <f>IF(A577&gt;174999.99,VLOOKUP(A577,'Higher Income Adjustment'!A$1:B$190,2),0)</f>
        <v>0.7000000000000004</v>
      </c>
      <c r="C577" s="85">
        <f>'3444'!AX570</f>
        <v>61589.101920685724</v>
      </c>
      <c r="D577" s="85">
        <f>'3444'!AY570</f>
        <v>68494.273293857055</v>
      </c>
      <c r="E577" s="85">
        <f>'3444'!AZ570</f>
        <v>75399.44466702838</v>
      </c>
      <c r="G577" s="85">
        <f>'3444'!BE570</f>
        <v>27073.645782621898</v>
      </c>
      <c r="H577" s="85">
        <f>'3444'!BF570</f>
        <v>29959.501106924035</v>
      </c>
      <c r="I577" s="85">
        <f>'3444'!BG570</f>
        <v>32845.356431226173</v>
      </c>
    </row>
    <row r="578" spans="1:9" x14ac:dyDescent="0.4">
      <c r="A578" s="35">
        <f>'3444'!Y571</f>
        <v>563500</v>
      </c>
      <c r="B578" s="106">
        <f>IF(A578&gt;174999.99,VLOOKUP(A578,'Higher Income Adjustment'!A$1:B$190,2),0)</f>
        <v>0.7000000000000004</v>
      </c>
      <c r="C578" s="85">
        <f>'3444'!AX571</f>
        <v>61686.260443072613</v>
      </c>
      <c r="D578" s="85">
        <f>'3444'!AY571</f>
        <v>68593.516970184981</v>
      </c>
      <c r="E578" s="85">
        <f>'3444'!AZ571</f>
        <v>75500.773497297341</v>
      </c>
      <c r="G578" s="85">
        <f>'3444'!BE571</f>
        <v>27111.087455895184</v>
      </c>
      <c r="H578" s="85">
        <f>'3444'!BF571</f>
        <v>29997.814221654389</v>
      </c>
      <c r="I578" s="85">
        <f>'3444'!BG571</f>
        <v>32884.540987413595</v>
      </c>
    </row>
    <row r="579" spans="1:9" x14ac:dyDescent="0.4">
      <c r="A579" s="35">
        <f>'3444'!Y572</f>
        <v>564500</v>
      </c>
      <c r="B579" s="106">
        <f>IF(A579&gt;174999.99,VLOOKUP(A579,'Higher Income Adjustment'!A$1:B$190,2),0)</f>
        <v>0.7000000000000004</v>
      </c>
      <c r="C579" s="85">
        <f>'3444'!AX572</f>
        <v>61783.414627469399</v>
      </c>
      <c r="D579" s="85">
        <f>'3444'!AY572</f>
        <v>68692.760646512921</v>
      </c>
      <c r="E579" s="85">
        <f>'3444'!AZ572</f>
        <v>75602.10666555645</v>
      </c>
      <c r="G579" s="85">
        <f>'3444'!BE572</f>
        <v>27148.527316206681</v>
      </c>
      <c r="H579" s="85">
        <f>'3444'!BF572</f>
        <v>30036.127336384747</v>
      </c>
      <c r="I579" s="85">
        <f>'3444'!BG572</f>
        <v>32923.727356562813</v>
      </c>
    </row>
    <row r="580" spans="1:9" x14ac:dyDescent="0.4">
      <c r="A580" s="35">
        <f>'3444'!Y573</f>
        <v>565500</v>
      </c>
      <c r="B580" s="106">
        <f>IF(A580&gt;174999.99,VLOOKUP(A580,'Higher Income Adjustment'!A$1:B$190,2),0)</f>
        <v>0.7000000000000004</v>
      </c>
      <c r="C580" s="85">
        <f>'3444'!AX573</f>
        <v>61880.564477810483</v>
      </c>
      <c r="D580" s="85">
        <f>'3444'!AY573</f>
        <v>68792.004322840847</v>
      </c>
      <c r="E580" s="85">
        <f>'3444'!AZ573</f>
        <v>75703.444167871203</v>
      </c>
      <c r="G580" s="85">
        <f>'3444'!BE573</f>
        <v>27185.965365200685</v>
      </c>
      <c r="H580" s="85">
        <f>'3444'!BF573</f>
        <v>30074.440451115101</v>
      </c>
      <c r="I580" s="85">
        <f>'3444'!BG573</f>
        <v>32962.915537029519</v>
      </c>
    </row>
    <row r="581" spans="1:9" x14ac:dyDescent="0.4">
      <c r="A581" s="35">
        <f>'3444'!Y574</f>
        <v>566500</v>
      </c>
      <c r="B581" s="106">
        <f>IF(A581&gt;174999.99,VLOOKUP(A581,'Higher Income Adjustment'!A$1:B$190,2),0)</f>
        <v>0.7000000000000004</v>
      </c>
      <c r="C581" s="85">
        <f>'3444'!AX574</f>
        <v>61977.709998033723</v>
      </c>
      <c r="D581" s="85">
        <f>'3444'!AY574</f>
        <v>68891.247999168787</v>
      </c>
      <c r="E581" s="85">
        <f>'3444'!AZ574</f>
        <v>75804.786000303851</v>
      </c>
      <c r="G581" s="85">
        <f>'3444'!BE574</f>
        <v>27223.401604522922</v>
      </c>
      <c r="H581" s="85">
        <f>'3444'!BF574</f>
        <v>30112.753565845458</v>
      </c>
      <c r="I581" s="85">
        <f>'3444'!BG574</f>
        <v>33002.105527167994</v>
      </c>
    </row>
    <row r="582" spans="1:9" x14ac:dyDescent="0.4">
      <c r="A582" s="35">
        <f>'3444'!Y575</f>
        <v>567500</v>
      </c>
      <c r="B582" s="106">
        <f>IF(A582&gt;174999.99,VLOOKUP(A582,'Higher Income Adjustment'!A$1:B$190,2),0)</f>
        <v>0.7000000000000004</v>
      </c>
      <c r="C582" s="85">
        <f>'3444'!AX575</f>
        <v>62074.851192080256</v>
      </c>
      <c r="D582" s="85">
        <f>'3444'!AY575</f>
        <v>68990.491675496713</v>
      </c>
      <c r="E582" s="85">
        <f>'3444'!AZ575</f>
        <v>75906.132158913169</v>
      </c>
      <c r="G582" s="85">
        <f>'3444'!BE575</f>
        <v>27260.836035820517</v>
      </c>
      <c r="H582" s="85">
        <f>'3444'!BF575</f>
        <v>30151.066680575816</v>
      </c>
      <c r="I582" s="85">
        <f>'3444'!BG575</f>
        <v>33041.297325331114</v>
      </c>
    </row>
    <row r="583" spans="1:9" x14ac:dyDescent="0.4">
      <c r="A583" s="35">
        <f>'3444'!Y576</f>
        <v>568500</v>
      </c>
      <c r="B583" s="106">
        <f>IF(A583&gt;174999.99,VLOOKUP(A583,'Higher Income Adjustment'!A$1:B$190,2),0)</f>
        <v>0.7000000000000004</v>
      </c>
      <c r="C583" s="85">
        <f>'3444'!AX576</f>
        <v>62171.988063894634</v>
      </c>
      <c r="D583" s="85">
        <f>'3444'!AY576</f>
        <v>69089.735351824653</v>
      </c>
      <c r="E583" s="85">
        <f>'3444'!AZ576</f>
        <v>76007.482639754671</v>
      </c>
      <c r="G583" s="85">
        <f>'3444'!BE576</f>
        <v>27298.268660741978</v>
      </c>
      <c r="H583" s="85">
        <f>'3444'!BF576</f>
        <v>30189.379795306169</v>
      </c>
      <c r="I583" s="85">
        <f>'3444'!BG576</f>
        <v>33080.490929870357</v>
      </c>
    </row>
    <row r="584" spans="1:9" x14ac:dyDescent="0.4">
      <c r="A584" s="35">
        <f>'3444'!Y577</f>
        <v>569500</v>
      </c>
      <c r="B584" s="106">
        <f>IF(A584&gt;174999.99,VLOOKUP(A584,'Higher Income Adjustment'!A$1:B$190,2),0)</f>
        <v>0.7000000000000004</v>
      </c>
      <c r="C584" s="85">
        <f>'3444'!AX577</f>
        <v>62269.120617424633</v>
      </c>
      <c r="D584" s="85">
        <f>'3444'!AY577</f>
        <v>69188.979028152578</v>
      </c>
      <c r="E584" s="85">
        <f>'3444'!AZ577</f>
        <v>76108.837438880524</v>
      </c>
      <c r="G584" s="85">
        <f>'3444'!BE577</f>
        <v>27335.699480937212</v>
      </c>
      <c r="H584" s="85">
        <f>'3444'!BF577</f>
        <v>30227.692910036527</v>
      </c>
      <c r="I584" s="85">
        <f>'3444'!BG577</f>
        <v>33119.686339135842</v>
      </c>
    </row>
    <row r="585" spans="1:9" x14ac:dyDescent="0.4">
      <c r="A585" s="35">
        <f>'3444'!Y578</f>
        <v>570500</v>
      </c>
      <c r="B585" s="106">
        <f>IF(A585&gt;174999.99,VLOOKUP(A585,'Higher Income Adjustment'!A$1:B$190,2),0)</f>
        <v>0.7000000000000004</v>
      </c>
      <c r="C585" s="85">
        <f>'3444'!AX578</f>
        <v>62366.248856621372</v>
      </c>
      <c r="D585" s="85">
        <f>'3444'!AY578</f>
        <v>69288.222704480519</v>
      </c>
      <c r="E585" s="85">
        <f>'3444'!AZ578</f>
        <v>76210.196552339665</v>
      </c>
      <c r="G585" s="85">
        <f>'3444'!BE578</f>
        <v>27373.128498057475</v>
      </c>
      <c r="H585" s="85">
        <f>'3444'!BF578</f>
        <v>30266.006024766881</v>
      </c>
      <c r="I585" s="85">
        <f>'3444'!BG578</f>
        <v>33158.88355147629</v>
      </c>
    </row>
    <row r="586" spans="1:9" x14ac:dyDescent="0.4">
      <c r="A586" s="35">
        <f>'3444'!Y579</f>
        <v>571500</v>
      </c>
      <c r="B586" s="106">
        <f>IF(A586&gt;174999.99,VLOOKUP(A586,'Higher Income Adjustment'!A$1:B$190,2),0)</f>
        <v>0.7000000000000004</v>
      </c>
      <c r="C586" s="85">
        <f>'3444'!AX579</f>
        <v>62463.372785439133</v>
      </c>
      <c r="D586" s="85">
        <f>'3444'!AY579</f>
        <v>69387.466380808444</v>
      </c>
      <c r="E586" s="85">
        <f>'3444'!AZ579</f>
        <v>76311.559976177756</v>
      </c>
      <c r="G586" s="85">
        <f>'3444'!BE579</f>
        <v>27410.555713755384</v>
      </c>
      <c r="H586" s="85">
        <f>'3444'!BF579</f>
        <v>30304.319139497238</v>
      </c>
      <c r="I586" s="85">
        <f>'3444'!BG579</f>
        <v>33198.082565239092</v>
      </c>
    </row>
    <row r="587" spans="1:9" x14ac:dyDescent="0.4">
      <c r="A587" s="35">
        <f>'3444'!Y580</f>
        <v>572500</v>
      </c>
      <c r="B587" s="106">
        <f>IF(A587&gt;174999.99,VLOOKUP(A587,'Higher Income Adjustment'!A$1:B$190,2),0)</f>
        <v>0.7000000000000004</v>
      </c>
      <c r="C587" s="85">
        <f>'3444'!AX580</f>
        <v>62560.492407835496</v>
      </c>
      <c r="D587" s="85">
        <f>'3444'!AY580</f>
        <v>69486.710057136384</v>
      </c>
      <c r="E587" s="85">
        <f>'3444'!AZ580</f>
        <v>76412.927706437273</v>
      </c>
      <c r="G587" s="85">
        <f>'3444'!BE580</f>
        <v>27447.9811296849</v>
      </c>
      <c r="H587" s="85">
        <f>'3444'!BF580</f>
        <v>30342.632254227596</v>
      </c>
      <c r="I587" s="85">
        <f>'3444'!BG580</f>
        <v>33237.283378770291</v>
      </c>
    </row>
    <row r="588" spans="1:9" x14ac:dyDescent="0.4">
      <c r="A588" s="35">
        <f>'3444'!Y581</f>
        <v>573500</v>
      </c>
      <c r="B588" s="106">
        <f>IF(A588&gt;174999.99,VLOOKUP(A588,'Higher Income Adjustment'!A$1:B$190,2),0)</f>
        <v>0.7000000000000004</v>
      </c>
      <c r="C588" s="85">
        <f>'3444'!AX581</f>
        <v>62657.607727771145</v>
      </c>
      <c r="D588" s="85">
        <f>'3444'!AY581</f>
        <v>69585.953733464325</v>
      </c>
      <c r="E588" s="85">
        <f>'3444'!AZ581</f>
        <v>76514.299739157505</v>
      </c>
      <c r="G588" s="85">
        <f>'3444'!BE581</f>
        <v>27485.40474750131</v>
      </c>
      <c r="H588" s="85">
        <f>'3444'!BF581</f>
        <v>30380.94536895795</v>
      </c>
      <c r="I588" s="85">
        <f>'3444'!BG581</f>
        <v>33276.485990414592</v>
      </c>
    </row>
    <row r="589" spans="1:9" x14ac:dyDescent="0.4">
      <c r="A589" s="35">
        <f>'3444'!Y582</f>
        <v>574500</v>
      </c>
      <c r="B589" s="106">
        <f>IF(A589&gt;174999.99,VLOOKUP(A589,'Higher Income Adjustment'!A$1:B$190,2),0)</f>
        <v>0.7000000000000004</v>
      </c>
      <c r="C589" s="85">
        <f>'3444'!AX582</f>
        <v>62754.718749209947</v>
      </c>
      <c r="D589" s="85">
        <f>'3444'!AY582</f>
        <v>69685.19740979225</v>
      </c>
      <c r="E589" s="85">
        <f>'3444'!AZ582</f>
        <v>76615.676070374553</v>
      </c>
      <c r="G589" s="85">
        <f>'3444'!BE582</f>
        <v>27522.826568861223</v>
      </c>
      <c r="H589" s="85">
        <f>'3444'!BF582</f>
        <v>30419.258483688307</v>
      </c>
      <c r="I589" s="85">
        <f>'3444'!BG582</f>
        <v>33315.690398515391</v>
      </c>
    </row>
    <row r="590" spans="1:9" x14ac:dyDescent="0.4">
      <c r="A590" s="35">
        <f>'3444'!Y583</f>
        <v>575500</v>
      </c>
      <c r="B590" s="106">
        <f>IF(A590&gt;174999.99,VLOOKUP(A590,'Higher Income Adjustment'!A$1:B$190,2),0)</f>
        <v>0.7000000000000004</v>
      </c>
      <c r="C590" s="85">
        <f>'3444'!AX583</f>
        <v>62851.825476118916</v>
      </c>
      <c r="D590" s="85">
        <f>'3444'!AY583</f>
        <v>69784.44108612019</v>
      </c>
      <c r="E590" s="85">
        <f>'3444'!AZ583</f>
        <v>76717.056696121464</v>
      </c>
      <c r="G590" s="85">
        <f>'3444'!BE583</f>
        <v>27560.246595422548</v>
      </c>
      <c r="H590" s="85">
        <f>'3444'!BF583</f>
        <v>30457.571598418661</v>
      </c>
      <c r="I590" s="85">
        <f>'3444'!BG583</f>
        <v>33354.896601414774</v>
      </c>
    </row>
    <row r="591" spans="1:9" x14ac:dyDescent="0.4">
      <c r="A591" s="35">
        <f>'3444'!Y584</f>
        <v>576500</v>
      </c>
      <c r="B591" s="106">
        <f>IF(A591&gt;174999.99,VLOOKUP(A591,'Higher Income Adjustment'!A$1:B$190,2),0)</f>
        <v>0.7000000000000004</v>
      </c>
      <c r="C591" s="85">
        <f>'3444'!AX584</f>
        <v>62948.927912468105</v>
      </c>
      <c r="D591" s="85">
        <f>'3444'!AY584</f>
        <v>69883.684762448116</v>
      </c>
      <c r="E591" s="85">
        <f>'3444'!AZ584</f>
        <v>76818.441612428127</v>
      </c>
      <c r="G591" s="85">
        <f>'3444'!BE584</f>
        <v>27597.664828844492</v>
      </c>
      <c r="H591" s="85">
        <f>'3444'!BF584</f>
        <v>30495.884713149018</v>
      </c>
      <c r="I591" s="85">
        <f>'3444'!BG584</f>
        <v>33394.104597453545</v>
      </c>
    </row>
    <row r="592" spans="1:9" x14ac:dyDescent="0.4">
      <c r="A592" s="35">
        <f>'3444'!Y585</f>
        <v>577500</v>
      </c>
      <c r="B592" s="106">
        <f>IF(A592&gt;174999.99,VLOOKUP(A592,'Higher Income Adjustment'!A$1:B$190,2),0)</f>
        <v>0.7000000000000004</v>
      </c>
      <c r="C592" s="85">
        <f>'3444'!AX585</f>
        <v>63046.026062230711</v>
      </c>
      <c r="D592" s="85">
        <f>'3444'!AY585</f>
        <v>69982.928438776056</v>
      </c>
      <c r="E592" s="85">
        <f>'3444'!AZ585</f>
        <v>76919.830815321402</v>
      </c>
      <c r="G592" s="85">
        <f>'3444'!BE585</f>
        <v>27635.081270787541</v>
      </c>
      <c r="H592" s="85">
        <f>'3444'!BF585</f>
        <v>30534.197827879372</v>
      </c>
      <c r="I592" s="85">
        <f>'3444'!BG585</f>
        <v>33433.314384971207</v>
      </c>
    </row>
    <row r="593" spans="1:9" x14ac:dyDescent="0.4">
      <c r="A593" s="35">
        <f>'3444'!Y586</f>
        <v>578500</v>
      </c>
      <c r="B593" s="106">
        <f>IF(A593&gt;174999.99,VLOOKUP(A593,'Higher Income Adjustment'!A$1:B$190,2),0)</f>
        <v>0.7000000000000004</v>
      </c>
      <c r="C593" s="85">
        <f>'3444'!AX586</f>
        <v>63143.119929382869</v>
      </c>
      <c r="D593" s="85">
        <f>'3444'!AY586</f>
        <v>70082.172115103982</v>
      </c>
      <c r="E593" s="85">
        <f>'3444'!AZ586</f>
        <v>77021.224300825095</v>
      </c>
      <c r="G593" s="85">
        <f>'3444'!BE586</f>
        <v>27672.495922913447</v>
      </c>
      <c r="H593" s="85">
        <f>'3444'!BF586</f>
        <v>30572.51094260973</v>
      </c>
      <c r="I593" s="85">
        <f>'3444'!BG586</f>
        <v>33472.525962306012</v>
      </c>
    </row>
    <row r="594" spans="1:9" x14ac:dyDescent="0.4">
      <c r="A594" s="35">
        <f>'3444'!Y587</f>
        <v>579500</v>
      </c>
      <c r="B594" s="106">
        <f>IF(A594&gt;174999.99,VLOOKUP(A594,'Higher Income Adjustment'!A$1:B$190,2),0)</f>
        <v>0.7000000000000004</v>
      </c>
      <c r="C594" s="85">
        <f>'3444'!AX587</f>
        <v>63240.209517903815</v>
      </c>
      <c r="D594" s="85">
        <f>'3444'!AY587</f>
        <v>70181.415791431922</v>
      </c>
      <c r="E594" s="85">
        <f>'3444'!AZ587</f>
        <v>77122.622064960029</v>
      </c>
      <c r="G594" s="85">
        <f>'3444'!BE587</f>
        <v>27709.908786885222</v>
      </c>
      <c r="H594" s="85">
        <f>'3444'!BF587</f>
        <v>30610.824057340087</v>
      </c>
      <c r="I594" s="85">
        <f>'3444'!BG587</f>
        <v>33511.739327794952</v>
      </c>
    </row>
    <row r="595" spans="1:9" x14ac:dyDescent="0.4">
      <c r="A595" s="35">
        <f>'3444'!Y588</f>
        <v>580500</v>
      </c>
      <c r="B595" s="106">
        <f>IF(A595&gt;174999.99,VLOOKUP(A595,'Higher Income Adjustment'!A$1:B$190,2),0)</f>
        <v>0.7000000000000004</v>
      </c>
      <c r="C595" s="85">
        <f>'3444'!AX588</f>
        <v>63337.294831775682</v>
      </c>
      <c r="D595" s="85">
        <f>'3444'!AY588</f>
        <v>70280.659467759848</v>
      </c>
      <c r="E595" s="85">
        <f>'3444'!AZ588</f>
        <v>77224.024103744014</v>
      </c>
      <c r="G595" s="85">
        <f>'3444'!BE588</f>
        <v>27747.319864367117</v>
      </c>
      <c r="H595" s="85">
        <f>'3444'!BF588</f>
        <v>30649.137172070441</v>
      </c>
      <c r="I595" s="85">
        <f>'3444'!BG588</f>
        <v>33550.954479773762</v>
      </c>
    </row>
    <row r="596" spans="1:9" x14ac:dyDescent="0.4">
      <c r="A596" s="35">
        <f>'3444'!Y589</f>
        <v>581500</v>
      </c>
      <c r="B596" s="106">
        <f>IF(A596&gt;174999.99,VLOOKUP(A596,'Higher Income Adjustment'!A$1:B$190,2),0)</f>
        <v>0.7000000000000004</v>
      </c>
      <c r="C596" s="85">
        <f>'3444'!AX589</f>
        <v>63434.375874983605</v>
      </c>
      <c r="D596" s="85">
        <f>'3444'!AY589</f>
        <v>70379.903144087788</v>
      </c>
      <c r="E596" s="85">
        <f>'3444'!AZ589</f>
        <v>77325.430413191963</v>
      </c>
      <c r="G596" s="85">
        <f>'3444'!BE589</f>
        <v>27784.729157024623</v>
      </c>
      <c r="H596" s="85">
        <f>'3444'!BF589</f>
        <v>30687.450286800798</v>
      </c>
      <c r="I596" s="85">
        <f>'3444'!BG589</f>
        <v>33590.171416576974</v>
      </c>
    </row>
    <row r="597" spans="1:9" x14ac:dyDescent="0.4">
      <c r="A597" s="35">
        <f>'3444'!Y590</f>
        <v>582500</v>
      </c>
      <c r="B597" s="106">
        <f>IF(A597&gt;174999.99,VLOOKUP(A597,'Higher Income Adjustment'!A$1:B$190,2),0)</f>
        <v>0.7000000000000004</v>
      </c>
      <c r="C597" s="85">
        <f>'3444'!AX590</f>
        <v>63531.452651515603</v>
      </c>
      <c r="D597" s="85">
        <f>'3444'!AY590</f>
        <v>70479.146820415714</v>
      </c>
      <c r="E597" s="85">
        <f>'3444'!AZ590</f>
        <v>77426.840989315824</v>
      </c>
      <c r="G597" s="85">
        <f>'3444'!BE590</f>
        <v>27822.136666524439</v>
      </c>
      <c r="H597" s="85">
        <f>'3444'!BF590</f>
        <v>30725.763401531152</v>
      </c>
      <c r="I597" s="85">
        <f>'3444'!BG590</f>
        <v>33629.39013653787</v>
      </c>
    </row>
    <row r="598" spans="1:9" x14ac:dyDescent="0.4">
      <c r="A598" s="35">
        <f>'3444'!Y591</f>
        <v>583500</v>
      </c>
      <c r="B598" s="106">
        <f>IF(A598&gt;174999.99,VLOOKUP(A598,'Higher Income Adjustment'!A$1:B$190,2),0)</f>
        <v>0.7000000000000004</v>
      </c>
      <c r="C598" s="85">
        <f>'3444'!AX591</f>
        <v>63628.525165362618</v>
      </c>
      <c r="D598" s="85">
        <f>'3444'!AY591</f>
        <v>70578.390496743654</v>
      </c>
      <c r="E598" s="85">
        <f>'3444'!AZ591</f>
        <v>77528.255828124689</v>
      </c>
      <c r="G598" s="85">
        <f>'3444'!BE591</f>
        <v>27859.542394534481</v>
      </c>
      <c r="H598" s="85">
        <f>'3444'!BF591</f>
        <v>30764.07651626151</v>
      </c>
      <c r="I598" s="85">
        <f>'3444'!BG591</f>
        <v>33668.610637988539</v>
      </c>
    </row>
    <row r="599" spans="1:9" x14ac:dyDescent="0.4">
      <c r="A599" s="35">
        <f>'3444'!Y592</f>
        <v>584500</v>
      </c>
      <c r="B599" s="106">
        <f>IF(A599&gt;174999.99,VLOOKUP(A599,'Higher Income Adjustment'!A$1:B$190,2),0)</f>
        <v>0.7000000000000004</v>
      </c>
      <c r="C599" s="85">
        <f>'3444'!AX592</f>
        <v>63725.593420518431</v>
      </c>
      <c r="D599" s="85">
        <f>'3444'!AY592</f>
        <v>70677.634173071594</v>
      </c>
      <c r="E599" s="85">
        <f>'3444'!AZ592</f>
        <v>77629.674925624757</v>
      </c>
      <c r="G599" s="85">
        <f>'3444'!BE592</f>
        <v>27896.946342723859</v>
      </c>
      <c r="H599" s="85">
        <f>'3444'!BF592</f>
        <v>30802.389630991864</v>
      </c>
      <c r="I599" s="85">
        <f>'3444'!BG592</f>
        <v>33707.832919259869</v>
      </c>
    </row>
    <row r="600" spans="1:9" x14ac:dyDescent="0.4">
      <c r="A600" s="35">
        <f>'3444'!Y593</f>
        <v>585500</v>
      </c>
      <c r="B600" s="106">
        <f>IF(A600&gt;174999.99,VLOOKUP(A600,'Higher Income Adjustment'!A$1:B$190,2),0)</f>
        <v>0.7000000000000004</v>
      </c>
      <c r="C600" s="85">
        <f>'3444'!AX593</f>
        <v>63822.657420979631</v>
      </c>
      <c r="D600" s="85">
        <f>'3444'!AY593</f>
        <v>70776.87784939952</v>
      </c>
      <c r="E600" s="85">
        <f>'3444'!AZ593</f>
        <v>77731.098277819416</v>
      </c>
      <c r="G600" s="85">
        <f>'3444'!BE593</f>
        <v>27934.348512762866</v>
      </c>
      <c r="H600" s="85">
        <f>'3444'!BF593</f>
        <v>30840.702745722221</v>
      </c>
      <c r="I600" s="85">
        <f>'3444'!BG593</f>
        <v>33747.056978681576</v>
      </c>
    </row>
    <row r="601" spans="1:9" x14ac:dyDescent="0.4">
      <c r="A601" s="35">
        <f>'3444'!Y594</f>
        <v>586500</v>
      </c>
      <c r="B601" s="106">
        <f>IF(A601&gt;174999.99,VLOOKUP(A601,'Higher Income Adjustment'!A$1:B$190,2),0)</f>
        <v>0.7000000000000004</v>
      </c>
      <c r="C601" s="85">
        <f>'3444'!AX594</f>
        <v>63919.717170745658</v>
      </c>
      <c r="D601" s="85">
        <f>'3444'!AY594</f>
        <v>70876.12152572746</v>
      </c>
      <c r="E601" s="85">
        <f>'3444'!AZ594</f>
        <v>77832.525880709261</v>
      </c>
      <c r="G601" s="85">
        <f>'3444'!BE594</f>
        <v>27971.748906322966</v>
      </c>
      <c r="H601" s="85">
        <f>'3444'!BF594</f>
        <v>30879.015860452579</v>
      </c>
      <c r="I601" s="85">
        <f>'3444'!BG594</f>
        <v>33786.282814582191</v>
      </c>
    </row>
    <row r="602" spans="1:9" x14ac:dyDescent="0.4">
      <c r="A602" s="35">
        <f>'3444'!Y595</f>
        <v>587500</v>
      </c>
      <c r="B602" s="106">
        <f>IF(A602&gt;174999.99,VLOOKUP(A602,'Higher Income Adjustment'!A$1:B$190,2),0)</f>
        <v>0.7000000000000004</v>
      </c>
      <c r="C602" s="85">
        <f>'3444'!AX595</f>
        <v>64016.772673818698</v>
      </c>
      <c r="D602" s="85">
        <f>'3444'!AY595</f>
        <v>70975.365202055385</v>
      </c>
      <c r="E602" s="85">
        <f>'3444'!AZ595</f>
        <v>77933.957730292081</v>
      </c>
      <c r="G602" s="85">
        <f>'3444'!BE595</f>
        <v>28009.147525076776</v>
      </c>
      <c r="H602" s="85">
        <f>'3444'!BF595</f>
        <v>30917.328975182932</v>
      </c>
      <c r="I602" s="85">
        <f>'3444'!BG595</f>
        <v>33825.510425289089</v>
      </c>
    </row>
    <row r="603" spans="1:9" x14ac:dyDescent="0.4">
      <c r="A603" s="35">
        <f>'3444'!Y596</f>
        <v>588500</v>
      </c>
      <c r="B603" s="106">
        <f>IF(A603&gt;174999.99,VLOOKUP(A603,'Higher Income Adjustment'!A$1:B$190,2),0)</f>
        <v>0.7000000000000004</v>
      </c>
      <c r="C603" s="85">
        <f>'3444'!AX596</f>
        <v>64113.823934203698</v>
      </c>
      <c r="D603" s="85">
        <f>'3444'!AY596</f>
        <v>71074.608878383326</v>
      </c>
      <c r="E603" s="85">
        <f>'3444'!AZ596</f>
        <v>78035.393822562954</v>
      </c>
      <c r="G603" s="85">
        <f>'3444'!BE596</f>
        <v>28046.54437069807</v>
      </c>
      <c r="H603" s="85">
        <f>'3444'!BF596</f>
        <v>30955.64208991329</v>
      </c>
      <c r="I603" s="85">
        <f>'3444'!BG596</f>
        <v>33864.739809128514</v>
      </c>
    </row>
    <row r="604" spans="1:9" x14ac:dyDescent="0.4">
      <c r="A604" s="35">
        <f>'3444'!Y597</f>
        <v>589500</v>
      </c>
      <c r="B604" s="106">
        <f>IF(A604&gt;174999.99,VLOOKUP(A604,'Higher Income Adjustment'!A$1:B$190,2),0)</f>
        <v>0.7000000000000004</v>
      </c>
      <c r="C604" s="85">
        <f>'3444'!AX597</f>
        <v>64210.870955908278</v>
      </c>
      <c r="D604" s="85">
        <f>'3444'!AY597</f>
        <v>71173.852554711251</v>
      </c>
      <c r="E604" s="85">
        <f>'3444'!AZ597</f>
        <v>78136.834153514224</v>
      </c>
      <c r="G604" s="85">
        <f>'3444'!BE597</f>
        <v>28083.939444861746</v>
      </c>
      <c r="H604" s="85">
        <f>'3444'!BF597</f>
        <v>30993.955204643644</v>
      </c>
      <c r="I604" s="85">
        <f>'3444'!BG597</f>
        <v>33903.970964425542</v>
      </c>
    </row>
    <row r="605" spans="1:9" x14ac:dyDescent="0.4">
      <c r="A605" s="35">
        <f>'3444'!Y598</f>
        <v>590500</v>
      </c>
      <c r="B605" s="106">
        <f>IF(A605&gt;174999.99,VLOOKUP(A605,'Higher Income Adjustment'!A$1:B$190,2),0)</f>
        <v>0.7000000000000004</v>
      </c>
      <c r="C605" s="85">
        <f>'3444'!AX598</f>
        <v>64307.913742942823</v>
      </c>
      <c r="D605" s="85">
        <f>'3444'!AY598</f>
        <v>71273.096231039191</v>
      </c>
      <c r="E605" s="85">
        <f>'3444'!AZ598</f>
        <v>78238.27871913556</v>
      </c>
      <c r="G605" s="85">
        <f>'3444'!BE598</f>
        <v>28121.332749243848</v>
      </c>
      <c r="H605" s="85">
        <f>'3444'!BF598</f>
        <v>31032.268319374001</v>
      </c>
      <c r="I605" s="85">
        <f>'3444'!BG598</f>
        <v>33943.203889504155</v>
      </c>
    </row>
    <row r="606" spans="1:9" x14ac:dyDescent="0.4">
      <c r="A606" s="35">
        <f>'3444'!Y599</f>
        <v>591500</v>
      </c>
      <c r="B606" s="106">
        <f>IF(A606&gt;174999.99,VLOOKUP(A606,'Higher Income Adjustment'!A$1:B$190,2),0)</f>
        <v>0.7000000000000004</v>
      </c>
      <c r="C606" s="85">
        <f>'3444'!AX599</f>
        <v>64404.952299320292</v>
      </c>
      <c r="D606" s="85">
        <f>'3444'!AY599</f>
        <v>71372.339907367117</v>
      </c>
      <c r="E606" s="85">
        <f>'3444'!AZ599</f>
        <v>78339.727515413935</v>
      </c>
      <c r="G606" s="85">
        <f>'3444'!BE599</f>
        <v>28158.724285521497</v>
      </c>
      <c r="H606" s="85">
        <f>'3444'!BF599</f>
        <v>31070.581434104359</v>
      </c>
      <c r="I606" s="85">
        <f>'3444'!BG599</f>
        <v>33982.438582687217</v>
      </c>
    </row>
    <row r="607" spans="1:9" x14ac:dyDescent="0.4">
      <c r="A607" s="35">
        <f>'3444'!Y600</f>
        <v>592500</v>
      </c>
      <c r="B607" s="106">
        <f>IF(A607&gt;174999.99,VLOOKUP(A607,'Higher Income Adjustment'!A$1:B$190,2),0)</f>
        <v>0.7000000000000004</v>
      </c>
      <c r="C607" s="85">
        <f>'3444'!AX600</f>
        <v>64501.986629056351</v>
      </c>
      <c r="D607" s="85">
        <f>'3444'!AY600</f>
        <v>71471.583583695057</v>
      </c>
      <c r="E607" s="85">
        <f>'3444'!AZ600</f>
        <v>78441.180538333763</v>
      </c>
      <c r="G607" s="85">
        <f>'3444'!BE600</f>
        <v>28196.114055372942</v>
      </c>
      <c r="H607" s="85">
        <f>'3444'!BF600</f>
        <v>31108.894548834713</v>
      </c>
      <c r="I607" s="85">
        <f>'3444'!BG600</f>
        <v>34021.675042296483</v>
      </c>
    </row>
    <row r="608" spans="1:9" x14ac:dyDescent="0.4">
      <c r="A608" s="35">
        <f>'3444'!Y601</f>
        <v>593500</v>
      </c>
      <c r="B608" s="106">
        <f>IF(A608&gt;174999.99,VLOOKUP(A608,'Higher Income Adjustment'!A$1:B$190,2),0)</f>
        <v>0.7000000000000004</v>
      </c>
      <c r="C608" s="85">
        <f>'3444'!AX601</f>
        <v>64599.016736169193</v>
      </c>
      <c r="D608" s="85">
        <f>'3444'!AY601</f>
        <v>71570.827260022983</v>
      </c>
      <c r="E608" s="85">
        <f>'3444'!AZ601</f>
        <v>78542.637783876766</v>
      </c>
      <c r="G608" s="85">
        <f>'3444'!BE601</f>
        <v>28233.502060477509</v>
      </c>
      <c r="H608" s="85">
        <f>'3444'!BF601</f>
        <v>31147.20766356507</v>
      </c>
      <c r="I608" s="85">
        <f>'3444'!BG601</f>
        <v>34060.913266652635</v>
      </c>
    </row>
    <row r="609" spans="1:9" x14ac:dyDescent="0.4">
      <c r="A609" s="35">
        <f>'3444'!Y602</f>
        <v>594500</v>
      </c>
      <c r="B609" s="106">
        <f>IF(A609&gt;174999.99,VLOOKUP(A609,'Higher Income Adjustment'!A$1:B$190,2),0)</f>
        <v>0.7000000000000004</v>
      </c>
      <c r="C609" s="85">
        <f>'3444'!AX602</f>
        <v>64696.042624679656</v>
      </c>
      <c r="D609" s="85">
        <f>'3444'!AY602</f>
        <v>71670.070936350923</v>
      </c>
      <c r="E609" s="85">
        <f>'3444'!AZ602</f>
        <v>78644.09924802219</v>
      </c>
      <c r="G609" s="85">
        <f>'3444'!BE602</f>
        <v>28270.888302515592</v>
      </c>
      <c r="H609" s="85">
        <f>'3444'!BF602</f>
        <v>31185.520778295424</v>
      </c>
      <c r="I609" s="85">
        <f>'3444'!BG602</f>
        <v>34100.153254075252</v>
      </c>
    </row>
    <row r="610" spans="1:9" x14ac:dyDescent="0.4">
      <c r="A610" s="35">
        <f>'3444'!Y603</f>
        <v>595500</v>
      </c>
      <c r="B610" s="106">
        <f>IF(A610&gt;174999.99,VLOOKUP(A610,'Higher Income Adjustment'!A$1:B$190,2),0)</f>
        <v>0.7000000000000004</v>
      </c>
      <c r="C610" s="85">
        <f>'3444'!AX603</f>
        <v>64793.064298611083</v>
      </c>
      <c r="D610" s="85">
        <f>'3444'!AY603</f>
        <v>71769.314612678863</v>
      </c>
      <c r="E610" s="85">
        <f>'3444'!AZ603</f>
        <v>78745.564926746651</v>
      </c>
      <c r="G610" s="85">
        <f>'3444'!BE603</f>
        <v>28308.272783168668</v>
      </c>
      <c r="H610" s="85">
        <f>'3444'!BF603</f>
        <v>31223.833893025781</v>
      </c>
      <c r="I610" s="85">
        <f>'3444'!BG603</f>
        <v>34139.395002882899</v>
      </c>
    </row>
    <row r="611" spans="1:9" x14ac:dyDescent="0.4">
      <c r="A611" s="35">
        <f>'3444'!Y604</f>
        <v>596500</v>
      </c>
      <c r="B611" s="106">
        <f>IF(A611&gt;174999.99,VLOOKUP(A611,'Higher Income Adjustment'!A$1:B$190,2),0)</f>
        <v>0.7000000000000004</v>
      </c>
      <c r="C611" s="85">
        <f>'3444'!AX604</f>
        <v>64890.081761989313</v>
      </c>
      <c r="D611" s="85">
        <f>'3444'!AY604</f>
        <v>71868.558289006789</v>
      </c>
      <c r="E611" s="85">
        <f>'3444'!AZ604</f>
        <v>78847.034816024272</v>
      </c>
      <c r="G611" s="85">
        <f>'3444'!BE604</f>
        <v>28345.655504119244</v>
      </c>
      <c r="H611" s="85">
        <f>'3444'!BF604</f>
        <v>31262.147007756135</v>
      </c>
      <c r="I611" s="85">
        <f>'3444'!BG604</f>
        <v>34178.63851139303</v>
      </c>
    </row>
    <row r="612" spans="1:9" x14ac:dyDescent="0.4">
      <c r="A612" s="35">
        <f>'3444'!Y605</f>
        <v>597500</v>
      </c>
      <c r="B612" s="106">
        <f>IF(A612&gt;174999.99,VLOOKUP(A612,'Higher Income Adjustment'!A$1:B$190,2),0)</f>
        <v>0.7000000000000004</v>
      </c>
      <c r="C612" s="85">
        <f>'3444'!AX605</f>
        <v>64987.095018842738</v>
      </c>
      <c r="D612" s="85">
        <f>'3444'!AY605</f>
        <v>71967.801965334729</v>
      </c>
      <c r="E612" s="85">
        <f>'3444'!AZ605</f>
        <v>78948.508911826721</v>
      </c>
      <c r="G612" s="85">
        <f>'3444'!BE605</f>
        <v>28383.036467050882</v>
      </c>
      <c r="H612" s="85">
        <f>'3444'!BF605</f>
        <v>31300.460122486493</v>
      </c>
      <c r="I612" s="85">
        <f>'3444'!BG605</f>
        <v>34217.883777922107</v>
      </c>
    </row>
    <row r="613" spans="1:9" x14ac:dyDescent="0.4">
      <c r="A613" s="35">
        <f>'3444'!Y606</f>
        <v>598500</v>
      </c>
      <c r="B613" s="106">
        <f>IF(A613&gt;174999.99,VLOOKUP(A613,'Higher Income Adjustment'!A$1:B$190,2),0)</f>
        <v>0.7000000000000004</v>
      </c>
      <c r="C613" s="85">
        <f>'3444'!AX606</f>
        <v>65084.104073202136</v>
      </c>
      <c r="D613" s="85">
        <f>'3444'!AY606</f>
        <v>72067.045641662655</v>
      </c>
      <c r="E613" s="85">
        <f>'3444'!AZ606</f>
        <v>79049.987210123174</v>
      </c>
      <c r="G613" s="85">
        <f>'3444'!BE606</f>
        <v>28420.415673648167</v>
      </c>
      <c r="H613" s="85">
        <f>'3444'!BF606</f>
        <v>31338.77323721685</v>
      </c>
      <c r="I613" s="85">
        <f>'3444'!BG606</f>
        <v>34257.130800785533</v>
      </c>
    </row>
    <row r="614" spans="1:9" x14ac:dyDescent="0.4">
      <c r="A614" s="35">
        <f>'3444'!Y607</f>
        <v>599500</v>
      </c>
      <c r="B614" s="106">
        <f>IF(A614&gt;174999.99,VLOOKUP(A614,'Higher Income Adjustment'!A$1:B$190,2),0)</f>
        <v>0.7000000000000004</v>
      </c>
      <c r="C614" s="85">
        <f>'3444'!AX607</f>
        <v>65181.108929100796</v>
      </c>
      <c r="D614" s="85">
        <f>'3444'!AY607</f>
        <v>72166.289317990595</v>
      </c>
      <c r="E614" s="85">
        <f>'3444'!AZ607</f>
        <v>79151.469706880394</v>
      </c>
      <c r="G614" s="85">
        <f>'3444'!BE607</f>
        <v>28457.793125596694</v>
      </c>
      <c r="H614" s="85">
        <f>'3444'!BF607</f>
        <v>31377.086351947204</v>
      </c>
      <c r="I614" s="85">
        <f>'3444'!BG607</f>
        <v>34296.379578297718</v>
      </c>
    </row>
    <row r="615" spans="1:9" x14ac:dyDescent="0.4">
      <c r="A615" s="35">
        <f>'3444'!Y608</f>
        <v>600500</v>
      </c>
      <c r="B615" s="106">
        <f>IF(A615&gt;174999.99,VLOOKUP(A615,'Higher Income Adjustment'!A$1:B$190,2),0)</f>
        <v>0.7000000000000004</v>
      </c>
      <c r="C615" s="85">
        <f>'3444'!AX608</f>
        <v>65278.109590574328</v>
      </c>
      <c r="D615" s="85">
        <f>'3444'!AY608</f>
        <v>72265.532994318521</v>
      </c>
      <c r="E615" s="85">
        <f>'3444'!AZ608</f>
        <v>79252.956398062714</v>
      </c>
      <c r="G615" s="85">
        <f>'3444'!BE608</f>
        <v>28495.168824583077</v>
      </c>
      <c r="H615" s="85">
        <f>'3444'!BF608</f>
        <v>31415.399466677562</v>
      </c>
      <c r="I615" s="85">
        <f>'3444'!BG608</f>
        <v>34335.630108772042</v>
      </c>
    </row>
    <row r="616" spans="1:9" x14ac:dyDescent="0.4">
      <c r="A616" s="35">
        <f>'3444'!Y609</f>
        <v>601500</v>
      </c>
      <c r="B616" s="106">
        <f>IF(A616&gt;174999.99,VLOOKUP(A616,'Higher Income Adjustment'!A$1:B$190,2),0)</f>
        <v>0.7000000000000004</v>
      </c>
      <c r="C616" s="85">
        <f>'3444'!AX609</f>
        <v>65375.106061660787</v>
      </c>
      <c r="D616" s="85">
        <f>'3444'!AY609</f>
        <v>72364.776670646461</v>
      </c>
      <c r="E616" s="85">
        <f>'3444'!AZ609</f>
        <v>79354.447279632135</v>
      </c>
      <c r="G616" s="85">
        <f>'3444'!BE609</f>
        <v>28532.54277229491</v>
      </c>
      <c r="H616" s="85">
        <f>'3444'!BF609</f>
        <v>31453.712581407915</v>
      </c>
      <c r="I616" s="85">
        <f>'3444'!BG609</f>
        <v>34374.882390520921</v>
      </c>
    </row>
    <row r="617" spans="1:9" x14ac:dyDescent="0.4">
      <c r="A617" s="35">
        <f>'3444'!Y610</f>
        <v>602500</v>
      </c>
      <c r="B617" s="106">
        <f>IF(A617&gt;174999.99,VLOOKUP(A617,'Higher Income Adjustment'!A$1:B$190,2),0)</f>
        <v>0.7000000000000004</v>
      </c>
      <c r="C617" s="85">
        <f>'3444'!AX610</f>
        <v>65472.098346400526</v>
      </c>
      <c r="D617" s="85">
        <f>'3444'!AY610</f>
        <v>72464.020346974386</v>
      </c>
      <c r="E617" s="85">
        <f>'3444'!AZ610</f>
        <v>79455.942347548247</v>
      </c>
      <c r="G617" s="85">
        <f>'3444'!BE610</f>
        <v>28569.914970420778</v>
      </c>
      <c r="H617" s="85">
        <f>'3444'!BF610</f>
        <v>31492.025696138273</v>
      </c>
      <c r="I617" s="85">
        <f>'3444'!BG610</f>
        <v>34414.136421855765</v>
      </c>
    </row>
    <row r="618" spans="1:9" x14ac:dyDescent="0.4">
      <c r="A618" s="35">
        <f>'3444'!Y611</f>
        <v>603500</v>
      </c>
      <c r="B618" s="106">
        <f>IF(A618&gt;174999.99,VLOOKUP(A618,'Higher Income Adjustment'!A$1:B$190,2),0)</f>
        <v>0.7000000000000004</v>
      </c>
      <c r="C618" s="85">
        <f>'3444'!AX611</f>
        <v>65569.086448836257</v>
      </c>
      <c r="D618" s="85">
        <f>'3444'!AY611</f>
        <v>72563.264023302327</v>
      </c>
      <c r="E618" s="85">
        <f>'3444'!AZ611</f>
        <v>79557.441597768397</v>
      </c>
      <c r="G618" s="85">
        <f>'3444'!BE611</f>
        <v>28607.285420650231</v>
      </c>
      <c r="H618" s="85">
        <f>'3444'!BF611</f>
        <v>31530.33881086863</v>
      </c>
      <c r="I618" s="85">
        <f>'3444'!BG611</f>
        <v>34453.39220108703</v>
      </c>
    </row>
    <row r="619" spans="1:9" x14ac:dyDescent="0.4">
      <c r="A619" s="35">
        <f>'3444'!Y612</f>
        <v>604500</v>
      </c>
      <c r="B619" s="106">
        <f>IF(A619&gt;174999.99,VLOOKUP(A619,'Higher Income Adjustment'!A$1:B$190,2),0)</f>
        <v>0.7000000000000004</v>
      </c>
      <c r="C619" s="85">
        <f>'3444'!AX612</f>
        <v>65666.070373012946</v>
      </c>
      <c r="D619" s="85">
        <f>'3444'!AY612</f>
        <v>72662.507699630252</v>
      </c>
      <c r="E619" s="85">
        <f>'3444'!AZ612</f>
        <v>79658.945026247558</v>
      </c>
      <c r="G619" s="85">
        <f>'3444'!BE612</f>
        <v>28644.654124673765</v>
      </c>
      <c r="H619" s="85">
        <f>'3444'!BF612</f>
        <v>31568.651925598984</v>
      </c>
      <c r="I619" s="85">
        <f>'3444'!BG612</f>
        <v>34492.649726524207</v>
      </c>
    </row>
    <row r="620" spans="1:9" x14ac:dyDescent="0.4">
      <c r="A620" s="35">
        <f>'3444'!Y613</f>
        <v>605500</v>
      </c>
      <c r="B620" s="106">
        <f>IF(A620&gt;174999.99,VLOOKUP(A620,'Higher Income Adjustment'!A$1:B$190,2),0)</f>
        <v>0.7000000000000004</v>
      </c>
      <c r="C620" s="85">
        <f>'3444'!AX613</f>
        <v>65763.050122977875</v>
      </c>
      <c r="D620" s="85">
        <f>'3444'!AY613</f>
        <v>72761.751375958193</v>
      </c>
      <c r="E620" s="85">
        <f>'3444'!AZ613</f>
        <v>79760.45262893851</v>
      </c>
      <c r="G620" s="85">
        <f>'3444'!BE613</f>
        <v>28682.021084182845</v>
      </c>
      <c r="H620" s="85">
        <f>'3444'!BF613</f>
        <v>31606.965040329342</v>
      </c>
      <c r="I620" s="85">
        <f>'3444'!BG613</f>
        <v>34531.908996475839</v>
      </c>
    </row>
    <row r="621" spans="1:9" x14ac:dyDescent="0.4">
      <c r="A621" s="35">
        <f>'3444'!Y614</f>
        <v>606500</v>
      </c>
      <c r="B621" s="106">
        <f>IF(A621&gt;174999.99,VLOOKUP(A621,'Higher Income Adjustment'!A$1:B$190,2),0)</f>
        <v>0.7000000000000004</v>
      </c>
      <c r="C621" s="85">
        <f>'3444'!AX614</f>
        <v>65860.025702780506</v>
      </c>
      <c r="D621" s="85">
        <f>'3444'!AY614</f>
        <v>72860.995052286133</v>
      </c>
      <c r="E621" s="85">
        <f>'3444'!AZ614</f>
        <v>79861.96440179176</v>
      </c>
      <c r="G621" s="85">
        <f>'3444'!BE614</f>
        <v>28719.386300869854</v>
      </c>
      <c r="H621" s="85">
        <f>'3444'!BF614</f>
        <v>31645.278155059696</v>
      </c>
      <c r="I621" s="85">
        <f>'3444'!BG614</f>
        <v>34571.170009249538</v>
      </c>
    </row>
    <row r="622" spans="1:9" x14ac:dyDescent="0.4">
      <c r="A622" s="35">
        <f>'3444'!Y615</f>
        <v>607500</v>
      </c>
      <c r="B622" s="106">
        <f>IF(A622&gt;174999.99,VLOOKUP(A622,'Higher Income Adjustment'!A$1:B$190,2),0)</f>
        <v>0.7000000000000004</v>
      </c>
      <c r="C622" s="85">
        <f>'3444'!AX615</f>
        <v>65956.997116472528</v>
      </c>
      <c r="D622" s="85">
        <f>'3444'!AY615</f>
        <v>72960.238728614058</v>
      </c>
      <c r="E622" s="85">
        <f>'3444'!AZ615</f>
        <v>79963.480340755588</v>
      </c>
      <c r="G622" s="85">
        <f>'3444'!BE615</f>
        <v>28756.749776428107</v>
      </c>
      <c r="H622" s="85">
        <f>'3444'!BF615</f>
        <v>31683.591269790053</v>
      </c>
      <c r="I622" s="85">
        <f>'3444'!BG615</f>
        <v>34610.432763151999</v>
      </c>
    </row>
    <row r="623" spans="1:9" x14ac:dyDescent="0.4">
      <c r="A623" s="35">
        <f>'3444'!Y616</f>
        <v>608500</v>
      </c>
      <c r="B623" s="106">
        <f>IF(A623&gt;174999.99,VLOOKUP(A623,'Higher Income Adjustment'!A$1:B$190,2),0)</f>
        <v>0.7000000000000004</v>
      </c>
      <c r="C623" s="85">
        <f>'3444'!AX616</f>
        <v>66053.964368107816</v>
      </c>
      <c r="D623" s="85">
        <f>'3444'!AY616</f>
        <v>73059.482404941999</v>
      </c>
      <c r="E623" s="85">
        <f>'3444'!AZ616</f>
        <v>80065.000441776181</v>
      </c>
      <c r="G623" s="85">
        <f>'3444'!BE616</f>
        <v>28794.111512551819</v>
      </c>
      <c r="H623" s="85">
        <f>'3444'!BF616</f>
        <v>31721.904384520407</v>
      </c>
      <c r="I623" s="85">
        <f>'3444'!BG616</f>
        <v>34649.697256488995</v>
      </c>
    </row>
    <row r="624" spans="1:9" x14ac:dyDescent="0.4">
      <c r="A624" s="35">
        <f>'3444'!Y617</f>
        <v>609500</v>
      </c>
      <c r="B624" s="106">
        <f>IF(A624&gt;174999.99,VLOOKUP(A624,'Higher Income Adjustment'!A$1:B$190,2),0)</f>
        <v>0.7000000000000004</v>
      </c>
      <c r="C624" s="85">
        <f>'3444'!AX617</f>
        <v>66150.927461742409</v>
      </c>
      <c r="D624" s="85">
        <f>'3444'!AY617</f>
        <v>73158.726081269924</v>
      </c>
      <c r="E624" s="85">
        <f>'3444'!AZ617</f>
        <v>80166.524700797439</v>
      </c>
      <c r="G624" s="85">
        <f>'3444'!BE617</f>
        <v>28831.47151093612</v>
      </c>
      <c r="H624" s="85">
        <f>'3444'!BF617</f>
        <v>31760.217499250764</v>
      </c>
      <c r="I624" s="85">
        <f>'3444'!BG617</f>
        <v>34688.963487565408</v>
      </c>
    </row>
    <row r="625" spans="1:9" x14ac:dyDescent="0.4">
      <c r="A625" s="35">
        <f>'3444'!Y618</f>
        <v>610500</v>
      </c>
      <c r="B625" s="106">
        <f>IF(A625&gt;174999.99,VLOOKUP(A625,'Higher Income Adjustment'!A$1:B$190,2),0)</f>
        <v>0.7000000000000004</v>
      </c>
      <c r="C625" s="85">
        <f>'3444'!AX618</f>
        <v>66247.886401434473</v>
      </c>
      <c r="D625" s="85">
        <f>'3444'!AY618</f>
        <v>73257.969757597864</v>
      </c>
      <c r="E625" s="85">
        <f>'3444'!AZ618</f>
        <v>80268.053113761256</v>
      </c>
      <c r="G625" s="85">
        <f>'3444'!BE618</f>
        <v>28868.829773277019</v>
      </c>
      <c r="H625" s="85">
        <f>'3444'!BF618</f>
        <v>31798.530613981122</v>
      </c>
      <c r="I625" s="85">
        <f>'3444'!BG618</f>
        <v>34728.231454685221</v>
      </c>
    </row>
    <row r="626" spans="1:9" x14ac:dyDescent="0.4">
      <c r="A626" s="35">
        <f>'3444'!Y619</f>
        <v>611500</v>
      </c>
      <c r="B626" s="106">
        <f>IF(A626&gt;174999.99,VLOOKUP(A626,'Higher Income Adjustment'!A$1:B$190,2),0)</f>
        <v>0.7000000000000004</v>
      </c>
      <c r="C626" s="85">
        <f>'3444'!AX619</f>
        <v>66344.84119124421</v>
      </c>
      <c r="D626" s="85">
        <f>'3444'!AY619</f>
        <v>73357.21343392579</v>
      </c>
      <c r="E626" s="85">
        <f>'3444'!AZ619</f>
        <v>80369.58567660737</v>
      </c>
      <c r="G626" s="85">
        <f>'3444'!BE619</f>
        <v>28906.186301271398</v>
      </c>
      <c r="H626" s="85">
        <f>'3444'!BF619</f>
        <v>31836.843728711476</v>
      </c>
      <c r="I626" s="85">
        <f>'3444'!BG619</f>
        <v>34767.501156151549</v>
      </c>
    </row>
    <row r="627" spans="1:9" x14ac:dyDescent="0.4">
      <c r="A627" s="35">
        <f>'3444'!Y620</f>
        <v>612500</v>
      </c>
      <c r="B627" s="106">
        <f>IF(A627&gt;174999.99,VLOOKUP(A627,'Higher Income Adjustment'!A$1:B$190,2),0)</f>
        <v>0.7000000000000004</v>
      </c>
      <c r="C627" s="85">
        <f>'3444'!AX620</f>
        <v>66441.791835234006</v>
      </c>
      <c r="D627" s="85">
        <f>'3444'!AY620</f>
        <v>73456.45711025373</v>
      </c>
      <c r="E627" s="85">
        <f>'3444'!AZ620</f>
        <v>80471.122385273455</v>
      </c>
      <c r="G627" s="85">
        <f>'3444'!BE620</f>
        <v>28943.54109661702</v>
      </c>
      <c r="H627" s="85">
        <f>'3444'!BF620</f>
        <v>31875.156843441833</v>
      </c>
      <c r="I627" s="85">
        <f>'3444'!BG620</f>
        <v>34806.77259026665</v>
      </c>
    </row>
    <row r="628" spans="1:9" x14ac:dyDescent="0.4">
      <c r="A628" s="35">
        <f>'3444'!Y621</f>
        <v>613500</v>
      </c>
      <c r="B628" s="106">
        <f>IF(A628&gt;174999.99,VLOOKUP(A628,'Higher Income Adjustment'!A$1:B$190,2),0)</f>
        <v>0.7000000000000004</v>
      </c>
      <c r="C628" s="85">
        <f>'3444'!AX621</f>
        <v>66538.738337468181</v>
      </c>
      <c r="D628" s="85">
        <f>'3444'!AY621</f>
        <v>73555.700786581656</v>
      </c>
      <c r="E628" s="85">
        <f>'3444'!AZ621</f>
        <v>80572.66323569513</v>
      </c>
      <c r="G628" s="85">
        <f>'3444'!BE621</f>
        <v>28980.894161012478</v>
      </c>
      <c r="H628" s="85">
        <f>'3444'!BF621</f>
        <v>31913.469958172187</v>
      </c>
      <c r="I628" s="85">
        <f>'3444'!BG621</f>
        <v>34846.045755331899</v>
      </c>
    </row>
    <row r="629" spans="1:9" x14ac:dyDescent="0.4">
      <c r="A629" s="35">
        <f>'3444'!Y622</f>
        <v>614500</v>
      </c>
      <c r="B629" s="106">
        <f>IF(A629&gt;174999.99,VLOOKUP(A629,'Higher Income Adjustment'!A$1:B$190,2),0)</f>
        <v>0.7000000000000004</v>
      </c>
      <c r="C629" s="85">
        <f>'3444'!AX622</f>
        <v>66635.680702013124</v>
      </c>
      <c r="D629" s="85">
        <f>'3444'!AY622</f>
        <v>73654.944462909596</v>
      </c>
      <c r="E629" s="85">
        <f>'3444'!AZ622</f>
        <v>80674.208223806068</v>
      </c>
      <c r="G629" s="85">
        <f>'3444'!BE622</f>
        <v>29018.245496157233</v>
      </c>
      <c r="H629" s="85">
        <f>'3444'!BF622</f>
        <v>31951.783072902545</v>
      </c>
      <c r="I629" s="85">
        <f>'3444'!BG622</f>
        <v>34885.320649647852</v>
      </c>
    </row>
    <row r="630" spans="1:9" x14ac:dyDescent="0.4">
      <c r="A630" s="35">
        <f>'3444'!Y623</f>
        <v>615500</v>
      </c>
      <c r="B630" s="106">
        <f>IF(A630&gt;174999.99,VLOOKUP(A630,'Higher Income Adjustment'!A$1:B$190,2),0)</f>
        <v>0.7000000000000004</v>
      </c>
      <c r="C630" s="85">
        <f>'3444'!AX623</f>
        <v>66732.618932937214</v>
      </c>
      <c r="D630" s="85">
        <f>'3444'!AY623</f>
        <v>73754.188139237522</v>
      </c>
      <c r="E630" s="85">
        <f>'3444'!AZ623</f>
        <v>80775.75734553783</v>
      </c>
      <c r="G630" s="85">
        <f>'3444'!BE623</f>
        <v>29055.595103751562</v>
      </c>
      <c r="H630" s="85">
        <f>'3444'!BF623</f>
        <v>31990.096187632902</v>
      </c>
      <c r="I630" s="85">
        <f>'3444'!BG623</f>
        <v>34924.597271514242</v>
      </c>
    </row>
    <row r="631" spans="1:9" x14ac:dyDescent="0.4">
      <c r="A631" s="35">
        <f>'3444'!Y624</f>
        <v>616500</v>
      </c>
      <c r="B631" s="106">
        <f>IF(A631&gt;174999.99,VLOOKUP(A631,'Higher Income Adjustment'!A$1:B$190,2),0)</f>
        <v>0.7000000000000004</v>
      </c>
      <c r="C631" s="85">
        <f>'3444'!AX624</f>
        <v>66829.553034310797</v>
      </c>
      <c r="D631" s="85">
        <f>'3444'!AY624</f>
        <v>73853.431815565462</v>
      </c>
      <c r="E631" s="85">
        <f>'3444'!AZ624</f>
        <v>80877.310596820127</v>
      </c>
      <c r="G631" s="85">
        <f>'3444'!BE624</f>
        <v>29092.942985496557</v>
      </c>
      <c r="H631" s="85">
        <f>'3444'!BF624</f>
        <v>32028.409302363256</v>
      </c>
      <c r="I631" s="85">
        <f>'3444'!BG624</f>
        <v>34963.875619229955</v>
      </c>
    </row>
    <row r="632" spans="1:9" x14ac:dyDescent="0.4">
      <c r="A632" s="35">
        <f>'3444'!Y625</f>
        <v>617500</v>
      </c>
      <c r="B632" s="106">
        <f>IF(A632&gt;174999.99,VLOOKUP(A632,'Higher Income Adjustment'!A$1:B$190,2),0)</f>
        <v>0.7000000000000004</v>
      </c>
      <c r="C632" s="85">
        <f>'3444'!AX625</f>
        <v>66926.48301020611</v>
      </c>
      <c r="D632" s="85">
        <f>'3444'!AY625</f>
        <v>73952.675491893402</v>
      </c>
      <c r="E632" s="85">
        <f>'3444'!AZ625</f>
        <v>80978.867973580695</v>
      </c>
      <c r="G632" s="85">
        <f>'3444'!BE625</f>
        <v>29130.289143094138</v>
      </c>
      <c r="H632" s="85">
        <f>'3444'!BF625</f>
        <v>32066.722417093613</v>
      </c>
      <c r="I632" s="85">
        <f>'3444'!BG625</f>
        <v>35003.155691093089</v>
      </c>
    </row>
    <row r="633" spans="1:9" x14ac:dyDescent="0.4">
      <c r="A633" s="35">
        <f>'3444'!Y626</f>
        <v>618500</v>
      </c>
      <c r="B633" s="106">
        <f>IF(A633&gt;174999.99,VLOOKUP(A633,'Higher Income Adjustment'!A$1:B$190,2),0)</f>
        <v>0.7000000000000004</v>
      </c>
      <c r="C633" s="85">
        <f>'3444'!AX626</f>
        <v>67023.40886469731</v>
      </c>
      <c r="D633" s="85">
        <f>'3444'!AY626</f>
        <v>74051.919168221328</v>
      </c>
      <c r="E633" s="85">
        <f>'3444'!AZ626</f>
        <v>81080.429471745345</v>
      </c>
      <c r="G633" s="85">
        <f>'3444'!BE626</f>
        <v>29167.633578247001</v>
      </c>
      <c r="H633" s="85">
        <f>'3444'!BF626</f>
        <v>32105.035531823967</v>
      </c>
      <c r="I633" s="85">
        <f>'3444'!BG626</f>
        <v>35042.437485400937</v>
      </c>
    </row>
    <row r="634" spans="1:9" x14ac:dyDescent="0.4">
      <c r="A634" s="35">
        <f>'3444'!Y627</f>
        <v>619500</v>
      </c>
      <c r="B634" s="106">
        <f>IF(A634&gt;174999.99,VLOOKUP(A634,'Higher Income Adjustment'!A$1:B$190,2),0)</f>
        <v>0.7000000000000004</v>
      </c>
      <c r="C634" s="85">
        <f>'3444'!AX627</f>
        <v>67120.330601860507</v>
      </c>
      <c r="D634" s="85">
        <f>'3444'!AY627</f>
        <v>74151.162844549268</v>
      </c>
      <c r="E634" s="85">
        <f>'3444'!AZ627</f>
        <v>81181.995087238029</v>
      </c>
      <c r="G634" s="85">
        <f>'3444'!BE627</f>
        <v>29204.976292658645</v>
      </c>
      <c r="H634" s="85">
        <f>'3444'!BF627</f>
        <v>32143.348646554325</v>
      </c>
      <c r="I634" s="85">
        <f>'3444'!BG627</f>
        <v>35081.721000450001</v>
      </c>
    </row>
    <row r="635" spans="1:9" x14ac:dyDescent="0.4">
      <c r="A635" s="35">
        <f>'3444'!Y628</f>
        <v>620500</v>
      </c>
      <c r="B635" s="106">
        <f>IF(A635&gt;174999.99,VLOOKUP(A635,'Higher Income Adjustment'!A$1:B$190,2),0)</f>
        <v>0.7000000000000004</v>
      </c>
      <c r="C635" s="85">
        <f>'3444'!AX628</f>
        <v>67217.248225773554</v>
      </c>
      <c r="D635" s="85">
        <f>'3444'!AY628</f>
        <v>74250.406520877194</v>
      </c>
      <c r="E635" s="85">
        <f>'3444'!AZ628</f>
        <v>81283.564815980833</v>
      </c>
      <c r="G635" s="85">
        <f>'3444'!BE628</f>
        <v>29242.31728803333</v>
      </c>
      <c r="H635" s="85">
        <f>'3444'!BF628</f>
        <v>32181.661761284679</v>
      </c>
      <c r="I635" s="85">
        <f>'3444'!BG628</f>
        <v>35121.006234536027</v>
      </c>
    </row>
    <row r="636" spans="1:9" x14ac:dyDescent="0.4">
      <c r="A636" s="35">
        <f>'3444'!Y629</f>
        <v>621500</v>
      </c>
      <c r="B636" s="106">
        <f>IF(A636&gt;174999.99,VLOOKUP(A636,'Higher Income Adjustment'!A$1:B$190,2),0)</f>
        <v>0.7000000000000004</v>
      </c>
      <c r="C636" s="85">
        <f>'3444'!AX629</f>
        <v>67314.161740516225</v>
      </c>
      <c r="D636" s="85">
        <f>'3444'!AY629</f>
        <v>74349.650197205134</v>
      </c>
      <c r="E636" s="85">
        <f>'3444'!AZ629</f>
        <v>81385.138653894042</v>
      </c>
      <c r="G636" s="85">
        <f>'3444'!BE629</f>
        <v>29279.656566076086</v>
      </c>
      <c r="H636" s="85">
        <f>'3444'!BF629</f>
        <v>32219.974876015036</v>
      </c>
      <c r="I636" s="85">
        <f>'3444'!BG629</f>
        <v>35160.293185953982</v>
      </c>
    </row>
    <row r="637" spans="1:9" x14ac:dyDescent="0.4">
      <c r="A637" s="35">
        <f>'3444'!Y630</f>
        <v>622500</v>
      </c>
      <c r="B637" s="106">
        <f>IF(A637&gt;174999.99,VLOOKUP(A637,'Higher Income Adjustment'!A$1:B$190,2),0)</f>
        <v>0.7000000000000004</v>
      </c>
      <c r="C637" s="85">
        <f>'3444'!AX630</f>
        <v>67411.071150169999</v>
      </c>
      <c r="D637" s="85">
        <f>'3444'!AY630</f>
        <v>74448.893873533059</v>
      </c>
      <c r="E637" s="85">
        <f>'3444'!AZ630</f>
        <v>81486.71659689612</v>
      </c>
      <c r="G637" s="85">
        <f>'3444'!BE630</f>
        <v>29316.994128492697</v>
      </c>
      <c r="H637" s="85">
        <f>'3444'!BF630</f>
        <v>32258.287990745393</v>
      </c>
      <c r="I637" s="85">
        <f>'3444'!BG630</f>
        <v>35199.58185299809</v>
      </c>
    </row>
    <row r="638" spans="1:9" x14ac:dyDescent="0.4">
      <c r="A638" s="35">
        <f>'3444'!Y631</f>
        <v>623500</v>
      </c>
      <c r="B638" s="106">
        <f>IF(A638&gt;174999.99,VLOOKUP(A638,'Higher Income Adjustment'!A$1:B$190,2),0)</f>
        <v>0.7000000000000004</v>
      </c>
      <c r="C638" s="85">
        <f>'3444'!AX631</f>
        <v>67507.97645881823</v>
      </c>
      <c r="D638" s="85">
        <f>'3444'!AY631</f>
        <v>74548.137549861</v>
      </c>
      <c r="E638" s="85">
        <f>'3444'!AZ631</f>
        <v>81588.298640903769</v>
      </c>
      <c r="G638" s="85">
        <f>'3444'!BE631</f>
        <v>29354.329976989677</v>
      </c>
      <c r="H638" s="85">
        <f>'3444'!BF631</f>
        <v>32296.601105475747</v>
      </c>
      <c r="I638" s="85">
        <f>'3444'!BG631</f>
        <v>35238.872233961818</v>
      </c>
    </row>
    <row r="639" spans="1:9" x14ac:dyDescent="0.4">
      <c r="A639" s="35">
        <f>'3444'!Y632</f>
        <v>624500</v>
      </c>
      <c r="B639" s="106">
        <f>IF(A639&gt;174999.99,VLOOKUP(A639,'Higher Income Adjustment'!A$1:B$190,2),0)</f>
        <v>0.7000000000000004</v>
      </c>
      <c r="C639" s="85">
        <f>'3444'!AX632</f>
        <v>67604.877670545946</v>
      </c>
      <c r="D639" s="85">
        <f>'3444'!AY632</f>
        <v>74647.381226188925</v>
      </c>
      <c r="E639" s="85">
        <f>'3444'!AZ632</f>
        <v>81689.884781831905</v>
      </c>
      <c r="G639" s="85">
        <f>'3444'!BE632</f>
        <v>29391.664113274288</v>
      </c>
      <c r="H639" s="85">
        <f>'3444'!BF632</f>
        <v>32334.914220206105</v>
      </c>
      <c r="I639" s="85">
        <f>'3444'!BG632</f>
        <v>35278.164327137922</v>
      </c>
    </row>
    <row r="640" spans="1:9" x14ac:dyDescent="0.4">
      <c r="A640" s="35">
        <f>'3444'!Y633</f>
        <v>625500</v>
      </c>
      <c r="B640" s="106">
        <f>IF(A640&gt;174999.99,VLOOKUP(A640,'Higher Income Adjustment'!A$1:B$190,2),0)</f>
        <v>0.7000000000000004</v>
      </c>
      <c r="C640" s="85">
        <f>'3444'!AX633</f>
        <v>67701.774789439922</v>
      </c>
      <c r="D640" s="85">
        <f>'3444'!AY633</f>
        <v>74746.624902516865</v>
      </c>
      <c r="E640" s="85">
        <f>'3444'!AZ633</f>
        <v>81791.475015593809</v>
      </c>
      <c r="G640" s="85">
        <f>'3444'!BE633</f>
        <v>29428.996539054486</v>
      </c>
      <c r="H640" s="85">
        <f>'3444'!BF633</f>
        <v>32373.227334936459</v>
      </c>
      <c r="I640" s="85">
        <f>'3444'!BG633</f>
        <v>35317.458130818428</v>
      </c>
    </row>
    <row r="641" spans="1:9" x14ac:dyDescent="0.4">
      <c r="A641" s="35">
        <f>'3444'!Y634</f>
        <v>626500</v>
      </c>
      <c r="B641" s="106">
        <f>IF(A641&gt;174999.99,VLOOKUP(A641,'Higher Income Adjustment'!A$1:B$190,2),0)</f>
        <v>0.7000000000000004</v>
      </c>
      <c r="C641" s="85">
        <f>'3444'!AX634</f>
        <v>67798.667819588591</v>
      </c>
      <c r="D641" s="85">
        <f>'3444'!AY634</f>
        <v>74845.868578844791</v>
      </c>
      <c r="E641" s="85">
        <f>'3444'!AZ634</f>
        <v>81893.069338100991</v>
      </c>
      <c r="G641" s="85">
        <f>'3444'!BE634</f>
        <v>29466.32725603896</v>
      </c>
      <c r="H641" s="85">
        <f>'3444'!BF634</f>
        <v>32411.540449666816</v>
      </c>
      <c r="I641" s="85">
        <f>'3444'!BG634</f>
        <v>35356.753643294673</v>
      </c>
    </row>
    <row r="642" spans="1:9" x14ac:dyDescent="0.4">
      <c r="A642" s="35">
        <f>'3444'!Y635</f>
        <v>627500</v>
      </c>
      <c r="B642" s="106">
        <f>IF(A642&gt;174999.99,VLOOKUP(A642,'Higher Income Adjustment'!A$1:B$190,2),0)</f>
        <v>0.7000000000000004</v>
      </c>
      <c r="C642" s="85">
        <f>'3444'!AX635</f>
        <v>67895.556765082132</v>
      </c>
      <c r="D642" s="85">
        <f>'3444'!AY635</f>
        <v>74945.112255172731</v>
      </c>
      <c r="E642" s="85">
        <f>'3444'!AZ635</f>
        <v>81994.66774526333</v>
      </c>
      <c r="G642" s="85">
        <f>'3444'!BE635</f>
        <v>29503.656265937083</v>
      </c>
      <c r="H642" s="85">
        <f>'3444'!BF635</f>
        <v>32449.853564397174</v>
      </c>
      <c r="I642" s="85">
        <f>'3444'!BG635</f>
        <v>35396.050862857264</v>
      </c>
    </row>
    <row r="643" spans="1:9" x14ac:dyDescent="0.4">
      <c r="A643" s="35">
        <f>'3444'!Y636</f>
        <v>628500</v>
      </c>
      <c r="B643" s="106">
        <f>IF(A643&gt;174999.99,VLOOKUP(A643,'Higher Income Adjustment'!A$1:B$190,2),0)</f>
        <v>0.7000000000000004</v>
      </c>
      <c r="C643" s="85">
        <f>'3444'!AX636</f>
        <v>67992.441630012283</v>
      </c>
      <c r="D643" s="85">
        <f>'3444'!AY636</f>
        <v>75044.355931500671</v>
      </c>
      <c r="E643" s="85">
        <f>'3444'!AZ636</f>
        <v>82096.27023298906</v>
      </c>
      <c r="G643" s="85">
        <f>'3444'!BE636</f>
        <v>29540.983570458902</v>
      </c>
      <c r="H643" s="85">
        <f>'3444'!BF636</f>
        <v>32488.166679127527</v>
      </c>
      <c r="I643" s="85">
        <f>'3444'!BG636</f>
        <v>35435.349787796149</v>
      </c>
    </row>
    <row r="644" spans="1:9" x14ac:dyDescent="0.4">
      <c r="A644" s="35">
        <f>'3444'!Y637</f>
        <v>629500</v>
      </c>
      <c r="B644" s="106">
        <f>IF(A644&gt;174999.99,VLOOKUP(A644,'Higher Income Adjustment'!A$1:B$190,2),0)</f>
        <v>0.7000000000000004</v>
      </c>
      <c r="C644" s="85">
        <f>'3444'!AX637</f>
        <v>68089.322418472409</v>
      </c>
      <c r="D644" s="85">
        <f>'3444'!AY637</f>
        <v>75143.599607828597</v>
      </c>
      <c r="E644" s="85">
        <f>'3444'!AZ637</f>
        <v>82197.876797184785</v>
      </c>
      <c r="G644" s="85">
        <f>'3444'!BE637</f>
        <v>29578.309171315166</v>
      </c>
      <c r="H644" s="85">
        <f>'3444'!BF637</f>
        <v>32526.479793857885</v>
      </c>
      <c r="I644" s="85">
        <f>'3444'!BG637</f>
        <v>35474.650416400604</v>
      </c>
    </row>
    <row r="645" spans="1:9" x14ac:dyDescent="0.4">
      <c r="A645" s="35">
        <f>'3444'!Y638</f>
        <v>630500</v>
      </c>
      <c r="B645" s="106">
        <f>IF(A645&gt;174999.99,VLOOKUP(A645,'Higher Income Adjustment'!A$1:B$190,2),0)</f>
        <v>0.7000000000000004</v>
      </c>
      <c r="C645" s="85">
        <f>'3444'!AX638</f>
        <v>68186.199134557508</v>
      </c>
      <c r="D645" s="85">
        <f>'3444'!AY638</f>
        <v>75242.843284156537</v>
      </c>
      <c r="E645" s="85">
        <f>'3444'!AZ638</f>
        <v>82299.487433755567</v>
      </c>
      <c r="G645" s="85">
        <f>'3444'!BE638</f>
        <v>29615.633070217253</v>
      </c>
      <c r="H645" s="85">
        <f>'3444'!BF638</f>
        <v>32564.792908588239</v>
      </c>
      <c r="I645" s="85">
        <f>'3444'!BG638</f>
        <v>35513.952746959221</v>
      </c>
    </row>
    <row r="646" spans="1:9" x14ac:dyDescent="0.4">
      <c r="A646" s="35">
        <f>'3444'!Y639</f>
        <v>631500</v>
      </c>
      <c r="B646" s="106">
        <f>IF(A646&gt;174999.99,VLOOKUP(A646,'Higher Income Adjustment'!A$1:B$190,2),0)</f>
        <v>0.7000000000000004</v>
      </c>
      <c r="C646" s="85">
        <f>'3444'!AX639</f>
        <v>68283.071782364073</v>
      </c>
      <c r="D646" s="85">
        <f>'3444'!AY639</f>
        <v>75342.086960484463</v>
      </c>
      <c r="E646" s="85">
        <f>'3444'!AZ639</f>
        <v>82401.102138604852</v>
      </c>
      <c r="G646" s="85">
        <f>'3444'!BE639</f>
        <v>29652.955268877227</v>
      </c>
      <c r="H646" s="85">
        <f>'3444'!BF639</f>
        <v>32603.106023318596</v>
      </c>
      <c r="I646" s="85">
        <f>'3444'!BG639</f>
        <v>35553.256777759962</v>
      </c>
    </row>
    <row r="647" spans="1:9" x14ac:dyDescent="0.4">
      <c r="A647" s="35">
        <f>'3444'!Y640</f>
        <v>632500</v>
      </c>
      <c r="B647" s="106">
        <f>IF(A647&gt;174999.99,VLOOKUP(A647,'Higher Income Adjustment'!A$1:B$190,2),0)</f>
        <v>0.7000000000000004</v>
      </c>
      <c r="C647" s="85">
        <f>'3444'!AX640</f>
        <v>68379.940365990202</v>
      </c>
      <c r="D647" s="85">
        <f>'3444'!AY640</f>
        <v>75441.330636812403</v>
      </c>
      <c r="E647" s="85">
        <f>'3444'!AZ640</f>
        <v>82502.720907634604</v>
      </c>
      <c r="G647" s="85">
        <f>'3444'!BE640</f>
        <v>29690.275769007771</v>
      </c>
      <c r="H647" s="85">
        <f>'3444'!BF640</f>
        <v>32641.41913804895</v>
      </c>
      <c r="I647" s="85">
        <f>'3444'!BG640</f>
        <v>35592.56250709013</v>
      </c>
    </row>
    <row r="648" spans="1:9" x14ac:dyDescent="0.4">
      <c r="A648" s="35">
        <f>'3444'!Y641</f>
        <v>633500</v>
      </c>
      <c r="B648" s="106">
        <f>IF(A648&gt;174999.99,VLOOKUP(A648,'Higher Income Adjustment'!A$1:B$190,2),0)</f>
        <v>0.7000000000000004</v>
      </c>
      <c r="C648" s="85">
        <f>'3444'!AX641</f>
        <v>68476.804889535444</v>
      </c>
      <c r="D648" s="85">
        <f>'3444'!AY641</f>
        <v>75540.574313140329</v>
      </c>
      <c r="E648" s="85">
        <f>'3444'!AZ641</f>
        <v>82604.343736745213</v>
      </c>
      <c r="G648" s="85">
        <f>'3444'!BE641</f>
        <v>29727.594572322203</v>
      </c>
      <c r="H648" s="85">
        <f>'3444'!BF641</f>
        <v>32679.732252779308</v>
      </c>
      <c r="I648" s="85">
        <f>'3444'!BG641</f>
        <v>35631.869933236412</v>
      </c>
    </row>
    <row r="649" spans="1:9" x14ac:dyDescent="0.4">
      <c r="A649" s="35">
        <f>'3444'!Y642</f>
        <v>634500</v>
      </c>
      <c r="B649" s="106">
        <f>IF(A649&gt;174999.99,VLOOKUP(A649,'Higher Income Adjustment'!A$1:B$190,2),0)</f>
        <v>0.7000000000000004</v>
      </c>
      <c r="C649" s="85">
        <f>'3444'!AX642</f>
        <v>68573.665357100865</v>
      </c>
      <c r="D649" s="85">
        <f>'3444'!AY642</f>
        <v>75639.817989468269</v>
      </c>
      <c r="E649" s="85">
        <f>'3444'!AZ642</f>
        <v>82705.970621835673</v>
      </c>
      <c r="G649" s="85">
        <f>'3444'!BE642</f>
        <v>29764.911680534464</v>
      </c>
      <c r="H649" s="85">
        <f>'3444'!BF642</f>
        <v>32718.045367509665</v>
      </c>
      <c r="I649" s="85">
        <f>'3444'!BG642</f>
        <v>35671.17905448487</v>
      </c>
    </row>
    <row r="650" spans="1:9" x14ac:dyDescent="0.4">
      <c r="A650" s="35">
        <f>'3444'!Y643</f>
        <v>635500</v>
      </c>
      <c r="B650" s="106">
        <f>IF(A650&gt;174999.99,VLOOKUP(A650,'Higher Income Adjustment'!A$1:B$190,2),0)</f>
        <v>0.7000000000000004</v>
      </c>
      <c r="C650" s="85">
        <f>'3444'!AX643</f>
        <v>68670.521772788939</v>
      </c>
      <c r="D650" s="85">
        <f>'3444'!AY643</f>
        <v>75739.061665796195</v>
      </c>
      <c r="E650" s="85">
        <f>'3444'!AZ643</f>
        <v>82807.60155880345</v>
      </c>
      <c r="G650" s="85">
        <f>'3444'!BE643</f>
        <v>29802.2270953591</v>
      </c>
      <c r="H650" s="85">
        <f>'3444'!BF643</f>
        <v>32756.358482240019</v>
      </c>
      <c r="I650" s="85">
        <f>'3444'!BG643</f>
        <v>35710.489869120938</v>
      </c>
    </row>
    <row r="651" spans="1:9" x14ac:dyDescent="0.4">
      <c r="A651" s="35">
        <f>'3444'!Y644</f>
        <v>636500</v>
      </c>
      <c r="B651" s="106">
        <f>IF(A651&gt;174999.99,VLOOKUP(A651,'Higher Income Adjustment'!A$1:B$190,2),0)</f>
        <v>0.7000000000000004</v>
      </c>
      <c r="C651" s="85">
        <f>'3444'!AX644</f>
        <v>68767.374140703658</v>
      </c>
      <c r="D651" s="85">
        <f>'3444'!AY644</f>
        <v>75838.305342124135</v>
      </c>
      <c r="E651" s="85">
        <f>'3444'!AZ644</f>
        <v>82909.236543544612</v>
      </c>
      <c r="G651" s="85">
        <f>'3444'!BE644</f>
        <v>29839.540818511261</v>
      </c>
      <c r="H651" s="85">
        <f>'3444'!BF644</f>
        <v>32794.67159697038</v>
      </c>
      <c r="I651" s="85">
        <f>'3444'!BG644</f>
        <v>35749.802375429499</v>
      </c>
    </row>
    <row r="652" spans="1:9" x14ac:dyDescent="0.4">
      <c r="A652" s="35">
        <f>'3444'!Y645</f>
        <v>637500</v>
      </c>
      <c r="B652" s="106">
        <f>IF(A652&gt;174999.99,VLOOKUP(A652,'Higher Income Adjustment'!A$1:B$190,2),0)</f>
        <v>0.7000000000000004</v>
      </c>
      <c r="C652" s="85">
        <f>'3444'!AX645</f>
        <v>68864.222464950304</v>
      </c>
      <c r="D652" s="85">
        <f>'3444'!AY645</f>
        <v>75937.54901845206</v>
      </c>
      <c r="E652" s="85">
        <f>'3444'!AZ645</f>
        <v>83010.875571953817</v>
      </c>
      <c r="G652" s="85">
        <f>'3444'!BE645</f>
        <v>29876.852851706666</v>
      </c>
      <c r="H652" s="85">
        <f>'3444'!BF645</f>
        <v>32832.98471170073</v>
      </c>
      <c r="I652" s="85">
        <f>'3444'!BG645</f>
        <v>35789.116571694794</v>
      </c>
    </row>
    <row r="653" spans="1:9" x14ac:dyDescent="0.4">
      <c r="A653" s="35">
        <f>'3444'!Y646</f>
        <v>638500</v>
      </c>
      <c r="B653" s="106">
        <f>IF(A653&gt;174999.99,VLOOKUP(A653,'Higher Income Adjustment'!A$1:B$190,2),0)</f>
        <v>0.7000000000000004</v>
      </c>
      <c r="C653" s="85">
        <f>'3444'!AX646</f>
        <v>68961.066749635647</v>
      </c>
      <c r="D653" s="85">
        <f>'3444'!AY646</f>
        <v>76036.792694780001</v>
      </c>
      <c r="E653" s="85">
        <f>'3444'!AZ646</f>
        <v>83112.518639924354</v>
      </c>
      <c r="G653" s="85">
        <f>'3444'!BE646</f>
        <v>29914.163196661637</v>
      </c>
      <c r="H653" s="85">
        <f>'3444'!BF646</f>
        <v>32871.297826431088</v>
      </c>
      <c r="I653" s="85">
        <f>'3444'!BG646</f>
        <v>35828.432456200535</v>
      </c>
    </row>
    <row r="654" spans="1:9" x14ac:dyDescent="0.4">
      <c r="A654" s="35">
        <f>'3444'!Y647</f>
        <v>639500</v>
      </c>
      <c r="B654" s="106">
        <f>IF(A654&gt;174999.99,VLOOKUP(A654,'Higher Income Adjustment'!A$1:B$190,2),0)</f>
        <v>0.7000000000000004</v>
      </c>
      <c r="C654" s="85">
        <f>'3444'!AX647</f>
        <v>69057.906998867737</v>
      </c>
      <c r="D654" s="85">
        <f>'3444'!AY647</f>
        <v>76136.036371107941</v>
      </c>
      <c r="E654" s="85">
        <f>'3444'!AZ647</f>
        <v>83214.165743348145</v>
      </c>
      <c r="G654" s="85">
        <f>'3444'!BE647</f>
        <v>29951.471855093041</v>
      </c>
      <c r="H654" s="85">
        <f>'3444'!BF647</f>
        <v>32909.610941161445</v>
      </c>
      <c r="I654" s="85">
        <f>'3444'!BG647</f>
        <v>35867.750027229849</v>
      </c>
    </row>
    <row r="655" spans="1:9" x14ac:dyDescent="0.4">
      <c r="A655" s="35">
        <f>'3444'!Y648</f>
        <v>640500</v>
      </c>
      <c r="B655" s="106">
        <f>IF(A655&gt;174999.99,VLOOKUP(A655,'Higher Income Adjustment'!A$1:B$190,2),0)</f>
        <v>0.7000000000000004</v>
      </c>
      <c r="C655" s="85">
        <f>'3444'!AX648</f>
        <v>69154.743216755975</v>
      </c>
      <c r="D655" s="85">
        <f>'3444'!AY648</f>
        <v>76235.280047435866</v>
      </c>
      <c r="E655" s="85">
        <f>'3444'!AZ648</f>
        <v>83315.816878115758</v>
      </c>
      <c r="G655" s="85">
        <f>'3444'!BE648</f>
        <v>29988.778828718303</v>
      </c>
      <c r="H655" s="85">
        <f>'3444'!BF648</f>
        <v>32947.924055891795</v>
      </c>
      <c r="I655" s="85">
        <f>'3444'!BG648</f>
        <v>35907.069283065292</v>
      </c>
    </row>
    <row r="656" spans="1:9" x14ac:dyDescent="0.4">
      <c r="A656" s="35">
        <f>'3444'!Y649</f>
        <v>641500</v>
      </c>
      <c r="B656" s="106">
        <f>IF(A656&gt;174999.99,VLOOKUP(A656,'Higher Income Adjustment'!A$1:B$190,2),0)</f>
        <v>0.7000000000000004</v>
      </c>
      <c r="C656" s="85">
        <f>'3444'!AX649</f>
        <v>69251.575407411059</v>
      </c>
      <c r="D656" s="85">
        <f>'3444'!AY649</f>
        <v>76334.523723763807</v>
      </c>
      <c r="E656" s="85">
        <f>'3444'!AZ649</f>
        <v>83417.472040116554</v>
      </c>
      <c r="G656" s="85">
        <f>'3444'!BE649</f>
        <v>30026.084119255411</v>
      </c>
      <c r="H656" s="85">
        <f>'3444'!BF649</f>
        <v>32986.23717062216</v>
      </c>
      <c r="I656" s="85">
        <f>'3444'!BG649</f>
        <v>35946.390221988913</v>
      </c>
    </row>
    <row r="657" spans="1:9" x14ac:dyDescent="0.4">
      <c r="A657" s="35">
        <f>'3444'!Y650</f>
        <v>642500</v>
      </c>
      <c r="B657" s="106">
        <f>IF(A657&gt;174999.99,VLOOKUP(A657,'Higher Income Adjustment'!A$1:B$190,2),0)</f>
        <v>0.7000000000000004</v>
      </c>
      <c r="C657" s="85">
        <f>'3444'!AX650</f>
        <v>69348.403574944969</v>
      </c>
      <c r="D657" s="85">
        <f>'3444'!AY650</f>
        <v>76433.767400091732</v>
      </c>
      <c r="E657" s="85">
        <f>'3444'!AZ650</f>
        <v>83519.131225238496</v>
      </c>
      <c r="G657" s="85">
        <f>'3444'!BE650</f>
        <v>30063.38772842284</v>
      </c>
      <c r="H657" s="85">
        <f>'3444'!BF650</f>
        <v>33024.55028535251</v>
      </c>
      <c r="I657" s="85">
        <f>'3444'!BG650</f>
        <v>35985.712842282177</v>
      </c>
    </row>
    <row r="658" spans="1:9" x14ac:dyDescent="0.4">
      <c r="A658" s="35">
        <f>'3444'!Y651</f>
        <v>643500</v>
      </c>
      <c r="B658" s="106">
        <f>IF(A658&gt;174999.99,VLOOKUP(A658,'Higher Income Adjustment'!A$1:B$190,2),0)</f>
        <v>0.7000000000000004</v>
      </c>
      <c r="C658" s="85">
        <f>'3444'!AX651</f>
        <v>69445.227723470933</v>
      </c>
      <c r="D658" s="85">
        <f>'3444'!AY651</f>
        <v>76533.011076419672</v>
      </c>
      <c r="E658" s="85">
        <f>'3444'!AZ651</f>
        <v>83620.794429368412</v>
      </c>
      <c r="G658" s="85">
        <f>'3444'!BE651</f>
        <v>30100.689657939642</v>
      </c>
      <c r="H658" s="85">
        <f>'3444'!BF651</f>
        <v>33062.863400082868</v>
      </c>
      <c r="I658" s="85">
        <f>'3444'!BG651</f>
        <v>36025.037142226094</v>
      </c>
    </row>
    <row r="659" spans="1:9" x14ac:dyDescent="0.4">
      <c r="A659" s="35">
        <f>'3444'!Y652</f>
        <v>644500</v>
      </c>
      <c r="B659" s="106">
        <f>IF(A659&gt;174999.99,VLOOKUP(A659,'Higher Income Adjustment'!A$1:B$190,2),0)</f>
        <v>0.7000000000000004</v>
      </c>
      <c r="C659" s="85">
        <f>'3444'!AX652</f>
        <v>69542.047857103375</v>
      </c>
      <c r="D659" s="85">
        <f>'3444'!AY652</f>
        <v>76632.254752747598</v>
      </c>
      <c r="E659" s="85">
        <f>'3444'!AZ652</f>
        <v>83722.461648391822</v>
      </c>
      <c r="G659" s="85">
        <f>'3444'!BE652</f>
        <v>30137.989909525346</v>
      </c>
      <c r="H659" s="85">
        <f>'3444'!BF652</f>
        <v>33101.176514813225</v>
      </c>
      <c r="I659" s="85">
        <f>'3444'!BG652</f>
        <v>36064.363120101101</v>
      </c>
    </row>
    <row r="660" spans="1:9" x14ac:dyDescent="0.4">
      <c r="A660" s="35">
        <f>'3444'!Y653</f>
        <v>645500</v>
      </c>
      <c r="B660" s="106">
        <f>IF(A660&gt;174999.99,VLOOKUP(A660,'Higher Income Adjustment'!A$1:B$190,2),0)</f>
        <v>0.7000000000000004</v>
      </c>
      <c r="C660" s="85">
        <f>'3444'!AX653</f>
        <v>69638.863979957998</v>
      </c>
      <c r="D660" s="85">
        <f>'3444'!AY653</f>
        <v>76731.498429075538</v>
      </c>
      <c r="E660" s="85">
        <f>'3444'!AZ653</f>
        <v>83824.132878193079</v>
      </c>
      <c r="G660" s="85">
        <f>'3444'!BE653</f>
        <v>30175.288484899986</v>
      </c>
      <c r="H660" s="85">
        <f>'3444'!BF653</f>
        <v>33139.489629543576</v>
      </c>
      <c r="I660" s="85">
        <f>'3444'!BG653</f>
        <v>36103.690774187169</v>
      </c>
    </row>
    <row r="661" spans="1:9" x14ac:dyDescent="0.4">
      <c r="A661" s="35">
        <f>'3444'!Y654</f>
        <v>646500</v>
      </c>
      <c r="B661" s="106">
        <f>IF(A661&gt;174999.99,VLOOKUP(A661,'Higher Income Adjustment'!A$1:B$190,2),0)</f>
        <v>0.7000000000000004</v>
      </c>
      <c r="C661" s="85">
        <f>'3444'!AX654</f>
        <v>69735.676096151583</v>
      </c>
      <c r="D661" s="85">
        <f>'3444'!AY654</f>
        <v>76830.742105403464</v>
      </c>
      <c r="E661" s="85">
        <f>'3444'!AZ654</f>
        <v>83925.808114655345</v>
      </c>
      <c r="G661" s="85">
        <f>'3444'!BE654</f>
        <v>30212.58538578411</v>
      </c>
      <c r="H661" s="85">
        <f>'3444'!BF654</f>
        <v>33177.80274427394</v>
      </c>
      <c r="I661" s="85">
        <f>'3444'!BG654</f>
        <v>36143.020102763767</v>
      </c>
    </row>
    <row r="662" spans="1:9" x14ac:dyDescent="0.4">
      <c r="A662" s="35">
        <f>'3444'!Y655</f>
        <v>647500</v>
      </c>
      <c r="B662" s="106">
        <f>IF(A662&gt;174999.99,VLOOKUP(A662,'Higher Income Adjustment'!A$1:B$190,2),0)</f>
        <v>0.7000000000000004</v>
      </c>
      <c r="C662" s="85">
        <f>'3444'!AX655</f>
        <v>69832.484209802118</v>
      </c>
      <c r="D662" s="85">
        <f>'3444'!AY655</f>
        <v>76929.985781731404</v>
      </c>
      <c r="E662" s="85">
        <f>'3444'!AZ655</f>
        <v>84027.48735366069</v>
      </c>
      <c r="G662" s="85">
        <f>'3444'!BE655</f>
        <v>30249.880613898706</v>
      </c>
      <c r="H662" s="85">
        <f>'3444'!BF655</f>
        <v>33216.115859004291</v>
      </c>
      <c r="I662" s="85">
        <f>'3444'!BG655</f>
        <v>36182.351104109875</v>
      </c>
    </row>
    <row r="663" spans="1:9" x14ac:dyDescent="0.4">
      <c r="A663" s="35">
        <f>'3444'!Y656</f>
        <v>648500</v>
      </c>
      <c r="B663" s="106">
        <f>IF(A663&gt;174999.99,VLOOKUP(A663,'Higher Income Adjustment'!A$1:B$190,2),0)</f>
        <v>0.7000000000000004</v>
      </c>
      <c r="C663" s="85">
        <f>'3444'!AX656</f>
        <v>69929.288325028683</v>
      </c>
      <c r="D663" s="85">
        <f>'3444'!AY656</f>
        <v>77029.22945805933</v>
      </c>
      <c r="E663" s="85">
        <f>'3444'!AZ656</f>
        <v>84129.170591089976</v>
      </c>
      <c r="G663" s="85">
        <f>'3444'!BE656</f>
        <v>30287.174170965271</v>
      </c>
      <c r="H663" s="85">
        <f>'3444'!BF656</f>
        <v>33254.428973734648</v>
      </c>
      <c r="I663" s="85">
        <f>'3444'!BG656</f>
        <v>36221.683776504025</v>
      </c>
    </row>
    <row r="664" spans="1:9" x14ac:dyDescent="0.4">
      <c r="A664" s="35">
        <f>'3444'!Y657</f>
        <v>649500</v>
      </c>
      <c r="B664" s="106">
        <f>IF(A664&gt;174999.99,VLOOKUP(A664,'Higher Income Adjustment'!A$1:B$190,2),0)</f>
        <v>0.7000000000000004</v>
      </c>
      <c r="C664" s="85">
        <f>'3444'!AX657</f>
        <v>70026.088445951493</v>
      </c>
      <c r="D664" s="85">
        <f>'3444'!AY657</f>
        <v>77128.47313438727</v>
      </c>
      <c r="E664" s="85">
        <f>'3444'!AZ657</f>
        <v>84230.857822823047</v>
      </c>
      <c r="G664" s="85">
        <f>'3444'!BE657</f>
        <v>30324.466058705737</v>
      </c>
      <c r="H664" s="85">
        <f>'3444'!BF657</f>
        <v>33292.742088465006</v>
      </c>
      <c r="I664" s="85">
        <f>'3444'!BG657</f>
        <v>36261.018118224274</v>
      </c>
    </row>
    <row r="665" spans="1:9" x14ac:dyDescent="0.4">
      <c r="A665" s="35">
        <f>'3444'!Y658</f>
        <v>650500</v>
      </c>
      <c r="B665" s="106">
        <f>IF(A665&gt;174999.99,VLOOKUP(A665,'Higher Income Adjustment'!A$1:B$190,2),0)</f>
        <v>0.7000000000000004</v>
      </c>
      <c r="C665" s="85">
        <f>'3444'!AX658</f>
        <v>70122.884576691795</v>
      </c>
      <c r="D665" s="85">
        <f>'3444'!AY658</f>
        <v>77227.716810715196</v>
      </c>
      <c r="E665" s="85">
        <f>'3444'!AZ658</f>
        <v>84332.549044738596</v>
      </c>
      <c r="G665" s="85">
        <f>'3444'!BE658</f>
        <v>30361.756278842484</v>
      </c>
      <c r="H665" s="85">
        <f>'3444'!BF658</f>
        <v>33331.055203195356</v>
      </c>
      <c r="I665" s="85">
        <f>'3444'!BG658</f>
        <v>36300.354127548228</v>
      </c>
    </row>
    <row r="666" spans="1:9" x14ac:dyDescent="0.4">
      <c r="A666" s="35">
        <f>'3444'!Y659</f>
        <v>651500</v>
      </c>
      <c r="B666" s="106">
        <f>IF(A666&gt;174999.99,VLOOKUP(A666,'Higher Income Adjustment'!A$1:B$190,2),0)</f>
        <v>0.7000000000000004</v>
      </c>
      <c r="C666" s="85">
        <f>'3444'!AX659</f>
        <v>70219.676721371929</v>
      </c>
      <c r="D666" s="85">
        <f>'3444'!AY659</f>
        <v>77326.960487043136</v>
      </c>
      <c r="E666" s="85">
        <f>'3444'!AZ659</f>
        <v>84434.244252714343</v>
      </c>
      <c r="G666" s="85">
        <f>'3444'!BE659</f>
        <v>30399.044833098349</v>
      </c>
      <c r="H666" s="85">
        <f>'3444'!BF659</f>
        <v>33369.368317925713</v>
      </c>
      <c r="I666" s="85">
        <f>'3444'!BG659</f>
        <v>36339.691802753077</v>
      </c>
    </row>
    <row r="667" spans="1:9" x14ac:dyDescent="0.4">
      <c r="A667" s="35">
        <f>'3444'!Y660</f>
        <v>652500</v>
      </c>
      <c r="B667" s="106">
        <f>IF(A667&gt;174999.99,VLOOKUP(A667,'Higher Income Adjustment'!A$1:B$190,2),0)</f>
        <v>0.7000000000000004</v>
      </c>
      <c r="C667" s="85">
        <f>'3444'!AX660</f>
        <v>70316.464884115208</v>
      </c>
      <c r="D667" s="85">
        <f>'3444'!AY660</f>
        <v>77426.204163371076</v>
      </c>
      <c r="E667" s="85">
        <f>'3444'!AZ660</f>
        <v>84535.943442626944</v>
      </c>
      <c r="G667" s="85">
        <f>'3444'!BE660</f>
        <v>30436.331723196585</v>
      </c>
      <c r="H667" s="85">
        <f>'3444'!BF660</f>
        <v>33407.681432656071</v>
      </c>
      <c r="I667" s="85">
        <f>'3444'!BG660</f>
        <v>36379.031142115557</v>
      </c>
    </row>
    <row r="668" spans="1:9" x14ac:dyDescent="0.4">
      <c r="A668" s="35">
        <f>'3444'!Y661</f>
        <v>653500</v>
      </c>
      <c r="B668" s="106">
        <f>IF(A668&gt;174999.99,VLOOKUP(A668,'Higher Income Adjustment'!A$1:B$190,2),0)</f>
        <v>0.7000000000000004</v>
      </c>
      <c r="C668" s="85">
        <f>'3444'!AX661</f>
        <v>70413.249069045967</v>
      </c>
      <c r="D668" s="85">
        <f>'3444'!AY661</f>
        <v>77525.447839699002</v>
      </c>
      <c r="E668" s="85">
        <f>'3444'!AZ661</f>
        <v>84637.646610352036</v>
      </c>
      <c r="G668" s="85">
        <f>'3444'!BE661</f>
        <v>30473.616950860858</v>
      </c>
      <c r="H668" s="85">
        <f>'3444'!BF661</f>
        <v>33445.994547386428</v>
      </c>
      <c r="I668" s="85">
        <f>'3444'!BG661</f>
        <v>36418.372143911998</v>
      </c>
    </row>
    <row r="669" spans="1:9" x14ac:dyDescent="0.4">
      <c r="A669" s="35">
        <f>'3444'!Y662</f>
        <v>654500</v>
      </c>
      <c r="B669" s="106">
        <f>IF(A669&gt;174999.99,VLOOKUP(A669,'Higher Income Adjustment'!A$1:B$190,2),0)</f>
        <v>0.7000000000000004</v>
      </c>
      <c r="C669" s="85">
        <f>'3444'!AX662</f>
        <v>70510.029280289542</v>
      </c>
      <c r="D669" s="85">
        <f>'3444'!AY662</f>
        <v>77624.691516026942</v>
      </c>
      <c r="E669" s="85">
        <f>'3444'!AZ662</f>
        <v>84739.353751764342</v>
      </c>
      <c r="G669" s="85">
        <f>'3444'!BE662</f>
        <v>30510.900517815244</v>
      </c>
      <c r="H669" s="85">
        <f>'3444'!BF662</f>
        <v>33484.307662116786</v>
      </c>
      <c r="I669" s="85">
        <f>'3444'!BG662</f>
        <v>36457.714806418327</v>
      </c>
    </row>
    <row r="670" spans="1:9" x14ac:dyDescent="0.4">
      <c r="A670" s="35">
        <f>'3444'!Y663</f>
        <v>655500</v>
      </c>
      <c r="B670" s="106">
        <f>IF(A670&gt;174999.99,VLOOKUP(A670,'Higher Income Adjustment'!A$1:B$190,2),0)</f>
        <v>0.7000000000000004</v>
      </c>
      <c r="C670" s="85">
        <f>'3444'!AX663</f>
        <v>70606.805521972172</v>
      </c>
      <c r="D670" s="85">
        <f>'3444'!AY663</f>
        <v>77723.935192354867</v>
      </c>
      <c r="E670" s="85">
        <f>'3444'!AZ663</f>
        <v>84841.064862737563</v>
      </c>
      <c r="G670" s="85">
        <f>'3444'!BE663</f>
        <v>30548.182425784213</v>
      </c>
      <c r="H670" s="85">
        <f>'3444'!BF663</f>
        <v>33522.620776847136</v>
      </c>
      <c r="I670" s="85">
        <f>'3444'!BG663</f>
        <v>36497.059127910063</v>
      </c>
    </row>
    <row r="671" spans="1:9" x14ac:dyDescent="0.4">
      <c r="A671" s="35">
        <f>'3444'!Y664</f>
        <v>656500</v>
      </c>
      <c r="B671" s="106">
        <f>IF(A671&gt;174999.99,VLOOKUP(A671,'Higher Income Adjustment'!A$1:B$190,2),0)</f>
        <v>0.7000000000000004</v>
      </c>
      <c r="C671" s="85">
        <f>'3444'!AX664</f>
        <v>70703.577798221042</v>
      </c>
      <c r="D671" s="85">
        <f>'3444'!AY664</f>
        <v>77823.178868682808</v>
      </c>
      <c r="E671" s="85">
        <f>'3444'!AZ664</f>
        <v>84942.779939144573</v>
      </c>
      <c r="G671" s="85">
        <f>'3444'!BE664</f>
        <v>30585.462676492632</v>
      </c>
      <c r="H671" s="85">
        <f>'3444'!BF664</f>
        <v>33560.933891577493</v>
      </c>
      <c r="I671" s="85">
        <f>'3444'!BG664</f>
        <v>36536.405106662351</v>
      </c>
    </row>
    <row r="672" spans="1:9" x14ac:dyDescent="0.4">
      <c r="A672" s="35">
        <f>'3444'!Y665</f>
        <v>657500</v>
      </c>
      <c r="B672" s="106">
        <f>IF(A672&gt;174999.99,VLOOKUP(A672,'Higher Income Adjustment'!A$1:B$190,2),0)</f>
        <v>0.7000000000000004</v>
      </c>
      <c r="C672" s="85">
        <f>'3444'!AX665</f>
        <v>70800.346113164225</v>
      </c>
      <c r="D672" s="85">
        <f>'3444'!AY665</f>
        <v>77922.422545010733</v>
      </c>
      <c r="E672" s="85">
        <f>'3444'!AZ665</f>
        <v>85044.498976857241</v>
      </c>
      <c r="G672" s="85">
        <f>'3444'!BE665</f>
        <v>30622.741271665738</v>
      </c>
      <c r="H672" s="85">
        <f>'3444'!BF665</f>
        <v>33599.247006307851</v>
      </c>
      <c r="I672" s="85">
        <f>'3444'!BG665</f>
        <v>36575.75274094996</v>
      </c>
    </row>
    <row r="673" spans="1:9" x14ac:dyDescent="0.4">
      <c r="A673" s="35">
        <f>'3444'!Y666</f>
        <v>658500</v>
      </c>
      <c r="B673" s="106">
        <f>IF(A673&gt;174999.99,VLOOKUP(A673,'Higher Income Adjustment'!A$1:B$190,2),0)</f>
        <v>0.7000000000000004</v>
      </c>
      <c r="C673" s="85">
        <f>'3444'!AX666</f>
        <v>70897.110470930711</v>
      </c>
      <c r="D673" s="85">
        <f>'3444'!AY666</f>
        <v>78021.666221338673</v>
      </c>
      <c r="E673" s="85">
        <f>'3444'!AZ666</f>
        <v>85146.221971746636</v>
      </c>
      <c r="G673" s="85">
        <f>'3444'!BE666</f>
        <v>30660.018213029129</v>
      </c>
      <c r="H673" s="85">
        <f>'3444'!BF666</f>
        <v>33637.560121038208</v>
      </c>
      <c r="I673" s="85">
        <f>'3444'!BG666</f>
        <v>36615.102029047288</v>
      </c>
    </row>
    <row r="674" spans="1:9" x14ac:dyDescent="0.4">
      <c r="A674" s="35">
        <f>'3444'!Y667</f>
        <v>659500</v>
      </c>
      <c r="B674" s="106">
        <f>IF(A674&gt;174999.99,VLOOKUP(A674,'Higher Income Adjustment'!A$1:B$190,2),0)</f>
        <v>0.7000000000000004</v>
      </c>
      <c r="C674" s="85">
        <f>'3444'!AX667</f>
        <v>70993.870875650275</v>
      </c>
      <c r="D674" s="85">
        <f>'3444'!AY667</f>
        <v>78120.909897666599</v>
      </c>
      <c r="E674" s="85">
        <f>'3444'!AZ667</f>
        <v>85247.948919682924</v>
      </c>
      <c r="G674" s="85">
        <f>'3444'!BE667</f>
        <v>30697.293502308763</v>
      </c>
      <c r="H674" s="85">
        <f>'3444'!BF667</f>
        <v>33675.873235768566</v>
      </c>
      <c r="I674" s="85">
        <f>'3444'!BG667</f>
        <v>36654.452969228369</v>
      </c>
    </row>
    <row r="675" spans="1:9" x14ac:dyDescent="0.4">
      <c r="A675" s="35">
        <f>'3444'!Y668</f>
        <v>660500</v>
      </c>
      <c r="B675" s="106">
        <f>IF(A675&gt;174999.99,VLOOKUP(A675,'Higher Income Adjustment'!A$1:B$190,2),0)</f>
        <v>0.7000000000000004</v>
      </c>
      <c r="C675" s="85">
        <f>'3444'!AX668</f>
        <v>71090.627331453565</v>
      </c>
      <c r="D675" s="85">
        <f>'3444'!AY668</f>
        <v>78220.153573994539</v>
      </c>
      <c r="E675" s="85">
        <f>'3444'!AZ668</f>
        <v>85349.679816535514</v>
      </c>
      <c r="G675" s="85">
        <f>'3444'!BE668</f>
        <v>30734.567141230931</v>
      </c>
      <c r="H675" s="85">
        <f>'3444'!BF668</f>
        <v>33714.186350498916</v>
      </c>
      <c r="I675" s="85">
        <f>'3444'!BG668</f>
        <v>36693.805559766901</v>
      </c>
    </row>
    <row r="676" spans="1:9" x14ac:dyDescent="0.4">
      <c r="A676" s="35">
        <f>'3444'!Y669</f>
        <v>661500</v>
      </c>
      <c r="B676" s="106">
        <f>IF(A676&gt;174999.99,VLOOKUP(A676,'Higher Income Adjustment'!A$1:B$190,2),0)</f>
        <v>0.7000000000000004</v>
      </c>
      <c r="C676" s="85">
        <f>'3444'!AX669</f>
        <v>71187.37984247203</v>
      </c>
      <c r="D676" s="85">
        <f>'3444'!AY669</f>
        <v>78319.39725032248</v>
      </c>
      <c r="E676" s="85">
        <f>'3444'!AZ669</f>
        <v>85451.414658172929</v>
      </c>
      <c r="G676" s="85">
        <f>'3444'!BE669</f>
        <v>30771.839131522291</v>
      </c>
      <c r="H676" s="85">
        <f>'3444'!BF669</f>
        <v>33752.499465229273</v>
      </c>
      <c r="I676" s="85">
        <f>'3444'!BG669</f>
        <v>36733.159798936256</v>
      </c>
    </row>
    <row r="677" spans="1:9" x14ac:dyDescent="0.4">
      <c r="A677" s="35">
        <f>'3444'!Y670</f>
        <v>662500</v>
      </c>
      <c r="B677" s="106">
        <f>IF(A677&gt;174999.99,VLOOKUP(A677,'Higher Income Adjustment'!A$1:B$190,2),0)</f>
        <v>0.7000000000000004</v>
      </c>
      <c r="C677" s="85">
        <f>'3444'!AX670</f>
        <v>71284.128412837847</v>
      </c>
      <c r="D677" s="85">
        <f>'3444'!AY670</f>
        <v>78418.640926650405</v>
      </c>
      <c r="E677" s="85">
        <f>'3444'!AZ670</f>
        <v>85553.153440462964</v>
      </c>
      <c r="G677" s="85">
        <f>'3444'!BE670</f>
        <v>30809.109474909794</v>
      </c>
      <c r="H677" s="85">
        <f>'3444'!BF670</f>
        <v>33790.812579959631</v>
      </c>
      <c r="I677" s="85">
        <f>'3444'!BG670</f>
        <v>36772.515685009472</v>
      </c>
    </row>
    <row r="678" spans="1:9" x14ac:dyDescent="0.4">
      <c r="A678" s="35">
        <f>'3444'!Y671</f>
        <v>663500</v>
      </c>
      <c r="B678" s="106">
        <f>IF(A678&gt;174999.99,VLOOKUP(A678,'Higher Income Adjustment'!A$1:B$190,2),0)</f>
        <v>0.7000000000000004</v>
      </c>
      <c r="C678" s="85">
        <f>'3444'!AX671</f>
        <v>71380.873046684021</v>
      </c>
      <c r="D678" s="85">
        <f>'3444'!AY671</f>
        <v>78517.884602978345</v>
      </c>
      <c r="E678" s="85">
        <f>'3444'!AZ671</f>
        <v>85654.89615927267</v>
      </c>
      <c r="G678" s="85">
        <f>'3444'!BE671</f>
        <v>30846.378173120713</v>
      </c>
      <c r="H678" s="85">
        <f>'3444'!BF671</f>
        <v>33829.125694689981</v>
      </c>
      <c r="I678" s="85">
        <f>'3444'!BG671</f>
        <v>36811.87321625925</v>
      </c>
    </row>
    <row r="679" spans="1:9" x14ac:dyDescent="0.4">
      <c r="A679" s="35">
        <f>'3444'!Y672</f>
        <v>664500</v>
      </c>
      <c r="B679" s="106">
        <f>IF(A679&gt;174999.99,VLOOKUP(A679,'Higher Income Adjustment'!A$1:B$190,2),0)</f>
        <v>0.7000000000000004</v>
      </c>
      <c r="C679" s="85">
        <f>'3444'!AX672</f>
        <v>71477.613748144227</v>
      </c>
      <c r="D679" s="85">
        <f>'3444'!AY672</f>
        <v>78617.128279306271</v>
      </c>
      <c r="E679" s="85">
        <f>'3444'!AZ672</f>
        <v>85756.642810468315</v>
      </c>
      <c r="G679" s="85">
        <f>'3444'!BE672</f>
        <v>30883.645227882647</v>
      </c>
      <c r="H679" s="85">
        <f>'3444'!BF672</f>
        <v>33867.438809420346</v>
      </c>
      <c r="I679" s="85">
        <f>'3444'!BG672</f>
        <v>36851.232390958045</v>
      </c>
    </row>
    <row r="680" spans="1:9" x14ac:dyDescent="0.4">
      <c r="A680" s="35">
        <f>'3444'!Y673</f>
        <v>665500</v>
      </c>
      <c r="B680" s="106">
        <f>IF(A680&gt;174999.99,VLOOKUP(A680,'Higher Income Adjustment'!A$1:B$190,2),0)</f>
        <v>0.7000000000000004</v>
      </c>
      <c r="C680" s="85">
        <f>'3444'!AX673</f>
        <v>71574.350521352899</v>
      </c>
      <c r="D680" s="85">
        <f>'3444'!AY673</f>
        <v>78716.371955634211</v>
      </c>
      <c r="E680" s="85">
        <f>'3444'!AZ673</f>
        <v>85858.393389915524</v>
      </c>
      <c r="G680" s="85">
        <f>'3444'!BE673</f>
        <v>30920.910640923452</v>
      </c>
      <c r="H680" s="85">
        <f>'3444'!BF673</f>
        <v>33905.751924150696</v>
      </c>
      <c r="I680" s="85">
        <f>'3444'!BG673</f>
        <v>36890.59320737794</v>
      </c>
    </row>
    <row r="681" spans="1:9" x14ac:dyDescent="0.4">
      <c r="A681" s="35">
        <f>'3444'!Y674</f>
        <v>666500</v>
      </c>
      <c r="B681" s="106">
        <f>IF(A681&gt;174999.99,VLOOKUP(A681,'Higher Income Adjustment'!A$1:B$190,2),0)</f>
        <v>0.7000000000000004</v>
      </c>
      <c r="C681" s="85">
        <f>'3444'!AX674</f>
        <v>71671.083370445063</v>
      </c>
      <c r="D681" s="85">
        <f>'3444'!AY674</f>
        <v>78815.615631962137</v>
      </c>
      <c r="E681" s="85">
        <f>'3444'!AZ674</f>
        <v>85960.14789347921</v>
      </c>
      <c r="G681" s="85">
        <f>'3444'!BE674</f>
        <v>30958.174413971305</v>
      </c>
      <c r="H681" s="85">
        <f>'3444'!BF674</f>
        <v>33944.065038881054</v>
      </c>
      <c r="I681" s="85">
        <f>'3444'!BG674</f>
        <v>36929.955663790803</v>
      </c>
    </row>
    <row r="682" spans="1:9" x14ac:dyDescent="0.4">
      <c r="A682" s="35">
        <f>'3444'!Y675</f>
        <v>667500</v>
      </c>
      <c r="B682" s="106">
        <f>IF(A682&gt;174999.99,VLOOKUP(A682,'Higher Income Adjustment'!A$1:B$190,2),0)</f>
        <v>0.7000000000000004</v>
      </c>
      <c r="C682" s="85">
        <f>'3444'!AX675</f>
        <v>71767.812299556521</v>
      </c>
      <c r="D682" s="85">
        <f>'3444'!AY675</f>
        <v>78914.859308290077</v>
      </c>
      <c r="E682" s="85">
        <f>'3444'!AZ675</f>
        <v>86061.906317023633</v>
      </c>
      <c r="G682" s="85">
        <f>'3444'!BE675</f>
        <v>30995.436548754638</v>
      </c>
      <c r="H682" s="85">
        <f>'3444'!BF675</f>
        <v>33982.378153611411</v>
      </c>
      <c r="I682" s="85">
        <f>'3444'!BG675</f>
        <v>36969.319758468184</v>
      </c>
    </row>
    <row r="683" spans="1:9" x14ac:dyDescent="0.4">
      <c r="A683" s="35">
        <f>'3444'!Y676</f>
        <v>668500</v>
      </c>
      <c r="B683" s="106">
        <f>IF(A683&gt;174999.99,VLOOKUP(A683,'Higher Income Adjustment'!A$1:B$190,2),0)</f>
        <v>0.7000000000000004</v>
      </c>
      <c r="C683" s="85">
        <f>'3444'!AX676</f>
        <v>71864.53731282361</v>
      </c>
      <c r="D683" s="85">
        <f>'3444'!AY676</f>
        <v>79014.102984618017</v>
      </c>
      <c r="E683" s="85">
        <f>'3444'!AZ676</f>
        <v>86163.668656412425</v>
      </c>
      <c r="G683" s="85">
        <f>'3444'!BE676</f>
        <v>31032.697047002148</v>
      </c>
      <c r="H683" s="85">
        <f>'3444'!BF676</f>
        <v>34020.691268341761</v>
      </c>
      <c r="I683" s="85">
        <f>'3444'!BG676</f>
        <v>37008.685489681375</v>
      </c>
    </row>
    <row r="684" spans="1:9" x14ac:dyDescent="0.4">
      <c r="A684" s="35">
        <f>'3444'!Y677</f>
        <v>669500</v>
      </c>
      <c r="B684" s="106">
        <f>IF(A684&gt;174999.99,VLOOKUP(A684,'Higher Income Adjustment'!A$1:B$190,2),0)</f>
        <v>0.7000000000000004</v>
      </c>
      <c r="C684" s="85">
        <f>'3444'!AX677</f>
        <v>71961.258414383323</v>
      </c>
      <c r="D684" s="85">
        <f>'3444'!AY677</f>
        <v>79113.346660945943</v>
      </c>
      <c r="E684" s="85">
        <f>'3444'!AZ677</f>
        <v>86265.434907508563</v>
      </c>
      <c r="G684" s="85">
        <f>'3444'!BE677</f>
        <v>31069.955910442804</v>
      </c>
      <c r="H684" s="85">
        <f>'3444'!BF677</f>
        <v>34059.004383072126</v>
      </c>
      <c r="I684" s="85">
        <f>'3444'!BG677</f>
        <v>37048.052855701448</v>
      </c>
    </row>
    <row r="685" spans="1:9" x14ac:dyDescent="0.4">
      <c r="A685" s="35">
        <f>'3444'!Y678</f>
        <v>670500</v>
      </c>
      <c r="B685" s="106">
        <f>IF(A685&gt;174999.99,VLOOKUP(A685,'Higher Income Adjustment'!A$1:B$190,2),0)</f>
        <v>0.7000000000000004</v>
      </c>
      <c r="C685" s="85">
        <f>'3444'!AX678</f>
        <v>72057.97560837325</v>
      </c>
      <c r="D685" s="85">
        <f>'3444'!AY678</f>
        <v>79212.590337273883</v>
      </c>
      <c r="E685" s="85">
        <f>'3444'!AZ678</f>
        <v>86367.205066174516</v>
      </c>
      <c r="G685" s="85">
        <f>'3444'!BE678</f>
        <v>31107.213140805787</v>
      </c>
      <c r="H685" s="85">
        <f>'3444'!BF678</f>
        <v>34097.317497802476</v>
      </c>
      <c r="I685" s="85">
        <f>'3444'!BG678</f>
        <v>37087.42185479917</v>
      </c>
    </row>
    <row r="686" spans="1:9" x14ac:dyDescent="0.4">
      <c r="A686" s="35">
        <f>'3444'!Y679</f>
        <v>671500</v>
      </c>
      <c r="B686" s="106">
        <f>IF(A686&gt;174999.99,VLOOKUP(A686,'Higher Income Adjustment'!A$1:B$190,2),0)</f>
        <v>0.7000000000000004</v>
      </c>
      <c r="C686" s="85">
        <f>'3444'!AX679</f>
        <v>72154.688898931476</v>
      </c>
      <c r="D686" s="85">
        <f>'3444'!AY679</f>
        <v>79311.834013601809</v>
      </c>
      <c r="E686" s="85">
        <f>'3444'!AZ679</f>
        <v>86468.979128272142</v>
      </c>
      <c r="G686" s="85">
        <f>'3444'!BE679</f>
        <v>31144.46873982055</v>
      </c>
      <c r="H686" s="85">
        <f>'3444'!BF679</f>
        <v>34135.630612532834</v>
      </c>
      <c r="I686" s="85">
        <f>'3444'!BG679</f>
        <v>37126.792485245118</v>
      </c>
    </row>
    <row r="687" spans="1:9" x14ac:dyDescent="0.4">
      <c r="A687" s="35">
        <f>'3444'!Y680</f>
        <v>672500</v>
      </c>
      <c r="B687" s="106">
        <f>IF(A687&gt;174999.99,VLOOKUP(A687,'Higher Income Adjustment'!A$1:B$190,2),0)</f>
        <v>0.7000000000000004</v>
      </c>
      <c r="C687" s="85">
        <f>'3444'!AX680</f>
        <v>72251.398290196725</v>
      </c>
      <c r="D687" s="85">
        <f>'3444'!AY680</f>
        <v>79411.077689929749</v>
      </c>
      <c r="E687" s="85">
        <f>'3444'!AZ680</f>
        <v>86570.757089662773</v>
      </c>
      <c r="G687" s="85">
        <f>'3444'!BE680</f>
        <v>31181.722709216749</v>
      </c>
      <c r="H687" s="85">
        <f>'3444'!BF680</f>
        <v>34173.943727263191</v>
      </c>
      <c r="I687" s="85">
        <f>'3444'!BG680</f>
        <v>37166.164745309638</v>
      </c>
    </row>
    <row r="688" spans="1:9" x14ac:dyDescent="0.4">
      <c r="A688" s="35">
        <f>'3444'!Y681</f>
        <v>673500</v>
      </c>
      <c r="B688" s="106">
        <f>IF(A688&gt;174999.99,VLOOKUP(A688,'Higher Income Adjustment'!A$1:B$190,2),0)</f>
        <v>0.7000000000000004</v>
      </c>
      <c r="C688" s="85">
        <f>'3444'!AX681</f>
        <v>72348.103786308158</v>
      </c>
      <c r="D688" s="85">
        <f>'3444'!AY681</f>
        <v>79510.321366257675</v>
      </c>
      <c r="E688" s="85">
        <f>'3444'!AZ681</f>
        <v>86672.538946207191</v>
      </c>
      <c r="G688" s="85">
        <f>'3444'!BE681</f>
        <v>31218.97505072425</v>
      </c>
      <c r="H688" s="85">
        <f>'3444'!BF681</f>
        <v>34212.256841993541</v>
      </c>
      <c r="I688" s="85">
        <f>'3444'!BG681</f>
        <v>37205.538633262833</v>
      </c>
    </row>
    <row r="689" spans="1:9" x14ac:dyDescent="0.4">
      <c r="A689" s="35">
        <f>'3444'!Y682</f>
        <v>674500</v>
      </c>
      <c r="B689" s="106">
        <f>IF(A689&gt;174999.99,VLOOKUP(A689,'Higher Income Adjustment'!A$1:B$190,2),0)</f>
        <v>0.7000000000000004</v>
      </c>
      <c r="C689" s="85">
        <f>'3444'!AX682</f>
        <v>72444.805391405462</v>
      </c>
      <c r="D689" s="85">
        <f>'3444'!AY682</f>
        <v>79609.565042585615</v>
      </c>
      <c r="E689" s="85">
        <f>'3444'!AZ682</f>
        <v>86774.324693765768</v>
      </c>
      <c r="G689" s="85">
        <f>'3444'!BE682</f>
        <v>31256.225766073163</v>
      </c>
      <c r="H689" s="85">
        <f>'3444'!BF682</f>
        <v>34250.569956723906</v>
      </c>
      <c r="I689" s="85">
        <f>'3444'!BG682</f>
        <v>37244.914147374649</v>
      </c>
    </row>
    <row r="690" spans="1:9" x14ac:dyDescent="0.4">
      <c r="A690" s="35">
        <f>'3444'!Y683</f>
        <v>675500</v>
      </c>
      <c r="B690" s="106">
        <f>IF(A690&gt;174999.99,VLOOKUP(A690,'Higher Income Adjustment'!A$1:B$190,2),0)</f>
        <v>0.7000000000000004</v>
      </c>
      <c r="C690" s="85">
        <f>'3444'!AX683</f>
        <v>72541.503109628771</v>
      </c>
      <c r="D690" s="85">
        <f>'3444'!AY683</f>
        <v>79708.80871891354</v>
      </c>
      <c r="E690" s="85">
        <f>'3444'!AZ683</f>
        <v>86876.11432819831</v>
      </c>
      <c r="G690" s="85">
        <f>'3444'!BE683</f>
        <v>31293.474856993736</v>
      </c>
      <c r="H690" s="85">
        <f>'3444'!BF683</f>
        <v>34288.883071454256</v>
      </c>
      <c r="I690" s="85">
        <f>'3444'!BG683</f>
        <v>37284.291285914776</v>
      </c>
    </row>
    <row r="691" spans="1:9" x14ac:dyDescent="0.4">
      <c r="A691" s="35">
        <f>'3444'!Y684</f>
        <v>676500</v>
      </c>
      <c r="B691" s="106">
        <f>IF(A691&gt;174999.99,VLOOKUP(A691,'Higher Income Adjustment'!A$1:B$190,2),0)</f>
        <v>0.7000000000000004</v>
      </c>
      <c r="C691" s="85">
        <f>'3444'!AX684</f>
        <v>72638.196945118703</v>
      </c>
      <c r="D691" s="85">
        <f>'3444'!AY684</f>
        <v>79808.052395241481</v>
      </c>
      <c r="E691" s="85">
        <f>'3444'!AZ684</f>
        <v>86977.907845364258</v>
      </c>
      <c r="G691" s="85">
        <f>'3444'!BE684</f>
        <v>31330.722325216451</v>
      </c>
      <c r="H691" s="85">
        <f>'3444'!BF684</f>
        <v>34327.196186184614</v>
      </c>
      <c r="I691" s="85">
        <f>'3444'!BG684</f>
        <v>37323.670047152773</v>
      </c>
    </row>
    <row r="692" spans="1:9" x14ac:dyDescent="0.4">
      <c r="A692" s="35">
        <f>'3444'!Y685</f>
        <v>677500</v>
      </c>
      <c r="B692" s="106">
        <f>IF(A692&gt;174999.99,VLOOKUP(A692,'Higher Income Adjustment'!A$1:B$190,2),0)</f>
        <v>0.7000000000000004</v>
      </c>
      <c r="C692" s="85">
        <f>'3444'!AX685</f>
        <v>72734.886902016238</v>
      </c>
      <c r="D692" s="85">
        <f>'3444'!AY685</f>
        <v>79907.296071569406</v>
      </c>
      <c r="E692" s="85">
        <f>'3444'!AZ685</f>
        <v>87079.705241122574</v>
      </c>
      <c r="G692" s="85">
        <f>'3444'!BE685</f>
        <v>31367.968172471945</v>
      </c>
      <c r="H692" s="85">
        <f>'3444'!BF685</f>
        <v>34365.509300914971</v>
      </c>
      <c r="I692" s="85">
        <f>'3444'!BG685</f>
        <v>37363.050429357994</v>
      </c>
    </row>
    <row r="693" spans="1:9" x14ac:dyDescent="0.4">
      <c r="A693" s="35">
        <f>'3444'!Y686</f>
        <v>678500</v>
      </c>
      <c r="B693" s="106">
        <f>IF(A693&gt;174999.99,VLOOKUP(A693,'Higher Income Adjustment'!A$1:B$190,2),0)</f>
        <v>0.7000000000000004</v>
      </c>
      <c r="C693" s="85">
        <f>'3444'!AX686</f>
        <v>72831.572984462837</v>
      </c>
      <c r="D693" s="85">
        <f>'3444'!AY686</f>
        <v>80006.539747897346</v>
      </c>
      <c r="E693" s="85">
        <f>'3444'!AZ686</f>
        <v>87181.506511331856</v>
      </c>
      <c r="G693" s="85">
        <f>'3444'!BE686</f>
        <v>31405.212400491018</v>
      </c>
      <c r="H693" s="85">
        <f>'3444'!BF686</f>
        <v>34403.822415645322</v>
      </c>
      <c r="I693" s="85">
        <f>'3444'!BG686</f>
        <v>37402.432430799628</v>
      </c>
    </row>
    <row r="694" spans="1:9" x14ac:dyDescent="0.4">
      <c r="A694" s="35">
        <f>'3444'!Y687</f>
        <v>679500</v>
      </c>
      <c r="B694" s="106">
        <f>IF(A694&gt;174999.99,VLOOKUP(A694,'Higher Income Adjustment'!A$1:B$190,2),0)</f>
        <v>0.7000000000000004</v>
      </c>
      <c r="C694" s="85">
        <f>'3444'!AX687</f>
        <v>72928.255196600265</v>
      </c>
      <c r="D694" s="85">
        <f>'3444'!AY687</f>
        <v>80105.783424225287</v>
      </c>
      <c r="E694" s="85">
        <f>'3444'!AZ687</f>
        <v>87283.311651850308</v>
      </c>
      <c r="G694" s="85">
        <f>'3444'!BE687</f>
        <v>31442.455011004655</v>
      </c>
      <c r="H694" s="85">
        <f>'3444'!BF687</f>
        <v>34442.135530375686</v>
      </c>
      <c r="I694" s="85">
        <f>'3444'!BG687</f>
        <v>37441.816049746718</v>
      </c>
    </row>
    <row r="695" spans="1:9" x14ac:dyDescent="0.4">
      <c r="A695" s="35">
        <f>'3444'!Y688</f>
        <v>680500</v>
      </c>
      <c r="B695" s="106">
        <f>IF(A695&gt;174999.99,VLOOKUP(A695,'Higher Income Adjustment'!A$1:B$190,2),0)</f>
        <v>0.7000000000000004</v>
      </c>
      <c r="C695" s="85">
        <f>'3444'!AX688</f>
        <v>73024.933542570652</v>
      </c>
      <c r="D695" s="85">
        <f>'3444'!AY688</f>
        <v>80205.027100553212</v>
      </c>
      <c r="E695" s="85">
        <f>'3444'!AZ688</f>
        <v>87385.120658535772</v>
      </c>
      <c r="G695" s="85">
        <f>'3444'!BE688</f>
        <v>31479.696005743939</v>
      </c>
      <c r="H695" s="85">
        <f>'3444'!BF688</f>
        <v>34480.448645106037</v>
      </c>
      <c r="I695" s="85">
        <f>'3444'!BG688</f>
        <v>37481.20128446813</v>
      </c>
    </row>
    <row r="696" spans="1:9" x14ac:dyDescent="0.4">
      <c r="A696" s="35">
        <f>'3444'!Y689</f>
        <v>681500</v>
      </c>
      <c r="B696" s="106">
        <f>IF(A696&gt;174999.99,VLOOKUP(A696,'Higher Income Adjustment'!A$1:B$190,2),0)</f>
        <v>0.7000000000000004</v>
      </c>
      <c r="C696" s="85">
        <f>'3444'!AX689</f>
        <v>73121.608026516493</v>
      </c>
      <c r="D696" s="85">
        <f>'3444'!AY689</f>
        <v>80304.270776881152</v>
      </c>
      <c r="E696" s="85">
        <f>'3444'!AZ689</f>
        <v>87486.933527245812</v>
      </c>
      <c r="G696" s="85">
        <f>'3444'!BE689</f>
        <v>31516.935386440146</v>
      </c>
      <c r="H696" s="85">
        <f>'3444'!BF689</f>
        <v>34518.761759836394</v>
      </c>
      <c r="I696" s="85">
        <f>'3444'!BG689</f>
        <v>37520.588133232646</v>
      </c>
    </row>
    <row r="697" spans="1:9" x14ac:dyDescent="0.4">
      <c r="A697" s="35">
        <f>'3444'!Y690</f>
        <v>682500</v>
      </c>
      <c r="B697" s="106">
        <f>IF(A697&gt;174999.99,VLOOKUP(A697,'Higher Income Adjustment'!A$1:B$190,2),0)</f>
        <v>0.7000000000000004</v>
      </c>
      <c r="C697" s="85">
        <f>'3444'!AX690</f>
        <v>73218.278652580542</v>
      </c>
      <c r="D697" s="85">
        <f>'3444'!AY690</f>
        <v>80403.514453209078</v>
      </c>
      <c r="E697" s="85">
        <f>'3444'!AZ690</f>
        <v>87588.750253837614</v>
      </c>
      <c r="G697" s="85">
        <f>'3444'!BE690</f>
        <v>31554.173154824639</v>
      </c>
      <c r="H697" s="85">
        <f>'3444'!BF690</f>
        <v>34557.074874566752</v>
      </c>
      <c r="I697" s="85">
        <f>'3444'!BG690</f>
        <v>37559.976594308864</v>
      </c>
    </row>
    <row r="698" spans="1:9" x14ac:dyDescent="0.4">
      <c r="A698" s="35">
        <f>'3444'!Y691</f>
        <v>683500</v>
      </c>
      <c r="B698" s="106">
        <f>IF(A698&gt;174999.99,VLOOKUP(A698,'Higher Income Adjustment'!A$1:B$190,2),0)</f>
        <v>0.7000000000000004</v>
      </c>
      <c r="C698" s="85">
        <f>'3444'!AX691</f>
        <v>73314.945424905905</v>
      </c>
      <c r="D698" s="85">
        <f>'3444'!AY691</f>
        <v>80502.758129537018</v>
      </c>
      <c r="E698" s="85">
        <f>'3444'!AZ691</f>
        <v>87690.570834168131</v>
      </c>
      <c r="G698" s="85">
        <f>'3444'!BE691</f>
        <v>31591.409312628915</v>
      </c>
      <c r="H698" s="85">
        <f>'3444'!BF691</f>
        <v>34595.387989297102</v>
      </c>
      <c r="I698" s="85">
        <f>'3444'!BG691</f>
        <v>37599.366665965288</v>
      </c>
    </row>
    <row r="699" spans="1:9" x14ac:dyDescent="0.4">
      <c r="A699" s="35">
        <f>'3444'!Y692</f>
        <v>684500</v>
      </c>
      <c r="B699" s="106">
        <f>IF(A699&gt;174999.99,VLOOKUP(A699,'Higher Income Adjustment'!A$1:B$190,2),0)</f>
        <v>0.7000000000000004</v>
      </c>
      <c r="C699" s="85">
        <f>'3444'!AX692</f>
        <v>73411.608347635862</v>
      </c>
      <c r="D699" s="85">
        <f>'3444'!AY692</f>
        <v>80602.001805864944</v>
      </c>
      <c r="E699" s="85">
        <f>'3444'!AZ692</f>
        <v>87792.395264094026</v>
      </c>
      <c r="G699" s="85">
        <f>'3444'!BE692</f>
        <v>31628.643861584602</v>
      </c>
      <c r="H699" s="85">
        <f>'3444'!BF692</f>
        <v>34633.701104027466</v>
      </c>
      <c r="I699" s="85">
        <f>'3444'!BG692</f>
        <v>37638.758346470335</v>
      </c>
    </row>
    <row r="700" spans="1:9" x14ac:dyDescent="0.4">
      <c r="A700" s="35">
        <f>'3444'!Y693</f>
        <v>685500</v>
      </c>
      <c r="B700" s="106">
        <f>IF(A700&gt;174999.99,VLOOKUP(A700,'Higher Income Adjustment'!A$1:B$190,2),0)</f>
        <v>0.7000000000000004</v>
      </c>
      <c r="C700" s="85">
        <f>'3444'!AX693</f>
        <v>73508.267424914025</v>
      </c>
      <c r="D700" s="85">
        <f>'3444'!AY693</f>
        <v>80701.245482192884</v>
      </c>
      <c r="E700" s="85">
        <f>'3444'!AZ693</f>
        <v>87894.223539471743</v>
      </c>
      <c r="G700" s="85">
        <f>'3444'!BE693</f>
        <v>31665.876803423373</v>
      </c>
      <c r="H700" s="85">
        <f>'3444'!BF693</f>
        <v>34672.014218757817</v>
      </c>
      <c r="I700" s="85">
        <f>'3444'!BG693</f>
        <v>37678.151634092261</v>
      </c>
    </row>
    <row r="701" spans="1:9" x14ac:dyDescent="0.4">
      <c r="A701" s="35">
        <f>'3444'!Y694</f>
        <v>686500</v>
      </c>
      <c r="B701" s="106">
        <f>IF(A701&gt;174999.99,VLOOKUP(A701,'Higher Income Adjustment'!A$1:B$190,2),0)</f>
        <v>0.7000000000000004</v>
      </c>
      <c r="C701" s="85">
        <f>'3444'!AX694</f>
        <v>73604.922660884127</v>
      </c>
      <c r="D701" s="85">
        <f>'3444'!AY694</f>
        <v>80800.48915852081</v>
      </c>
      <c r="E701" s="85">
        <f>'3444'!AZ694</f>
        <v>87996.055656157492</v>
      </c>
      <c r="G701" s="85">
        <f>'3444'!BE694</f>
        <v>31703.108139877048</v>
      </c>
      <c r="H701" s="85">
        <f>'3444'!BF694</f>
        <v>34710.327333488174</v>
      </c>
      <c r="I701" s="85">
        <f>'3444'!BG694</f>
        <v>37717.546527099301</v>
      </c>
    </row>
    <row r="702" spans="1:9" x14ac:dyDescent="0.4">
      <c r="A702" s="35">
        <f>'3444'!Y695</f>
        <v>687500</v>
      </c>
      <c r="B702" s="106">
        <f>IF(A702&gt;174999.99,VLOOKUP(A702,'Higher Income Adjustment'!A$1:B$190,2),0)</f>
        <v>0.7000000000000004</v>
      </c>
      <c r="C702" s="85">
        <f>'3444'!AX695</f>
        <v>73701.574059690174</v>
      </c>
      <c r="D702" s="85">
        <f>'3444'!AY695</f>
        <v>80899.73283484875</v>
      </c>
      <c r="E702" s="85">
        <f>'3444'!AZ695</f>
        <v>88097.891610007326</v>
      </c>
      <c r="G702" s="85">
        <f>'3444'!BE695</f>
        <v>31740.337872677497</v>
      </c>
      <c r="H702" s="85">
        <f>'3444'!BF695</f>
        <v>34748.640448218532</v>
      </c>
      <c r="I702" s="85">
        <f>'3444'!BG695</f>
        <v>37756.943023759566</v>
      </c>
    </row>
    <row r="703" spans="1:9" x14ac:dyDescent="0.4">
      <c r="A703" s="35">
        <f>'3444'!Y696</f>
        <v>688500</v>
      </c>
      <c r="B703" s="106">
        <f>IF(A703&gt;174999.99,VLOOKUP(A703,'Higher Income Adjustment'!A$1:B$190,2),0)</f>
        <v>0.7000000000000004</v>
      </c>
      <c r="C703" s="85">
        <f>'3444'!AX696</f>
        <v>73798.221625476304</v>
      </c>
      <c r="D703" s="85">
        <f>'3444'!AY696</f>
        <v>80998.976511176676</v>
      </c>
      <c r="E703" s="85">
        <f>'3444'!AZ696</f>
        <v>88199.731396877047</v>
      </c>
      <c r="G703" s="85">
        <f>'3444'!BE696</f>
        <v>31777.566003556669</v>
      </c>
      <c r="H703" s="85">
        <f>'3444'!BF696</f>
        <v>34786.953562948882</v>
      </c>
      <c r="I703" s="85">
        <f>'3444'!BG696</f>
        <v>37796.341122341095</v>
      </c>
    </row>
    <row r="704" spans="1:9" x14ac:dyDescent="0.4">
      <c r="A704" s="35">
        <f>'3444'!Y697</f>
        <v>689500</v>
      </c>
      <c r="B704" s="106">
        <f>IF(A704&gt;174999.99,VLOOKUP(A704,'Higher Income Adjustment'!A$1:B$190,2),0)</f>
        <v>0.7000000000000004</v>
      </c>
      <c r="C704" s="85">
        <f>'3444'!AX697</f>
        <v>73894.865362386816</v>
      </c>
      <c r="D704" s="85">
        <f>'3444'!AY697</f>
        <v>81098.220187504616</v>
      </c>
      <c r="E704" s="85">
        <f>'3444'!AZ697</f>
        <v>88301.575012622416</v>
      </c>
      <c r="G704" s="85">
        <f>'3444'!BE697</f>
        <v>31814.792534246586</v>
      </c>
      <c r="H704" s="85">
        <f>'3444'!BF697</f>
        <v>34825.266677679247</v>
      </c>
      <c r="I704" s="85">
        <f>'3444'!BG697</f>
        <v>37835.740821111904</v>
      </c>
    </row>
    <row r="705" spans="1:9" x14ac:dyDescent="0.4">
      <c r="A705" s="35">
        <f>'3444'!Y698</f>
        <v>690500</v>
      </c>
      <c r="B705" s="106">
        <f>IF(A705&gt;174999.99,VLOOKUP(A705,'Higher Income Adjustment'!A$1:B$190,2),0)</f>
        <v>0.7000000000000004</v>
      </c>
      <c r="C705" s="85">
        <f>'3444'!AX698</f>
        <v>73991.505274566138</v>
      </c>
      <c r="D705" s="85">
        <f>'3444'!AY698</f>
        <v>81197.463863832556</v>
      </c>
      <c r="E705" s="85">
        <f>'3444'!AZ698</f>
        <v>88403.422453098974</v>
      </c>
      <c r="G705" s="85">
        <f>'3444'!BE698</f>
        <v>31852.01746647929</v>
      </c>
      <c r="H705" s="85">
        <f>'3444'!BF698</f>
        <v>34863.579792409597</v>
      </c>
      <c r="I705" s="85">
        <f>'3444'!BG698</f>
        <v>37875.142118339907</v>
      </c>
    </row>
    <row r="706" spans="1:9" x14ac:dyDescent="0.4">
      <c r="A706" s="35">
        <f>'3444'!Y699</f>
        <v>691500</v>
      </c>
      <c r="B706" s="106">
        <f>IF(A706&gt;174999.99,VLOOKUP(A706,'Higher Income Adjustment'!A$1:B$190,2),0)</f>
        <v>0.7000000000000004</v>
      </c>
      <c r="C706" s="85">
        <f>'3444'!AX699</f>
        <v>74088.141366158772</v>
      </c>
      <c r="D706" s="85">
        <f>'3444'!AY699</f>
        <v>81296.707540160482</v>
      </c>
      <c r="E706" s="85">
        <f>'3444'!AZ699</f>
        <v>88505.273714162191</v>
      </c>
      <c r="G706" s="85">
        <f>'3444'!BE699</f>
        <v>31889.240801986911</v>
      </c>
      <c r="H706" s="85">
        <f>'3444'!BF699</f>
        <v>34901.892907139954</v>
      </c>
      <c r="I706" s="85">
        <f>'3444'!BG699</f>
        <v>37914.545012292998</v>
      </c>
    </row>
    <row r="707" spans="1:9" x14ac:dyDescent="0.4">
      <c r="A707" s="35">
        <f>'3444'!Y700</f>
        <v>692500</v>
      </c>
      <c r="B707" s="106">
        <f>IF(A707&gt;174999.99,VLOOKUP(A707,'Higher Income Adjustment'!A$1:B$190,2),0)</f>
        <v>0.7000000000000004</v>
      </c>
      <c r="C707" s="85">
        <f>'3444'!AX700</f>
        <v>74184.773641309352</v>
      </c>
      <c r="D707" s="85">
        <f>'3444'!AY700</f>
        <v>81395.951216488422</v>
      </c>
      <c r="E707" s="85">
        <f>'3444'!AZ700</f>
        <v>88607.128791667492</v>
      </c>
      <c r="G707" s="85">
        <f>'3444'!BE700</f>
        <v>31926.462542501584</v>
      </c>
      <c r="H707" s="85">
        <f>'3444'!BF700</f>
        <v>34940.206021870312</v>
      </c>
      <c r="I707" s="85">
        <f>'3444'!BG700</f>
        <v>37953.94950123904</v>
      </c>
    </row>
    <row r="708" spans="1:9" x14ac:dyDescent="0.4">
      <c r="A708" s="35">
        <f>'3444'!Y701</f>
        <v>693500</v>
      </c>
      <c r="B708" s="106">
        <f>IF(A708&gt;174999.99,VLOOKUP(A708,'Higher Income Adjustment'!A$1:B$190,2),0)</f>
        <v>0.7000000000000004</v>
      </c>
      <c r="C708" s="85">
        <f>'3444'!AX701</f>
        <v>74281.402104162524</v>
      </c>
      <c r="D708" s="85">
        <f>'3444'!AY701</f>
        <v>81495.194892816347</v>
      </c>
      <c r="E708" s="85">
        <f>'3444'!AZ701</f>
        <v>88708.987681470171</v>
      </c>
      <c r="G708" s="85">
        <f>'3444'!BE701</f>
        <v>31963.682689755464</v>
      </c>
      <c r="H708" s="85">
        <f>'3444'!BF701</f>
        <v>34978.519136600662</v>
      </c>
      <c r="I708" s="85">
        <f>'3444'!BG701</f>
        <v>37993.35558344586</v>
      </c>
    </row>
    <row r="709" spans="1:9" x14ac:dyDescent="0.4">
      <c r="A709" s="35">
        <f>'3444'!Y702</f>
        <v>694500</v>
      </c>
      <c r="B709" s="106">
        <f>IF(A709&gt;174999.99,VLOOKUP(A709,'Higher Income Adjustment'!A$1:B$190,2),0)</f>
        <v>0.7000000000000004</v>
      </c>
      <c r="C709" s="85">
        <f>'3444'!AX702</f>
        <v>74378.026758863023</v>
      </c>
      <c r="D709" s="85">
        <f>'3444'!AY702</f>
        <v>81594.438569144288</v>
      </c>
      <c r="E709" s="85">
        <f>'3444'!AZ702</f>
        <v>88810.850379425552</v>
      </c>
      <c r="G709" s="85">
        <f>'3444'!BE702</f>
        <v>32000.901245480767</v>
      </c>
      <c r="H709" s="85">
        <f>'3444'!BF702</f>
        <v>35016.832251331027</v>
      </c>
      <c r="I709" s="85">
        <f>'3444'!BG702</f>
        <v>38032.763257181286</v>
      </c>
    </row>
    <row r="710" spans="1:9" x14ac:dyDescent="0.4">
      <c r="A710" s="35">
        <f>'3444'!Y703</f>
        <v>695500</v>
      </c>
      <c r="B710" s="106">
        <f>IF(A710&gt;174999.99,VLOOKUP(A710,'Higher Income Adjustment'!A$1:B$190,2),0)</f>
        <v>0.7000000000000004</v>
      </c>
      <c r="C710" s="85">
        <f>'3444'!AX703</f>
        <v>74474.647609555541</v>
      </c>
      <c r="D710" s="85">
        <f>'3444'!AY703</f>
        <v>81693.682245472213</v>
      </c>
      <c r="E710" s="85">
        <f>'3444'!AZ703</f>
        <v>88912.716881388886</v>
      </c>
      <c r="G710" s="85">
        <f>'3444'!BE703</f>
        <v>32038.118211409648</v>
      </c>
      <c r="H710" s="85">
        <f>'3444'!BF703</f>
        <v>35055.145366061377</v>
      </c>
      <c r="I710" s="85">
        <f>'3444'!BG703</f>
        <v>38072.172520713109</v>
      </c>
    </row>
    <row r="711" spans="1:9" x14ac:dyDescent="0.4">
      <c r="A711" s="35">
        <f>'3444'!Y704</f>
        <v>696500</v>
      </c>
      <c r="B711" s="106">
        <f>IF(A711&gt;174999.99,VLOOKUP(A711,'Higher Income Adjustment'!A$1:B$190,2),0)</f>
        <v>0.7000000000000004</v>
      </c>
      <c r="C711" s="85">
        <f>'3444'!AX704</f>
        <v>74571.264660384826</v>
      </c>
      <c r="D711" s="85">
        <f>'3444'!AY704</f>
        <v>81792.925921800153</v>
      </c>
      <c r="E711" s="85">
        <f>'3444'!AZ704</f>
        <v>89014.587183215481</v>
      </c>
      <c r="G711" s="85">
        <f>'3444'!BE704</f>
        <v>32075.333589274316</v>
      </c>
      <c r="H711" s="85">
        <f>'3444'!BF704</f>
        <v>35093.458480791734</v>
      </c>
      <c r="I711" s="85">
        <f>'3444'!BG704</f>
        <v>38111.583372309149</v>
      </c>
    </row>
    <row r="712" spans="1:9" x14ac:dyDescent="0.4">
      <c r="A712" s="35">
        <f>'3444'!Y705</f>
        <v>697500</v>
      </c>
      <c r="B712" s="106">
        <f>IF(A712&gt;174999.99,VLOOKUP(A712,'Higher Income Adjustment'!A$1:B$190,2),0)</f>
        <v>0.7000000000000004</v>
      </c>
      <c r="C712" s="85">
        <f>'3444'!AX705</f>
        <v>74667.877915495555</v>
      </c>
      <c r="D712" s="85">
        <f>'3444'!AY705</f>
        <v>81892.169598128079</v>
      </c>
      <c r="E712" s="85">
        <f>'3444'!AZ705</f>
        <v>89116.461280760603</v>
      </c>
      <c r="G712" s="85">
        <f>'3444'!BE705</f>
        <v>32112.547380806944</v>
      </c>
      <c r="H712" s="85">
        <f>'3444'!BF705</f>
        <v>35131.771595522092</v>
      </c>
      <c r="I712" s="85">
        <f>'3444'!BG705</f>
        <v>38150.99581023724</v>
      </c>
    </row>
    <row r="713" spans="1:9" x14ac:dyDescent="0.4">
      <c r="A713" s="35">
        <f>'3444'!Y706</f>
        <v>698500</v>
      </c>
      <c r="B713" s="106">
        <f>IF(A713&gt;174999.99,VLOOKUP(A713,'Higher Income Adjustment'!A$1:B$190,2),0)</f>
        <v>0.7000000000000004</v>
      </c>
      <c r="C713" s="85">
        <f>'3444'!AX706</f>
        <v>74764.487379032376</v>
      </c>
      <c r="D713" s="85">
        <f>'3444'!AY706</f>
        <v>81991.413274456019</v>
      </c>
      <c r="E713" s="85">
        <f>'3444'!AZ706</f>
        <v>89218.339169879662</v>
      </c>
      <c r="G713" s="85">
        <f>'3444'!BE706</f>
        <v>32149.759587739678</v>
      </c>
      <c r="H713" s="85">
        <f>'3444'!BF706</f>
        <v>35170.084710252442</v>
      </c>
      <c r="I713" s="85">
        <f>'3444'!BG706</f>
        <v>38190.40983276521</v>
      </c>
    </row>
    <row r="714" spans="1:9" x14ac:dyDescent="0.4">
      <c r="A714" s="35">
        <f>'3444'!Y707</f>
        <v>699500</v>
      </c>
      <c r="B714" s="106">
        <f>IF(A714&gt;174999.99,VLOOKUP(A714,'Higher Income Adjustment'!A$1:B$190,2),0)</f>
        <v>0.7000000000000004</v>
      </c>
      <c r="C714" s="85">
        <f>'3444'!AX707</f>
        <v>74861.093055139834</v>
      </c>
      <c r="D714" s="85">
        <f>'3444'!AY707</f>
        <v>82090.656950783945</v>
      </c>
      <c r="E714" s="85">
        <f>'3444'!AZ707</f>
        <v>89320.220846428056</v>
      </c>
      <c r="G714" s="85">
        <f>'3444'!BE707</f>
        <v>32186.970211804663</v>
      </c>
      <c r="H714" s="85">
        <f>'3444'!BF707</f>
        <v>35208.3978249828</v>
      </c>
      <c r="I714" s="85">
        <f>'3444'!BG707</f>
        <v>38229.825438160937</v>
      </c>
    </row>
    <row r="715" spans="1:9" x14ac:dyDescent="0.4">
      <c r="A715" s="35">
        <f>'3444'!Y708</f>
        <v>700500</v>
      </c>
      <c r="B715" s="106">
        <f>IF(A715&gt;174999.99,VLOOKUP(A715,'Higher Income Adjustment'!A$1:B$190,2),0)</f>
        <v>0.7000000000000004</v>
      </c>
      <c r="C715" s="85">
        <f>'3444'!AX708</f>
        <v>74957.694947962445</v>
      </c>
      <c r="D715" s="85">
        <f>'3444'!AY708</f>
        <v>82189.900627111885</v>
      </c>
      <c r="E715" s="85">
        <f>'3444'!AZ708</f>
        <v>89422.106306261325</v>
      </c>
      <c r="G715" s="85">
        <f>'3444'!BE708</f>
        <v>32224.179254733972</v>
      </c>
      <c r="H715" s="85">
        <f>'3444'!BF708</f>
        <v>35246.710939713157</v>
      </c>
      <c r="I715" s="85">
        <f>'3444'!BG708</f>
        <v>38269.242624692342</v>
      </c>
    </row>
    <row r="716" spans="1:9" x14ac:dyDescent="0.4">
      <c r="A716" s="35">
        <f>'3444'!Y709</f>
        <v>701500</v>
      </c>
      <c r="B716" s="106">
        <f>IF(A716&gt;174999.99,VLOOKUP(A716,'Higher Income Adjustment'!A$1:B$190,2),0)</f>
        <v>0.7000000000000004</v>
      </c>
      <c r="C716" s="85">
        <f>'3444'!AX709</f>
        <v>75054.293061644552</v>
      </c>
      <c r="D716" s="85">
        <f>'3444'!AY709</f>
        <v>82289.144303439825</v>
      </c>
      <c r="E716" s="85">
        <f>'3444'!AZ709</f>
        <v>89523.995545235099</v>
      </c>
      <c r="G716" s="85">
        <f>'3444'!BE709</f>
        <v>32261.386718259655</v>
      </c>
      <c r="H716" s="85">
        <f>'3444'!BF709</f>
        <v>35285.024054443515</v>
      </c>
      <c r="I716" s="85">
        <f>'3444'!BG709</f>
        <v>38308.661390627378</v>
      </c>
    </row>
    <row r="717" spans="1:9" x14ac:dyDescent="0.4">
      <c r="A717" s="35">
        <f>'3444'!Y710</f>
        <v>702500</v>
      </c>
      <c r="B717" s="106">
        <f>IF(A717&gt;174999.99,VLOOKUP(A717,'Higher Income Adjustment'!A$1:B$190,2),0)</f>
        <v>0.7000000000000004</v>
      </c>
      <c r="C717" s="85">
        <f>'3444'!AX710</f>
        <v>75150.887400330379</v>
      </c>
      <c r="D717" s="85">
        <f>'3444'!AY710</f>
        <v>82388.387979767751</v>
      </c>
      <c r="E717" s="85">
        <f>'3444'!AZ710</f>
        <v>89625.888559205123</v>
      </c>
      <c r="G717" s="85">
        <f>'3444'!BE710</f>
        <v>32298.592604113688</v>
      </c>
      <c r="H717" s="85">
        <f>'3444'!BF710</f>
        <v>35323.337169173872</v>
      </c>
      <c r="I717" s="85">
        <f>'3444'!BG710</f>
        <v>38348.081734234052</v>
      </c>
    </row>
    <row r="718" spans="1:9" x14ac:dyDescent="0.4">
      <c r="A718" s="35">
        <f>'3444'!Y711</f>
        <v>703500</v>
      </c>
      <c r="B718" s="106">
        <f>IF(A718&gt;174999.99,VLOOKUP(A718,'Higher Income Adjustment'!A$1:B$190,2),0)</f>
        <v>0.7000000000000004</v>
      </c>
      <c r="C718" s="85">
        <f>'3444'!AX711</f>
        <v>75247.477968164021</v>
      </c>
      <c r="D718" s="85">
        <f>'3444'!AY711</f>
        <v>82487.631656095691</v>
      </c>
      <c r="E718" s="85">
        <f>'3444'!AZ711</f>
        <v>89727.785344027361</v>
      </c>
      <c r="G718" s="85">
        <f>'3444'!BE711</f>
        <v>32335.796914027989</v>
      </c>
      <c r="H718" s="85">
        <f>'3444'!BF711</f>
        <v>35361.650283904222</v>
      </c>
      <c r="I718" s="85">
        <f>'3444'!BG711</f>
        <v>38387.503653780455</v>
      </c>
    </row>
    <row r="719" spans="1:9" x14ac:dyDescent="0.4">
      <c r="A719" s="35">
        <f>'3444'!Y712</f>
        <v>704500</v>
      </c>
      <c r="B719" s="106">
        <f>IF(A719&gt;174999.99,VLOOKUP(A719,'Higher Income Adjustment'!A$1:B$190,2),0)</f>
        <v>0.7000000000000004</v>
      </c>
      <c r="C719" s="85">
        <f>'3444'!AX712</f>
        <v>75344.06476928934</v>
      </c>
      <c r="D719" s="85">
        <f>'3444'!AY712</f>
        <v>82586.875332423617</v>
      </c>
      <c r="E719" s="85">
        <f>'3444'!AZ712</f>
        <v>89829.685895557894</v>
      </c>
      <c r="G719" s="85">
        <f>'3444'!BE712</f>
        <v>32372.999649734411</v>
      </c>
      <c r="H719" s="85">
        <f>'3444'!BF712</f>
        <v>35399.96339863458</v>
      </c>
      <c r="I719" s="85">
        <f>'3444'!BG712</f>
        <v>38426.927147534749</v>
      </c>
    </row>
    <row r="720" spans="1:9" x14ac:dyDescent="0.4">
      <c r="A720" s="35">
        <f>'3444'!Y713</f>
        <v>705500</v>
      </c>
      <c r="B720" s="106">
        <f>IF(A720&gt;174999.99,VLOOKUP(A720,'Higher Income Adjustment'!A$1:B$190,2),0)</f>
        <v>0.7000000000000004</v>
      </c>
      <c r="C720" s="85">
        <f>'3444'!AX713</f>
        <v>75440.647807850066</v>
      </c>
      <c r="D720" s="85">
        <f>'3444'!AY713</f>
        <v>82686.119008751557</v>
      </c>
      <c r="E720" s="85">
        <f>'3444'!AZ713</f>
        <v>89931.590209653048</v>
      </c>
      <c r="G720" s="85">
        <f>'3444'!BE713</f>
        <v>32410.200812964707</v>
      </c>
      <c r="H720" s="85">
        <f>'3444'!BF713</f>
        <v>35438.276513364937</v>
      </c>
      <c r="I720" s="85">
        <f>'3444'!BG713</f>
        <v>38466.352213765167</v>
      </c>
    </row>
    <row r="721" spans="1:9" x14ac:dyDescent="0.4">
      <c r="A721" s="35">
        <f>'3444'!Y714</f>
        <v>706500</v>
      </c>
      <c r="B721" s="106">
        <f>IF(A721&gt;174999.99,VLOOKUP(A721,'Higher Income Adjustment'!A$1:B$190,2),0)</f>
        <v>0.7000000000000004</v>
      </c>
      <c r="C721" s="85">
        <f>'3444'!AX714</f>
        <v>75537.227087989624</v>
      </c>
      <c r="D721" s="85">
        <f>'3444'!AY714</f>
        <v>82785.362685079483</v>
      </c>
      <c r="E721" s="85">
        <f>'3444'!AZ714</f>
        <v>90033.498282169341</v>
      </c>
      <c r="G721" s="85">
        <f>'3444'!BE714</f>
        <v>32447.400405450542</v>
      </c>
      <c r="H721" s="85">
        <f>'3444'!BF714</f>
        <v>35476.589628095287</v>
      </c>
      <c r="I721" s="85">
        <f>'3444'!BG714</f>
        <v>38505.778850740033</v>
      </c>
    </row>
    <row r="722" spans="1:9" x14ac:dyDescent="0.4">
      <c r="A722" s="35">
        <f>'3444'!Y715</f>
        <v>707500</v>
      </c>
      <c r="B722" s="106">
        <f>IF(A722&gt;174999.99,VLOOKUP(A722,'Higher Income Adjustment'!A$1:B$190,2),0)</f>
        <v>0.7000000000000004</v>
      </c>
      <c r="C722" s="85">
        <f>'3444'!AX715</f>
        <v>75633.802613851309</v>
      </c>
      <c r="D722" s="85">
        <f>'3444'!AY715</f>
        <v>82884.606361407423</v>
      </c>
      <c r="E722" s="85">
        <f>'3444'!AZ715</f>
        <v>90135.410108963537</v>
      </c>
      <c r="G722" s="85">
        <f>'3444'!BE715</f>
        <v>32484.598428923502</v>
      </c>
      <c r="H722" s="85">
        <f>'3444'!BF715</f>
        <v>35514.902742825652</v>
      </c>
      <c r="I722" s="85">
        <f>'3444'!BG715</f>
        <v>38545.207056727799</v>
      </c>
    </row>
    <row r="723" spans="1:9" x14ac:dyDescent="0.4">
      <c r="A723" s="35">
        <f>'3444'!Y716</f>
        <v>708500</v>
      </c>
      <c r="B723" s="106">
        <f>IF(A723&gt;174999.99,VLOOKUP(A723,'Higher Income Adjustment'!A$1:B$190,2),0)</f>
        <v>0.7000000000000004</v>
      </c>
      <c r="C723" s="85">
        <f>'3444'!AX716</f>
        <v>75730.374389578035</v>
      </c>
      <c r="D723" s="85">
        <f>'3444'!AY716</f>
        <v>82983.850037735348</v>
      </c>
      <c r="E723" s="85">
        <f>'3444'!AZ716</f>
        <v>90237.325685892662</v>
      </c>
      <c r="G723" s="85">
        <f>'3444'!BE716</f>
        <v>32521.794885115021</v>
      </c>
      <c r="H723" s="85">
        <f>'3444'!BF716</f>
        <v>35553.215857556002</v>
      </c>
      <c r="I723" s="85">
        <f>'3444'!BG716</f>
        <v>38584.636829996984</v>
      </c>
    </row>
    <row r="724" spans="1:9" x14ac:dyDescent="0.4">
      <c r="A724" s="35">
        <f>'3444'!Y717</f>
        <v>709500</v>
      </c>
      <c r="B724" s="106">
        <f>IF(A724&gt;174999.99,VLOOKUP(A724,'Higher Income Adjustment'!A$1:B$190,2),0)</f>
        <v>0.7000000000000004</v>
      </c>
      <c r="C724" s="85">
        <f>'3444'!AX717</f>
        <v>75826.942419312545</v>
      </c>
      <c r="D724" s="85">
        <f>'3444'!AY717</f>
        <v>83083.093714063289</v>
      </c>
      <c r="E724" s="85">
        <f>'3444'!AZ717</f>
        <v>90339.245008814032</v>
      </c>
      <c r="G724" s="85">
        <f>'3444'!BE717</f>
        <v>32558.989775756454</v>
      </c>
      <c r="H724" s="85">
        <f>'3444'!BF717</f>
        <v>35591.52897228636</v>
      </c>
      <c r="I724" s="85">
        <f>'3444'!BG717</f>
        <v>38624.068168816266</v>
      </c>
    </row>
    <row r="725" spans="1:9" x14ac:dyDescent="0.4">
      <c r="A725" s="35">
        <f>'3444'!Y718</f>
        <v>710500</v>
      </c>
      <c r="B725" s="106">
        <f>IF(A725&gt;174999.99,VLOOKUP(A725,'Higher Income Adjustment'!A$1:B$190,2),0)</f>
        <v>0.7000000000000004</v>
      </c>
      <c r="C725" s="85">
        <f>'3444'!AX718</f>
        <v>75923.506707197157</v>
      </c>
      <c r="D725" s="85">
        <f>'3444'!AY718</f>
        <v>83182.337390391214</v>
      </c>
      <c r="E725" s="85">
        <f>'3444'!AZ718</f>
        <v>90441.168073585271</v>
      </c>
      <c r="G725" s="85">
        <f>'3444'!BE718</f>
        <v>32596.183102579009</v>
      </c>
      <c r="H725" s="85">
        <f>'3444'!BF718</f>
        <v>35629.842087016717</v>
      </c>
      <c r="I725" s="85">
        <f>'3444'!BG718</f>
        <v>38663.501071454426</v>
      </c>
    </row>
    <row r="726" spans="1:9" x14ac:dyDescent="0.4">
      <c r="A726" s="35">
        <f>'3444'!Y719</f>
        <v>711500</v>
      </c>
      <c r="B726" s="106">
        <f>IF(A726&gt;174999.99,VLOOKUP(A726,'Higher Income Adjustment'!A$1:B$190,2),0)</f>
        <v>0.7000000000000004</v>
      </c>
      <c r="C726" s="85">
        <f>'3444'!AX719</f>
        <v>76020.067257373987</v>
      </c>
      <c r="D726" s="85">
        <f>'3444'!AY719</f>
        <v>83281.581066719154</v>
      </c>
      <c r="E726" s="85">
        <f>'3444'!AZ719</f>
        <v>90543.094876064322</v>
      </c>
      <c r="G726" s="85">
        <f>'3444'!BE719</f>
        <v>32633.374867313752</v>
      </c>
      <c r="H726" s="85">
        <f>'3444'!BF719</f>
        <v>35668.155201747068</v>
      </c>
      <c r="I726" s="85">
        <f>'3444'!BG719</f>
        <v>38702.935536180383</v>
      </c>
    </row>
    <row r="727" spans="1:9" x14ac:dyDescent="0.4">
      <c r="A727" s="35">
        <f>'3444'!Y720</f>
        <v>712500</v>
      </c>
      <c r="B727" s="106">
        <f>IF(A727&gt;174999.99,VLOOKUP(A727,'Higher Income Adjustment'!A$1:B$190,2),0)</f>
        <v>0.7000000000000004</v>
      </c>
      <c r="C727" s="85">
        <f>'3444'!AX720</f>
        <v>76116.624073984727</v>
      </c>
      <c r="D727" s="85">
        <f>'3444'!AY720</f>
        <v>83380.824743047095</v>
      </c>
      <c r="E727" s="85">
        <f>'3444'!AZ720</f>
        <v>90645.025412109462</v>
      </c>
      <c r="G727" s="85">
        <f>'3444'!BE720</f>
        <v>32670.565071691643</v>
      </c>
      <c r="H727" s="85">
        <f>'3444'!BF720</f>
        <v>35706.468316477432</v>
      </c>
      <c r="I727" s="85">
        <f>'3444'!BG720</f>
        <v>38742.371561263222</v>
      </c>
    </row>
    <row r="728" spans="1:9" x14ac:dyDescent="0.4">
      <c r="A728" s="35">
        <f>'3444'!Y721</f>
        <v>713500</v>
      </c>
      <c r="B728" s="106">
        <f>IF(A728&gt;174999.99,VLOOKUP(A728,'Higher Income Adjustment'!A$1:B$190,2),0)</f>
        <v>0.7000000000000004</v>
      </c>
      <c r="C728" s="85">
        <f>'3444'!AX721</f>
        <v>76213.177161170708</v>
      </c>
      <c r="D728" s="85">
        <f>'3444'!AY721</f>
        <v>83480.06841937502</v>
      </c>
      <c r="E728" s="85">
        <f>'3444'!AZ721</f>
        <v>90746.959677579332</v>
      </c>
      <c r="G728" s="85">
        <f>'3444'!BE721</f>
        <v>32707.753717443426</v>
      </c>
      <c r="H728" s="85">
        <f>'3444'!BF721</f>
        <v>35744.781431207783</v>
      </c>
      <c r="I728" s="85">
        <f>'3444'!BG721</f>
        <v>38781.80914497214</v>
      </c>
    </row>
    <row r="729" spans="1:9" x14ac:dyDescent="0.4">
      <c r="A729" s="35">
        <f>'3444'!Y722</f>
        <v>714500</v>
      </c>
      <c r="B729" s="106">
        <f>IF(A729&gt;174999.99,VLOOKUP(A729,'Higher Income Adjustment'!A$1:B$190,2),0)</f>
        <v>0.7000000000000004</v>
      </c>
      <c r="C729" s="85">
        <f>'3444'!AX722</f>
        <v>76309.726523072895</v>
      </c>
      <c r="D729" s="85">
        <f>'3444'!AY722</f>
        <v>83579.312095702961</v>
      </c>
      <c r="E729" s="85">
        <f>'3444'!AZ722</f>
        <v>90848.897668333026</v>
      </c>
      <c r="G729" s="85">
        <f>'3444'!BE722</f>
        <v>32744.940806299743</v>
      </c>
      <c r="H729" s="85">
        <f>'3444'!BF722</f>
        <v>35783.09454593814</v>
      </c>
      <c r="I729" s="85">
        <f>'3444'!BG722</f>
        <v>38821.248285576534</v>
      </c>
    </row>
    <row r="730" spans="1:9" x14ac:dyDescent="0.4">
      <c r="A730" s="35">
        <f>'3444'!Y723</f>
        <v>715500</v>
      </c>
      <c r="B730" s="106">
        <f>IF(A730&gt;174999.99,VLOOKUP(A730,'Higher Income Adjustment'!A$1:B$190,2),0)</f>
        <v>0.7000000000000004</v>
      </c>
      <c r="C730" s="85">
        <f>'3444'!AX723</f>
        <v>76406.272163831833</v>
      </c>
      <c r="D730" s="85">
        <f>'3444'!AY723</f>
        <v>83678.555772030886</v>
      </c>
      <c r="E730" s="85">
        <f>'3444'!AZ723</f>
        <v>90950.83938022994</v>
      </c>
      <c r="G730" s="85">
        <f>'3444'!BE723</f>
        <v>32782.126339991031</v>
      </c>
      <c r="H730" s="85">
        <f>'3444'!BF723</f>
        <v>35821.407660668498</v>
      </c>
      <c r="I730" s="85">
        <f>'3444'!BG723</f>
        <v>38860.688981345964</v>
      </c>
    </row>
    <row r="731" spans="1:9" x14ac:dyDescent="0.4">
      <c r="A731" s="35">
        <f>'3444'!Y724</f>
        <v>716500</v>
      </c>
      <c r="B731" s="106">
        <f>IF(A731&gt;174999.99,VLOOKUP(A731,'Higher Income Adjustment'!A$1:B$190,2),0)</f>
        <v>0.7000000000000004</v>
      </c>
      <c r="C731" s="85">
        <f>'3444'!AX724</f>
        <v>76502.814087587671</v>
      </c>
      <c r="D731" s="85">
        <f>'3444'!AY724</f>
        <v>83777.799448358826</v>
      </c>
      <c r="E731" s="85">
        <f>'3444'!AZ724</f>
        <v>91052.784809129982</v>
      </c>
      <c r="G731" s="85">
        <f>'3444'!BE724</f>
        <v>32819.310320247554</v>
      </c>
      <c r="H731" s="85">
        <f>'3444'!BF724</f>
        <v>35859.720775398848</v>
      </c>
      <c r="I731" s="85">
        <f>'3444'!BG724</f>
        <v>38900.131230550141</v>
      </c>
    </row>
    <row r="732" spans="1:9" x14ac:dyDescent="0.4">
      <c r="A732" s="35">
        <f>'3444'!Y725</f>
        <v>717500</v>
      </c>
      <c r="B732" s="106">
        <f>IF(A732&gt;174999.99,VLOOKUP(A732,'Higher Income Adjustment'!A$1:B$190,2),0)</f>
        <v>0.7000000000000004</v>
      </c>
      <c r="C732" s="85">
        <f>'3444'!AX725</f>
        <v>76599.352298480051</v>
      </c>
      <c r="D732" s="85">
        <f>'3444'!AY725</f>
        <v>83877.043124686752</v>
      </c>
      <c r="E732" s="85">
        <f>'3444'!AZ725</f>
        <v>91154.733950893453</v>
      </c>
      <c r="G732" s="85">
        <f>'3444'!BE725</f>
        <v>32856.492748799406</v>
      </c>
      <c r="H732" s="85">
        <f>'3444'!BF725</f>
        <v>35898.033890129213</v>
      </c>
      <c r="I732" s="85">
        <f>'3444'!BG725</f>
        <v>38939.575031459019</v>
      </c>
    </row>
    <row r="733" spans="1:9" x14ac:dyDescent="0.4">
      <c r="A733" s="35">
        <f>'3444'!Y726</f>
        <v>718500</v>
      </c>
      <c r="B733" s="106">
        <f>IF(A733&gt;174999.99,VLOOKUP(A733,'Higher Income Adjustment'!A$1:B$190,2),0)</f>
        <v>0.7000000000000004</v>
      </c>
      <c r="C733" s="85">
        <f>'3444'!AX726</f>
        <v>76695.886800648208</v>
      </c>
      <c r="D733" s="85">
        <f>'3444'!AY726</f>
        <v>83976.286801014692</v>
      </c>
      <c r="E733" s="85">
        <f>'3444'!AZ726</f>
        <v>91256.686801381176</v>
      </c>
      <c r="G733" s="85">
        <f>'3444'!BE726</f>
        <v>32893.673627376447</v>
      </c>
      <c r="H733" s="85">
        <f>'3444'!BF726</f>
        <v>35936.347004859563</v>
      </c>
      <c r="I733" s="85">
        <f>'3444'!BG726</f>
        <v>38979.020382342678</v>
      </c>
    </row>
    <row r="734" spans="1:9" x14ac:dyDescent="0.4">
      <c r="A734" s="35">
        <f>'3444'!Y727</f>
        <v>719500</v>
      </c>
      <c r="B734" s="106">
        <f>IF(A734&gt;174999.99,VLOOKUP(A734,'Higher Income Adjustment'!A$1:B$190,2),0)</f>
        <v>0.7000000000000004</v>
      </c>
      <c r="C734" s="85">
        <f>'3444'!AX727</f>
        <v>76792.417598230822</v>
      </c>
      <c r="D734" s="85">
        <f>'3444'!AY727</f>
        <v>84075.530477342618</v>
      </c>
      <c r="E734" s="85">
        <f>'3444'!AZ727</f>
        <v>91358.643356454413</v>
      </c>
      <c r="G734" s="85">
        <f>'3444'!BE727</f>
        <v>32930.852957708383</v>
      </c>
      <c r="H734" s="85">
        <f>'3444'!BF727</f>
        <v>35974.66011958992</v>
      </c>
      <c r="I734" s="85">
        <f>'3444'!BG727</f>
        <v>39018.467281471458</v>
      </c>
    </row>
    <row r="735" spans="1:9" x14ac:dyDescent="0.4">
      <c r="A735" s="35">
        <f>'3444'!Y728</f>
        <v>720500</v>
      </c>
      <c r="B735" s="106">
        <f>IF(A735&gt;174999.99,VLOOKUP(A735,'Higher Income Adjustment'!A$1:B$190,2),0)</f>
        <v>0.7000000000000004</v>
      </c>
      <c r="C735" s="85">
        <f>'3444'!AX728</f>
        <v>76888.944695366139</v>
      </c>
      <c r="D735" s="85">
        <f>'3444'!AY728</f>
        <v>84174.774153670558</v>
      </c>
      <c r="E735" s="85">
        <f>'3444'!AZ728</f>
        <v>91460.603611974977</v>
      </c>
      <c r="G735" s="85">
        <f>'3444'!BE728</f>
        <v>32968.030741524672</v>
      </c>
      <c r="H735" s="85">
        <f>'3444'!BF728</f>
        <v>36012.973234320278</v>
      </c>
      <c r="I735" s="85">
        <f>'3444'!BG728</f>
        <v>39057.915727115884</v>
      </c>
    </row>
    <row r="736" spans="1:9" x14ac:dyDescent="0.4">
      <c r="A736" s="35">
        <f>'3444'!Y729</f>
        <v>721500</v>
      </c>
      <c r="B736" s="106">
        <f>IF(A736&gt;174999.99,VLOOKUP(A736,'Higher Income Adjustment'!A$1:B$190,2),0)</f>
        <v>0.7000000000000004</v>
      </c>
      <c r="C736" s="85">
        <f>'3444'!AX729</f>
        <v>76985.468096191806</v>
      </c>
      <c r="D736" s="85">
        <f>'3444'!AY729</f>
        <v>84274.017829998484</v>
      </c>
      <c r="E736" s="85">
        <f>'3444'!AZ729</f>
        <v>91562.567563805162</v>
      </c>
      <c r="G736" s="85">
        <f>'3444'!BE729</f>
        <v>33005.206980554547</v>
      </c>
      <c r="H736" s="85">
        <f>'3444'!BF729</f>
        <v>36051.286349050628</v>
      </c>
      <c r="I736" s="85">
        <f>'3444'!BG729</f>
        <v>39097.365717546709</v>
      </c>
    </row>
    <row r="737" spans="1:9" x14ac:dyDescent="0.4">
      <c r="A737" s="35">
        <f>'3444'!Y730</f>
        <v>722500</v>
      </c>
      <c r="B737" s="106">
        <f>IF(A737&gt;174999.99,VLOOKUP(A737,'Higher Income Adjustment'!A$1:B$190,2),0)</f>
        <v>0.7000000000000004</v>
      </c>
      <c r="C737" s="85">
        <f>'3444'!AX730</f>
        <v>77081.987804844975</v>
      </c>
      <c r="D737" s="85">
        <f>'3444'!AY730</f>
        <v>84373.261506326424</v>
      </c>
      <c r="E737" s="85">
        <f>'3444'!AZ730</f>
        <v>91664.535207807872</v>
      </c>
      <c r="G737" s="85">
        <f>'3444'!BE730</f>
        <v>33042.381676527046</v>
      </c>
      <c r="H737" s="85">
        <f>'3444'!BF730</f>
        <v>36089.599463780993</v>
      </c>
      <c r="I737" s="85">
        <f>'3444'!BG730</f>
        <v>39136.81725103494</v>
      </c>
    </row>
    <row r="738" spans="1:9" x14ac:dyDescent="0.4">
      <c r="A738" s="35">
        <f>'3444'!Y731</f>
        <v>723500</v>
      </c>
      <c r="B738" s="106">
        <f>IF(A738&gt;174999.99,VLOOKUP(A738,'Higher Income Adjustment'!A$1:B$190,2),0)</f>
        <v>0.7000000000000004</v>
      </c>
      <c r="C738" s="85">
        <f>'3444'!AX731</f>
        <v>77178.50382546219</v>
      </c>
      <c r="D738" s="85">
        <f>'3444'!AY731</f>
        <v>84472.505182654364</v>
      </c>
      <c r="E738" s="85">
        <f>'3444'!AZ731</f>
        <v>91766.506539846538</v>
      </c>
      <c r="G738" s="85">
        <f>'3444'!BE731</f>
        <v>33079.554831170935</v>
      </c>
      <c r="H738" s="85">
        <f>'3444'!BF731</f>
        <v>36127.912578511343</v>
      </c>
      <c r="I738" s="85">
        <f>'3444'!BG731</f>
        <v>39176.27032585175</v>
      </c>
    </row>
    <row r="739" spans="1:9" x14ac:dyDescent="0.4">
      <c r="A739" s="35">
        <f>'3444'!Y732</f>
        <v>724500</v>
      </c>
      <c r="B739" s="106">
        <f>IF(A739&gt;174999.99,VLOOKUP(A739,'Higher Income Adjustment'!A$1:B$190,2),0)</f>
        <v>0.7000000000000004</v>
      </c>
      <c r="C739" s="85">
        <f>'3444'!AX732</f>
        <v>77275.016162179425</v>
      </c>
      <c r="D739" s="85">
        <f>'3444'!AY732</f>
        <v>84571.74885898229</v>
      </c>
      <c r="E739" s="85">
        <f>'3444'!AZ732</f>
        <v>91868.481555785154</v>
      </c>
      <c r="G739" s="85">
        <f>'3444'!BE732</f>
        <v>33116.72644621475</v>
      </c>
      <c r="H739" s="85">
        <f>'3444'!BF732</f>
        <v>36166.2256932417</v>
      </c>
      <c r="I739" s="85">
        <f>'3444'!BG732</f>
        <v>39215.72494026865</v>
      </c>
    </row>
    <row r="740" spans="1:9" x14ac:dyDescent="0.4">
      <c r="A740" s="35">
        <f>'3444'!Y733</f>
        <v>725500</v>
      </c>
      <c r="B740" s="106">
        <f>IF(A740&gt;174999.99,VLOOKUP(A740,'Higher Income Adjustment'!A$1:B$190,2),0)</f>
        <v>0.7000000000000004</v>
      </c>
      <c r="C740" s="85">
        <f>'3444'!AX733</f>
        <v>77371.524819132072</v>
      </c>
      <c r="D740" s="85">
        <f>'3444'!AY733</f>
        <v>84670.99253531023</v>
      </c>
      <c r="E740" s="85">
        <f>'3444'!AZ733</f>
        <v>91970.460251488388</v>
      </c>
      <c r="G740" s="85">
        <f>'3444'!BE733</f>
        <v>33153.896523386771</v>
      </c>
      <c r="H740" s="85">
        <f>'3444'!BF733</f>
        <v>36204.538807972058</v>
      </c>
      <c r="I740" s="85">
        <f>'3444'!BG733</f>
        <v>39255.181092557345</v>
      </c>
    </row>
    <row r="741" spans="1:9" x14ac:dyDescent="0.4">
      <c r="A741" s="35">
        <f>'3444'!Y734</f>
        <v>726500</v>
      </c>
      <c r="B741" s="106">
        <f>IF(A741&gt;174999.99,VLOOKUP(A741,'Higher Income Adjustment'!A$1:B$190,2),0)</f>
        <v>0.7000000000000004</v>
      </c>
      <c r="C741" s="85">
        <f>'3444'!AX734</f>
        <v>77468.029800454809</v>
      </c>
      <c r="D741" s="85">
        <f>'3444'!AY734</f>
        <v>84770.236211638156</v>
      </c>
      <c r="E741" s="85">
        <f>'3444'!AZ734</f>
        <v>92072.442622821502</v>
      </c>
      <c r="G741" s="85">
        <f>'3444'!BE734</f>
        <v>33191.065064415001</v>
      </c>
      <c r="H741" s="85">
        <f>'3444'!BF734</f>
        <v>36242.851922702408</v>
      </c>
      <c r="I741" s="85">
        <f>'3444'!BG734</f>
        <v>39294.638780989815</v>
      </c>
    </row>
    <row r="742" spans="1:9" x14ac:dyDescent="0.4">
      <c r="A742" s="35">
        <f>'3444'!Y735</f>
        <v>727500</v>
      </c>
      <c r="B742" s="106">
        <f>IF(A742&gt;174999.99,VLOOKUP(A742,'Higher Income Adjustment'!A$1:B$190,2),0)</f>
        <v>0.7000000000000004</v>
      </c>
      <c r="C742" s="85">
        <f>'3444'!AX735</f>
        <v>77564.531110281765</v>
      </c>
      <c r="D742" s="85">
        <f>'3444'!AY735</f>
        <v>84869.479887966096</v>
      </c>
      <c r="E742" s="85">
        <f>'3444'!AZ735</f>
        <v>92174.428665650426</v>
      </c>
      <c r="G742" s="85">
        <f>'3444'!BE735</f>
        <v>33228.232071027211</v>
      </c>
      <c r="H742" s="85">
        <f>'3444'!BF735</f>
        <v>36281.165037432773</v>
      </c>
      <c r="I742" s="85">
        <f>'3444'!BG735</f>
        <v>39334.098003838335</v>
      </c>
    </row>
    <row r="743" spans="1:9" x14ac:dyDescent="0.4">
      <c r="A743" s="35">
        <f>'3444'!Y736</f>
        <v>728500</v>
      </c>
      <c r="B743" s="106">
        <f>IF(A743&gt;174999.99,VLOOKUP(A743,'Higher Income Adjustment'!A$1:B$190,2),0)</f>
        <v>0.7000000000000004</v>
      </c>
      <c r="C743" s="85">
        <f>'3444'!AX736</f>
        <v>77661.028752746352</v>
      </c>
      <c r="D743" s="85">
        <f>'3444'!AY736</f>
        <v>84968.723564294021</v>
      </c>
      <c r="E743" s="85">
        <f>'3444'!AZ736</f>
        <v>92276.418375841691</v>
      </c>
      <c r="G743" s="85">
        <f>'3444'!BE736</f>
        <v>33265.397544950843</v>
      </c>
      <c r="H743" s="85">
        <f>'3444'!BF736</f>
        <v>36319.478152163123</v>
      </c>
      <c r="I743" s="85">
        <f>'3444'!BG736</f>
        <v>39373.558759375403</v>
      </c>
    </row>
    <row r="744" spans="1:9" x14ac:dyDescent="0.4">
      <c r="A744" s="35">
        <f>'3444'!Y737</f>
        <v>729500</v>
      </c>
      <c r="B744" s="106">
        <f>IF(A744&gt;174999.99,VLOOKUP(A744,'Higher Income Adjustment'!A$1:B$190,2),0)</f>
        <v>0.7000000000000004</v>
      </c>
      <c r="C744" s="85">
        <f>'3444'!AX737</f>
        <v>77757.522731981298</v>
      </c>
      <c r="D744" s="85">
        <f>'3444'!AY737</f>
        <v>85067.967240621962</v>
      </c>
      <c r="E744" s="85">
        <f>'3444'!AZ737</f>
        <v>92378.411749262625</v>
      </c>
      <c r="G744" s="85">
        <f>'3444'!BE737</f>
        <v>33302.561487913088</v>
      </c>
      <c r="H744" s="85">
        <f>'3444'!BF737</f>
        <v>36357.79126689348</v>
      </c>
      <c r="I744" s="85">
        <f>'3444'!BG737</f>
        <v>39413.021045873873</v>
      </c>
    </row>
    <row r="745" spans="1:9" x14ac:dyDescent="0.4">
      <c r="A745" s="35">
        <f>'3444'!Y738</f>
        <v>730500</v>
      </c>
      <c r="B745" s="106">
        <f>IF(A745&gt;174999.99,VLOOKUP(A745,'Higher Income Adjustment'!A$1:B$190,2),0)</f>
        <v>0.7000000000000004</v>
      </c>
      <c r="C745" s="85">
        <f>'3444'!AX738</f>
        <v>77854.013052118607</v>
      </c>
      <c r="D745" s="85">
        <f>'3444'!AY738</f>
        <v>85167.210916949887</v>
      </c>
      <c r="E745" s="85">
        <f>'3444'!AZ738</f>
        <v>92480.408781781167</v>
      </c>
      <c r="G745" s="85">
        <f>'3444'!BE738</f>
        <v>33339.72390164082</v>
      </c>
      <c r="H745" s="85">
        <f>'3444'!BF738</f>
        <v>36396.104381623838</v>
      </c>
      <c r="I745" s="85">
        <f>'3444'!BG738</f>
        <v>39452.484861606856</v>
      </c>
    </row>
    <row r="746" spans="1:9" x14ac:dyDescent="0.4">
      <c r="A746" s="35">
        <f>'3444'!Y739</f>
        <v>731500</v>
      </c>
      <c r="B746" s="106">
        <f>IF(A746&gt;174999.99,VLOOKUP(A746,'Higher Income Adjustment'!A$1:B$190,2),0)</f>
        <v>0.7000000000000004</v>
      </c>
      <c r="C746" s="85">
        <f>'3444'!AX739</f>
        <v>77950.499717289611</v>
      </c>
      <c r="D746" s="85">
        <f>'3444'!AY739</f>
        <v>85266.454593277827</v>
      </c>
      <c r="E746" s="85">
        <f>'3444'!AZ739</f>
        <v>92582.409469266044</v>
      </c>
      <c r="G746" s="85">
        <f>'3444'!BE739</f>
        <v>33376.884787860625</v>
      </c>
      <c r="H746" s="85">
        <f>'3444'!BF739</f>
        <v>36434.417496354188</v>
      </c>
      <c r="I746" s="85">
        <f>'3444'!BG739</f>
        <v>39491.950204847752</v>
      </c>
    </row>
    <row r="747" spans="1:9" x14ac:dyDescent="0.4">
      <c r="A747" s="35">
        <f>'3444'!Y740</f>
        <v>732500</v>
      </c>
      <c r="B747" s="106">
        <f>IF(A747&gt;174999.99,VLOOKUP(A747,'Higher Income Adjustment'!A$1:B$190,2),0)</f>
        <v>0.7000000000000004</v>
      </c>
      <c r="C747" s="85">
        <f>'3444'!AX740</f>
        <v>78046.982731624856</v>
      </c>
      <c r="D747" s="85">
        <f>'3444'!AY740</f>
        <v>85365.698269605753</v>
      </c>
      <c r="E747" s="85">
        <f>'3444'!AZ740</f>
        <v>92684.41380758665</v>
      </c>
      <c r="G747" s="85">
        <f>'3444'!BE740</f>
        <v>33414.044148298781</v>
      </c>
      <c r="H747" s="85">
        <f>'3444'!BF740</f>
        <v>36472.730611084553</v>
      </c>
      <c r="I747" s="85">
        <f>'3444'!BG740</f>
        <v>39531.417073870325</v>
      </c>
    </row>
    <row r="748" spans="1:9" x14ac:dyDescent="0.4">
      <c r="A748" s="35">
        <f>'3444'!Y741</f>
        <v>733500</v>
      </c>
      <c r="B748" s="106">
        <f>IF(A748&gt;174999.99,VLOOKUP(A748,'Higher Income Adjustment'!A$1:B$190,2),0)</f>
        <v>0.7000000000000004</v>
      </c>
      <c r="C748" s="85">
        <f>'3444'!AX741</f>
        <v>78143.462099254117</v>
      </c>
      <c r="D748" s="85">
        <f>'3444'!AY741</f>
        <v>85464.941945933693</v>
      </c>
      <c r="E748" s="85">
        <f>'3444'!AZ741</f>
        <v>92786.42179261327</v>
      </c>
      <c r="G748" s="85">
        <f>'3444'!BE741</f>
        <v>33451.201984681218</v>
      </c>
      <c r="H748" s="85">
        <f>'3444'!BF741</f>
        <v>36511.043725814903</v>
      </c>
      <c r="I748" s="85">
        <f>'3444'!BG741</f>
        <v>39570.885466948588</v>
      </c>
    </row>
    <row r="749" spans="1:9" x14ac:dyDescent="0.4">
      <c r="A749" s="35">
        <f>'3444'!Y742</f>
        <v>734500</v>
      </c>
      <c r="B749" s="106">
        <f>IF(A749&gt;174999.99,VLOOKUP(A749,'Higher Income Adjustment'!A$1:B$190,2),0)</f>
        <v>0.7000000000000004</v>
      </c>
      <c r="C749" s="85">
        <f>'3444'!AX742</f>
        <v>78239.937824306413</v>
      </c>
      <c r="D749" s="85">
        <f>'3444'!AY742</f>
        <v>85564.185622261633</v>
      </c>
      <c r="E749" s="85">
        <f>'3444'!AZ742</f>
        <v>92888.433420216854</v>
      </c>
      <c r="G749" s="85">
        <f>'3444'!BE742</f>
        <v>33488.358298733569</v>
      </c>
      <c r="H749" s="85">
        <f>'3444'!BF742</f>
        <v>36549.356840545261</v>
      </c>
      <c r="I749" s="85">
        <f>'3444'!BG742</f>
        <v>39610.355382356953</v>
      </c>
    </row>
    <row r="750" spans="1:9" x14ac:dyDescent="0.4">
      <c r="A750" s="35">
        <f>'3444'!Y743</f>
        <v>735500</v>
      </c>
      <c r="B750" s="106">
        <f>IF(A750&gt;174999.99,VLOOKUP(A750,'Higher Income Adjustment'!A$1:B$190,2),0)</f>
        <v>0.7000000000000004</v>
      </c>
      <c r="C750" s="85">
        <f>'3444'!AX743</f>
        <v>78336.409910909933</v>
      </c>
      <c r="D750" s="85">
        <f>'3444'!AY743</f>
        <v>85663.429298589559</v>
      </c>
      <c r="E750" s="85">
        <f>'3444'!AZ743</f>
        <v>92990.448686269185</v>
      </c>
      <c r="G750" s="85">
        <f>'3444'!BE743</f>
        <v>33525.513092181121</v>
      </c>
      <c r="H750" s="85">
        <f>'3444'!BF743</f>
        <v>36587.669955275618</v>
      </c>
      <c r="I750" s="85">
        <f>'3444'!BG743</f>
        <v>39649.826818370115</v>
      </c>
    </row>
    <row r="751" spans="1:9" x14ac:dyDescent="0.4">
      <c r="A751" s="35">
        <f>'3444'!Y744</f>
        <v>736500</v>
      </c>
      <c r="B751" s="106">
        <f>IF(A751&gt;174999.99,VLOOKUP(A751,'Higher Income Adjustment'!A$1:B$190,2),0)</f>
        <v>0.7000000000000004</v>
      </c>
      <c r="C751" s="85">
        <f>'3444'!AX744</f>
        <v>78432.878363192081</v>
      </c>
      <c r="D751" s="85">
        <f>'3444'!AY744</f>
        <v>85762.672974917499</v>
      </c>
      <c r="E751" s="85">
        <f>'3444'!AZ744</f>
        <v>93092.467586642917</v>
      </c>
      <c r="G751" s="85">
        <f>'3444'!BE744</f>
        <v>33562.66636674881</v>
      </c>
      <c r="H751" s="85">
        <f>'3444'!BF744</f>
        <v>36625.983070005968</v>
      </c>
      <c r="I751" s="85">
        <f>'3444'!BG744</f>
        <v>39689.299773263127</v>
      </c>
    </row>
    <row r="752" spans="1:9" x14ac:dyDescent="0.4">
      <c r="A752" s="35">
        <f>'3444'!Y745</f>
        <v>737500</v>
      </c>
      <c r="B752" s="106">
        <f>IF(A752&gt;174999.99,VLOOKUP(A752,'Higher Income Adjustment'!A$1:B$190,2),0)</f>
        <v>0.7000000000000004</v>
      </c>
      <c r="C752" s="85">
        <f>'3444'!AX745</f>
        <v>78529.343185279373</v>
      </c>
      <c r="D752" s="85">
        <f>'3444'!AY745</f>
        <v>85861.916651245425</v>
      </c>
      <c r="E752" s="85">
        <f>'3444'!AZ745</f>
        <v>93194.490117211477</v>
      </c>
      <c r="G752" s="85">
        <f>'3444'!BE745</f>
        <v>33599.818124161247</v>
      </c>
      <c r="H752" s="85">
        <f>'3444'!BF745</f>
        <v>36664.296184736333</v>
      </c>
      <c r="I752" s="85">
        <f>'3444'!BG745</f>
        <v>39728.774245311419</v>
      </c>
    </row>
    <row r="753" spans="1:9" x14ac:dyDescent="0.4">
      <c r="A753" s="35">
        <f>'3444'!Y746</f>
        <v>738500</v>
      </c>
      <c r="B753" s="106">
        <f>IF(A753&gt;174999.99,VLOOKUP(A753,'Higher Income Adjustment'!A$1:B$190,2),0)</f>
        <v>0.7000000000000004</v>
      </c>
      <c r="C753" s="85">
        <f>'3444'!AX746</f>
        <v>78625.804381297523</v>
      </c>
      <c r="D753" s="85">
        <f>'3444'!AY746</f>
        <v>85961.160327573365</v>
      </c>
      <c r="E753" s="85">
        <f>'3444'!AZ746</f>
        <v>93296.516273849207</v>
      </c>
      <c r="G753" s="85">
        <f>'3444'!BE746</f>
        <v>33636.968366142632</v>
      </c>
      <c r="H753" s="85">
        <f>'3444'!BF746</f>
        <v>36702.609299466683</v>
      </c>
      <c r="I753" s="85">
        <f>'3444'!BG746</f>
        <v>39768.250232790735</v>
      </c>
    </row>
    <row r="754" spans="1:9" x14ac:dyDescent="0.4">
      <c r="A754" s="35">
        <f>'3444'!Y747</f>
        <v>739500</v>
      </c>
      <c r="B754" s="106">
        <f>IF(A754&gt;174999.99,VLOOKUP(A754,'Higher Income Adjustment'!A$1:B$190,2),0)</f>
        <v>0.7000000000000004</v>
      </c>
      <c r="C754" s="85">
        <f>'3444'!AX747</f>
        <v>78722.261955371301</v>
      </c>
      <c r="D754" s="85">
        <f>'3444'!AY747</f>
        <v>86060.404003901291</v>
      </c>
      <c r="E754" s="85">
        <f>'3444'!AZ747</f>
        <v>93398.54605243128</v>
      </c>
      <c r="G754" s="85">
        <f>'3444'!BE747</f>
        <v>33674.117094416855</v>
      </c>
      <c r="H754" s="85">
        <f>'3444'!BF747</f>
        <v>36740.922414197041</v>
      </c>
      <c r="I754" s="85">
        <f>'3444'!BG747</f>
        <v>39807.727733977226</v>
      </c>
    </row>
    <row r="755" spans="1:9" x14ac:dyDescent="0.4">
      <c r="A755" s="35">
        <f>'3444'!Y748</f>
        <v>740500</v>
      </c>
      <c r="B755" s="106">
        <f>IF(A755&gt;174999.99,VLOOKUP(A755,'Higher Income Adjustment'!A$1:B$190,2),0)</f>
        <v>0.7000000000000004</v>
      </c>
      <c r="C755" s="85">
        <f>'3444'!AX748</f>
        <v>78818.715911624648</v>
      </c>
      <c r="D755" s="85">
        <f>'3444'!AY748</f>
        <v>86159.647680229231</v>
      </c>
      <c r="E755" s="85">
        <f>'3444'!AZ748</f>
        <v>93500.579448833814</v>
      </c>
      <c r="G755" s="85">
        <f>'3444'!BE748</f>
        <v>33711.264310707404</v>
      </c>
      <c r="H755" s="85">
        <f>'3444'!BF748</f>
        <v>36779.235528927398</v>
      </c>
      <c r="I755" s="85">
        <f>'3444'!BG748</f>
        <v>39847.206747147393</v>
      </c>
    </row>
    <row r="756" spans="1:9" x14ac:dyDescent="0.4">
      <c r="A756" s="35">
        <f>'3444'!Y749</f>
        <v>741500</v>
      </c>
      <c r="B756" s="106">
        <f>IF(A756&gt;174999.99,VLOOKUP(A756,'Higher Income Adjustment'!A$1:B$190,2),0)</f>
        <v>0.7000000000000004</v>
      </c>
      <c r="C756" s="85">
        <f>'3444'!AX749</f>
        <v>78915.166254180513</v>
      </c>
      <c r="D756" s="85">
        <f>'3444'!AY749</f>
        <v>86258.891356557157</v>
      </c>
      <c r="E756" s="85">
        <f>'3444'!AZ749</f>
        <v>93602.6164589338</v>
      </c>
      <c r="G756" s="85">
        <f>'3444'!BE749</f>
        <v>33748.410016737376</v>
      </c>
      <c r="H756" s="85">
        <f>'3444'!BF749</f>
        <v>36817.548643657748</v>
      </c>
      <c r="I756" s="85">
        <f>'3444'!BG749</f>
        <v>39886.687270578121</v>
      </c>
    </row>
    <row r="757" spans="1:9" x14ac:dyDescent="0.4">
      <c r="A757" s="35">
        <f>'3444'!Y750</f>
        <v>742500</v>
      </c>
      <c r="B757" s="106">
        <f>IF(A757&gt;174999.99,VLOOKUP(A757,'Higher Income Adjustment'!A$1:B$190,2),0)</f>
        <v>0.7000000000000004</v>
      </c>
      <c r="C757" s="85">
        <f>'3444'!AX750</f>
        <v>79011.612987160988</v>
      </c>
      <c r="D757" s="85">
        <f>'3444'!AY750</f>
        <v>86358.135032885097</v>
      </c>
      <c r="E757" s="85">
        <f>'3444'!AZ750</f>
        <v>93704.657078609205</v>
      </c>
      <c r="G757" s="85">
        <f>'3444'!BE750</f>
        <v>33785.554214229502</v>
      </c>
      <c r="H757" s="85">
        <f>'3444'!BF750</f>
        <v>36855.861758388106</v>
      </c>
      <c r="I757" s="85">
        <f>'3444'!BG750</f>
        <v>39926.16930254671</v>
      </c>
    </row>
    <row r="758" spans="1:9" x14ac:dyDescent="0.4">
      <c r="A758" s="35">
        <f>'3444'!Y751</f>
        <v>743500</v>
      </c>
      <c r="B758" s="106">
        <f>IF(A758&gt;174999.99,VLOOKUP(A758,'Higher Income Adjustment'!A$1:B$190,2),0)</f>
        <v>0.7000000000000004</v>
      </c>
      <c r="C758" s="85">
        <f>'3444'!AX751</f>
        <v>79108.056114687162</v>
      </c>
      <c r="D758" s="85">
        <f>'3444'!AY751</f>
        <v>86457.378709213022</v>
      </c>
      <c r="E758" s="85">
        <f>'3444'!AZ751</f>
        <v>93806.701303738882</v>
      </c>
      <c r="G758" s="85">
        <f>'3444'!BE751</f>
        <v>33822.696904906101</v>
      </c>
      <c r="H758" s="85">
        <f>'3444'!BF751</f>
        <v>36894.174873118463</v>
      </c>
      <c r="I758" s="85">
        <f>'3444'!BG751</f>
        <v>39965.652841330826</v>
      </c>
    </row>
    <row r="759" spans="1:9" x14ac:dyDescent="0.4">
      <c r="A759" s="35">
        <f>'3444'!Y752</f>
        <v>744500</v>
      </c>
      <c r="B759" s="106">
        <f>IF(A759&gt;174999.99,VLOOKUP(A759,'Higher Income Adjustment'!A$1:B$190,2),0)</f>
        <v>0.7000000000000004</v>
      </c>
      <c r="C759" s="85">
        <f>'3444'!AX752</f>
        <v>79204.495640879191</v>
      </c>
      <c r="D759" s="85">
        <f>'3444'!AY752</f>
        <v>86556.622385540963</v>
      </c>
      <c r="E759" s="85">
        <f>'3444'!AZ752</f>
        <v>93908.749130202734</v>
      </c>
      <c r="G759" s="85">
        <f>'3444'!BE752</f>
        <v>33859.83809048908</v>
      </c>
      <c r="H759" s="85">
        <f>'3444'!BF752</f>
        <v>36932.487987848821</v>
      </c>
      <c r="I759" s="85">
        <f>'3444'!BG752</f>
        <v>40005.137885208562</v>
      </c>
    </row>
    <row r="760" spans="1:9" x14ac:dyDescent="0.4">
      <c r="A760" s="35">
        <f>'3444'!Y753</f>
        <v>745500</v>
      </c>
      <c r="B760" s="106">
        <f>IF(A760&gt;174999.99,VLOOKUP(A760,'Higher Income Adjustment'!A$1:B$190,2),0)</f>
        <v>0.7000000000000004</v>
      </c>
      <c r="C760" s="85">
        <f>'3444'!AX753</f>
        <v>79300.931569856213</v>
      </c>
      <c r="D760" s="85">
        <f>'3444'!AY753</f>
        <v>86655.866061868903</v>
      </c>
      <c r="E760" s="85">
        <f>'3444'!AZ753</f>
        <v>94010.800553881592</v>
      </c>
      <c r="G760" s="85">
        <f>'3444'!BE753</f>
        <v>33896.977772699945</v>
      </c>
      <c r="H760" s="85">
        <f>'3444'!BF753</f>
        <v>36970.801102579178</v>
      </c>
      <c r="I760" s="85">
        <f>'3444'!BG753</f>
        <v>40044.624432458411</v>
      </c>
    </row>
    <row r="761" spans="1:9" x14ac:dyDescent="0.4">
      <c r="A761" s="35">
        <f>'3444'!Y754</f>
        <v>746500</v>
      </c>
      <c r="B761" s="106">
        <f>IF(A761&gt;174999.99,VLOOKUP(A761,'Higher Income Adjustment'!A$1:B$190,2),0)</f>
        <v>0.7000000000000004</v>
      </c>
      <c r="C761" s="85">
        <f>'3444'!AX754</f>
        <v>79397.363905736333</v>
      </c>
      <c r="D761" s="85">
        <f>'3444'!AY754</f>
        <v>86755.109738196828</v>
      </c>
      <c r="E761" s="85">
        <f>'3444'!AZ754</f>
        <v>94112.855570657324</v>
      </c>
      <c r="G761" s="85">
        <f>'3444'!BE754</f>
        <v>33934.115953259767</v>
      </c>
      <c r="H761" s="85">
        <f>'3444'!BF754</f>
        <v>37009.114217309529</v>
      </c>
      <c r="I761" s="85">
        <f>'3444'!BG754</f>
        <v>40084.112481359291</v>
      </c>
    </row>
    <row r="762" spans="1:9" x14ac:dyDescent="0.4">
      <c r="A762" s="35">
        <f>'3444'!Y755</f>
        <v>747500</v>
      </c>
      <c r="B762" s="106">
        <f>IF(A762&gt;174999.99,VLOOKUP(A762,'Higher Income Adjustment'!A$1:B$190,2),0)</f>
        <v>0.7000000000000004</v>
      </c>
      <c r="C762" s="85">
        <f>'3444'!AX755</f>
        <v>79493.792652636723</v>
      </c>
      <c r="D762" s="85">
        <f>'3444'!AY755</f>
        <v>86854.353414524769</v>
      </c>
      <c r="E762" s="85">
        <f>'3444'!AZ755</f>
        <v>94214.914176412814</v>
      </c>
      <c r="G762" s="85">
        <f>'3444'!BE755</f>
        <v>33971.252633889206</v>
      </c>
      <c r="H762" s="85">
        <f>'3444'!BF755</f>
        <v>37047.427332039886</v>
      </c>
      <c r="I762" s="85">
        <f>'3444'!BG755</f>
        <v>40123.602030190566</v>
      </c>
    </row>
    <row r="763" spans="1:9" x14ac:dyDescent="0.4">
      <c r="A763" s="35">
        <f>'3444'!Y756</f>
        <v>748500</v>
      </c>
      <c r="B763" s="106">
        <f>IF(A763&gt;174999.99,VLOOKUP(A763,'Higher Income Adjustment'!A$1:B$190,2),0)</f>
        <v>0.7000000000000004</v>
      </c>
      <c r="C763" s="85">
        <f>'3444'!AX756</f>
        <v>79590.217814673379</v>
      </c>
      <c r="D763" s="85">
        <f>'3444'!AY756</f>
        <v>86953.597090852694</v>
      </c>
      <c r="E763" s="85">
        <f>'3444'!AZ756</f>
        <v>94316.97636703201</v>
      </c>
      <c r="G763" s="85">
        <f>'3444'!BE756</f>
        <v>34008.387816308474</v>
      </c>
      <c r="H763" s="85">
        <f>'3444'!BF756</f>
        <v>37085.740446770244</v>
      </c>
      <c r="I763" s="85">
        <f>'3444'!BG756</f>
        <v>40163.093077232013</v>
      </c>
    </row>
    <row r="764" spans="1:9" x14ac:dyDescent="0.4">
      <c r="A764" s="35">
        <f>'3444'!Y757</f>
        <v>749500</v>
      </c>
      <c r="B764" s="106">
        <f>IF(A764&gt;174999.99,VLOOKUP(A764,'Higher Income Adjustment'!A$1:B$190,2),0)</f>
        <v>0.7000000000000004</v>
      </c>
      <c r="C764" s="85">
        <f>'3444'!AX757</f>
        <v>79686.639395961378</v>
      </c>
      <c r="D764" s="85">
        <f>'3444'!AY757</f>
        <v>87052.840767180634</v>
      </c>
      <c r="E764" s="85">
        <f>'3444'!AZ757</f>
        <v>94419.042138399891</v>
      </c>
      <c r="G764" s="85">
        <f>'3444'!BE757</f>
        <v>34045.521502237345</v>
      </c>
      <c r="H764" s="85">
        <f>'3444'!BF757</f>
        <v>37124.053561500601</v>
      </c>
      <c r="I764" s="85">
        <f>'3444'!BG757</f>
        <v>40202.585620763857</v>
      </c>
    </row>
    <row r="765" spans="1:9" x14ac:dyDescent="0.4">
      <c r="A765" s="35">
        <f>'3444'!Y758</f>
        <v>750500</v>
      </c>
      <c r="B765" s="106">
        <f>IF(A765&gt;174999.99,VLOOKUP(A765,'Higher Income Adjustment'!A$1:B$190,2),0)</f>
        <v>0.7000000000000004</v>
      </c>
      <c r="C765" s="85">
        <f>'3444'!AX758</f>
        <v>79783.057400614591</v>
      </c>
      <c r="D765" s="85">
        <f>'3444'!AY758</f>
        <v>87152.08444350856</v>
      </c>
      <c r="E765" s="85">
        <f>'3444'!AZ758</f>
        <v>94521.111486402529</v>
      </c>
      <c r="G765" s="85">
        <f>'3444'!BE758</f>
        <v>34082.653693395136</v>
      </c>
      <c r="H765" s="85">
        <f>'3444'!BF758</f>
        <v>37162.366676230959</v>
      </c>
      <c r="I765" s="85">
        <f>'3444'!BG758</f>
        <v>40242.079659066781</v>
      </c>
    </row>
    <row r="766" spans="1:9" x14ac:dyDescent="0.4">
      <c r="A766" s="35">
        <f>'3444'!Y759</f>
        <v>751500</v>
      </c>
      <c r="B766" s="106">
        <f>IF(A766&gt;174999.99,VLOOKUP(A766,'Higher Income Adjustment'!A$1:B$190,2),0)</f>
        <v>0.7000000000000004</v>
      </c>
      <c r="C766" s="85">
        <f>'3444'!AX759</f>
        <v>79879.471832745898</v>
      </c>
      <c r="D766" s="85">
        <f>'3444'!AY759</f>
        <v>87251.3281198365</v>
      </c>
      <c r="E766" s="85">
        <f>'3444'!AZ759</f>
        <v>94623.184406927103</v>
      </c>
      <c r="G766" s="85">
        <f>'3444'!BE759</f>
        <v>34119.784391500703</v>
      </c>
      <c r="H766" s="85">
        <f>'3444'!BF759</f>
        <v>37200.679790961309</v>
      </c>
      <c r="I766" s="85">
        <f>'3444'!BG759</f>
        <v>40281.575190421914</v>
      </c>
    </row>
    <row r="767" spans="1:9" x14ac:dyDescent="0.4">
      <c r="A767" s="35">
        <f>'3444'!Y760</f>
        <v>752500</v>
      </c>
      <c r="B767" s="106">
        <f>IF(A767&gt;174999.99,VLOOKUP(A767,'Higher Income Adjustment'!A$1:B$190,2),0)</f>
        <v>0.7000000000000004</v>
      </c>
      <c r="C767" s="85">
        <f>'3444'!AX760</f>
        <v>79975.882696466972</v>
      </c>
      <c r="D767" s="85">
        <f>'3444'!AY760</f>
        <v>87350.571796164426</v>
      </c>
      <c r="E767" s="85">
        <f>'3444'!AZ760</f>
        <v>94725.26089586188</v>
      </c>
      <c r="G767" s="85">
        <f>'3444'!BE760</f>
        <v>34156.913598272455</v>
      </c>
      <c r="H767" s="85">
        <f>'3444'!BF760</f>
        <v>37238.992905691666</v>
      </c>
      <c r="I767" s="85">
        <f>'3444'!BG760</f>
        <v>40321.072213110878</v>
      </c>
    </row>
    <row r="768" spans="1:9" x14ac:dyDescent="0.4">
      <c r="A768" s="35">
        <f>'3444'!Y761</f>
        <v>753500</v>
      </c>
      <c r="B768" s="106">
        <f>IF(A768&gt;174999.99,VLOOKUP(A768,'Higher Income Adjustment'!A$1:B$190,2),0)</f>
        <v>0.7000000000000004</v>
      </c>
      <c r="C768" s="85">
        <f>'3444'!AX761</f>
        <v>80072.289995888408</v>
      </c>
      <c r="D768" s="85">
        <f>'3444'!AY761</f>
        <v>87449.815472492366</v>
      </c>
      <c r="E768" s="85">
        <f>'3444'!AZ761</f>
        <v>94827.340949096324</v>
      </c>
      <c r="G768" s="85">
        <f>'3444'!BE761</f>
        <v>34194.041315428301</v>
      </c>
      <c r="H768" s="85">
        <f>'3444'!BF761</f>
        <v>37277.306020422024</v>
      </c>
      <c r="I768" s="85">
        <f>'3444'!BG761</f>
        <v>40360.570725415746</v>
      </c>
    </row>
    <row r="769" spans="1:9" x14ac:dyDescent="0.4">
      <c r="A769" s="35">
        <f>'3444'!Y762</f>
        <v>754500</v>
      </c>
      <c r="B769" s="106">
        <f>IF(A769&gt;174999.99,VLOOKUP(A769,'Higher Income Adjustment'!A$1:B$190,2),0)</f>
        <v>0.7000000000000004</v>
      </c>
      <c r="C769" s="85">
        <f>'3444'!AX762</f>
        <v>80168.693735119639</v>
      </c>
      <c r="D769" s="85">
        <f>'3444'!AY762</f>
        <v>87549.059148820292</v>
      </c>
      <c r="E769" s="85">
        <f>'3444'!AZ762</f>
        <v>94929.424562520944</v>
      </c>
      <c r="G769" s="85">
        <f>'3444'!BE762</f>
        <v>34231.167544685683</v>
      </c>
      <c r="H769" s="85">
        <f>'3444'!BF762</f>
        <v>37315.619135152374</v>
      </c>
      <c r="I769" s="85">
        <f>'3444'!BG762</f>
        <v>40400.070725619065</v>
      </c>
    </row>
    <row r="770" spans="1:9" x14ac:dyDescent="0.4">
      <c r="A770" s="35">
        <f>'3444'!Y763</f>
        <v>755500</v>
      </c>
      <c r="B770" s="106">
        <f>IF(A770&gt;174999.99,VLOOKUP(A770,'Higher Income Adjustment'!A$1:B$190,2),0)</f>
        <v>0.7000000000000004</v>
      </c>
      <c r="C770" s="85">
        <f>'3444'!AX763</f>
        <v>80265.093918268918</v>
      </c>
      <c r="D770" s="85">
        <f>'3444'!AY763</f>
        <v>87648.302825148232</v>
      </c>
      <c r="E770" s="85">
        <f>'3444'!AZ763</f>
        <v>95031.511732027546</v>
      </c>
      <c r="G770" s="85">
        <f>'3444'!BE763</f>
        <v>34268.292287761564</v>
      </c>
      <c r="H770" s="85">
        <f>'3444'!BF763</f>
        <v>37353.932249882739</v>
      </c>
      <c r="I770" s="85">
        <f>'3444'!BG763</f>
        <v>40439.572212003914</v>
      </c>
    </row>
    <row r="771" spans="1:9" x14ac:dyDescent="0.4">
      <c r="A771" s="35">
        <f>'3444'!Y764</f>
        <v>756500</v>
      </c>
      <c r="B771" s="106">
        <f>IF(A771&gt;174999.99,VLOOKUP(A771,'Higher Income Adjustment'!A$1:B$190,2),0)</f>
        <v>0.7000000000000004</v>
      </c>
      <c r="C771" s="85">
        <f>'3444'!AX764</f>
        <v>80361.490549443348</v>
      </c>
      <c r="D771" s="85">
        <f>'3444'!AY764</f>
        <v>87747.546501476172</v>
      </c>
      <c r="E771" s="85">
        <f>'3444'!AZ764</f>
        <v>95133.602453508996</v>
      </c>
      <c r="G771" s="85">
        <f>'3444'!BE764</f>
        <v>34305.415546372373</v>
      </c>
      <c r="H771" s="85">
        <f>'3444'!BF764</f>
        <v>37392.245364613089</v>
      </c>
      <c r="I771" s="85">
        <f>'3444'!BG764</f>
        <v>40479.075182853805</v>
      </c>
    </row>
    <row r="772" spans="1:9" x14ac:dyDescent="0.4">
      <c r="A772" s="35">
        <f>'3444'!Y765</f>
        <v>757500</v>
      </c>
      <c r="B772" s="106">
        <f>IF(A772&gt;174999.99,VLOOKUP(A772,'Higher Income Adjustment'!A$1:B$190,2),0)</f>
        <v>0.7000000000000004</v>
      </c>
      <c r="C772" s="85">
        <f>'3444'!AX765</f>
        <v>80457.883632748737</v>
      </c>
      <c r="D772" s="85">
        <f>'3444'!AY765</f>
        <v>87846.790177804098</v>
      </c>
      <c r="E772" s="85">
        <f>'3444'!AZ765</f>
        <v>95235.696722859459</v>
      </c>
      <c r="G772" s="85">
        <f>'3444'!BE765</f>
        <v>34342.537322234093</v>
      </c>
      <c r="H772" s="85">
        <f>'3444'!BF765</f>
        <v>37430.558479343446</v>
      </c>
      <c r="I772" s="85">
        <f>'3444'!BG765</f>
        <v>40518.5796364528</v>
      </c>
    </row>
    <row r="773" spans="1:9" x14ac:dyDescent="0.4">
      <c r="A773" s="35">
        <f>'3444'!Y766</f>
        <v>758500</v>
      </c>
      <c r="B773" s="106">
        <f>IF(A773&gt;174999.99,VLOOKUP(A773,'Higher Income Adjustment'!A$1:B$190,2),0)</f>
        <v>0.7000000000000004</v>
      </c>
      <c r="C773" s="85">
        <f>'3444'!AX766</f>
        <v>80554.273172289802</v>
      </c>
      <c r="D773" s="85">
        <f>'3444'!AY766</f>
        <v>87946.033854132038</v>
      </c>
      <c r="E773" s="85">
        <f>'3444'!AZ766</f>
        <v>95337.794535974273</v>
      </c>
      <c r="G773" s="85">
        <f>'3444'!BE766</f>
        <v>34379.657617062156</v>
      </c>
      <c r="H773" s="85">
        <f>'3444'!BF766</f>
        <v>37468.871594073804</v>
      </c>
      <c r="I773" s="85">
        <f>'3444'!BG766</f>
        <v>40558.085571085452</v>
      </c>
    </row>
    <row r="774" spans="1:9" x14ac:dyDescent="0.4">
      <c r="A774" s="35">
        <f>'3444'!Y767</f>
        <v>759500</v>
      </c>
      <c r="B774" s="106">
        <f>IF(A774&gt;174999.99,VLOOKUP(A774,'Higher Income Adjustment'!A$1:B$190,2),0)</f>
        <v>0.7000000000000004</v>
      </c>
      <c r="C774" s="85">
        <f>'3444'!AX767</f>
        <v>80650.659172169922</v>
      </c>
      <c r="D774" s="85">
        <f>'3444'!AY767</f>
        <v>88045.277530459964</v>
      </c>
      <c r="E774" s="85">
        <f>'3444'!AZ767</f>
        <v>95439.895888750005</v>
      </c>
      <c r="G774" s="85">
        <f>'3444'!BE767</f>
        <v>34416.776432571474</v>
      </c>
      <c r="H774" s="85">
        <f>'3444'!BF767</f>
        <v>37507.184708804154</v>
      </c>
      <c r="I774" s="85">
        <f>'3444'!BG767</f>
        <v>40597.592985036834</v>
      </c>
    </row>
    <row r="775" spans="1:9" x14ac:dyDescent="0.4">
      <c r="A775" s="35">
        <f>'3444'!Y768</f>
        <v>760500</v>
      </c>
      <c r="B775" s="106">
        <f>IF(A775&gt;174999.99,VLOOKUP(A775,'Higher Income Adjustment'!A$1:B$190,2),0)</f>
        <v>0.7000000000000004</v>
      </c>
      <c r="C775" s="85">
        <f>'3444'!AX768</f>
        <v>80747.041636491267</v>
      </c>
      <c r="D775" s="85">
        <f>'3444'!AY768</f>
        <v>88144.521206787904</v>
      </c>
      <c r="E775" s="85">
        <f>'3444'!AZ768</f>
        <v>95542.00077708454</v>
      </c>
      <c r="G775" s="85">
        <f>'3444'!BE768</f>
        <v>34453.893770476476</v>
      </c>
      <c r="H775" s="85">
        <f>'3444'!BF768</f>
        <v>37545.497823534519</v>
      </c>
      <c r="I775" s="85">
        <f>'3444'!BG768</f>
        <v>40637.101876592562</v>
      </c>
    </row>
    <row r="776" spans="1:9" x14ac:dyDescent="0.4">
      <c r="A776" s="35">
        <f>'3444'!Y769</f>
        <v>761500</v>
      </c>
      <c r="B776" s="106">
        <f>IF(A776&gt;174999.99,VLOOKUP(A776,'Higher Income Adjustment'!A$1:B$190,2),0)</f>
        <v>0.7000000000000004</v>
      </c>
      <c r="C776" s="85">
        <f>'3444'!AX769</f>
        <v>80843.420569354697</v>
      </c>
      <c r="D776" s="85">
        <f>'3444'!AY769</f>
        <v>88243.764883115829</v>
      </c>
      <c r="E776" s="85">
        <f>'3444'!AZ769</f>
        <v>95644.109196876962</v>
      </c>
      <c r="G776" s="85">
        <f>'3444'!BE769</f>
        <v>34491.009632490997</v>
      </c>
      <c r="H776" s="85">
        <f>'3444'!BF769</f>
        <v>37583.810938264869</v>
      </c>
      <c r="I776" s="85">
        <f>'3444'!BG769</f>
        <v>40676.612244038741</v>
      </c>
    </row>
    <row r="777" spans="1:9" x14ac:dyDescent="0.4">
      <c r="A777" s="35">
        <f>'3444'!Y770</f>
        <v>762500</v>
      </c>
      <c r="B777" s="106">
        <f>IF(A777&gt;174999.99,VLOOKUP(A777,'Higher Income Adjustment'!A$1:B$190,2),0)</f>
        <v>0.7000000000000004</v>
      </c>
      <c r="C777" s="85">
        <f>'3444'!AX770</f>
        <v>80939.795974859837</v>
      </c>
      <c r="D777" s="85">
        <f>'3444'!AY770</f>
        <v>88343.00855944377</v>
      </c>
      <c r="E777" s="85">
        <f>'3444'!AZ770</f>
        <v>95746.221144027702</v>
      </c>
      <c r="G777" s="85">
        <f>'3444'!BE770</f>
        <v>34528.124020328396</v>
      </c>
      <c r="H777" s="85">
        <f>'3444'!BF770</f>
        <v>37622.124052995227</v>
      </c>
      <c r="I777" s="85">
        <f>'3444'!BG770</f>
        <v>40716.124085662057</v>
      </c>
    </row>
    <row r="778" spans="1:9" x14ac:dyDescent="0.4">
      <c r="A778" s="35">
        <f>'3444'!Y771</f>
        <v>763500</v>
      </c>
      <c r="B778" s="106">
        <f>IF(A778&gt;174999.99,VLOOKUP(A778,'Higher Income Adjustment'!A$1:B$190,2),0)</f>
        <v>0.7000000000000004</v>
      </c>
      <c r="C778" s="85">
        <f>'3444'!AX771</f>
        <v>81036.167857104942</v>
      </c>
      <c r="D778" s="85">
        <f>'3444'!AY771</f>
        <v>88442.252235771695</v>
      </c>
      <c r="E778" s="85">
        <f>'3444'!AZ771</f>
        <v>95848.336614438449</v>
      </c>
      <c r="G778" s="85">
        <f>'3444'!BE771</f>
        <v>34565.236935701447</v>
      </c>
      <c r="H778" s="85">
        <f>'3444'!BF771</f>
        <v>37660.437167725584</v>
      </c>
      <c r="I778" s="85">
        <f>'3444'!BG771</f>
        <v>40755.637399749721</v>
      </c>
    </row>
    <row r="779" spans="1:9" x14ac:dyDescent="0.4">
      <c r="A779" s="35">
        <f>'3444'!Y772</f>
        <v>764500</v>
      </c>
      <c r="B779" s="106">
        <f>IF(A779&gt;174999.99,VLOOKUP(A779,'Higher Income Adjustment'!A$1:B$190,2),0)</f>
        <v>0.7000000000000004</v>
      </c>
      <c r="C779" s="85">
        <f>'3444'!AX772</f>
        <v>81132.536220187001</v>
      </c>
      <c r="D779" s="85">
        <f>'3444'!AY772</f>
        <v>88541.495912099635</v>
      </c>
      <c r="E779" s="85">
        <f>'3444'!AZ772</f>
        <v>95950.45560401227</v>
      </c>
      <c r="G779" s="85">
        <f>'3444'!BE772</f>
        <v>34602.348380322364</v>
      </c>
      <c r="H779" s="85">
        <f>'3444'!BF772</f>
        <v>37698.750282455934</v>
      </c>
      <c r="I779" s="85">
        <f>'3444'!BG772</f>
        <v>40795.152184589504</v>
      </c>
    </row>
    <row r="780" spans="1:9" x14ac:dyDescent="0.4">
      <c r="A780" s="35">
        <f>'3444'!Y773</f>
        <v>765500</v>
      </c>
      <c r="B780" s="106">
        <f>IF(A780&gt;174999.99,VLOOKUP(A780,'Higher Income Adjustment'!A$1:B$190,2),0)</f>
        <v>0.7000000000000004</v>
      </c>
      <c r="C780" s="85">
        <f>'3444'!AX773</f>
        <v>81228.901068201623</v>
      </c>
      <c r="D780" s="85">
        <f>'3444'!AY773</f>
        <v>88640.739588427561</v>
      </c>
      <c r="E780" s="85">
        <f>'3444'!AZ773</f>
        <v>96052.578108653499</v>
      </c>
      <c r="G780" s="85">
        <f>'3444'!BE773</f>
        <v>34639.45835590284</v>
      </c>
      <c r="H780" s="85">
        <f>'3444'!BF773</f>
        <v>37737.063397186299</v>
      </c>
      <c r="I780" s="85">
        <f>'3444'!BG773</f>
        <v>40834.668438469758</v>
      </c>
    </row>
    <row r="781" spans="1:9" x14ac:dyDescent="0.4">
      <c r="A781" s="35">
        <f>'3444'!Y774</f>
        <v>766500</v>
      </c>
      <c r="B781" s="106">
        <f>IF(A781&gt;174999.99,VLOOKUP(A781,'Higher Income Adjustment'!A$1:B$190,2),0)</f>
        <v>0.7000000000000004</v>
      </c>
      <c r="C781" s="85">
        <f>'3444'!AX774</f>
        <v>81325.262405243077</v>
      </c>
      <c r="D781" s="85">
        <f>'3444'!AY774</f>
        <v>88739.983264755501</v>
      </c>
      <c r="E781" s="85">
        <f>'3444'!AZ774</f>
        <v>96154.704124267926</v>
      </c>
      <c r="G781" s="85">
        <f>'3444'!BE774</f>
        <v>34676.56686415396</v>
      </c>
      <c r="H781" s="85">
        <f>'3444'!BF774</f>
        <v>37775.376511916649</v>
      </c>
      <c r="I781" s="85">
        <f>'3444'!BG774</f>
        <v>40874.186159679339</v>
      </c>
    </row>
    <row r="782" spans="1:9" x14ac:dyDescent="0.4">
      <c r="A782" s="35">
        <f>'3444'!Y775</f>
        <v>767500</v>
      </c>
      <c r="B782" s="106">
        <f>IF(A782&gt;174999.99,VLOOKUP(A782,'Higher Income Adjustment'!A$1:B$190,2),0)</f>
        <v>0.7000000000000004</v>
      </c>
      <c r="C782" s="85">
        <f>'3444'!AX775</f>
        <v>81421.620235404247</v>
      </c>
      <c r="D782" s="85">
        <f>'3444'!AY775</f>
        <v>88839.226941083427</v>
      </c>
      <c r="E782" s="85">
        <f>'3444'!AZ775</f>
        <v>96256.833646762607</v>
      </c>
      <c r="G782" s="85">
        <f>'3444'!BE775</f>
        <v>34713.673906786265</v>
      </c>
      <c r="H782" s="85">
        <f>'3444'!BF775</f>
        <v>37813.689626647007</v>
      </c>
      <c r="I782" s="85">
        <f>'3444'!BG775</f>
        <v>40913.705346507748</v>
      </c>
    </row>
    <row r="783" spans="1:9" x14ac:dyDescent="0.4">
      <c r="A783" s="35">
        <f>'3444'!Y776</f>
        <v>768500</v>
      </c>
      <c r="B783" s="106">
        <f>IF(A783&gt;174999.99,VLOOKUP(A783,'Higher Income Adjustment'!A$1:B$190,2),0)</f>
        <v>0.7000000000000004</v>
      </c>
      <c r="C783" s="85">
        <f>'3444'!AX776</f>
        <v>81517.974562776639</v>
      </c>
      <c r="D783" s="85">
        <f>'3444'!AY776</f>
        <v>88938.470617411367</v>
      </c>
      <c r="E783" s="85">
        <f>'3444'!AZ776</f>
        <v>96358.966672046095</v>
      </c>
      <c r="G783" s="85">
        <f>'3444'!BE776</f>
        <v>34750.779485509694</v>
      </c>
      <c r="H783" s="85">
        <f>'3444'!BF776</f>
        <v>37852.002741377364</v>
      </c>
      <c r="I783" s="85">
        <f>'3444'!BG776</f>
        <v>40953.225997245034</v>
      </c>
    </row>
    <row r="784" spans="1:9" x14ac:dyDescent="0.4">
      <c r="A784" s="35">
        <f>'3444'!Y777</f>
        <v>769500</v>
      </c>
      <c r="B784" s="106">
        <f>IF(A784&gt;174999.99,VLOOKUP(A784,'Higher Income Adjustment'!A$1:B$190,2),0)</f>
        <v>0.7000000000000004</v>
      </c>
      <c r="C784" s="85">
        <f>'3444'!AX777</f>
        <v>81614.325391450344</v>
      </c>
      <c r="D784" s="85">
        <f>'3444'!AY777</f>
        <v>89037.714293739307</v>
      </c>
      <c r="E784" s="85">
        <f>'3444'!AZ777</f>
        <v>96461.103196028271</v>
      </c>
      <c r="G784" s="85">
        <f>'3444'!BE777</f>
        <v>34787.883602033595</v>
      </c>
      <c r="H784" s="85">
        <f>'3444'!BF777</f>
        <v>37890.315856107714</v>
      </c>
      <c r="I784" s="85">
        <f>'3444'!BG777</f>
        <v>40992.748110181834</v>
      </c>
    </row>
    <row r="785" spans="1:9" x14ac:dyDescent="0.4">
      <c r="A785" s="35">
        <f>'3444'!Y778</f>
        <v>770500</v>
      </c>
      <c r="B785" s="106">
        <f>IF(A785&gt;174999.99,VLOOKUP(A785,'Higher Income Adjustment'!A$1:B$190,2),0)</f>
        <v>0.7000000000000004</v>
      </c>
      <c r="C785" s="85">
        <f>'3444'!AX778</f>
        <v>81710.672725514014</v>
      </c>
      <c r="D785" s="85">
        <f>'3444'!AY778</f>
        <v>89136.957970067233</v>
      </c>
      <c r="E785" s="85">
        <f>'3444'!AZ778</f>
        <v>96563.243214620452</v>
      </c>
      <c r="G785" s="85">
        <f>'3444'!BE778</f>
        <v>34824.986258066761</v>
      </c>
      <c r="H785" s="85">
        <f>'3444'!BF778</f>
        <v>37928.628970838079</v>
      </c>
      <c r="I785" s="85">
        <f>'3444'!BG778</f>
        <v>41032.271683609397</v>
      </c>
    </row>
    <row r="786" spans="1:9" x14ac:dyDescent="0.4">
      <c r="A786" s="35">
        <f>'3444'!Y779</f>
        <v>771500</v>
      </c>
      <c r="B786" s="106">
        <f>IF(A786&gt;174999.99,VLOOKUP(A786,'Higher Income Adjustment'!A$1:B$190,2),0)</f>
        <v>0.7000000000000004</v>
      </c>
      <c r="C786" s="85">
        <f>'3444'!AX779</f>
        <v>81807.016569054904</v>
      </c>
      <c r="D786" s="85">
        <f>'3444'!AY779</f>
        <v>89236.201646395173</v>
      </c>
      <c r="E786" s="85">
        <f>'3444'!AZ779</f>
        <v>96665.386723735443</v>
      </c>
      <c r="G786" s="85">
        <f>'3444'!BE779</f>
        <v>34862.08745531732</v>
      </c>
      <c r="H786" s="85">
        <f>'3444'!BF779</f>
        <v>37966.942085568429</v>
      </c>
      <c r="I786" s="85">
        <f>'3444'!BG779</f>
        <v>41071.796715819539</v>
      </c>
    </row>
    <row r="787" spans="1:9" x14ac:dyDescent="0.4">
      <c r="A787" s="35">
        <f>'3444'!Y780</f>
        <v>772500</v>
      </c>
      <c r="B787" s="106">
        <f>IF(A787&gt;174999.99,VLOOKUP(A787,'Higher Income Adjustment'!A$1:B$190,2),0)</f>
        <v>0.7000000000000004</v>
      </c>
      <c r="C787" s="85">
        <f>'3444'!AX780</f>
        <v>81903.356926158755</v>
      </c>
      <c r="D787" s="85">
        <f>'3444'!AY780</f>
        <v>89335.445322723099</v>
      </c>
      <c r="E787" s="85">
        <f>'3444'!AZ780</f>
        <v>96767.533719287443</v>
      </c>
      <c r="G787" s="85">
        <f>'3444'!BE780</f>
        <v>34899.18719549285</v>
      </c>
      <c r="H787" s="85">
        <f>'3444'!BF780</f>
        <v>38005.255200298787</v>
      </c>
      <c r="I787" s="85">
        <f>'3444'!BG780</f>
        <v>41111.323205104723</v>
      </c>
    </row>
    <row r="788" spans="1:9" x14ac:dyDescent="0.4">
      <c r="A788" s="35">
        <f>'3444'!Y781</f>
        <v>773500</v>
      </c>
      <c r="B788" s="106">
        <f>IF(A788&gt;174999.99,VLOOKUP(A788,'Higher Income Adjustment'!A$1:B$190,2),0)</f>
        <v>0.7000000000000004</v>
      </c>
      <c r="C788" s="85">
        <f>'3444'!AX781</f>
        <v>81999.693800909881</v>
      </c>
      <c r="D788" s="85">
        <f>'3444'!AY781</f>
        <v>89434.688999051039</v>
      </c>
      <c r="E788" s="85">
        <f>'3444'!AZ781</f>
        <v>96869.684197192197</v>
      </c>
      <c r="G788" s="85">
        <f>'3444'!BE781</f>
        <v>34936.28548030027</v>
      </c>
      <c r="H788" s="85">
        <f>'3444'!BF781</f>
        <v>38043.568315029144</v>
      </c>
      <c r="I788" s="85">
        <f>'3444'!BG781</f>
        <v>41150.851149758018</v>
      </c>
    </row>
    <row r="789" spans="1:9" x14ac:dyDescent="0.4">
      <c r="A789" s="35">
        <f>'3444'!Y782</f>
        <v>774500</v>
      </c>
      <c r="B789" s="106">
        <f>IF(A789&gt;174999.99,VLOOKUP(A789,'Higher Income Adjustment'!A$1:B$190,2),0)</f>
        <v>0.7000000000000004</v>
      </c>
      <c r="C789" s="85">
        <f>'3444'!AX782</f>
        <v>82096.027197391057</v>
      </c>
      <c r="D789" s="85">
        <f>'3444'!AY782</f>
        <v>89533.932675378965</v>
      </c>
      <c r="E789" s="85">
        <f>'3444'!AZ782</f>
        <v>96971.838153366873</v>
      </c>
      <c r="G789" s="85">
        <f>'3444'!BE782</f>
        <v>34973.382311445886</v>
      </c>
      <c r="H789" s="85">
        <f>'3444'!BF782</f>
        <v>38081.881429759494</v>
      </c>
      <c r="I789" s="85">
        <f>'3444'!BG782</f>
        <v>41190.380548073103</v>
      </c>
    </row>
    <row r="790" spans="1:9" x14ac:dyDescent="0.4">
      <c r="A790" s="35">
        <f>'3444'!Y783</f>
        <v>775500</v>
      </c>
      <c r="B790" s="106">
        <f>IF(A790&gt;174999.99,VLOOKUP(A790,'Higher Income Adjustment'!A$1:B$190,2),0)</f>
        <v>0.7000000000000004</v>
      </c>
      <c r="C790" s="85">
        <f>'3444'!AX783</f>
        <v>82192.357119683642</v>
      </c>
      <c r="D790" s="85">
        <f>'3444'!AY783</f>
        <v>89633.176351706905</v>
      </c>
      <c r="E790" s="85">
        <f>'3444'!AZ783</f>
        <v>97073.995583730168</v>
      </c>
      <c r="G790" s="85">
        <f>'3444'!BE783</f>
        <v>35010.477690635416</v>
      </c>
      <c r="H790" s="85">
        <f>'3444'!BF783</f>
        <v>38120.194544489859</v>
      </c>
      <c r="I790" s="85">
        <f>'3444'!BG783</f>
        <v>41229.911398344302</v>
      </c>
    </row>
    <row r="791" spans="1:9" x14ac:dyDescent="0.4">
      <c r="A791" s="35">
        <f>'3444'!Y784</f>
        <v>776500</v>
      </c>
      <c r="B791" s="106">
        <f>IF(A791&gt;174999.99,VLOOKUP(A791,'Higher Income Adjustment'!A$1:B$190,2),0)</f>
        <v>0.7000000000000004</v>
      </c>
      <c r="C791" s="85">
        <f>'3444'!AX784</f>
        <v>82288.683571867354</v>
      </c>
      <c r="D791" s="85">
        <f>'3444'!AY784</f>
        <v>89732.42002803483</v>
      </c>
      <c r="E791" s="85">
        <f>'3444'!AZ784</f>
        <v>97176.156484202307</v>
      </c>
      <c r="G791" s="85">
        <f>'3444'!BE784</f>
        <v>35047.571619573879</v>
      </c>
      <c r="H791" s="85">
        <f>'3444'!BF784</f>
        <v>38158.507659220209</v>
      </c>
      <c r="I791" s="85">
        <f>'3444'!BG784</f>
        <v>41269.44369886654</v>
      </c>
    </row>
    <row r="792" spans="1:9" x14ac:dyDescent="0.4">
      <c r="A792" s="35">
        <f>'3444'!Y785</f>
        <v>777500</v>
      </c>
      <c r="B792" s="106">
        <f>IF(A792&gt;174999.99,VLOOKUP(A792,'Higher Income Adjustment'!A$1:B$190,2),0)</f>
        <v>0.7000000000000004</v>
      </c>
      <c r="C792" s="85">
        <f>'3444'!AX785</f>
        <v>82385.006558020468</v>
      </c>
      <c r="D792" s="85">
        <f>'3444'!AY785</f>
        <v>89831.663704362771</v>
      </c>
      <c r="E792" s="85">
        <f>'3444'!AZ785</f>
        <v>97278.320850705073</v>
      </c>
      <c r="G792" s="85">
        <f>'3444'!BE785</f>
        <v>35084.664099965688</v>
      </c>
      <c r="H792" s="85">
        <f>'3444'!BF785</f>
        <v>38196.820773950567</v>
      </c>
      <c r="I792" s="85">
        <f>'3444'!BG785</f>
        <v>41308.977447935446</v>
      </c>
    </row>
    <row r="793" spans="1:9" x14ac:dyDescent="0.4">
      <c r="A793" s="35">
        <f>'3444'!Y786</f>
        <v>778500</v>
      </c>
      <c r="B793" s="106">
        <f>IF(A793&gt;174999.99,VLOOKUP(A793,'Higher Income Adjustment'!A$1:B$190,2),0)</f>
        <v>0.7000000000000004</v>
      </c>
      <c r="C793" s="85">
        <f>'3444'!AX786</f>
        <v>82481.326082219661</v>
      </c>
      <c r="D793" s="85">
        <f>'3444'!AY786</f>
        <v>89930.907380690696</v>
      </c>
      <c r="E793" s="85">
        <f>'3444'!AZ786</f>
        <v>97380.488679161732</v>
      </c>
      <c r="G793" s="85">
        <f>'3444'!BE786</f>
        <v>35121.755133514598</v>
      </c>
      <c r="H793" s="85">
        <f>'3444'!BF786</f>
        <v>38235.133888680924</v>
      </c>
      <c r="I793" s="85">
        <f>'3444'!BG786</f>
        <v>41348.512643847251</v>
      </c>
    </row>
    <row r="794" spans="1:9" x14ac:dyDescent="0.4">
      <c r="A794" s="35">
        <f>'3444'!Y787</f>
        <v>779500</v>
      </c>
      <c r="B794" s="106">
        <f>IF(A794&gt;174999.99,VLOOKUP(A794,'Higher Income Adjustment'!A$1:B$190,2),0)</f>
        <v>0.7000000000000004</v>
      </c>
      <c r="C794" s="85">
        <f>'3444'!AX787</f>
        <v>82577.64214854005</v>
      </c>
      <c r="D794" s="85">
        <f>'3444'!AY787</f>
        <v>90030.151057018636</v>
      </c>
      <c r="E794" s="85">
        <f>'3444'!AZ787</f>
        <v>97482.659965497223</v>
      </c>
      <c r="G794" s="85">
        <f>'3444'!BE787</f>
        <v>35158.844721923706</v>
      </c>
      <c r="H794" s="85">
        <f>'3444'!BF787</f>
        <v>38273.447003411275</v>
      </c>
      <c r="I794" s="85">
        <f>'3444'!BG787</f>
        <v>41388.049284898843</v>
      </c>
    </row>
    <row r="795" spans="1:9" x14ac:dyDescent="0.4">
      <c r="A795" s="35">
        <f>'3444'!Y788</f>
        <v>780500</v>
      </c>
      <c r="B795" s="106">
        <f>IF(A795&gt;174999.99,VLOOKUP(A795,'Higher Income Adjustment'!A$1:B$190,2),0)</f>
        <v>0.7000000000000004</v>
      </c>
      <c r="C795" s="85">
        <f>'3444'!AX788</f>
        <v>82673.954761055167</v>
      </c>
      <c r="D795" s="85">
        <f>'3444'!AY788</f>
        <v>90129.394733346577</v>
      </c>
      <c r="E795" s="85">
        <f>'3444'!AZ788</f>
        <v>97584.834705637986</v>
      </c>
      <c r="G795" s="85">
        <f>'3444'!BE788</f>
        <v>35195.932866895469</v>
      </c>
      <c r="H795" s="85">
        <f>'3444'!BF788</f>
        <v>38311.760118141639</v>
      </c>
      <c r="I795" s="85">
        <f>'3444'!BG788</f>
        <v>41427.587369387809</v>
      </c>
    </row>
    <row r="796" spans="1:9" x14ac:dyDescent="0.4">
      <c r="A796" s="35">
        <f>'3444'!Y789</f>
        <v>781500</v>
      </c>
      <c r="B796" s="106">
        <f>IF(A796&gt;174999.99,VLOOKUP(A796,'Higher Income Adjustment'!A$1:B$190,2),0)</f>
        <v>0.7000000000000004</v>
      </c>
      <c r="C796" s="85">
        <f>'3444'!AX789</f>
        <v>82770.263923836916</v>
      </c>
      <c r="D796" s="85">
        <f>'3444'!AY789</f>
        <v>90228.638409674502</v>
      </c>
      <c r="E796" s="85">
        <f>'3444'!AZ789</f>
        <v>97687.012895512089</v>
      </c>
      <c r="G796" s="85">
        <f>'3444'!BE789</f>
        <v>35233.019570131626</v>
      </c>
      <c r="H796" s="85">
        <f>'3444'!BF789</f>
        <v>38350.07323287199</v>
      </c>
      <c r="I796" s="85">
        <f>'3444'!BG789</f>
        <v>41467.126895612353</v>
      </c>
    </row>
    <row r="797" spans="1:9" x14ac:dyDescent="0.4">
      <c r="A797" s="35">
        <f>'3444'!Y790</f>
        <v>782500</v>
      </c>
      <c r="B797" s="106">
        <f>IF(A797&gt;174999.99,VLOOKUP(A797,'Higher Income Adjustment'!A$1:B$190,2),0)</f>
        <v>0.7000000000000004</v>
      </c>
      <c r="C797" s="85">
        <f>'3444'!AX790</f>
        <v>82866.569640955655</v>
      </c>
      <c r="D797" s="85">
        <f>'3444'!AY790</f>
        <v>90327.882086002443</v>
      </c>
      <c r="E797" s="85">
        <f>'3444'!AZ790</f>
        <v>97789.19453104923</v>
      </c>
      <c r="G797" s="85">
        <f>'3444'!BE790</f>
        <v>35270.104833333287</v>
      </c>
      <c r="H797" s="85">
        <f>'3444'!BF790</f>
        <v>38388.386347602347</v>
      </c>
      <c r="I797" s="85">
        <f>'3444'!BG790</f>
        <v>41506.667861871407</v>
      </c>
    </row>
    <row r="798" spans="1:9" x14ac:dyDescent="0.4">
      <c r="A798" s="35">
        <f>'3444'!Y791</f>
        <v>783500</v>
      </c>
      <c r="B798" s="106">
        <f>IF(A798&gt;174999.99,VLOOKUP(A798,'Higher Income Adjustment'!A$1:B$190,2),0)</f>
        <v>0.7000000000000004</v>
      </c>
      <c r="C798" s="85">
        <f>'3444'!AX791</f>
        <v>82962.871916480028</v>
      </c>
      <c r="D798" s="85">
        <f>'3444'!AY791</f>
        <v>90427.125762330368</v>
      </c>
      <c r="E798" s="85">
        <f>'3444'!AZ791</f>
        <v>97891.379608180709</v>
      </c>
      <c r="G798" s="85">
        <f>'3444'!BE791</f>
        <v>35307.188658200852</v>
      </c>
      <c r="H798" s="85">
        <f>'3444'!BF791</f>
        <v>38426.699462332705</v>
      </c>
      <c r="I798" s="85">
        <f>'3444'!BG791</f>
        <v>41546.210266464557</v>
      </c>
    </row>
    <row r="799" spans="1:9" x14ac:dyDescent="0.4">
      <c r="A799" s="35">
        <f>'3444'!Y792</f>
        <v>784500</v>
      </c>
      <c r="B799" s="106">
        <f>IF(A799&gt;174999.99,VLOOKUP(A799,'Higher Income Adjustment'!A$1:B$190,2),0)</f>
        <v>0.7000000000000004</v>
      </c>
      <c r="C799" s="85">
        <f>'3444'!AX792</f>
        <v>83059.170754477076</v>
      </c>
      <c r="D799" s="85">
        <f>'3444'!AY792</f>
        <v>90526.369438658308</v>
      </c>
      <c r="E799" s="85">
        <f>'3444'!AZ792</f>
        <v>97993.568122839541</v>
      </c>
      <c r="G799" s="85">
        <f>'3444'!BE792</f>
        <v>35344.271046434049</v>
      </c>
      <c r="H799" s="85">
        <f>'3444'!BF792</f>
        <v>38465.012577063055</v>
      </c>
      <c r="I799" s="85">
        <f>'3444'!BG792</f>
        <v>41585.754107692061</v>
      </c>
    </row>
    <row r="800" spans="1:9" x14ac:dyDescent="0.4">
      <c r="A800" s="35">
        <f>'3444'!Y793</f>
        <v>785500</v>
      </c>
      <c r="B800" s="106">
        <f>IF(A800&gt;174999.99,VLOOKUP(A800,'Higher Income Adjustment'!A$1:B$190,2),0)</f>
        <v>0.7000000000000004</v>
      </c>
      <c r="C800" s="85">
        <f>'3444'!AX793</f>
        <v>83155.466159012169</v>
      </c>
      <c r="D800" s="85">
        <f>'3444'!AY793</f>
        <v>90625.613114986234</v>
      </c>
      <c r="E800" s="85">
        <f>'3444'!AZ793</f>
        <v>98095.760070960299</v>
      </c>
      <c r="G800" s="85">
        <f>'3444'!BE793</f>
        <v>35381.351999731894</v>
      </c>
      <c r="H800" s="85">
        <f>'3444'!BF793</f>
        <v>38503.325691793412</v>
      </c>
      <c r="I800" s="85">
        <f>'3444'!BG793</f>
        <v>41625.29938385493</v>
      </c>
    </row>
    <row r="801" spans="1:9" x14ac:dyDescent="0.4">
      <c r="A801" s="35">
        <f>'3444'!Y794</f>
        <v>786500</v>
      </c>
      <c r="B801" s="106">
        <f>IF(A801&gt;174999.99,VLOOKUP(A801,'Higher Income Adjustment'!A$1:B$190,2),0)</f>
        <v>0.7000000000000004</v>
      </c>
      <c r="C801" s="85">
        <f>'3444'!AX794</f>
        <v>83251.758134149</v>
      </c>
      <c r="D801" s="85">
        <f>'3444'!AY794</f>
        <v>90724.856791314174</v>
      </c>
      <c r="E801" s="85">
        <f>'3444'!AZ794</f>
        <v>98197.955448479348</v>
      </c>
      <c r="G801" s="85">
        <f>'3444'!BE794</f>
        <v>35418.431519792728</v>
      </c>
      <c r="H801" s="85">
        <f>'3444'!BF794</f>
        <v>38541.63880652377</v>
      </c>
      <c r="I801" s="85">
        <f>'3444'!BG794</f>
        <v>41664.846093254811</v>
      </c>
    </row>
    <row r="802" spans="1:9" x14ac:dyDescent="0.4">
      <c r="A802" s="35">
        <f>'3444'!Y795</f>
        <v>787500</v>
      </c>
      <c r="B802" s="106">
        <f>IF(A802&gt;174999.99,VLOOKUP(A802,'Higher Income Adjustment'!A$1:B$190,2),0)</f>
        <v>0.7000000000000004</v>
      </c>
      <c r="C802" s="85">
        <f>'3444'!AX795</f>
        <v>83348.046683949535</v>
      </c>
      <c r="D802" s="85">
        <f>'3444'!AY795</f>
        <v>90824.1004676421</v>
      </c>
      <c r="E802" s="85">
        <f>'3444'!AZ795</f>
        <v>98300.154251334665</v>
      </c>
      <c r="G802" s="85">
        <f>'3444'!BE795</f>
        <v>35455.509608314147</v>
      </c>
      <c r="H802" s="85">
        <f>'3444'!BF795</f>
        <v>38579.951921254127</v>
      </c>
      <c r="I802" s="85">
        <f>'3444'!BG795</f>
        <v>41704.394234194107</v>
      </c>
    </row>
    <row r="803" spans="1:9" x14ac:dyDescent="0.4">
      <c r="A803" s="35">
        <f>'3444'!Y796</f>
        <v>788500</v>
      </c>
      <c r="B803" s="106">
        <f>IF(A803&gt;174999.99,VLOOKUP(A803,'Higher Income Adjustment'!A$1:B$190,2),0)</f>
        <v>0.7000000000000004</v>
      </c>
      <c r="C803" s="85">
        <f>'3444'!AX796</f>
        <v>83444.331812474091</v>
      </c>
      <c r="D803" s="85">
        <f>'3444'!AY796</f>
        <v>90923.34414397004</v>
      </c>
      <c r="E803" s="85">
        <f>'3444'!AZ796</f>
        <v>98402.356475465989</v>
      </c>
      <c r="G803" s="85">
        <f>'3444'!BE796</f>
        <v>35492.586266993065</v>
      </c>
      <c r="H803" s="85">
        <f>'3444'!BF796</f>
        <v>38618.265035984485</v>
      </c>
      <c r="I803" s="85">
        <f>'3444'!BG796</f>
        <v>41743.943804975905</v>
      </c>
    </row>
    <row r="804" spans="1:9" x14ac:dyDescent="0.4">
      <c r="A804" s="35">
        <f>'3444'!Y797</f>
        <v>789500</v>
      </c>
      <c r="B804" s="106">
        <f>IF(A804&gt;174999.99,VLOOKUP(A804,'Higher Income Adjustment'!A$1:B$190,2),0)</f>
        <v>0.7000000000000004</v>
      </c>
      <c r="C804" s="85">
        <f>'3444'!AX797</f>
        <v>83540.613523781183</v>
      </c>
      <c r="D804" s="85">
        <f>'3444'!AY797</f>
        <v>91022.587820297966</v>
      </c>
      <c r="E804" s="85">
        <f>'3444'!AZ797</f>
        <v>98504.562116814748</v>
      </c>
      <c r="G804" s="85">
        <f>'3444'!BE797</f>
        <v>35529.661497525645</v>
      </c>
      <c r="H804" s="85">
        <f>'3444'!BF797</f>
        <v>38656.578150714835</v>
      </c>
      <c r="I804" s="85">
        <f>'3444'!BG797</f>
        <v>41783.494803904025</v>
      </c>
    </row>
    <row r="805" spans="1:9" x14ac:dyDescent="0.4">
      <c r="A805" s="35">
        <f>'3444'!Y798</f>
        <v>790500</v>
      </c>
      <c r="B805" s="106">
        <f>IF(A805&gt;174999.99,VLOOKUP(A805,'Higher Income Adjustment'!A$1:B$190,2),0)</f>
        <v>0.7000000000000004</v>
      </c>
      <c r="C805" s="85">
        <f>'3444'!AX798</f>
        <v>83636.891821927682</v>
      </c>
      <c r="D805" s="85">
        <f>'3444'!AY798</f>
        <v>91121.831496625906</v>
      </c>
      <c r="E805" s="85">
        <f>'3444'!AZ798</f>
        <v>98606.77117132413</v>
      </c>
      <c r="G805" s="85">
        <f>'3444'!BE798</f>
        <v>35566.735301607361</v>
      </c>
      <c r="H805" s="85">
        <f>'3444'!BF798</f>
        <v>38694.891265445192</v>
      </c>
      <c r="I805" s="85">
        <f>'3444'!BG798</f>
        <v>41823.047229283024</v>
      </c>
    </row>
    <row r="806" spans="1:9" x14ac:dyDescent="0.4">
      <c r="A806" s="35">
        <f>'3444'!Y799</f>
        <v>791500</v>
      </c>
      <c r="B806" s="106">
        <f>IF(A806&gt;174999.99,VLOOKUP(A806,'Higher Income Adjustment'!A$1:B$190,2),0)</f>
        <v>0.7000000000000004</v>
      </c>
      <c r="C806" s="85">
        <f>'3444'!AX799</f>
        <v>83733.166710968624</v>
      </c>
      <c r="D806" s="85">
        <f>'3444'!AY799</f>
        <v>91221.075172953846</v>
      </c>
      <c r="E806" s="85">
        <f>'3444'!AZ799</f>
        <v>98708.983634939068</v>
      </c>
      <c r="G806" s="85">
        <f>'3444'!BE799</f>
        <v>35603.807680932921</v>
      </c>
      <c r="H806" s="85">
        <f>'3444'!BF799</f>
        <v>38733.20438017555</v>
      </c>
      <c r="I806" s="85">
        <f>'3444'!BG799</f>
        <v>41862.601079418178</v>
      </c>
    </row>
    <row r="807" spans="1:9" x14ac:dyDescent="0.4">
      <c r="A807" s="35">
        <f>'3444'!Y800</f>
        <v>792500</v>
      </c>
      <c r="B807" s="106">
        <f>IF(A807&gt;174999.99,VLOOKUP(A807,'Higher Income Adjustment'!A$1:B$190,2),0)</f>
        <v>0.7000000000000004</v>
      </c>
      <c r="C807" s="85">
        <f>'3444'!AX800</f>
        <v>83829.4381949573</v>
      </c>
      <c r="D807" s="85">
        <f>'3444'!AY800</f>
        <v>91320.318849281772</v>
      </c>
      <c r="E807" s="85">
        <f>'3444'!AZ800</f>
        <v>98811.199503606244</v>
      </c>
      <c r="G807" s="85">
        <f>'3444'!BE800</f>
        <v>35640.8786371963</v>
      </c>
      <c r="H807" s="85">
        <f>'3444'!BF800</f>
        <v>38771.517494905907</v>
      </c>
      <c r="I807" s="85">
        <f>'3444'!BG800</f>
        <v>41902.156352615515</v>
      </c>
    </row>
    <row r="808" spans="1:9" x14ac:dyDescent="0.4">
      <c r="A808" s="35">
        <f>'3444'!Y801</f>
        <v>793500</v>
      </c>
      <c r="B808" s="106">
        <f>IF(A808&gt;174999.99,VLOOKUP(A808,'Higher Income Adjustment'!A$1:B$190,2),0)</f>
        <v>0.7000000000000004</v>
      </c>
      <c r="C808" s="85">
        <f>'3444'!AX801</f>
        <v>83925.70627794521</v>
      </c>
      <c r="D808" s="85">
        <f>'3444'!AY801</f>
        <v>91419.562525609712</v>
      </c>
      <c r="E808" s="85">
        <f>'3444'!AZ801</f>
        <v>98913.418773274214</v>
      </c>
      <c r="G808" s="85">
        <f>'3444'!BE801</f>
        <v>35677.948172090735</v>
      </c>
      <c r="H808" s="85">
        <f>'3444'!BF801</f>
        <v>38809.830609636265</v>
      </c>
      <c r="I808" s="85">
        <f>'3444'!BG801</f>
        <v>41941.713047181795</v>
      </c>
    </row>
    <row r="809" spans="1:9" x14ac:dyDescent="0.4">
      <c r="A809" s="35">
        <f>'3444'!Y802</f>
        <v>794500</v>
      </c>
      <c r="B809" s="106">
        <f>IF(A809&gt;174999.99,VLOOKUP(A809,'Higher Income Adjustment'!A$1:B$190,2),0)</f>
        <v>0.7000000000000004</v>
      </c>
      <c r="C809" s="85">
        <f>'3444'!AX802</f>
        <v>84021.970963982065</v>
      </c>
      <c r="D809" s="85">
        <f>'3444'!AY802</f>
        <v>91518.806201937638</v>
      </c>
      <c r="E809" s="85">
        <f>'3444'!AZ802</f>
        <v>99015.64143989321</v>
      </c>
      <c r="G809" s="85">
        <f>'3444'!BE802</f>
        <v>35715.016287308703</v>
      </c>
      <c r="H809" s="85">
        <f>'3444'!BF802</f>
        <v>38848.143724366615</v>
      </c>
      <c r="I809" s="85">
        <f>'3444'!BG802</f>
        <v>41981.271161424527</v>
      </c>
    </row>
    <row r="810" spans="1:9" x14ac:dyDescent="0.4">
      <c r="A810" s="35">
        <f>'3444'!Y803</f>
        <v>795500</v>
      </c>
      <c r="B810" s="106">
        <f>IF(A810&gt;174999.99,VLOOKUP(A810,'Higher Income Adjustment'!A$1:B$190,2),0)</f>
        <v>0.7000000000000004</v>
      </c>
      <c r="C810" s="85">
        <f>'3444'!AX803</f>
        <v>84118.232257115771</v>
      </c>
      <c r="D810" s="85">
        <f>'3444'!AY803</f>
        <v>91618.049878265578</v>
      </c>
      <c r="E810" s="85">
        <f>'3444'!AZ803</f>
        <v>99117.867499415384</v>
      </c>
      <c r="G810" s="85">
        <f>'3444'!BE803</f>
        <v>35752.082984541928</v>
      </c>
      <c r="H810" s="85">
        <f>'3444'!BF803</f>
        <v>38886.456839096973</v>
      </c>
      <c r="I810" s="85">
        <f>'3444'!BG803</f>
        <v>42020.830693652017</v>
      </c>
    </row>
    <row r="811" spans="1:9" x14ac:dyDescent="0.4">
      <c r="A811" s="35">
        <f>'3444'!Y804</f>
        <v>796500</v>
      </c>
      <c r="B811" s="106">
        <f>IF(A811&gt;174999.99,VLOOKUP(A811,'Higher Income Adjustment'!A$1:B$190,2),0)</f>
        <v>0.7000000000000004</v>
      </c>
      <c r="C811" s="85">
        <f>'3444'!AX804</f>
        <v>84214.490161392372</v>
      </c>
      <c r="D811" s="85">
        <f>'3444'!AY804</f>
        <v>91717.293554593503</v>
      </c>
      <c r="E811" s="85">
        <f>'3444'!AZ804</f>
        <v>99220.096947794635</v>
      </c>
      <c r="G811" s="85">
        <f>'3444'!BE804</f>
        <v>35789.148265481374</v>
      </c>
      <c r="H811" s="85">
        <f>'3444'!BF804</f>
        <v>38924.76995382733</v>
      </c>
      <c r="I811" s="85">
        <f>'3444'!BG804</f>
        <v>42060.391642173287</v>
      </c>
    </row>
    <row r="812" spans="1:9" x14ac:dyDescent="0.4">
      <c r="A812" s="35">
        <f>'3444'!Y805</f>
        <v>797500</v>
      </c>
      <c r="B812" s="106">
        <f>IF(A812&gt;174999.99,VLOOKUP(A812,'Higher Income Adjustment'!A$1:B$190,2),0)</f>
        <v>0.7000000000000004</v>
      </c>
      <c r="C812" s="85">
        <f>'3444'!AX805</f>
        <v>84310.744680856107</v>
      </c>
      <c r="D812" s="85">
        <f>'3444'!AY805</f>
        <v>91816.537230921444</v>
      </c>
      <c r="E812" s="85">
        <f>'3444'!AZ805</f>
        <v>99322.32978098678</v>
      </c>
      <c r="G812" s="85">
        <f>'3444'!BE805</f>
        <v>35826.212131817221</v>
      </c>
      <c r="H812" s="85">
        <f>'3444'!BF805</f>
        <v>38963.08306855768</v>
      </c>
      <c r="I812" s="85">
        <f>'3444'!BG805</f>
        <v>42099.954005298139</v>
      </c>
    </row>
    <row r="813" spans="1:9" x14ac:dyDescent="0.4">
      <c r="A813" s="35">
        <f>'3444'!Y806</f>
        <v>798500</v>
      </c>
      <c r="B813" s="106">
        <f>IF(A813&gt;174999.99,VLOOKUP(A813,'Higher Income Adjustment'!A$1:B$190,2),0)</f>
        <v>0.7000000000000004</v>
      </c>
      <c r="C813" s="85">
        <f>'3444'!AX806</f>
        <v>84406.995819549309</v>
      </c>
      <c r="D813" s="85">
        <f>'3444'!AY806</f>
        <v>91915.780907249369</v>
      </c>
      <c r="E813" s="85">
        <f>'3444'!AZ806</f>
        <v>99424.565994949429</v>
      </c>
      <c r="G813" s="85">
        <f>'3444'!BE806</f>
        <v>35863.274585238891</v>
      </c>
      <c r="H813" s="85">
        <f>'3444'!BF806</f>
        <v>39001.396183288045</v>
      </c>
      <c r="I813" s="85">
        <f>'3444'!BG806</f>
        <v>42139.517781337199</v>
      </c>
    </row>
    <row r="814" spans="1:9" x14ac:dyDescent="0.4">
      <c r="A814" s="35">
        <f>'3444'!Y807</f>
        <v>799500</v>
      </c>
      <c r="B814" s="106">
        <f>IF(A814&gt;174999.99,VLOOKUP(A814,'Higher Income Adjustment'!A$1:B$190,2),0)</f>
        <v>0.7000000000000004</v>
      </c>
      <c r="C814" s="85">
        <f>'3444'!AX807</f>
        <v>84503.243581512506</v>
      </c>
      <c r="D814" s="85">
        <f>'3444'!AY807</f>
        <v>92015.024583577309</v>
      </c>
      <c r="E814" s="85">
        <f>'3444'!AZ807</f>
        <v>99526.805585642112</v>
      </c>
      <c r="G814" s="85">
        <f>'3444'!BE807</f>
        <v>35900.335627434979</v>
      </c>
      <c r="H814" s="85">
        <f>'3444'!BF807</f>
        <v>39039.709298018395</v>
      </c>
      <c r="I814" s="85">
        <f>'3444'!BG807</f>
        <v>42179.082968601811</v>
      </c>
    </row>
    <row r="815" spans="1:9" x14ac:dyDescent="0.4">
      <c r="A815" s="35">
        <f>'3444'!Y808</f>
        <v>800500</v>
      </c>
      <c r="B815" s="106">
        <f>IF(A815&gt;174999.99,VLOOKUP(A815,'Higher Income Adjustment'!A$1:B$190,2),0)</f>
        <v>0.7000000000000004</v>
      </c>
      <c r="C815" s="85">
        <f>'3444'!AX808</f>
        <v>84599.487970784234</v>
      </c>
      <c r="D815" s="85">
        <f>'3444'!AY808</f>
        <v>92114.268259905235</v>
      </c>
      <c r="E815" s="85">
        <f>'3444'!AZ808</f>
        <v>99629.048549026236</v>
      </c>
      <c r="G815" s="85">
        <f>'3444'!BE808</f>
        <v>35937.395260093363</v>
      </c>
      <c r="H815" s="85">
        <f>'3444'!BF808</f>
        <v>39078.022412748753</v>
      </c>
      <c r="I815" s="85">
        <f>'3444'!BG808</f>
        <v>42218.649565404143</v>
      </c>
    </row>
    <row r="816" spans="1:9" x14ac:dyDescent="0.4">
      <c r="A816" s="35">
        <f>'3444'!Y809</f>
        <v>801500</v>
      </c>
      <c r="B816" s="106">
        <f>IF(A816&gt;174999.99,VLOOKUP(A816,'Higher Income Adjustment'!A$1:B$190,2),0)</f>
        <v>0.7000000000000004</v>
      </c>
      <c r="C816" s="85">
        <f>'3444'!AX809</f>
        <v>84695.728991401251</v>
      </c>
      <c r="D816" s="85">
        <f>'3444'!AY809</f>
        <v>92213.511936233175</v>
      </c>
      <c r="E816" s="85">
        <f>'3444'!AZ809</f>
        <v>99731.2948810651</v>
      </c>
      <c r="G816" s="85">
        <f>'3444'!BE809</f>
        <v>35974.45348490106</v>
      </c>
      <c r="H816" s="85">
        <f>'3444'!BF809</f>
        <v>39116.33552747911</v>
      </c>
      <c r="I816" s="85">
        <f>'3444'!BG809</f>
        <v>42258.217570057161</v>
      </c>
    </row>
    <row r="817" spans="1:9" x14ac:dyDescent="0.4">
      <c r="A817" s="35">
        <f>'3444'!Y810</f>
        <v>802500</v>
      </c>
      <c r="B817" s="106">
        <f>IF(A817&gt;174999.99,VLOOKUP(A817,'Higher Income Adjustment'!A$1:B$190,2),0)</f>
        <v>0.7000000000000004</v>
      </c>
      <c r="C817" s="85">
        <f>'3444'!AX810</f>
        <v>84791.966647398309</v>
      </c>
      <c r="D817" s="85">
        <f>'3444'!AY810</f>
        <v>92312.755612561115</v>
      </c>
      <c r="E817" s="85">
        <f>'3444'!AZ810</f>
        <v>99833.544577723922</v>
      </c>
      <c r="G817" s="85">
        <f>'3444'!BE810</f>
        <v>36011.510303544317</v>
      </c>
      <c r="H817" s="85">
        <f>'3444'!BF810</f>
        <v>39154.64864220946</v>
      </c>
      <c r="I817" s="85">
        <f>'3444'!BG810</f>
        <v>42297.786980874604</v>
      </c>
    </row>
    <row r="818" spans="1:9" x14ac:dyDescent="0.4">
      <c r="A818" s="35">
        <f>'3444'!Y811</f>
        <v>803500</v>
      </c>
      <c r="B818" s="106">
        <f>IF(A818&gt;174999.99,VLOOKUP(A818,'Higher Income Adjustment'!A$1:B$190,2),0)</f>
        <v>0.7000000000000004</v>
      </c>
      <c r="C818" s="85">
        <f>'3444'!AX811</f>
        <v>84888.200942808253</v>
      </c>
      <c r="D818" s="85">
        <f>'3444'!AY811</f>
        <v>92411.999288889041</v>
      </c>
      <c r="E818" s="85">
        <f>'3444'!AZ811</f>
        <v>99935.797634969829</v>
      </c>
      <c r="G818" s="85">
        <f>'3444'!BE811</f>
        <v>36048.565717708589</v>
      </c>
      <c r="H818" s="85">
        <f>'3444'!BF811</f>
        <v>39192.961756939825</v>
      </c>
      <c r="I818" s="85">
        <f>'3444'!BG811</f>
        <v>42337.357796171062</v>
      </c>
    </row>
    <row r="819" spans="1:9" x14ac:dyDescent="0.4">
      <c r="A819" s="35">
        <f>'3444'!Y812</f>
        <v>804500</v>
      </c>
      <c r="B819" s="106">
        <f>IF(A819&gt;174999.99,VLOOKUP(A819,'Higher Income Adjustment'!A$1:B$190,2),0)</f>
        <v>0.7000000000000004</v>
      </c>
      <c r="C819" s="85">
        <f>'3444'!AX812</f>
        <v>84984.431881662007</v>
      </c>
      <c r="D819" s="85">
        <f>'3444'!AY812</f>
        <v>92511.242965216981</v>
      </c>
      <c r="E819" s="85">
        <f>'3444'!AZ812</f>
        <v>100038.05404877196</v>
      </c>
      <c r="G819" s="85">
        <f>'3444'!BE812</f>
        <v>36085.619729078462</v>
      </c>
      <c r="H819" s="85">
        <f>'3444'!BF812</f>
        <v>39231.274871670175</v>
      </c>
      <c r="I819" s="85">
        <f>'3444'!BG812</f>
        <v>42376.930014261889</v>
      </c>
    </row>
    <row r="820" spans="1:9" x14ac:dyDescent="0.4">
      <c r="A820" s="35">
        <f>'3444'!Y813</f>
        <v>805500</v>
      </c>
      <c r="B820" s="106">
        <f>IF(A820&gt;174999.99,VLOOKUP(A820,'Higher Income Adjustment'!A$1:B$190,2),0)</f>
        <v>0.7000000000000004</v>
      </c>
      <c r="C820" s="85">
        <f>'3444'!AX813</f>
        <v>85080.659467988487</v>
      </c>
      <c r="D820" s="85">
        <f>'3444'!AY813</f>
        <v>92610.486641544907</v>
      </c>
      <c r="E820" s="85">
        <f>'3444'!AZ813</f>
        <v>100140.31381510133</v>
      </c>
      <c r="G820" s="85">
        <f>'3444'!BE813</f>
        <v>36122.672339337776</v>
      </c>
      <c r="H820" s="85">
        <f>'3444'!BF813</f>
        <v>39269.587986400533</v>
      </c>
      <c r="I820" s="85">
        <f>'3444'!BG813</f>
        <v>42416.50363346329</v>
      </c>
    </row>
    <row r="821" spans="1:9" x14ac:dyDescent="0.4">
      <c r="A821" s="35">
        <f>'3444'!Y814</f>
        <v>806500</v>
      </c>
      <c r="B821" s="106">
        <f>IF(A821&gt;174999.99,VLOOKUP(A821,'Higher Income Adjustment'!A$1:B$190,2),0)</f>
        <v>0.7000000000000004</v>
      </c>
      <c r="C821" s="85">
        <f>'3444'!AX814</f>
        <v>85176.883705814704</v>
      </c>
      <c r="D821" s="85">
        <f>'3444'!AY814</f>
        <v>92709.730317872847</v>
      </c>
      <c r="E821" s="85">
        <f>'3444'!AZ814</f>
        <v>100242.57692993099</v>
      </c>
      <c r="G821" s="85">
        <f>'3444'!BE814</f>
        <v>36159.723550169489</v>
      </c>
      <c r="H821" s="85">
        <f>'3444'!BF814</f>
        <v>39307.90110113089</v>
      </c>
      <c r="I821" s="85">
        <f>'3444'!BG814</f>
        <v>42456.078652092292</v>
      </c>
    </row>
    <row r="822" spans="1:9" x14ac:dyDescent="0.4">
      <c r="A822" s="35">
        <f>'3444'!Y815</f>
        <v>807500</v>
      </c>
      <c r="B822" s="106">
        <f>IF(A822&gt;174999.99,VLOOKUP(A822,'Higher Income Adjustment'!A$1:B$190,2),0)</f>
        <v>0.7000000000000004</v>
      </c>
      <c r="C822" s="85">
        <f>'3444'!AX815</f>
        <v>85273.104599165614</v>
      </c>
      <c r="D822" s="85">
        <f>'3444'!AY815</f>
        <v>92808.973994200773</v>
      </c>
      <c r="E822" s="85">
        <f>'3444'!AZ815</f>
        <v>100344.84338923593</v>
      </c>
      <c r="G822" s="85">
        <f>'3444'!BE815</f>
        <v>36196.77336325575</v>
      </c>
      <c r="H822" s="85">
        <f>'3444'!BF815</f>
        <v>39346.214215861241</v>
      </c>
      <c r="I822" s="85">
        <f>'3444'!BG815</f>
        <v>42495.655068466731</v>
      </c>
    </row>
    <row r="823" spans="1:9" x14ac:dyDescent="0.4">
      <c r="A823" s="35">
        <f>'3444'!Y816</f>
        <v>808500</v>
      </c>
      <c r="B823" s="106">
        <f>IF(A823&gt;174999.99,VLOOKUP(A823,'Higher Income Adjustment'!A$1:B$190,2),0)</f>
        <v>0.7000000000000004</v>
      </c>
      <c r="C823" s="85">
        <f>'3444'!AX816</f>
        <v>85369.322152064226</v>
      </c>
      <c r="D823" s="85">
        <f>'3444'!AY816</f>
        <v>92908.217670528713</v>
      </c>
      <c r="E823" s="85">
        <f>'3444'!AZ816</f>
        <v>100447.1131889932</v>
      </c>
      <c r="G823" s="85">
        <f>'3444'!BE816</f>
        <v>36233.821780277889</v>
      </c>
      <c r="H823" s="85">
        <f>'3444'!BF816</f>
        <v>39384.527330591605</v>
      </c>
      <c r="I823" s="85">
        <f>'3444'!BG816</f>
        <v>42535.232880905322</v>
      </c>
    </row>
    <row r="824" spans="1:9" x14ac:dyDescent="0.4">
      <c r="A824" s="35">
        <f>'3444'!Y817</f>
        <v>809500</v>
      </c>
      <c r="B824" s="106">
        <f>IF(A824&gt;174999.99,VLOOKUP(A824,'Higher Income Adjustment'!A$1:B$190,2),0)</f>
        <v>0.7000000000000004</v>
      </c>
      <c r="C824" s="85">
        <f>'3444'!AX817</f>
        <v>85465.536368531481</v>
      </c>
      <c r="D824" s="85">
        <f>'3444'!AY817</f>
        <v>93007.461346856639</v>
      </c>
      <c r="E824" s="85">
        <f>'3444'!AZ817</f>
        <v>100549.3863251818</v>
      </c>
      <c r="G824" s="85">
        <f>'3444'!BE817</f>
        <v>36270.86880291636</v>
      </c>
      <c r="H824" s="85">
        <f>'3444'!BF817</f>
        <v>39422.840445321955</v>
      </c>
      <c r="I824" s="85">
        <f>'3444'!BG817</f>
        <v>42574.812087727551</v>
      </c>
    </row>
    <row r="825" spans="1:9" x14ac:dyDescent="0.4">
      <c r="A825" s="35">
        <f>'3444'!Y818</f>
        <v>810500</v>
      </c>
      <c r="B825" s="106">
        <f>IF(A825&gt;174999.99,VLOOKUP(A825,'Higher Income Adjustment'!A$1:B$190,2),0)</f>
        <v>0.7000000000000004</v>
      </c>
      <c r="C825" s="85">
        <f>'3444'!AX818</f>
        <v>85561.747252586356</v>
      </c>
      <c r="D825" s="85">
        <f>'3444'!AY818</f>
        <v>93106.705023184579</v>
      </c>
      <c r="E825" s="85">
        <f>'3444'!AZ818</f>
        <v>100651.6627937828</v>
      </c>
      <c r="G825" s="85">
        <f>'3444'!BE818</f>
        <v>36307.914432850797</v>
      </c>
      <c r="H825" s="85">
        <f>'3444'!BF818</f>
        <v>39461.153560052313</v>
      </c>
      <c r="I825" s="85">
        <f>'3444'!BG818</f>
        <v>42614.392687253829</v>
      </c>
    </row>
    <row r="826" spans="1:9" x14ac:dyDescent="0.4">
      <c r="A826" s="35">
        <f>'3444'!Y819</f>
        <v>811500</v>
      </c>
      <c r="B826" s="106">
        <f>IF(A826&gt;174999.99,VLOOKUP(A826,'Higher Income Adjustment'!A$1:B$190,2),0)</f>
        <v>0.7000000000000004</v>
      </c>
      <c r="C826" s="85">
        <f>'3444'!AX819</f>
        <v>85657.954808245719</v>
      </c>
      <c r="D826" s="85">
        <f>'3444'!AY819</f>
        <v>93205.948699512504</v>
      </c>
      <c r="E826" s="85">
        <f>'3444'!AZ819</f>
        <v>100753.94259077929</v>
      </c>
      <c r="G826" s="85">
        <f>'3444'!BE819</f>
        <v>36344.95867175996</v>
      </c>
      <c r="H826" s="85">
        <f>'3444'!BF819</f>
        <v>39499.46667478267</v>
      </c>
      <c r="I826" s="85">
        <f>'3444'!BG819</f>
        <v>42653.974677805381</v>
      </c>
    </row>
    <row r="827" spans="1:9" x14ac:dyDescent="0.4">
      <c r="A827" s="35">
        <f>'3444'!Y820</f>
        <v>812500</v>
      </c>
      <c r="B827" s="106">
        <f>IF(A827&gt;174999.99,VLOOKUP(A827,'Higher Income Adjustment'!A$1:B$190,2),0)</f>
        <v>0.7000000000000004</v>
      </c>
      <c r="C827" s="85">
        <f>'3444'!AX820</f>
        <v>85754.159039524457</v>
      </c>
      <c r="D827" s="85">
        <f>'3444'!AY820</f>
        <v>93305.192375840445</v>
      </c>
      <c r="E827" s="85">
        <f>'3444'!AZ820</f>
        <v>100856.22571215643</v>
      </c>
      <c r="G827" s="85">
        <f>'3444'!BE820</f>
        <v>36382.001521321763</v>
      </c>
      <c r="H827" s="85">
        <f>'3444'!BF820</f>
        <v>39537.779789513021</v>
      </c>
      <c r="I827" s="85">
        <f>'3444'!BG820</f>
        <v>42693.558057704278</v>
      </c>
    </row>
    <row r="828" spans="1:9" x14ac:dyDescent="0.4">
      <c r="A828" s="35">
        <f>'3444'!Y821</f>
        <v>813500</v>
      </c>
      <c r="B828" s="106">
        <f>IF(A828&gt;174999.99,VLOOKUP(A828,'Higher Income Adjustment'!A$1:B$190,2),0)</f>
        <v>0.7000000000000004</v>
      </c>
      <c r="C828" s="85">
        <f>'3444'!AX821</f>
        <v>85850.359950435304</v>
      </c>
      <c r="D828" s="85">
        <f>'3444'!AY821</f>
        <v>93404.436052168385</v>
      </c>
      <c r="E828" s="85">
        <f>'3444'!AZ821</f>
        <v>100958.51215390147</v>
      </c>
      <c r="G828" s="85">
        <f>'3444'!BE821</f>
        <v>36419.042983213272</v>
      </c>
      <c r="H828" s="85">
        <f>'3444'!BF821</f>
        <v>39576.092904243385</v>
      </c>
      <c r="I828" s="85">
        <f>'3444'!BG821</f>
        <v>42733.142825273499</v>
      </c>
    </row>
    <row r="829" spans="1:9" x14ac:dyDescent="0.4">
      <c r="A829" s="35">
        <f>'3444'!Y822</f>
        <v>814500</v>
      </c>
      <c r="B829" s="106">
        <f>IF(A829&gt;174999.99,VLOOKUP(A829,'Higher Income Adjustment'!A$1:B$190,2),0)</f>
        <v>0.7000000000000004</v>
      </c>
      <c r="C829" s="85">
        <f>'3444'!AX822</f>
        <v>85946.557544988973</v>
      </c>
      <c r="D829" s="85">
        <f>'3444'!AY822</f>
        <v>93503.67972849631</v>
      </c>
      <c r="E829" s="85">
        <f>'3444'!AZ822</f>
        <v>101060.80191200365</v>
      </c>
      <c r="G829" s="85">
        <f>'3444'!BE822</f>
        <v>36456.083059110628</v>
      </c>
      <c r="H829" s="85">
        <f>'3444'!BF822</f>
        <v>39614.406018973736</v>
      </c>
      <c r="I829" s="85">
        <f>'3444'!BG822</f>
        <v>42772.728978836843</v>
      </c>
    </row>
    <row r="830" spans="1:9" x14ac:dyDescent="0.4">
      <c r="A830" s="35">
        <f>'3444'!Y823</f>
        <v>815500</v>
      </c>
      <c r="B830" s="106">
        <f>IF(A830&gt;174999.99,VLOOKUP(A830,'Higher Income Adjustment'!A$1:B$190,2),0)</f>
        <v>0.7000000000000004</v>
      </c>
      <c r="C830" s="85">
        <f>'3444'!AX823</f>
        <v>86042.751827194064</v>
      </c>
      <c r="D830" s="85">
        <f>'3444'!AY823</f>
        <v>93602.923404824251</v>
      </c>
      <c r="E830" s="85">
        <f>'3444'!AZ823</f>
        <v>101163.09498245444</v>
      </c>
      <c r="G830" s="85">
        <f>'3444'!BE823</f>
        <v>36493.121750689163</v>
      </c>
      <c r="H830" s="85">
        <f>'3444'!BF823</f>
        <v>39652.719133704093</v>
      </c>
      <c r="I830" s="85">
        <f>'3444'!BG823</f>
        <v>42812.316516719024</v>
      </c>
    </row>
    <row r="831" spans="1:9" x14ac:dyDescent="0.4">
      <c r="A831" s="35">
        <f>'3444'!Y824</f>
        <v>816500</v>
      </c>
      <c r="B831" s="106">
        <f>IF(A831&gt;174999.99,VLOOKUP(A831,'Higher Income Adjustment'!A$1:B$190,2),0)</f>
        <v>0.7000000000000004</v>
      </c>
      <c r="C831" s="85">
        <f>'3444'!AX824</f>
        <v>86138.942801057055</v>
      </c>
      <c r="D831" s="85">
        <f>'3444'!AY824</f>
        <v>93702.167081152176</v>
      </c>
      <c r="E831" s="85">
        <f>'3444'!AZ824</f>
        <v>101265.3913612473</v>
      </c>
      <c r="G831" s="85">
        <f>'3444'!BE824</f>
        <v>36530.159059623271</v>
      </c>
      <c r="H831" s="85">
        <f>'3444'!BF824</f>
        <v>39691.032248434451</v>
      </c>
      <c r="I831" s="85">
        <f>'3444'!BG824</f>
        <v>42851.90543724563</v>
      </c>
    </row>
    <row r="832" spans="1:9" x14ac:dyDescent="0.4">
      <c r="A832" s="35">
        <f>'3444'!Y825</f>
        <v>817500</v>
      </c>
      <c r="B832" s="106">
        <f>IF(A832&gt;174999.99,VLOOKUP(A832,'Higher Income Adjustment'!A$1:B$190,2),0)</f>
        <v>0.7000000000000004</v>
      </c>
      <c r="C832" s="85">
        <f>'3444'!AX825</f>
        <v>86235.130470582328</v>
      </c>
      <c r="D832" s="85">
        <f>'3444'!AY825</f>
        <v>93801.410757480116</v>
      </c>
      <c r="E832" s="85">
        <f>'3444'!AZ825</f>
        <v>101367.69104437791</v>
      </c>
      <c r="G832" s="85">
        <f>'3444'!BE825</f>
        <v>36567.194987586496</v>
      </c>
      <c r="H832" s="85">
        <f>'3444'!BF825</f>
        <v>39729.345363164801</v>
      </c>
      <c r="I832" s="85">
        <f>'3444'!BG825</f>
        <v>42891.495738743106</v>
      </c>
    </row>
    <row r="833" spans="1:9" x14ac:dyDescent="0.4">
      <c r="A833" s="35">
        <f>'3444'!Y826</f>
        <v>818500</v>
      </c>
      <c r="B833" s="106">
        <f>IF(A833&gt;174999.99,VLOOKUP(A833,'Higher Income Adjustment'!A$1:B$190,2),0)</f>
        <v>0.7000000000000004</v>
      </c>
      <c r="C833" s="85">
        <f>'3444'!AX826</f>
        <v>86331.314839772094</v>
      </c>
      <c r="D833" s="85">
        <f>'3444'!AY826</f>
        <v>93900.654433808042</v>
      </c>
      <c r="E833" s="85">
        <f>'3444'!AZ826</f>
        <v>101469.99402784399</v>
      </c>
      <c r="G833" s="85">
        <f>'3444'!BE826</f>
        <v>36604.229536251478</v>
      </c>
      <c r="H833" s="85">
        <f>'3444'!BF826</f>
        <v>39767.658477895166</v>
      </c>
      <c r="I833" s="85">
        <f>'3444'!BG826</f>
        <v>42931.087419538853</v>
      </c>
    </row>
    <row r="834" spans="1:9" x14ac:dyDescent="0.4">
      <c r="A834" s="35">
        <f>'3444'!Y827</f>
        <v>819500</v>
      </c>
      <c r="B834" s="106">
        <f>IF(A834&gt;174999.99,VLOOKUP(A834,'Higher Income Adjustment'!A$1:B$190,2),0)</f>
        <v>0.7000000000000004</v>
      </c>
      <c r="C834" s="85">
        <f>'3444'!AX827</f>
        <v>86427.495912626444</v>
      </c>
      <c r="D834" s="85">
        <f>'3444'!AY827</f>
        <v>93999.898110135982</v>
      </c>
      <c r="E834" s="85">
        <f>'3444'!AZ827</f>
        <v>101572.30030764552</v>
      </c>
      <c r="G834" s="85">
        <f>'3444'!BE827</f>
        <v>36641.262707289949</v>
      </c>
      <c r="H834" s="85">
        <f>'3444'!BF827</f>
        <v>39805.971592625516</v>
      </c>
      <c r="I834" s="85">
        <f>'3444'!BG827</f>
        <v>42970.680477961083</v>
      </c>
    </row>
    <row r="835" spans="1:9" x14ac:dyDescent="0.4">
      <c r="A835" s="35">
        <f>'3444'!Y828</f>
        <v>820500</v>
      </c>
      <c r="B835" s="106">
        <f>IF(A835&gt;174999.99,VLOOKUP(A835,'Higher Income Adjustment'!A$1:B$190,2),0)</f>
        <v>0.7000000000000004</v>
      </c>
      <c r="C835" s="85">
        <f>'3444'!AX828</f>
        <v>86523.673693143282</v>
      </c>
      <c r="D835" s="85">
        <f>'3444'!AY828</f>
        <v>94099.141786463908</v>
      </c>
      <c r="E835" s="85">
        <f>'3444'!AZ828</f>
        <v>101674.60987978453</v>
      </c>
      <c r="G835" s="85">
        <f>'3444'!BE828</f>
        <v>36678.294502372752</v>
      </c>
      <c r="H835" s="85">
        <f>'3444'!BF828</f>
        <v>39844.284707355873</v>
      </c>
      <c r="I835" s="85">
        <f>'3444'!BG828</f>
        <v>43010.274912338995</v>
      </c>
    </row>
    <row r="836" spans="1:9" x14ac:dyDescent="0.4">
      <c r="A836" s="35">
        <f>'3444'!Y829</f>
        <v>821500</v>
      </c>
      <c r="B836" s="106">
        <f>IF(A836&gt;174999.99,VLOOKUP(A836,'Higher Income Adjustment'!A$1:B$190,2),0)</f>
        <v>0.7000000000000004</v>
      </c>
      <c r="C836" s="85">
        <f>'3444'!AX829</f>
        <v>86619.848185318391</v>
      </c>
      <c r="D836" s="85">
        <f>'3444'!AY829</f>
        <v>94198.385462791848</v>
      </c>
      <c r="E836" s="85">
        <f>'3444'!AZ829</f>
        <v>101776.92274026531</v>
      </c>
      <c r="G836" s="85">
        <f>'3444'!BE829</f>
        <v>36715.324923169814</v>
      </c>
      <c r="H836" s="85">
        <f>'3444'!BF829</f>
        <v>39882.597822086231</v>
      </c>
      <c r="I836" s="85">
        <f>'3444'!BG829</f>
        <v>43049.870721002648</v>
      </c>
    </row>
    <row r="837" spans="1:9" x14ac:dyDescent="0.4">
      <c r="A837" s="35">
        <f>'3444'!Y830</f>
        <v>822500</v>
      </c>
      <c r="B837" s="106">
        <f>IF(A837&gt;174999.99,VLOOKUP(A837,'Higher Income Adjustment'!A$1:B$190,2),0)</f>
        <v>0.7000000000000004</v>
      </c>
      <c r="C837" s="85">
        <f>'3444'!AX830</f>
        <v>86716.019393145281</v>
      </c>
      <c r="D837" s="85">
        <f>'3444'!AY830</f>
        <v>94297.629139119774</v>
      </c>
      <c r="E837" s="85">
        <f>'3444'!AZ830</f>
        <v>101879.23888509427</v>
      </c>
      <c r="G837" s="85">
        <f>'3444'!BE830</f>
        <v>36752.353971350138</v>
      </c>
      <c r="H837" s="85">
        <f>'3444'!BF830</f>
        <v>39920.910936816581</v>
      </c>
      <c r="I837" s="85">
        <f>'3444'!BG830</f>
        <v>43089.467902283024</v>
      </c>
    </row>
    <row r="838" spans="1:9" x14ac:dyDescent="0.4">
      <c r="A838" s="35">
        <f>'3444'!Y831</f>
        <v>823500</v>
      </c>
      <c r="B838" s="106">
        <f>IF(A838&gt;174999.99,VLOOKUP(A838,'Higher Income Adjustment'!A$1:B$190,2),0)</f>
        <v>0.7000000000000004</v>
      </c>
      <c r="C838" s="85">
        <f>'3444'!AX831</f>
        <v>86812.187320615325</v>
      </c>
      <c r="D838" s="85">
        <f>'3444'!AY831</f>
        <v>94396.872815447714</v>
      </c>
      <c r="E838" s="85">
        <f>'3444'!AZ831</f>
        <v>101981.5583102801</v>
      </c>
      <c r="G838" s="85">
        <f>'3444'!BE831</f>
        <v>36789.381648581846</v>
      </c>
      <c r="H838" s="85">
        <f>'3444'!BF831</f>
        <v>39959.224051546946</v>
      </c>
      <c r="I838" s="85">
        <f>'3444'!BG831</f>
        <v>43129.066454512045</v>
      </c>
    </row>
    <row r="839" spans="1:9" x14ac:dyDescent="0.4">
      <c r="A839" s="35">
        <f>'3444'!Y832</f>
        <v>824500</v>
      </c>
      <c r="B839" s="106">
        <f>IF(A839&gt;174999.99,VLOOKUP(A839,'Higher Income Adjustment'!A$1:B$190,2),0)</f>
        <v>0.7000000000000004</v>
      </c>
      <c r="C839" s="85">
        <f>'3444'!AX832</f>
        <v>86908.351971717682</v>
      </c>
      <c r="D839" s="85">
        <f>'3444'!AY832</f>
        <v>94496.116491775654</v>
      </c>
      <c r="E839" s="85">
        <f>'3444'!AZ832</f>
        <v>102083.88101183363</v>
      </c>
      <c r="G839" s="85">
        <f>'3444'!BE832</f>
        <v>36826.407956532072</v>
      </c>
      <c r="H839" s="85">
        <f>'3444'!BF832</f>
        <v>39997.537166277296</v>
      </c>
      <c r="I839" s="85">
        <f>'3444'!BG832</f>
        <v>43168.66637602252</v>
      </c>
    </row>
    <row r="840" spans="1:9" x14ac:dyDescent="0.4">
      <c r="A840" s="35">
        <f>'3444'!Y833</f>
        <v>825500</v>
      </c>
      <c r="B840" s="106">
        <f>IF(A840&gt;174999.99,VLOOKUP(A840,'Higher Income Adjustment'!A$1:B$190,2),0)</f>
        <v>0.7000000000000004</v>
      </c>
      <c r="C840" s="85">
        <f>'3444'!AX833</f>
        <v>87004.513350439229</v>
      </c>
      <c r="D840" s="85">
        <f>'3444'!AY833</f>
        <v>94595.36016810358</v>
      </c>
      <c r="E840" s="85">
        <f>'3444'!AZ833</f>
        <v>102186.20698576793</v>
      </c>
      <c r="G840" s="85">
        <f>'3444'!BE833</f>
        <v>36863.432896867074</v>
      </c>
      <c r="H840" s="85">
        <f>'3444'!BF833</f>
        <v>40035.850281007653</v>
      </c>
      <c r="I840" s="85">
        <f>'3444'!BG833</f>
        <v>43208.267665148232</v>
      </c>
    </row>
    <row r="841" spans="1:9" x14ac:dyDescent="0.4">
      <c r="A841" s="35">
        <f>'3444'!Y834</f>
        <v>826500</v>
      </c>
      <c r="B841" s="106">
        <f>IF(A841&gt;174999.99,VLOOKUP(A841,'Higher Income Adjustment'!A$1:B$190,2),0)</f>
        <v>0.7000000000000004</v>
      </c>
      <c r="C841" s="85">
        <f>'3444'!AX834</f>
        <v>87100.671460764672</v>
      </c>
      <c r="D841" s="85">
        <f>'3444'!AY834</f>
        <v>94694.60384443152</v>
      </c>
      <c r="E841" s="85">
        <f>'3444'!AZ834</f>
        <v>102288.53622809837</v>
      </c>
      <c r="G841" s="85">
        <f>'3444'!BE834</f>
        <v>36900.456471252146</v>
      </c>
      <c r="H841" s="85">
        <f>'3444'!BF834</f>
        <v>40074.163395738011</v>
      </c>
      <c r="I841" s="85">
        <f>'3444'!BG834</f>
        <v>43247.870320223876</v>
      </c>
    </row>
    <row r="842" spans="1:9" x14ac:dyDescent="0.4">
      <c r="A842" s="35">
        <f>'3444'!Y835</f>
        <v>827500</v>
      </c>
      <c r="B842" s="106">
        <f>IF(A842&gt;174999.99,VLOOKUP(A842,'Higher Income Adjustment'!A$1:B$190,2),0)</f>
        <v>0.7000000000000004</v>
      </c>
      <c r="C842" s="85">
        <f>'3444'!AX835</f>
        <v>87196.826306676405</v>
      </c>
      <c r="D842" s="85">
        <f>'3444'!AY835</f>
        <v>94793.847520759446</v>
      </c>
      <c r="E842" s="85">
        <f>'3444'!AZ835</f>
        <v>102390.86873484249</v>
      </c>
      <c r="G842" s="85">
        <f>'3444'!BE835</f>
        <v>36937.478681351655</v>
      </c>
      <c r="H842" s="85">
        <f>'3444'!BF835</f>
        <v>40112.476510468361</v>
      </c>
      <c r="I842" s="85">
        <f>'3444'!BG835</f>
        <v>43287.474339585067</v>
      </c>
    </row>
    <row r="843" spans="1:9" x14ac:dyDescent="0.4">
      <c r="A843" s="35">
        <f>'3444'!Y836</f>
        <v>828500</v>
      </c>
      <c r="B843" s="106">
        <f>IF(A843&gt;174999.99,VLOOKUP(A843,'Higher Income Adjustment'!A$1:B$190,2),0)</f>
        <v>0.7000000000000004</v>
      </c>
      <c r="C843" s="85">
        <f>'3444'!AX836</f>
        <v>87292.977892154624</v>
      </c>
      <c r="D843" s="85">
        <f>'3444'!AY836</f>
        <v>94893.091197087386</v>
      </c>
      <c r="E843" s="85">
        <f>'3444'!AZ836</f>
        <v>102493.20450202015</v>
      </c>
      <c r="G843" s="85">
        <f>'3444'!BE836</f>
        <v>36974.499528829016</v>
      </c>
      <c r="H843" s="85">
        <f>'3444'!BF836</f>
        <v>40150.789625198726</v>
      </c>
      <c r="I843" s="85">
        <f>'3444'!BG836</f>
        <v>43327.079721568436</v>
      </c>
    </row>
    <row r="844" spans="1:9" x14ac:dyDescent="0.4">
      <c r="A844" s="35">
        <f>'3444'!Y837</f>
        <v>829500</v>
      </c>
      <c r="B844" s="106">
        <f>IF(A844&gt;174999.99,VLOOKUP(A844,'Higher Income Adjustment'!A$1:B$190,2),0)</f>
        <v>0.7000000000000004</v>
      </c>
      <c r="C844" s="85">
        <f>'3444'!AX837</f>
        <v>87389.126221177183</v>
      </c>
      <c r="D844" s="85">
        <f>'3444'!AY837</f>
        <v>94992.334873415311</v>
      </c>
      <c r="E844" s="85">
        <f>'3444'!AZ837</f>
        <v>102595.54352565344</v>
      </c>
      <c r="G844" s="85">
        <f>'3444'!BE837</f>
        <v>37011.519015346683</v>
      </c>
      <c r="H844" s="85">
        <f>'3444'!BF837</f>
        <v>40189.102739929076</v>
      </c>
      <c r="I844" s="85">
        <f>'3444'!BG837</f>
        <v>43366.686464511469</v>
      </c>
    </row>
    <row r="845" spans="1:9" x14ac:dyDescent="0.4">
      <c r="A845" s="35">
        <f>'3444'!Y838</f>
        <v>830500</v>
      </c>
      <c r="B845" s="106">
        <f>IF(A845&gt;174999.99,VLOOKUP(A845,'Higher Income Adjustment'!A$1:B$190,2),0)</f>
        <v>0.7000000000000004</v>
      </c>
      <c r="C845" s="85">
        <f>'3444'!AX838</f>
        <v>87485.271297719693</v>
      </c>
      <c r="D845" s="85">
        <f>'3444'!AY838</f>
        <v>95091.578549743252</v>
      </c>
      <c r="E845" s="85">
        <f>'3444'!AZ838</f>
        <v>102697.88580176681</v>
      </c>
      <c r="G845" s="85">
        <f>'3444'!BE838</f>
        <v>37048.537142566172</v>
      </c>
      <c r="H845" s="85">
        <f>'3444'!BF838</f>
        <v>40227.415854659434</v>
      </c>
      <c r="I845" s="85">
        <f>'3444'!BG838</f>
        <v>43406.294566752695</v>
      </c>
    </row>
    <row r="846" spans="1:9" x14ac:dyDescent="0.4">
      <c r="A846" s="35">
        <f>'3444'!Y839</f>
        <v>831500</v>
      </c>
      <c r="B846" s="106">
        <f>IF(A846&gt;174999.99,VLOOKUP(A846,'Higher Income Adjustment'!A$1:B$190,2),0)</f>
        <v>0.7000000000000004</v>
      </c>
      <c r="C846" s="85">
        <f>'3444'!AX839</f>
        <v>87581.41312575544</v>
      </c>
      <c r="D846" s="85">
        <f>'3444'!AY839</f>
        <v>95190.822226071177</v>
      </c>
      <c r="E846" s="85">
        <f>'3444'!AZ839</f>
        <v>102800.23132638691</v>
      </c>
      <c r="G846" s="85">
        <f>'3444'!BE839</f>
        <v>37085.553912148025</v>
      </c>
      <c r="H846" s="85">
        <f>'3444'!BF839</f>
        <v>40265.728969389791</v>
      </c>
      <c r="I846" s="85">
        <f>'3444'!BG839</f>
        <v>43445.904026631557</v>
      </c>
    </row>
    <row r="847" spans="1:9" x14ac:dyDescent="0.4">
      <c r="A847" s="35">
        <f>'3444'!Y840</f>
        <v>832500</v>
      </c>
      <c r="B847" s="106">
        <f>IF(A847&gt;174999.99,VLOOKUP(A847,'Higher Income Adjustment'!A$1:B$190,2),0)</f>
        <v>0.7000000000000004</v>
      </c>
      <c r="C847" s="85">
        <f>'3444'!AX840</f>
        <v>87677.551709255393</v>
      </c>
      <c r="D847" s="85">
        <f>'3444'!AY840</f>
        <v>95290.065902399117</v>
      </c>
      <c r="E847" s="85">
        <f>'3444'!AZ840</f>
        <v>102902.58009554284</v>
      </c>
      <c r="G847" s="85">
        <f>'3444'!BE840</f>
        <v>37122.569325751814</v>
      </c>
      <c r="H847" s="85">
        <f>'3444'!BF840</f>
        <v>40304.042084120141</v>
      </c>
      <c r="I847" s="85">
        <f>'3444'!BG840</f>
        <v>43485.514842488468</v>
      </c>
    </row>
    <row r="848" spans="1:9" x14ac:dyDescent="0.4">
      <c r="A848" s="35">
        <f>'3444'!Y841</f>
        <v>833500</v>
      </c>
      <c r="B848" s="106">
        <f>IF(A848&gt;174999.99,VLOOKUP(A848,'Higher Income Adjustment'!A$1:B$190,2),0)</f>
        <v>0.7000000000000004</v>
      </c>
      <c r="C848" s="85">
        <f>'3444'!AX841</f>
        <v>87773.687052188208</v>
      </c>
      <c r="D848" s="85">
        <f>'3444'!AY841</f>
        <v>95389.309578727043</v>
      </c>
      <c r="E848" s="85">
        <f>'3444'!AZ841</f>
        <v>103004.93210526588</v>
      </c>
      <c r="G848" s="85">
        <f>'3444'!BE841</f>
        <v>37159.583385036152</v>
      </c>
      <c r="H848" s="85">
        <f>'3444'!BF841</f>
        <v>40342.355198850499</v>
      </c>
      <c r="I848" s="85">
        <f>'3444'!BG841</f>
        <v>43525.127012664845</v>
      </c>
    </row>
    <row r="849" spans="1:9" x14ac:dyDescent="0.4">
      <c r="A849" s="35">
        <f>'3444'!Y842</f>
        <v>834500</v>
      </c>
      <c r="B849" s="106">
        <f>IF(A849&gt;174999.99,VLOOKUP(A849,'Higher Income Adjustment'!A$1:B$190,2),0)</f>
        <v>0.7000000000000004</v>
      </c>
      <c r="C849" s="85">
        <f>'3444'!AX842</f>
        <v>87869.819158520215</v>
      </c>
      <c r="D849" s="85">
        <f>'3444'!AY842</f>
        <v>95488.553255054983</v>
      </c>
      <c r="E849" s="85">
        <f>'3444'!AZ842</f>
        <v>103107.28735158975</v>
      </c>
      <c r="G849" s="85">
        <f>'3444'!BE842</f>
        <v>37196.59609165867</v>
      </c>
      <c r="H849" s="85">
        <f>'3444'!BF842</f>
        <v>40380.668313580856</v>
      </c>
      <c r="I849" s="85">
        <f>'3444'!BG842</f>
        <v>43564.740535503042</v>
      </c>
    </row>
    <row r="850" spans="1:9" x14ac:dyDescent="0.4">
      <c r="A850" s="35">
        <f>'3444'!Y843</f>
        <v>835500</v>
      </c>
      <c r="B850" s="106">
        <f>IF(A850&gt;174999.99,VLOOKUP(A850,'Higher Income Adjustment'!A$1:B$190,2),0)</f>
        <v>0.7000000000000004</v>
      </c>
      <c r="C850" s="85">
        <f>'3444'!AX843</f>
        <v>87965.948032215354</v>
      </c>
      <c r="D850" s="85">
        <f>'3444'!AY843</f>
        <v>95587.796931382924</v>
      </c>
      <c r="E850" s="85">
        <f>'3444'!AZ843</f>
        <v>103209.64583055049</v>
      </c>
      <c r="G850" s="85">
        <f>'3444'!BE843</f>
        <v>37233.607447276001</v>
      </c>
      <c r="H850" s="85">
        <f>'3444'!BF843</f>
        <v>40418.981428311214</v>
      </c>
      <c r="I850" s="85">
        <f>'3444'!BG843</f>
        <v>43604.355409346426</v>
      </c>
    </row>
    <row r="851" spans="1:9" x14ac:dyDescent="0.4">
      <c r="A851" s="35">
        <f>'3444'!Y844</f>
        <v>836500</v>
      </c>
      <c r="B851" s="106">
        <f>IF(A851&gt;174999.99,VLOOKUP(A851,'Higher Income Adjustment'!A$1:B$190,2),0)</f>
        <v>0.7000000000000004</v>
      </c>
      <c r="C851" s="85">
        <f>'3444'!AX844</f>
        <v>88062.073677235225</v>
      </c>
      <c r="D851" s="85">
        <f>'3444'!AY844</f>
        <v>95687.040607710849</v>
      </c>
      <c r="E851" s="85">
        <f>'3444'!AZ844</f>
        <v>103312.00753818647</v>
      </c>
      <c r="G851" s="85">
        <f>'3444'!BE844</f>
        <v>37270.617453543819</v>
      </c>
      <c r="H851" s="85">
        <f>'3444'!BF844</f>
        <v>40457.294543041571</v>
      </c>
      <c r="I851" s="85">
        <f>'3444'!BG844</f>
        <v>43643.971632539324</v>
      </c>
    </row>
    <row r="852" spans="1:9" x14ac:dyDescent="0.4">
      <c r="A852" s="35">
        <f>'3444'!Y845</f>
        <v>837500</v>
      </c>
      <c r="B852" s="106">
        <f>IF(A852&gt;174999.99,VLOOKUP(A852,'Higher Income Adjustment'!A$1:B$190,2),0)</f>
        <v>0.7000000000000004</v>
      </c>
      <c r="C852" s="85">
        <f>'3444'!AX845</f>
        <v>88158.196097539083</v>
      </c>
      <c r="D852" s="85">
        <f>'3444'!AY845</f>
        <v>95786.284284038789</v>
      </c>
      <c r="E852" s="85">
        <f>'3444'!AZ845</f>
        <v>103414.3724705385</v>
      </c>
      <c r="G852" s="85">
        <f>'3444'!BE845</f>
        <v>37307.62611211677</v>
      </c>
      <c r="H852" s="85">
        <f>'3444'!BF845</f>
        <v>40495.607657771921</v>
      </c>
      <c r="I852" s="85">
        <f>'3444'!BG845</f>
        <v>43683.589203427073</v>
      </c>
    </row>
    <row r="853" spans="1:9" x14ac:dyDescent="0.4">
      <c r="A853" s="35">
        <f>'3444'!Y846</f>
        <v>838500</v>
      </c>
      <c r="B853" s="106">
        <f>IF(A853&gt;174999.99,VLOOKUP(A853,'Higher Income Adjustment'!A$1:B$190,2),0)</f>
        <v>0.7000000000000004</v>
      </c>
      <c r="C853" s="85">
        <f>'3444'!AX846</f>
        <v>88254.31529708374</v>
      </c>
      <c r="D853" s="85">
        <f>'3444'!AY846</f>
        <v>95885.527960366715</v>
      </c>
      <c r="E853" s="85">
        <f>'3444'!AZ846</f>
        <v>103516.74062364969</v>
      </c>
      <c r="G853" s="85">
        <f>'3444'!BE846</f>
        <v>37344.633424648549</v>
      </c>
      <c r="H853" s="85">
        <f>'3444'!BF846</f>
        <v>40533.920772502279</v>
      </c>
      <c r="I853" s="85">
        <f>'3444'!BG846</f>
        <v>43723.208120356008</v>
      </c>
    </row>
    <row r="854" spans="1:9" x14ac:dyDescent="0.4">
      <c r="A854" s="35">
        <f>'3444'!Y847</f>
        <v>839500</v>
      </c>
      <c r="B854" s="106">
        <f>IF(A854&gt;174999.99,VLOOKUP(A854,'Higher Income Adjustment'!A$1:B$190,2),0)</f>
        <v>0.7000000000000004</v>
      </c>
      <c r="C854" s="85">
        <f>'3444'!AX847</f>
        <v>88350.43127982365</v>
      </c>
      <c r="D854" s="85">
        <f>'3444'!AY847</f>
        <v>95984.771636694655</v>
      </c>
      <c r="E854" s="85">
        <f>'3444'!AZ847</f>
        <v>103619.11199356566</v>
      </c>
      <c r="G854" s="85">
        <f>'3444'!BE847</f>
        <v>37381.639392791811</v>
      </c>
      <c r="H854" s="85">
        <f>'3444'!BF847</f>
        <v>40572.233887232636</v>
      </c>
      <c r="I854" s="85">
        <f>'3444'!BG847</f>
        <v>43762.828381673462</v>
      </c>
    </row>
    <row r="855" spans="1:9" x14ac:dyDescent="0.4">
      <c r="A855" s="35">
        <f>'3444'!Y848</f>
        <v>840500</v>
      </c>
      <c r="B855" s="106">
        <f>IF(A855&gt;174999.99,VLOOKUP(A855,'Higher Income Adjustment'!A$1:B$190,2),0)</f>
        <v>0.7000000000000004</v>
      </c>
      <c r="C855" s="85">
        <f>'3444'!AX848</f>
        <v>88446.54404971085</v>
      </c>
      <c r="D855" s="85">
        <f>'3444'!AY848</f>
        <v>96084.015313022581</v>
      </c>
      <c r="E855" s="85">
        <f>'3444'!AZ848</f>
        <v>103721.48657633431</v>
      </c>
      <c r="G855" s="85">
        <f>'3444'!BE848</f>
        <v>37418.644018198203</v>
      </c>
      <c r="H855" s="85">
        <f>'3444'!BF848</f>
        <v>40610.547001962987</v>
      </c>
      <c r="I855" s="85">
        <f>'3444'!BG848</f>
        <v>43802.44998572777</v>
      </c>
    </row>
    <row r="856" spans="1:9" x14ac:dyDescent="0.4">
      <c r="A856" s="35">
        <f>'3444'!Y849</f>
        <v>841500</v>
      </c>
      <c r="B856" s="106">
        <f>IF(A856&gt;174999.99,VLOOKUP(A856,'Higher Income Adjustment'!A$1:B$190,2),0)</f>
        <v>0.7000000000000004</v>
      </c>
      <c r="C856" s="85">
        <f>'3444'!AX849</f>
        <v>88542.65361069495</v>
      </c>
      <c r="D856" s="85">
        <f>'3444'!AY849</f>
        <v>96183.258989350521</v>
      </c>
      <c r="E856" s="85">
        <f>'3444'!AZ849</f>
        <v>103823.86436800609</v>
      </c>
      <c r="G856" s="85">
        <f>'3444'!BE849</f>
        <v>37455.647302518402</v>
      </c>
      <c r="H856" s="85">
        <f>'3444'!BF849</f>
        <v>40648.860116693351</v>
      </c>
      <c r="I856" s="85">
        <f>'3444'!BG849</f>
        <v>43842.0729308683</v>
      </c>
    </row>
    <row r="857" spans="1:9" x14ac:dyDescent="0.4">
      <c r="A857" s="35">
        <f>'3444'!Y850</f>
        <v>842500</v>
      </c>
      <c r="B857" s="106">
        <f>IF(A857&gt;174999.99,VLOOKUP(A857,'Higher Income Adjustment'!A$1:B$190,2),0)</f>
        <v>0.7000000000000004</v>
      </c>
      <c r="C857" s="85">
        <f>'3444'!AX850</f>
        <v>88638.759966723112</v>
      </c>
      <c r="D857" s="85">
        <f>'3444'!AY850</f>
        <v>96282.502665678447</v>
      </c>
      <c r="E857" s="85">
        <f>'3444'!AZ850</f>
        <v>103926.24536463378</v>
      </c>
      <c r="G857" s="85">
        <f>'3444'!BE850</f>
        <v>37492.649247402005</v>
      </c>
      <c r="H857" s="85">
        <f>'3444'!BF850</f>
        <v>40687.173231423702</v>
      </c>
      <c r="I857" s="85">
        <f>'3444'!BG850</f>
        <v>43881.697215445398</v>
      </c>
    </row>
    <row r="858" spans="1:9" x14ac:dyDescent="0.4">
      <c r="A858" s="35">
        <f>'3444'!Y851</f>
        <v>843500</v>
      </c>
      <c r="B858" s="106">
        <f>IF(A858&gt;174999.99,VLOOKUP(A858,'Higher Income Adjustment'!A$1:B$190,2),0)</f>
        <v>0.7000000000000004</v>
      </c>
      <c r="C858" s="85">
        <f>'3444'!AX851</f>
        <v>88734.863121740113</v>
      </c>
      <c r="D858" s="85">
        <f>'3444'!AY851</f>
        <v>96381.746342006387</v>
      </c>
      <c r="E858" s="85">
        <f>'3444'!AZ851</f>
        <v>104028.62956227266</v>
      </c>
      <c r="G858" s="85">
        <f>'3444'!BE851</f>
        <v>37529.649854497649</v>
      </c>
      <c r="H858" s="85">
        <f>'3444'!BF851</f>
        <v>40725.486346154059</v>
      </c>
      <c r="I858" s="85">
        <f>'3444'!BG851</f>
        <v>43921.322837810469</v>
      </c>
    </row>
    <row r="859" spans="1:9" x14ac:dyDescent="0.4">
      <c r="A859" s="35">
        <f>'3444'!Y852</f>
        <v>844500</v>
      </c>
      <c r="B859" s="106">
        <f>IF(A859&gt;174999.99,VLOOKUP(A859,'Higher Income Adjustment'!A$1:B$190,2),0)</f>
        <v>0.7000000000000004</v>
      </c>
      <c r="C859" s="85">
        <f>'3444'!AX852</f>
        <v>88830.963079688168</v>
      </c>
      <c r="D859" s="85">
        <f>'3444'!AY852</f>
        <v>96480.990018334312</v>
      </c>
      <c r="E859" s="85">
        <f>'3444'!AZ852</f>
        <v>104131.01695698046</v>
      </c>
      <c r="G859" s="85">
        <f>'3444'!BE852</f>
        <v>37566.64912545291</v>
      </c>
      <c r="H859" s="85">
        <f>'3444'!BF852</f>
        <v>40763.799460884416</v>
      </c>
      <c r="I859" s="85">
        <f>'3444'!BG852</f>
        <v>43960.949796315923</v>
      </c>
    </row>
    <row r="860" spans="1:9" x14ac:dyDescent="0.4">
      <c r="A860" s="35">
        <f>'3444'!Y853</f>
        <v>845500</v>
      </c>
      <c r="B860" s="106">
        <f>IF(A860&gt;174999.99,VLOOKUP(A860,'Higher Income Adjustment'!A$1:B$190,2),0)</f>
        <v>0.7000000000000004</v>
      </c>
      <c r="C860" s="85">
        <f>'3444'!AX853</f>
        <v>88927.059844507152</v>
      </c>
      <c r="D860" s="85">
        <f>'3444'!AY853</f>
        <v>96580.233694662253</v>
      </c>
      <c r="E860" s="85">
        <f>'3444'!AZ853</f>
        <v>104233.40754481735</v>
      </c>
      <c r="G860" s="85">
        <f>'3444'!BE853</f>
        <v>37603.647061914329</v>
      </c>
      <c r="H860" s="85">
        <f>'3444'!BF853</f>
        <v>40802.112575614767</v>
      </c>
      <c r="I860" s="85">
        <f>'3444'!BG853</f>
        <v>44000.578089315204</v>
      </c>
    </row>
    <row r="861" spans="1:9" x14ac:dyDescent="0.4">
      <c r="A861" s="35">
        <f>'3444'!Y854</f>
        <v>846500</v>
      </c>
      <c r="B861" s="106">
        <f>IF(A861&gt;174999.99,VLOOKUP(A861,'Higher Income Adjustment'!A$1:B$190,2),0)</f>
        <v>0.7000000000000004</v>
      </c>
      <c r="C861" s="85">
        <f>'3444'!AX854</f>
        <v>89023.15342013436</v>
      </c>
      <c r="D861" s="85">
        <f>'3444'!AY854</f>
        <v>96679.477370990193</v>
      </c>
      <c r="E861" s="85">
        <f>'3444'!AZ854</f>
        <v>104335.80132184603</v>
      </c>
      <c r="G861" s="85">
        <f>'3444'!BE854</f>
        <v>37640.643665527445</v>
      </c>
      <c r="H861" s="85">
        <f>'3444'!BF854</f>
        <v>40840.425690345131</v>
      </c>
      <c r="I861" s="85">
        <f>'3444'!BG854</f>
        <v>44040.207715162818</v>
      </c>
    </row>
    <row r="862" spans="1:9" x14ac:dyDescent="0.4">
      <c r="A862" s="35">
        <f>'3444'!Y855</f>
        <v>847500</v>
      </c>
      <c r="B862" s="106">
        <f>IF(A862&gt;174999.99,VLOOKUP(A862,'Higher Income Adjustment'!A$1:B$190,2),0)</f>
        <v>0.7000000000000004</v>
      </c>
      <c r="C862" s="85">
        <f>'3444'!AX855</f>
        <v>89119.243810504617</v>
      </c>
      <c r="D862" s="85">
        <f>'3444'!AY855</f>
        <v>96778.721047318119</v>
      </c>
      <c r="E862" s="85">
        <f>'3444'!AZ855</f>
        <v>104438.19828413162</v>
      </c>
      <c r="G862" s="85">
        <f>'3444'!BE855</f>
        <v>37677.638937936696</v>
      </c>
      <c r="H862" s="85">
        <f>'3444'!BF855</f>
        <v>40878.738805075482</v>
      </c>
      <c r="I862" s="85">
        <f>'3444'!BG855</f>
        <v>44079.838672214268</v>
      </c>
    </row>
    <row r="863" spans="1:9" x14ac:dyDescent="0.4">
      <c r="A863" s="35">
        <f>'3444'!Y856</f>
        <v>848500</v>
      </c>
      <c r="B863" s="106">
        <f>IF(A863&gt;174999.99,VLOOKUP(A863,'Higher Income Adjustment'!A$1:B$190,2),0)</f>
        <v>0.7000000000000004</v>
      </c>
      <c r="C863" s="85">
        <f>'3444'!AX856</f>
        <v>89215.3310195503</v>
      </c>
      <c r="D863" s="85">
        <f>'3444'!AY856</f>
        <v>96877.964723646059</v>
      </c>
      <c r="E863" s="85">
        <f>'3444'!AZ856</f>
        <v>104540.59842774182</v>
      </c>
      <c r="G863" s="85">
        <f>'3444'!BE856</f>
        <v>37714.632880785546</v>
      </c>
      <c r="H863" s="85">
        <f>'3444'!BF856</f>
        <v>40917.051919805839</v>
      </c>
      <c r="I863" s="85">
        <f>'3444'!BG856</f>
        <v>44119.470958826132</v>
      </c>
    </row>
    <row r="864" spans="1:9" x14ac:dyDescent="0.4">
      <c r="A864" s="35">
        <f>'3444'!Y857</f>
        <v>849500</v>
      </c>
      <c r="B864" s="106">
        <f>IF(A864&gt;174999.99,VLOOKUP(A864,'Higher Income Adjustment'!A$1:B$190,2),0)</f>
        <v>0.7000000000000004</v>
      </c>
      <c r="C864" s="85">
        <f>'3444'!AX857</f>
        <v>89311.415051201213</v>
      </c>
      <c r="D864" s="85">
        <f>'3444'!AY857</f>
        <v>96977.208399973984</v>
      </c>
      <c r="E864" s="85">
        <f>'3444'!AZ857</f>
        <v>104643.00174874676</v>
      </c>
      <c r="G864" s="85">
        <f>'3444'!BE857</f>
        <v>37751.625495716362</v>
      </c>
      <c r="H864" s="85">
        <f>'3444'!BF857</f>
        <v>40955.365034536197</v>
      </c>
      <c r="I864" s="85">
        <f>'3444'!BG857</f>
        <v>44159.104573356031</v>
      </c>
    </row>
    <row r="865" spans="1:9" x14ac:dyDescent="0.4">
      <c r="A865" s="35">
        <f>'3444'!Y858</f>
        <v>850500</v>
      </c>
      <c r="B865" s="106">
        <f>IF(A865&gt;174999.99,VLOOKUP(A865,'Higher Income Adjustment'!A$1:B$190,2),0)</f>
        <v>0.7000000000000004</v>
      </c>
      <c r="C865" s="85">
        <f>'3444'!AX858</f>
        <v>89407.495909384685</v>
      </c>
      <c r="D865" s="85">
        <f>'3444'!AY858</f>
        <v>97076.452076301925</v>
      </c>
      <c r="E865" s="85">
        <f>'3444'!AZ858</f>
        <v>104745.40824321916</v>
      </c>
      <c r="G865" s="85">
        <f>'3444'!BE858</f>
        <v>37788.616784370468</v>
      </c>
      <c r="H865" s="85">
        <f>'3444'!BF858</f>
        <v>40993.678149266547</v>
      </c>
      <c r="I865" s="85">
        <f>'3444'!BG858</f>
        <v>44198.739514162626</v>
      </c>
    </row>
    <row r="866" spans="1:9" x14ac:dyDescent="0.4">
      <c r="A866" s="35">
        <f>'3444'!Y859</f>
        <v>851500</v>
      </c>
      <c r="B866" s="106">
        <f>IF(A866&gt;174999.99,VLOOKUP(A866,'Higher Income Adjustment'!A$1:B$190,2),0)</f>
        <v>0.7000000000000004</v>
      </c>
      <c r="C866" s="85">
        <f>'3444'!AX859</f>
        <v>89503.573598025439</v>
      </c>
      <c r="D866" s="85">
        <f>'3444'!AY859</f>
        <v>97175.69575262985</v>
      </c>
      <c r="E866" s="85">
        <f>'3444'!AZ859</f>
        <v>104847.81790723426</v>
      </c>
      <c r="G866" s="85">
        <f>'3444'!BE859</f>
        <v>37825.606748388134</v>
      </c>
      <c r="H866" s="85">
        <f>'3444'!BF859</f>
        <v>41031.991263996912</v>
      </c>
      <c r="I866" s="85">
        <f>'3444'!BG859</f>
        <v>44238.375779605689</v>
      </c>
    </row>
    <row r="867" spans="1:9" x14ac:dyDescent="0.4">
      <c r="A867" s="35">
        <f>'3444'!Y860</f>
        <v>852500</v>
      </c>
      <c r="B867" s="106">
        <f>IF(A867&gt;174999.99,VLOOKUP(A867,'Higher Income Adjustment'!A$1:B$190,2),0)</f>
        <v>0.7000000000000004</v>
      </c>
      <c r="C867" s="85">
        <f>'3444'!AX860</f>
        <v>89599.648121045742</v>
      </c>
      <c r="D867" s="85">
        <f>'3444'!AY860</f>
        <v>97274.93942895779</v>
      </c>
      <c r="E867" s="85">
        <f>'3444'!AZ860</f>
        <v>104950.23073686984</v>
      </c>
      <c r="G867" s="85">
        <f>'3444'!BE860</f>
        <v>37862.595389408547</v>
      </c>
      <c r="H867" s="85">
        <f>'3444'!BF860</f>
        <v>41070.304378727262</v>
      </c>
      <c r="I867" s="85">
        <f>'3444'!BG860</f>
        <v>44278.013368045977</v>
      </c>
    </row>
    <row r="868" spans="1:9" x14ac:dyDescent="0.4">
      <c r="A868" s="35">
        <f>'3444'!Y861</f>
        <v>853500</v>
      </c>
      <c r="B868" s="106">
        <f>IF(A868&gt;174999.99,VLOOKUP(A868,'Higher Income Adjustment'!A$1:B$190,2),0)</f>
        <v>0.7000000000000004</v>
      </c>
      <c r="C868" s="85">
        <f>'3444'!AX861</f>
        <v>89695.719482365224</v>
      </c>
      <c r="D868" s="85">
        <f>'3444'!AY861</f>
        <v>97374.183105285716</v>
      </c>
      <c r="E868" s="85">
        <f>'3444'!AZ861</f>
        <v>105052.64672820621</v>
      </c>
      <c r="G868" s="85">
        <f>'3444'!BE861</f>
        <v>37899.582709069859</v>
      </c>
      <c r="H868" s="85">
        <f>'3444'!BF861</f>
        <v>41108.617493457619</v>
      </c>
      <c r="I868" s="85">
        <f>'3444'!BG861</f>
        <v>44317.65227784538</v>
      </c>
    </row>
    <row r="869" spans="1:9" x14ac:dyDescent="0.4">
      <c r="A869" s="35">
        <f>'3444'!Y862</f>
        <v>854500</v>
      </c>
      <c r="B869" s="106">
        <f>IF(A869&gt;174999.99,VLOOKUP(A869,'Higher Income Adjustment'!A$1:B$190,2),0)</f>
        <v>0.7000000000000004</v>
      </c>
      <c r="C869" s="85">
        <f>'3444'!AX862</f>
        <v>89791.787685901028</v>
      </c>
      <c r="D869" s="85">
        <f>'3444'!AY862</f>
        <v>97473.426781613656</v>
      </c>
      <c r="E869" s="85">
        <f>'3444'!AZ862</f>
        <v>105155.06587732628</v>
      </c>
      <c r="G869" s="85">
        <f>'3444'!BE862</f>
        <v>37936.568709009123</v>
      </c>
      <c r="H869" s="85">
        <f>'3444'!BF862</f>
        <v>41146.930608187977</v>
      </c>
      <c r="I869" s="85">
        <f>'3444'!BG862</f>
        <v>44357.29250736683</v>
      </c>
    </row>
    <row r="870" spans="1:9" x14ac:dyDescent="0.4">
      <c r="A870" s="35">
        <f>'3444'!Y863</f>
        <v>855500</v>
      </c>
      <c r="B870" s="106">
        <f>IF(A870&gt;174999.99,VLOOKUP(A870,'Higher Income Adjustment'!A$1:B$190,2),0)</f>
        <v>0.7000000000000004</v>
      </c>
      <c r="C870" s="85">
        <f>'3444'!AX863</f>
        <v>89887.85273556762</v>
      </c>
      <c r="D870" s="85">
        <f>'3444'!AY863</f>
        <v>97572.670457941582</v>
      </c>
      <c r="E870" s="85">
        <f>'3444'!AZ863</f>
        <v>105257.48818031554</v>
      </c>
      <c r="G870" s="85">
        <f>'3444'!BE863</f>
        <v>37973.553390862311</v>
      </c>
      <c r="H870" s="85">
        <f>'3444'!BF863</f>
        <v>41185.243722918327</v>
      </c>
      <c r="I870" s="85">
        <f>'3444'!BG863</f>
        <v>44396.934054974343</v>
      </c>
    </row>
    <row r="871" spans="1:9" x14ac:dyDescent="0.4">
      <c r="A871" s="35">
        <f>'3444'!Y864</f>
        <v>856500</v>
      </c>
      <c r="B871" s="106">
        <f>IF(A871&gt;174999.99,VLOOKUP(A871,'Higher Income Adjustment'!A$1:B$190,2),0)</f>
        <v>0.7000000000000004</v>
      </c>
      <c r="C871" s="85">
        <f>'3444'!AX864</f>
        <v>89983.914635276975</v>
      </c>
      <c r="D871" s="85">
        <f>'3444'!AY864</f>
        <v>97671.914134269522</v>
      </c>
      <c r="E871" s="85">
        <f>'3444'!AZ864</f>
        <v>105359.91363326207</v>
      </c>
      <c r="G871" s="85">
        <f>'3444'!BE864</f>
        <v>38010.536756264344</v>
      </c>
      <c r="H871" s="85">
        <f>'3444'!BF864</f>
        <v>41223.556837648692</v>
      </c>
      <c r="I871" s="85">
        <f>'3444'!BG864</f>
        <v>44436.576919033039</v>
      </c>
    </row>
    <row r="872" spans="1:9" x14ac:dyDescent="0.4">
      <c r="A872" s="35">
        <f>'3444'!Y865</f>
        <v>857500</v>
      </c>
      <c r="B872" s="106">
        <f>IF(A872&gt;174999.99,VLOOKUP(A872,'Higher Income Adjustment'!A$1:B$190,2),0)</f>
        <v>0.7000000000000004</v>
      </c>
      <c r="C872" s="85">
        <f>'3444'!AX865</f>
        <v>90079.973388938393</v>
      </c>
      <c r="D872" s="85">
        <f>'3444'!AY865</f>
        <v>97771.157810597462</v>
      </c>
      <c r="E872" s="85">
        <f>'3444'!AZ865</f>
        <v>105462.34223225653</v>
      </c>
      <c r="G872" s="85">
        <f>'3444'!BE865</f>
        <v>38047.518806849002</v>
      </c>
      <c r="H872" s="85">
        <f>'3444'!BF865</f>
        <v>41261.869952379042</v>
      </c>
      <c r="I872" s="85">
        <f>'3444'!BG865</f>
        <v>44476.221097909081</v>
      </c>
    </row>
    <row r="873" spans="1:9" x14ac:dyDescent="0.4">
      <c r="A873" s="35">
        <f>'3444'!Y866</f>
        <v>858500</v>
      </c>
      <c r="B873" s="106">
        <f>IF(A873&gt;174999.99,VLOOKUP(A873,'Higher Income Adjustment'!A$1:B$190,2),0)</f>
        <v>0.7000000000000004</v>
      </c>
      <c r="C873" s="85">
        <f>'3444'!AX866</f>
        <v>90176.029000458599</v>
      </c>
      <c r="D873" s="85">
        <f>'3444'!AY866</f>
        <v>97870.401486925388</v>
      </c>
      <c r="E873" s="85">
        <f>'3444'!AZ866</f>
        <v>105564.77397339218</v>
      </c>
      <c r="G873" s="85">
        <f>'3444'!BE866</f>
        <v>38084.49954424904</v>
      </c>
      <c r="H873" s="85">
        <f>'3444'!BF866</f>
        <v>41300.183067109392</v>
      </c>
      <c r="I873" s="85">
        <f>'3444'!BG866</f>
        <v>44515.866589969744</v>
      </c>
    </row>
    <row r="874" spans="1:9" x14ac:dyDescent="0.4">
      <c r="A874" s="35">
        <f>'3444'!Y867</f>
        <v>859500</v>
      </c>
      <c r="B874" s="106">
        <f>IF(A874&gt;174999.99,VLOOKUP(A874,'Higher Income Adjustment'!A$1:B$190,2),0)</f>
        <v>0.7000000000000004</v>
      </c>
      <c r="C874" s="85">
        <f>'3444'!AX867</f>
        <v>90272.081473741724</v>
      </c>
      <c r="D874" s="85">
        <f>'3444'!AY867</f>
        <v>97969.645163253328</v>
      </c>
      <c r="E874" s="85">
        <f>'3444'!AZ867</f>
        <v>105667.20885276493</v>
      </c>
      <c r="G874" s="85">
        <f>'3444'!BE867</f>
        <v>38121.478970096083</v>
      </c>
      <c r="H874" s="85">
        <f>'3444'!BF867</f>
        <v>41338.496181839757</v>
      </c>
      <c r="I874" s="85">
        <f>'3444'!BG867</f>
        <v>44555.513393583431</v>
      </c>
    </row>
    <row r="875" spans="1:9" x14ac:dyDescent="0.4">
      <c r="A875" s="35">
        <f>'3444'!Y868</f>
        <v>860500</v>
      </c>
      <c r="B875" s="106">
        <f>IF(A875&gt;174999.99,VLOOKUP(A875,'Higher Income Adjustment'!A$1:B$190,2),0)</f>
        <v>0.7000000000000004</v>
      </c>
      <c r="C875" s="85">
        <f>'3444'!AX868</f>
        <v>90368.130812689182</v>
      </c>
      <c r="D875" s="85">
        <f>'3444'!AY868</f>
        <v>98068.888839581254</v>
      </c>
      <c r="E875" s="85">
        <f>'3444'!AZ868</f>
        <v>105769.64686647333</v>
      </c>
      <c r="G875" s="85">
        <f>'3444'!BE868</f>
        <v>38158.45708602063</v>
      </c>
      <c r="H875" s="85">
        <f>'3444'!BF868</f>
        <v>41376.809296570107</v>
      </c>
      <c r="I875" s="85">
        <f>'3444'!BG868</f>
        <v>44595.161507119585</v>
      </c>
    </row>
    <row r="876" spans="1:9" x14ac:dyDescent="0.4">
      <c r="A876" s="35">
        <f>'3444'!Y869</f>
        <v>861500</v>
      </c>
      <c r="B876" s="106">
        <f>IF(A876&gt;174999.99,VLOOKUP(A876,'Higher Income Adjustment'!A$1:B$190,2),0)</f>
        <v>0.7000000000000004</v>
      </c>
      <c r="C876" s="85">
        <f>'3444'!AX869</f>
        <v>90464.177021199837</v>
      </c>
      <c r="D876" s="85">
        <f>'3444'!AY869</f>
        <v>98168.132515909194</v>
      </c>
      <c r="E876" s="85">
        <f>'3444'!AZ869</f>
        <v>105872.08801061855</v>
      </c>
      <c r="G876" s="85">
        <f>'3444'!BE869</f>
        <v>38195.433893652138</v>
      </c>
      <c r="H876" s="85">
        <f>'3444'!BF869</f>
        <v>41415.122411300472</v>
      </c>
      <c r="I876" s="85">
        <f>'3444'!BG869</f>
        <v>44634.810928948806</v>
      </c>
    </row>
    <row r="877" spans="1:9" x14ac:dyDescent="0.4">
      <c r="A877" s="35">
        <f>'3444'!Y870</f>
        <v>862500</v>
      </c>
      <c r="B877" s="106">
        <f>IF(A877&gt;174999.99,VLOOKUP(A877,'Higher Income Adjustment'!A$1:B$190,2),0)</f>
        <v>0.7000000000000004</v>
      </c>
      <c r="C877" s="85">
        <f>'3444'!AX870</f>
        <v>90560.22010316985</v>
      </c>
      <c r="D877" s="85">
        <f>'3444'!AY870</f>
        <v>98267.37619223712</v>
      </c>
      <c r="E877" s="85">
        <f>'3444'!AZ870</f>
        <v>105974.53228130439</v>
      </c>
      <c r="G877" s="85">
        <f>'3444'!BE870</f>
        <v>38232.409394618895</v>
      </c>
      <c r="H877" s="85">
        <f>'3444'!BF870</f>
        <v>41453.435526030822</v>
      </c>
      <c r="I877" s="85">
        <f>'3444'!BG870</f>
        <v>44674.461657442749</v>
      </c>
    </row>
    <row r="878" spans="1:9" x14ac:dyDescent="0.4">
      <c r="A878" s="35">
        <f>'3444'!Y871</f>
        <v>863500</v>
      </c>
      <c r="B878" s="106">
        <f>IF(A878&gt;174999.99,VLOOKUP(A878,'Higher Income Adjustment'!A$1:B$190,2),0)</f>
        <v>0.7000000000000004</v>
      </c>
      <c r="C878" s="85">
        <f>'3444'!AX871</f>
        <v>90656.260062492744</v>
      </c>
      <c r="D878" s="85">
        <f>'3444'!AY871</f>
        <v>98366.61986856506</v>
      </c>
      <c r="E878" s="85">
        <f>'3444'!AZ871</f>
        <v>106076.97967463738</v>
      </c>
      <c r="G878" s="85">
        <f>'3444'!BE871</f>
        <v>38269.38359054811</v>
      </c>
      <c r="H878" s="85">
        <f>'3444'!BF871</f>
        <v>41491.748640761172</v>
      </c>
      <c r="I878" s="85">
        <f>'3444'!BG871</f>
        <v>44714.113690974234</v>
      </c>
    </row>
    <row r="879" spans="1:9" x14ac:dyDescent="0.4">
      <c r="A879" s="35">
        <f>'3444'!Y872</f>
        <v>864500</v>
      </c>
      <c r="B879" s="106">
        <f>IF(A879&gt;174999.99,VLOOKUP(A879,'Higher Income Adjustment'!A$1:B$190,2),0)</f>
        <v>0.7000000000000004</v>
      </c>
      <c r="C879" s="85">
        <f>'3444'!AX872</f>
        <v>90752.296903059323</v>
      </c>
      <c r="D879" s="85">
        <f>'3444'!AY872</f>
        <v>98465.863544892985</v>
      </c>
      <c r="E879" s="85">
        <f>'3444'!AZ872</f>
        <v>106179.43018672665</v>
      </c>
      <c r="G879" s="85">
        <f>'3444'!BE872</f>
        <v>38306.356483065894</v>
      </c>
      <c r="H879" s="85">
        <f>'3444'!BF872</f>
        <v>41530.061755491537</v>
      </c>
      <c r="I879" s="85">
        <f>'3444'!BG872</f>
        <v>44753.76702791718</v>
      </c>
    </row>
    <row r="880" spans="1:9" x14ac:dyDescent="0.4">
      <c r="A880" s="35">
        <f>'3444'!Y873</f>
        <v>865500</v>
      </c>
      <c r="B880" s="106">
        <f>IF(A880&gt;174999.99,VLOOKUP(A880,'Higher Income Adjustment'!A$1:B$190,2),0)</f>
        <v>0.7000000000000004</v>
      </c>
      <c r="C880" s="85">
        <f>'3444'!AX873</f>
        <v>90848.330628757773</v>
      </c>
      <c r="D880" s="85">
        <f>'3444'!AY873</f>
        <v>98565.107221220926</v>
      </c>
      <c r="E880" s="85">
        <f>'3444'!AZ873</f>
        <v>106281.88381368408</v>
      </c>
      <c r="G880" s="85">
        <f>'3444'!BE873</f>
        <v>38343.328073797165</v>
      </c>
      <c r="H880" s="85">
        <f>'3444'!BF873</f>
        <v>41568.374870221887</v>
      </c>
      <c r="I880" s="85">
        <f>'3444'!BG873</f>
        <v>44793.421666646609</v>
      </c>
    </row>
    <row r="881" spans="1:9" x14ac:dyDescent="0.4">
      <c r="A881" s="35">
        <f>'3444'!Y874</f>
        <v>866500</v>
      </c>
      <c r="B881" s="106">
        <f>IF(A881&gt;174999.99,VLOOKUP(A881,'Higher Income Adjustment'!A$1:B$190,2),0)</f>
        <v>0.7000000000000004</v>
      </c>
      <c r="C881" s="85">
        <f>'3444'!AX874</f>
        <v>90944.361243473541</v>
      </c>
      <c r="D881" s="85">
        <f>'3444'!AY874</f>
        <v>98664.350897548851</v>
      </c>
      <c r="E881" s="85">
        <f>'3444'!AZ874</f>
        <v>106384.34055162416</v>
      </c>
      <c r="G881" s="85">
        <f>'3444'!BE874</f>
        <v>38380.298364365801</v>
      </c>
      <c r="H881" s="85">
        <f>'3444'!BF874</f>
        <v>41606.687984952252</v>
      </c>
      <c r="I881" s="85">
        <f>'3444'!BG874</f>
        <v>44833.077605538703</v>
      </c>
    </row>
    <row r="882" spans="1:9" x14ac:dyDescent="0.4">
      <c r="A882" s="35">
        <f>'3444'!Y875</f>
        <v>867500</v>
      </c>
      <c r="B882" s="106">
        <f>IF(A882&gt;174999.99,VLOOKUP(A882,'Higher Income Adjustment'!A$1:B$190,2),0)</f>
        <v>0.7000000000000004</v>
      </c>
      <c r="C882" s="85">
        <f>'3444'!AX875</f>
        <v>91040.388751089398</v>
      </c>
      <c r="D882" s="85">
        <f>'3444'!AY875</f>
        <v>98763.594573876791</v>
      </c>
      <c r="E882" s="85">
        <f>'3444'!AZ875</f>
        <v>106486.80039666418</v>
      </c>
      <c r="G882" s="85">
        <f>'3444'!BE875</f>
        <v>38417.267356394477</v>
      </c>
      <c r="H882" s="85">
        <f>'3444'!BF875</f>
        <v>41645.001099682602</v>
      </c>
      <c r="I882" s="85">
        <f>'3444'!BG875</f>
        <v>44872.734842970727</v>
      </c>
    </row>
    <row r="883" spans="1:9" x14ac:dyDescent="0.4">
      <c r="A883" s="35">
        <f>'3444'!Y876</f>
        <v>868500</v>
      </c>
      <c r="B883" s="106">
        <f>IF(A883&gt;174999.99,VLOOKUP(A883,'Higher Income Adjustment'!A$1:B$190,2),0)</f>
        <v>0.7000000000000004</v>
      </c>
      <c r="C883" s="85">
        <f>'3444'!AX876</f>
        <v>91136.413155485381</v>
      </c>
      <c r="D883" s="85">
        <f>'3444'!AY876</f>
        <v>98862.838250204732</v>
      </c>
      <c r="E883" s="85">
        <f>'3444'!AZ876</f>
        <v>106589.26334492408</v>
      </c>
      <c r="G883" s="85">
        <f>'3444'!BE876</f>
        <v>38454.235051504787</v>
      </c>
      <c r="H883" s="85">
        <f>'3444'!BF876</f>
        <v>41683.314214412952</v>
      </c>
      <c r="I883" s="85">
        <f>'3444'!BG876</f>
        <v>44912.393377321117</v>
      </c>
    </row>
    <row r="884" spans="1:9" x14ac:dyDescent="0.4">
      <c r="A884" s="35">
        <f>'3444'!Y877</f>
        <v>869500</v>
      </c>
      <c r="B884" s="106">
        <f>IF(A884&gt;174999.99,VLOOKUP(A884,'Higher Income Adjustment'!A$1:B$190,2),0)</f>
        <v>0.7000000000000004</v>
      </c>
      <c r="C884" s="85">
        <f>'3444'!AX877</f>
        <v>91232.434460538789</v>
      </c>
      <c r="D884" s="85">
        <f>'3444'!AY877</f>
        <v>98962.081926532657</v>
      </c>
      <c r="E884" s="85">
        <f>'3444'!AZ877</f>
        <v>106691.72939252653</v>
      </c>
      <c r="G884" s="85">
        <f>'3444'!BE877</f>
        <v>38491.201451317174</v>
      </c>
      <c r="H884" s="85">
        <f>'3444'!BF877</f>
        <v>41721.627329143317</v>
      </c>
      <c r="I884" s="85">
        <f>'3444'!BG877</f>
        <v>44952.05320696946</v>
      </c>
    </row>
    <row r="885" spans="1:9" x14ac:dyDescent="0.4">
      <c r="A885" s="35">
        <f>'3444'!Y878</f>
        <v>870500</v>
      </c>
      <c r="B885" s="106">
        <f>IF(A885&gt;174999.99,VLOOKUP(A885,'Higher Income Adjustment'!A$1:B$190,2),0)</f>
        <v>0.7000000000000004</v>
      </c>
      <c r="C885" s="85">
        <f>'3444'!AX878</f>
        <v>91328.452670124243</v>
      </c>
      <c r="D885" s="85">
        <f>'3444'!AY878</f>
        <v>99061.325602860597</v>
      </c>
      <c r="E885" s="85">
        <f>'3444'!AZ878</f>
        <v>106794.19853559695</v>
      </c>
      <c r="G885" s="85">
        <f>'3444'!BE878</f>
        <v>38528.16655745091</v>
      </c>
      <c r="H885" s="85">
        <f>'3444'!BF878</f>
        <v>41759.940443873667</v>
      </c>
      <c r="I885" s="85">
        <f>'3444'!BG878</f>
        <v>44991.714330296425</v>
      </c>
    </row>
    <row r="886" spans="1:9" x14ac:dyDescent="0.4">
      <c r="A886" s="35">
        <f>'3444'!Y879</f>
        <v>871500</v>
      </c>
      <c r="B886" s="106">
        <f>IF(A886&gt;174999.99,VLOOKUP(A886,'Higher Income Adjustment'!A$1:B$190,2),0)</f>
        <v>0.7000000000000004</v>
      </c>
      <c r="C886" s="85">
        <f>'3444'!AX879</f>
        <v>91424.467788113572</v>
      </c>
      <c r="D886" s="85">
        <f>'3444'!AY879</f>
        <v>99160.569279188523</v>
      </c>
      <c r="E886" s="85">
        <f>'3444'!AZ879</f>
        <v>106896.67077026347</v>
      </c>
      <c r="G886" s="85">
        <f>'3444'!BE879</f>
        <v>38565.130371524167</v>
      </c>
      <c r="H886" s="85">
        <f>'3444'!BF879</f>
        <v>41798.253558604032</v>
      </c>
      <c r="I886" s="85">
        <f>'3444'!BG879</f>
        <v>45031.376745683898</v>
      </c>
    </row>
    <row r="887" spans="1:9" x14ac:dyDescent="0.4">
      <c r="A887" s="35">
        <f>'3444'!Y880</f>
        <v>872500</v>
      </c>
      <c r="B887" s="106">
        <f>IF(A887&gt;174999.99,VLOOKUP(A887,'Higher Income Adjustment'!A$1:B$190,2),0)</f>
        <v>0.7000000000000004</v>
      </c>
      <c r="C887" s="85">
        <f>'3444'!AX880</f>
        <v>91520.479818375883</v>
      </c>
      <c r="D887" s="85">
        <f>'3444'!AY880</f>
        <v>99259.812955516463</v>
      </c>
      <c r="E887" s="85">
        <f>'3444'!AZ880</f>
        <v>106999.14609265704</v>
      </c>
      <c r="G887" s="85">
        <f>'3444'!BE880</f>
        <v>38602.09289515391</v>
      </c>
      <c r="H887" s="85">
        <f>'3444'!BF880</f>
        <v>41836.566673334382</v>
      </c>
      <c r="I887" s="85">
        <f>'3444'!BG880</f>
        <v>45071.040451514855</v>
      </c>
    </row>
    <row r="888" spans="1:9" x14ac:dyDescent="0.4">
      <c r="A888" s="35">
        <f>'3444'!Y881</f>
        <v>873500</v>
      </c>
      <c r="B888" s="106">
        <f>IF(A888&gt;174999.99,VLOOKUP(A888,'Higher Income Adjustment'!A$1:B$190,2),0)</f>
        <v>0.7000000000000004</v>
      </c>
      <c r="C888" s="85">
        <f>'3444'!AX881</f>
        <v>91616.488764777474</v>
      </c>
      <c r="D888" s="85">
        <f>'3444'!AY881</f>
        <v>99359.056631844389</v>
      </c>
      <c r="E888" s="85">
        <f>'3444'!AZ881</f>
        <v>107101.6244989113</v>
      </c>
      <c r="G888" s="85">
        <f>'3444'!BE881</f>
        <v>38639.054129955999</v>
      </c>
      <c r="H888" s="85">
        <f>'3444'!BF881</f>
        <v>41874.879788064733</v>
      </c>
      <c r="I888" s="85">
        <f>'3444'!BG881</f>
        <v>45110.705446173466</v>
      </c>
    </row>
    <row r="889" spans="1:9" x14ac:dyDescent="0.4">
      <c r="A889" s="35">
        <f>'3444'!Y882</f>
        <v>874500</v>
      </c>
      <c r="B889" s="106">
        <f>IF(A889&gt;174999.99,VLOOKUP(A889,'Higher Income Adjustment'!A$1:B$190,2),0)</f>
        <v>0.7000000000000004</v>
      </c>
      <c r="C889" s="85">
        <f>'3444'!AX882</f>
        <v>91712.494631181937</v>
      </c>
      <c r="D889" s="85">
        <f>'3444'!AY882</f>
        <v>99458.300308172329</v>
      </c>
      <c r="E889" s="85">
        <f>'3444'!AZ882</f>
        <v>107204.10598516272</v>
      </c>
      <c r="G889" s="85">
        <f>'3444'!BE882</f>
        <v>38676.014077545136</v>
      </c>
      <c r="H889" s="85">
        <f>'3444'!BF882</f>
        <v>41913.192902795097</v>
      </c>
      <c r="I889" s="85">
        <f>'3444'!BG882</f>
        <v>45150.371728045058</v>
      </c>
    </row>
    <row r="890" spans="1:9" x14ac:dyDescent="0.4">
      <c r="A890" s="35">
        <f>'3444'!Y883</f>
        <v>875500</v>
      </c>
      <c r="B890" s="106">
        <f>IF(A890&gt;174999.99,VLOOKUP(A890,'Higher Income Adjustment'!A$1:B$190,2),0)</f>
        <v>0.7000000000000004</v>
      </c>
      <c r="C890" s="85">
        <f>'3444'!AX883</f>
        <v>91808.49742145004</v>
      </c>
      <c r="D890" s="85">
        <f>'3444'!AY883</f>
        <v>99557.543984500255</v>
      </c>
      <c r="E890" s="85">
        <f>'3444'!AZ883</f>
        <v>107306.59054755047</v>
      </c>
      <c r="G890" s="85">
        <f>'3444'!BE883</f>
        <v>38712.972739534809</v>
      </c>
      <c r="H890" s="85">
        <f>'3444'!BF883</f>
        <v>41951.506017525448</v>
      </c>
      <c r="I890" s="85">
        <f>'3444'!BG883</f>
        <v>45190.039295516086</v>
      </c>
    </row>
    <row r="891" spans="1:9" x14ac:dyDescent="0.4">
      <c r="A891" s="35">
        <f>'3444'!Y884</f>
        <v>876500</v>
      </c>
      <c r="B891" s="106">
        <f>IF(A891&gt;174999.99,VLOOKUP(A891,'Higher Income Adjustment'!A$1:B$190,2),0)</f>
        <v>0.7000000000000004</v>
      </c>
      <c r="C891" s="85">
        <f>'3444'!AX884</f>
        <v>91904.497139439758</v>
      </c>
      <c r="D891" s="85">
        <f>'3444'!AY884</f>
        <v>99656.787660828195</v>
      </c>
      <c r="E891" s="85">
        <f>'3444'!AZ884</f>
        <v>107409.07818221663</v>
      </c>
      <c r="G891" s="85">
        <f>'3444'!BE884</f>
        <v>38749.930117537398</v>
      </c>
      <c r="H891" s="85">
        <f>'3444'!BF884</f>
        <v>41989.819132255812</v>
      </c>
      <c r="I891" s="85">
        <f>'3444'!BG884</f>
        <v>45229.708146974226</v>
      </c>
    </row>
    <row r="892" spans="1:9" x14ac:dyDescent="0.4">
      <c r="A892" s="35">
        <f>'3444'!Y885</f>
        <v>877500</v>
      </c>
      <c r="B892" s="106">
        <f>IF(A892&gt;174999.99,VLOOKUP(A892,'Higher Income Adjustment'!A$1:B$190,2),0)</f>
        <v>0.7000000000000004</v>
      </c>
      <c r="C892" s="85">
        <f>'3444'!AX885</f>
        <v>92000.493789006272</v>
      </c>
      <c r="D892" s="85">
        <f>'3444'!AY885</f>
        <v>99756.031337156121</v>
      </c>
      <c r="E892" s="85">
        <f>'3444'!AZ885</f>
        <v>107511.56888530597</v>
      </c>
      <c r="G892" s="85">
        <f>'3444'!BE885</f>
        <v>38786.886213164071</v>
      </c>
      <c r="H892" s="85">
        <f>'3444'!BF885</f>
        <v>42028.132246986162</v>
      </c>
      <c r="I892" s="85">
        <f>'3444'!BG885</f>
        <v>45269.378280808254</v>
      </c>
    </row>
    <row r="893" spans="1:9" x14ac:dyDescent="0.4">
      <c r="A893" s="35">
        <f>'3444'!Y886</f>
        <v>878500</v>
      </c>
      <c r="B893" s="106">
        <f>IF(A893&gt;174999.99,VLOOKUP(A893,'Higher Income Adjustment'!A$1:B$190,2),0)</f>
        <v>0.7000000000000004</v>
      </c>
      <c r="C893" s="85">
        <f>'3444'!AX886</f>
        <v>92096.487374001968</v>
      </c>
      <c r="D893" s="85">
        <f>'3444'!AY886</f>
        <v>99855.275013484061</v>
      </c>
      <c r="E893" s="85">
        <f>'3444'!AZ886</f>
        <v>107614.06265296615</v>
      </c>
      <c r="G893" s="85">
        <f>'3444'!BE886</f>
        <v>38823.841028024843</v>
      </c>
      <c r="H893" s="85">
        <f>'3444'!BF886</f>
        <v>42066.445361716513</v>
      </c>
      <c r="I893" s="85">
        <f>'3444'!BG886</f>
        <v>45309.049695408183</v>
      </c>
    </row>
    <row r="894" spans="1:9" x14ac:dyDescent="0.4">
      <c r="A894" s="35">
        <f>'3444'!Y887</f>
        <v>879500</v>
      </c>
      <c r="B894" s="106">
        <f>IF(A894&gt;174999.99,VLOOKUP(A894,'Higher Income Adjustment'!A$1:B$190,2),0)</f>
        <v>0.7000000000000004</v>
      </c>
      <c r="C894" s="85">
        <f>'3444'!AX887</f>
        <v>92192.477898276411</v>
      </c>
      <c r="D894" s="85">
        <f>'3444'!AY887</f>
        <v>99954.518689812001</v>
      </c>
      <c r="E894" s="85">
        <f>'3444'!AZ887</f>
        <v>107716.55948134759</v>
      </c>
      <c r="G894" s="85">
        <f>'3444'!BE887</f>
        <v>38860.794563728567</v>
      </c>
      <c r="H894" s="85">
        <f>'3444'!BF887</f>
        <v>42104.758476446877</v>
      </c>
      <c r="I894" s="85">
        <f>'3444'!BG887</f>
        <v>45348.722389165188</v>
      </c>
    </row>
    <row r="895" spans="1:9" x14ac:dyDescent="0.4">
      <c r="A895" s="35">
        <f>'3444'!Y888</f>
        <v>880500</v>
      </c>
      <c r="B895" s="106">
        <f>IF(A895&gt;174999.99,VLOOKUP(A895,'Higher Income Adjustment'!A$1:B$190,2),0)</f>
        <v>0.7000000000000004</v>
      </c>
      <c r="C895" s="85">
        <f>'3444'!AX888</f>
        <v>92288.465365676311</v>
      </c>
      <c r="D895" s="85">
        <f>'3444'!AY888</f>
        <v>100053.76236613993</v>
      </c>
      <c r="E895" s="85">
        <f>'3444'!AZ888</f>
        <v>107819.05936660354</v>
      </c>
      <c r="G895" s="85">
        <f>'3444'!BE888</f>
        <v>38897.746821882851</v>
      </c>
      <c r="H895" s="85">
        <f>'3444'!BF888</f>
        <v>42143.071591177228</v>
      </c>
      <c r="I895" s="85">
        <f>'3444'!BG888</f>
        <v>45388.396360471605</v>
      </c>
    </row>
    <row r="896" spans="1:9" x14ac:dyDescent="0.4">
      <c r="A896" s="35">
        <f>'3444'!Y889</f>
        <v>881500</v>
      </c>
      <c r="B896" s="106">
        <f>IF(A896&gt;174999.99,VLOOKUP(A896,'Higher Income Adjustment'!A$1:B$190,2),0)</f>
        <v>0.7000000000000004</v>
      </c>
      <c r="C896" s="85">
        <f>'3444'!AX889</f>
        <v>92384.449780045557</v>
      </c>
      <c r="D896" s="85">
        <f>'3444'!AY889</f>
        <v>100153.00604246787</v>
      </c>
      <c r="E896" s="85">
        <f>'3444'!AZ889</f>
        <v>107921.56230489018</v>
      </c>
      <c r="G896" s="85">
        <f>'3444'!BE889</f>
        <v>38934.697804094205</v>
      </c>
      <c r="H896" s="85">
        <f>'3444'!BF889</f>
        <v>42181.384705907592</v>
      </c>
      <c r="I896" s="85">
        <f>'3444'!BG889</f>
        <v>45428.07160772098</v>
      </c>
    </row>
    <row r="897" spans="1:9" x14ac:dyDescent="0.4">
      <c r="A897" s="35">
        <f>'3444'!Y890</f>
        <v>882500</v>
      </c>
      <c r="B897" s="106">
        <f>IF(A897&gt;174999.99,VLOOKUP(A897,'Higher Income Adjustment'!A$1:B$190,2),0)</f>
        <v>0.7000000000000004</v>
      </c>
      <c r="C897" s="85">
        <f>'3444'!AX890</f>
        <v>92480.431145225186</v>
      </c>
      <c r="D897" s="85">
        <f>'3444'!AY890</f>
        <v>100252.24971879579</v>
      </c>
      <c r="E897" s="85">
        <f>'3444'!AZ890</f>
        <v>108024.0682923664</v>
      </c>
      <c r="G897" s="85">
        <f>'3444'!BE890</f>
        <v>38971.647511967858</v>
      </c>
      <c r="H897" s="85">
        <f>'3444'!BF890</f>
        <v>42219.697820637943</v>
      </c>
      <c r="I897" s="85">
        <f>'3444'!BG890</f>
        <v>45467.748129308027</v>
      </c>
    </row>
    <row r="898" spans="1:9" x14ac:dyDescent="0.4">
      <c r="A898" s="35">
        <f>'3444'!Y891</f>
        <v>883500</v>
      </c>
      <c r="B898" s="106">
        <f>IF(A898&gt;174999.99,VLOOKUP(A898,'Higher Income Adjustment'!A$1:B$190,2),0)</f>
        <v>0.7000000000000004</v>
      </c>
      <c r="C898" s="85">
        <f>'3444'!AX891</f>
        <v>92576.40946505341</v>
      </c>
      <c r="D898" s="85">
        <f>'3444'!AY891</f>
        <v>100351.49339512373</v>
      </c>
      <c r="E898" s="85">
        <f>'3444'!AZ891</f>
        <v>108126.57732519406</v>
      </c>
      <c r="G898" s="85">
        <f>'3444'!BE891</f>
        <v>39008.595947107911</v>
      </c>
      <c r="H898" s="85">
        <f>'3444'!BF891</f>
        <v>42258.010935368293</v>
      </c>
      <c r="I898" s="85">
        <f>'3444'!BG891</f>
        <v>45507.425923628674</v>
      </c>
    </row>
    <row r="899" spans="1:9" x14ac:dyDescent="0.4">
      <c r="A899" s="35">
        <f>'3444'!Y892</f>
        <v>884500</v>
      </c>
      <c r="B899" s="106">
        <f>IF(A899&gt;174999.99,VLOOKUP(A899,'Higher Income Adjustment'!A$1:B$190,2),0)</f>
        <v>0.7000000000000004</v>
      </c>
      <c r="C899" s="85">
        <f>'3444'!AX892</f>
        <v>92672.384743365517</v>
      </c>
      <c r="D899" s="85">
        <f>'3444'!AY892</f>
        <v>100450.73707145166</v>
      </c>
      <c r="E899" s="85">
        <f>'3444'!AZ892</f>
        <v>108229.0893995378</v>
      </c>
      <c r="G899" s="85">
        <f>'3444'!BE892</f>
        <v>39045.543111117266</v>
      </c>
      <c r="H899" s="85">
        <f>'3444'!BF892</f>
        <v>42296.324050098658</v>
      </c>
      <c r="I899" s="85">
        <f>'3444'!BG892</f>
        <v>45547.10498908005</v>
      </c>
    </row>
    <row r="900" spans="1:9" x14ac:dyDescent="0.4">
      <c r="A900" s="35">
        <f>'3444'!Y893</f>
        <v>885500</v>
      </c>
      <c r="B900" s="106">
        <f>IF(A900&gt;174999.99,VLOOKUP(A900,'Higher Income Adjustment'!A$1:B$190,2),0)</f>
        <v>0.7000000000000004</v>
      </c>
      <c r="C900" s="85">
        <f>'3444'!AX893</f>
        <v>92768.356983993988</v>
      </c>
      <c r="D900" s="85">
        <f>'3444'!AY893</f>
        <v>100549.9807477796</v>
      </c>
      <c r="E900" s="85">
        <f>'3444'!AZ893</f>
        <v>108331.60451156521</v>
      </c>
      <c r="G900" s="85">
        <f>'3444'!BE893</f>
        <v>39082.48900559757</v>
      </c>
      <c r="H900" s="85">
        <f>'3444'!BF893</f>
        <v>42334.637164829008</v>
      </c>
      <c r="I900" s="85">
        <f>'3444'!BG893</f>
        <v>45586.785324060445</v>
      </c>
    </row>
    <row r="901" spans="1:9" x14ac:dyDescent="0.4">
      <c r="A901" s="35">
        <f>'3444'!Y894</f>
        <v>886500</v>
      </c>
      <c r="B901" s="106">
        <f>IF(A901&gt;174999.99,VLOOKUP(A901,'Higher Income Adjustment'!A$1:B$190,2),0)</f>
        <v>0.7000000000000004</v>
      </c>
      <c r="C901" s="85">
        <f>'3444'!AX894</f>
        <v>92864.326190768348</v>
      </c>
      <c r="D901" s="85">
        <f>'3444'!AY894</f>
        <v>100649.22442410752</v>
      </c>
      <c r="E901" s="85">
        <f>'3444'!AZ894</f>
        <v>108434.1226574467</v>
      </c>
      <c r="G901" s="85">
        <f>'3444'!BE894</f>
        <v>39119.433632149332</v>
      </c>
      <c r="H901" s="85">
        <f>'3444'!BF894</f>
        <v>42372.950279559373</v>
      </c>
      <c r="I901" s="85">
        <f>'3444'!BG894</f>
        <v>45626.466926969413</v>
      </c>
    </row>
    <row r="902" spans="1:9" x14ac:dyDescent="0.4">
      <c r="A902" s="35">
        <f>'3444'!Y895</f>
        <v>887500</v>
      </c>
      <c r="B902" s="106">
        <f>IF(A902&gt;174999.99,VLOOKUP(A902,'Higher Income Adjustment'!A$1:B$190,2),0)</f>
        <v>0.7000000000000004</v>
      </c>
      <c r="C902" s="85">
        <f>'3444'!AX895</f>
        <v>92960.2923675153</v>
      </c>
      <c r="D902" s="85">
        <f>'3444'!AY895</f>
        <v>100748.46810043546</v>
      </c>
      <c r="E902" s="85">
        <f>'3444'!AZ895</f>
        <v>108536.64383335563</v>
      </c>
      <c r="G902" s="85">
        <f>'3444'!BE895</f>
        <v>39156.376992371792</v>
      </c>
      <c r="H902" s="85">
        <f>'3444'!BF895</f>
        <v>42411.263394289723</v>
      </c>
      <c r="I902" s="85">
        <f>'3444'!BG895</f>
        <v>45666.149796207654</v>
      </c>
    </row>
    <row r="903" spans="1:9" x14ac:dyDescent="0.4">
      <c r="A903" s="35">
        <f>'3444'!Y896</f>
        <v>888500</v>
      </c>
      <c r="B903" s="106">
        <f>IF(A903&gt;174999.99,VLOOKUP(A903,'Higher Income Adjustment'!A$1:B$190,2),0)</f>
        <v>0.7000000000000004</v>
      </c>
      <c r="C903" s="85">
        <f>'3444'!AX896</f>
        <v>93056.255518058591</v>
      </c>
      <c r="D903" s="85">
        <f>'3444'!AY896</f>
        <v>100847.71177676339</v>
      </c>
      <c r="E903" s="85">
        <f>'3444'!AZ896</f>
        <v>108639.16803546819</v>
      </c>
      <c r="G903" s="85">
        <f>'3444'!BE896</f>
        <v>39193.319087863012</v>
      </c>
      <c r="H903" s="85">
        <f>'3444'!BF896</f>
        <v>42449.576509020073</v>
      </c>
      <c r="I903" s="85">
        <f>'3444'!BG896</f>
        <v>45705.833930177134</v>
      </c>
    </row>
    <row r="904" spans="1:9" x14ac:dyDescent="0.4">
      <c r="A904" s="35">
        <f>'3444'!Y897</f>
        <v>889500</v>
      </c>
      <c r="B904" s="106">
        <f>IF(A904&gt;174999.99,VLOOKUP(A904,'Higher Income Adjustment'!A$1:B$190,2),0)</f>
        <v>0.7000000000000004</v>
      </c>
      <c r="C904" s="85">
        <f>'3444'!AX897</f>
        <v>93152.215646219105</v>
      </c>
      <c r="D904" s="85">
        <f>'3444'!AY897</f>
        <v>100946.95545309133</v>
      </c>
      <c r="E904" s="85">
        <f>'3444'!AZ897</f>
        <v>108741.69525996356</v>
      </c>
      <c r="G904" s="85">
        <f>'3444'!BE897</f>
        <v>39230.259920219847</v>
      </c>
      <c r="H904" s="85">
        <f>'3444'!BF897</f>
        <v>42487.889623750438</v>
      </c>
      <c r="I904" s="85">
        <f>'3444'!BG897</f>
        <v>45745.519327281028</v>
      </c>
    </row>
    <row r="905" spans="1:9" x14ac:dyDescent="0.4">
      <c r="A905" s="35">
        <f>'3444'!Y898</f>
        <v>890500</v>
      </c>
      <c r="B905" s="106">
        <f>IF(A905&gt;174999.99,VLOOKUP(A905,'Higher Income Adjustment'!A$1:B$190,2),0)</f>
        <v>0.7000000000000004</v>
      </c>
      <c r="C905" s="85">
        <f>'3444'!AX898</f>
        <v>93248.172755814769</v>
      </c>
      <c r="D905" s="85">
        <f>'3444'!AY898</f>
        <v>101046.19912941927</v>
      </c>
      <c r="E905" s="85">
        <f>'3444'!AZ898</f>
        <v>108844.22550302377</v>
      </c>
      <c r="G905" s="85">
        <f>'3444'!BE898</f>
        <v>39267.1994910379</v>
      </c>
      <c r="H905" s="85">
        <f>'3444'!BF898</f>
        <v>42526.202738480788</v>
      </c>
      <c r="I905" s="85">
        <f>'3444'!BG898</f>
        <v>45785.205985923676</v>
      </c>
    </row>
    <row r="906" spans="1:9" x14ac:dyDescent="0.4">
      <c r="A906" s="35">
        <f>'3444'!Y899</f>
        <v>891500</v>
      </c>
      <c r="B906" s="106">
        <f>IF(A906&gt;174999.99,VLOOKUP(A906,'Higher Income Adjustment'!A$1:B$190,2),0)</f>
        <v>0.7000000000000004</v>
      </c>
      <c r="C906" s="85">
        <f>'3444'!AX899</f>
        <v>93344.126850660599</v>
      </c>
      <c r="D906" s="85">
        <f>'3444'!AY899</f>
        <v>101145.4428057472</v>
      </c>
      <c r="E906" s="85">
        <f>'3444'!AZ899</f>
        <v>108946.75876083379</v>
      </c>
      <c r="G906" s="85">
        <f>'3444'!BE899</f>
        <v>39304.137801911587</v>
      </c>
      <c r="H906" s="85">
        <f>'3444'!BF899</f>
        <v>42564.515853211153</v>
      </c>
      <c r="I906" s="85">
        <f>'3444'!BG899</f>
        <v>45824.893904510718</v>
      </c>
    </row>
    <row r="907" spans="1:9" x14ac:dyDescent="0.4">
      <c r="A907" s="35">
        <f>'3444'!Y900</f>
        <v>892500</v>
      </c>
      <c r="B907" s="106">
        <f>IF(A907&gt;174999.99,VLOOKUP(A907,'Higher Income Adjustment'!A$1:B$190,2),0)</f>
        <v>0.7000000000000004</v>
      </c>
      <c r="C907" s="85">
        <f>'3444'!AX900</f>
        <v>93440.07793456869</v>
      </c>
      <c r="D907" s="85">
        <f>'3444'!AY900</f>
        <v>101244.68648207514</v>
      </c>
      <c r="E907" s="85">
        <f>'3444'!AZ900</f>
        <v>109049.29502958158</v>
      </c>
      <c r="G907" s="85">
        <f>'3444'!BE900</f>
        <v>39341.074854434053</v>
      </c>
      <c r="H907" s="85">
        <f>'3444'!BF900</f>
        <v>42602.828967941503</v>
      </c>
      <c r="I907" s="85">
        <f>'3444'!BG900</f>
        <v>45864.583081448953</v>
      </c>
    </row>
    <row r="908" spans="1:9" x14ac:dyDescent="0.4">
      <c r="A908" s="35">
        <f>'3444'!Y901</f>
        <v>893500</v>
      </c>
      <c r="B908" s="106">
        <f>IF(A908&gt;174999.99,VLOOKUP(A908,'Higher Income Adjustment'!A$1:B$190,2),0)</f>
        <v>0.7000000000000004</v>
      </c>
      <c r="C908" s="85">
        <f>'3444'!AX901</f>
        <v>93536.026011348149</v>
      </c>
      <c r="D908" s="85">
        <f>'3444'!AY901</f>
        <v>101343.93015840306</v>
      </c>
      <c r="E908" s="85">
        <f>'3444'!AZ901</f>
        <v>109151.83430545797</v>
      </c>
      <c r="G908" s="85">
        <f>'3444'!BE901</f>
        <v>39378.010650197248</v>
      </c>
      <c r="H908" s="85">
        <f>'3444'!BF901</f>
        <v>42641.142082671853</v>
      </c>
      <c r="I908" s="85">
        <f>'3444'!BG901</f>
        <v>45904.273515146459</v>
      </c>
    </row>
    <row r="909" spans="1:9" x14ac:dyDescent="0.4">
      <c r="A909" s="35">
        <f>'3444'!Y902</f>
        <v>894500</v>
      </c>
      <c r="B909" s="106">
        <f>IF(A909&gt;174999.99,VLOOKUP(A909,'Higher Income Adjustment'!A$1:B$190,2),0)</f>
        <v>0.7000000000000004</v>
      </c>
      <c r="C909" s="85">
        <f>'3444'!AX902</f>
        <v>93631.971084805191</v>
      </c>
      <c r="D909" s="85">
        <f>'3444'!AY902</f>
        <v>101443.173834731</v>
      </c>
      <c r="E909" s="85">
        <f>'3444'!AZ902</f>
        <v>109254.37658465681</v>
      </c>
      <c r="G909" s="85">
        <f>'3444'!BE902</f>
        <v>39414.945190791899</v>
      </c>
      <c r="H909" s="85">
        <f>'3444'!BF902</f>
        <v>42679.455197402218</v>
      </c>
      <c r="I909" s="85">
        <f>'3444'!BG902</f>
        <v>45943.965204012537</v>
      </c>
    </row>
    <row r="910" spans="1:9" x14ac:dyDescent="0.4">
      <c r="A910" s="35">
        <f>'3444'!Y903</f>
        <v>895500</v>
      </c>
      <c r="B910" s="106">
        <f>IF(A910&gt;174999.99,VLOOKUP(A910,'Higher Income Adjustment'!A$1:B$190,2),0)</f>
        <v>0.7000000000000004</v>
      </c>
      <c r="C910" s="85">
        <f>'3444'!AX903</f>
        <v>93727.913158743017</v>
      </c>
      <c r="D910" s="85">
        <f>'3444'!AY903</f>
        <v>101542.41751105893</v>
      </c>
      <c r="E910" s="85">
        <f>'3444'!AZ903</f>
        <v>109356.92186337484</v>
      </c>
      <c r="G910" s="85">
        <f>'3444'!BE903</f>
        <v>39451.878477807441</v>
      </c>
      <c r="H910" s="85">
        <f>'3444'!BF903</f>
        <v>42717.768312132568</v>
      </c>
      <c r="I910" s="85">
        <f>'3444'!BG903</f>
        <v>45983.658146457696</v>
      </c>
    </row>
    <row r="911" spans="1:9" x14ac:dyDescent="0.4">
      <c r="A911" s="35">
        <f>'3444'!Y904</f>
        <v>896500</v>
      </c>
      <c r="B911" s="106">
        <f>IF(A911&gt;174999.99,VLOOKUP(A911,'Higher Income Adjustment'!A$1:B$190,2),0)</f>
        <v>0.7000000000000004</v>
      </c>
      <c r="C911" s="85">
        <f>'3444'!AX904</f>
        <v>93823.852236961902</v>
      </c>
      <c r="D911" s="85">
        <f>'3444'!AY904</f>
        <v>101641.66118738687</v>
      </c>
      <c r="E911" s="85">
        <f>'3444'!AZ904</f>
        <v>109459.47013781183</v>
      </c>
      <c r="G911" s="85">
        <f>'3444'!BE904</f>
        <v>39488.810512832133</v>
      </c>
      <c r="H911" s="85">
        <f>'3444'!BF904</f>
        <v>42756.081426862933</v>
      </c>
      <c r="I911" s="85">
        <f>'3444'!BG904</f>
        <v>46023.352340893733</v>
      </c>
    </row>
    <row r="912" spans="1:9" x14ac:dyDescent="0.4">
      <c r="A912" s="35">
        <f>'3444'!Y905</f>
        <v>897500</v>
      </c>
      <c r="B912" s="106">
        <f>IF(A912&gt;174999.99,VLOOKUP(A912,'Higher Income Adjustment'!A$1:B$190,2),0)</f>
        <v>0.7000000000000004</v>
      </c>
      <c r="C912" s="85">
        <f>'3444'!AX905</f>
        <v>93919.788323259083</v>
      </c>
      <c r="D912" s="85">
        <f>'3444'!AY905</f>
        <v>101740.90486371479</v>
      </c>
      <c r="E912" s="85">
        <f>'3444'!AZ905</f>
        <v>109562.0214041705</v>
      </c>
      <c r="G912" s="85">
        <f>'3444'!BE905</f>
        <v>39525.741297452922</v>
      </c>
      <c r="H912" s="85">
        <f>'3444'!BF905</f>
        <v>42794.394541593283</v>
      </c>
      <c r="I912" s="85">
        <f>'3444'!BG905</f>
        <v>46063.047785733645</v>
      </c>
    </row>
    <row r="913" spans="1:9" x14ac:dyDescent="0.4">
      <c r="A913" s="35">
        <f>'3444'!Y906</f>
        <v>898500</v>
      </c>
      <c r="B913" s="106">
        <f>IF(A913&gt;174999.99,VLOOKUP(A913,'Higher Income Adjustment'!A$1:B$190,2),0)</f>
        <v>0.7000000000000004</v>
      </c>
      <c r="C913" s="85">
        <f>'3444'!AX906</f>
        <v>94015.721421428912</v>
      </c>
      <c r="D913" s="85">
        <f>'3444'!AY906</f>
        <v>101840.14854004273</v>
      </c>
      <c r="E913" s="85">
        <f>'3444'!AZ906</f>
        <v>109664.57565865655</v>
      </c>
      <c r="G913" s="85">
        <f>'3444'!BE906</f>
        <v>39562.670833255565</v>
      </c>
      <c r="H913" s="85">
        <f>'3444'!BF906</f>
        <v>42832.707656323633</v>
      </c>
      <c r="I913" s="85">
        <f>'3444'!BG906</f>
        <v>46102.744479391702</v>
      </c>
    </row>
    <row r="914" spans="1:9" x14ac:dyDescent="0.4">
      <c r="A914" s="35">
        <f>'3444'!Y907</f>
        <v>899500</v>
      </c>
      <c r="B914" s="106">
        <f>IF(A914&gt;174999.99,VLOOKUP(A914,'Higher Income Adjustment'!A$1:B$190,2),0)</f>
        <v>0.7000000000000004</v>
      </c>
      <c r="C914" s="85">
        <f>'3444'!AX907</f>
        <v>94111.65153526263</v>
      </c>
      <c r="D914" s="85">
        <f>'3444'!AY907</f>
        <v>101939.39221637066</v>
      </c>
      <c r="E914" s="85">
        <f>'3444'!AZ907</f>
        <v>109767.13289747869</v>
      </c>
      <c r="G914" s="85">
        <f>'3444'!BE907</f>
        <v>39599.599121824562</v>
      </c>
      <c r="H914" s="85">
        <f>'3444'!BF907</f>
        <v>42871.020771053998</v>
      </c>
      <c r="I914" s="85">
        <f>'3444'!BG907</f>
        <v>46142.442420283434</v>
      </c>
    </row>
    <row r="915" spans="1:9" x14ac:dyDescent="0.4">
      <c r="A915" s="35">
        <f>'3444'!Y908</f>
        <v>900500</v>
      </c>
      <c r="B915" s="106">
        <f>IF(A915&gt;174999.99,VLOOKUP(A915,'Higher Income Adjustment'!A$1:B$190,2),0)</f>
        <v>0.7000000000000004</v>
      </c>
      <c r="C915" s="85">
        <f>'3444'!AX908</f>
        <v>94207.578668548565</v>
      </c>
      <c r="D915" s="85">
        <f>'3444'!AY908</f>
        <v>102038.6358926986</v>
      </c>
      <c r="E915" s="85">
        <f>'3444'!AZ908</f>
        <v>109869.69311684863</v>
      </c>
      <c r="G915" s="85">
        <f>'3444'!BE908</f>
        <v>39636.526164743103</v>
      </c>
      <c r="H915" s="85">
        <f>'3444'!BF908</f>
        <v>42909.333885784348</v>
      </c>
      <c r="I915" s="85">
        <f>'3444'!BG908</f>
        <v>46182.141606825593</v>
      </c>
    </row>
    <row r="916" spans="1:9" x14ac:dyDescent="0.4">
      <c r="A916" s="35">
        <f>'3444'!Y909</f>
        <v>901500</v>
      </c>
      <c r="B916" s="106">
        <f>IF(A916&gt;174999.99,VLOOKUP(A916,'Higher Income Adjustment'!A$1:B$190,2),0)</f>
        <v>0.7000000000000004</v>
      </c>
      <c r="C916" s="85">
        <f>'3444'!AX909</f>
        <v>94303.502825072006</v>
      </c>
      <c r="D916" s="85">
        <f>'3444'!AY909</f>
        <v>102137.87956902654</v>
      </c>
      <c r="E916" s="85">
        <f>'3444'!AZ909</f>
        <v>109972.25631298107</v>
      </c>
      <c r="G916" s="85">
        <f>'3444'!BE909</f>
        <v>39673.451963593187</v>
      </c>
      <c r="H916" s="85">
        <f>'3444'!BF909</f>
        <v>42947.647000514698</v>
      </c>
      <c r="I916" s="85">
        <f>'3444'!BG909</f>
        <v>46221.84203743621</v>
      </c>
    </row>
    <row r="917" spans="1:9" x14ac:dyDescent="0.4">
      <c r="A917" s="35">
        <f>'3444'!Y910</f>
        <v>902500</v>
      </c>
      <c r="B917" s="106">
        <f>IF(A917&gt;174999.99,VLOOKUP(A917,'Higher Income Adjustment'!A$1:B$190,2),0)</f>
        <v>0.7000000000000004</v>
      </c>
      <c r="C917" s="85">
        <f>'3444'!AX910</f>
        <v>94399.424008615169</v>
      </c>
      <c r="D917" s="85">
        <f>'3444'!AY910</f>
        <v>102237.12324535447</v>
      </c>
      <c r="E917" s="85">
        <f>'3444'!AZ910</f>
        <v>110074.82248209376</v>
      </c>
      <c r="G917" s="85">
        <f>'3444'!BE910</f>
        <v>39710.376519955535</v>
      </c>
      <c r="H917" s="85">
        <f>'3444'!BF910</f>
        <v>42985.960115245063</v>
      </c>
      <c r="I917" s="85">
        <f>'3444'!BG910</f>
        <v>46261.543710534592</v>
      </c>
    </row>
    <row r="918" spans="1:9" x14ac:dyDescent="0.4">
      <c r="A918" s="35">
        <f>'3444'!Y911</f>
        <v>903500</v>
      </c>
      <c r="B918" s="106">
        <f>IF(A918&gt;174999.99,VLOOKUP(A918,'Higher Income Adjustment'!A$1:B$190,2),0)</f>
        <v>0.7000000000000004</v>
      </c>
      <c r="C918" s="85">
        <f>'3444'!AX911</f>
        <v>94495.342222957363</v>
      </c>
      <c r="D918" s="85">
        <f>'3444'!AY911</f>
        <v>102336.36692168241</v>
      </c>
      <c r="E918" s="85">
        <f>'3444'!AZ911</f>
        <v>110177.39162040745</v>
      </c>
      <c r="G918" s="85">
        <f>'3444'!BE911</f>
        <v>39747.299835409554</v>
      </c>
      <c r="H918" s="85">
        <f>'3444'!BF911</f>
        <v>43024.273229975413</v>
      </c>
      <c r="I918" s="85">
        <f>'3444'!BG911</f>
        <v>46301.246624541272</v>
      </c>
    </row>
    <row r="919" spans="1:9" x14ac:dyDescent="0.4">
      <c r="A919" s="35">
        <f>'3444'!Y912</f>
        <v>904500</v>
      </c>
      <c r="B919" s="106">
        <f>IF(A919&gt;174999.99,VLOOKUP(A919,'Higher Income Adjustment'!A$1:B$190,2),0)</f>
        <v>0.7000000000000004</v>
      </c>
      <c r="C919" s="85">
        <f>'3444'!AX912</f>
        <v>94591.257471874735</v>
      </c>
      <c r="D919" s="85">
        <f>'3444'!AY912</f>
        <v>102435.61059801033</v>
      </c>
      <c r="E919" s="85">
        <f>'3444'!AZ912</f>
        <v>110279.96372414593</v>
      </c>
      <c r="G919" s="85">
        <f>'3444'!BE912</f>
        <v>39784.221911533459</v>
      </c>
      <c r="H919" s="85">
        <f>'3444'!BF912</f>
        <v>43062.586344705778</v>
      </c>
      <c r="I919" s="85">
        <f>'3444'!BG912</f>
        <v>46340.950777878097</v>
      </c>
    </row>
    <row r="920" spans="1:9" x14ac:dyDescent="0.4">
      <c r="A920" s="35">
        <f>'3444'!Y913</f>
        <v>905500</v>
      </c>
      <c r="B920" s="106">
        <f>IF(A920&gt;174999.99,VLOOKUP(A920,'Higher Income Adjustment'!A$1:B$190,2),0)</f>
        <v>0.7000000000000004</v>
      </c>
      <c r="C920" s="85">
        <f>'3444'!AX913</f>
        <v>94687.169759140495</v>
      </c>
      <c r="D920" s="85">
        <f>'3444'!AY913</f>
        <v>102534.85427433827</v>
      </c>
      <c r="E920" s="85">
        <f>'3444'!AZ913</f>
        <v>110382.53878953605</v>
      </c>
      <c r="G920" s="85">
        <f>'3444'!BE913</f>
        <v>39821.142749904131</v>
      </c>
      <c r="H920" s="85">
        <f>'3444'!BF913</f>
        <v>43100.899459436128</v>
      </c>
      <c r="I920" s="85">
        <f>'3444'!BG913</f>
        <v>46380.656168968126</v>
      </c>
    </row>
    <row r="921" spans="1:9" x14ac:dyDescent="0.4">
      <c r="A921" s="35">
        <f>'3444'!Y914</f>
        <v>906500</v>
      </c>
      <c r="B921" s="106">
        <f>IF(A921&gt;174999.99,VLOOKUP(A921,'Higher Income Adjustment'!A$1:B$190,2),0)</f>
        <v>0.7000000000000004</v>
      </c>
      <c r="C921" s="85">
        <f>'3444'!AX914</f>
        <v>94783.079088524712</v>
      </c>
      <c r="D921" s="85">
        <f>'3444'!AY914</f>
        <v>102634.0979506662</v>
      </c>
      <c r="E921" s="85">
        <f>'3444'!AZ914</f>
        <v>110485.11681280768</v>
      </c>
      <c r="G921" s="85">
        <f>'3444'!BE914</f>
        <v>39858.0623520972</v>
      </c>
      <c r="H921" s="85">
        <f>'3444'!BF914</f>
        <v>43139.212574166479</v>
      </c>
      <c r="I921" s="85">
        <f>'3444'!BG914</f>
        <v>46420.362796235757</v>
      </c>
    </row>
    <row r="922" spans="1:9" x14ac:dyDescent="0.4">
      <c r="A922" s="35">
        <f>'3444'!Y915</f>
        <v>907500</v>
      </c>
      <c r="B922" s="106">
        <f>IF(A922&gt;174999.99,VLOOKUP(A922,'Higher Income Adjustment'!A$1:B$190,2),0)</f>
        <v>0.7000000000000004</v>
      </c>
      <c r="C922" s="85">
        <f>'3444'!AX915</f>
        <v>94878.985463794495</v>
      </c>
      <c r="D922" s="85">
        <f>'3444'!AY915</f>
        <v>102733.34162699414</v>
      </c>
      <c r="E922" s="85">
        <f>'3444'!AZ915</f>
        <v>110587.69779019378</v>
      </c>
      <c r="G922" s="85">
        <f>'3444'!BE915</f>
        <v>39894.980719687053</v>
      </c>
      <c r="H922" s="85">
        <f>'3444'!BF915</f>
        <v>43177.525688896843</v>
      </c>
      <c r="I922" s="85">
        <f>'3444'!BG915</f>
        <v>46460.070658106633</v>
      </c>
    </row>
    <row r="923" spans="1:9" x14ac:dyDescent="0.4">
      <c r="A923" s="35">
        <f>'3444'!Y916</f>
        <v>908500</v>
      </c>
      <c r="B923" s="106">
        <f>IF(A923&gt;174999.99,VLOOKUP(A923,'Higher Income Adjustment'!A$1:B$190,2),0)</f>
        <v>0.7000000000000004</v>
      </c>
      <c r="C923" s="85">
        <f>'3444'!AX916</f>
        <v>94974.888888713787</v>
      </c>
      <c r="D923" s="85">
        <f>'3444'!AY916</f>
        <v>102832.58530332206</v>
      </c>
      <c r="E923" s="85">
        <f>'3444'!AZ916</f>
        <v>110690.28171793034</v>
      </c>
      <c r="G923" s="85">
        <f>'3444'!BE916</f>
        <v>39931.897854246723</v>
      </c>
      <c r="H923" s="85">
        <f>'3444'!BF916</f>
        <v>43215.838803627194</v>
      </c>
      <c r="I923" s="85">
        <f>'3444'!BG916</f>
        <v>46499.779753007664</v>
      </c>
    </row>
    <row r="924" spans="1:9" x14ac:dyDescent="0.4">
      <c r="A924" s="35">
        <f>'3444'!Y917</f>
        <v>909500</v>
      </c>
      <c r="B924" s="106">
        <f>IF(A924&gt;174999.99,VLOOKUP(A924,'Higher Income Adjustment'!A$1:B$190,2),0)</f>
        <v>0.7000000000000004</v>
      </c>
      <c r="C924" s="85">
        <f>'3444'!AX917</f>
        <v>95070.789367043544</v>
      </c>
      <c r="D924" s="85">
        <f>'3444'!AY917</f>
        <v>102931.82897965</v>
      </c>
      <c r="E924" s="85">
        <f>'3444'!AZ917</f>
        <v>110792.86859225646</v>
      </c>
      <c r="G924" s="85">
        <f>'3444'!BE917</f>
        <v>39968.813757348027</v>
      </c>
      <c r="H924" s="85">
        <f>'3444'!BF917</f>
        <v>43254.151918357558</v>
      </c>
      <c r="I924" s="85">
        <f>'3444'!BG917</f>
        <v>46539.490079367089</v>
      </c>
    </row>
    <row r="925" spans="1:9" x14ac:dyDescent="0.4">
      <c r="A925" s="35">
        <f>'3444'!Y918</f>
        <v>910500</v>
      </c>
      <c r="B925" s="106">
        <f>IF(A925&gt;174999.99,VLOOKUP(A925,'Higher Income Adjustment'!A$1:B$190,2),0)</f>
        <v>0.7000000000000004</v>
      </c>
      <c r="C925" s="85">
        <f>'3444'!AX918</f>
        <v>95166.68690254158</v>
      </c>
      <c r="D925" s="85">
        <f>'3444'!AY918</f>
        <v>103031.07265597793</v>
      </c>
      <c r="E925" s="85">
        <f>'3444'!AZ918</f>
        <v>110895.45840941428</v>
      </c>
      <c r="G925" s="85">
        <f>'3444'!BE918</f>
        <v>40005.728430561445</v>
      </c>
      <c r="H925" s="85">
        <f>'3444'!BF918</f>
        <v>43292.465033087909</v>
      </c>
      <c r="I925" s="85">
        <f>'3444'!BG918</f>
        <v>46579.201635614372</v>
      </c>
    </row>
    <row r="926" spans="1:9" x14ac:dyDescent="0.4">
      <c r="A926" s="35">
        <f>'3444'!Y919</f>
        <v>911500</v>
      </c>
      <c r="B926" s="106">
        <f>IF(A926&gt;174999.99,VLOOKUP(A926,'Higher Income Adjustment'!A$1:B$190,2),0)</f>
        <v>0.7000000000000004</v>
      </c>
      <c r="C926" s="85">
        <f>'3444'!AX919</f>
        <v>95262.581498962682</v>
      </c>
      <c r="D926" s="85">
        <f>'3444'!AY919</f>
        <v>103130.31633230587</v>
      </c>
      <c r="E926" s="85">
        <f>'3444'!AZ919</f>
        <v>110998.05116564906</v>
      </c>
      <c r="G926" s="85">
        <f>'3444'!BE919</f>
        <v>40042.641875456189</v>
      </c>
      <c r="H926" s="85">
        <f>'3444'!BF919</f>
        <v>43330.778147818259</v>
      </c>
      <c r="I926" s="85">
        <f>'3444'!BG919</f>
        <v>46618.914420180328</v>
      </c>
    </row>
    <row r="927" spans="1:9" x14ac:dyDescent="0.4">
      <c r="A927" s="35">
        <f>'3444'!Y920</f>
        <v>912500</v>
      </c>
      <c r="B927" s="106">
        <f>IF(A927&gt;174999.99,VLOOKUP(A927,'Higher Income Adjustment'!A$1:B$190,2),0)</f>
        <v>0.7000000000000004</v>
      </c>
      <c r="C927" s="85">
        <f>'3444'!AX920</f>
        <v>95358.473160058464</v>
      </c>
      <c r="D927" s="85">
        <f>'3444'!AY920</f>
        <v>103229.56000863381</v>
      </c>
      <c r="E927" s="85">
        <f>'3444'!AZ920</f>
        <v>111100.64685720915</v>
      </c>
      <c r="G927" s="85">
        <f>'3444'!BE920</f>
        <v>40079.554093600207</v>
      </c>
      <c r="H927" s="85">
        <f>'3444'!BF920</f>
        <v>43369.091262548623</v>
      </c>
      <c r="I927" s="85">
        <f>'3444'!BG920</f>
        <v>46658.62843149704</v>
      </c>
    </row>
    <row r="928" spans="1:9" x14ac:dyDescent="0.4">
      <c r="A928" s="35">
        <f>'3444'!Y921</f>
        <v>913500</v>
      </c>
      <c r="B928" s="106">
        <f>IF(A928&gt;174999.99,VLOOKUP(A928,'Higher Income Adjustment'!A$1:B$190,2),0)</f>
        <v>0.7000000000000004</v>
      </c>
      <c r="C928" s="85">
        <f>'3444'!AX921</f>
        <v>95454.3618895775</v>
      </c>
      <c r="D928" s="85">
        <f>'3444'!AY921</f>
        <v>103328.80368496173</v>
      </c>
      <c r="E928" s="85">
        <f>'3444'!AZ921</f>
        <v>111203.24548034597</v>
      </c>
      <c r="G928" s="85">
        <f>'3444'!BE921</f>
        <v>40116.465086560078</v>
      </c>
      <c r="H928" s="85">
        <f>'3444'!BF921</f>
        <v>43407.404377278974</v>
      </c>
      <c r="I928" s="85">
        <f>'3444'!BG921</f>
        <v>46698.343667997869</v>
      </c>
    </row>
    <row r="929" spans="1:9" x14ac:dyDescent="0.4">
      <c r="A929" s="35">
        <f>'3444'!Y922</f>
        <v>914500</v>
      </c>
      <c r="B929" s="106">
        <f>IF(A929&gt;174999.99,VLOOKUP(A929,'Higher Income Adjustment'!A$1:B$190,2),0)</f>
        <v>0.7000000000000004</v>
      </c>
      <c r="C929" s="85">
        <f>'3444'!AX922</f>
        <v>95550.247691265235</v>
      </c>
      <c r="D929" s="85">
        <f>'3444'!AY922</f>
        <v>103428.04736128967</v>
      </c>
      <c r="E929" s="85">
        <f>'3444'!AZ922</f>
        <v>111305.84703131412</v>
      </c>
      <c r="G929" s="85">
        <f>'3444'!BE922</f>
        <v>40153.374855901158</v>
      </c>
      <c r="H929" s="85">
        <f>'3444'!BF922</f>
        <v>43445.717492009338</v>
      </c>
      <c r="I929" s="85">
        <f>'3444'!BG922</f>
        <v>46738.060128117519</v>
      </c>
    </row>
    <row r="930" spans="1:9" x14ac:dyDescent="0.4">
      <c r="A930" s="35">
        <f>'3444'!Y923</f>
        <v>915500</v>
      </c>
      <c r="B930" s="106">
        <f>IF(A930&gt;174999.99,VLOOKUP(A930,'Higher Income Adjustment'!A$1:B$190,2),0)</f>
        <v>0.7000000000000004</v>
      </c>
      <c r="C930" s="85">
        <f>'3444'!AX923</f>
        <v>95646.130568863984</v>
      </c>
      <c r="D930" s="85">
        <f>'3444'!AY923</f>
        <v>103527.2910376176</v>
      </c>
      <c r="E930" s="85">
        <f>'3444'!AZ923</f>
        <v>111408.45150637122</v>
      </c>
      <c r="G930" s="85">
        <f>'3444'!BE923</f>
        <v>40190.28340318743</v>
      </c>
      <c r="H930" s="85">
        <f>'3444'!BF923</f>
        <v>43484.030606739689</v>
      </c>
      <c r="I930" s="85">
        <f>'3444'!BG923</f>
        <v>46777.777810291947</v>
      </c>
    </row>
    <row r="931" spans="1:9" x14ac:dyDescent="0.4">
      <c r="A931" s="35">
        <f>'3444'!Y924</f>
        <v>916500</v>
      </c>
      <c r="B931" s="106">
        <f>IF(A931&gt;174999.99,VLOOKUP(A931,'Higher Income Adjustment'!A$1:B$190,2),0)</f>
        <v>0.7000000000000004</v>
      </c>
      <c r="C931" s="85">
        <f>'3444'!AX924</f>
        <v>95742.010526112965</v>
      </c>
      <c r="D931" s="85">
        <f>'3444'!AY924</f>
        <v>103626.53471394554</v>
      </c>
      <c r="E931" s="85">
        <f>'3444'!AZ924</f>
        <v>111511.05890177812</v>
      </c>
      <c r="G931" s="85">
        <f>'3444'!BE924</f>
        <v>40227.19072998163</v>
      </c>
      <c r="H931" s="85">
        <f>'3444'!BF924</f>
        <v>43522.343721470039</v>
      </c>
      <c r="I931" s="85">
        <f>'3444'!BG924</f>
        <v>46817.496712958447</v>
      </c>
    </row>
    <row r="932" spans="1:9" x14ac:dyDescent="0.4">
      <c r="A932" s="35">
        <f>'3444'!Y925</f>
        <v>917500</v>
      </c>
      <c r="B932" s="106">
        <f>IF(A932&gt;174999.99,VLOOKUP(A932,'Higher Income Adjustment'!A$1:B$190,2),0)</f>
        <v>0.7000000000000004</v>
      </c>
      <c r="C932" s="85">
        <f>'3444'!AX925</f>
        <v>95837.887566748221</v>
      </c>
      <c r="D932" s="85">
        <f>'3444'!AY925</f>
        <v>103725.77839027347</v>
      </c>
      <c r="E932" s="85">
        <f>'3444'!AZ925</f>
        <v>111613.66921379871</v>
      </c>
      <c r="G932" s="85">
        <f>'3444'!BE925</f>
        <v>40264.096837845165</v>
      </c>
      <c r="H932" s="85">
        <f>'3444'!BF925</f>
        <v>43560.656836200404</v>
      </c>
      <c r="I932" s="85">
        <f>'3444'!BG925</f>
        <v>46857.216834555642</v>
      </c>
    </row>
    <row r="933" spans="1:9" x14ac:dyDescent="0.4">
      <c r="A933" s="35">
        <f>'3444'!Y926</f>
        <v>918500</v>
      </c>
      <c r="B933" s="106">
        <f>IF(A933&gt;174999.99,VLOOKUP(A933,'Higher Income Adjustment'!A$1:B$190,2),0)</f>
        <v>0.7000000000000004</v>
      </c>
      <c r="C933" s="85">
        <f>'3444'!AX926</f>
        <v>95933.761694502711</v>
      </c>
      <c r="D933" s="85">
        <f>'3444'!AY926</f>
        <v>103825.02206660141</v>
      </c>
      <c r="E933" s="85">
        <f>'3444'!AZ926</f>
        <v>111716.2824387001</v>
      </c>
      <c r="G933" s="85">
        <f>'3444'!BE926</f>
        <v>40301.001728338102</v>
      </c>
      <c r="H933" s="85">
        <f>'3444'!BF926</f>
        <v>43598.969950930754</v>
      </c>
      <c r="I933" s="85">
        <f>'3444'!BG926</f>
        <v>46896.938173523406</v>
      </c>
    </row>
    <row r="934" spans="1:9" x14ac:dyDescent="0.4">
      <c r="A934" s="35">
        <f>'3444'!Y927</f>
        <v>919500</v>
      </c>
      <c r="B934" s="106">
        <f>IF(A934&gt;174999.99,VLOOKUP(A934,'Higher Income Adjustment'!A$1:B$190,2),0)</f>
        <v>0.7000000000000004</v>
      </c>
      <c r="C934" s="85">
        <f>'3444'!AX927</f>
        <v>96029.632913106194</v>
      </c>
      <c r="D934" s="85">
        <f>'3444'!AY927</f>
        <v>103924.26574292933</v>
      </c>
      <c r="E934" s="85">
        <f>'3444'!AZ927</f>
        <v>111818.89857275247</v>
      </c>
      <c r="G934" s="85">
        <f>'3444'!BE927</f>
        <v>40337.905403019249</v>
      </c>
      <c r="H934" s="85">
        <f>'3444'!BF927</f>
        <v>43637.283065661119</v>
      </c>
      <c r="I934" s="85">
        <f>'3444'!BG927</f>
        <v>46936.660728302988</v>
      </c>
    </row>
    <row r="935" spans="1:9" x14ac:dyDescent="0.4">
      <c r="A935" s="35">
        <f>'3444'!Y928</f>
        <v>920500</v>
      </c>
      <c r="B935" s="106">
        <f>IF(A935&gt;174999.99,VLOOKUP(A935,'Higher Income Adjustment'!A$1:B$190,2),0)</f>
        <v>0.7000000000000004</v>
      </c>
      <c r="C935" s="85">
        <f>'3444'!AX928</f>
        <v>96125.501226285342</v>
      </c>
      <c r="D935" s="85">
        <f>'3444'!AY928</f>
        <v>104023.50941925727</v>
      </c>
      <c r="E935" s="85">
        <f>'3444'!AZ928</f>
        <v>111921.5176122292</v>
      </c>
      <c r="G935" s="85">
        <f>'3444'!BE928</f>
        <v>40374.80786344604</v>
      </c>
      <c r="H935" s="85">
        <f>'3444'!BF928</f>
        <v>43675.596180391469</v>
      </c>
      <c r="I935" s="85">
        <f>'3444'!BG928</f>
        <v>46976.384497336898</v>
      </c>
    </row>
    <row r="936" spans="1:9" x14ac:dyDescent="0.4">
      <c r="A936" s="35">
        <f>'3444'!Y929</f>
        <v>921500</v>
      </c>
      <c r="B936" s="106">
        <f>IF(A936&gt;174999.99,VLOOKUP(A936,'Higher Income Adjustment'!A$1:B$190,2),0)</f>
        <v>0.7000000000000004</v>
      </c>
      <c r="C936" s="85">
        <f>'3444'!AX929</f>
        <v>96221.366637763567</v>
      </c>
      <c r="D936" s="85">
        <f>'3444'!AY929</f>
        <v>104122.7530955852</v>
      </c>
      <c r="E936" s="85">
        <f>'3444'!AZ929</f>
        <v>112024.13955340683</v>
      </c>
      <c r="G936" s="85">
        <f>'3444'!BE929</f>
        <v>40411.709111174612</v>
      </c>
      <c r="H936" s="85">
        <f>'3444'!BF929</f>
        <v>43713.909295121819</v>
      </c>
      <c r="I936" s="85">
        <f>'3444'!BG929</f>
        <v>47016.109479069026</v>
      </c>
    </row>
    <row r="937" spans="1:9" x14ac:dyDescent="0.4">
      <c r="A937" s="35">
        <f>'3444'!Y930</f>
        <v>922500</v>
      </c>
      <c r="B937" s="106">
        <f>IF(A937&gt;174999.99,VLOOKUP(A937,'Higher Income Adjustment'!A$1:B$190,2),0)</f>
        <v>0.7000000000000004</v>
      </c>
      <c r="C937" s="85">
        <f>'3444'!AX930</f>
        <v>96317.229151261228</v>
      </c>
      <c r="D937" s="85">
        <f>'3444'!AY930</f>
        <v>104221.99677191314</v>
      </c>
      <c r="E937" s="85">
        <f>'3444'!AZ930</f>
        <v>112126.76439256505</v>
      </c>
      <c r="G937" s="85">
        <f>'3444'!BE930</f>
        <v>40448.609147759809</v>
      </c>
      <c r="H937" s="85">
        <f>'3444'!BF930</f>
        <v>43752.222409852184</v>
      </c>
      <c r="I937" s="85">
        <f>'3444'!BG930</f>
        <v>47055.835671944558</v>
      </c>
    </row>
    <row r="938" spans="1:9" x14ac:dyDescent="0.4">
      <c r="A938" s="35">
        <f>'3444'!Y931</f>
        <v>923500</v>
      </c>
      <c r="B938" s="106">
        <f>IF(A938&gt;174999.99,VLOOKUP(A938,'Higher Income Adjustment'!A$1:B$190,2),0)</f>
        <v>0.7000000000000004</v>
      </c>
      <c r="C938" s="85">
        <f>'3444'!AX931</f>
        <v>96413.088770495437</v>
      </c>
      <c r="D938" s="85">
        <f>'3444'!AY931</f>
        <v>104321.24044824108</v>
      </c>
      <c r="E938" s="85">
        <f>'3444'!AZ931</f>
        <v>112229.39212598672</v>
      </c>
      <c r="G938" s="85">
        <f>'3444'!BE931</f>
        <v>40485.507974755077</v>
      </c>
      <c r="H938" s="85">
        <f>'3444'!BF931</f>
        <v>43790.535524582534</v>
      </c>
      <c r="I938" s="85">
        <f>'3444'!BG931</f>
        <v>47095.563074409991</v>
      </c>
    </row>
    <row r="939" spans="1:9" x14ac:dyDescent="0.4">
      <c r="A939" s="35">
        <f>'3444'!Y932</f>
        <v>924500</v>
      </c>
      <c r="B939" s="106">
        <f>IF(A939&gt;174999.99,VLOOKUP(A939,'Higher Income Adjustment'!A$1:B$190,2),0)</f>
        <v>0.7000000000000004</v>
      </c>
      <c r="C939" s="85">
        <f>'3444'!AX932</f>
        <v>96508.945499180132</v>
      </c>
      <c r="D939" s="85">
        <f>'3444'!AY932</f>
        <v>104420.484124569</v>
      </c>
      <c r="E939" s="85">
        <f>'3444'!AZ932</f>
        <v>112332.02274995788</v>
      </c>
      <c r="G939" s="85">
        <f>'3444'!BE932</f>
        <v>40522.405593712618</v>
      </c>
      <c r="H939" s="85">
        <f>'3444'!BF932</f>
        <v>43828.848639312899</v>
      </c>
      <c r="I939" s="85">
        <f>'3444'!BG932</f>
        <v>47135.29168491318</v>
      </c>
    </row>
    <row r="940" spans="1:9" x14ac:dyDescent="0.4">
      <c r="A940" s="35">
        <f>'3444'!Y933</f>
        <v>925500</v>
      </c>
      <c r="B940" s="106">
        <f>IF(A940&gt;174999.99,VLOOKUP(A940,'Higher Income Adjustment'!A$1:B$190,2),0)</f>
        <v>0.7000000000000004</v>
      </c>
      <c r="C940" s="85">
        <f>'3444'!AX933</f>
        <v>96604.799341026097</v>
      </c>
      <c r="D940" s="85">
        <f>'3444'!AY933</f>
        <v>104519.72780089694</v>
      </c>
      <c r="E940" s="85">
        <f>'3444'!AZ933</f>
        <v>112434.65626076779</v>
      </c>
      <c r="G940" s="85">
        <f>'3444'!BE933</f>
        <v>40559.302006183214</v>
      </c>
      <c r="H940" s="85">
        <f>'3444'!BF933</f>
        <v>43867.161754043249</v>
      </c>
      <c r="I940" s="85">
        <f>'3444'!BG933</f>
        <v>47175.021501903284</v>
      </c>
    </row>
    <row r="941" spans="1:9" x14ac:dyDescent="0.4">
      <c r="A941" s="35">
        <f>'3444'!Y934</f>
        <v>926500</v>
      </c>
      <c r="B941" s="106">
        <f>IF(A941&gt;174999.99,VLOOKUP(A941,'Higher Income Adjustment'!A$1:B$190,2),0)</f>
        <v>0.7000000000000004</v>
      </c>
      <c r="C941" s="85">
        <f>'3444'!AX934</f>
        <v>96700.650299740853</v>
      </c>
      <c r="D941" s="85">
        <f>'3444'!AY934</f>
        <v>104618.97147722487</v>
      </c>
      <c r="E941" s="85">
        <f>'3444'!AZ934</f>
        <v>112537.29265470889</v>
      </c>
      <c r="G941" s="85">
        <f>'3444'!BE934</f>
        <v>40596.19721371639</v>
      </c>
      <c r="H941" s="85">
        <f>'3444'!BF934</f>
        <v>43905.474868773599</v>
      </c>
      <c r="I941" s="85">
        <f>'3444'!BG934</f>
        <v>47214.752523830808</v>
      </c>
    </row>
    <row r="942" spans="1:9" x14ac:dyDescent="0.4">
      <c r="A942" s="35">
        <f>'3444'!Y935</f>
        <v>927500</v>
      </c>
      <c r="B942" s="106">
        <f>IF(A942&gt;174999.99,VLOOKUP(A942,'Higher Income Adjustment'!A$1:B$190,2),0)</f>
        <v>0.7000000000000004</v>
      </c>
      <c r="C942" s="85">
        <f>'3444'!AX935</f>
        <v>96796.498379028839</v>
      </c>
      <c r="D942" s="85">
        <f>'3444'!AY935</f>
        <v>104718.21515355281</v>
      </c>
      <c r="E942" s="85">
        <f>'3444'!AZ935</f>
        <v>112639.93192807678</v>
      </c>
      <c r="G942" s="85">
        <f>'3444'!BE935</f>
        <v>40633.091217860296</v>
      </c>
      <c r="H942" s="85">
        <f>'3444'!BF935</f>
        <v>43943.787983503964</v>
      </c>
      <c r="I942" s="85">
        <f>'3444'!BG935</f>
        <v>47254.484749147632</v>
      </c>
    </row>
    <row r="943" spans="1:9" x14ac:dyDescent="0.4">
      <c r="A943" s="35">
        <f>'3444'!Y936</f>
        <v>928500</v>
      </c>
      <c r="B943" s="106">
        <f>IF(A943&gt;174999.99,VLOOKUP(A943,'Higher Income Adjustment'!A$1:B$190,2),0)</f>
        <v>0.7000000000000004</v>
      </c>
      <c r="C943" s="85">
        <f>'3444'!AX936</f>
        <v>96892.343582591158</v>
      </c>
      <c r="D943" s="85">
        <f>'3444'!AY936</f>
        <v>104817.45882988074</v>
      </c>
      <c r="E943" s="85">
        <f>'3444'!AZ936</f>
        <v>112742.57407717031</v>
      </c>
      <c r="G943" s="85">
        <f>'3444'!BE936</f>
        <v>40669.984020161726</v>
      </c>
      <c r="H943" s="85">
        <f>'3444'!BF936</f>
        <v>43982.101098234314</v>
      </c>
      <c r="I943" s="85">
        <f>'3444'!BG936</f>
        <v>47294.218176306902</v>
      </c>
    </row>
    <row r="944" spans="1:9" x14ac:dyDescent="0.4">
      <c r="A944" s="35">
        <f>'3444'!Y937</f>
        <v>929500</v>
      </c>
      <c r="B944" s="106">
        <f>IF(A944&gt;174999.99,VLOOKUP(A944,'Higher Income Adjustment'!A$1:B$190,2),0)</f>
        <v>0.7000000000000004</v>
      </c>
      <c r="C944" s="85">
        <f>'3444'!AX937</f>
        <v>96988.185914125788</v>
      </c>
      <c r="D944" s="85">
        <f>'3444'!AY937</f>
        <v>104916.70250620868</v>
      </c>
      <c r="E944" s="85">
        <f>'3444'!AZ937</f>
        <v>112845.21909829156</v>
      </c>
      <c r="G944" s="85">
        <f>'3444'!BE937</f>
        <v>40706.875622166182</v>
      </c>
      <c r="H944" s="85">
        <f>'3444'!BF937</f>
        <v>44020.414212964679</v>
      </c>
      <c r="I944" s="85">
        <f>'3444'!BG937</f>
        <v>47333.952803763175</v>
      </c>
    </row>
    <row r="945" spans="1:9" x14ac:dyDescent="0.4">
      <c r="A945" s="35">
        <f>'3444'!Y938</f>
        <v>930500</v>
      </c>
      <c r="B945" s="106">
        <f>IF(A945&gt;174999.99,VLOOKUP(A945,'Higher Income Adjustment'!A$1:B$190,2),0)</f>
        <v>0.7000000000000004</v>
      </c>
      <c r="C945" s="85">
        <f>'3444'!AX938</f>
        <v>97084.025377327431</v>
      </c>
      <c r="D945" s="85">
        <f>'3444'!AY938</f>
        <v>105015.9461825366</v>
      </c>
      <c r="E945" s="85">
        <f>'3444'!AZ938</f>
        <v>112947.86698774577</v>
      </c>
      <c r="G945" s="85">
        <f>'3444'!BE938</f>
        <v>40743.766025417754</v>
      </c>
      <c r="H945" s="85">
        <f>'3444'!BF938</f>
        <v>44058.727327695029</v>
      </c>
      <c r="I945" s="85">
        <f>'3444'!BG938</f>
        <v>47373.688629972305</v>
      </c>
    </row>
    <row r="946" spans="1:9" x14ac:dyDescent="0.4">
      <c r="A946" s="35">
        <f>'3444'!Y939</f>
        <v>931500</v>
      </c>
      <c r="B946" s="106">
        <f>IF(A946&gt;174999.99,VLOOKUP(A946,'Higher Income Adjustment'!A$1:B$190,2),0)</f>
        <v>0.7000000000000004</v>
      </c>
      <c r="C946" s="85">
        <f>'3444'!AX939</f>
        <v>97179.861975887601</v>
      </c>
      <c r="D946" s="85">
        <f>'3444'!AY939</f>
        <v>105115.18985886454</v>
      </c>
      <c r="E946" s="85">
        <f>'3444'!AZ939</f>
        <v>113050.51774184148</v>
      </c>
      <c r="G946" s="85">
        <f>'3444'!BE939</f>
        <v>40780.655231459226</v>
      </c>
      <c r="H946" s="85">
        <f>'3444'!BF939</f>
        <v>44097.040442425379</v>
      </c>
      <c r="I946" s="85">
        <f>'3444'!BG939</f>
        <v>47413.425653391532</v>
      </c>
    </row>
    <row r="947" spans="1:9" x14ac:dyDescent="0.4">
      <c r="A947" s="35">
        <f>'3444'!Y940</f>
        <v>932500</v>
      </c>
      <c r="B947" s="106">
        <f>IF(A947&gt;174999.99,VLOOKUP(A947,'Higher Income Adjustment'!A$1:B$190,2),0)</f>
        <v>0.7000000000000004</v>
      </c>
      <c r="C947" s="85">
        <f>'3444'!AX940</f>
        <v>97275.695713494555</v>
      </c>
      <c r="D947" s="85">
        <f>'3444'!AY940</f>
        <v>105214.43353519247</v>
      </c>
      <c r="E947" s="85">
        <f>'3444'!AZ940</f>
        <v>113153.17135689038</v>
      </c>
      <c r="G947" s="85">
        <f>'3444'!BE940</f>
        <v>40817.543241832056</v>
      </c>
      <c r="H947" s="85">
        <f>'3444'!BF940</f>
        <v>44135.353557155744</v>
      </c>
      <c r="I947" s="85">
        <f>'3444'!BG940</f>
        <v>47453.163872479432</v>
      </c>
    </row>
    <row r="948" spans="1:9" x14ac:dyDescent="0.4">
      <c r="A948" s="35">
        <f>'3444'!Y941</f>
        <v>933500</v>
      </c>
      <c r="B948" s="106">
        <f>IF(A948&gt;174999.99,VLOOKUP(A948,'Higher Income Adjustment'!A$1:B$190,2),0)</f>
        <v>0.7000000000000004</v>
      </c>
      <c r="C948" s="85">
        <f>'3444'!AX941</f>
        <v>97371.526593833332</v>
      </c>
      <c r="D948" s="85">
        <f>'3444'!AY941</f>
        <v>105313.67721152041</v>
      </c>
      <c r="E948" s="85">
        <f>'3444'!AZ941</f>
        <v>113255.82782920748</v>
      </c>
      <c r="G948" s="85">
        <f>'3444'!BE941</f>
        <v>40854.430058076265</v>
      </c>
      <c r="H948" s="85">
        <f>'3444'!BF941</f>
        <v>44173.666671886094</v>
      </c>
      <c r="I948" s="85">
        <f>'3444'!BG941</f>
        <v>47492.903285695924</v>
      </c>
    </row>
    <row r="949" spans="1:9" x14ac:dyDescent="0.4">
      <c r="A949" s="35">
        <f>'3444'!Y942</f>
        <v>934500</v>
      </c>
      <c r="B949" s="106">
        <f>IF(A949&gt;174999.99,VLOOKUP(A949,'Higher Income Adjustment'!A$1:B$190,2),0)</f>
        <v>0.7000000000000004</v>
      </c>
      <c r="C949" s="85">
        <f>'3444'!AX942</f>
        <v>97467.354620585698</v>
      </c>
      <c r="D949" s="85">
        <f>'3444'!AY942</f>
        <v>105412.92088784835</v>
      </c>
      <c r="E949" s="85">
        <f>'3444'!AZ942</f>
        <v>113358.487155111</v>
      </c>
      <c r="G949" s="85">
        <f>'3444'!BE942</f>
        <v>40891.315681730608</v>
      </c>
      <c r="H949" s="85">
        <f>'3444'!BF942</f>
        <v>44211.979786616459</v>
      </c>
      <c r="I949" s="85">
        <f>'3444'!BG942</f>
        <v>47532.64389150231</v>
      </c>
    </row>
    <row r="950" spans="1:9" x14ac:dyDescent="0.4">
      <c r="A950" s="35">
        <f>'3444'!Y943</f>
        <v>935500</v>
      </c>
      <c r="B950" s="106">
        <f>IF(A950&gt;174999.99,VLOOKUP(A950,'Higher Income Adjustment'!A$1:B$190,2),0)</f>
        <v>0.7000000000000004</v>
      </c>
      <c r="C950" s="85">
        <f>'3444'!AX943</f>
        <v>97563.179797430173</v>
      </c>
      <c r="D950" s="85">
        <f>'3444'!AY943</f>
        <v>105512.16456417627</v>
      </c>
      <c r="E950" s="85">
        <f>'3444'!AZ943</f>
        <v>113461.14933092237</v>
      </c>
      <c r="G950" s="85">
        <f>'3444'!BE943</f>
        <v>40928.200114332401</v>
      </c>
      <c r="H950" s="85">
        <f>'3444'!BF943</f>
        <v>44250.292901346809</v>
      </c>
      <c r="I950" s="85">
        <f>'3444'!BG943</f>
        <v>47572.385688361217</v>
      </c>
    </row>
    <row r="951" spans="1:9" x14ac:dyDescent="0.4">
      <c r="A951" s="35">
        <f>'3444'!Y944</f>
        <v>936500</v>
      </c>
      <c r="B951" s="106">
        <f>IF(A951&gt;174999.99,VLOOKUP(A951,'Higher Income Adjustment'!A$1:B$190,2),0)</f>
        <v>0.7000000000000004</v>
      </c>
      <c r="C951" s="85">
        <f>'3444'!AX944</f>
        <v>97659.002128042048</v>
      </c>
      <c r="D951" s="85">
        <f>'3444'!AY944</f>
        <v>105611.40824050421</v>
      </c>
      <c r="E951" s="85">
        <f>'3444'!AZ944</f>
        <v>113563.81435296638</v>
      </c>
      <c r="G951" s="85">
        <f>'3444'!BE944</f>
        <v>40965.083357417665</v>
      </c>
      <c r="H951" s="85">
        <f>'3444'!BF944</f>
        <v>44288.606016077159</v>
      </c>
      <c r="I951" s="85">
        <f>'3444'!BG944</f>
        <v>47612.128674736654</v>
      </c>
    </row>
    <row r="952" spans="1:9" x14ac:dyDescent="0.4">
      <c r="A952" s="35">
        <f>'3444'!Y945</f>
        <v>937500</v>
      </c>
      <c r="B952" s="106">
        <f>IF(A952&gt;174999.99,VLOOKUP(A952,'Higher Income Adjustment'!A$1:B$190,2),0)</f>
        <v>0.7000000000000004</v>
      </c>
      <c r="C952" s="85">
        <f>'3444'!AX945</f>
        <v>97754.821616093293</v>
      </c>
      <c r="D952" s="85">
        <f>'3444'!AY945</f>
        <v>105710.65191683214</v>
      </c>
      <c r="E952" s="85">
        <f>'3444'!AZ945</f>
        <v>113666.48221757099</v>
      </c>
      <c r="G952" s="85">
        <f>'3444'!BE945</f>
        <v>41001.965412521029</v>
      </c>
      <c r="H952" s="85">
        <f>'3444'!BF945</f>
        <v>44326.919130807524</v>
      </c>
      <c r="I952" s="85">
        <f>'3444'!BG945</f>
        <v>47651.872849094019</v>
      </c>
    </row>
    <row r="953" spans="1:9" x14ac:dyDescent="0.4">
      <c r="A953" s="35">
        <f>'3444'!Y946</f>
        <v>938500</v>
      </c>
      <c r="B953" s="106">
        <f>IF(A953&gt;174999.99,VLOOKUP(A953,'Higher Income Adjustment'!A$1:B$190,2),0)</f>
        <v>0.7000000000000004</v>
      </c>
      <c r="C953" s="85">
        <f>'3444'!AX946</f>
        <v>97850.638265252695</v>
      </c>
      <c r="D953" s="85">
        <f>'3444'!AY946</f>
        <v>105809.89559316008</v>
      </c>
      <c r="E953" s="85">
        <f>'3444'!AZ946</f>
        <v>113769.15292106746</v>
      </c>
      <c r="G953" s="85">
        <f>'3444'!BE946</f>
        <v>41038.846281175734</v>
      </c>
      <c r="H953" s="85">
        <f>'3444'!BF946</f>
        <v>44365.232245537874</v>
      </c>
      <c r="I953" s="85">
        <f>'3444'!BG946</f>
        <v>47691.618209900014</v>
      </c>
    </row>
    <row r="954" spans="1:9" x14ac:dyDescent="0.4">
      <c r="A954" s="35">
        <f>'3444'!Y947</f>
        <v>939500</v>
      </c>
      <c r="B954" s="106">
        <f>IF(A954&gt;174999.99,VLOOKUP(A954,'Higher Income Adjustment'!A$1:B$190,2),0)</f>
        <v>0.7000000000000004</v>
      </c>
      <c r="C954" s="85">
        <f>'3444'!AX947</f>
        <v>97946.452079185648</v>
      </c>
      <c r="D954" s="85">
        <f>'3444'!AY947</f>
        <v>105909.13926948801</v>
      </c>
      <c r="E954" s="85">
        <f>'3444'!AZ947</f>
        <v>113871.82645979036</v>
      </c>
      <c r="G954" s="85">
        <f>'3444'!BE947</f>
        <v>41075.725964913698</v>
      </c>
      <c r="H954" s="85">
        <f>'3444'!BF947</f>
        <v>44403.545360268239</v>
      </c>
      <c r="I954" s="85">
        <f>'3444'!BG947</f>
        <v>47731.364755622781</v>
      </c>
    </row>
    <row r="955" spans="1:9" x14ac:dyDescent="0.4">
      <c r="A955" s="35">
        <f>'3444'!Y948</f>
        <v>940500</v>
      </c>
      <c r="B955" s="106">
        <f>IF(A955&gt;174999.99,VLOOKUP(A955,'Higher Income Adjustment'!A$1:B$190,2),0)</f>
        <v>0.7000000000000004</v>
      </c>
      <c r="C955" s="85">
        <f>'3444'!AX948</f>
        <v>98042.26306155436</v>
      </c>
      <c r="D955" s="85">
        <f>'3444'!AY948</f>
        <v>106008.38294581595</v>
      </c>
      <c r="E955" s="85">
        <f>'3444'!AZ948</f>
        <v>113974.50283007753</v>
      </c>
      <c r="G955" s="85">
        <f>'3444'!BE948</f>
        <v>41112.604465265409</v>
      </c>
      <c r="H955" s="85">
        <f>'3444'!BF948</f>
        <v>44441.858474998589</v>
      </c>
      <c r="I955" s="85">
        <f>'3444'!BG948</f>
        <v>47771.11248473177</v>
      </c>
    </row>
    <row r="956" spans="1:9" x14ac:dyDescent="0.4">
      <c r="A956" s="35">
        <f>'3444'!Y949</f>
        <v>941500</v>
      </c>
      <c r="B956" s="106">
        <f>IF(A956&gt;174999.99,VLOOKUP(A956,'Higher Income Adjustment'!A$1:B$190,2),0)</f>
        <v>0.7000000000000004</v>
      </c>
      <c r="C956" s="85">
        <f>'3444'!AX949</f>
        <v>98138.071216017706</v>
      </c>
      <c r="D956" s="85">
        <f>'3444'!AY949</f>
        <v>106107.62662214387</v>
      </c>
      <c r="E956" s="85">
        <f>'3444'!AZ949</f>
        <v>114077.18202827004</v>
      </c>
      <c r="G956" s="85">
        <f>'3444'!BE949</f>
        <v>41149.481783760035</v>
      </c>
      <c r="H956" s="85">
        <f>'3444'!BF949</f>
        <v>44480.17158972894</v>
      </c>
      <c r="I956" s="85">
        <f>'3444'!BG949</f>
        <v>47810.861395697844</v>
      </c>
    </row>
    <row r="957" spans="1:9" x14ac:dyDescent="0.4">
      <c r="A957" s="35">
        <f>'3444'!Y950</f>
        <v>942500</v>
      </c>
      <c r="B957" s="106">
        <f>IF(A957&gt;174999.99,VLOOKUP(A957,'Higher Income Adjustment'!A$1:B$190,2),0)</f>
        <v>0.7000000000000004</v>
      </c>
      <c r="C957" s="85">
        <f>'3444'!AX950</f>
        <v>98233.876546231288</v>
      </c>
      <c r="D957" s="85">
        <f>'3444'!AY950</f>
        <v>106206.87029847181</v>
      </c>
      <c r="E957" s="85">
        <f>'3444'!AZ950</f>
        <v>114179.86405071233</v>
      </c>
      <c r="G957" s="85">
        <f>'3444'!BE950</f>
        <v>41186.357921925344</v>
      </c>
      <c r="H957" s="85">
        <f>'3444'!BF950</f>
        <v>44518.484704459304</v>
      </c>
      <c r="I957" s="85">
        <f>'3444'!BG950</f>
        <v>47850.611486993264</v>
      </c>
    </row>
    <row r="958" spans="1:9" x14ac:dyDescent="0.4">
      <c r="A958" s="35">
        <f>'3444'!Y951</f>
        <v>943500</v>
      </c>
      <c r="B958" s="106">
        <f>IF(A958&gt;174999.99,VLOOKUP(A958,'Higher Income Adjustment'!A$1:B$190,2),0)</f>
        <v>0.7000000000000004</v>
      </c>
      <c r="C958" s="85">
        <f>'3444'!AX951</f>
        <v>98329.679055847373</v>
      </c>
      <c r="D958" s="85">
        <f>'3444'!AY951</f>
        <v>106306.11397479974</v>
      </c>
      <c r="E958" s="85">
        <f>'3444'!AZ951</f>
        <v>114282.5488937521</v>
      </c>
      <c r="G958" s="85">
        <f>'3444'!BE951</f>
        <v>41223.232881287709</v>
      </c>
      <c r="H958" s="85">
        <f>'3444'!BF951</f>
        <v>44556.797819189655</v>
      </c>
      <c r="I958" s="85">
        <f>'3444'!BG951</f>
        <v>47890.3627570916</v>
      </c>
    </row>
    <row r="959" spans="1:9" x14ac:dyDescent="0.4">
      <c r="A959" s="35">
        <f>'3444'!Y952</f>
        <v>944500</v>
      </c>
      <c r="B959" s="106">
        <f>IF(A959&gt;174999.99,VLOOKUP(A959,'Higher Income Adjustment'!A$1:B$190,2),0)</f>
        <v>0.7000000000000004</v>
      </c>
      <c r="C959" s="85">
        <f>'3444'!AX952</f>
        <v>98425.478748514972</v>
      </c>
      <c r="D959" s="85">
        <f>'3444'!AY952</f>
        <v>106405.35765112768</v>
      </c>
      <c r="E959" s="85">
        <f>'3444'!AZ952</f>
        <v>114385.23655374038</v>
      </c>
      <c r="G959" s="85">
        <f>'3444'!BE952</f>
        <v>41260.106663372164</v>
      </c>
      <c r="H959" s="85">
        <f>'3444'!BF952</f>
        <v>44595.110933920019</v>
      </c>
      <c r="I959" s="85">
        <f>'3444'!BG952</f>
        <v>47930.115204467875</v>
      </c>
    </row>
    <row r="960" spans="1:9" x14ac:dyDescent="0.4">
      <c r="A960" s="35">
        <f>'3444'!Y953</f>
        <v>945500</v>
      </c>
      <c r="B960" s="106">
        <f>IF(A960&gt;174999.99,VLOOKUP(A960,'Higher Income Adjustment'!A$1:B$190,2),0)</f>
        <v>0.7000000000000004</v>
      </c>
      <c r="C960" s="85">
        <f>'3444'!AX953</f>
        <v>98521.275627879731</v>
      </c>
      <c r="D960" s="85">
        <f>'3444'!AY953</f>
        <v>106504.6013274556</v>
      </c>
      <c r="E960" s="85">
        <f>'3444'!AZ953</f>
        <v>114487.92702703147</v>
      </c>
      <c r="G960" s="85">
        <f>'3444'!BE953</f>
        <v>41296.9792697023</v>
      </c>
      <c r="H960" s="85">
        <f>'3444'!BF953</f>
        <v>44633.42404865037</v>
      </c>
      <c r="I960" s="85">
        <f>'3444'!BG953</f>
        <v>47969.868827598439</v>
      </c>
    </row>
    <row r="961" spans="1:9" x14ac:dyDescent="0.4">
      <c r="A961" s="35">
        <f>'3444'!Y954</f>
        <v>946500</v>
      </c>
      <c r="B961" s="106">
        <f>IF(A961&gt;174999.99,VLOOKUP(A961,'Higher Income Adjustment'!A$1:B$190,2),0)</f>
        <v>0.7000000000000004</v>
      </c>
      <c r="C961" s="85">
        <f>'3444'!AX954</f>
        <v>98617.069697584011</v>
      </c>
      <c r="D961" s="85">
        <f>'3444'!AY954</f>
        <v>106603.84500378354</v>
      </c>
      <c r="E961" s="85">
        <f>'3444'!AZ954</f>
        <v>114590.62030998307</v>
      </c>
      <c r="G961" s="85">
        <f>'3444'!BE954</f>
        <v>41333.850701800373</v>
      </c>
      <c r="H961" s="85">
        <f>'3444'!BF954</f>
        <v>44671.73716338072</v>
      </c>
      <c r="I961" s="85">
        <f>'3444'!BG954</f>
        <v>48009.623624961067</v>
      </c>
    </row>
    <row r="962" spans="1:9" x14ac:dyDescent="0.4">
      <c r="A962" s="35">
        <f>'3444'!Y955</f>
        <v>947500</v>
      </c>
      <c r="B962" s="106">
        <f>IF(A962&gt;174999.99,VLOOKUP(A962,'Higher Income Adjustment'!A$1:B$190,2),0)</f>
        <v>0.7000000000000004</v>
      </c>
      <c r="C962" s="85">
        <f>'3444'!AX955</f>
        <v>98712.860961266852</v>
      </c>
      <c r="D962" s="85">
        <f>'3444'!AY955</f>
        <v>106703.08868011148</v>
      </c>
      <c r="E962" s="85">
        <f>'3444'!AZ955</f>
        <v>114693.31639895611</v>
      </c>
      <c r="G962" s="85">
        <f>'3444'!BE955</f>
        <v>41370.720961187239</v>
      </c>
      <c r="H962" s="85">
        <f>'3444'!BF955</f>
        <v>44710.050278111084</v>
      </c>
      <c r="I962" s="85">
        <f>'3444'!BG955</f>
        <v>48049.37959503493</v>
      </c>
    </row>
    <row r="963" spans="1:9" x14ac:dyDescent="0.4">
      <c r="A963" s="35">
        <f>'3444'!Y956</f>
        <v>948500</v>
      </c>
      <c r="B963" s="106">
        <f>IF(A963&gt;174999.99,VLOOKUP(A963,'Higher Income Adjustment'!A$1:B$190,2),0)</f>
        <v>0.7000000000000004</v>
      </c>
      <c r="C963" s="85">
        <f>'3444'!AX956</f>
        <v>98808.649422563918</v>
      </c>
      <c r="D963" s="85">
        <f>'3444'!AY956</f>
        <v>106802.33235643941</v>
      </c>
      <c r="E963" s="85">
        <f>'3444'!AZ956</f>
        <v>114796.0152903149</v>
      </c>
      <c r="G963" s="85">
        <f>'3444'!BE956</f>
        <v>41407.590049382321</v>
      </c>
      <c r="H963" s="85">
        <f>'3444'!BF956</f>
        <v>44748.363392841435</v>
      </c>
      <c r="I963" s="85">
        <f>'3444'!BG956</f>
        <v>48089.136736300548</v>
      </c>
    </row>
    <row r="964" spans="1:9" x14ac:dyDescent="0.4">
      <c r="A964" s="35">
        <f>'3444'!Y957</f>
        <v>949500</v>
      </c>
      <c r="B964" s="106">
        <f>IF(A964&gt;174999.99,VLOOKUP(A964,'Higher Income Adjustment'!A$1:B$190,2),0)</f>
        <v>0.7000000000000004</v>
      </c>
      <c r="C964" s="85">
        <f>'3444'!AX957</f>
        <v>98904.435085107616</v>
      </c>
      <c r="D964" s="85">
        <f>'3444'!AY957</f>
        <v>106901.57603276735</v>
      </c>
      <c r="E964" s="85">
        <f>'3444'!AZ957</f>
        <v>114898.71698042708</v>
      </c>
      <c r="G964" s="85">
        <f>'3444'!BE957</f>
        <v>41444.457967903705</v>
      </c>
      <c r="H964" s="85">
        <f>'3444'!BF957</f>
        <v>44786.676507571785</v>
      </c>
      <c r="I964" s="85">
        <f>'3444'!BG957</f>
        <v>48128.895047239865</v>
      </c>
    </row>
    <row r="965" spans="1:9" x14ac:dyDescent="0.4">
      <c r="A965" s="35">
        <f>'3444'!Y958</f>
        <v>950500</v>
      </c>
      <c r="B965" s="106">
        <f>IF(A965&gt;174999.99,VLOOKUP(A965,'Higher Income Adjustment'!A$1:B$190,2),0)</f>
        <v>0.7000000000000004</v>
      </c>
      <c r="C965" s="85">
        <f>'3444'!AX958</f>
        <v>99000.217952526946</v>
      </c>
      <c r="D965" s="85">
        <f>'3444'!AY958</f>
        <v>107000.81970909527</v>
      </c>
      <c r="E965" s="85">
        <f>'3444'!AZ958</f>
        <v>115001.4214656636</v>
      </c>
      <c r="G965" s="85">
        <f>'3444'!BE958</f>
        <v>41481.324718268072</v>
      </c>
      <c r="H965" s="85">
        <f>'3444'!BF958</f>
        <v>44824.98962230215</v>
      </c>
      <c r="I965" s="85">
        <f>'3444'!BG958</f>
        <v>48168.654526336228</v>
      </c>
    </row>
    <row r="966" spans="1:9" x14ac:dyDescent="0.4">
      <c r="A966" s="35">
        <f>'3444'!Y959</f>
        <v>951500</v>
      </c>
      <c r="B966" s="106">
        <f>IF(A966&gt;174999.99,VLOOKUP(A966,'Higher Income Adjustment'!A$1:B$190,2),0)</f>
        <v>0.7000000000000004</v>
      </c>
      <c r="C966" s="85">
        <f>'3444'!AX959</f>
        <v>99095.99802844759</v>
      </c>
      <c r="D966" s="85">
        <f>'3444'!AY959</f>
        <v>107100.06338542321</v>
      </c>
      <c r="E966" s="85">
        <f>'3444'!AZ959</f>
        <v>115104.12874239884</v>
      </c>
      <c r="G966" s="85">
        <f>'3444'!BE959</f>
        <v>41518.190301990653</v>
      </c>
      <c r="H966" s="85">
        <f>'3444'!BF959</f>
        <v>44863.3027370325</v>
      </c>
      <c r="I966" s="85">
        <f>'3444'!BG959</f>
        <v>48208.415172074347</v>
      </c>
    </row>
    <row r="967" spans="1:9" x14ac:dyDescent="0.4">
      <c r="A967" s="35">
        <f>'3444'!Y960</f>
        <v>952500</v>
      </c>
      <c r="B967" s="106">
        <f>IF(A967&gt;174999.99,VLOOKUP(A967,'Higher Income Adjustment'!A$1:B$190,2),0)</f>
        <v>0.7000000000000004</v>
      </c>
      <c r="C967" s="85">
        <f>'3444'!AX960</f>
        <v>99191.775316491883</v>
      </c>
      <c r="D967" s="85">
        <f>'3444'!AY960</f>
        <v>107199.30706175114</v>
      </c>
      <c r="E967" s="85">
        <f>'3444'!AZ960</f>
        <v>115206.8388070104</v>
      </c>
      <c r="G967" s="85">
        <f>'3444'!BE960</f>
        <v>41555.054720585351</v>
      </c>
      <c r="H967" s="85">
        <f>'3444'!BF960</f>
        <v>44901.615851762865</v>
      </c>
      <c r="I967" s="85">
        <f>'3444'!BG960</f>
        <v>48248.176982940378</v>
      </c>
    </row>
    <row r="968" spans="1:9" x14ac:dyDescent="0.4">
      <c r="A968" s="35">
        <f>'3444'!Y961</f>
        <v>953500</v>
      </c>
      <c r="B968" s="106">
        <f>IF(A968&gt;174999.99,VLOOKUP(A968,'Higher Income Adjustment'!A$1:B$190,2),0)</f>
        <v>0.7000000000000004</v>
      </c>
      <c r="C968" s="85">
        <f>'3444'!AX961</f>
        <v>99287.5498202788</v>
      </c>
      <c r="D968" s="85">
        <f>'3444'!AY961</f>
        <v>107298.55073807908</v>
      </c>
      <c r="E968" s="85">
        <f>'3444'!AZ961</f>
        <v>115309.55165587936</v>
      </c>
      <c r="G968" s="85">
        <f>'3444'!BE961</f>
        <v>41591.917975564604</v>
      </c>
      <c r="H968" s="85">
        <f>'3444'!BF961</f>
        <v>44939.928966493215</v>
      </c>
      <c r="I968" s="85">
        <f>'3444'!BG961</f>
        <v>48287.939957421826</v>
      </c>
    </row>
    <row r="969" spans="1:9" x14ac:dyDescent="0.4">
      <c r="A969" s="35">
        <f>'3444'!Y962</f>
        <v>954500</v>
      </c>
      <c r="B969" s="106">
        <f>IF(A969&gt;174999.99,VLOOKUP(A969,'Higher Income Adjustment'!A$1:B$190,2),0)</f>
        <v>0.7000000000000004</v>
      </c>
      <c r="C969" s="85">
        <f>'3444'!AX962</f>
        <v>99383.321543423939</v>
      </c>
      <c r="D969" s="85">
        <f>'3444'!AY962</f>
        <v>107397.79441440701</v>
      </c>
      <c r="E969" s="85">
        <f>'3444'!AZ962</f>
        <v>115412.26728539007</v>
      </c>
      <c r="G969" s="85">
        <f>'3444'!BE962</f>
        <v>41628.780068439475</v>
      </c>
      <c r="H969" s="85">
        <f>'3444'!BF962</f>
        <v>44978.242081223565</v>
      </c>
      <c r="I969" s="85">
        <f>'3444'!BG962</f>
        <v>48327.704094007655</v>
      </c>
    </row>
    <row r="970" spans="1:9" x14ac:dyDescent="0.4">
      <c r="A970" s="35">
        <f>'3444'!Y963</f>
        <v>955500</v>
      </c>
      <c r="B970" s="106">
        <f>IF(A970&gt;174999.99,VLOOKUP(A970,'Higher Income Adjustment'!A$1:B$190,2),0)</f>
        <v>0.7000000000000004</v>
      </c>
      <c r="C970" s="85">
        <f>'3444'!AX963</f>
        <v>99479.090489539565</v>
      </c>
      <c r="D970" s="85">
        <f>'3444'!AY963</f>
        <v>107497.03809073495</v>
      </c>
      <c r="E970" s="85">
        <f>'3444'!AZ963</f>
        <v>115514.98569193033</v>
      </c>
      <c r="G970" s="85">
        <f>'3444'!BE963</f>
        <v>41665.641000719639</v>
      </c>
      <c r="H970" s="85">
        <f>'3444'!BF963</f>
        <v>45016.55519595393</v>
      </c>
      <c r="I970" s="85">
        <f>'3444'!BG963</f>
        <v>48367.46939118822</v>
      </c>
    </row>
    <row r="971" spans="1:9" x14ac:dyDescent="0.4">
      <c r="A971" s="35">
        <f>'3444'!Y964</f>
        <v>956500</v>
      </c>
      <c r="B971" s="106">
        <f>IF(A971&gt;174999.99,VLOOKUP(A971,'Higher Income Adjustment'!A$1:B$190,2),0)</f>
        <v>0.7000000000000004</v>
      </c>
      <c r="C971" s="85">
        <f>'3444'!AX964</f>
        <v>99574.85666223451</v>
      </c>
      <c r="D971" s="85">
        <f>'3444'!AY964</f>
        <v>107596.28176706287</v>
      </c>
      <c r="E971" s="85">
        <f>'3444'!AZ964</f>
        <v>115617.70687189123</v>
      </c>
      <c r="G971" s="85">
        <f>'3444'!BE964</f>
        <v>41702.500773913314</v>
      </c>
      <c r="H971" s="85">
        <f>'3444'!BF964</f>
        <v>45054.86831068428</v>
      </c>
      <c r="I971" s="85">
        <f>'3444'!BG964</f>
        <v>48407.235847455246</v>
      </c>
    </row>
    <row r="972" spans="1:9" x14ac:dyDescent="0.4">
      <c r="A972" s="35">
        <f>'3444'!Y965</f>
        <v>957500</v>
      </c>
      <c r="B972" s="106">
        <f>IF(A972&gt;174999.99,VLOOKUP(A972,'Higher Income Adjustment'!A$1:B$190,2),0)</f>
        <v>0.7000000000000004</v>
      </c>
      <c r="C972" s="85">
        <f>'3444'!AX965</f>
        <v>99670.620065114315</v>
      </c>
      <c r="D972" s="85">
        <f>'3444'!AY965</f>
        <v>107695.52544339081</v>
      </c>
      <c r="E972" s="85">
        <f>'3444'!AZ965</f>
        <v>115720.43082166731</v>
      </c>
      <c r="G972" s="85">
        <f>'3444'!BE965</f>
        <v>41739.359389527352</v>
      </c>
      <c r="H972" s="85">
        <f>'3444'!BF965</f>
        <v>45093.181425414645</v>
      </c>
      <c r="I972" s="85">
        <f>'3444'!BG965</f>
        <v>48447.003461301938</v>
      </c>
    </row>
    <row r="973" spans="1:9" x14ac:dyDescent="0.4">
      <c r="A973" s="35">
        <f>'3444'!Y966</f>
        <v>958500</v>
      </c>
      <c r="B973" s="106">
        <f>IF(A973&gt;174999.99,VLOOKUP(A973,'Higher Income Adjustment'!A$1:B$190,2),0)</f>
        <v>0.7000000000000004</v>
      </c>
      <c r="C973" s="85">
        <f>'3444'!AX966</f>
        <v>99766.380701781047</v>
      </c>
      <c r="D973" s="85">
        <f>'3444'!AY966</f>
        <v>107794.76911971875</v>
      </c>
      <c r="E973" s="85">
        <f>'3444'!AZ966</f>
        <v>115823.15753765646</v>
      </c>
      <c r="G973" s="85">
        <f>'3444'!BE966</f>
        <v>41776.216849067147</v>
      </c>
      <c r="H973" s="85">
        <f>'3444'!BF966</f>
        <v>45131.494540144995</v>
      </c>
      <c r="I973" s="85">
        <f>'3444'!BG966</f>
        <v>48486.772231222843</v>
      </c>
    </row>
    <row r="974" spans="1:9" x14ac:dyDescent="0.4">
      <c r="A974" s="35">
        <f>'3444'!Y967</f>
        <v>959500</v>
      </c>
      <c r="B974" s="106">
        <f>IF(A974&gt;174999.99,VLOOKUP(A974,'Higher Income Adjustment'!A$1:B$190,2),0)</f>
        <v>0.7000000000000004</v>
      </c>
      <c r="C974" s="85">
        <f>'3444'!AX967</f>
        <v>99862.138575833451</v>
      </c>
      <c r="D974" s="85">
        <f>'3444'!AY967</f>
        <v>107894.01279604668</v>
      </c>
      <c r="E974" s="85">
        <f>'3444'!AZ967</f>
        <v>115925.88701625991</v>
      </c>
      <c r="G974" s="85">
        <f>'3444'!BE967</f>
        <v>41813.07315403672</v>
      </c>
      <c r="H974" s="85">
        <f>'3444'!BF967</f>
        <v>45169.807654875345</v>
      </c>
      <c r="I974" s="85">
        <f>'3444'!BG967</f>
        <v>48526.542155713971</v>
      </c>
    </row>
    <row r="975" spans="1:9" x14ac:dyDescent="0.4">
      <c r="A975" s="35">
        <f>'3444'!Y968</f>
        <v>960500</v>
      </c>
      <c r="B975" s="106">
        <f>IF(A975&gt;174999.99,VLOOKUP(A975,'Higher Income Adjustment'!A$1:B$190,2),0)</f>
        <v>0.7000000000000004</v>
      </c>
      <c r="C975" s="85">
        <f>'3444'!AX968</f>
        <v>99957.893690866855</v>
      </c>
      <c r="D975" s="85">
        <f>'3444'!AY968</f>
        <v>107993.25647237462</v>
      </c>
      <c r="E975" s="85">
        <f>'3444'!AZ968</f>
        <v>116028.61925388238</v>
      </c>
      <c r="G975" s="85">
        <f>'3444'!BE968</f>
        <v>41849.928305938665</v>
      </c>
      <c r="H975" s="85">
        <f>'3444'!BF968</f>
        <v>45208.12076960571</v>
      </c>
      <c r="I975" s="85">
        <f>'3444'!BG968</f>
        <v>48566.313233272755</v>
      </c>
    </row>
    <row r="976" spans="1:9" x14ac:dyDescent="0.4">
      <c r="A976" s="35">
        <f>'3444'!Y969</f>
        <v>961500</v>
      </c>
      <c r="B976" s="106">
        <f>IF(A976&gt;174999.99,VLOOKUP(A976,'Higher Income Adjustment'!A$1:B$190,2),0)</f>
        <v>0.7000000000000004</v>
      </c>
      <c r="C976" s="85">
        <f>'3444'!AX969</f>
        <v>100053.64605047319</v>
      </c>
      <c r="D976" s="85">
        <f>'3444'!AY969</f>
        <v>108092.50014870254</v>
      </c>
      <c r="E976" s="85">
        <f>'3444'!AZ969</f>
        <v>116131.35424693189</v>
      </c>
      <c r="G976" s="85">
        <f>'3444'!BE969</f>
        <v>41886.782306274115</v>
      </c>
      <c r="H976" s="85">
        <f>'3444'!BF969</f>
        <v>45246.43388433606</v>
      </c>
      <c r="I976" s="85">
        <f>'3444'!BG969</f>
        <v>48606.085462398005</v>
      </c>
    </row>
    <row r="977" spans="1:9" x14ac:dyDescent="0.4">
      <c r="A977" s="35">
        <f>'3444'!Y970</f>
        <v>962500</v>
      </c>
      <c r="B977" s="106">
        <f>IF(A977&gt;174999.99,VLOOKUP(A977,'Higher Income Adjustment'!A$1:B$190,2),0)</f>
        <v>0.7000000000000004</v>
      </c>
      <c r="C977" s="85">
        <f>'3444'!AX970</f>
        <v>100149.39565824099</v>
      </c>
      <c r="D977" s="85">
        <f>'3444'!AY970</f>
        <v>108191.74382503048</v>
      </c>
      <c r="E977" s="85">
        <f>'3444'!AZ970</f>
        <v>116234.09199181998</v>
      </c>
      <c r="G977" s="85">
        <f>'3444'!BE970</f>
        <v>41923.635156542841</v>
      </c>
      <c r="H977" s="85">
        <f>'3444'!BF970</f>
        <v>45284.746999066425</v>
      </c>
      <c r="I977" s="85">
        <f>'3444'!BG970</f>
        <v>48645.858841590009</v>
      </c>
    </row>
    <row r="978" spans="1:9" x14ac:dyDescent="0.4">
      <c r="A978" s="35">
        <f>'3444'!Y971</f>
        <v>963500</v>
      </c>
      <c r="B978" s="106">
        <f>IF(A978&gt;174999.99,VLOOKUP(A978,'Higher Income Adjustment'!A$1:B$190,2),0)</f>
        <v>0.7000000000000004</v>
      </c>
      <c r="C978" s="85">
        <f>'3444'!AX971</f>
        <v>100245.14251775536</v>
      </c>
      <c r="D978" s="85">
        <f>'3444'!AY971</f>
        <v>108290.98750135841</v>
      </c>
      <c r="E978" s="85">
        <f>'3444'!AZ971</f>
        <v>116336.83248496146</v>
      </c>
      <c r="G978" s="85">
        <f>'3444'!BE971</f>
        <v>41960.486858243137</v>
      </c>
      <c r="H978" s="85">
        <f>'3444'!BF971</f>
        <v>45323.060113796775</v>
      </c>
      <c r="I978" s="85">
        <f>'3444'!BG971</f>
        <v>48685.633369350413</v>
      </c>
    </row>
    <row r="979" spans="1:9" x14ac:dyDescent="0.4">
      <c r="A979" s="35">
        <f>'3444'!Y972</f>
        <v>964500</v>
      </c>
      <c r="B979" s="106">
        <f>IF(A979&gt;174999.99,VLOOKUP(A979,'Higher Income Adjustment'!A$1:B$190,2),0)</f>
        <v>0.7000000000000004</v>
      </c>
      <c r="C979" s="85">
        <f>'3444'!AX972</f>
        <v>100340.88663259803</v>
      </c>
      <c r="D979" s="85">
        <f>'3444'!AY972</f>
        <v>108390.23117768635</v>
      </c>
      <c r="E979" s="85">
        <f>'3444'!AZ972</f>
        <v>116439.57572277467</v>
      </c>
      <c r="G979" s="85">
        <f>'3444'!BE972</f>
        <v>41997.337412871908</v>
      </c>
      <c r="H979" s="85">
        <f>'3444'!BF972</f>
        <v>45361.373228527125</v>
      </c>
      <c r="I979" s="85">
        <f>'3444'!BG972</f>
        <v>48725.409044182343</v>
      </c>
    </row>
    <row r="980" spans="1:9" x14ac:dyDescent="0.4">
      <c r="A980" s="35">
        <f>'3444'!Y973</f>
        <v>965500</v>
      </c>
      <c r="B980" s="106">
        <f>IF(A980&gt;174999.99,VLOOKUP(A980,'Higher Income Adjustment'!A$1:B$190,2),0)</f>
        <v>0.7000000000000004</v>
      </c>
      <c r="C980" s="85">
        <f>'3444'!AX973</f>
        <v>100436.6280063473</v>
      </c>
      <c r="D980" s="85">
        <f>'3444'!AY973</f>
        <v>108489.47485401428</v>
      </c>
      <c r="E980" s="85">
        <f>'3444'!AZ973</f>
        <v>116542.32170168126</v>
      </c>
      <c r="G980" s="85">
        <f>'3444'!BE973</f>
        <v>42034.186821924632</v>
      </c>
      <c r="H980" s="85">
        <f>'3444'!BF973</f>
        <v>45399.68634325749</v>
      </c>
      <c r="I980" s="85">
        <f>'3444'!BG973</f>
        <v>48765.185864590349</v>
      </c>
    </row>
    <row r="981" spans="1:9" x14ac:dyDescent="0.4">
      <c r="A981" s="35">
        <f>'3444'!Y974</f>
        <v>966500</v>
      </c>
      <c r="B981" s="106">
        <f>IF(A981&gt;174999.99,VLOOKUP(A981,'Higher Income Adjustment'!A$1:B$190,2),0)</f>
        <v>0.7000000000000004</v>
      </c>
      <c r="C981" s="85">
        <f>'3444'!AX974</f>
        <v>100532.36664257801</v>
      </c>
      <c r="D981" s="85">
        <f>'3444'!AY974</f>
        <v>108588.71853034222</v>
      </c>
      <c r="E981" s="85">
        <f>'3444'!AZ974</f>
        <v>116645.07041810642</v>
      </c>
      <c r="G981" s="85">
        <f>'3444'!BE974</f>
        <v>42071.035086895317</v>
      </c>
      <c r="H981" s="85">
        <f>'3444'!BF974</f>
        <v>45437.99945798784</v>
      </c>
      <c r="I981" s="85">
        <f>'3444'!BG974</f>
        <v>48804.963829080363</v>
      </c>
    </row>
    <row r="982" spans="1:9" x14ac:dyDescent="0.4">
      <c r="A982" s="35">
        <f>'3444'!Y975</f>
        <v>967500</v>
      </c>
      <c r="B982" s="106">
        <f>IF(A982&gt;174999.99,VLOOKUP(A982,'Higher Income Adjustment'!A$1:B$190,2),0)</f>
        <v>0.7000000000000004</v>
      </c>
      <c r="C982" s="85">
        <f>'3444'!AX975</f>
        <v>100628.10254486161</v>
      </c>
      <c r="D982" s="85">
        <f>'3444'!AY975</f>
        <v>108687.96220667014</v>
      </c>
      <c r="E982" s="85">
        <f>'3444'!AZ975</f>
        <v>116747.82186847867</v>
      </c>
      <c r="G982" s="85">
        <f>'3444'!BE975</f>
        <v>42107.882209276584</v>
      </c>
      <c r="H982" s="85">
        <f>'3444'!BF975</f>
        <v>45476.312572718205</v>
      </c>
      <c r="I982" s="85">
        <f>'3444'!BG975</f>
        <v>48844.742936159826</v>
      </c>
    </row>
    <row r="983" spans="1:9" x14ac:dyDescent="0.4">
      <c r="A983" s="35">
        <f>'3444'!Y976</f>
        <v>968500</v>
      </c>
      <c r="B983" s="106">
        <f>IF(A983&gt;174999.99,VLOOKUP(A983,'Higher Income Adjustment'!A$1:B$190,2),0)</f>
        <v>0.7000000000000004</v>
      </c>
      <c r="C983" s="85">
        <f>'3444'!AX976</f>
        <v>100723.83571676615</v>
      </c>
      <c r="D983" s="85">
        <f>'3444'!AY976</f>
        <v>108787.20588299808</v>
      </c>
      <c r="E983" s="85">
        <f>'3444'!AZ976</f>
        <v>116850.57604923002</v>
      </c>
      <c r="G983" s="85">
        <f>'3444'!BE976</f>
        <v>42144.728190559581</v>
      </c>
      <c r="H983" s="85">
        <f>'3444'!BF976</f>
        <v>45514.625687448555</v>
      </c>
      <c r="I983" s="85">
        <f>'3444'!BG976</f>
        <v>48884.52318433753</v>
      </c>
    </row>
    <row r="984" spans="1:9" x14ac:dyDescent="0.4">
      <c r="A984" s="35">
        <f>'3444'!Y977</f>
        <v>969500</v>
      </c>
      <c r="B984" s="106">
        <f>IF(A984&gt;174999.99,VLOOKUP(A984,'Higher Income Adjustment'!A$1:B$190,2),0)</f>
        <v>0.7000000000000004</v>
      </c>
      <c r="C984" s="85">
        <f>'3444'!AX977</f>
        <v>100819.56616185617</v>
      </c>
      <c r="D984" s="85">
        <f>'3444'!AY977</f>
        <v>108886.44955932602</v>
      </c>
      <c r="E984" s="85">
        <f>'3444'!AZ977</f>
        <v>116953.33295679587</v>
      </c>
      <c r="G984" s="85">
        <f>'3444'!BE977</f>
        <v>42181.573032234053</v>
      </c>
      <c r="H984" s="85">
        <f>'3444'!BF977</f>
        <v>45552.938802178905</v>
      </c>
      <c r="I984" s="85">
        <f>'3444'!BG977</f>
        <v>48924.304572123758</v>
      </c>
    </row>
    <row r="985" spans="1:9" x14ac:dyDescent="0.4">
      <c r="A985" s="35">
        <f>'3444'!Y978</f>
        <v>970500</v>
      </c>
      <c r="B985" s="106">
        <f>IF(A985&gt;174999.99,VLOOKUP(A985,'Higher Income Adjustment'!A$1:B$190,2),0)</f>
        <v>0.7000000000000004</v>
      </c>
      <c r="C985" s="85">
        <f>'3444'!AX978</f>
        <v>100915.29388369281</v>
      </c>
      <c r="D985" s="85">
        <f>'3444'!AY978</f>
        <v>108985.69323565395</v>
      </c>
      <c r="E985" s="85">
        <f>'3444'!AZ978</f>
        <v>117056.09258761509</v>
      </c>
      <c r="G985" s="85">
        <f>'3444'!BE978</f>
        <v>42218.416735788305</v>
      </c>
      <c r="H985" s="85">
        <f>'3444'!BF978</f>
        <v>45591.25191690927</v>
      </c>
      <c r="I985" s="85">
        <f>'3444'!BG978</f>
        <v>48964.087098030235</v>
      </c>
    </row>
    <row r="986" spans="1:9" x14ac:dyDescent="0.4">
      <c r="A986" s="35">
        <f>'3444'!Y979</f>
        <v>971500</v>
      </c>
      <c r="B986" s="106">
        <f>IF(A986&gt;174999.99,VLOOKUP(A986,'Higher Income Adjustment'!A$1:B$190,2),0)</f>
        <v>0.7000000000000004</v>
      </c>
      <c r="C986" s="85">
        <f>'3444'!AX979</f>
        <v>101011.01888583376</v>
      </c>
      <c r="D986" s="85">
        <f>'3444'!AY979</f>
        <v>109084.93691198189</v>
      </c>
      <c r="E986" s="85">
        <f>'3444'!AZ979</f>
        <v>117158.85493813001</v>
      </c>
      <c r="G986" s="85">
        <f>'3444'!BE979</f>
        <v>42255.259302709164</v>
      </c>
      <c r="H986" s="85">
        <f>'3444'!BF979</f>
        <v>45629.56503163962</v>
      </c>
      <c r="I986" s="85">
        <f>'3444'!BG979</f>
        <v>49003.870760570077</v>
      </c>
    </row>
    <row r="987" spans="1:9" x14ac:dyDescent="0.4">
      <c r="A987" s="35">
        <f>'3444'!Y980</f>
        <v>972500</v>
      </c>
      <c r="B987" s="106">
        <f>IF(A987&gt;174999.99,VLOOKUP(A987,'Higher Income Adjustment'!A$1:B$190,2),0)</f>
        <v>0.7000000000000004</v>
      </c>
      <c r="C987" s="85">
        <f>'3444'!AX980</f>
        <v>101106.74117183327</v>
      </c>
      <c r="D987" s="85">
        <f>'3444'!AY980</f>
        <v>109184.18058830981</v>
      </c>
      <c r="E987" s="85">
        <f>'3444'!AZ980</f>
        <v>117261.62000478635</v>
      </c>
      <c r="G987" s="85">
        <f>'3444'!BE980</f>
        <v>42292.100734482075</v>
      </c>
      <c r="H987" s="85">
        <f>'3444'!BF980</f>
        <v>45667.878146369985</v>
      </c>
      <c r="I987" s="85">
        <f>'3444'!BG980</f>
        <v>49043.655558257895</v>
      </c>
    </row>
    <row r="988" spans="1:9" x14ac:dyDescent="0.4">
      <c r="A988" s="35">
        <f>'3444'!Y981</f>
        <v>973500</v>
      </c>
      <c r="B988" s="106">
        <f>IF(A988&gt;174999.99,VLOOKUP(A988,'Higher Income Adjustment'!A$1:B$190,2),0)</f>
        <v>0.7000000000000004</v>
      </c>
      <c r="C988" s="85">
        <f>'3444'!AX981</f>
        <v>101202.46074524213</v>
      </c>
      <c r="D988" s="85">
        <f>'3444'!AY981</f>
        <v>109283.42426463775</v>
      </c>
      <c r="E988" s="85">
        <f>'3444'!AZ981</f>
        <v>117364.38778403337</v>
      </c>
      <c r="G988" s="85">
        <f>'3444'!BE981</f>
        <v>42328.94103259097</v>
      </c>
      <c r="H988" s="85">
        <f>'3444'!BF981</f>
        <v>45706.191261100335</v>
      </c>
      <c r="I988" s="85">
        <f>'3444'!BG981</f>
        <v>49083.441489609701</v>
      </c>
    </row>
    <row r="989" spans="1:9" x14ac:dyDescent="0.4">
      <c r="A989" s="35">
        <f>'3444'!Y982</f>
        <v>974500</v>
      </c>
      <c r="B989" s="106">
        <f>IF(A989&gt;174999.99,VLOOKUP(A989,'Higher Income Adjustment'!A$1:B$190,2),0)</f>
        <v>0.7000000000000004</v>
      </c>
      <c r="C989" s="85">
        <f>'3444'!AX982</f>
        <v>101298.17760960765</v>
      </c>
      <c r="D989" s="85">
        <f>'3444'!AY982</f>
        <v>109382.66794096568</v>
      </c>
      <c r="E989" s="85">
        <f>'3444'!AZ982</f>
        <v>117467.15827232371</v>
      </c>
      <c r="G989" s="85">
        <f>'3444'!BE982</f>
        <v>42365.780198518391</v>
      </c>
      <c r="H989" s="85">
        <f>'3444'!BF982</f>
        <v>45744.504375830686</v>
      </c>
      <c r="I989" s="85">
        <f>'3444'!BG982</f>
        <v>49123.228553142981</v>
      </c>
    </row>
    <row r="990" spans="1:9" x14ac:dyDescent="0.4">
      <c r="A990" s="35">
        <f>'3444'!Y983</f>
        <v>975500</v>
      </c>
      <c r="B990" s="106">
        <f>IF(A990&gt;174999.99,VLOOKUP(A990,'Higher Income Adjustment'!A$1:B$190,2),0)</f>
        <v>0.7000000000000004</v>
      </c>
      <c r="C990" s="85">
        <f>'3444'!AX983</f>
        <v>101393.89176847372</v>
      </c>
      <c r="D990" s="85">
        <f>'3444'!AY983</f>
        <v>109481.91161729362</v>
      </c>
      <c r="E990" s="85">
        <f>'3444'!AZ983</f>
        <v>117569.93146611351</v>
      </c>
      <c r="G990" s="85">
        <f>'3444'!BE983</f>
        <v>42402.61823374543</v>
      </c>
      <c r="H990" s="85">
        <f>'3444'!BF983</f>
        <v>45782.81749056105</v>
      </c>
      <c r="I990" s="85">
        <f>'3444'!BG983</f>
        <v>49163.016747376671</v>
      </c>
    </row>
    <row r="991" spans="1:9" x14ac:dyDescent="0.4">
      <c r="A991" s="35">
        <f>'3444'!Y984</f>
        <v>976500</v>
      </c>
      <c r="B991" s="106">
        <f>IF(A991&gt;174999.99,VLOOKUP(A991,'Higher Income Adjustment'!A$1:B$190,2),0)</f>
        <v>0.7000000000000004</v>
      </c>
      <c r="C991" s="85">
        <f>'3444'!AX984</f>
        <v>101489.60322538074</v>
      </c>
      <c r="D991" s="85">
        <f>'3444'!AY984</f>
        <v>109581.15529362154</v>
      </c>
      <c r="E991" s="85">
        <f>'3444'!AZ984</f>
        <v>117672.70736186235</v>
      </c>
      <c r="G991" s="85">
        <f>'3444'!BE984</f>
        <v>42439.455139751677</v>
      </c>
      <c r="H991" s="85">
        <f>'3444'!BF984</f>
        <v>45821.130605291401</v>
      </c>
      <c r="I991" s="85">
        <f>'3444'!BG984</f>
        <v>49202.806070831124</v>
      </c>
    </row>
    <row r="992" spans="1:9" x14ac:dyDescent="0.4">
      <c r="A992" s="35">
        <f>'3444'!Y985</f>
        <v>977500</v>
      </c>
      <c r="B992" s="106">
        <f>IF(A992&gt;174999.99,VLOOKUP(A992,'Higher Income Adjustment'!A$1:B$190,2),0)</f>
        <v>0.7000000000000004</v>
      </c>
      <c r="C992" s="85">
        <f>'3444'!AX985</f>
        <v>101585.31198386561</v>
      </c>
      <c r="D992" s="85">
        <f>'3444'!AY985</f>
        <v>109680.39896994949</v>
      </c>
      <c r="E992" s="85">
        <f>'3444'!AZ985</f>
        <v>117775.48595603336</v>
      </c>
      <c r="G992" s="85">
        <f>'3444'!BE985</f>
        <v>42476.290918015351</v>
      </c>
      <c r="H992" s="85">
        <f>'3444'!BF985</f>
        <v>45859.443720021765</v>
      </c>
      <c r="I992" s="85">
        <f>'3444'!BG985</f>
        <v>49242.59652202818</v>
      </c>
    </row>
    <row r="993" spans="1:9" x14ac:dyDescent="0.4">
      <c r="A993" s="35">
        <f>'3444'!Y986</f>
        <v>978500</v>
      </c>
      <c r="B993" s="106">
        <f>IF(A993&gt;174999.99,VLOOKUP(A993,'Higher Income Adjustment'!A$1:B$190,2),0)</f>
        <v>0.7000000000000004</v>
      </c>
      <c r="C993" s="85">
        <f>'3444'!AX986</f>
        <v>101681.0180474618</v>
      </c>
      <c r="D993" s="85">
        <f>'3444'!AY986</f>
        <v>109779.64264627741</v>
      </c>
      <c r="E993" s="85">
        <f>'3444'!AZ986</f>
        <v>117878.26724509303</v>
      </c>
      <c r="G993" s="85">
        <f>'3444'!BE986</f>
        <v>42513.12557001313</v>
      </c>
      <c r="H993" s="85">
        <f>'3444'!BF986</f>
        <v>45897.756834752116</v>
      </c>
      <c r="I993" s="85">
        <f>'3444'!BG986</f>
        <v>49282.388099491101</v>
      </c>
    </row>
    <row r="994" spans="1:9" x14ac:dyDescent="0.4">
      <c r="A994" s="35">
        <f>'3444'!Y987</f>
        <v>979500</v>
      </c>
      <c r="B994" s="106">
        <f>IF(A994&gt;174999.99,VLOOKUP(A994,'Higher Income Adjustment'!A$1:B$190,2),0)</f>
        <v>0.7000000000000004</v>
      </c>
      <c r="C994" s="85">
        <f>'3444'!AX987</f>
        <v>101776.72141969929</v>
      </c>
      <c r="D994" s="85">
        <f>'3444'!AY987</f>
        <v>109878.88632260535</v>
      </c>
      <c r="E994" s="85">
        <f>'3444'!AZ987</f>
        <v>117981.05122551142</v>
      </c>
      <c r="G994" s="85">
        <f>'3444'!BE987</f>
        <v>42549.959097220315</v>
      </c>
      <c r="H994" s="85">
        <f>'3444'!BF987</f>
        <v>45936.069949482466</v>
      </c>
      <c r="I994" s="85">
        <f>'3444'!BG987</f>
        <v>49322.180801744616</v>
      </c>
    </row>
    <row r="995" spans="1:9" x14ac:dyDescent="0.4">
      <c r="A995" s="35">
        <f>'3444'!Y988</f>
        <v>980500</v>
      </c>
      <c r="B995" s="106">
        <f>IF(A995&gt;174999.99,VLOOKUP(A995,'Higher Income Adjustment'!A$1:B$190,2),0)</f>
        <v>0.7000000000000004</v>
      </c>
      <c r="C995" s="85">
        <f>'3444'!AX988</f>
        <v>101872.42210410457</v>
      </c>
      <c r="D995" s="85">
        <f>'3444'!AY988</f>
        <v>109978.12999893329</v>
      </c>
      <c r="E995" s="85">
        <f>'3444'!AZ988</f>
        <v>118083.83789376201</v>
      </c>
      <c r="G995" s="85">
        <f>'3444'!BE988</f>
        <v>42586.791501110725</v>
      </c>
      <c r="H995" s="85">
        <f>'3444'!BF988</f>
        <v>45974.383064212831</v>
      </c>
      <c r="I995" s="85">
        <f>'3444'!BG988</f>
        <v>49361.974627314936</v>
      </c>
    </row>
    <row r="996" spans="1:9" x14ac:dyDescent="0.4">
      <c r="A996" s="35">
        <f>'3444'!Y989</f>
        <v>981500</v>
      </c>
      <c r="B996" s="106">
        <f>IF(A996&gt;174999.99,VLOOKUP(A996,'Higher Income Adjustment'!A$1:B$190,2),0)</f>
        <v>0.7000000000000004</v>
      </c>
      <c r="C996" s="85">
        <f>'3444'!AX989</f>
        <v>101968.1201042006</v>
      </c>
      <c r="D996" s="85">
        <f>'3444'!AY989</f>
        <v>110077.37367526122</v>
      </c>
      <c r="E996" s="85">
        <f>'3444'!AZ989</f>
        <v>118186.62724632183</v>
      </c>
      <c r="G996" s="85">
        <f>'3444'!BE989</f>
        <v>42623.622783156687</v>
      </c>
      <c r="H996" s="85">
        <f>'3444'!BF989</f>
        <v>46012.696178943181</v>
      </c>
      <c r="I996" s="85">
        <f>'3444'!BG989</f>
        <v>49401.769574729675</v>
      </c>
    </row>
    <row r="997" spans="1:9" x14ac:dyDescent="0.4">
      <c r="A997" s="35">
        <f>'3444'!Y990</f>
        <v>982500</v>
      </c>
      <c r="B997" s="106">
        <f>IF(A997&gt;174999.99,VLOOKUP(A997,'Higher Income Adjustment'!A$1:B$190,2),0)</f>
        <v>0.7000000000000004</v>
      </c>
      <c r="C997" s="85">
        <f>'3444'!AX990</f>
        <v>102063.81542350692</v>
      </c>
      <c r="D997" s="85">
        <f>'3444'!AY990</f>
        <v>110176.61735158916</v>
      </c>
      <c r="E997" s="85">
        <f>'3444'!AZ990</f>
        <v>118289.41927967139</v>
      </c>
      <c r="G997" s="85">
        <f>'3444'!BE990</f>
        <v>42660.452944829129</v>
      </c>
      <c r="H997" s="85">
        <f>'3444'!BF990</f>
        <v>46051.009293673545</v>
      </c>
      <c r="I997" s="85">
        <f>'3444'!BG990</f>
        <v>49441.565642517962</v>
      </c>
    </row>
    <row r="998" spans="1:9" x14ac:dyDescent="0.4">
      <c r="A998" s="35">
        <f>'3444'!Y991</f>
        <v>983500</v>
      </c>
      <c r="B998" s="106">
        <f>IF(A998&gt;174999.99,VLOOKUP(A998,'Higher Income Adjustment'!A$1:B$190,2),0)</f>
        <v>0.7000000000000004</v>
      </c>
      <c r="C998" s="85">
        <f>'3444'!AX991</f>
        <v>102159.50806553956</v>
      </c>
      <c r="D998" s="85">
        <f>'3444'!AY991</f>
        <v>110275.86102791708</v>
      </c>
      <c r="E998" s="85">
        <f>'3444'!AZ991</f>
        <v>118392.21399029461</v>
      </c>
      <c r="G998" s="85">
        <f>'3444'!BE991</f>
        <v>42697.28198759746</v>
      </c>
      <c r="H998" s="85">
        <f>'3444'!BF991</f>
        <v>46089.322408403896</v>
      </c>
      <c r="I998" s="85">
        <f>'3444'!BG991</f>
        <v>49481.362829210331</v>
      </c>
    </row>
    <row r="999" spans="1:9" x14ac:dyDescent="0.4">
      <c r="A999" s="35">
        <f>'3444'!Y992</f>
        <v>984500</v>
      </c>
      <c r="B999" s="106">
        <f>IF(A999&gt;174999.99,VLOOKUP(A999,'Higher Income Adjustment'!A$1:B$190,2),0)</f>
        <v>0.7000000000000004</v>
      </c>
      <c r="C999" s="85">
        <f>'3444'!AX992</f>
        <v>102255.198033811</v>
      </c>
      <c r="D999" s="85">
        <f>'3444'!AY992</f>
        <v>110375.10470424502</v>
      </c>
      <c r="E999" s="85">
        <f>'3444'!AZ992</f>
        <v>118495.01137467904</v>
      </c>
      <c r="G999" s="85">
        <f>'3444'!BE992</f>
        <v>42734.109912929656</v>
      </c>
      <c r="H999" s="85">
        <f>'3444'!BF992</f>
        <v>46127.635523134246</v>
      </c>
      <c r="I999" s="85">
        <f>'3444'!BG992</f>
        <v>49521.161133338835</v>
      </c>
    </row>
    <row r="1000" spans="1:9" x14ac:dyDescent="0.4">
      <c r="A1000" s="35">
        <f>'3444'!Y993</f>
        <v>985500</v>
      </c>
      <c r="B1000" s="106">
        <f>IF(A1000&gt;174999.99,VLOOKUP(A1000,'Higher Income Adjustment'!A$1:B$190,2),0)</f>
        <v>0.7000000000000004</v>
      </c>
      <c r="C1000" s="85">
        <f>'3444'!AX993</f>
        <v>102350.88533183026</v>
      </c>
      <c r="D1000" s="85">
        <f>'3444'!AY993</f>
        <v>110474.34838057295</v>
      </c>
      <c r="E1000" s="85">
        <f>'3444'!AZ993</f>
        <v>118597.81142931564</v>
      </c>
      <c r="G1000" s="85">
        <f>'3444'!BE993</f>
        <v>42770.936722292252</v>
      </c>
      <c r="H1000" s="85">
        <f>'3444'!BF993</f>
        <v>46165.948637864611</v>
      </c>
      <c r="I1000" s="85">
        <f>'3444'!BG993</f>
        <v>49560.960553436969</v>
      </c>
    </row>
    <row r="1001" spans="1:9" x14ac:dyDescent="0.4">
      <c r="A1001" s="35">
        <f>'3444'!Y994</f>
        <v>986500</v>
      </c>
      <c r="B1001" s="106">
        <f>IF(A1001&gt;174999.99,VLOOKUP(A1001,'Higher Income Adjustment'!A$1:B$190,2),0)</f>
        <v>0.7000000000000004</v>
      </c>
      <c r="C1001" s="85">
        <f>'3444'!AX994</f>
        <v>102446.56996310284</v>
      </c>
      <c r="D1001" s="85">
        <f>'3444'!AY994</f>
        <v>110573.59205690089</v>
      </c>
      <c r="E1001" s="85">
        <f>'3444'!AZ994</f>
        <v>118700.61415069894</v>
      </c>
      <c r="G1001" s="85">
        <f>'3444'!BE994</f>
        <v>42807.762417150261</v>
      </c>
      <c r="H1001" s="85">
        <f>'3444'!BF994</f>
        <v>46204.261752594961</v>
      </c>
      <c r="I1001" s="85">
        <f>'3444'!BG994</f>
        <v>49600.761088039661</v>
      </c>
    </row>
    <row r="1002" spans="1:9" x14ac:dyDescent="0.4">
      <c r="A1002" s="35">
        <f>'3444'!Y995</f>
        <v>987500</v>
      </c>
      <c r="B1002" s="106">
        <f>IF(A1002&gt;174999.99,VLOOKUP(A1002,'Higher Income Adjustment'!A$1:B$190,2),0)</f>
        <v>0.7000000000000004</v>
      </c>
      <c r="C1002" s="85">
        <f>'3444'!AX995</f>
        <v>102542.25193113073</v>
      </c>
      <c r="D1002" s="85">
        <f>'3444'!AY995</f>
        <v>110672.83573322881</v>
      </c>
      <c r="E1002" s="85">
        <f>'3444'!AZ995</f>
        <v>118803.4195353269</v>
      </c>
      <c r="G1002" s="85">
        <f>'3444'!BE995</f>
        <v>42844.586998967272</v>
      </c>
      <c r="H1002" s="85">
        <f>'3444'!BF995</f>
        <v>46242.574867325326</v>
      </c>
      <c r="I1002" s="85">
        <f>'3444'!BG995</f>
        <v>49640.562735683379</v>
      </c>
    </row>
    <row r="1003" spans="1:9" x14ac:dyDescent="0.4">
      <c r="A1003" s="35">
        <f>'3444'!Y996</f>
        <v>988500</v>
      </c>
      <c r="B1003" s="106">
        <f>IF(A1003&gt;174999.99,VLOOKUP(A1003,'Higher Income Adjustment'!A$1:B$190,2),0)</f>
        <v>0.7000000000000004</v>
      </c>
      <c r="C1003" s="85">
        <f>'3444'!AX996</f>
        <v>102637.93123941241</v>
      </c>
      <c r="D1003" s="85">
        <f>'3444'!AY996</f>
        <v>110772.07940955675</v>
      </c>
      <c r="E1003" s="85">
        <f>'3444'!AZ996</f>
        <v>118906.2275797011</v>
      </c>
      <c r="G1003" s="85">
        <f>'3444'!BE996</f>
        <v>42881.410469205381</v>
      </c>
      <c r="H1003" s="85">
        <f>'3444'!BF996</f>
        <v>46280.887982055676</v>
      </c>
      <c r="I1003" s="85">
        <f>'3444'!BG996</f>
        <v>49680.365494905971</v>
      </c>
    </row>
    <row r="1004" spans="1:9" x14ac:dyDescent="0.4">
      <c r="A1004" s="35">
        <f>'3444'!Y997</f>
        <v>989500</v>
      </c>
      <c r="B1004" s="106">
        <f>IF(A1004&gt;174999.99,VLOOKUP(A1004,'Higher Income Adjustment'!A$1:B$190,2),0)</f>
        <v>0.7000000000000004</v>
      </c>
      <c r="C1004" s="85">
        <f>'3444'!AX997</f>
        <v>102733.60789144282</v>
      </c>
      <c r="D1004" s="85">
        <f>'3444'!AY997</f>
        <v>110871.32308588468</v>
      </c>
      <c r="E1004" s="85">
        <f>'3444'!AZ997</f>
        <v>119009.03828032654</v>
      </c>
      <c r="G1004" s="85">
        <f>'3444'!BE997</f>
        <v>42918.232829325221</v>
      </c>
      <c r="H1004" s="85">
        <f>'3444'!BF997</f>
        <v>46319.201096786026</v>
      </c>
      <c r="I1004" s="85">
        <f>'3444'!BG997</f>
        <v>49720.169364246831</v>
      </c>
    </row>
    <row r="1005" spans="1:9" x14ac:dyDescent="0.4">
      <c r="A1005" s="35">
        <f>'3444'!Y998</f>
        <v>990500</v>
      </c>
      <c r="B1005" s="106">
        <f>IF(A1005&gt;174999.99,VLOOKUP(A1005,'Higher Income Adjustment'!A$1:B$190,2),0)</f>
        <v>0.7000000000000004</v>
      </c>
      <c r="C1005" s="85">
        <f>'3444'!AX998</f>
        <v>102829.28189071341</v>
      </c>
      <c r="D1005" s="85">
        <f>'3444'!AY998</f>
        <v>110970.56676221262</v>
      </c>
      <c r="E1005" s="85">
        <f>'3444'!AZ998</f>
        <v>119111.85163371183</v>
      </c>
      <c r="G1005" s="85">
        <f>'3444'!BE998</f>
        <v>42955.05408078598</v>
      </c>
      <c r="H1005" s="85">
        <f>'3444'!BF998</f>
        <v>46357.514211516391</v>
      </c>
      <c r="I1005" s="85">
        <f>'3444'!BG998</f>
        <v>49759.974342246802</v>
      </c>
    </row>
    <row r="1006" spans="1:9" x14ac:dyDescent="0.4">
      <c r="A1006" s="35">
        <f>'3444'!Y999</f>
        <v>991500</v>
      </c>
      <c r="B1006" s="106">
        <f>IF(A1006&gt;174999.99,VLOOKUP(A1006,'Higher Income Adjustment'!A$1:B$190,2),0)</f>
        <v>0.7000000000000004</v>
      </c>
      <c r="C1006" s="85">
        <f>'3444'!AX999</f>
        <v>102924.95324071207</v>
      </c>
      <c r="D1006" s="85">
        <f>'3444'!AY999</f>
        <v>111069.81043854056</v>
      </c>
      <c r="E1006" s="85">
        <f>'3444'!AZ999</f>
        <v>119214.66763636905</v>
      </c>
      <c r="G1006" s="85">
        <f>'3444'!BE999</f>
        <v>42991.874225045307</v>
      </c>
      <c r="H1006" s="85">
        <f>'3444'!BF999</f>
        <v>46395.827326246741</v>
      </c>
      <c r="I1006" s="85">
        <f>'3444'!BG999</f>
        <v>49799.780427448175</v>
      </c>
    </row>
    <row r="1007" spans="1:9" x14ac:dyDescent="0.4">
      <c r="A1007" s="35">
        <f>'3444'!Y1000</f>
        <v>992500</v>
      </c>
      <c r="B1007" s="106">
        <f>IF(A1007&gt;174999.99,VLOOKUP(A1007,'Higher Income Adjustment'!A$1:B$190,2),0)</f>
        <v>0.7000000000000004</v>
      </c>
      <c r="C1007" s="85">
        <f>'3444'!AX1000</f>
        <v>103020.62194492319</v>
      </c>
      <c r="D1007" s="85">
        <f>'3444'!AY1000</f>
        <v>111169.05411486849</v>
      </c>
      <c r="E1007" s="85">
        <f>'3444'!AZ1000</f>
        <v>119317.48628481379</v>
      </c>
      <c r="G1007" s="85">
        <f>'3444'!BE1000</f>
        <v>43028.693263559435</v>
      </c>
      <c r="H1007" s="85">
        <f>'3444'!BF1000</f>
        <v>46434.140440977091</v>
      </c>
      <c r="I1007" s="85">
        <f>'3444'!BG1000</f>
        <v>49839.587618394748</v>
      </c>
    </row>
    <row r="1008" spans="1:9" x14ac:dyDescent="0.4">
      <c r="A1008" s="35">
        <f>'3444'!Y1001</f>
        <v>993500</v>
      </c>
      <c r="B1008" s="106">
        <f>IF(A1008&gt;174999.99,VLOOKUP(A1008,'Higher Income Adjustment'!A$1:B$190,2),0)</f>
        <v>0.7000000000000004</v>
      </c>
      <c r="C1008" s="85">
        <f>'3444'!AX1001</f>
        <v>103116.28800682758</v>
      </c>
      <c r="D1008" s="85">
        <f>'3444'!AY1001</f>
        <v>111268.29779119643</v>
      </c>
      <c r="E1008" s="85">
        <f>'3444'!AZ1001</f>
        <v>119420.30757556527</v>
      </c>
      <c r="G1008" s="85">
        <f>'3444'!BE1001</f>
        <v>43065.511197783118</v>
      </c>
      <c r="H1008" s="85">
        <f>'3444'!BF1001</f>
        <v>46472.453555707456</v>
      </c>
      <c r="I1008" s="85">
        <f>'3444'!BG1001</f>
        <v>49879.395913631794</v>
      </c>
    </row>
    <row r="1009" spans="1:9" x14ac:dyDescent="0.4">
      <c r="A1009" s="35">
        <f>'3444'!Y1002</f>
        <v>994500</v>
      </c>
      <c r="B1009" s="106">
        <f>IF(A1009&gt;174999.99,VLOOKUP(A1009,'Higher Income Adjustment'!A$1:B$190,2),0)</f>
        <v>0.7000000000000004</v>
      </c>
      <c r="C1009" s="85">
        <f>'3444'!AX1002</f>
        <v>103211.95142990258</v>
      </c>
      <c r="D1009" s="85">
        <f>'3444'!AY1002</f>
        <v>111367.54146752435</v>
      </c>
      <c r="E1009" s="85">
        <f>'3444'!AZ1002</f>
        <v>119523.13150514613</v>
      </c>
      <c r="G1009" s="85">
        <f>'3444'!BE1002</f>
        <v>43102.328029169585</v>
      </c>
      <c r="H1009" s="85">
        <f>'3444'!BF1002</f>
        <v>46510.766670437806</v>
      </c>
      <c r="I1009" s="85">
        <f>'3444'!BG1002</f>
        <v>49919.205311706028</v>
      </c>
    </row>
    <row r="1010" spans="1:9" x14ac:dyDescent="0.4">
      <c r="A1010" s="35">
        <f>'3444'!Y1003</f>
        <v>995500</v>
      </c>
      <c r="B1010" s="106">
        <f>IF(A1010&gt;174999.99,VLOOKUP(A1010,'Higher Income Adjustment'!A$1:B$190,2),0)</f>
        <v>0.7000000000000004</v>
      </c>
      <c r="C1010" s="85">
        <f>'3444'!AX1003</f>
        <v>103307.61221762192</v>
      </c>
      <c r="D1010" s="85">
        <f>'3444'!AY1003</f>
        <v>111466.78514385229</v>
      </c>
      <c r="E1010" s="85">
        <f>'3444'!AZ1003</f>
        <v>119625.95807008266</v>
      </c>
      <c r="G1010" s="85">
        <f>'3444'!BE1003</f>
        <v>43139.143759170642</v>
      </c>
      <c r="H1010" s="85">
        <f>'3444'!BF1003</f>
        <v>46549.079785168171</v>
      </c>
      <c r="I1010" s="85">
        <f>'3444'!BG1003</f>
        <v>49959.0158111657</v>
      </c>
    </row>
    <row r="1011" spans="1:9" x14ac:dyDescent="0.4">
      <c r="A1011" s="35">
        <f>'3444'!Y1004</f>
        <v>996500</v>
      </c>
      <c r="B1011" s="106">
        <f>IF(A1011&gt;174999.99,VLOOKUP(A1011,'Higher Income Adjustment'!A$1:B$190,2),0)</f>
        <v>0.7000000000000004</v>
      </c>
      <c r="C1011" s="85">
        <f>'3444'!AX1004</f>
        <v>103403.27037345585</v>
      </c>
      <c r="D1011" s="85">
        <f>'3444'!AY1004</f>
        <v>111566.02882018022</v>
      </c>
      <c r="E1011" s="85">
        <f>'3444'!AZ1004</f>
        <v>119728.78726690459</v>
      </c>
      <c r="G1011" s="85">
        <f>'3444'!BE1004</f>
        <v>43175.958389236548</v>
      </c>
      <c r="H1011" s="85">
        <f>'3444'!BF1004</f>
        <v>46587.392899898521</v>
      </c>
      <c r="I1011" s="85">
        <f>'3444'!BG1004</f>
        <v>49998.827410560494</v>
      </c>
    </row>
    <row r="1012" spans="1:9" x14ac:dyDescent="0.4">
      <c r="A1012" s="35">
        <f>'3444'!Y1005</f>
        <v>997500</v>
      </c>
      <c r="B1012" s="106">
        <f>IF(A1012&gt;174999.99,VLOOKUP(A1012,'Higher Income Adjustment'!A$1:B$190,2),0)</f>
        <v>0.7000000000000004</v>
      </c>
      <c r="C1012" s="85">
        <f>'3444'!AX1005</f>
        <v>103498.92590087102</v>
      </c>
      <c r="D1012" s="85">
        <f>'3444'!AY1005</f>
        <v>111665.27249650816</v>
      </c>
      <c r="E1012" s="85">
        <f>'3444'!AZ1005</f>
        <v>119831.61909214529</v>
      </c>
      <c r="G1012" s="85">
        <f>'3444'!BE1005</f>
        <v>43212.771920816143</v>
      </c>
      <c r="H1012" s="85">
        <f>'3444'!BF1005</f>
        <v>46625.706014628871</v>
      </c>
      <c r="I1012" s="85">
        <f>'3444'!BG1005</f>
        <v>50038.640108441599</v>
      </c>
    </row>
    <row r="1013" spans="1:9" x14ac:dyDescent="0.4">
      <c r="A1013" s="35">
        <f>'3444'!Y1006</f>
        <v>998500</v>
      </c>
      <c r="B1013" s="106">
        <f>IF(A1013&gt;174999.99,VLOOKUP(A1013,'Higher Income Adjustment'!A$1:B$190,2),0)</f>
        <v>0.7000000000000004</v>
      </c>
      <c r="C1013" s="85">
        <f>'3444'!AX1006</f>
        <v>103594.57880333056</v>
      </c>
      <c r="D1013" s="85">
        <f>'3444'!AY1006</f>
        <v>111764.51617283608</v>
      </c>
      <c r="E1013" s="85">
        <f>'3444'!AZ1006</f>
        <v>119934.45354234161</v>
      </c>
      <c r="G1013" s="85">
        <f>'3444'!BE1006</f>
        <v>43249.584355356776</v>
      </c>
      <c r="H1013" s="85">
        <f>'3444'!BF1006</f>
        <v>46664.019129359236</v>
      </c>
      <c r="I1013" s="85">
        <f>'3444'!BG1006</f>
        <v>50078.453903361697</v>
      </c>
    </row>
    <row r="1014" spans="1:9" x14ac:dyDescent="0.4">
      <c r="A1014" s="35">
        <f>'3444'!Y1007</f>
        <v>999500</v>
      </c>
      <c r="B1014" s="106">
        <f>IF(A1014&gt;174999.99,VLOOKUP(A1014,'Higher Income Adjustment'!A$1:B$190,2),0)</f>
        <v>0.7000000000000004</v>
      </c>
      <c r="C1014" s="85">
        <f>'3444'!AX1007</f>
        <v>103690.22908429404</v>
      </c>
      <c r="D1014" s="85">
        <f>'3444'!AY1007</f>
        <v>111863.75984916402</v>
      </c>
      <c r="E1014" s="85">
        <f>'3444'!AZ1007</f>
        <v>120037.29061403401</v>
      </c>
      <c r="G1014" s="85">
        <f>'3444'!BE1007</f>
        <v>43286.395694304243</v>
      </c>
      <c r="H1014" s="85">
        <f>'3444'!BF1007</f>
        <v>46702.332244089586</v>
      </c>
      <c r="I1014" s="85">
        <f>'3444'!BG1007</f>
        <v>50118.26879387493</v>
      </c>
    </row>
    <row r="1015" spans="1:9" x14ac:dyDescent="0.4">
      <c r="A1015" s="35">
        <f>'3444'!Y1008</f>
        <v>1000500</v>
      </c>
      <c r="B1015" s="106">
        <f>IF(A1015&gt;174999.99,VLOOKUP(A1015,'Higher Income Adjustment'!A$1:B$190,2),0)</f>
        <v>0.7000000000000004</v>
      </c>
      <c r="C1015" s="85">
        <f>'3444'!AX1008</f>
        <v>103785.87674721744</v>
      </c>
      <c r="D1015" s="85">
        <f>'3444'!AY1008</f>
        <v>111963.00352549195</v>
      </c>
      <c r="E1015" s="85">
        <f>'3444'!AZ1008</f>
        <v>120140.13030376646</v>
      </c>
      <c r="G1015" s="85">
        <f>'3444'!BE1008</f>
        <v>43323.205939102947</v>
      </c>
      <c r="H1015" s="85">
        <f>'3444'!BF1008</f>
        <v>46740.645358819951</v>
      </c>
      <c r="I1015" s="85">
        <f>'3444'!BG1008</f>
        <v>50158.084778536955</v>
      </c>
    </row>
  </sheetData>
  <sheetProtection selectLockedCells="1"/>
  <mergeCells count="6">
    <mergeCell ref="K5:M5"/>
    <mergeCell ref="K3:M3"/>
    <mergeCell ref="C12:E12"/>
    <mergeCell ref="G12:I12"/>
    <mergeCell ref="C13:E13"/>
    <mergeCell ref="G13:I13"/>
  </mergeCells>
  <pageMargins left="0.7" right="0.7" top="0.75" bottom="0.75" header="0.3" footer="0.3"/>
  <pageSetup scale="84"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C7864-7E73-604C-9D42-D8EAC1940E9E}">
  <sheetPr>
    <pageSetUpPr fitToPage="1"/>
  </sheetPr>
  <dimension ref="A1:M1015"/>
  <sheetViews>
    <sheetView view="pageBreakPreview" topLeftCell="A38" zoomScale="150" zoomScaleNormal="125" zoomScaleSheetLayoutView="150" workbookViewId="0">
      <selection activeCell="C58" sqref="C58"/>
    </sheetView>
  </sheetViews>
  <sheetFormatPr defaultColWidth="10.8203125" defaultRowHeight="12.7" x14ac:dyDescent="0.4"/>
  <cols>
    <col min="2" max="2" width="12.17578125" style="106" customWidth="1"/>
    <col min="3" max="5" width="10.8203125" style="85"/>
    <col min="7" max="9" width="10.8203125" style="85"/>
    <col min="11" max="13" width="10.8203125" customWidth="1"/>
  </cols>
  <sheetData>
    <row r="1" spans="1:13" x14ac:dyDescent="0.4">
      <c r="A1" s="1" t="s">
        <v>364</v>
      </c>
      <c r="C1" s="88" t="s">
        <v>399</v>
      </c>
      <c r="E1" s="94">
        <f>'3454'!AY2</f>
        <v>12585.192374865419</v>
      </c>
      <c r="G1" s="88" t="s">
        <v>399</v>
      </c>
      <c r="I1" s="94">
        <f>'3454'!BF2</f>
        <v>7631.3309189884076</v>
      </c>
      <c r="K1" s="92">
        <f>Calculator!I31</f>
        <v>0</v>
      </c>
      <c r="L1" s="93" t="s">
        <v>363</v>
      </c>
      <c r="M1" s="93"/>
    </row>
    <row r="2" spans="1:13" x14ac:dyDescent="0.4">
      <c r="C2" s="88" t="s">
        <v>400</v>
      </c>
      <c r="E2" s="89">
        <f>'3454'!AY1</f>
        <v>100.44958921043975</v>
      </c>
      <c r="G2" s="88" t="s">
        <v>400</v>
      </c>
      <c r="I2" s="89">
        <f>'3454'!BF1</f>
        <v>29.808782700314371</v>
      </c>
      <c r="K2" s="108">
        <f>(K1+500)/1000</f>
        <v>0.5</v>
      </c>
      <c r="L2" s="93" t="s">
        <v>377</v>
      </c>
      <c r="M2" s="93"/>
    </row>
    <row r="3" spans="1:13" x14ac:dyDescent="0.4">
      <c r="C3" s="88" t="s">
        <v>397</v>
      </c>
      <c r="G3" s="88" t="s">
        <v>442</v>
      </c>
      <c r="K3" s="198" t="str">
        <f>'3454'!AV5</f>
        <v>Indivisible</v>
      </c>
      <c r="L3" s="198"/>
      <c r="M3" s="198"/>
    </row>
    <row r="4" spans="1:13" x14ac:dyDescent="0.4">
      <c r="C4" s="88" t="s">
        <v>398</v>
      </c>
      <c r="F4" s="93"/>
      <c r="G4" s="88" t="s">
        <v>398</v>
      </c>
      <c r="H4" s="92"/>
      <c r="K4" s="109">
        <f>'3454'!AX6</f>
        <v>7741.5879308141821</v>
      </c>
      <c r="L4" s="109">
        <f>'3454'!AY6</f>
        <v>12635.417169470638</v>
      </c>
      <c r="M4" s="109">
        <f>'3454'!AZ6</f>
        <v>17529.246408127095</v>
      </c>
    </row>
    <row r="5" spans="1:13" x14ac:dyDescent="0.4">
      <c r="C5" s="88"/>
      <c r="E5" s="95"/>
      <c r="F5" s="93"/>
      <c r="G5" s="88"/>
      <c r="H5" s="92"/>
      <c r="I5" s="95"/>
      <c r="K5" s="198" t="str">
        <f>'3454'!BC5</f>
        <v>1 Adult</v>
      </c>
      <c r="L5" s="198"/>
      <c r="M5" s="198"/>
    </row>
    <row r="6" spans="1:13" x14ac:dyDescent="0.4">
      <c r="B6" s="116"/>
      <c r="G6" s="88"/>
      <c r="K6" s="109">
        <f>'3454'!BE6</f>
        <v>4839.2167848780682</v>
      </c>
      <c r="L6" s="109">
        <f>'3454'!BF6</f>
        <v>7646.2353103385649</v>
      </c>
      <c r="M6" s="109">
        <f>'3454'!BG6</f>
        <v>10453.253835799062</v>
      </c>
    </row>
    <row r="7" spans="1:13" x14ac:dyDescent="0.4">
      <c r="B7" s="88"/>
      <c r="G7" s="88"/>
      <c r="K7" s="93"/>
      <c r="L7" s="93"/>
      <c r="M7" s="93"/>
    </row>
    <row r="8" spans="1:13" x14ac:dyDescent="0.4">
      <c r="B8" s="88"/>
      <c r="G8" s="88"/>
      <c r="K8" s="93"/>
      <c r="L8" s="93"/>
      <c r="M8" s="93"/>
    </row>
    <row r="9" spans="1:13" x14ac:dyDescent="0.4">
      <c r="B9" s="88"/>
      <c r="G9" s="88"/>
      <c r="K9" s="93"/>
      <c r="L9" s="93"/>
      <c r="M9" s="93"/>
    </row>
    <row r="10" spans="1:13" x14ac:dyDescent="0.4">
      <c r="B10" s="88"/>
      <c r="G10" s="88"/>
      <c r="K10" s="93"/>
      <c r="L10" s="93"/>
      <c r="M10" s="93"/>
    </row>
    <row r="12" spans="1:13" x14ac:dyDescent="0.4">
      <c r="A12" s="79" t="str">
        <f>'3424'!Y7</f>
        <v>Gross Income</v>
      </c>
      <c r="C12" s="199" t="s">
        <v>79</v>
      </c>
      <c r="D12" s="199"/>
      <c r="E12" s="199"/>
      <c r="G12" s="199" t="s">
        <v>443</v>
      </c>
      <c r="H12" s="199"/>
      <c r="I12" s="199"/>
    </row>
    <row r="13" spans="1:13" x14ac:dyDescent="0.4">
      <c r="A13" s="104" t="s">
        <v>458</v>
      </c>
      <c r="B13" s="106" t="s">
        <v>396</v>
      </c>
      <c r="C13" s="200" t="s">
        <v>368</v>
      </c>
      <c r="D13" s="200"/>
      <c r="E13" s="200"/>
      <c r="G13" s="200" t="s">
        <v>368</v>
      </c>
      <c r="H13" s="200"/>
      <c r="I13" s="200"/>
    </row>
    <row r="14" spans="1:13" x14ac:dyDescent="0.4">
      <c r="A14" s="120" t="s">
        <v>459</v>
      </c>
      <c r="B14" s="107" t="s">
        <v>402</v>
      </c>
      <c r="C14" s="87" t="s">
        <v>361</v>
      </c>
      <c r="D14" s="87" t="s">
        <v>430</v>
      </c>
      <c r="E14" s="87" t="s">
        <v>360</v>
      </c>
      <c r="F14" s="86"/>
      <c r="G14" s="87" t="s">
        <v>361</v>
      </c>
      <c r="H14" s="87" t="s">
        <v>430</v>
      </c>
      <c r="I14" s="87" t="s">
        <v>360</v>
      </c>
    </row>
    <row r="15" spans="1:13" x14ac:dyDescent="0.4">
      <c r="A15" s="35">
        <f>'3454'!Y8</f>
        <v>500</v>
      </c>
      <c r="B15" s="106">
        <f>IF(A15&gt;174999.99,VLOOKUP(A15,'Higher Income Adjustment'!A$1:B$190,2),0)</f>
        <v>0</v>
      </c>
      <c r="C15" s="85">
        <v>0</v>
      </c>
      <c r="E15" s="85">
        <v>0</v>
      </c>
      <c r="G15" s="85">
        <v>0</v>
      </c>
      <c r="I15" s="85">
        <v>0</v>
      </c>
    </row>
    <row r="16" spans="1:13" x14ac:dyDescent="0.4">
      <c r="A16" s="35">
        <f>'3454'!Y9</f>
        <v>1500</v>
      </c>
      <c r="B16" s="106">
        <f>IF(A16&gt;174999.99,VLOOKUP(A16,'Higher Income Adjustment'!A$1:B$190,2),0)</f>
        <v>0</v>
      </c>
      <c r="C16" s="85">
        <v>0</v>
      </c>
      <c r="E16" s="85">
        <v>0</v>
      </c>
      <c r="G16" s="85">
        <v>0</v>
      </c>
      <c r="I16" s="85">
        <v>0</v>
      </c>
    </row>
    <row r="17" spans="1:9" x14ac:dyDescent="0.4">
      <c r="A17" s="35">
        <f>'3454'!Y10</f>
        <v>2500</v>
      </c>
      <c r="B17" s="106">
        <f>IF(A17&gt;174999.99,VLOOKUP(A17,'Higher Income Adjustment'!A$1:B$190,2),0)</f>
        <v>0</v>
      </c>
      <c r="C17" s="85">
        <v>0</v>
      </c>
      <c r="E17" s="85">
        <v>0</v>
      </c>
      <c r="G17" s="85">
        <v>0</v>
      </c>
      <c r="I17" s="85">
        <v>0</v>
      </c>
    </row>
    <row r="18" spans="1:9" x14ac:dyDescent="0.4">
      <c r="A18" s="35">
        <f>'3454'!Y11</f>
        <v>3500</v>
      </c>
      <c r="B18" s="106">
        <f>IF(A18&gt;174999.99,VLOOKUP(A18,'Higher Income Adjustment'!A$1:B$190,2),0)</f>
        <v>0</v>
      </c>
      <c r="C18" s="85">
        <v>0</v>
      </c>
      <c r="E18" s="85">
        <v>0</v>
      </c>
      <c r="G18" s="85">
        <v>0</v>
      </c>
      <c r="I18" s="85">
        <v>0</v>
      </c>
    </row>
    <row r="19" spans="1:9" x14ac:dyDescent="0.4">
      <c r="A19" s="35">
        <f>'3454'!Y12</f>
        <v>4500</v>
      </c>
      <c r="B19" s="106">
        <f>IF(A19&gt;174999.99,VLOOKUP(A19,'Higher Income Adjustment'!A$1:B$190,2),0)</f>
        <v>0</v>
      </c>
      <c r="C19" s="85">
        <v>0</v>
      </c>
      <c r="E19" s="85">
        <v>0</v>
      </c>
      <c r="G19" s="85">
        <v>0</v>
      </c>
      <c r="I19" s="85">
        <v>0</v>
      </c>
    </row>
    <row r="20" spans="1:9" x14ac:dyDescent="0.4">
      <c r="A20" s="35">
        <f>'3454'!Y13</f>
        <v>5500</v>
      </c>
      <c r="B20" s="106">
        <f>IF(A20&gt;174999.99,VLOOKUP(A20,'Higher Income Adjustment'!A$1:B$190,2),0)</f>
        <v>0</v>
      </c>
      <c r="C20" s="85">
        <v>0</v>
      </c>
      <c r="E20" s="85">
        <v>0</v>
      </c>
      <c r="G20" s="85">
        <v>0</v>
      </c>
      <c r="I20" s="85">
        <v>0</v>
      </c>
    </row>
    <row r="21" spans="1:9" x14ac:dyDescent="0.4">
      <c r="A21" s="35">
        <f>'3454'!Y14</f>
        <v>6500</v>
      </c>
      <c r="B21" s="106">
        <f>IF(A21&gt;174999.99,VLOOKUP(A21,'Higher Income Adjustment'!A$1:B$190,2),0)</f>
        <v>0</v>
      </c>
      <c r="C21" s="85">
        <v>0</v>
      </c>
      <c r="E21" s="85">
        <v>0</v>
      </c>
      <c r="G21" s="85">
        <v>0</v>
      </c>
      <c r="I21" s="85">
        <v>0</v>
      </c>
    </row>
    <row r="22" spans="1:9" x14ac:dyDescent="0.4">
      <c r="A22" s="35">
        <f>'3454'!Y15</f>
        <v>7500</v>
      </c>
      <c r="B22" s="106">
        <f>IF(A22&gt;174999.99,VLOOKUP(A22,'Higher Income Adjustment'!A$1:B$190,2),0)</f>
        <v>0</v>
      </c>
      <c r="C22" s="85">
        <v>0</v>
      </c>
      <c r="E22" s="85">
        <v>0</v>
      </c>
      <c r="G22" s="85">
        <v>0</v>
      </c>
      <c r="I22" s="85">
        <v>0</v>
      </c>
    </row>
    <row r="23" spans="1:9" x14ac:dyDescent="0.4">
      <c r="A23" s="35">
        <f>'3454'!Y16</f>
        <v>8500</v>
      </c>
      <c r="B23" s="106">
        <f>IF(A23&gt;174999.99,VLOOKUP(A23,'Higher Income Adjustment'!A$1:B$190,2),0)</f>
        <v>0</v>
      </c>
      <c r="C23" s="85">
        <v>0</v>
      </c>
      <c r="E23" s="85">
        <v>0</v>
      </c>
      <c r="G23" s="85">
        <v>0</v>
      </c>
      <c r="I23" s="85">
        <v>0</v>
      </c>
    </row>
    <row r="24" spans="1:9" x14ac:dyDescent="0.4">
      <c r="A24" s="35">
        <f>'3454'!Y17</f>
        <v>9500</v>
      </c>
      <c r="B24" s="106">
        <f>IF(A24&gt;174999.99,VLOOKUP(A24,'Higher Income Adjustment'!A$1:B$190,2),0)</f>
        <v>0</v>
      </c>
      <c r="C24" s="85">
        <v>0</v>
      </c>
      <c r="E24" s="85">
        <v>0</v>
      </c>
      <c r="G24" s="85">
        <v>0</v>
      </c>
      <c r="I24" s="85">
        <v>0</v>
      </c>
    </row>
    <row r="25" spans="1:9" x14ac:dyDescent="0.4">
      <c r="A25" s="35">
        <f>'3454'!Y18</f>
        <v>10500</v>
      </c>
      <c r="B25" s="106">
        <f>IF(A25&gt;174999.99,VLOOKUP(A25,'Higher Income Adjustment'!A$1:B$190,2),0)</f>
        <v>0</v>
      </c>
      <c r="C25" s="85">
        <v>0</v>
      </c>
      <c r="E25" s="85">
        <v>0</v>
      </c>
      <c r="G25" s="85">
        <v>0</v>
      </c>
      <c r="I25" s="85">
        <v>0</v>
      </c>
    </row>
    <row r="26" spans="1:9" x14ac:dyDescent="0.4">
      <c r="A26" s="35">
        <f>'3454'!Y19</f>
        <v>11500</v>
      </c>
      <c r="B26" s="106">
        <f>IF(A26&gt;174999.99,VLOOKUP(A26,'Higher Income Adjustment'!A$1:B$190,2),0)</f>
        <v>0</v>
      </c>
      <c r="C26" s="85">
        <v>0</v>
      </c>
      <c r="E26" s="85">
        <v>0</v>
      </c>
      <c r="G26" s="85">
        <v>0</v>
      </c>
      <c r="I26" s="85">
        <v>0</v>
      </c>
    </row>
    <row r="27" spans="1:9" x14ac:dyDescent="0.4">
      <c r="A27" s="35">
        <f>'3454'!Y20</f>
        <v>12500</v>
      </c>
      <c r="B27" s="106">
        <f>IF(A27&gt;174999.99,VLOOKUP(A27,'Higher Income Adjustment'!A$1:B$190,2),0)</f>
        <v>0</v>
      </c>
      <c r="C27" s="85">
        <v>0</v>
      </c>
      <c r="E27" s="85">
        <v>0</v>
      </c>
      <c r="G27" s="85">
        <v>0</v>
      </c>
      <c r="I27" s="85">
        <v>0</v>
      </c>
    </row>
    <row r="28" spans="1:9" x14ac:dyDescent="0.4">
      <c r="A28" s="35">
        <f>'3454'!Y21</f>
        <v>13500</v>
      </c>
      <c r="B28" s="106">
        <f>IF(A28&gt;174999.99,VLOOKUP(A28,'Higher Income Adjustment'!A$1:B$190,2),0)</f>
        <v>0</v>
      </c>
      <c r="C28" s="85">
        <v>0</v>
      </c>
      <c r="E28" s="85">
        <v>0</v>
      </c>
      <c r="G28" s="85">
        <v>0</v>
      </c>
      <c r="I28" s="85">
        <v>0</v>
      </c>
    </row>
    <row r="29" spans="1:9" x14ac:dyDescent="0.4">
      <c r="A29" s="35">
        <f>'3454'!Y22</f>
        <v>14500</v>
      </c>
      <c r="B29" s="106">
        <f>IF(A29&gt;174999.99,VLOOKUP(A29,'Higher Income Adjustment'!A$1:B$190,2),0)</f>
        <v>0</v>
      </c>
      <c r="C29" s="85">
        <v>0</v>
      </c>
      <c r="E29" s="85">
        <v>0</v>
      </c>
      <c r="G29" s="85">
        <v>0</v>
      </c>
      <c r="I29" s="85">
        <v>0</v>
      </c>
    </row>
    <row r="30" spans="1:9" x14ac:dyDescent="0.4">
      <c r="A30" s="35">
        <f>'3454'!Y23</f>
        <v>15500</v>
      </c>
      <c r="B30" s="106">
        <f>IF(A30&gt;174999.99,VLOOKUP(A30,'Higher Income Adjustment'!A$1:B$190,2),0)</f>
        <v>0</v>
      </c>
      <c r="C30" s="85">
        <v>0</v>
      </c>
      <c r="E30" s="85">
        <v>0</v>
      </c>
      <c r="G30" s="85">
        <v>0</v>
      </c>
      <c r="I30" s="85">
        <v>0</v>
      </c>
    </row>
    <row r="31" spans="1:9" x14ac:dyDescent="0.4">
      <c r="A31" s="35">
        <f>'3454'!Y24</f>
        <v>16500</v>
      </c>
      <c r="B31" s="106">
        <f>IF(A31&gt;174999.99,VLOOKUP(A31,'Higher Income Adjustment'!A$1:B$190,2),0)</f>
        <v>0</v>
      </c>
      <c r="C31" s="85">
        <v>0</v>
      </c>
      <c r="E31" s="85">
        <v>0</v>
      </c>
      <c r="G31" s="85">
        <v>0</v>
      </c>
      <c r="I31" s="85">
        <v>0</v>
      </c>
    </row>
    <row r="32" spans="1:9" x14ac:dyDescent="0.4">
      <c r="A32" s="35">
        <f>'3454'!Y25</f>
        <v>17500</v>
      </c>
      <c r="B32" s="106">
        <f>IF(A32&gt;174999.99,VLOOKUP(A32,'Higher Income Adjustment'!A$1:B$190,2),0)</f>
        <v>0</v>
      </c>
      <c r="C32" s="85">
        <v>0</v>
      </c>
      <c r="E32" s="85">
        <v>0</v>
      </c>
      <c r="G32" s="85">
        <v>0</v>
      </c>
      <c r="I32" s="85">
        <v>0</v>
      </c>
    </row>
    <row r="33" spans="1:9" x14ac:dyDescent="0.4">
      <c r="A33" s="35">
        <f>'3454'!Y26</f>
        <v>18500</v>
      </c>
      <c r="B33" s="106">
        <f>IF(A33&gt;174999.99,VLOOKUP(A33,'Higher Income Adjustment'!A$1:B$190,2),0)</f>
        <v>0</v>
      </c>
      <c r="C33" s="85">
        <v>0</v>
      </c>
      <c r="E33" s="85">
        <v>0</v>
      </c>
      <c r="G33" s="85">
        <v>0</v>
      </c>
      <c r="I33" s="85">
        <v>0</v>
      </c>
    </row>
    <row r="34" spans="1:9" x14ac:dyDescent="0.4">
      <c r="A34" s="35">
        <f>'3454'!Y27</f>
        <v>19500</v>
      </c>
      <c r="B34" s="106">
        <f>IF(A34&gt;174999.99,VLOOKUP(A34,'Higher Income Adjustment'!A$1:B$190,2),0)</f>
        <v>0</v>
      </c>
      <c r="C34" s="85">
        <v>0</v>
      </c>
      <c r="E34" s="85">
        <v>0</v>
      </c>
      <c r="G34" s="85">
        <v>0</v>
      </c>
      <c r="I34" s="85">
        <v>0</v>
      </c>
    </row>
    <row r="35" spans="1:9" x14ac:dyDescent="0.4">
      <c r="A35" s="35">
        <f>'3454'!Y28</f>
        <v>20500</v>
      </c>
      <c r="B35" s="106">
        <f>IF(A35&gt;174999.99,VLOOKUP(A35,'Higher Income Adjustment'!A$1:B$190,2),0)</f>
        <v>0</v>
      </c>
      <c r="C35" s="85">
        <v>0</v>
      </c>
      <c r="E35" s="85">
        <v>0</v>
      </c>
      <c r="G35" s="85">
        <v>0</v>
      </c>
      <c r="I35" s="85">
        <v>0</v>
      </c>
    </row>
    <row r="36" spans="1:9" x14ac:dyDescent="0.4">
      <c r="A36" s="35">
        <f>'3454'!Y29</f>
        <v>21500</v>
      </c>
      <c r="B36" s="106">
        <f>IF(A36&gt;174999.99,VLOOKUP(A36,'Higher Income Adjustment'!A$1:B$190,2),0)</f>
        <v>0</v>
      </c>
      <c r="C36" s="85">
        <v>0</v>
      </c>
      <c r="E36" s="85">
        <v>0</v>
      </c>
      <c r="G36" s="85">
        <v>0</v>
      </c>
      <c r="I36" s="85">
        <v>0</v>
      </c>
    </row>
    <row r="37" spans="1:9" x14ac:dyDescent="0.4">
      <c r="A37" s="35">
        <f>'3454'!Y30</f>
        <v>22500</v>
      </c>
      <c r="B37" s="106">
        <f>IF(A37&gt;174999.99,VLOOKUP(A37,'Higher Income Adjustment'!A$1:B$190,2),0)</f>
        <v>0</v>
      </c>
      <c r="C37" s="85">
        <v>0</v>
      </c>
      <c r="E37" s="85">
        <f>'3454'!AZ30</f>
        <v>19775.277489984044</v>
      </c>
      <c r="G37" s="85">
        <v>0</v>
      </c>
      <c r="I37" s="85">
        <f>'3454'!BG30</f>
        <v>11115.872712545824</v>
      </c>
    </row>
    <row r="38" spans="1:9" x14ac:dyDescent="0.4">
      <c r="A38" s="35">
        <f>'3454'!Y31</f>
        <v>23500</v>
      </c>
      <c r="B38" s="106">
        <f>IF(A38&gt;174999.99,VLOOKUP(A38,'Higher Income Adjustment'!A$1:B$190,2),0)</f>
        <v>0</v>
      </c>
      <c r="C38" s="85">
        <v>0</v>
      </c>
      <c r="E38" s="85">
        <f>'3454'!AZ31</f>
        <v>19875.16341615294</v>
      </c>
      <c r="G38" s="85">
        <v>0</v>
      </c>
      <c r="I38" s="85">
        <f>'3454'!BG31</f>
        <v>11145.358187561589</v>
      </c>
    </row>
    <row r="39" spans="1:9" x14ac:dyDescent="0.4">
      <c r="A39" s="35">
        <f>'3454'!Y32</f>
        <v>24500</v>
      </c>
      <c r="B39" s="106">
        <f>IF(A39&gt;174999.99,VLOOKUP(A39,'Higher Income Adjustment'!A$1:B$190,2),0)</f>
        <v>0</v>
      </c>
      <c r="C39" s="85">
        <v>0</v>
      </c>
      <c r="E39" s="85">
        <f>'3454'!AZ32</f>
        <v>19975.054662140366</v>
      </c>
      <c r="G39" s="85">
        <v>0</v>
      </c>
      <c r="I39" s="85">
        <f>'3454'!BG32</f>
        <v>11174.846713936207</v>
      </c>
    </row>
    <row r="40" spans="1:9" x14ac:dyDescent="0.4">
      <c r="A40" s="35">
        <f>'3454'!Y33</f>
        <v>25500</v>
      </c>
      <c r="B40" s="106">
        <f>IF(A40&gt;174999.99,VLOOKUP(A40,'Higher Income Adjustment'!A$1:B$190,2),0)</f>
        <v>0</v>
      </c>
      <c r="C40" s="85">
        <v>0</v>
      </c>
      <c r="E40" s="85">
        <f>'3454'!AZ33</f>
        <v>20074.951229773047</v>
      </c>
      <c r="G40" s="85">
        <v>0</v>
      </c>
      <c r="I40" s="85">
        <f>'3454'!BG33</f>
        <v>11204.338292717452</v>
      </c>
    </row>
    <row r="41" spans="1:9" x14ac:dyDescent="0.4">
      <c r="A41" s="35">
        <f>'3454'!Y34</f>
        <v>26500</v>
      </c>
      <c r="B41" s="106">
        <f>IF(A41&gt;174999.99,VLOOKUP(A41,'Higher Income Adjustment'!A$1:B$190,2),0)</f>
        <v>0</v>
      </c>
      <c r="C41" s="85">
        <v>0</v>
      </c>
      <c r="E41" s="85">
        <f>'3454'!AZ34</f>
        <v>20174.853120861109</v>
      </c>
      <c r="G41" s="85">
        <v>0</v>
      </c>
      <c r="I41" s="85">
        <f>'3454'!BG34</f>
        <v>11233.832924943586</v>
      </c>
    </row>
    <row r="42" spans="1:9" x14ac:dyDescent="0.4">
      <c r="A42" s="35">
        <f>'3454'!Y35</f>
        <v>27500</v>
      </c>
      <c r="B42" s="106">
        <f>IF(A42&gt;174999.99,VLOOKUP(A42,'Higher Income Adjustment'!A$1:B$190,2),0)</f>
        <v>0</v>
      </c>
      <c r="C42" s="85">
        <v>0</v>
      </c>
      <c r="E42" s="85">
        <f>'3454'!AZ35</f>
        <v>20274.760337198066</v>
      </c>
      <c r="G42" s="85">
        <v>0</v>
      </c>
      <c r="I42" s="85">
        <f>'3454'!BG35</f>
        <v>11263.330611643341</v>
      </c>
    </row>
    <row r="43" spans="1:9" x14ac:dyDescent="0.4">
      <c r="A43" s="35">
        <f>'3454'!Y36</f>
        <v>28500</v>
      </c>
      <c r="B43" s="106">
        <f>IF(A43&gt;174999.99,VLOOKUP(A43,'Higher Income Adjustment'!A$1:B$190,2),0)</f>
        <v>0</v>
      </c>
      <c r="C43" s="85">
        <v>0</v>
      </c>
      <c r="E43" s="85">
        <f>'3454'!AZ36</f>
        <v>20374.672880560793</v>
      </c>
      <c r="G43" s="85">
        <v>0</v>
      </c>
      <c r="I43" s="85">
        <f>'3454'!BG36</f>
        <v>11292.8313538359</v>
      </c>
    </row>
    <row r="44" spans="1:9" x14ac:dyDescent="0.4">
      <c r="A44" s="35">
        <f>'3454'!Y37</f>
        <v>29500</v>
      </c>
      <c r="B44" s="106">
        <f>IF(A44&gt;174999.99,VLOOKUP(A44,'Higher Income Adjustment'!A$1:B$190,2),0)</f>
        <v>0</v>
      </c>
      <c r="C44" s="85">
        <v>0</v>
      </c>
      <c r="E44" s="85">
        <f>'3454'!AZ37</f>
        <v>20474.590752709486</v>
      </c>
      <c r="G44" s="85">
        <v>0</v>
      </c>
      <c r="I44" s="85">
        <f>'3454'!BG37</f>
        <v>11322.335152530881</v>
      </c>
    </row>
    <row r="45" spans="1:9" x14ac:dyDescent="0.4">
      <c r="A45" s="35">
        <f>'3454'!Y38</f>
        <v>30500</v>
      </c>
      <c r="B45" s="106">
        <f>IF(A45&gt;174999.99,VLOOKUP(A45,'Higher Income Adjustment'!A$1:B$190,2),0)</f>
        <v>0</v>
      </c>
      <c r="C45" s="85">
        <v>0</v>
      </c>
      <c r="E45" s="85">
        <f>'3454'!AZ38</f>
        <v>20574.513955387647</v>
      </c>
      <c r="G45" s="85">
        <v>0</v>
      </c>
      <c r="I45" s="85">
        <f>'3454'!BG38</f>
        <v>11351.842008728327</v>
      </c>
    </row>
    <row r="46" spans="1:9" x14ac:dyDescent="0.4">
      <c r="A46" s="35">
        <f>'3454'!Y39</f>
        <v>31500</v>
      </c>
      <c r="B46" s="106">
        <f>IF(A46&gt;174999.99,VLOOKUP(A46,'Higher Income Adjustment'!A$1:B$190,2),0)</f>
        <v>0</v>
      </c>
      <c r="C46" s="85">
        <v>0</v>
      </c>
      <c r="E46" s="85">
        <f>'3454'!AZ39</f>
        <v>20674.442490322035</v>
      </c>
      <c r="G46" s="85">
        <v>0</v>
      </c>
      <c r="I46" s="85">
        <f>'3454'!BG39</f>
        <v>11381.351923418682</v>
      </c>
    </row>
    <row r="47" spans="1:9" x14ac:dyDescent="0.4">
      <c r="A47" s="35">
        <f>'3454'!Y40</f>
        <v>32500</v>
      </c>
      <c r="B47" s="106">
        <f>IF(A47&gt;174999.99,VLOOKUP(A47,'Higher Income Adjustment'!A$1:B$190,2),0)</f>
        <v>0</v>
      </c>
      <c r="C47" s="85">
        <v>0</v>
      </c>
      <c r="E47" s="85">
        <f>'3454'!AZ40</f>
        <v>20774.376359222671</v>
      </c>
      <c r="G47" s="85">
        <v>0</v>
      </c>
      <c r="I47" s="85">
        <f>'3454'!BG40</f>
        <v>11410.864897582778</v>
      </c>
    </row>
    <row r="48" spans="1:9" x14ac:dyDescent="0.4">
      <c r="A48" s="35">
        <f>'3454'!Y41</f>
        <v>33500</v>
      </c>
      <c r="B48" s="106">
        <f>IF(A48&gt;174999.99,VLOOKUP(A48,'Higher Income Adjustment'!A$1:B$190,2),0)</f>
        <v>0</v>
      </c>
      <c r="C48" s="85">
        <v>0</v>
      </c>
      <c r="E48" s="85">
        <f>'3454'!AZ41</f>
        <v>20874.315563782773</v>
      </c>
      <c r="G48" s="85">
        <v>0</v>
      </c>
      <c r="I48" s="85">
        <f>'3454'!BG41</f>
        <v>11440.380932191823</v>
      </c>
    </row>
    <row r="49" spans="1:9" x14ac:dyDescent="0.4">
      <c r="A49" s="35">
        <f>'3454'!Y42</f>
        <v>34500</v>
      </c>
      <c r="B49" s="106">
        <f>IF(A49&gt;174999.99,VLOOKUP(A49,'Higher Income Adjustment'!A$1:B$190,2),0)</f>
        <v>0</v>
      </c>
      <c r="C49" s="85">
        <v>0</v>
      </c>
      <c r="E49" s="85">
        <f>'3454'!AZ42</f>
        <v>20974.260105678757</v>
      </c>
      <c r="G49" s="85">
        <v>0</v>
      </c>
      <c r="I49" s="85">
        <f>'3454'!BG42</f>
        <v>11469.900028207383</v>
      </c>
    </row>
    <row r="50" spans="1:9" x14ac:dyDescent="0.4">
      <c r="A50" s="35">
        <f>'3454'!Y43</f>
        <v>35500</v>
      </c>
      <c r="B50" s="106">
        <f>IF(A50&gt;174999.99,VLOOKUP(A50,'Higher Income Adjustment'!A$1:B$190,2),0)</f>
        <v>0</v>
      </c>
      <c r="C50" s="85">
        <v>0</v>
      </c>
      <c r="E50" s="85">
        <f>'3454'!AZ43</f>
        <v>21074.209986570193</v>
      </c>
      <c r="G50" s="85">
        <v>0</v>
      </c>
      <c r="I50" s="85">
        <f>'3454'!BG43</f>
        <v>11499.422186581352</v>
      </c>
    </row>
    <row r="51" spans="1:9" x14ac:dyDescent="0.4">
      <c r="A51" s="35">
        <f>'3454'!Y44</f>
        <v>36500</v>
      </c>
      <c r="B51" s="106">
        <f>IF(A51&gt;174999.99,VLOOKUP(A51,'Higher Income Adjustment'!A$1:B$190,2),0)</f>
        <v>0</v>
      </c>
      <c r="C51" s="85">
        <v>0</v>
      </c>
      <c r="E51" s="85">
        <f>'3454'!AZ44</f>
        <v>21174.165208099792</v>
      </c>
      <c r="G51" s="85">
        <v>0</v>
      </c>
      <c r="I51" s="85">
        <f>'3454'!BG44</f>
        <v>11528.947408255968</v>
      </c>
    </row>
    <row r="52" spans="1:9" x14ac:dyDescent="0.4">
      <c r="A52" s="35">
        <f>'3454'!Y45</f>
        <v>37500</v>
      </c>
      <c r="B52" s="106">
        <f>IF(A52&gt;174999.99,VLOOKUP(A52,'Higher Income Adjustment'!A$1:B$190,2),0)</f>
        <v>0</v>
      </c>
      <c r="C52" s="85">
        <v>0</v>
      </c>
      <c r="E52" s="85">
        <f>'3454'!AZ45</f>
        <v>21274.125771893363</v>
      </c>
      <c r="G52" s="85">
        <v>0</v>
      </c>
      <c r="I52" s="85">
        <f>'3454'!BG45</f>
        <v>11558.475694163764</v>
      </c>
    </row>
    <row r="53" spans="1:9" x14ac:dyDescent="0.4">
      <c r="A53" s="35">
        <f>'3454'!Y46</f>
        <v>38500</v>
      </c>
      <c r="B53" s="106">
        <f>IF(A53&gt;174999.99,VLOOKUP(A53,'Higher Income Adjustment'!A$1:B$190,2),0)</f>
        <v>0</v>
      </c>
      <c r="C53" s="85">
        <v>0</v>
      </c>
      <c r="E53" s="85">
        <f>'3454'!AZ46</f>
        <v>21374.091679559799</v>
      </c>
      <c r="G53" s="85">
        <v>0</v>
      </c>
      <c r="I53" s="85">
        <f>'3454'!BG46</f>
        <v>11588.00704522758</v>
      </c>
    </row>
    <row r="54" spans="1:9" x14ac:dyDescent="0.4">
      <c r="A54" s="35">
        <f>'3454'!Y47</f>
        <v>39500</v>
      </c>
      <c r="B54" s="106">
        <f>IF(A54&gt;174999.99,VLOOKUP(A54,'Higher Income Adjustment'!A$1:B$190,2),0)</f>
        <v>0</v>
      </c>
      <c r="C54" s="85">
        <v>0</v>
      </c>
      <c r="E54" s="85">
        <f>'3454'!AZ47</f>
        <v>21474.062932691053</v>
      </c>
      <c r="G54" s="85">
        <v>0</v>
      </c>
      <c r="I54" s="85">
        <f>'3454'!BG47</f>
        <v>11617.541462360525</v>
      </c>
    </row>
    <row r="55" spans="1:9" x14ac:dyDescent="0.4">
      <c r="A55" s="35">
        <f>'3454'!Y48</f>
        <v>40500</v>
      </c>
      <c r="B55" s="106">
        <f>IF(A55&gt;174999.99,VLOOKUP(A55,'Higher Income Adjustment'!A$1:B$190,2),0)</f>
        <v>0</v>
      </c>
      <c r="C55" s="85">
        <f>'3454'!AX48</f>
        <v>11833.211532124802</v>
      </c>
      <c r="D55" s="85">
        <f>'3454'!AY48</f>
        <v>16703.62553249345</v>
      </c>
      <c r="E55" s="85">
        <f>'3454'!AZ48</f>
        <v>21574.039532862098</v>
      </c>
      <c r="G55" s="85">
        <f>'3454'!BE48</f>
        <v>6059.9030729366132</v>
      </c>
      <c r="H55" s="85">
        <f>'3454'!BF48</f>
        <v>8853.4910097012962</v>
      </c>
      <c r="I55" s="85">
        <f>'3454'!BG48</f>
        <v>11647.078946465979</v>
      </c>
    </row>
    <row r="56" spans="1:9" x14ac:dyDescent="0.4">
      <c r="A56" s="35">
        <f>'3454'!Y49</f>
        <v>41500</v>
      </c>
      <c r="B56" s="106">
        <f>IF(A56&gt;174999.99,VLOOKUP(A56,'Higher Income Adjustment'!A$1:B$190,2),0)</f>
        <v>0</v>
      </c>
      <c r="C56" s="85">
        <f>'3454'!AX49</f>
        <v>11934.128761776865</v>
      </c>
      <c r="D56" s="85">
        <f>'3454'!AY49</f>
        <v>16804.075121703889</v>
      </c>
      <c r="E56" s="85">
        <f>'3454'!AZ49</f>
        <v>21674.021481630913</v>
      </c>
      <c r="G56" s="85">
        <f>'3454'!BE49</f>
        <v>6089.9800863656437</v>
      </c>
      <c r="H56" s="85">
        <f>'3454'!BF49</f>
        <v>8883.2997924016108</v>
      </c>
      <c r="I56" s="85">
        <f>'3454'!BG49</f>
        <v>11676.619498437578</v>
      </c>
    </row>
    <row r="57" spans="1:9" x14ac:dyDescent="0.4">
      <c r="A57" s="35">
        <f>'3454'!Y50</f>
        <v>42500</v>
      </c>
      <c r="B57" s="106">
        <f>IF(A57&gt;174999.99,VLOOKUP(A57,'Higher Income Adjustment'!A$1:B$190,2),0)</f>
        <v>0</v>
      </c>
      <c r="C57" s="85">
        <f>'3454'!AX50</f>
        <v>12035.040641290201</v>
      </c>
      <c r="D57" s="85">
        <f>'3454'!AY50</f>
        <v>16904.524710914327</v>
      </c>
      <c r="E57" s="85">
        <f>'3454'!AZ50</f>
        <v>21774.008780538454</v>
      </c>
      <c r="G57" s="85">
        <f>'3454'!BE50</f>
        <v>6120.054031044665</v>
      </c>
      <c r="H57" s="85">
        <f>'3454'!BF50</f>
        <v>8913.1085751019255</v>
      </c>
      <c r="I57" s="85">
        <f>'3454'!BG50</f>
        <v>11706.163119159186</v>
      </c>
    </row>
    <row r="58" spans="1:9" x14ac:dyDescent="0.4">
      <c r="A58" s="35">
        <f>'3454'!Y51</f>
        <v>43500</v>
      </c>
      <c r="B58" s="106">
        <f>IF(A58&gt;174999.99,VLOOKUP(A58,'Higher Income Adjustment'!A$1:B$190,2),0)</f>
        <v>0</v>
      </c>
      <c r="C58" s="85">
        <f>'3454'!AX51</f>
        <v>12135.947169140907</v>
      </c>
      <c r="D58" s="85">
        <f>'3454'!AY51</f>
        <v>17004.97430012477</v>
      </c>
      <c r="E58" s="85">
        <f>'3454'!AZ51</f>
        <v>21874.001431108634</v>
      </c>
      <c r="G58" s="85">
        <f>'3454'!BE51</f>
        <v>6150.1249060995906</v>
      </c>
      <c r="H58" s="85">
        <f>'3454'!BF51</f>
        <v>8942.9173578022401</v>
      </c>
      <c r="I58" s="85">
        <f>'3454'!BG51</f>
        <v>11735.70980950489</v>
      </c>
    </row>
    <row r="59" spans="1:9" x14ac:dyDescent="0.4">
      <c r="A59" s="35">
        <f>'3454'!Y52</f>
        <v>44500</v>
      </c>
      <c r="B59" s="106">
        <f>IF(A59&gt;174999.99,VLOOKUP(A59,'Higher Income Adjustment'!A$1:B$190,2),0)</f>
        <v>0</v>
      </c>
      <c r="C59" s="85">
        <f>'3454'!AX52</f>
        <v>12236.848343822139</v>
      </c>
      <c r="D59" s="85">
        <f>'3454'!AY52</f>
        <v>17105.423889335209</v>
      </c>
      <c r="E59" s="85">
        <f>'3454'!AZ52</f>
        <v>21973.99943484828</v>
      </c>
      <c r="G59" s="85">
        <f>'3454'!BE52</f>
        <v>6180.1927106661224</v>
      </c>
      <c r="H59" s="85">
        <f>'3454'!BF52</f>
        <v>8972.7261405025547</v>
      </c>
      <c r="I59" s="85">
        <f>'3454'!BG52</f>
        <v>11765.259570338987</v>
      </c>
    </row>
    <row r="60" spans="1:9" x14ac:dyDescent="0.4">
      <c r="A60" s="35">
        <f>'3454'!Y53</f>
        <v>45500</v>
      </c>
      <c r="B60" s="106">
        <f>IF(A60&gt;174999.99,VLOOKUP(A60,'Higher Income Adjustment'!A$1:B$190,2),0)</f>
        <v>0</v>
      </c>
      <c r="C60" s="85">
        <f>'3454'!AX53</f>
        <v>12337.744163844161</v>
      </c>
      <c r="D60" s="85">
        <f>'3454'!AY53</f>
        <v>17205.873478545647</v>
      </c>
      <c r="E60" s="85">
        <f>'3454'!AZ53</f>
        <v>22074.002793247135</v>
      </c>
      <c r="G60" s="85">
        <f>'3454'!BE53</f>
        <v>6210.2574438897718</v>
      </c>
      <c r="H60" s="85">
        <f>'3454'!BF53</f>
        <v>9002.5349232028693</v>
      </c>
      <c r="I60" s="85">
        <f>'3454'!BG53</f>
        <v>11794.812402515967</v>
      </c>
    </row>
    <row r="61" spans="1:9" x14ac:dyDescent="0.4">
      <c r="A61" s="35">
        <f>'3454'!Y54</f>
        <v>46500</v>
      </c>
      <c r="B61" s="106">
        <f>IF(A61&gt;174999.99,VLOOKUP(A61,'Higher Income Adjustment'!A$1:B$190,2),0)</f>
        <v>0</v>
      </c>
      <c r="C61" s="85">
        <f>'3454'!AX54</f>
        <v>12438.634627734358</v>
      </c>
      <c r="D61" s="85">
        <f>'3454'!AY54</f>
        <v>17306.323067756086</v>
      </c>
      <c r="E61" s="85">
        <f>'3454'!AZ54</f>
        <v>22174.011507777814</v>
      </c>
      <c r="G61" s="85">
        <f>'3454'!BE54</f>
        <v>6240.3191049258685</v>
      </c>
      <c r="H61" s="85">
        <f>'3454'!BF54</f>
        <v>9032.3437059031821</v>
      </c>
      <c r="I61" s="85">
        <f>'3454'!BG54</f>
        <v>11824.368306880497</v>
      </c>
    </row>
    <row r="62" spans="1:9" x14ac:dyDescent="0.4">
      <c r="A62" s="35">
        <f>'3454'!Y55</f>
        <v>47500</v>
      </c>
      <c r="B62" s="106">
        <f>IF(A62&gt;174999.99,VLOOKUP(A62,'Higher Income Adjustment'!A$1:B$190,2),0)</f>
        <v>0</v>
      </c>
      <c r="C62" s="85">
        <f>'3454'!AX55</f>
        <v>12539.519734037258</v>
      </c>
      <c r="D62" s="85">
        <f>'3454'!AY55</f>
        <v>17406.772656966528</v>
      </c>
      <c r="E62" s="85">
        <f>'3454'!AZ55</f>
        <v>22274.025579895799</v>
      </c>
      <c r="G62" s="85">
        <f>'3454'!BE55</f>
        <v>6270.3776929395826</v>
      </c>
      <c r="H62" s="85">
        <f>'3454'!BF55</f>
        <v>9062.1524886034967</v>
      </c>
      <c r="I62" s="85">
        <f>'3454'!BG55</f>
        <v>11853.927284267411</v>
      </c>
    </row>
    <row r="63" spans="1:9" x14ac:dyDescent="0.4">
      <c r="A63" s="35">
        <f>'3454'!Y56</f>
        <v>48500</v>
      </c>
      <c r="B63" s="106">
        <f>IF(A63&gt;174999.99,VLOOKUP(A63,'Higher Income Adjustment'!A$1:B$190,2),0)</f>
        <v>0</v>
      </c>
      <c r="C63" s="85">
        <f>'3454'!AX56</f>
        <v>12640.399481314555</v>
      </c>
      <c r="D63" s="85">
        <f>'3454'!AY56</f>
        <v>17507.222246176967</v>
      </c>
      <c r="E63" s="85">
        <f>'3454'!AZ56</f>
        <v>22374.045011039379</v>
      </c>
      <c r="G63" s="85">
        <f>'3454'!BE56</f>
        <v>6300.4332071059252</v>
      </c>
      <c r="H63" s="85">
        <f>'3454'!BF56</f>
        <v>9091.9612713038114</v>
      </c>
      <c r="I63" s="85">
        <f>'3454'!BG56</f>
        <v>11883.489335501697</v>
      </c>
    </row>
    <row r="64" spans="1:9" x14ac:dyDescent="0.4">
      <c r="A64" s="35">
        <f>'3454'!Y57</f>
        <v>49500</v>
      </c>
      <c r="B64" s="106">
        <f>IF(A64&gt;174999.99,VLOOKUP(A64,'Higher Income Adjustment'!A$1:B$190,2),0)</f>
        <v>0</v>
      </c>
      <c r="C64" s="85">
        <f>'3454'!AX57</f>
        <v>12741.273868145141</v>
      </c>
      <c r="D64" s="85">
        <f>'3454'!AY57</f>
        <v>17607.671835387406</v>
      </c>
      <c r="E64" s="85">
        <f>'3454'!AZ57</f>
        <v>22474.06980262967</v>
      </c>
      <c r="G64" s="85">
        <f>'3454'!BE57</f>
        <v>6330.4856466097717</v>
      </c>
      <c r="H64" s="85">
        <f>'3454'!BF57</f>
        <v>9121.770054004126</v>
      </c>
      <c r="I64" s="85">
        <f>'3454'!BG57</f>
        <v>11913.05446139848</v>
      </c>
    </row>
    <row r="65" spans="1:9" x14ac:dyDescent="0.4">
      <c r="A65" s="35">
        <f>'3454'!Y58</f>
        <v>50500</v>
      </c>
      <c r="B65" s="106">
        <f>IF(A65&gt;174999.99,VLOOKUP(A65,'Higher Income Adjustment'!A$1:B$190,2),0)</f>
        <v>0</v>
      </c>
      <c r="C65" s="85">
        <f>'3454'!AX58</f>
        <v>12842.142893125127</v>
      </c>
      <c r="D65" s="85">
        <f>'3454'!AY58</f>
        <v>17708.121424597848</v>
      </c>
      <c r="E65" s="85">
        <f>'3454'!AZ58</f>
        <v>22574.099956070568</v>
      </c>
      <c r="G65" s="85">
        <f>'3454'!BE58</f>
        <v>6360.5350106458736</v>
      </c>
      <c r="H65" s="85">
        <f>'3454'!BF58</f>
        <v>9151.5788367044406</v>
      </c>
      <c r="I65" s="85">
        <f>'3454'!BG58</f>
        <v>11942.622662763008</v>
      </c>
    </row>
    <row r="66" spans="1:9" x14ac:dyDescent="0.4">
      <c r="A66" s="35">
        <f>'3454'!Y59</f>
        <v>51500</v>
      </c>
      <c r="B66" s="106">
        <f>IF(A66&gt;174999.99,VLOOKUP(A66,'Higher Income Adjustment'!A$1:B$190,2),0)</f>
        <v>0</v>
      </c>
      <c r="C66" s="85">
        <f>'3454'!AX59</f>
        <v>12943.00655486785</v>
      </c>
      <c r="D66" s="85">
        <f>'3454'!AY59</f>
        <v>17808.571013808287</v>
      </c>
      <c r="E66" s="85">
        <f>'3454'!AZ59</f>
        <v>22674.135472748723</v>
      </c>
      <c r="G66" s="85">
        <f>'3454'!BE59</f>
        <v>6390.5812984188688</v>
      </c>
      <c r="H66" s="85">
        <f>'3454'!BF59</f>
        <v>9181.3876194047552</v>
      </c>
      <c r="I66" s="85">
        <f>'3454'!BG59</f>
        <v>11972.193940390642</v>
      </c>
    </row>
    <row r="67" spans="1:9" x14ac:dyDescent="0.4">
      <c r="A67" s="35">
        <f>'3454'!Y60</f>
        <v>52500</v>
      </c>
      <c r="B67" s="106">
        <f>IF(A67&gt;174999.99,VLOOKUP(A67,'Higher Income Adjustment'!A$1:B$190,2),0)</f>
        <v>0</v>
      </c>
      <c r="C67" s="85">
        <f>'3454'!AX60</f>
        <v>13043.864852003926</v>
      </c>
      <c r="D67" s="85">
        <f>'3454'!AY60</f>
        <v>17909.020603018726</v>
      </c>
      <c r="E67" s="85">
        <f>'3454'!AZ60</f>
        <v>22774.176354033523</v>
      </c>
      <c r="G67" s="85">
        <f>'3454'!BE60</f>
        <v>6420.6245091432966</v>
      </c>
      <c r="H67" s="85">
        <f>'3454'!BF60</f>
        <v>9211.1964021050699</v>
      </c>
      <c r="I67" s="85">
        <f>'3454'!BG60</f>
        <v>12001.768295066842</v>
      </c>
    </row>
    <row r="68" spans="1:9" x14ac:dyDescent="0.4">
      <c r="A68" s="35">
        <f>'3454'!Y61</f>
        <v>53500</v>
      </c>
      <c r="B68" s="106">
        <f>IF(A68&gt;174999.99,VLOOKUP(A68,'Higher Income Adjustment'!A$1:B$190,2),0)</f>
        <v>0</v>
      </c>
      <c r="C68" s="85">
        <f>'3454'!AX61</f>
        <v>13144.717783181241</v>
      </c>
      <c r="D68" s="85">
        <f>'3454'!AY61</f>
        <v>18009.470192229164</v>
      </c>
      <c r="E68" s="85">
        <f>'3454'!AZ61</f>
        <v>22874.222601277088</v>
      </c>
      <c r="G68" s="85">
        <f>'3454'!BE61</f>
        <v>6450.6646420436082</v>
      </c>
      <c r="H68" s="85">
        <f>'3454'!BF61</f>
        <v>9241.0051848053845</v>
      </c>
      <c r="I68" s="85">
        <f>'3454'!BG61</f>
        <v>12031.345727567161</v>
      </c>
    </row>
    <row r="69" spans="1:9" x14ac:dyDescent="0.4">
      <c r="A69" s="35">
        <f>'3454'!Y62</f>
        <v>54500</v>
      </c>
      <c r="B69" s="106">
        <f>IF(A69&gt;174999.99,VLOOKUP(A69,'Higher Income Adjustment'!A$1:B$190,2),0)</f>
        <v>0</v>
      </c>
      <c r="C69" s="85">
        <f>'3454'!AX62</f>
        <v>13245.565347065001</v>
      </c>
      <c r="D69" s="85">
        <f>'3454'!AY62</f>
        <v>18109.919781439607</v>
      </c>
      <c r="E69" s="85">
        <f>'3454'!AZ62</f>
        <v>22974.274215814214</v>
      </c>
      <c r="G69" s="85">
        <f>'3454'!BE62</f>
        <v>6480.7016963541864</v>
      </c>
      <c r="H69" s="85">
        <f>'3454'!BF62</f>
        <v>9270.8139675056973</v>
      </c>
      <c r="I69" s="85">
        <f>'3454'!BG62</f>
        <v>12060.926238657208</v>
      </c>
    </row>
    <row r="70" spans="1:9" x14ac:dyDescent="0.4">
      <c r="A70" s="35">
        <f>'3454'!Y63</f>
        <v>55500</v>
      </c>
      <c r="B70" s="106">
        <f>IF(A70&gt;174999.99,VLOOKUP(A70,'Higher Income Adjustment'!A$1:B$190,2),0)</f>
        <v>0</v>
      </c>
      <c r="C70" s="85">
        <f>'3454'!AX63</f>
        <v>13346.407542337722</v>
      </c>
      <c r="D70" s="85">
        <f>'3454'!AY63</f>
        <v>18210.369370650045</v>
      </c>
      <c r="E70" s="85">
        <f>'3454'!AZ63</f>
        <v>23074.331198962369</v>
      </c>
      <c r="G70" s="85">
        <f>'3454'!BE63</f>
        <v>6510.7356713193494</v>
      </c>
      <c r="H70" s="85">
        <f>'3454'!BF63</f>
        <v>9300.6227502060119</v>
      </c>
      <c r="I70" s="85">
        <f>'3454'!BG63</f>
        <v>12090.509829092674</v>
      </c>
    </row>
    <row r="71" spans="1:9" x14ac:dyDescent="0.4">
      <c r="A71" s="35">
        <f>'3454'!Y64</f>
        <v>56500</v>
      </c>
      <c r="B71" s="106">
        <f>IF(A71&gt;174999.99,VLOOKUP(A71,'Higher Income Adjustment'!A$1:B$190,2),0)</f>
        <v>0</v>
      </c>
      <c r="C71" s="85">
        <f>'3454'!AX64</f>
        <v>13447.244367699288</v>
      </c>
      <c r="D71" s="85">
        <f>'3454'!AY64</f>
        <v>18310.818959860484</v>
      </c>
      <c r="E71" s="85">
        <f>'3454'!AZ64</f>
        <v>23174.39355202168</v>
      </c>
      <c r="G71" s="85">
        <f>'3454'!BE64</f>
        <v>6540.7665661933697</v>
      </c>
      <c r="H71" s="85">
        <f>'3454'!BF64</f>
        <v>9330.4315329063265</v>
      </c>
      <c r="I71" s="85">
        <f>'3454'!BG64</f>
        <v>12120.096499619283</v>
      </c>
    </row>
    <row r="72" spans="1:9" x14ac:dyDescent="0.4">
      <c r="A72" s="35">
        <f>'3454'!Y65</f>
        <v>57500</v>
      </c>
      <c r="B72" s="106">
        <f>IF(A72&gt;174999.99,VLOOKUP(A72,'Higher Income Adjustment'!A$1:B$190,2),0)</f>
        <v>0</v>
      </c>
      <c r="C72" s="85">
        <f>'3454'!AX65</f>
        <v>13548.075821866947</v>
      </c>
      <c r="D72" s="85">
        <f>'3454'!AY65</f>
        <v>18411.268549070926</v>
      </c>
      <c r="E72" s="85">
        <f>'3454'!AZ65</f>
        <v>23274.461276274906</v>
      </c>
      <c r="G72" s="85">
        <f>'3454'!BE65</f>
        <v>6570.7943802404798</v>
      </c>
      <c r="H72" s="85">
        <f>'3454'!BF65</f>
        <v>9360.2403156066412</v>
      </c>
      <c r="I72" s="85">
        <f>'3454'!BG65</f>
        <v>12149.686250972802</v>
      </c>
    </row>
    <row r="73" spans="1:9" x14ac:dyDescent="0.4">
      <c r="A73" s="35">
        <f>'3454'!Y66</f>
        <v>58500</v>
      </c>
      <c r="B73" s="106">
        <f>IF(A73&gt;174999.99,VLOOKUP(A73,'Higher Income Adjustment'!A$1:B$190,2),0)</f>
        <v>0</v>
      </c>
      <c r="C73" s="85">
        <f>'3454'!AX66</f>
        <v>13648.901903575334</v>
      </c>
      <c r="D73" s="85">
        <f>'3454'!AY66</f>
        <v>18511.718138281365</v>
      </c>
      <c r="E73" s="85">
        <f>'3454'!AZ66</f>
        <v>23374.534372987397</v>
      </c>
      <c r="G73" s="85">
        <f>'3454'!BE66</f>
        <v>6600.819112734891</v>
      </c>
      <c r="H73" s="85">
        <f>'3454'!BF66</f>
        <v>9390.0490983069558</v>
      </c>
      <c r="I73" s="85">
        <f>'3454'!BG66</f>
        <v>12179.279083879021</v>
      </c>
    </row>
    <row r="74" spans="1:9" x14ac:dyDescent="0.4">
      <c r="A74" s="35">
        <f>'3454'!Y67</f>
        <v>59500</v>
      </c>
      <c r="B74" s="106">
        <f>IF(A74&gt;174999.99,VLOOKUP(A74,'Higher Income Adjustment'!A$1:B$190,2),0)</f>
        <v>0</v>
      </c>
      <c r="C74" s="85">
        <f>'3454'!AX67</f>
        <v>13749.722611576502</v>
      </c>
      <c r="D74" s="85">
        <f>'3454'!AY67</f>
        <v>18612.167727491804</v>
      </c>
      <c r="E74" s="85">
        <f>'3454'!AZ67</f>
        <v>23474.612843407107</v>
      </c>
      <c r="G74" s="85">
        <f>'3454'!BE67</f>
        <v>6630.8407629608027</v>
      </c>
      <c r="H74" s="85">
        <f>'3454'!BF67</f>
        <v>9419.8578810072704</v>
      </c>
      <c r="I74" s="85">
        <f>'3454'!BG67</f>
        <v>12208.874999053738</v>
      </c>
    </row>
    <row r="75" spans="1:9" x14ac:dyDescent="0.4">
      <c r="A75" s="35">
        <f>'3454'!Y68</f>
        <v>60500</v>
      </c>
      <c r="B75" s="106">
        <f>IF(A75&gt;174999.99,VLOOKUP(A75,'Higher Income Adjustment'!A$1:B$190,2),0)</f>
        <v>0</v>
      </c>
      <c r="C75" s="85">
        <f>'3454'!AX68</f>
        <v>13850.537944639942</v>
      </c>
      <c r="D75" s="85">
        <f>'3454'!AY68</f>
        <v>18712.617316702243</v>
      </c>
      <c r="E75" s="85">
        <f>'3454'!AZ68</f>
        <v>23574.696688764543</v>
      </c>
      <c r="G75" s="85">
        <f>'3454'!BE68</f>
        <v>6660.8593302124118</v>
      </c>
      <c r="H75" s="85">
        <f>'3454'!BF68</f>
        <v>9449.6666637075832</v>
      </c>
      <c r="I75" s="85">
        <f>'3454'!BG68</f>
        <v>12238.473997202755</v>
      </c>
    </row>
    <row r="76" spans="1:9" x14ac:dyDescent="0.4">
      <c r="A76" s="35">
        <f>'3454'!Y69</f>
        <v>61500</v>
      </c>
      <c r="B76" s="106">
        <f>IF(A76&gt;174999.99,VLOOKUP(A76,'Higher Income Adjustment'!A$1:B$190,2),0)</f>
        <v>0</v>
      </c>
      <c r="C76" s="85">
        <f>'3454'!AX69</f>
        <v>13951.347901552601</v>
      </c>
      <c r="D76" s="85">
        <f>'3454'!AY69</f>
        <v>18813.066905912685</v>
      </c>
      <c r="E76" s="85">
        <f>'3454'!AZ69</f>
        <v>23674.785910272767</v>
      </c>
      <c r="G76" s="85">
        <f>'3454'!BE69</f>
        <v>6690.874813793931</v>
      </c>
      <c r="H76" s="85">
        <f>'3454'!BF69</f>
        <v>9479.4754464078978</v>
      </c>
      <c r="I76" s="85">
        <f>'3454'!BG69</f>
        <v>12268.076079021865</v>
      </c>
    </row>
    <row r="77" spans="1:9" x14ac:dyDescent="0.4">
      <c r="A77" s="35">
        <f>'3454'!Y70</f>
        <v>62500</v>
      </c>
      <c r="B77" s="106">
        <f>IF(A77&gt;174999.99,VLOOKUP(A77,'Higher Income Adjustment'!A$1:B$190,2),0)</f>
        <v>0</v>
      </c>
      <c r="C77" s="85">
        <f>'3454'!AX70</f>
        <v>14052.152481118879</v>
      </c>
      <c r="D77" s="85">
        <f>'3454'!AY70</f>
        <v>18913.516495123124</v>
      </c>
      <c r="E77" s="85">
        <f>'3454'!AZ70</f>
        <v>23774.880509127368</v>
      </c>
      <c r="G77" s="85">
        <f>'3454'!BE70</f>
        <v>6720.8872130195905</v>
      </c>
      <c r="H77" s="85">
        <f>'3454'!BF70</f>
        <v>9509.2842291082125</v>
      </c>
      <c r="I77" s="85">
        <f>'3454'!BG70</f>
        <v>12297.681245196834</v>
      </c>
    </row>
    <row r="78" spans="1:9" x14ac:dyDescent="0.4">
      <c r="A78" s="35">
        <f>'3454'!Y71</f>
        <v>63500</v>
      </c>
      <c r="B78" s="106">
        <f>IF(A78&gt;174999.99,VLOOKUP(A78,'Higher Income Adjustment'!A$1:B$190,2),0)</f>
        <v>0</v>
      </c>
      <c r="C78" s="85">
        <f>'3454'!AX71</f>
        <v>14152.951682160699</v>
      </c>
      <c r="D78" s="85">
        <f>'3454'!AY71</f>
        <v>19013.966084333562</v>
      </c>
      <c r="E78" s="85">
        <f>'3454'!AZ71</f>
        <v>23874.980486506425</v>
      </c>
      <c r="G78" s="85">
        <f>'3454'!BE71</f>
        <v>6750.8965272136575</v>
      </c>
      <c r="H78" s="85">
        <f>'3454'!BF71</f>
        <v>9539.0930118085271</v>
      </c>
      <c r="I78" s="85">
        <f>'3454'!BG71</f>
        <v>12327.289496403397</v>
      </c>
    </row>
    <row r="79" spans="1:9" x14ac:dyDescent="0.4">
      <c r="A79" s="35">
        <f>'3454'!Y72</f>
        <v>64500</v>
      </c>
      <c r="B79" s="106">
        <f>IF(A79&gt;174999.99,VLOOKUP(A79,'Higher Income Adjustment'!A$1:B$190,2),0)</f>
        <v>0</v>
      </c>
      <c r="C79" s="85">
        <f>'3454'!AX72</f>
        <v>14253.745503517477</v>
      </c>
      <c r="D79" s="85">
        <f>'3454'!AY72</f>
        <v>19114.415673544005</v>
      </c>
      <c r="E79" s="85">
        <f>'3454'!AZ72</f>
        <v>23975.08584357053</v>
      </c>
      <c r="G79" s="85">
        <f>'3454'!BE72</f>
        <v>6780.9027557104446</v>
      </c>
      <c r="H79" s="85">
        <f>'3454'!BF72</f>
        <v>9568.9017945088417</v>
      </c>
      <c r="I79" s="85">
        <f>'3454'!BG72</f>
        <v>12356.900833307238</v>
      </c>
    </row>
    <row r="80" spans="1:9" x14ac:dyDescent="0.4">
      <c r="A80" s="35">
        <f>'3454'!Y73</f>
        <v>65500</v>
      </c>
      <c r="B80" s="106">
        <f>IF(A80&gt;174999.99,VLOOKUP(A80,'Higher Income Adjustment'!A$1:B$190,2),0)</f>
        <v>0</v>
      </c>
      <c r="C80" s="85">
        <f>'3454'!AX73</f>
        <v>14354.533944046165</v>
      </c>
      <c r="D80" s="85">
        <f>'3454'!AY73</f>
        <v>19214.865262754443</v>
      </c>
      <c r="E80" s="85">
        <f>'3454'!AZ73</f>
        <v>24075.196581462722</v>
      </c>
      <c r="G80" s="85">
        <f>'3454'!BE73</f>
        <v>6810.9058978543189</v>
      </c>
      <c r="H80" s="85">
        <f>'3454'!BF73</f>
        <v>9598.7105772091563</v>
      </c>
      <c r="I80" s="85">
        <f>'3454'!BG73</f>
        <v>12386.515256563995</v>
      </c>
    </row>
    <row r="81" spans="1:9" x14ac:dyDescent="0.4">
      <c r="A81" s="35">
        <f>'3454'!Y74</f>
        <v>66500</v>
      </c>
      <c r="B81" s="106">
        <f>IF(A81&gt;174999.99,VLOOKUP(A81,'Higher Income Adjustment'!A$1:B$190,2),0)</f>
        <v>0</v>
      </c>
      <c r="C81" s="85">
        <f>'3454'!AX74</f>
        <v>14455.317002621268</v>
      </c>
      <c r="D81" s="85">
        <f>'3454'!AY74</f>
        <v>19315.314851964882</v>
      </c>
      <c r="E81" s="85">
        <f>'3454'!AZ74</f>
        <v>24175.312701308496</v>
      </c>
      <c r="G81" s="85">
        <f>'3454'!BE74</f>
        <v>6840.9059529997157</v>
      </c>
      <c r="H81" s="85">
        <f>'3454'!BF74</f>
        <v>9628.5193599094709</v>
      </c>
      <c r="I81" s="85">
        <f>'3454'!BG74</f>
        <v>12416.132766819226</v>
      </c>
    </row>
    <row r="82" spans="1:9" x14ac:dyDescent="0.4">
      <c r="A82" s="35">
        <f>'3454'!Y75</f>
        <v>67500</v>
      </c>
      <c r="B82" s="106">
        <f>IF(A82&gt;174999.99,VLOOKUP(A82,'Higher Income Adjustment'!A$1:B$190,2),0)</f>
        <v>0</v>
      </c>
      <c r="C82" s="85">
        <f>'3454'!AX75</f>
        <v>14556.094678134867</v>
      </c>
      <c r="D82" s="85">
        <f>'3454'!AY75</f>
        <v>19415.764441175321</v>
      </c>
      <c r="E82" s="85">
        <f>'3454'!AZ75</f>
        <v>24275.434204215773</v>
      </c>
      <c r="G82" s="85">
        <f>'3454'!BE75</f>
        <v>6870.9029205111474</v>
      </c>
      <c r="H82" s="85">
        <f>'3454'!BF75</f>
        <v>9658.3281426097856</v>
      </c>
      <c r="I82" s="85">
        <f>'3454'!BG75</f>
        <v>12445.753364708424</v>
      </c>
    </row>
    <row r="83" spans="1:9" x14ac:dyDescent="0.4">
      <c r="A83" s="35">
        <f>'3454'!Y76</f>
        <v>68500</v>
      </c>
      <c r="B83" s="106">
        <f>IF(A83&gt;174999.99,VLOOKUP(A83,'Higher Income Adjustment'!A$1:B$190,2),0)</f>
        <v>0</v>
      </c>
      <c r="C83" s="85">
        <f>'3454'!AX76</f>
        <v>14656.866969496623</v>
      </c>
      <c r="D83" s="85">
        <f>'3454'!AY76</f>
        <v>19516.214030385763</v>
      </c>
      <c r="E83" s="85">
        <f>'3454'!AZ76</f>
        <v>24375.561091274903</v>
      </c>
      <c r="G83" s="85">
        <f>'3454'!BE76</f>
        <v>6900.8967997632153</v>
      </c>
      <c r="H83" s="85">
        <f>'3454'!BF76</f>
        <v>9688.1369253101002</v>
      </c>
      <c r="I83" s="85">
        <f>'3454'!BG76</f>
        <v>12475.377050856985</v>
      </c>
    </row>
    <row r="84" spans="1:9" x14ac:dyDescent="0.4">
      <c r="A84" s="35">
        <f>'3454'!Y77</f>
        <v>69500</v>
      </c>
      <c r="B84" s="106">
        <f>IF(A84&gt;174999.99,VLOOKUP(A84,'Higher Income Adjustment'!A$1:B$190,2),0)</f>
        <v>0</v>
      </c>
      <c r="C84" s="85">
        <f>'3454'!AX77</f>
        <v>14757.633875633799</v>
      </c>
      <c r="D84" s="85">
        <f>'3454'!AY77</f>
        <v>19616.663619596202</v>
      </c>
      <c r="E84" s="85">
        <f>'3454'!AZ77</f>
        <v>24475.693363558603</v>
      </c>
      <c r="G84" s="85">
        <f>'3454'!BE77</f>
        <v>6930.8875901406163</v>
      </c>
      <c r="H84" s="85">
        <f>'3454'!BF77</f>
        <v>9717.945708010413</v>
      </c>
      <c r="I84" s="85">
        <f>'3454'!BG77</f>
        <v>12505.003825880209</v>
      </c>
    </row>
    <row r="85" spans="1:9" x14ac:dyDescent="0.4">
      <c r="A85" s="35">
        <f>'3454'!Y78</f>
        <v>70500</v>
      </c>
      <c r="B85" s="106">
        <f>IF(A85&gt;174999.99,VLOOKUP(A85,'Higher Income Adjustment'!A$1:B$190,2),0)</f>
        <v>0</v>
      </c>
      <c r="C85" s="85">
        <f>'3454'!AX78</f>
        <v>14858.395395491294</v>
      </c>
      <c r="D85" s="85">
        <f>'3454'!AY78</f>
        <v>19717.113208806641</v>
      </c>
      <c r="E85" s="85">
        <f>'3454'!AZ78</f>
        <v>24575.831022121987</v>
      </c>
      <c r="G85" s="85">
        <f>'3454'!BE78</f>
        <v>6960.8752910381645</v>
      </c>
      <c r="H85" s="85">
        <f>'3454'!BF78</f>
        <v>9747.7544907107276</v>
      </c>
      <c r="I85" s="85">
        <f>'3454'!BG78</f>
        <v>12534.633690383291</v>
      </c>
    </row>
    <row r="86" spans="1:9" x14ac:dyDescent="0.4">
      <c r="A86" s="35">
        <f>'3454'!Y79</f>
        <v>71500</v>
      </c>
      <c r="B86" s="106">
        <f>IF(A86&gt;174999.99,VLOOKUP(A86,'Higher Income Adjustment'!A$1:B$190,2),0)</f>
        <v>0</v>
      </c>
      <c r="C86" s="85">
        <f>'3454'!AX79</f>
        <v>14959.151528031643</v>
      </c>
      <c r="D86" s="85">
        <f>'3454'!AY79</f>
        <v>19817.562798017083</v>
      </c>
      <c r="E86" s="85">
        <f>'3454'!AZ79</f>
        <v>24675.974068002521</v>
      </c>
      <c r="G86" s="85">
        <f>'3454'!BE79</f>
        <v>6990.859901860782</v>
      </c>
      <c r="H86" s="85">
        <f>'3454'!BF79</f>
        <v>9777.5632734110422</v>
      </c>
      <c r="I86" s="85">
        <f>'3454'!BG79</f>
        <v>12564.266644961303</v>
      </c>
    </row>
    <row r="87" spans="1:9" x14ac:dyDescent="0.4">
      <c r="A87" s="35">
        <f>'3454'!Y80</f>
        <v>72500</v>
      </c>
      <c r="B87" s="106">
        <f>IF(A87&gt;174999.99,VLOOKUP(A87,'Higher Income Adjustment'!A$1:B$190,2),0)</f>
        <v>0</v>
      </c>
      <c r="C87" s="85">
        <f>'3454'!AX80</f>
        <v>15059.902272235031</v>
      </c>
      <c r="D87" s="85">
        <f>'3454'!AY80</f>
        <v>19918.012387227522</v>
      </c>
      <c r="E87" s="85">
        <f>'3454'!AZ80</f>
        <v>24776.122502220012</v>
      </c>
      <c r="G87" s="85">
        <f>'3454'!BE80</f>
        <v>7020.8414220235245</v>
      </c>
      <c r="H87" s="85">
        <f>'3454'!BF80</f>
        <v>9807.3720561113569</v>
      </c>
      <c r="I87" s="85">
        <f>'3454'!BG80</f>
        <v>12593.902690199189</v>
      </c>
    </row>
    <row r="88" spans="1:9" x14ac:dyDescent="0.4">
      <c r="A88" s="35">
        <f>'3454'!Y81</f>
        <v>73500</v>
      </c>
      <c r="B88" s="106">
        <f>IF(A88&gt;174999.99,VLOOKUP(A88,'Higher Income Adjustment'!A$1:B$190,2),0)</f>
        <v>0</v>
      </c>
      <c r="C88" s="85">
        <f>'3454'!AX81</f>
        <v>15160.64762709933</v>
      </c>
      <c r="D88" s="85">
        <f>'3454'!AY81</f>
        <v>20018.46197643796</v>
      </c>
      <c r="E88" s="85">
        <f>'3454'!AZ81</f>
        <v>24876.276325776591</v>
      </c>
      <c r="G88" s="85">
        <f>'3454'!BE81</f>
        <v>7050.8198509515878</v>
      </c>
      <c r="H88" s="85">
        <f>'3454'!BF81</f>
        <v>9837.1808388116715</v>
      </c>
      <c r="I88" s="85">
        <f>'3454'!BG81</f>
        <v>12623.541826671755</v>
      </c>
    </row>
    <row r="89" spans="1:9" x14ac:dyDescent="0.4">
      <c r="A89" s="35">
        <f>'3454'!Y82</f>
        <v>74500</v>
      </c>
      <c r="B89" s="106">
        <f>IF(A89&gt;174999.99,VLOOKUP(A89,'Higher Income Adjustment'!A$1:B$190,2),0)</f>
        <v>0</v>
      </c>
      <c r="C89" s="85">
        <f>'3454'!AX82</f>
        <v>15261.387591640099</v>
      </c>
      <c r="D89" s="85">
        <f>'3454'!AY82</f>
        <v>20118.911565648399</v>
      </c>
      <c r="E89" s="85">
        <f>'3454'!AZ82</f>
        <v>24976.435539656697</v>
      </c>
      <c r="G89" s="85">
        <f>'3454'!BE82</f>
        <v>7080.7951880803084</v>
      </c>
      <c r="H89" s="85">
        <f>'3454'!BF82</f>
        <v>9866.9896215119843</v>
      </c>
      <c r="I89" s="85">
        <f>'3454'!BG82</f>
        <v>12653.18405494366</v>
      </c>
    </row>
    <row r="90" spans="1:9" x14ac:dyDescent="0.4">
      <c r="A90" s="35">
        <f>'3454'!Y83</f>
        <v>75500</v>
      </c>
      <c r="B90" s="106">
        <f>IF(A90&gt;174999.99,VLOOKUP(A90,'Higher Income Adjustment'!A$1:B$190,2),0)</f>
        <v>0</v>
      </c>
      <c r="C90" s="85">
        <f>'3454'!AX83</f>
        <v>15362.12216489061</v>
      </c>
      <c r="D90" s="85">
        <f>'3454'!AY83</f>
        <v>20219.361154858841</v>
      </c>
      <c r="E90" s="85">
        <f>'3454'!AZ83</f>
        <v>25076.600144827073</v>
      </c>
      <c r="G90" s="85">
        <f>'3454'!BE83</f>
        <v>7110.7674328551902</v>
      </c>
      <c r="H90" s="85">
        <f>'3454'!BF83</f>
        <v>9896.7984042122989</v>
      </c>
      <c r="I90" s="85">
        <f>'3454'!BG83</f>
        <v>12682.829375569407</v>
      </c>
    </row>
    <row r="91" spans="1:9" x14ac:dyDescent="0.4">
      <c r="A91" s="35">
        <f>'3454'!Y84</f>
        <v>76500</v>
      </c>
      <c r="B91" s="106">
        <f>IF(A91&gt;174999.99,VLOOKUP(A91,'Higher Income Adjustment'!A$1:B$190,2),0)</f>
        <v>0</v>
      </c>
      <c r="C91" s="85">
        <f>'3454'!AX84</f>
        <v>15462.851345901845</v>
      </c>
      <c r="D91" s="85">
        <f>'3454'!AY84</f>
        <v>20319.81074406928</v>
      </c>
      <c r="E91" s="85">
        <f>'3454'!AZ84</f>
        <v>25176.770142236717</v>
      </c>
      <c r="G91" s="85">
        <f>'3454'!BE84</f>
        <v>7140.7365847318961</v>
      </c>
      <c r="H91" s="85">
        <f>'3454'!BF84</f>
        <v>9926.6071869126135</v>
      </c>
      <c r="I91" s="85">
        <f>'3454'!BG84</f>
        <v>12712.477789093331</v>
      </c>
    </row>
    <row r="92" spans="1:9" x14ac:dyDescent="0.4">
      <c r="A92" s="35">
        <f>'3454'!Y85</f>
        <v>77500</v>
      </c>
      <c r="B92" s="106">
        <f>IF(A92&gt;174999.99,VLOOKUP(A92,'Higher Income Adjustment'!A$1:B$190,2),0)</f>
        <v>0</v>
      </c>
      <c r="C92" s="85">
        <f>'3454'!AX85</f>
        <v>15563.575133742541</v>
      </c>
      <c r="D92" s="85">
        <f>'3454'!AY85</f>
        <v>20420.260333279719</v>
      </c>
      <c r="E92" s="85">
        <f>'3454'!AZ85</f>
        <v>25276.945532816899</v>
      </c>
      <c r="G92" s="85">
        <f>'3454'!BE85</f>
        <v>7170.7026431762661</v>
      </c>
      <c r="H92" s="85">
        <f>'3454'!BF85</f>
        <v>9956.4159696129282</v>
      </c>
      <c r="I92" s="85">
        <f>'3454'!BG85</f>
        <v>12742.12929604959</v>
      </c>
    </row>
    <row r="93" spans="1:9" x14ac:dyDescent="0.4">
      <c r="A93" s="35">
        <f>'3454'!Y86</f>
        <v>78500</v>
      </c>
      <c r="B93" s="106">
        <f>IF(A93&gt;174999.99,VLOOKUP(A93,'Higher Income Adjustment'!A$1:B$190,2),0)</f>
        <v>0</v>
      </c>
      <c r="C93" s="85">
        <f>'3454'!AX86</f>
        <v>15664.293527499187</v>
      </c>
      <c r="D93" s="85">
        <f>'3454'!AY86</f>
        <v>20520.709922490161</v>
      </c>
      <c r="E93" s="85">
        <f>'3454'!AZ86</f>
        <v>25377.126317481136</v>
      </c>
      <c r="G93" s="85">
        <f>'3454'!BE86</f>
        <v>7200.6656076643239</v>
      </c>
      <c r="H93" s="85">
        <f>'3454'!BF86</f>
        <v>9986.2247523132428</v>
      </c>
      <c r="I93" s="85">
        <f>'3454'!BG86</f>
        <v>12771.783896962163</v>
      </c>
    </row>
    <row r="94" spans="1:9" x14ac:dyDescent="0.4">
      <c r="A94" s="35">
        <f>'3454'!Y87</f>
        <v>79500</v>
      </c>
      <c r="B94" s="106">
        <f>IF(A94&gt;174999.99,VLOOKUP(A94,'Higher Income Adjustment'!A$1:B$190,2),0)</f>
        <v>0</v>
      </c>
      <c r="C94" s="85">
        <f>'3454'!AX87</f>
        <v>15765.006526276036</v>
      </c>
      <c r="D94" s="85">
        <f>'3454'!AY87</f>
        <v>20621.1595117006</v>
      </c>
      <c r="E94" s="85">
        <f>'3454'!AZ87</f>
        <v>25477.312497125164</v>
      </c>
      <c r="G94" s="85">
        <f>'3454'!BE87</f>
        <v>7230.6254776822861</v>
      </c>
      <c r="H94" s="85">
        <f>'3454'!BF87</f>
        <v>10016.033535013557</v>
      </c>
      <c r="I94" s="85">
        <f>'3454'!BG87</f>
        <v>12801.441592344829</v>
      </c>
    </row>
    <row r="95" spans="1:9" x14ac:dyDescent="0.4">
      <c r="A95" s="35">
        <f>'3454'!Y88</f>
        <v>80500</v>
      </c>
      <c r="B95" s="106">
        <f>IF(A95&gt;174999.99,VLOOKUP(A95,'Higher Income Adjustment'!A$1:B$190,2),0)</f>
        <v>0</v>
      </c>
      <c r="C95" s="85">
        <f>'3454'!AX88</f>
        <v>15865.714129195132</v>
      </c>
      <c r="D95" s="85">
        <f>'3454'!AY88</f>
        <v>20721.609100911039</v>
      </c>
      <c r="E95" s="85">
        <f>'3454'!AZ88</f>
        <v>25577.504072626944</v>
      </c>
      <c r="G95" s="85">
        <f>'3454'!BE88</f>
        <v>7260.5822527265718</v>
      </c>
      <c r="H95" s="85">
        <f>'3454'!BF88</f>
        <v>10045.842317713872</v>
      </c>
      <c r="I95" s="85">
        <f>'3454'!BG88</f>
        <v>12831.102382701172</v>
      </c>
    </row>
    <row r="96" spans="1:9" x14ac:dyDescent="0.4">
      <c r="A96" s="35">
        <f>'3454'!Y89</f>
        <v>81500</v>
      </c>
      <c r="B96" s="106">
        <f>IF(A96&gt;174999.99,VLOOKUP(A96,'Higher Income Adjustment'!A$1:B$190,2),0)</f>
        <v>0</v>
      </c>
      <c r="C96" s="85">
        <f>'3454'!AX89</f>
        <v>15966.416335396319</v>
      </c>
      <c r="D96" s="85">
        <f>'3454'!AY89</f>
        <v>20822.058690121477</v>
      </c>
      <c r="E96" s="85">
        <f>'3454'!AZ89</f>
        <v>25677.701044846635</v>
      </c>
      <c r="G96" s="85">
        <f>'3454'!BE89</f>
        <v>7290.5359323038101</v>
      </c>
      <c r="H96" s="85">
        <f>'3454'!BF89</f>
        <v>10075.651100414187</v>
      </c>
      <c r="I96" s="85">
        <f>'3454'!BG89</f>
        <v>12860.766268524563</v>
      </c>
    </row>
    <row r="97" spans="1:9" x14ac:dyDescent="0.4">
      <c r="A97" s="35">
        <f>'3454'!Y90</f>
        <v>82500</v>
      </c>
      <c r="B97" s="106">
        <f>IF(A97&gt;174999.99,VLOOKUP(A97,'Higher Income Adjustment'!A$1:B$190,2),0)</f>
        <v>0</v>
      </c>
      <c r="C97" s="85">
        <f>'3454'!AX90</f>
        <v>16067.113144037254</v>
      </c>
      <c r="D97" s="85">
        <f>'3454'!AY90</f>
        <v>20922.508279331916</v>
      </c>
      <c r="E97" s="85">
        <f>'3454'!AZ90</f>
        <v>25777.903414626577</v>
      </c>
      <c r="G97" s="85">
        <f>'3454'!BE90</f>
        <v>7320.4865159308456</v>
      </c>
      <c r="H97" s="85">
        <f>'3454'!BF90</f>
        <v>10105.459883114501</v>
      </c>
      <c r="I97" s="85">
        <f>'3454'!BG90</f>
        <v>12890.433250298156</v>
      </c>
    </row>
    <row r="98" spans="1:9" x14ac:dyDescent="0.4">
      <c r="A98" s="35">
        <f>'3454'!Y91</f>
        <v>83500</v>
      </c>
      <c r="B98" s="106">
        <f>IF(A98&gt;174999.99,VLOOKUP(A98,'Higher Income Adjustment'!A$1:B$190,2),0)</f>
        <v>0</v>
      </c>
      <c r="C98" s="85">
        <f>'3454'!AX91</f>
        <v>16167.804554293423</v>
      </c>
      <c r="D98" s="85">
        <f>'3454'!AY91</f>
        <v>21022.957868542358</v>
      </c>
      <c r="E98" s="85">
        <f>'3454'!AZ91</f>
        <v>25878.111182791294</v>
      </c>
      <c r="G98" s="85">
        <f>'3454'!BE91</f>
        <v>7350.4340031347492</v>
      </c>
      <c r="H98" s="85">
        <f>'3454'!BF91</f>
        <v>10135.268665814814</v>
      </c>
      <c r="I98" s="85">
        <f>'3454'!BG91</f>
        <v>12920.103328494879</v>
      </c>
    </row>
    <row r="99" spans="1:9" x14ac:dyDescent="0.4">
      <c r="A99" s="35">
        <f>'3454'!Y92</f>
        <v>84500</v>
      </c>
      <c r="B99" s="106">
        <f>IF(A99&gt;174999.99,VLOOKUP(A99,'Higher Income Adjustment'!A$1:B$190,2),0)</f>
        <v>0</v>
      </c>
      <c r="C99" s="85">
        <f>'3454'!AX92</f>
        <v>16268.490565358152</v>
      </c>
      <c r="D99" s="85">
        <f>'3454'!AY92</f>
        <v>21123.407457752797</v>
      </c>
      <c r="E99" s="85">
        <f>'3454'!AZ92</f>
        <v>25978.324350147443</v>
      </c>
      <c r="G99" s="85">
        <f>'3454'!BE92</f>
        <v>7380.378393452831</v>
      </c>
      <c r="H99" s="85">
        <f>'3454'!BF92</f>
        <v>10165.077448515129</v>
      </c>
      <c r="I99" s="85">
        <f>'3454'!BG92</f>
        <v>12949.776503577426</v>
      </c>
    </row>
    <row r="100" spans="1:9" x14ac:dyDescent="0.4">
      <c r="A100" s="35">
        <f>'3454'!Y93</f>
        <v>85500</v>
      </c>
      <c r="B100" s="106">
        <f>IF(A100&gt;174999.99,VLOOKUP(A100,'Higher Income Adjustment'!A$1:B$190,2),0)</f>
        <v>0</v>
      </c>
      <c r="C100" s="85">
        <f>'3454'!AX93</f>
        <v>16369.171176442625</v>
      </c>
      <c r="D100" s="85">
        <f>'3454'!AY93</f>
        <v>21223.85704696324</v>
      </c>
      <c r="E100" s="85">
        <f>'3454'!AZ93</f>
        <v>26078.542917483854</v>
      </c>
      <c r="G100" s="85">
        <f>'3454'!BE93</f>
        <v>7410.3196864326346</v>
      </c>
      <c r="H100" s="85">
        <f>'3454'!BF93</f>
        <v>10194.886231215443</v>
      </c>
      <c r="I100" s="85">
        <f>'3454'!BG93</f>
        <v>12979.452775998252</v>
      </c>
    </row>
    <row r="101" spans="1:9" x14ac:dyDescent="0.4">
      <c r="A101" s="35">
        <f>'3454'!Y94</f>
        <v>86500</v>
      </c>
      <c r="B101" s="106">
        <f>IF(A101&gt;174999.99,VLOOKUP(A101,'Higher Income Adjustment'!A$1:B$190,2),0)</f>
        <v>0</v>
      </c>
      <c r="C101" s="85">
        <f>'3454'!AX94</f>
        <v>16469.846386775891</v>
      </c>
      <c r="D101" s="85">
        <f>'3454'!AY94</f>
        <v>21324.306636173678</v>
      </c>
      <c r="E101" s="85">
        <f>'3454'!AZ94</f>
        <v>26178.766885571466</v>
      </c>
      <c r="G101" s="85">
        <f>'3454'!BE94</f>
        <v>7440.257881631961</v>
      </c>
      <c r="H101" s="85">
        <f>'3454'!BF94</f>
        <v>10224.695013915758</v>
      </c>
      <c r="I101" s="85">
        <f>'3454'!BG94</f>
        <v>13009.132146199554</v>
      </c>
    </row>
    <row r="102" spans="1:9" x14ac:dyDescent="0.4">
      <c r="A102" s="35">
        <f>'3454'!Y95</f>
        <v>87500</v>
      </c>
      <c r="B102" s="106">
        <f>IF(A102&gt;174999.99,VLOOKUP(A102,'Higher Income Adjustment'!A$1:B$190,2),0)</f>
        <v>0</v>
      </c>
      <c r="C102" s="85">
        <f>'3454'!AX95</f>
        <v>16570.51619560488</v>
      </c>
      <c r="D102" s="85">
        <f>'3454'!AY95</f>
        <v>21424.756225384117</v>
      </c>
      <c r="E102" s="85">
        <f>'3454'!AZ95</f>
        <v>26278.996255163354</v>
      </c>
      <c r="G102" s="85">
        <f>'3454'!BE95</f>
        <v>7470.1929786188593</v>
      </c>
      <c r="H102" s="85">
        <f>'3454'!BF95</f>
        <v>10254.503796616073</v>
      </c>
      <c r="I102" s="85">
        <f>'3454'!BG95</f>
        <v>13038.814614613286</v>
      </c>
    </row>
    <row r="103" spans="1:9" x14ac:dyDescent="0.4">
      <c r="A103" s="35">
        <f>'3454'!Y96</f>
        <v>88500</v>
      </c>
      <c r="B103" s="106">
        <f>IF(A103&gt;174999.99,VLOOKUP(A103,'Higher Income Adjustment'!A$1:B$190,2),0)</f>
        <v>0</v>
      </c>
      <c r="C103" s="85">
        <f>'3454'!AX96</f>
        <v>16671.180602194421</v>
      </c>
      <c r="D103" s="85">
        <f>'3454'!AY96</f>
        <v>21525.205814594556</v>
      </c>
      <c r="E103" s="85">
        <f>'3454'!AZ96</f>
        <v>26379.23102699469</v>
      </c>
      <c r="G103" s="85">
        <f>'3454'!BE96</f>
        <v>7500.1249769716469</v>
      </c>
      <c r="H103" s="85">
        <f>'3454'!BF96</f>
        <v>10284.312579316387</v>
      </c>
      <c r="I103" s="85">
        <f>'3454'!BG96</f>
        <v>13068.500181661127</v>
      </c>
    </row>
    <row r="104" spans="1:9" x14ac:dyDescent="0.4">
      <c r="A104" s="35">
        <f>'3454'!Y97</f>
        <v>89500</v>
      </c>
      <c r="B104" s="106">
        <f>IF(A104&gt;174999.99,VLOOKUP(A104,'Higher Income Adjustment'!A$1:B$190,2),0)</f>
        <v>0</v>
      </c>
      <c r="C104" s="85">
        <f>'3454'!AX97</f>
        <v>16771.839605827252</v>
      </c>
      <c r="D104" s="85">
        <f>'3454'!AY97</f>
        <v>21625.655403804994</v>
      </c>
      <c r="E104" s="85">
        <f>'3454'!AZ97</f>
        <v>26479.471201782737</v>
      </c>
      <c r="G104" s="85">
        <f>'3454'!BE97</f>
        <v>7530.053876278911</v>
      </c>
      <c r="H104" s="85">
        <f>'3454'!BF97</f>
        <v>10314.1213620167</v>
      </c>
      <c r="I104" s="85">
        <f>'3454'!BG97</f>
        <v>13098.188847754489</v>
      </c>
    </row>
    <row r="105" spans="1:9" x14ac:dyDescent="0.4">
      <c r="A105" s="35">
        <f>'3454'!Y98</f>
        <v>90500</v>
      </c>
      <c r="B105" s="106">
        <f>IF(A105&gt;174999.99,VLOOKUP(A105,'Higher Income Adjustment'!A$1:B$190,2),0)</f>
        <v>0</v>
      </c>
      <c r="C105" s="85">
        <f>'3454'!AX98</f>
        <v>16872.493205804018</v>
      </c>
      <c r="D105" s="85">
        <f>'3454'!AY98</f>
        <v>21726.104993015437</v>
      </c>
      <c r="E105" s="85">
        <f>'3454'!AZ98</f>
        <v>26579.716780226856</v>
      </c>
      <c r="G105" s="85">
        <f>'3454'!BE98</f>
        <v>7559.9796761395191</v>
      </c>
      <c r="H105" s="85">
        <f>'3454'!BF98</f>
        <v>10343.930144717015</v>
      </c>
      <c r="I105" s="85">
        <f>'3454'!BG98</f>
        <v>13127.88061329451</v>
      </c>
    </row>
    <row r="106" spans="1:9" x14ac:dyDescent="0.4">
      <c r="A106" s="35">
        <f>'3454'!Y99</f>
        <v>91500</v>
      </c>
      <c r="B106" s="106">
        <f>IF(A106&gt;174999.99,VLOOKUP(A106,'Higher Income Adjustment'!A$1:B$190,2),0)</f>
        <v>0</v>
      </c>
      <c r="C106" s="85">
        <f>'3454'!AX99</f>
        <v>16973.141401443296</v>
      </c>
      <c r="D106" s="85">
        <f>'3454'!AY99</f>
        <v>21826.554582225875</v>
      </c>
      <c r="E106" s="85">
        <f>'3454'!AZ99</f>
        <v>26679.967763008455</v>
      </c>
      <c r="G106" s="85">
        <f>'3454'!BE99</f>
        <v>7589.9023761626186</v>
      </c>
      <c r="H106" s="85">
        <f>'3454'!BF99</f>
        <v>10373.738927417329</v>
      </c>
      <c r="I106" s="85">
        <f>'3454'!BG99</f>
        <v>13157.575478672039</v>
      </c>
    </row>
    <row r="107" spans="1:9" x14ac:dyDescent="0.4">
      <c r="A107" s="35">
        <f>'3454'!Y100</f>
        <v>92500</v>
      </c>
      <c r="B107" s="106">
        <f>IF(A107&gt;174999.99,VLOOKUP(A107,'Higher Income Adjustment'!A$1:B$190,2),0)</f>
        <v>0</v>
      </c>
      <c r="C107" s="85">
        <f>'3454'!AX100</f>
        <v>17073.784192081617</v>
      </c>
      <c r="D107" s="85">
        <f>'3454'!AY100</f>
        <v>21927.004171436318</v>
      </c>
      <c r="E107" s="85">
        <f>'3454'!AZ100</f>
        <v>26780.224150791018</v>
      </c>
      <c r="G107" s="85">
        <f>'3454'!BE100</f>
        <v>7619.8219759676476</v>
      </c>
      <c r="H107" s="85">
        <f>'3454'!BF100</f>
        <v>10403.547710117644</v>
      </c>
      <c r="I107" s="85">
        <f>'3454'!BG100</f>
        <v>13187.273444267641</v>
      </c>
    </row>
    <row r="108" spans="1:9" x14ac:dyDescent="0.4">
      <c r="A108" s="35">
        <f>'3454'!Y101</f>
        <v>93500</v>
      </c>
      <c r="B108" s="106">
        <f>IF(A108&gt;174999.99,VLOOKUP(A108,'Higher Income Adjustment'!A$1:B$190,2),0)</f>
        <v>0</v>
      </c>
      <c r="C108" s="85">
        <f>'3454'!AX101</f>
        <v>17174.421577073444</v>
      </c>
      <c r="D108" s="85">
        <f>'3454'!AY101</f>
        <v>22027.453760646757</v>
      </c>
      <c r="E108" s="85">
        <f>'3454'!AZ101</f>
        <v>26880.485944220069</v>
      </c>
      <c r="G108" s="85">
        <f>'3454'!BE101</f>
        <v>7649.7384751843456</v>
      </c>
      <c r="H108" s="85">
        <f>'3454'!BF101</f>
        <v>10433.356492817958</v>
      </c>
      <c r="I108" s="85">
        <f>'3454'!BG101</f>
        <v>13216.974510451571</v>
      </c>
    </row>
    <row r="109" spans="1:9" x14ac:dyDescent="0.4">
      <c r="A109" s="35">
        <f>'3454'!Y102</f>
        <v>94500</v>
      </c>
      <c r="B109" s="106">
        <f>IF(A109&gt;174999.99,VLOOKUP(A109,'Higher Income Adjustment'!A$1:B$190,2),0)</f>
        <v>0</v>
      </c>
      <c r="C109" s="85">
        <f>'3454'!AX102</f>
        <v>17275.053555791215</v>
      </c>
      <c r="D109" s="85">
        <f>'3454'!AY102</f>
        <v>22127.903349857195</v>
      </c>
      <c r="E109" s="85">
        <f>'3454'!AZ102</f>
        <v>26980.753143923175</v>
      </c>
      <c r="G109" s="85">
        <f>'3454'!BE102</f>
        <v>7679.651873452749</v>
      </c>
      <c r="H109" s="85">
        <f>'3454'!BF102</f>
        <v>10463.165275518273</v>
      </c>
      <c r="I109" s="85">
        <f>'3454'!BG102</f>
        <v>13246.678677583797</v>
      </c>
    </row>
    <row r="110" spans="1:9" x14ac:dyDescent="0.4">
      <c r="A110" s="35">
        <f>'3454'!Y103</f>
        <v>95500</v>
      </c>
      <c r="B110" s="106">
        <f>IF(A110&gt;174999.99,VLOOKUP(A110,'Higher Income Adjustment'!A$1:B$190,2),0)</f>
        <v>0</v>
      </c>
      <c r="C110" s="85">
        <f>'3454'!AX103</f>
        <v>17375.680127625346</v>
      </c>
      <c r="D110" s="85">
        <f>'3454'!AY103</f>
        <v>22228.352939067634</v>
      </c>
      <c r="E110" s="85">
        <f>'3454'!AZ103</f>
        <v>27081.025750509922</v>
      </c>
      <c r="G110" s="85">
        <f>'3454'!BE103</f>
        <v>7709.5621704232099</v>
      </c>
      <c r="H110" s="85">
        <f>'3454'!BF103</f>
        <v>10492.974058218588</v>
      </c>
      <c r="I110" s="85">
        <f>'3454'!BG103</f>
        <v>13276.385946013965</v>
      </c>
    </row>
    <row r="111" spans="1:9" x14ac:dyDescent="0.4">
      <c r="A111" s="35">
        <f>'3454'!Y104</f>
        <v>96500</v>
      </c>
      <c r="B111" s="106">
        <f>IF(A111&gt;174999.99,VLOOKUP(A111,'Higher Income Adjustment'!A$1:B$190,2),0)</f>
        <v>0</v>
      </c>
      <c r="C111" s="85">
        <f>'3454'!AX104</f>
        <v>17476.301291984222</v>
      </c>
      <c r="D111" s="85">
        <f>'3454'!AY104</f>
        <v>22328.802528278073</v>
      </c>
      <c r="E111" s="85">
        <f>'3454'!AZ104</f>
        <v>27181.303764571923</v>
      </c>
      <c r="G111" s="85">
        <f>'3454'!BE104</f>
        <v>7739.4693657563912</v>
      </c>
      <c r="H111" s="85">
        <f>'3454'!BF104</f>
        <v>10522.782840918902</v>
      </c>
      <c r="I111" s="85">
        <f>'3454'!BG104</f>
        <v>13306.096316081414</v>
      </c>
    </row>
    <row r="112" spans="1:9" x14ac:dyDescent="0.4">
      <c r="A112" s="35">
        <f>'3454'!Y105</f>
        <v>97500</v>
      </c>
      <c r="B112" s="106">
        <f>IF(A112&gt;174999.99,VLOOKUP(A112,'Higher Income Adjustment'!A$1:B$190,2),0)</f>
        <v>0</v>
      </c>
      <c r="C112" s="85">
        <f>'3454'!AX105</f>
        <v>17576.917048294239</v>
      </c>
      <c r="D112" s="85">
        <f>'3454'!AY105</f>
        <v>22429.252117488515</v>
      </c>
      <c r="E112" s="85">
        <f>'3454'!AZ105</f>
        <v>27281.587186682791</v>
      </c>
      <c r="G112" s="85">
        <f>'3454'!BE105</f>
        <v>7769.3734591232787</v>
      </c>
      <c r="H112" s="85">
        <f>'3454'!BF105</f>
        <v>10552.591623619217</v>
      </c>
      <c r="I112" s="85">
        <f>'3454'!BG105</f>
        <v>13335.809788115155</v>
      </c>
    </row>
    <row r="113" spans="1:9" x14ac:dyDescent="0.4">
      <c r="A113" s="35">
        <f>'3454'!Y106</f>
        <v>98500</v>
      </c>
      <c r="B113" s="106">
        <f>IF(A113&gt;174999.99,VLOOKUP(A113,'Higher Income Adjustment'!A$1:B$190,2),0)</f>
        <v>0</v>
      </c>
      <c r="C113" s="85">
        <f>'3454'!AX106</f>
        <v>17677.527395999779</v>
      </c>
      <c r="D113" s="85">
        <f>'3454'!AY106</f>
        <v>22529.701706698954</v>
      </c>
      <c r="E113" s="85">
        <f>'3454'!AZ106</f>
        <v>27381.876017398128</v>
      </c>
      <c r="G113" s="85">
        <f>'3454'!BE106</f>
        <v>7799.274450205181</v>
      </c>
      <c r="H113" s="85">
        <f>'3454'!BF106</f>
        <v>10582.40040631953</v>
      </c>
      <c r="I113" s="85">
        <f>'3454'!BG106</f>
        <v>13365.526362433879</v>
      </c>
    </row>
    <row r="114" spans="1:9" x14ac:dyDescent="0.4">
      <c r="A114" s="35">
        <f>'3454'!Y107</f>
        <v>99500</v>
      </c>
      <c r="B114" s="106">
        <f>IF(A114&gt;174999.99,VLOOKUP(A114,'Higher Income Adjustment'!A$1:B$190,2),0)</f>
        <v>0</v>
      </c>
      <c r="C114" s="85">
        <f>'3454'!AX107</f>
        <v>17778.132334563248</v>
      </c>
      <c r="D114" s="85">
        <f>'3454'!AY107</f>
        <v>22630.151295909396</v>
      </c>
      <c r="E114" s="85">
        <f>'3454'!AZ107</f>
        <v>27482.170257255544</v>
      </c>
      <c r="G114" s="85">
        <f>'3454'!BE107</f>
        <v>7829.1723386937438</v>
      </c>
      <c r="H114" s="85">
        <f>'3454'!BF107</f>
        <v>10612.209189019844</v>
      </c>
      <c r="I114" s="85">
        <f>'3454'!BG107</f>
        <v>13395.246039345944</v>
      </c>
    </row>
    <row r="115" spans="1:9" x14ac:dyDescent="0.4">
      <c r="A115" s="35">
        <f>'3454'!Y108</f>
        <v>100500</v>
      </c>
      <c r="B115" s="106">
        <f>IF(A115&gt;174999.99,VLOOKUP(A115,'Higher Income Adjustment'!A$1:B$190,2),0)</f>
        <v>0</v>
      </c>
      <c r="C115" s="85">
        <f>'3454'!AX108</f>
        <v>17878.731863465058</v>
      </c>
      <c r="D115" s="85">
        <f>'3454'!AY108</f>
        <v>22730.600885119835</v>
      </c>
      <c r="E115" s="85">
        <f>'3454'!AZ108</f>
        <v>27582.469906774611</v>
      </c>
      <c r="G115" s="85">
        <f>'3454'!BE108</f>
        <v>7859.0671242909448</v>
      </c>
      <c r="H115" s="85">
        <f>'3454'!BF108</f>
        <v>10642.017971720159</v>
      </c>
      <c r="I115" s="85">
        <f>'3454'!BG108</f>
        <v>13424.968819149373</v>
      </c>
    </row>
    <row r="116" spans="1:9" x14ac:dyDescent="0.4">
      <c r="A116" s="35">
        <f>'3454'!Y109</f>
        <v>101500</v>
      </c>
      <c r="B116" s="106">
        <f>IF(A116&gt;174999.99,VLOOKUP(A116,'Higher Income Adjustment'!A$1:B$190,2),0)</f>
        <v>0</v>
      </c>
      <c r="C116" s="85">
        <f>'3454'!AX109</f>
        <v>17979.325982203678</v>
      </c>
      <c r="D116" s="85">
        <f>'3454'!AY109</f>
        <v>22831.050474330274</v>
      </c>
      <c r="E116" s="85">
        <f>'3454'!AZ109</f>
        <v>27682.774966456869</v>
      </c>
      <c r="G116" s="85">
        <f>'3454'!BE109</f>
        <v>7888.9588067091054</v>
      </c>
      <c r="H116" s="85">
        <f>'3454'!BF109</f>
        <v>10671.826754420474</v>
      </c>
      <c r="I116" s="85">
        <f>'3454'!BG109</f>
        <v>13454.694702131841</v>
      </c>
    </row>
    <row r="117" spans="1:9" x14ac:dyDescent="0.4">
      <c r="A117" s="35">
        <f>'3454'!Y110</f>
        <v>102500</v>
      </c>
      <c r="B117" s="106">
        <f>IF(A117&gt;174999.99,VLOOKUP(A117,'Higher Income Adjustment'!A$1:B$190,2),0)</f>
        <v>0</v>
      </c>
      <c r="C117" s="85">
        <f>'3454'!AX110</f>
        <v>18079.914690295587</v>
      </c>
      <c r="D117" s="85">
        <f>'3454'!AY110</f>
        <v>22931.500063540712</v>
      </c>
      <c r="E117" s="85">
        <f>'3454'!AZ110</f>
        <v>27783.085436785837</v>
      </c>
      <c r="G117" s="85">
        <f>'3454'!BE110</f>
        <v>7918.8473856708933</v>
      </c>
      <c r="H117" s="85">
        <f>'3454'!BF110</f>
        <v>10701.635537120788</v>
      </c>
      <c r="I117" s="85">
        <f>'3454'!BG110</f>
        <v>13484.423688570683</v>
      </c>
    </row>
    <row r="118" spans="1:9" x14ac:dyDescent="0.4">
      <c r="A118" s="35">
        <f>'3454'!Y111</f>
        <v>103500</v>
      </c>
      <c r="B118" s="106">
        <f>IF(A118&gt;174999.99,VLOOKUP(A118,'Higher Income Adjustment'!A$1:B$190,2),0)</f>
        <v>0</v>
      </c>
      <c r="C118" s="85">
        <f>'3454'!AX111</f>
        <v>18180.497987275328</v>
      </c>
      <c r="D118" s="85">
        <f>'3454'!AY111</f>
        <v>23031.949652751151</v>
      </c>
      <c r="E118" s="85">
        <f>'3454'!AZ111</f>
        <v>27883.401318226974</v>
      </c>
      <c r="G118" s="85">
        <f>'3454'!BE111</f>
        <v>7948.7328609093238</v>
      </c>
      <c r="H118" s="85">
        <f>'3454'!BF111</f>
        <v>10731.444319821101</v>
      </c>
      <c r="I118" s="85">
        <f>'3454'!BG111</f>
        <v>13514.155778732878</v>
      </c>
    </row>
    <row r="119" spans="1:9" x14ac:dyDescent="0.4">
      <c r="A119" s="35">
        <f>'3454'!Y112</f>
        <v>104500</v>
      </c>
      <c r="B119" s="106">
        <f>IF(A119&gt;174999.99,VLOOKUP(A119,'Higher Income Adjustment'!A$1:B$190,2),0)</f>
        <v>0</v>
      </c>
      <c r="C119" s="85">
        <f>'3454'!AX112</f>
        <v>18281.075872695495</v>
      </c>
      <c r="D119" s="85">
        <f>'3454'!AY112</f>
        <v>23132.399241961593</v>
      </c>
      <c r="E119" s="85">
        <f>'3454'!AZ112</f>
        <v>27983.722611227691</v>
      </c>
      <c r="G119" s="85">
        <f>'3454'!BE112</f>
        <v>7978.6152321677746</v>
      </c>
      <c r="H119" s="85">
        <f>'3454'!BF112</f>
        <v>10761.253102521416</v>
      </c>
      <c r="I119" s="85">
        <f>'3454'!BG112</f>
        <v>13543.890972875057</v>
      </c>
    </row>
    <row r="120" spans="1:9" x14ac:dyDescent="0.4">
      <c r="A120" s="35">
        <f>'3454'!Y113</f>
        <v>105500</v>
      </c>
      <c r="B120" s="106">
        <f>IF(A120&gt;174999.99,VLOOKUP(A120,'Higher Income Adjustment'!A$1:B$190,2),0)</f>
        <v>0</v>
      </c>
      <c r="C120" s="85">
        <f>'3454'!AX113</f>
        <v>18381.648346126731</v>
      </c>
      <c r="D120" s="85">
        <f>'3454'!AY113</f>
        <v>23232.848831172032</v>
      </c>
      <c r="E120" s="85">
        <f>'3454'!AZ113</f>
        <v>28084.049316217333</v>
      </c>
      <c r="G120" s="85">
        <f>'3454'!BE113</f>
        <v>8008.4944991999791</v>
      </c>
      <c r="H120" s="85">
        <f>'3454'!BF113</f>
        <v>10791.06188522173</v>
      </c>
      <c r="I120" s="85">
        <f>'3454'!BG113</f>
        <v>13573.629271243481</v>
      </c>
    </row>
    <row r="121" spans="1:9" x14ac:dyDescent="0.4">
      <c r="A121" s="35">
        <f>'3454'!Y114</f>
        <v>106500</v>
      </c>
      <c r="B121" s="106">
        <f>IF(A121&gt;174999.99,VLOOKUP(A121,'Higher Income Adjustment'!A$1:B$190,2),0)</f>
        <v>0</v>
      </c>
      <c r="C121" s="85">
        <f>'3454'!AX114</f>
        <v>18482.215407157772</v>
      </c>
      <c r="D121" s="85">
        <f>'3454'!AY114</f>
        <v>23333.298420382474</v>
      </c>
      <c r="E121" s="85">
        <f>'3454'!AZ114</f>
        <v>28184.381433607177</v>
      </c>
      <c r="G121" s="85">
        <f>'3454'!BE114</f>
        <v>8038.3706617700354</v>
      </c>
      <c r="H121" s="85">
        <f>'3454'!BF114</f>
        <v>10820.870667922045</v>
      </c>
      <c r="I121" s="85">
        <f>'3454'!BG114</f>
        <v>13603.370674074054</v>
      </c>
    </row>
    <row r="122" spans="1:9" x14ac:dyDescent="0.4">
      <c r="A122" s="35">
        <f>'3454'!Y115</f>
        <v>107500</v>
      </c>
      <c r="B122" s="106">
        <f>IF(A122&gt;174999.99,VLOOKUP(A122,'Higher Income Adjustment'!A$1:B$190,2),0)</f>
        <v>0</v>
      </c>
      <c r="C122" s="85">
        <f>'3454'!AX115</f>
        <v>18582.7770553954</v>
      </c>
      <c r="D122" s="85">
        <f>'3454'!AY115</f>
        <v>23433.748009592913</v>
      </c>
      <c r="E122" s="85">
        <f>'3454'!AZ115</f>
        <v>28284.718963790427</v>
      </c>
      <c r="G122" s="85">
        <f>'3454'!BE115</f>
        <v>8068.2437196524061</v>
      </c>
      <c r="H122" s="85">
        <f>'3454'!BF115</f>
        <v>10850.67945062236</v>
      </c>
      <c r="I122" s="85">
        <f>'3454'!BG115</f>
        <v>13633.115181592313</v>
      </c>
    </row>
    <row r="123" spans="1:9" x14ac:dyDescent="0.4">
      <c r="A123" s="35">
        <f>'3454'!Y116</f>
        <v>108500</v>
      </c>
      <c r="B123" s="106">
        <f>IF(A123&gt;174999.99,VLOOKUP(A123,'Higher Income Adjustment'!A$1:B$190,2),0)</f>
        <v>0</v>
      </c>
      <c r="C123" s="85">
        <f>'3454'!AX116</f>
        <v>18683.333290464507</v>
      </c>
      <c r="D123" s="85">
        <f>'3454'!AY116</f>
        <v>23534.197598803352</v>
      </c>
      <c r="E123" s="85">
        <f>'3454'!AZ116</f>
        <v>28385.061907142197</v>
      </c>
      <c r="G123" s="85">
        <f>'3454'!BE116</f>
        <v>8098.1136726319319</v>
      </c>
      <c r="H123" s="85">
        <f>'3454'!BF116</f>
        <v>10880.488233322674</v>
      </c>
      <c r="I123" s="85">
        <f>'3454'!BG116</f>
        <v>13662.862794013417</v>
      </c>
    </row>
    <row r="124" spans="1:9" x14ac:dyDescent="0.4">
      <c r="A124" s="35">
        <f>'3454'!Y117</f>
        <v>109500</v>
      </c>
      <c r="B124" s="106">
        <f>IF(A124&gt;174999.99,VLOOKUP(A124,'Higher Income Adjustment'!A$1:B$190,2),0)</f>
        <v>0</v>
      </c>
      <c r="C124" s="85">
        <f>'3454'!AX117</f>
        <v>18783.884112008054</v>
      </c>
      <c r="D124" s="85">
        <f>'3454'!AY117</f>
        <v>23634.647188013791</v>
      </c>
      <c r="E124" s="85">
        <f>'3454'!AZ117</f>
        <v>28485.410264019527</v>
      </c>
      <c r="G124" s="85">
        <f>'3454'!BE117</f>
        <v>8127.9805205038247</v>
      </c>
      <c r="H124" s="85">
        <f>'3454'!BF117</f>
        <v>10910.297016022989</v>
      </c>
      <c r="I124" s="85">
        <f>'3454'!BG117</f>
        <v>13692.613511542153</v>
      </c>
    </row>
    <row r="125" spans="1:9" x14ac:dyDescent="0.4">
      <c r="A125" s="35">
        <f>'3454'!Y118</f>
        <v>110500</v>
      </c>
      <c r="B125" s="106">
        <f>IF(A125&gt;174999.99,VLOOKUP(A125,'Higher Income Adjustment'!A$1:B$190,2),0)</f>
        <v>0</v>
      </c>
      <c r="C125" s="85">
        <f>'3454'!AX118</f>
        <v>18884.429519687106</v>
      </c>
      <c r="D125" s="85">
        <f>'3454'!AY118</f>
        <v>23735.096777224229</v>
      </c>
      <c r="E125" s="85">
        <f>'3454'!AZ118</f>
        <v>28585.764034761352</v>
      </c>
      <c r="G125" s="85">
        <f>'3454'!BE118</f>
        <v>8157.8442630736736</v>
      </c>
      <c r="H125" s="85">
        <f>'3454'!BF118</f>
        <v>10940.105798723303</v>
      </c>
      <c r="I125" s="85">
        <f>'3454'!BG118</f>
        <v>13722.367334372933</v>
      </c>
    </row>
    <row r="126" spans="1:9" x14ac:dyDescent="0.4">
      <c r="A126" s="35">
        <f>'3454'!Y119</f>
        <v>111500</v>
      </c>
      <c r="B126" s="106">
        <f>IF(A126&gt;174999.99,VLOOKUP(A126,'Higher Income Adjustment'!A$1:B$190,2),0)</f>
        <v>0</v>
      </c>
      <c r="C126" s="85">
        <f>'3454'!AX119</f>
        <v>18984.969513180833</v>
      </c>
      <c r="D126" s="85">
        <f>'3454'!AY119</f>
        <v>23835.546366434672</v>
      </c>
      <c r="E126" s="85">
        <f>'3454'!AZ119</f>
        <v>28686.12321968851</v>
      </c>
      <c r="G126" s="85">
        <f>'3454'!BE119</f>
        <v>8187.7049001574542</v>
      </c>
      <c r="H126" s="85">
        <f>'3454'!BF119</f>
        <v>10969.914581423618</v>
      </c>
      <c r="I126" s="85">
        <f>'3454'!BG119</f>
        <v>13752.124262689782</v>
      </c>
    </row>
    <row r="127" spans="1:9" x14ac:dyDescent="0.4">
      <c r="A127" s="35">
        <f>'3454'!Y120</f>
        <v>112500</v>
      </c>
      <c r="B127" s="106">
        <f>IF(A127&gt;174999.99,VLOOKUP(A127,'Higher Income Adjustment'!A$1:B$190,2),0)</f>
        <v>0</v>
      </c>
      <c r="C127" s="85">
        <f>'3454'!AX120</f>
        <v>19085.504092186493</v>
      </c>
      <c r="D127" s="85">
        <f>'3454'!AY120</f>
        <v>23935.99595564511</v>
      </c>
      <c r="E127" s="85">
        <f>'3454'!AZ120</f>
        <v>28786.487819103728</v>
      </c>
      <c r="G127" s="85">
        <f>'3454'!BE120</f>
        <v>8217.5624315815221</v>
      </c>
      <c r="H127" s="85">
        <f>'3454'!BF120</f>
        <v>10999.723364123931</v>
      </c>
      <c r="I127" s="85">
        <f>'3454'!BG120</f>
        <v>13781.88429666634</v>
      </c>
    </row>
    <row r="128" spans="1:9" x14ac:dyDescent="0.4">
      <c r="A128" s="35">
        <f>'3454'!Y121</f>
        <v>113500</v>
      </c>
      <c r="B128" s="106">
        <f>IF(A128&gt;174999.99,VLOOKUP(A128,'Higher Income Adjustment'!A$1:B$190,2),0)</f>
        <v>0</v>
      </c>
      <c r="C128" s="85">
        <f>'3454'!AX121</f>
        <v>19186.033256419469</v>
      </c>
      <c r="D128" s="85">
        <f>'3454'!AY121</f>
        <v>24036.445544855553</v>
      </c>
      <c r="E128" s="85">
        <f>'3454'!AZ121</f>
        <v>28886.857833291637</v>
      </c>
      <c r="G128" s="85">
        <f>'3454'!BE121</f>
        <v>8247.4168571826267</v>
      </c>
      <c r="H128" s="85">
        <f>'3454'!BF121</f>
        <v>11029.532146824246</v>
      </c>
      <c r="I128" s="85">
        <f>'3454'!BG121</f>
        <v>13811.647436465864</v>
      </c>
    </row>
    <row r="129" spans="1:9" x14ac:dyDescent="0.4">
      <c r="A129" s="35">
        <f>'3454'!Y122</f>
        <v>114500</v>
      </c>
      <c r="B129" s="106">
        <f>IF(A129&gt;174999.99,VLOOKUP(A129,'Higher Income Adjustment'!A$1:B$190,2),0)</f>
        <v>0</v>
      </c>
      <c r="C129" s="85">
        <f>'3454'!AX122</f>
        <v>19286.557005613256</v>
      </c>
      <c r="D129" s="85">
        <f>'3454'!AY122</f>
        <v>24136.895134065991</v>
      </c>
      <c r="E129" s="85">
        <f>'3454'!AZ122</f>
        <v>28987.233262518726</v>
      </c>
      <c r="G129" s="85">
        <f>'3454'!BE122</f>
        <v>8277.2681768079037</v>
      </c>
      <c r="H129" s="85">
        <f>'3454'!BF122</f>
        <v>11059.34092952456</v>
      </c>
      <c r="I129" s="85">
        <f>'3454'!BG122</f>
        <v>13841.413682241217</v>
      </c>
    </row>
    <row r="130" spans="1:9" x14ac:dyDescent="0.4">
      <c r="A130" s="35">
        <f>'3454'!Y123</f>
        <v>115500</v>
      </c>
      <c r="B130" s="106">
        <f>IF(A130&gt;174999.99,VLOOKUP(A130,'Higher Income Adjustment'!A$1:B$190,2),0)</f>
        <v>0</v>
      </c>
      <c r="C130" s="85">
        <f>'3454'!AX123</f>
        <v>19387.075339519466</v>
      </c>
      <c r="D130" s="85">
        <f>'3454'!AY123</f>
        <v>24237.34472327643</v>
      </c>
      <c r="E130" s="85">
        <f>'3454'!AZ123</f>
        <v>29087.614107033394</v>
      </c>
      <c r="G130" s="85">
        <f>'3454'!BE123</f>
        <v>8307.1163903148827</v>
      </c>
      <c r="H130" s="85">
        <f>'3454'!BF123</f>
        <v>11089.149712224875</v>
      </c>
      <c r="I130" s="85">
        <f>'3454'!BG123</f>
        <v>13871.183034134867</v>
      </c>
    </row>
    <row r="131" spans="1:9" x14ac:dyDescent="0.4">
      <c r="A131" s="35">
        <f>'3454'!Y124</f>
        <v>116500</v>
      </c>
      <c r="B131" s="106">
        <f>IF(A131&gt;174999.99,VLOOKUP(A131,'Higher Income Adjustment'!A$1:B$190,2),0)</f>
        <v>0</v>
      </c>
      <c r="C131" s="85">
        <f>'3454'!AX124</f>
        <v>19487.588257907842</v>
      </c>
      <c r="D131" s="85">
        <f>'3454'!AY124</f>
        <v>24337.794312486869</v>
      </c>
      <c r="E131" s="85">
        <f>'3454'!AZ124</f>
        <v>29188.000367065895</v>
      </c>
      <c r="G131" s="85">
        <f>'3454'!BE124</f>
        <v>8336.9614975714921</v>
      </c>
      <c r="H131" s="85">
        <f>'3454'!BF124</f>
        <v>11118.958494925189</v>
      </c>
      <c r="I131" s="85">
        <f>'3454'!BG124</f>
        <v>13900.955492278887</v>
      </c>
    </row>
    <row r="132" spans="1:9" x14ac:dyDescent="0.4">
      <c r="A132" s="35">
        <f>'3454'!Y125</f>
        <v>117500</v>
      </c>
      <c r="B132" s="106">
        <f>IF(A132&gt;174999.99,VLOOKUP(A132,'Higher Income Adjustment'!A$1:B$190,2),0)</f>
        <v>0</v>
      </c>
      <c r="C132" s="85">
        <f>'3454'!AX125</f>
        <v>19588.095760566248</v>
      </c>
      <c r="D132" s="85">
        <f>'3454'!AY125</f>
        <v>24438.243901697308</v>
      </c>
      <c r="E132" s="85">
        <f>'3454'!AZ125</f>
        <v>29288.392042828367</v>
      </c>
      <c r="G132" s="85">
        <f>'3454'!BE125</f>
        <v>8366.8034984560509</v>
      </c>
      <c r="H132" s="85">
        <f>'3454'!BF125</f>
        <v>11148.767277625504</v>
      </c>
      <c r="I132" s="85">
        <f>'3454'!BG125</f>
        <v>13930.731056794957</v>
      </c>
    </row>
    <row r="133" spans="1:9" x14ac:dyDescent="0.4">
      <c r="A133" s="35">
        <f>'3454'!Y126</f>
        <v>118500</v>
      </c>
      <c r="B133" s="106">
        <f>IF(A133&gt;174999.99,VLOOKUP(A133,'Higher Income Adjustment'!A$1:B$190,2),0)</f>
        <v>0</v>
      </c>
      <c r="C133" s="85">
        <f>'3454'!AX126</f>
        <v>19688.597847300683</v>
      </c>
      <c r="D133" s="85">
        <f>'3454'!AY126</f>
        <v>24538.69349090775</v>
      </c>
      <c r="E133" s="85">
        <f>'3454'!AZ126</f>
        <v>29388.789134514816</v>
      </c>
      <c r="G133" s="85">
        <f>'3454'!BE126</f>
        <v>8396.642392857284</v>
      </c>
      <c r="H133" s="85">
        <f>'3454'!BF126</f>
        <v>11178.576060325817</v>
      </c>
      <c r="I133" s="85">
        <f>'3454'!BG126</f>
        <v>13960.50972779435</v>
      </c>
    </row>
    <row r="134" spans="1:9" x14ac:dyDescent="0.4">
      <c r="A134" s="35">
        <f>'3454'!Y127</f>
        <v>119500</v>
      </c>
      <c r="B134" s="106">
        <f>IF(A134&gt;174999.99,VLOOKUP(A134,'Higher Income Adjustment'!A$1:B$190,2),0)</f>
        <v>0</v>
      </c>
      <c r="C134" s="85">
        <f>'3454'!AX127</f>
        <v>19789.094517935271</v>
      </c>
      <c r="D134" s="85">
        <f>'3454'!AY127</f>
        <v>24639.143080118189</v>
      </c>
      <c r="E134" s="85">
        <f>'3454'!AZ127</f>
        <v>29489.191642301106</v>
      </c>
      <c r="G134" s="85">
        <f>'3454'!BE127</f>
        <v>8426.4781806743194</v>
      </c>
      <c r="H134" s="85">
        <f>'3454'!BF127</f>
        <v>11208.384843026131</v>
      </c>
      <c r="I134" s="85">
        <f>'3454'!BG127</f>
        <v>13990.291505377943</v>
      </c>
    </row>
    <row r="135" spans="1:9" x14ac:dyDescent="0.4">
      <c r="A135" s="35">
        <f>'3454'!Y128</f>
        <v>120500</v>
      </c>
      <c r="B135" s="106">
        <f>IF(A135&gt;174999.99,VLOOKUP(A135,'Higher Income Adjustment'!A$1:B$190,2),0)</f>
        <v>0</v>
      </c>
      <c r="C135" s="85">
        <f>'3454'!AX128</f>
        <v>19889.585772312297</v>
      </c>
      <c r="D135" s="85">
        <f>'3454'!AY128</f>
        <v>24739.592669328631</v>
      </c>
      <c r="E135" s="85">
        <f>'3454'!AZ128</f>
        <v>29589.599566344965</v>
      </c>
      <c r="G135" s="85">
        <f>'3454'!BE128</f>
        <v>8456.3108618166825</v>
      </c>
      <c r="H135" s="85">
        <f>'3454'!BF128</f>
        <v>11238.193625726446</v>
      </c>
      <c r="I135" s="85">
        <f>'3454'!BG128</f>
        <v>14020.07638963621</v>
      </c>
    </row>
    <row r="136" spans="1:9" x14ac:dyDescent="0.4">
      <c r="A136" s="35">
        <f>'3454'!Y129</f>
        <v>121500</v>
      </c>
      <c r="B136" s="106">
        <f>IF(A136&gt;174999.99,VLOOKUP(A136,'Higher Income Adjustment'!A$1:B$190,2),0)</f>
        <v>0</v>
      </c>
      <c r="C136" s="85">
        <f>'3454'!AX129</f>
        <v>19990.071610292154</v>
      </c>
      <c r="D136" s="85">
        <f>'3454'!AY129</f>
        <v>24840.04225853907</v>
      </c>
      <c r="E136" s="85">
        <f>'3454'!AZ129</f>
        <v>29690.012906785985</v>
      </c>
      <c r="G136" s="85">
        <f>'3454'!BE129</f>
        <v>8486.1404362043086</v>
      </c>
      <c r="H136" s="85">
        <f>'3454'!BF129</f>
        <v>11268.002408426761</v>
      </c>
      <c r="I136" s="85">
        <f>'3454'!BG129</f>
        <v>14049.864380649213</v>
      </c>
    </row>
    <row r="137" spans="1:9" x14ac:dyDescent="0.4">
      <c r="A137" s="35">
        <f>'3454'!Y130</f>
        <v>122500</v>
      </c>
      <c r="B137" s="106">
        <f>IF(A137&gt;174999.99,VLOOKUP(A137,'Higher Income Adjustment'!A$1:B$190,2),0)</f>
        <v>0</v>
      </c>
      <c r="C137" s="85">
        <f>'3454'!AX130</f>
        <v>20090.552031753403</v>
      </c>
      <c r="D137" s="85">
        <f>'3454'!AY130</f>
        <v>24940.491847749508</v>
      </c>
      <c r="E137" s="85">
        <f>'3454'!AZ130</f>
        <v>29790.431663745614</v>
      </c>
      <c r="G137" s="85">
        <f>'3454'!BE130</f>
        <v>8515.9669037675358</v>
      </c>
      <c r="H137" s="85">
        <f>'3454'!BF130</f>
        <v>11297.811191127075</v>
      </c>
      <c r="I137" s="85">
        <f>'3454'!BG130</f>
        <v>14079.655478486615</v>
      </c>
    </row>
    <row r="138" spans="1:9" x14ac:dyDescent="0.4">
      <c r="A138" s="35">
        <f>'3454'!Y131</f>
        <v>123500</v>
      </c>
      <c r="B138" s="106">
        <f>IF(A138&gt;174999.99,VLOOKUP(A138,'Higher Income Adjustment'!A$1:B$190,2),0)</f>
        <v>0</v>
      </c>
      <c r="C138" s="85">
        <f>'3454'!AX131</f>
        <v>20191.027036592743</v>
      </c>
      <c r="D138" s="85">
        <f>'3454'!AY131</f>
        <v>25040.941436959947</v>
      </c>
      <c r="E138" s="85">
        <f>'3454'!AZ131</f>
        <v>29890.855837327152</v>
      </c>
      <c r="G138" s="85">
        <f>'3454'!BE131</f>
        <v>8545.7902644471142</v>
      </c>
      <c r="H138" s="85">
        <f>'3454'!BF131</f>
        <v>11327.61997382739</v>
      </c>
      <c r="I138" s="85">
        <f>'3454'!BG131</f>
        <v>14109.449683207666</v>
      </c>
    </row>
    <row r="139" spans="1:9" x14ac:dyDescent="0.4">
      <c r="A139" s="35">
        <f>'3454'!Y132</f>
        <v>124500</v>
      </c>
      <c r="B139" s="106">
        <f>IF(A139&gt;174999.99,VLOOKUP(A139,'Higher Income Adjustment'!A$1:B$190,2),0)</f>
        <v>0</v>
      </c>
      <c r="C139" s="85">
        <f>'3454'!AX132</f>
        <v>20291.496624725009</v>
      </c>
      <c r="D139" s="85">
        <f>'3454'!AY132</f>
        <v>25141.391026170386</v>
      </c>
      <c r="E139" s="85">
        <f>'3454'!AZ132</f>
        <v>29991.285427615763</v>
      </c>
      <c r="G139" s="85">
        <f>'3454'!BE132</f>
        <v>8575.6105181941948</v>
      </c>
      <c r="H139" s="85">
        <f>'3454'!BF132</f>
        <v>11357.428756527705</v>
      </c>
      <c r="I139" s="85">
        <f>'3454'!BG132</f>
        <v>14139.246994861214</v>
      </c>
    </row>
    <row r="140" spans="1:9" x14ac:dyDescent="0.4">
      <c r="A140" s="35">
        <f>'3454'!Y133</f>
        <v>125500</v>
      </c>
      <c r="B140" s="106">
        <f>IF(A140&gt;174999.99,VLOOKUP(A140,'Higher Income Adjustment'!A$1:B$190,2),0)</f>
        <v>0</v>
      </c>
      <c r="C140" s="85">
        <f>'3454'!AX133</f>
        <v>20391.960796083204</v>
      </c>
      <c r="D140" s="85">
        <f>'3454'!AY133</f>
        <v>25241.840615380828</v>
      </c>
      <c r="E140" s="85">
        <f>'3454'!AZ133</f>
        <v>30091.720434678453</v>
      </c>
      <c r="G140" s="85">
        <f>'3454'!BE133</f>
        <v>8605.4276649703461</v>
      </c>
      <c r="H140" s="85">
        <f>'3454'!BF133</f>
        <v>11387.237539228019</v>
      </c>
      <c r="I140" s="85">
        <f>'3454'!BG133</f>
        <v>14169.047413485692</v>
      </c>
    </row>
    <row r="141" spans="1:9" x14ac:dyDescent="0.4">
      <c r="A141" s="35">
        <f>'3454'!Y134</f>
        <v>126500</v>
      </c>
      <c r="B141" s="106">
        <f>IF(A141&gt;174999.99,VLOOKUP(A141,'Higher Income Adjustment'!A$1:B$190,2),0)</f>
        <v>0</v>
      </c>
      <c r="C141" s="85">
        <f>'3454'!AX134</f>
        <v>20492.419550618459</v>
      </c>
      <c r="D141" s="85">
        <f>'3454'!AY134</f>
        <v>25342.290204591267</v>
      </c>
      <c r="E141" s="85">
        <f>'3454'!AZ134</f>
        <v>30192.160858564075</v>
      </c>
      <c r="G141" s="85">
        <f>'3454'!BE134</f>
        <v>8635.2417047475428</v>
      </c>
      <c r="H141" s="85">
        <f>'3454'!BF134</f>
        <v>11417.046321928334</v>
      </c>
      <c r="I141" s="85">
        <f>'3454'!BG134</f>
        <v>14198.850939109125</v>
      </c>
    </row>
    <row r="142" spans="1:9" x14ac:dyDescent="0.4">
      <c r="A142" s="35">
        <f>'3454'!Y135</f>
        <v>127500</v>
      </c>
      <c r="B142" s="106">
        <f>IF(A142&gt;174999.99,VLOOKUP(A142,'Higher Income Adjustment'!A$1:B$190,2),0)</f>
        <v>0</v>
      </c>
      <c r="C142" s="85">
        <f>'3454'!AX135</f>
        <v>20592.872888300069</v>
      </c>
      <c r="D142" s="85">
        <f>'3454'!AY135</f>
        <v>25442.739793801709</v>
      </c>
      <c r="E142" s="85">
        <f>'3454'!AZ135</f>
        <v>30292.606699303349</v>
      </c>
      <c r="G142" s="85">
        <f>'3454'!BE135</f>
        <v>8665.0526375081645</v>
      </c>
      <c r="H142" s="85">
        <f>'3454'!BF135</f>
        <v>11446.855104628647</v>
      </c>
      <c r="I142" s="85">
        <f>'3454'!BG135</f>
        <v>14228.657571749129</v>
      </c>
    </row>
    <row r="143" spans="1:9" x14ac:dyDescent="0.4">
      <c r="A143" s="35">
        <f>'3454'!Y136</f>
        <v>128500</v>
      </c>
      <c r="B143" s="106">
        <f>IF(A143&gt;174999.99,VLOOKUP(A143,'Higher Income Adjustment'!A$1:B$190,2),0)</f>
        <v>0</v>
      </c>
      <c r="C143" s="85">
        <f>'3454'!AX136</f>
        <v>20693.320809115467</v>
      </c>
      <c r="D143" s="85">
        <f>'3454'!AY136</f>
        <v>25543.189383012148</v>
      </c>
      <c r="E143" s="85">
        <f>'3454'!AZ136</f>
        <v>30393.05795690883</v>
      </c>
      <c r="G143" s="85">
        <f>'3454'!BE136</f>
        <v>8694.8604632450151</v>
      </c>
      <c r="H143" s="85">
        <f>'3454'!BF136</f>
        <v>11476.663887328961</v>
      </c>
      <c r="I143" s="85">
        <f>'3454'!BG136</f>
        <v>14258.467311412907</v>
      </c>
    </row>
    <row r="144" spans="1:9" x14ac:dyDescent="0.4">
      <c r="A144" s="35">
        <f>'3454'!Y137</f>
        <v>129500</v>
      </c>
      <c r="B144" s="106">
        <f>IF(A144&gt;174999.99,VLOOKUP(A144,'Higher Income Adjustment'!A$1:B$190,2),0)</f>
        <v>0</v>
      </c>
      <c r="C144" s="85">
        <f>'3454'!AX137</f>
        <v>20793.763313070249</v>
      </c>
      <c r="D144" s="85">
        <f>'3454'!AY137</f>
        <v>25643.638972222587</v>
      </c>
      <c r="E144" s="85">
        <f>'3454'!AZ137</f>
        <v>30493.514631374925</v>
      </c>
      <c r="G144" s="85">
        <f>'3454'!BE137</f>
        <v>8724.6651819612962</v>
      </c>
      <c r="H144" s="85">
        <f>'3454'!BF137</f>
        <v>11506.472670029276</v>
      </c>
      <c r="I144" s="85">
        <f>'3454'!BG137</f>
        <v>14288.280158097255</v>
      </c>
    </row>
    <row r="145" spans="1:9" x14ac:dyDescent="0.4">
      <c r="A145" s="35">
        <f>'3454'!Y138</f>
        <v>130500</v>
      </c>
      <c r="B145" s="106">
        <f>IF(A145&gt;174999.99,VLOOKUP(A145,'Higher Income Adjustment'!A$1:B$190,2),0)</f>
        <v>0</v>
      </c>
      <c r="C145" s="85">
        <f>'3454'!AX138</f>
        <v>20894.200400188158</v>
      </c>
      <c r="D145" s="85">
        <f>'3454'!AY138</f>
        <v>25744.088561433025</v>
      </c>
      <c r="E145" s="85">
        <f>'3454'!AZ138</f>
        <v>30593.976722677893</v>
      </c>
      <c r="G145" s="85">
        <f>'3454'!BE138</f>
        <v>8754.4667936706264</v>
      </c>
      <c r="H145" s="85">
        <f>'3454'!BF138</f>
        <v>11536.28145272959</v>
      </c>
      <c r="I145" s="85">
        <f>'3454'!BG138</f>
        <v>14318.096111788554</v>
      </c>
    </row>
    <row r="146" spans="1:9" x14ac:dyDescent="0.4">
      <c r="A146" s="35">
        <f>'3454'!Y139</f>
        <v>131500</v>
      </c>
      <c r="B146" s="106">
        <f>IF(A146&gt;174999.99,VLOOKUP(A146,'Higher Income Adjustment'!A$1:B$190,2),0)</f>
        <v>0</v>
      </c>
      <c r="C146" s="85">
        <f>'3454'!AX139</f>
        <v>20994.632070511077</v>
      </c>
      <c r="D146" s="85">
        <f>'3454'!AY139</f>
        <v>25844.538150643464</v>
      </c>
      <c r="E146" s="85">
        <f>'3454'!AZ139</f>
        <v>30694.444230775851</v>
      </c>
      <c r="G146" s="85">
        <f>'3454'!BE139</f>
        <v>8784.2652983970329</v>
      </c>
      <c r="H146" s="85">
        <f>'3454'!BF139</f>
        <v>11566.090235429905</v>
      </c>
      <c r="I146" s="85">
        <f>'3454'!BG139</f>
        <v>14347.915172462777</v>
      </c>
    </row>
    <row r="147" spans="1:9" x14ac:dyDescent="0.4">
      <c r="A147" s="35">
        <f>'3454'!Y140</f>
        <v>132500</v>
      </c>
      <c r="B147" s="106">
        <f>IF(A147&gt;174999.99,VLOOKUP(A147,'Higher Income Adjustment'!A$1:B$190,2),0)</f>
        <v>0</v>
      </c>
      <c r="C147" s="85">
        <f>'3454'!AX140</f>
        <v>21095.058324099053</v>
      </c>
      <c r="D147" s="85">
        <f>'3454'!AY140</f>
        <v>25944.987739853907</v>
      </c>
      <c r="E147" s="85">
        <f>'3454'!AZ140</f>
        <v>30794.91715560876</v>
      </c>
      <c r="G147" s="85">
        <f>'3454'!BE140</f>
        <v>8814.0606961749527</v>
      </c>
      <c r="H147" s="85">
        <f>'3454'!BF140</f>
        <v>11595.899018130218</v>
      </c>
      <c r="I147" s="85">
        <f>'3454'!BG140</f>
        <v>14377.737340085483</v>
      </c>
    </row>
    <row r="148" spans="1:9" x14ac:dyDescent="0.4">
      <c r="A148" s="35">
        <f>'3454'!Y141</f>
        <v>133500</v>
      </c>
      <c r="B148" s="106">
        <f>IF(A148&gt;174999.99,VLOOKUP(A148,'Higher Income Adjustment'!A$1:B$190,2),0)</f>
        <v>0</v>
      </c>
      <c r="C148" s="85">
        <f>'3454'!AX141</f>
        <v>21195.479161030267</v>
      </c>
      <c r="D148" s="85">
        <f>'3454'!AY141</f>
        <v>26045.437329064345</v>
      </c>
      <c r="E148" s="85">
        <f>'3454'!AZ141</f>
        <v>30895.395497098423</v>
      </c>
      <c r="G148" s="85">
        <f>'3454'!BE141</f>
        <v>8843.8529870492366</v>
      </c>
      <c r="H148" s="85">
        <f>'3454'!BF141</f>
        <v>11625.707800830533</v>
      </c>
      <c r="I148" s="85">
        <f>'3454'!BG141</f>
        <v>14407.562614611828</v>
      </c>
    </row>
    <row r="149" spans="1:9" x14ac:dyDescent="0.4">
      <c r="A149" s="35">
        <f>'3454'!Y142</f>
        <v>134500</v>
      </c>
      <c r="B149" s="106">
        <f>IF(A149&gt;174999.99,VLOOKUP(A149,'Higher Income Adjustment'!A$1:B$190,2),0)</f>
        <v>0</v>
      </c>
      <c r="C149" s="85">
        <f>'3454'!AX142</f>
        <v>21295.894581401062</v>
      </c>
      <c r="D149" s="85">
        <f>'3454'!AY142</f>
        <v>26145.886918274788</v>
      </c>
      <c r="E149" s="85">
        <f>'3454'!AZ142</f>
        <v>30995.879255148513</v>
      </c>
      <c r="G149" s="85">
        <f>'3454'!BE142</f>
        <v>8873.6421710751383</v>
      </c>
      <c r="H149" s="85">
        <f>'3454'!BF142</f>
        <v>11655.516583530847</v>
      </c>
      <c r="I149" s="85">
        <f>'3454'!BG142</f>
        <v>14437.390995986556</v>
      </c>
    </row>
    <row r="150" spans="1:9" x14ac:dyDescent="0.4">
      <c r="A150" s="35">
        <f>'3454'!Y143</f>
        <v>135500</v>
      </c>
      <c r="B150" s="106">
        <f>IF(A150&gt;174999.99,VLOOKUP(A150,'Higher Income Adjustment'!A$1:B$190,2),0)</f>
        <v>0</v>
      </c>
      <c r="C150" s="85">
        <f>'3454'!AX143</f>
        <v>21396.30458532591</v>
      </c>
      <c r="D150" s="85">
        <f>'3454'!AY143</f>
        <v>26246.336507485226</v>
      </c>
      <c r="E150" s="85">
        <f>'3454'!AZ143</f>
        <v>31096.368429644543</v>
      </c>
      <c r="G150" s="85">
        <f>'3454'!BE143</f>
        <v>8903.4282483183215</v>
      </c>
      <c r="H150" s="85">
        <f>'3454'!BF143</f>
        <v>11685.325366231162</v>
      </c>
      <c r="I150" s="85">
        <f>'3454'!BG143</f>
        <v>14467.222484144002</v>
      </c>
    </row>
    <row r="151" spans="1:9" x14ac:dyDescent="0.4">
      <c r="A151" s="35">
        <f>'3454'!Y144</f>
        <v>136500</v>
      </c>
      <c r="B151" s="106">
        <f>IF(A151&gt;174999.99,VLOOKUP(A151,'Higher Income Adjustment'!A$1:B$190,2),0)</f>
        <v>0</v>
      </c>
      <c r="C151" s="85">
        <f>'3454'!AX144</f>
        <v>21496.709172937437</v>
      </c>
      <c r="D151" s="85">
        <f>'3454'!AY144</f>
        <v>26346.786096695665</v>
      </c>
      <c r="E151" s="85">
        <f>'3454'!AZ144</f>
        <v>31196.863020453893</v>
      </c>
      <c r="G151" s="85">
        <f>'3454'!BE144</f>
        <v>8933.2112188548563</v>
      </c>
      <c r="H151" s="85">
        <f>'3454'!BF144</f>
        <v>11715.134148931476</v>
      </c>
      <c r="I151" s="85">
        <f>'3454'!BG144</f>
        <v>14497.057079008096</v>
      </c>
    </row>
    <row r="152" spans="1:9" x14ac:dyDescent="0.4">
      <c r="A152" s="35">
        <f>'3454'!Y145</f>
        <v>137500</v>
      </c>
      <c r="B152" s="106">
        <f>IF(A152&gt;174999.99,VLOOKUP(A152,'Higher Income Adjustment'!A$1:B$190,2),0)</f>
        <v>0</v>
      </c>
      <c r="C152" s="85">
        <f>'3454'!AX145</f>
        <v>21597.108344386412</v>
      </c>
      <c r="D152" s="85">
        <f>'3454'!AY145</f>
        <v>26447.235685906104</v>
      </c>
      <c r="E152" s="85">
        <f>'3454'!AZ145</f>
        <v>31297.363027425796</v>
      </c>
      <c r="G152" s="85">
        <f>'3454'!BE145</f>
        <v>8962.991082771221</v>
      </c>
      <c r="H152" s="85">
        <f>'3454'!BF145</f>
        <v>11744.942931631791</v>
      </c>
      <c r="I152" s="85">
        <f>'3454'!BG145</f>
        <v>14526.894780492361</v>
      </c>
    </row>
    <row r="153" spans="1:9" x14ac:dyDescent="0.4">
      <c r="A153" s="35">
        <f>'3454'!Y146</f>
        <v>138500</v>
      </c>
      <c r="B153" s="106">
        <f>IF(A153&gt;174999.99,VLOOKUP(A153,'Higher Income Adjustment'!A$1:B$190,2),0)</f>
        <v>0</v>
      </c>
      <c r="C153" s="85">
        <f>'3454'!AX146</f>
        <v>21697.502099841735</v>
      </c>
      <c r="D153" s="85">
        <f>'3454'!AY146</f>
        <v>26547.685275116542</v>
      </c>
      <c r="E153" s="85">
        <f>'3454'!AZ146</f>
        <v>31397.86845039135</v>
      </c>
      <c r="G153" s="85">
        <f>'3454'!BE146</f>
        <v>8992.7678401642934</v>
      </c>
      <c r="H153" s="85">
        <f>'3454'!BF146</f>
        <v>11774.751714332106</v>
      </c>
      <c r="I153" s="85">
        <f>'3454'!BG146</f>
        <v>14556.735588499918</v>
      </c>
    </row>
    <row r="154" spans="1:9" x14ac:dyDescent="0.4">
      <c r="A154" s="35">
        <f>'3454'!Y147</f>
        <v>139500</v>
      </c>
      <c r="B154" s="106">
        <f>IF(A154&gt;174999.99,VLOOKUP(A154,'Higher Income Adjustment'!A$1:B$190,2),0)</f>
        <v>0</v>
      </c>
      <c r="C154" s="85">
        <f>'3454'!AX147</f>
        <v>21797.890439490449</v>
      </c>
      <c r="D154" s="85">
        <f>'3454'!AY147</f>
        <v>26648.134864326985</v>
      </c>
      <c r="E154" s="85">
        <f>'3454'!AZ147</f>
        <v>31498.37928916352</v>
      </c>
      <c r="G154" s="85">
        <f>'3454'!BE147</f>
        <v>9022.5414911413573</v>
      </c>
      <c r="H154" s="85">
        <f>'3454'!BF147</f>
        <v>11804.56049703242</v>
      </c>
      <c r="I154" s="85">
        <f>'3454'!BG147</f>
        <v>14586.579502923483</v>
      </c>
    </row>
    <row r="155" spans="1:9" x14ac:dyDescent="0.4">
      <c r="A155" s="35">
        <f>'3454'!Y148</f>
        <v>140500</v>
      </c>
      <c r="B155" s="106">
        <f>IF(A155&gt;174999.99,VLOOKUP(A155,'Higher Income Adjustment'!A$1:B$190,2),0)</f>
        <v>0</v>
      </c>
      <c r="C155" s="85">
        <f>'3454'!AX148</f>
        <v>21898.273363537723</v>
      </c>
      <c r="D155" s="85">
        <f>'3454'!AY148</f>
        <v>26748.584453537424</v>
      </c>
      <c r="E155" s="85">
        <f>'3454'!AZ148</f>
        <v>31598.895543537124</v>
      </c>
      <c r="G155" s="85">
        <f>'3454'!BE148</f>
        <v>9052.3120358200977</v>
      </c>
      <c r="H155" s="85">
        <f>'3454'!BF148</f>
        <v>11834.369279732735</v>
      </c>
      <c r="I155" s="85">
        <f>'3454'!BG148</f>
        <v>14616.426523645372</v>
      </c>
    </row>
    <row r="156" spans="1:9" x14ac:dyDescent="0.4">
      <c r="A156" s="35">
        <f>'3454'!Y149</f>
        <v>141500</v>
      </c>
      <c r="B156" s="106">
        <f>IF(A156&gt;174999.99,VLOOKUP(A156,'Higher Income Adjustment'!A$1:B$190,2),0)</f>
        <v>0</v>
      </c>
      <c r="C156" s="85">
        <f>'3454'!AX149</f>
        <v>21998.650872206857</v>
      </c>
      <c r="D156" s="85">
        <f>'3454'!AY149</f>
        <v>26849.034042747866</v>
      </c>
      <c r="E156" s="85">
        <f>'3454'!AZ149</f>
        <v>31699.417213288874</v>
      </c>
      <c r="G156" s="85">
        <f>'3454'!BE149</f>
        <v>9082.0794743285915</v>
      </c>
      <c r="H156" s="85">
        <f>'3454'!BF149</f>
        <v>11864.178062433049</v>
      </c>
      <c r="I156" s="85">
        <f>'3454'!BG149</f>
        <v>14646.276650537508</v>
      </c>
    </row>
    <row r="157" spans="1:9" x14ac:dyDescent="0.4">
      <c r="A157" s="35">
        <f>'3454'!Y150</f>
        <v>142500</v>
      </c>
      <c r="B157" s="106">
        <f>IF(A157&gt;174999.99,VLOOKUP(A157,'Higher Income Adjustment'!A$1:B$190,2),0)</f>
        <v>0</v>
      </c>
      <c r="C157" s="85">
        <f>'3454'!AX150</f>
        <v>22099.022965739274</v>
      </c>
      <c r="D157" s="85">
        <f>'3454'!AY150</f>
        <v>26949.483631958305</v>
      </c>
      <c r="E157" s="85">
        <f>'3454'!AZ150</f>
        <v>31799.944298177335</v>
      </c>
      <c r="G157" s="85">
        <f>'3454'!BE150</f>
        <v>9111.8438068053201</v>
      </c>
      <c r="H157" s="85">
        <f>'3454'!BF150</f>
        <v>11893.986845133362</v>
      </c>
      <c r="I157" s="85">
        <f>'3454'!BG150</f>
        <v>14676.129883461404</v>
      </c>
    </row>
    <row r="158" spans="1:9" x14ac:dyDescent="0.4">
      <c r="A158" s="35">
        <f>'3454'!Y151</f>
        <v>143500</v>
      </c>
      <c r="B158" s="106">
        <f>IF(A158&gt;174999.99,VLOOKUP(A158,'Higher Income Adjustment'!A$1:B$190,2),0)</f>
        <v>0</v>
      </c>
      <c r="C158" s="85">
        <f>'3454'!AX151</f>
        <v>22199.389644394527</v>
      </c>
      <c r="D158" s="85">
        <f>'3454'!AY151</f>
        <v>27049.933221168743</v>
      </c>
      <c r="E158" s="85">
        <f>'3454'!AZ151</f>
        <v>31900.47679794296</v>
      </c>
      <c r="G158" s="85">
        <f>'3454'!BE151</f>
        <v>9141.6050333991552</v>
      </c>
      <c r="H158" s="85">
        <f>'3454'!BF151</f>
        <v>11923.795627833677</v>
      </c>
      <c r="I158" s="85">
        <f>'3454'!BG151</f>
        <v>14705.986222268199</v>
      </c>
    </row>
    <row r="159" spans="1:9" x14ac:dyDescent="0.4">
      <c r="A159" s="35">
        <f>'3454'!Y152</f>
        <v>144500</v>
      </c>
      <c r="B159" s="106">
        <f>IF(A159&gt;174999.99,VLOOKUP(A159,'Higher Income Adjustment'!A$1:B$190,2),0)</f>
        <v>0</v>
      </c>
      <c r="C159" s="85">
        <f>'3454'!AX152</f>
        <v>22299.750908450282</v>
      </c>
      <c r="D159" s="85">
        <f>'3454'!AY152</f>
        <v>27150.382810379182</v>
      </c>
      <c r="E159" s="85">
        <f>'3454'!AZ152</f>
        <v>32001.014712308082</v>
      </c>
      <c r="G159" s="85">
        <f>'3454'!BE152</f>
        <v>9171.3631542693638</v>
      </c>
      <c r="H159" s="85">
        <f>'3454'!BF152</f>
        <v>11953.604410533992</v>
      </c>
      <c r="I159" s="85">
        <f>'3454'!BG152</f>
        <v>14735.845666798619</v>
      </c>
    </row>
    <row r="160" spans="1:9" x14ac:dyDescent="0.4">
      <c r="A160" s="35">
        <f>'3454'!Y153</f>
        <v>145500</v>
      </c>
      <c r="B160" s="106">
        <f>IF(A160&gt;174999.99,VLOOKUP(A160,'Higher Income Adjustment'!A$1:B$190,2),0)</f>
        <v>0</v>
      </c>
      <c r="C160" s="85">
        <f>'3454'!AX153</f>
        <v>22400.106758202317</v>
      </c>
      <c r="D160" s="85">
        <f>'3454'!AY153</f>
        <v>27250.832399589621</v>
      </c>
      <c r="E160" s="85">
        <f>'3454'!AZ153</f>
        <v>32101.558040976925</v>
      </c>
      <c r="G160" s="85">
        <f>'3454'!BE153</f>
        <v>9201.1181695855958</v>
      </c>
      <c r="H160" s="85">
        <f>'3454'!BF153</f>
        <v>11983.413193234306</v>
      </c>
      <c r="I160" s="85">
        <f>'3454'!BG153</f>
        <v>14765.708216883017</v>
      </c>
    </row>
    <row r="161" spans="1:9" x14ac:dyDescent="0.4">
      <c r="A161" s="35">
        <f>'3454'!Y154</f>
        <v>146500</v>
      </c>
      <c r="B161" s="106">
        <f>IF(A161&gt;174999.99,VLOOKUP(A161,'Higher Income Adjustment'!A$1:B$190,2),0)</f>
        <v>0</v>
      </c>
      <c r="C161" s="85">
        <f>'3454'!AX154</f>
        <v>22500.457193964518</v>
      </c>
      <c r="D161" s="85">
        <f>'3454'!AY154</f>
        <v>27351.281988800063</v>
      </c>
      <c r="E161" s="85">
        <f>'3454'!AZ154</f>
        <v>32202.106783635609</v>
      </c>
      <c r="G161" s="85">
        <f>'3454'!BE154</f>
        <v>9230.8700795278892</v>
      </c>
      <c r="H161" s="85">
        <f>'3454'!BF154</f>
        <v>12013.221975934619</v>
      </c>
      <c r="I161" s="85">
        <f>'3454'!BG154</f>
        <v>14795.573872341349</v>
      </c>
    </row>
    <row r="162" spans="1:9" x14ac:dyDescent="0.4">
      <c r="A162" s="35">
        <f>'3454'!Y155</f>
        <v>147500</v>
      </c>
      <c r="B162" s="106">
        <f>IF(A162&gt;174999.99,VLOOKUP(A162,'Higher Income Adjustment'!A$1:B$190,2),0)</f>
        <v>0</v>
      </c>
      <c r="C162" s="85">
        <f>'3454'!AX155</f>
        <v>22600.802216068863</v>
      </c>
      <c r="D162" s="85">
        <f>'3454'!AY155</f>
        <v>27451.731578010502</v>
      </c>
      <c r="E162" s="85">
        <f>'3454'!AZ155</f>
        <v>32302.66093995214</v>
      </c>
      <c r="G162" s="85">
        <f>'3454'!BE155</f>
        <v>9260.6188842866686</v>
      </c>
      <c r="H162" s="85">
        <f>'3454'!BF155</f>
        <v>12043.030758634934</v>
      </c>
      <c r="I162" s="85">
        <f>'3454'!BG155</f>
        <v>14825.442632983199</v>
      </c>
    </row>
    <row r="163" spans="1:9" x14ac:dyDescent="0.4">
      <c r="A163" s="35">
        <f>'3454'!Y156</f>
        <v>148500</v>
      </c>
      <c r="B163" s="106">
        <f>IF(A163&gt;174999.99,VLOOKUP(A163,'Higher Income Adjustment'!A$1:B$190,2),0)</f>
        <v>0</v>
      </c>
      <c r="C163" s="85">
        <f>'3454'!AX156</f>
        <v>22701.141824865452</v>
      </c>
      <c r="D163" s="85">
        <f>'3454'!AY156</f>
        <v>27552.181167220944</v>
      </c>
      <c r="E163" s="85">
        <f>'3454'!AZ156</f>
        <v>32403.220509576437</v>
      </c>
      <c r="G163" s="85">
        <f>'3454'!BE156</f>
        <v>9290.3645840627378</v>
      </c>
      <c r="H163" s="85">
        <f>'3454'!BF156</f>
        <v>12072.839541335248</v>
      </c>
      <c r="I163" s="85">
        <f>'3454'!BG156</f>
        <v>14855.314498607759</v>
      </c>
    </row>
    <row r="164" spans="1:9" x14ac:dyDescent="0.4">
      <c r="A164" s="35">
        <f>'3454'!Y157</f>
        <v>149500</v>
      </c>
      <c r="B164" s="106">
        <f>IF(A164&gt;174999.99,VLOOKUP(A164,'Higher Income Adjustment'!A$1:B$190,2),0)</f>
        <v>0</v>
      </c>
      <c r="C164" s="85">
        <f>'3454'!AX157</f>
        <v>22801.476020722439</v>
      </c>
      <c r="D164" s="85">
        <f>'3454'!AY157</f>
        <v>27652.630756431383</v>
      </c>
      <c r="E164" s="85">
        <f>'3454'!AZ157</f>
        <v>32503.785492140327</v>
      </c>
      <c r="G164" s="85">
        <f>'3454'!BE157</f>
        <v>9320.107179067274</v>
      </c>
      <c r="H164" s="85">
        <f>'3454'!BF157</f>
        <v>12102.648324035563</v>
      </c>
      <c r="I164" s="85">
        <f>'3454'!BG157</f>
        <v>14885.189469003852</v>
      </c>
    </row>
    <row r="165" spans="1:9" x14ac:dyDescent="0.4">
      <c r="A165" s="35">
        <f>'3454'!Y158</f>
        <v>150500</v>
      </c>
      <c r="B165" s="106">
        <f>IF(A165&gt;174999.99,VLOOKUP(A165,'Higher Income Adjustment'!A$1:B$190,2),0)</f>
        <v>0</v>
      </c>
      <c r="C165" s="85">
        <f>'3454'!AX158</f>
        <v>22901.804804026102</v>
      </c>
      <c r="D165" s="85">
        <f>'3454'!AY158</f>
        <v>27753.080345641822</v>
      </c>
      <c r="E165" s="85">
        <f>'3454'!AZ158</f>
        <v>32604.355887257541</v>
      </c>
      <c r="G165" s="85">
        <f>'3454'!BE158</f>
        <v>9349.8466695218285</v>
      </c>
      <c r="H165" s="85">
        <f>'3454'!BF158</f>
        <v>12132.457106735877</v>
      </c>
      <c r="I165" s="85">
        <f>'3454'!BG158</f>
        <v>14915.067543949926</v>
      </c>
    </row>
    <row r="166" spans="1:9" x14ac:dyDescent="0.4">
      <c r="A166" s="35">
        <f>'3454'!Y159</f>
        <v>151500</v>
      </c>
      <c r="B166" s="106">
        <f>IF(A166&gt;174999.99,VLOOKUP(A166,'Higher Income Adjustment'!A$1:B$190,2),0)</f>
        <v>0</v>
      </c>
      <c r="C166" s="85">
        <f>'3454'!AX159</f>
        <v>23002.128175180769</v>
      </c>
      <c r="D166" s="85">
        <f>'3454'!AY159</f>
        <v>27853.52993485226</v>
      </c>
      <c r="E166" s="85">
        <f>'3454'!AZ159</f>
        <v>32704.931694523752</v>
      </c>
      <c r="G166" s="85">
        <f>'3454'!BE159</f>
        <v>9379.5830556583242</v>
      </c>
      <c r="H166" s="85">
        <f>'3454'!BF159</f>
        <v>12162.265889436192</v>
      </c>
      <c r="I166" s="85">
        <f>'3454'!BG159</f>
        <v>14944.94872321406</v>
      </c>
    </row>
    <row r="167" spans="1:9" x14ac:dyDescent="0.4">
      <c r="A167" s="35">
        <f>'3454'!Y160</f>
        <v>152500</v>
      </c>
      <c r="B167" s="106">
        <f>IF(A167&gt;174999.99,VLOOKUP(A167,'Higher Income Adjustment'!A$1:B$190,2),0)</f>
        <v>0</v>
      </c>
      <c r="C167" s="85">
        <f>'3454'!AX160</f>
        <v>23102.446134608854</v>
      </c>
      <c r="D167" s="85">
        <f>'3454'!AY160</f>
        <v>27953.979524062699</v>
      </c>
      <c r="E167" s="85">
        <f>'3454'!AZ160</f>
        <v>32805.512913516541</v>
      </c>
      <c r="G167" s="85">
        <f>'3454'!BE160</f>
        <v>9409.3163377190467</v>
      </c>
      <c r="H167" s="85">
        <f>'3454'!BF160</f>
        <v>12192.074672136507</v>
      </c>
      <c r="I167" s="85">
        <f>'3454'!BG160</f>
        <v>14974.833006553967</v>
      </c>
    </row>
    <row r="168" spans="1:9" x14ac:dyDescent="0.4">
      <c r="A168" s="35">
        <f>'3454'!Y161</f>
        <v>153500</v>
      </c>
      <c r="B168" s="106">
        <f>IF(A168&gt;174999.99,VLOOKUP(A168,'Higher Income Adjustment'!A$1:B$190,2),0)</f>
        <v>0</v>
      </c>
      <c r="C168" s="85">
        <f>'3454'!AX161</f>
        <v>23202.758682750831</v>
      </c>
      <c r="D168" s="85">
        <f>'3454'!AY161</f>
        <v>28054.429113273141</v>
      </c>
      <c r="E168" s="85">
        <f>'3454'!AZ161</f>
        <v>32906.099543795448</v>
      </c>
      <c r="G168" s="85">
        <f>'3454'!BE161</f>
        <v>9439.0465159566465</v>
      </c>
      <c r="H168" s="85">
        <f>'3454'!BF161</f>
        <v>12221.883454836821</v>
      </c>
      <c r="I168" s="85">
        <f>'3454'!BG161</f>
        <v>15004.720393716996</v>
      </c>
    </row>
    <row r="169" spans="1:9" x14ac:dyDescent="0.4">
      <c r="A169" s="35">
        <f>'3454'!Y162</f>
        <v>154500</v>
      </c>
      <c r="B169" s="106">
        <f>IF(A169&gt;174999.99,VLOOKUP(A169,'Higher Income Adjustment'!A$1:B$190,2),0)</f>
        <v>0</v>
      </c>
      <c r="C169" s="85">
        <f>'3454'!AX162</f>
        <v>23303.065820065225</v>
      </c>
      <c r="D169" s="85">
        <f>'3454'!AY162</f>
        <v>28154.87870248358</v>
      </c>
      <c r="E169" s="85">
        <f>'3454'!AZ162</f>
        <v>33006.691584901935</v>
      </c>
      <c r="G169" s="85">
        <f>'3454'!BE162</f>
        <v>9468.7735906341259</v>
      </c>
      <c r="H169" s="85">
        <f>'3454'!BF162</f>
        <v>12251.692237537136</v>
      </c>
      <c r="I169" s="85">
        <f>'3454'!BG162</f>
        <v>15034.610884440146</v>
      </c>
    </row>
    <row r="170" spans="1:9" x14ac:dyDescent="0.4">
      <c r="A170" s="35">
        <f>'3454'!Y163</f>
        <v>155500</v>
      </c>
      <c r="B170" s="106">
        <f>IF(A170&gt;174999.99,VLOOKUP(A170,'Higher Income Adjustment'!A$1:B$190,2),0)</f>
        <v>0</v>
      </c>
      <c r="C170" s="85">
        <f>'3454'!AX163</f>
        <v>23403.367547028629</v>
      </c>
      <c r="D170" s="85">
        <f>'3454'!AY163</f>
        <v>28255.328291694022</v>
      </c>
      <c r="E170" s="85">
        <f>'3454'!AZ163</f>
        <v>33107.28903635942</v>
      </c>
      <c r="G170" s="85">
        <f>'3454'!BE163</f>
        <v>9498.497562024846</v>
      </c>
      <c r="H170" s="85">
        <f>'3454'!BF163</f>
        <v>12281.501020237451</v>
      </c>
      <c r="I170" s="85">
        <f>'3454'!BG163</f>
        <v>15064.504478450055</v>
      </c>
    </row>
    <row r="171" spans="1:9" x14ac:dyDescent="0.4">
      <c r="A171" s="35">
        <f>'3454'!Y164</f>
        <v>156500</v>
      </c>
      <c r="B171" s="106">
        <f>IF(A171&gt;174999.99,VLOOKUP(A171,'Higher Income Adjustment'!A$1:B$190,2),0)</f>
        <v>0</v>
      </c>
      <c r="C171" s="85">
        <f>'3454'!AX164</f>
        <v>23503.663864135644</v>
      </c>
      <c r="D171" s="85">
        <f>'3454'!AY164</f>
        <v>28355.777880904461</v>
      </c>
      <c r="E171" s="85">
        <f>'3454'!AZ164</f>
        <v>33207.891897673275</v>
      </c>
      <c r="G171" s="85">
        <f>'3454'!BE164</f>
        <v>9528.2184304125094</v>
      </c>
      <c r="H171" s="85">
        <f>'3454'!BF164</f>
        <v>12311.309802937763</v>
      </c>
      <c r="I171" s="85">
        <f>'3454'!BG164</f>
        <v>15094.401175463017</v>
      </c>
    </row>
    <row r="172" spans="1:9" x14ac:dyDescent="0.4">
      <c r="A172" s="35">
        <f>'3454'!Y165</f>
        <v>157500</v>
      </c>
      <c r="B172" s="106">
        <f>IF(A172&gt;174999.99,VLOOKUP(A172,'Higher Income Adjustment'!A$1:B$190,2),0)</f>
        <v>0</v>
      </c>
      <c r="C172" s="85">
        <f>'3454'!AX165</f>
        <v>23603.954771898942</v>
      </c>
      <c r="D172" s="85">
        <f>'3454'!AY165</f>
        <v>28456.2274701149</v>
      </c>
      <c r="E172" s="85">
        <f>'3454'!AZ165</f>
        <v>33308.500168330858</v>
      </c>
      <c r="G172" s="85">
        <f>'3454'!BE165</f>
        <v>9557.936196091172</v>
      </c>
      <c r="H172" s="85">
        <f>'3454'!BF165</f>
        <v>12341.118585638078</v>
      </c>
      <c r="I172" s="85">
        <f>'3454'!BG165</f>
        <v>15124.300975184984</v>
      </c>
    </row>
    <row r="173" spans="1:9" x14ac:dyDescent="0.4">
      <c r="A173" s="35">
        <f>'3454'!Y166</f>
        <v>158500</v>
      </c>
      <c r="B173" s="106">
        <f>IF(A173&gt;174999.99,VLOOKUP(A173,'Higher Income Adjustment'!A$1:B$190,2),0)</f>
        <v>0</v>
      </c>
      <c r="C173" s="85">
        <f>'3454'!AX166</f>
        <v>23704.240270849194</v>
      </c>
      <c r="D173" s="85">
        <f>'3454'!AY166</f>
        <v>28556.677059325339</v>
      </c>
      <c r="E173" s="85">
        <f>'3454'!AZ166</f>
        <v>33409.113847801484</v>
      </c>
      <c r="G173" s="85">
        <f>'3454'!BE166</f>
        <v>9587.6508593652197</v>
      </c>
      <c r="H173" s="85">
        <f>'3454'!BF166</f>
        <v>12370.927368338393</v>
      </c>
      <c r="I173" s="85">
        <f>'3454'!BG166</f>
        <v>15154.203877311566</v>
      </c>
    </row>
    <row r="174" spans="1:9" x14ac:dyDescent="0.4">
      <c r="A174" s="35">
        <f>'3454'!Y167</f>
        <v>159500</v>
      </c>
      <c r="B174" s="106">
        <f>IF(A174&gt;174999.99,VLOOKUP(A174,'Higher Income Adjustment'!A$1:B$190,2),0)</f>
        <v>0</v>
      </c>
      <c r="C174" s="85">
        <f>'3454'!AX167</f>
        <v>23804.520361535098</v>
      </c>
      <c r="D174" s="85">
        <f>'3454'!AY167</f>
        <v>28657.126648535777</v>
      </c>
      <c r="E174" s="85">
        <f>'3454'!AZ167</f>
        <v>33509.732935536456</v>
      </c>
      <c r="G174" s="85">
        <f>'3454'!BE167</f>
        <v>9617.3624205493743</v>
      </c>
      <c r="H174" s="85">
        <f>'3454'!BF167</f>
        <v>12400.736151038707</v>
      </c>
      <c r="I174" s="85">
        <f>'3454'!BG167</f>
        <v>15184.10988152804</v>
      </c>
    </row>
    <row r="175" spans="1:9" x14ac:dyDescent="0.4">
      <c r="A175" s="35">
        <f>'3454'!Y168</f>
        <v>160500</v>
      </c>
      <c r="B175" s="106">
        <f>IF(A175&gt;174999.99,VLOOKUP(A175,'Higher Income Adjustment'!A$1:B$190,2),0)</f>
        <v>0</v>
      </c>
      <c r="C175" s="85">
        <f>'3454'!AX168</f>
        <v>23904.795044523358</v>
      </c>
      <c r="D175" s="85">
        <f>'3454'!AY168</f>
        <v>28757.57623774622</v>
      </c>
      <c r="E175" s="85">
        <f>'3454'!AZ168</f>
        <v>33610.357430969081</v>
      </c>
      <c r="G175" s="85">
        <f>'3454'!BE168</f>
        <v>9647.0708799686854</v>
      </c>
      <c r="H175" s="85">
        <f>'3454'!BF168</f>
        <v>12430.54493373902</v>
      </c>
      <c r="I175" s="85">
        <f>'3454'!BG168</f>
        <v>15214.018987509355</v>
      </c>
    </row>
    <row r="176" spans="1:9" x14ac:dyDescent="0.4">
      <c r="A176" s="35">
        <f>'3454'!Y169</f>
        <v>161500</v>
      </c>
      <c r="B176" s="106">
        <f>IF(A176&gt;174999.99,VLOOKUP(A176,'Higher Income Adjustment'!A$1:B$190,2),0)</f>
        <v>0</v>
      </c>
      <c r="C176" s="85">
        <f>'3454'!AX169</f>
        <v>24005.064320398662</v>
      </c>
      <c r="D176" s="85">
        <f>'3454'!AY169</f>
        <v>28858.025826956658</v>
      </c>
      <c r="E176" s="85">
        <f>'3454'!AZ169</f>
        <v>33710.987333514655</v>
      </c>
      <c r="G176" s="85">
        <f>'3454'!BE169</f>
        <v>9676.7762379585292</v>
      </c>
      <c r="H176" s="85">
        <f>'3454'!BF169</f>
        <v>12460.353716439335</v>
      </c>
      <c r="I176" s="85">
        <f>'3454'!BG169</f>
        <v>15243.93119492014</v>
      </c>
    </row>
    <row r="177" spans="1:9" x14ac:dyDescent="0.4">
      <c r="A177" s="35">
        <f>'3454'!Y170</f>
        <v>162500</v>
      </c>
      <c r="B177" s="106">
        <f>IF(A177&gt;174999.99,VLOOKUP(A177,'Higher Income Adjustment'!A$1:B$190,2),0)</f>
        <v>0</v>
      </c>
      <c r="C177" s="85">
        <f>'3454'!AX170</f>
        <v>24105.328189763713</v>
      </c>
      <c r="D177" s="85">
        <f>'3454'!AY170</f>
        <v>28958.475416167101</v>
      </c>
      <c r="E177" s="85">
        <f>'3454'!AZ170</f>
        <v>33811.622642570488</v>
      </c>
      <c r="G177" s="85">
        <f>'3454'!BE170</f>
        <v>9706.4784948645956</v>
      </c>
      <c r="H177" s="85">
        <f>'3454'!BF170</f>
        <v>12490.162499139649</v>
      </c>
      <c r="I177" s="85">
        <f>'3454'!BG170</f>
        <v>15273.846503414703</v>
      </c>
    </row>
    <row r="178" spans="1:9" x14ac:dyDescent="0.4">
      <c r="A178" s="35">
        <f>'3454'!Y171</f>
        <v>163500</v>
      </c>
      <c r="B178" s="106">
        <f>IF(A178&gt;174999.99,VLOOKUP(A178,'Higher Income Adjustment'!A$1:B$190,2),0)</f>
        <v>0</v>
      </c>
      <c r="C178" s="85">
        <f>'3454'!AX171</f>
        <v>24205.586653239156</v>
      </c>
      <c r="D178" s="85">
        <f>'3454'!AY171</f>
        <v>29058.925005377539</v>
      </c>
      <c r="E178" s="85">
        <f>'3454'!AZ171</f>
        <v>33912.26335751592</v>
      </c>
      <c r="G178" s="85">
        <f>'3454'!BE171</f>
        <v>9736.1776510428845</v>
      </c>
      <c r="H178" s="85">
        <f>'3454'!BF171</f>
        <v>12519.971281839964</v>
      </c>
      <c r="I178" s="85">
        <f>'3454'!BG171</f>
        <v>15303.764912637043</v>
      </c>
    </row>
    <row r="179" spans="1:9" x14ac:dyDescent="0.4">
      <c r="A179" s="35">
        <f>'3454'!Y172</f>
        <v>164500</v>
      </c>
      <c r="B179" s="106">
        <f>IF(A179&gt;174999.99,VLOOKUP(A179,'Higher Income Adjustment'!A$1:B$190,2),0)</f>
        <v>0</v>
      </c>
      <c r="C179" s="85">
        <f>'3454'!AX172</f>
        <v>24305.839711463632</v>
      </c>
      <c r="D179" s="85">
        <f>'3454'!AY172</f>
        <v>29159.374594587978</v>
      </c>
      <c r="E179" s="85">
        <f>'3454'!AZ172</f>
        <v>34012.909477712325</v>
      </c>
      <c r="G179" s="85">
        <f>'3454'!BE172</f>
        <v>9765.8737068597056</v>
      </c>
      <c r="H179" s="85">
        <f>'3454'!BF172</f>
        <v>12549.780064540279</v>
      </c>
      <c r="I179" s="85">
        <f>'3454'!BG172</f>
        <v>15333.686422220851</v>
      </c>
    </row>
    <row r="180" spans="1:9" x14ac:dyDescent="0.4">
      <c r="A180" s="35">
        <f>'3454'!Y173</f>
        <v>165500</v>
      </c>
      <c r="B180" s="106">
        <f>IF(A180&gt;174999.99,VLOOKUP(A180,'Higher Income Adjustment'!A$1:B$190,2),0)</f>
        <v>0</v>
      </c>
      <c r="C180" s="85">
        <f>'3454'!AX173</f>
        <v>24406.087365093728</v>
      </c>
      <c r="D180" s="85">
        <f>'3454'!AY173</f>
        <v>29259.824183798417</v>
      </c>
      <c r="E180" s="85">
        <f>'3454'!AZ173</f>
        <v>34113.561002503106</v>
      </c>
      <c r="G180" s="85">
        <f>'3454'!BE173</f>
        <v>9795.5666626916645</v>
      </c>
      <c r="H180" s="85">
        <f>'3454'!BF173</f>
        <v>12579.588847240593</v>
      </c>
      <c r="I180" s="85">
        <f>'3454'!BG173</f>
        <v>15363.611031789522</v>
      </c>
    </row>
    <row r="181" spans="1:9" x14ac:dyDescent="0.4">
      <c r="A181" s="35">
        <f>'3454'!Y174</f>
        <v>166500</v>
      </c>
      <c r="B181" s="106">
        <f>IF(A181&gt;174999.99,VLOOKUP(A181,'Higher Income Adjustment'!A$1:B$190,2),0)</f>
        <v>0</v>
      </c>
      <c r="C181" s="85">
        <f>'3454'!AX174</f>
        <v>24506.329614803974</v>
      </c>
      <c r="D181" s="85">
        <f>'3454'!AY174</f>
        <v>29360.273773008859</v>
      </c>
      <c r="E181" s="85">
        <f>'3454'!AZ174</f>
        <v>34214.217931213745</v>
      </c>
      <c r="G181" s="85">
        <f>'3454'!BE174</f>
        <v>9825.2565189256638</v>
      </c>
      <c r="H181" s="85">
        <f>'3454'!BF174</f>
        <v>12609.397629940908</v>
      </c>
      <c r="I181" s="85">
        <f>'3454'!BG174</f>
        <v>15393.538740956152</v>
      </c>
    </row>
    <row r="182" spans="1:9" x14ac:dyDescent="0.4">
      <c r="A182" s="35">
        <f>'3454'!Y175</f>
        <v>167500</v>
      </c>
      <c r="B182" s="106">
        <f>IF(A182&gt;174999.99,VLOOKUP(A182,'Higher Income Adjustment'!A$1:B$190,2),0)</f>
        <v>0</v>
      </c>
      <c r="C182" s="85">
        <f>'3454'!AX175</f>
        <v>24606.566461286831</v>
      </c>
      <c r="D182" s="85">
        <f>'3454'!AY175</f>
        <v>29460.723362219298</v>
      </c>
      <c r="E182" s="85">
        <f>'3454'!AZ175</f>
        <v>34314.880263151761</v>
      </c>
      <c r="G182" s="85">
        <f>'3454'!BE175</f>
        <v>9854.9432759588872</v>
      </c>
      <c r="H182" s="85">
        <f>'3454'!BF175</f>
        <v>12639.206412641222</v>
      </c>
      <c r="I182" s="85">
        <f>'3454'!BG175</f>
        <v>15423.469549323558</v>
      </c>
    </row>
    <row r="183" spans="1:9" x14ac:dyDescent="0.4">
      <c r="A183" s="35">
        <f>'3454'!Y176</f>
        <v>168500</v>
      </c>
      <c r="B183" s="106">
        <f>IF(A183&gt;174999.99,VLOOKUP(A183,'Higher Income Adjustment'!A$1:B$190,2),0)</f>
        <v>0</v>
      </c>
      <c r="C183" s="85">
        <f>'3454'!AX176</f>
        <v>24706.797905252693</v>
      </c>
      <c r="D183" s="85">
        <f>'3454'!AY176</f>
        <v>29561.172951429737</v>
      </c>
      <c r="E183" s="85">
        <f>'3454'!AZ176</f>
        <v>34415.54799760678</v>
      </c>
      <c r="G183" s="85">
        <f>'3454'!BE176</f>
        <v>9884.6269341988027</v>
      </c>
      <c r="H183" s="85">
        <f>'3454'!BF176</f>
        <v>12669.015195341537</v>
      </c>
      <c r="I183" s="85">
        <f>'3454'!BG176</f>
        <v>15453.403456484271</v>
      </c>
    </row>
    <row r="184" spans="1:9" x14ac:dyDescent="0.4">
      <c r="A184" s="35">
        <f>'3454'!Y177</f>
        <v>169500</v>
      </c>
      <c r="B184" s="106">
        <f>IF(A184&gt;174999.99,VLOOKUP(A184,'Higher Income Adjustment'!A$1:B$190,2),0)</f>
        <v>0</v>
      </c>
      <c r="C184" s="85">
        <f>'3454'!AX177</f>
        <v>24807.023947429858</v>
      </c>
      <c r="D184" s="85">
        <f>'3454'!AY177</f>
        <v>29661.622540640175</v>
      </c>
      <c r="E184" s="85">
        <f>'3454'!AZ177</f>
        <v>34516.221133850493</v>
      </c>
      <c r="G184" s="85">
        <f>'3454'!BE177</f>
        <v>9914.3074940631504</v>
      </c>
      <c r="H184" s="85">
        <f>'3454'!BF177</f>
        <v>12698.823978041852</v>
      </c>
      <c r="I184" s="85">
        <f>'3454'!BG177</f>
        <v>15483.340462020553</v>
      </c>
    </row>
    <row r="185" spans="1:9" x14ac:dyDescent="0.4">
      <c r="A185" s="35">
        <f>'3454'!Y178</f>
        <v>170500</v>
      </c>
      <c r="B185" s="106">
        <f>IF(A185&gt;174999.99,VLOOKUP(A185,'Higher Income Adjustment'!A$1:B$190,2),0)</f>
        <v>0</v>
      </c>
      <c r="C185" s="85">
        <f>'3454'!AX178</f>
        <v>24907.244588564525</v>
      </c>
      <c r="D185" s="85">
        <f>'3454'!AY178</f>
        <v>29762.072129850618</v>
      </c>
      <c r="E185" s="85">
        <f>'3454'!AZ178</f>
        <v>34616.899671136714</v>
      </c>
      <c r="G185" s="85">
        <f>'3454'!BE178</f>
        <v>9943.9849559799386</v>
      </c>
      <c r="H185" s="85">
        <f>'3454'!BF178</f>
        <v>12728.632760742166</v>
      </c>
      <c r="I185" s="85">
        <f>'3454'!BG178</f>
        <v>15513.280565504394</v>
      </c>
    </row>
    <row r="186" spans="1:9" x14ac:dyDescent="0.4">
      <c r="A186" s="35">
        <f>'3454'!Y179</f>
        <v>171500</v>
      </c>
      <c r="B186" s="106">
        <f>IF(A186&gt;174999.99,VLOOKUP(A186,'Higher Income Adjustment'!A$1:B$190,2),0)</f>
        <v>0</v>
      </c>
      <c r="C186" s="85">
        <f>'3454'!AX179</f>
        <v>25007.459829420772</v>
      </c>
      <c r="D186" s="85">
        <f>'3454'!AY179</f>
        <v>29862.521719061057</v>
      </c>
      <c r="E186" s="85">
        <f>'3454'!AZ179</f>
        <v>34717.583608701338</v>
      </c>
      <c r="G186" s="85">
        <f>'3454'!BE179</f>
        <v>9973.659320387429</v>
      </c>
      <c r="H186" s="85">
        <f>'3454'!BF179</f>
        <v>12758.441543442479</v>
      </c>
      <c r="I186" s="85">
        <f>'3454'!BG179</f>
        <v>15543.223766497529</v>
      </c>
    </row>
    <row r="187" spans="1:9" x14ac:dyDescent="0.4">
      <c r="A187" s="35">
        <f>'3454'!Y180</f>
        <v>172500</v>
      </c>
      <c r="B187" s="106">
        <f>IF(A187&gt;174999.99,VLOOKUP(A187,'Higher Income Adjustment'!A$1:B$190,2),0)</f>
        <v>0</v>
      </c>
      <c r="C187" s="85">
        <f>'3454'!AX180</f>
        <v>25107.669670780564</v>
      </c>
      <c r="D187" s="85">
        <f>'3454'!AY180</f>
        <v>29962.971308271495</v>
      </c>
      <c r="E187" s="85">
        <f>'3454'!AZ180</f>
        <v>34818.27294576243</v>
      </c>
      <c r="G187" s="85">
        <f>'3454'!BE180</f>
        <v>10003.330587734145</v>
      </c>
      <c r="H187" s="85">
        <f>'3454'!BF180</f>
        <v>12788.250326142794</v>
      </c>
      <c r="I187" s="85">
        <f>'3454'!BG180</f>
        <v>15573.170064551443</v>
      </c>
    </row>
    <row r="188" spans="1:9" x14ac:dyDescent="0.4">
      <c r="A188" s="35">
        <f>'3454'!Y181</f>
        <v>173500</v>
      </c>
      <c r="B188" s="106">
        <f>IF(A188&gt;174999.99,VLOOKUP(A188,'Higher Income Adjustment'!A$1:B$190,2),0)</f>
        <v>0</v>
      </c>
      <c r="C188" s="85">
        <f>'3454'!AX181</f>
        <v>25207.874113443715</v>
      </c>
      <c r="D188" s="85">
        <f>'3454'!AY181</f>
        <v>30063.420897481938</v>
      </c>
      <c r="E188" s="85">
        <f>'3454'!AZ181</f>
        <v>34918.96768152016</v>
      </c>
      <c r="G188" s="85">
        <f>'3454'!BE181</f>
        <v>10032.998758478845</v>
      </c>
      <c r="H188" s="85">
        <f>'3454'!BF181</f>
        <v>12818.059108843108</v>
      </c>
      <c r="I188" s="85">
        <f>'3454'!BG181</f>
        <v>15603.119459207372</v>
      </c>
    </row>
    <row r="189" spans="1:9" x14ac:dyDescent="0.4">
      <c r="A189" s="35">
        <f>'3454'!Y182</f>
        <v>174500</v>
      </c>
      <c r="B189" s="106">
        <f>IF(A189&gt;174999.99,VLOOKUP(A189,'Higher Income Adjustment'!A$1:B$190,2),0)</f>
        <v>0</v>
      </c>
      <c r="C189" s="85">
        <f>'3454'!AX182</f>
        <v>25308.07315822789</v>
      </c>
      <c r="D189" s="85">
        <f>'3454'!AY182</f>
        <v>30163.870486692376</v>
      </c>
      <c r="E189" s="85">
        <f>'3454'!AZ182</f>
        <v>35019.667815156863</v>
      </c>
      <c r="G189" s="85">
        <f>'3454'!BE182</f>
        <v>10062.663833090526</v>
      </c>
      <c r="H189" s="85">
        <f>'3454'!BF182</f>
        <v>12847.867891543421</v>
      </c>
      <c r="I189" s="85">
        <f>'3454'!BG182</f>
        <v>15633.071949996316</v>
      </c>
    </row>
    <row r="190" spans="1:9" x14ac:dyDescent="0.4">
      <c r="A190" s="35">
        <f>'3454'!Y183</f>
        <v>175500</v>
      </c>
      <c r="B190" s="106">
        <f>IF(A190&gt;174999.99,VLOOKUP(A190,'Higher Income Adjustment'!A$1:B$190,2),0)</f>
        <v>0.01</v>
      </c>
      <c r="C190" s="85">
        <f>'3454'!AX183</f>
        <v>25408.266805968589</v>
      </c>
      <c r="D190" s="85">
        <f>'3454'!AY183</f>
        <v>30264.320075902815</v>
      </c>
      <c r="E190" s="85">
        <f>'3454'!AZ183</f>
        <v>35120.373345837041</v>
      </c>
      <c r="G190" s="85">
        <f>'3454'!BE183</f>
        <v>10092.325812048421</v>
      </c>
      <c r="H190" s="85">
        <f>'3454'!BF183</f>
        <v>12877.676674243736</v>
      </c>
      <c r="I190" s="85">
        <f>'3454'!BG183</f>
        <v>15663.027536439051</v>
      </c>
    </row>
    <row r="191" spans="1:9" x14ac:dyDescent="0.4">
      <c r="A191" s="35">
        <f>'3454'!Y184</f>
        <v>176500</v>
      </c>
      <c r="B191" s="106">
        <f>IF(A191&gt;174999.99,VLOOKUP(A191,'Higher Income Adjustment'!A$1:B$190,2),0)</f>
        <v>0.01</v>
      </c>
      <c r="C191" s="85">
        <f>'3454'!AX184</f>
        <v>25508.455057519128</v>
      </c>
      <c r="D191" s="85">
        <f>'3454'!AY184</f>
        <v>30364.769665113254</v>
      </c>
      <c r="E191" s="85">
        <f>'3454'!AZ184</f>
        <v>35221.084272707376</v>
      </c>
      <c r="G191" s="85">
        <f>'3454'!BE184</f>
        <v>10121.984695841977</v>
      </c>
      <c r="H191" s="85">
        <f>'3454'!BF184</f>
        <v>12907.48545694405</v>
      </c>
      <c r="I191" s="85">
        <f>'3454'!BG184</f>
        <v>15692.986218046124</v>
      </c>
    </row>
    <row r="192" spans="1:9" x14ac:dyDescent="0.4">
      <c r="A192" s="35">
        <f>'3454'!Y185</f>
        <v>177500</v>
      </c>
      <c r="B192" s="106">
        <f>IF(A192&gt;174999.99,VLOOKUP(A192,'Higher Income Adjustment'!A$1:B$190,2),0)</f>
        <v>0.02</v>
      </c>
      <c r="C192" s="85">
        <f>'3454'!AX185</f>
        <v>25608.637913750634</v>
      </c>
      <c r="D192" s="85">
        <f>'3454'!AY185</f>
        <v>30465.219254323696</v>
      </c>
      <c r="E192" s="85">
        <f>'3454'!AZ185</f>
        <v>35321.800594896755</v>
      </c>
      <c r="G192" s="85">
        <f>'3454'!BE185</f>
        <v>10151.640484970856</v>
      </c>
      <c r="H192" s="85">
        <f>'3454'!BF185</f>
        <v>12937.294239644365</v>
      </c>
      <c r="I192" s="85">
        <f>'3454'!BG185</f>
        <v>15722.947994317874</v>
      </c>
    </row>
    <row r="193" spans="1:9" x14ac:dyDescent="0.4">
      <c r="A193" s="35">
        <f>'3454'!Y186</f>
        <v>178500</v>
      </c>
      <c r="B193" s="106">
        <f>IF(A193&gt;174999.99,VLOOKUP(A193,'Higher Income Adjustment'!A$1:B$190,2),0)</f>
        <v>0.02</v>
      </c>
      <c r="C193" s="85">
        <f>'3454'!AX186</f>
        <v>25708.815375552018</v>
      </c>
      <c r="D193" s="85">
        <f>'3454'!AY186</f>
        <v>30565.668843534135</v>
      </c>
      <c r="E193" s="85">
        <f>'3454'!AZ186</f>
        <v>35422.522311516252</v>
      </c>
      <c r="G193" s="85">
        <f>'3454'!BE186</f>
        <v>10181.293179944923</v>
      </c>
      <c r="H193" s="85">
        <f>'3454'!BF186</f>
        <v>12967.10302234468</v>
      </c>
      <c r="I193" s="85">
        <f>'3454'!BG186</f>
        <v>15752.912864744436</v>
      </c>
    </row>
    <row r="194" spans="1:9" x14ac:dyDescent="0.4">
      <c r="A194" s="35">
        <f>'3454'!Y187</f>
        <v>179500</v>
      </c>
      <c r="B194" s="106">
        <f>IF(A194&gt;174999.99,VLOOKUP(A194,'Higher Income Adjustment'!A$1:B$190,2),0)</f>
        <v>0.02</v>
      </c>
      <c r="C194" s="85">
        <f>'3454'!AX187</f>
        <v>25808.987443829974</v>
      </c>
      <c r="D194" s="85">
        <f>'3454'!AY187</f>
        <v>30666.118432744574</v>
      </c>
      <c r="E194" s="85">
        <f>'3454'!AZ187</f>
        <v>35523.249421659173</v>
      </c>
      <c r="G194" s="85">
        <f>'3454'!BE187</f>
        <v>10210.942781284244</v>
      </c>
      <c r="H194" s="85">
        <f>'3454'!BF187</f>
        <v>12996.911805044994</v>
      </c>
      <c r="I194" s="85">
        <f>'3454'!BG187</f>
        <v>15782.880828805744</v>
      </c>
    </row>
    <row r="195" spans="1:9" x14ac:dyDescent="0.4">
      <c r="A195" s="35">
        <f>'3454'!Y188</f>
        <v>180500</v>
      </c>
      <c r="B195" s="106">
        <f>IF(A195&gt;174999.99,VLOOKUP(A195,'Higher Income Adjustment'!A$1:B$190,2),0)</f>
        <v>0.03</v>
      </c>
      <c r="C195" s="85">
        <f>'3454'!AX188</f>
        <v>25909.154119508956</v>
      </c>
      <c r="D195" s="85">
        <f>'3454'!AY188</f>
        <v>30766.568021955016</v>
      </c>
      <c r="E195" s="85">
        <f>'3454'!AZ188</f>
        <v>35623.98192440108</v>
      </c>
      <c r="G195" s="85">
        <f>'3454'!BE188</f>
        <v>10240.589289519065</v>
      </c>
      <c r="H195" s="85">
        <f>'3454'!BF188</f>
        <v>13026.720587745309</v>
      </c>
      <c r="I195" s="85">
        <f>'3454'!BG188</f>
        <v>15812.851885971553</v>
      </c>
    </row>
    <row r="196" spans="1:9" x14ac:dyDescent="0.4">
      <c r="A196" s="35">
        <f>'3454'!Y189</f>
        <v>181500</v>
      </c>
      <c r="B196" s="106">
        <f>IF(A196&gt;174999.99,VLOOKUP(A196,'Higher Income Adjustment'!A$1:B$190,2),0)</f>
        <v>0.03</v>
      </c>
      <c r="C196" s="85">
        <f>'3454'!AX189</f>
        <v>26009.315403531153</v>
      </c>
      <c r="D196" s="85">
        <f>'3454'!AY189</f>
        <v>30867.017611165455</v>
      </c>
      <c r="E196" s="85">
        <f>'3454'!AZ189</f>
        <v>35724.719818799756</v>
      </c>
      <c r="G196" s="85">
        <f>'3454'!BE189</f>
        <v>10270.232705189819</v>
      </c>
      <c r="H196" s="85">
        <f>'3454'!BF189</f>
        <v>13056.529370445623</v>
      </c>
      <c r="I196" s="85">
        <f>'3454'!BG189</f>
        <v>15842.826035701428</v>
      </c>
    </row>
    <row r="197" spans="1:9" x14ac:dyDescent="0.4">
      <c r="A197" s="35">
        <f>'3454'!Y190</f>
        <v>182500</v>
      </c>
      <c r="B197" s="106">
        <f>IF(A197&gt;174999.99,VLOOKUP(A197,'Higher Income Adjustment'!A$1:B$190,2),0)</f>
        <v>0.04</v>
      </c>
      <c r="C197" s="85">
        <f>'3454'!AX190</f>
        <v>26109.4712968565</v>
      </c>
      <c r="D197" s="85">
        <f>'3454'!AY190</f>
        <v>30967.467200375893</v>
      </c>
      <c r="E197" s="85">
        <f>'3454'!AZ190</f>
        <v>35825.463103895287</v>
      </c>
      <c r="G197" s="85">
        <f>'3454'!BE190</f>
        <v>10299.873028847102</v>
      </c>
      <c r="H197" s="85">
        <f>'3454'!BF190</f>
        <v>13086.338153145938</v>
      </c>
      <c r="I197" s="85">
        <f>'3454'!BG190</f>
        <v>15872.803277444775</v>
      </c>
    </row>
    <row r="198" spans="1:9" x14ac:dyDescent="0.4">
      <c r="A198" s="35">
        <f>'3454'!Y191</f>
        <v>183500</v>
      </c>
      <c r="B198" s="106">
        <f>IF(A198&gt;174999.99,VLOOKUP(A198,'Higher Income Adjustment'!A$1:B$190,2),0)</f>
        <v>0.04</v>
      </c>
      <c r="C198" s="85">
        <f>'3454'!AX191</f>
        <v>26209.621800462643</v>
      </c>
      <c r="D198" s="85">
        <f>'3454'!AY191</f>
        <v>31067.916789586332</v>
      </c>
      <c r="E198" s="85">
        <f>'3454'!AZ191</f>
        <v>35926.211778710021</v>
      </c>
      <c r="G198" s="85">
        <f>'3454'!BE191</f>
        <v>10329.510261051675</v>
      </c>
      <c r="H198" s="85">
        <f>'3454'!BF191</f>
        <v>13116.146935846253</v>
      </c>
      <c r="I198" s="85">
        <f>'3454'!BG191</f>
        <v>15902.78361064083</v>
      </c>
    </row>
    <row r="199" spans="1:9" x14ac:dyDescent="0.4">
      <c r="A199" s="35">
        <f>'3454'!Y192</f>
        <v>184500</v>
      </c>
      <c r="B199" s="106">
        <f>IF(A199&gt;174999.99,VLOOKUP(A199,'Higher Income Adjustment'!A$1:B$190,2),0)</f>
        <v>0.04</v>
      </c>
      <c r="C199" s="85">
        <f>'3454'!AX192</f>
        <v>26309.766915344921</v>
      </c>
      <c r="D199" s="85">
        <f>'3454'!AY192</f>
        <v>31168.366378796774</v>
      </c>
      <c r="E199" s="85">
        <f>'3454'!AZ192</f>
        <v>36026.965842248632</v>
      </c>
      <c r="G199" s="85">
        <f>'3454'!BE192</f>
        <v>10359.14440237445</v>
      </c>
      <c r="H199" s="85">
        <f>'3454'!BF192</f>
        <v>13145.955718546567</v>
      </c>
      <c r="I199" s="85">
        <f>'3454'!BG192</f>
        <v>15932.767034718685</v>
      </c>
    </row>
    <row r="200" spans="1:9" x14ac:dyDescent="0.4">
      <c r="A200" s="35">
        <f>'3454'!Y193</f>
        <v>185500</v>
      </c>
      <c r="B200" s="106">
        <f>IF(A200&gt;174999.99,VLOOKUP(A200,'Higher Income Adjustment'!A$1:B$190,2),0)</f>
        <v>0.05</v>
      </c>
      <c r="C200" s="85">
        <f>'3454'!AX193</f>
        <v>26409.906642516347</v>
      </c>
      <c r="D200" s="85">
        <f>'3454'!AY193</f>
        <v>31268.815968007213</v>
      </c>
      <c r="E200" s="85">
        <f>'3454'!AZ193</f>
        <v>36127.725293498079</v>
      </c>
      <c r="G200" s="85">
        <f>'3454'!BE193</f>
        <v>10388.775453396474</v>
      </c>
      <c r="H200" s="85">
        <f>'3454'!BF193</f>
        <v>13175.76450124688</v>
      </c>
      <c r="I200" s="85">
        <f>'3454'!BG193</f>
        <v>15962.753549097286</v>
      </c>
    </row>
    <row r="201" spans="1:9" x14ac:dyDescent="0.4">
      <c r="A201" s="35">
        <f>'3454'!Y194</f>
        <v>186500</v>
      </c>
      <c r="B201" s="106">
        <f>IF(A201&gt;174999.99,VLOOKUP(A201,'Higher Income Adjustment'!A$1:B$190,2),0)</f>
        <v>0.05</v>
      </c>
      <c r="C201" s="85">
        <f>'3454'!AX194</f>
        <v>26510.040983007617</v>
      </c>
      <c r="D201" s="85">
        <f>'3454'!AY194</f>
        <v>31369.265557217652</v>
      </c>
      <c r="E201" s="85">
        <f>'3454'!AZ194</f>
        <v>36228.490131427687</v>
      </c>
      <c r="G201" s="85">
        <f>'3454'!BE194</f>
        <v>10418.403414708941</v>
      </c>
      <c r="H201" s="85">
        <f>'3454'!BF194</f>
        <v>13205.573283947195</v>
      </c>
      <c r="I201" s="85">
        <f>'3454'!BG194</f>
        <v>15992.743153185449</v>
      </c>
    </row>
    <row r="202" spans="1:9" x14ac:dyDescent="0.4">
      <c r="A202" s="35">
        <f>'3454'!Y195</f>
        <v>187500</v>
      </c>
      <c r="B202" s="106">
        <f>IF(A202&gt;174999.99,VLOOKUP(A202,'Higher Income Adjustment'!A$1:B$190,2),0)</f>
        <v>6.0000000000000005E-2</v>
      </c>
      <c r="C202" s="85">
        <f>'3454'!AX195</f>
        <v>26610.169937867071</v>
      </c>
      <c r="D202" s="85">
        <f>'3454'!AY195</f>
        <v>31469.715146428094</v>
      </c>
      <c r="E202" s="85">
        <f>'3454'!AZ195</f>
        <v>36329.260354989121</v>
      </c>
      <c r="G202" s="85">
        <f>'3454'!BE195</f>
        <v>10448.028286913152</v>
      </c>
      <c r="H202" s="85">
        <f>'3454'!BF195</f>
        <v>13235.382066647509</v>
      </c>
      <c r="I202" s="85">
        <f>'3454'!BG195</f>
        <v>16022.735846381867</v>
      </c>
    </row>
    <row r="203" spans="1:9" x14ac:dyDescent="0.4">
      <c r="A203" s="35">
        <f>'3454'!Y196</f>
        <v>188500</v>
      </c>
      <c r="B203" s="106">
        <f>IF(A203&gt;174999.99,VLOOKUP(A203,'Higher Income Adjustment'!A$1:B$190,2),0)</f>
        <v>6.0000000000000005E-2</v>
      </c>
      <c r="C203" s="85">
        <f>'3454'!AX196</f>
        <v>26710.293508160663</v>
      </c>
      <c r="D203" s="85">
        <f>'3454'!AY196</f>
        <v>31570.164735638533</v>
      </c>
      <c r="E203" s="85">
        <f>'3454'!AZ196</f>
        <v>36430.035963116403</v>
      </c>
      <c r="G203" s="85">
        <f>'3454'!BE196</f>
        <v>10477.650070620528</v>
      </c>
      <c r="H203" s="85">
        <f>'3454'!BF196</f>
        <v>13265.190849347824</v>
      </c>
      <c r="I203" s="85">
        <f>'3454'!BG196</f>
        <v>16052.73162807512</v>
      </c>
    </row>
    <row r="204" spans="1:9" x14ac:dyDescent="0.4">
      <c r="A204" s="35">
        <f>'3454'!Y197</f>
        <v>189500</v>
      </c>
      <c r="B204" s="106">
        <f>IF(A204&gt;174999.99,VLOOKUP(A204,'Higher Income Adjustment'!A$1:B$190,2),0)</f>
        <v>6.0000000000000005E-2</v>
      </c>
      <c r="C204" s="85">
        <f>'3454'!AX197</f>
        <v>26810.411694971976</v>
      </c>
      <c r="D204" s="85">
        <f>'3454'!AY197</f>
        <v>31670.614324848972</v>
      </c>
      <c r="E204" s="85">
        <f>'3454'!AZ197</f>
        <v>36530.816954725968</v>
      </c>
      <c r="G204" s="85">
        <f>'3454'!BE197</f>
        <v>10507.268766452591</v>
      </c>
      <c r="H204" s="85">
        <f>'3454'!BF197</f>
        <v>13294.999632048137</v>
      </c>
      <c r="I204" s="85">
        <f>'3454'!BG197</f>
        <v>16082.730497643683</v>
      </c>
    </row>
    <row r="205" spans="1:9" x14ac:dyDescent="0.4">
      <c r="A205" s="35">
        <f>'3454'!Y198</f>
        <v>190500</v>
      </c>
      <c r="B205" s="106">
        <f>IF(A205&gt;174999.99,VLOOKUP(A205,'Higher Income Adjustment'!A$1:B$190,2),0)</f>
        <v>7.0000000000000007E-2</v>
      </c>
      <c r="C205" s="85">
        <f>'3454'!AX198</f>
        <v>26910.524499402185</v>
      </c>
      <c r="D205" s="85">
        <f>'3454'!AY198</f>
        <v>31771.06391405941</v>
      </c>
      <c r="E205" s="85">
        <f>'3454'!AZ198</f>
        <v>36631.603328716636</v>
      </c>
      <c r="G205" s="85">
        <f>'3454'!BE198</f>
        <v>10536.884375040958</v>
      </c>
      <c r="H205" s="85">
        <f>'3454'!BF198</f>
        <v>13324.808414748451</v>
      </c>
      <c r="I205" s="85">
        <f>'3454'!BG198</f>
        <v>16112.732454455945</v>
      </c>
    </row>
    <row r="206" spans="1:9" x14ac:dyDescent="0.4">
      <c r="A206" s="35">
        <f>'3454'!Y199</f>
        <v>191500</v>
      </c>
      <c r="B206" s="106">
        <f>IF(A206&gt;174999.99,VLOOKUP(A206,'Higher Income Adjustment'!A$1:B$190,2),0)</f>
        <v>7.0000000000000007E-2</v>
      </c>
      <c r="C206" s="85">
        <f>'3454'!AX199</f>
        <v>27010.631922570043</v>
      </c>
      <c r="D206" s="85">
        <f>'3454'!AY199</f>
        <v>31871.513503269853</v>
      </c>
      <c r="E206" s="85">
        <f>'3454'!AZ199</f>
        <v>36732.395083969663</v>
      </c>
      <c r="G206" s="85">
        <f>'3454'!BE199</f>
        <v>10566.496897027326</v>
      </c>
      <c r="H206" s="85">
        <f>'3454'!BF199</f>
        <v>13354.617197448766</v>
      </c>
      <c r="I206" s="85">
        <f>'3454'!BG199</f>
        <v>16142.737497870206</v>
      </c>
    </row>
    <row r="207" spans="1:9" x14ac:dyDescent="0.4">
      <c r="A207" s="35">
        <f>'3454'!Y200</f>
        <v>192500</v>
      </c>
      <c r="B207" s="106">
        <f>IF(A207&gt;174999.99,VLOOKUP(A207,'Higher Income Adjustment'!A$1:B$190,2),0)</f>
        <v>0.08</v>
      </c>
      <c r="C207" s="85">
        <f>'3454'!AX200</f>
        <v>27110.733965611853</v>
      </c>
      <c r="D207" s="85">
        <f>'3454'!AY200</f>
        <v>31971.963092480291</v>
      </c>
      <c r="E207" s="85">
        <f>'3454'!AZ200</f>
        <v>36833.192219348726</v>
      </c>
      <c r="G207" s="85">
        <f>'3454'!BE200</f>
        <v>10596.106333063459</v>
      </c>
      <c r="H207" s="85">
        <f>'3454'!BF200</f>
        <v>13384.425980149081</v>
      </c>
      <c r="I207" s="85">
        <f>'3454'!BG200</f>
        <v>16172.745627234703</v>
      </c>
    </row>
    <row r="208" spans="1:9" x14ac:dyDescent="0.4">
      <c r="A208" s="35">
        <f>'3454'!Y201</f>
        <v>193500</v>
      </c>
      <c r="B208" s="106">
        <f>IF(A208&gt;174999.99,VLOOKUP(A208,'Higher Income Adjustment'!A$1:B$190,2),0)</f>
        <v>0.08</v>
      </c>
      <c r="C208" s="85">
        <f>'3454'!AX201</f>
        <v>27210.830629681466</v>
      </c>
      <c r="D208" s="85">
        <f>'3454'!AY201</f>
        <v>32072.41268169073</v>
      </c>
      <c r="E208" s="85">
        <f>'3454'!AZ201</f>
        <v>36933.994733699998</v>
      </c>
      <c r="G208" s="85">
        <f>'3454'!BE201</f>
        <v>10625.712683811187</v>
      </c>
      <c r="H208" s="85">
        <f>'3454'!BF201</f>
        <v>13414.234762849395</v>
      </c>
      <c r="I208" s="85">
        <f>'3454'!BG201</f>
        <v>16202.756841887604</v>
      </c>
    </row>
    <row r="209" spans="1:9" x14ac:dyDescent="0.4">
      <c r="A209" s="35">
        <f>'3454'!Y202</f>
        <v>194500</v>
      </c>
      <c r="B209" s="106">
        <f>IF(A209&gt;174999.99,VLOOKUP(A209,'Higher Income Adjustment'!A$1:B$190,2),0)</f>
        <v>0.08</v>
      </c>
      <c r="C209" s="85">
        <f>'3454'!AX202</f>
        <v>27310.92191595025</v>
      </c>
      <c r="D209" s="85">
        <f>'3454'!AY202</f>
        <v>32172.862270901172</v>
      </c>
      <c r="E209" s="85">
        <f>'3454'!AZ202</f>
        <v>37034.802625852099</v>
      </c>
      <c r="G209" s="85">
        <f>'3454'!BE202</f>
        <v>10655.315949942389</v>
      </c>
      <c r="H209" s="85">
        <f>'3454'!BF202</f>
        <v>13444.04354554971</v>
      </c>
      <c r="I209" s="85">
        <f>'3454'!BG202</f>
        <v>16232.771141157031</v>
      </c>
    </row>
    <row r="210" spans="1:9" x14ac:dyDescent="0.4">
      <c r="A210" s="35">
        <f>'3454'!Y203</f>
        <v>195500</v>
      </c>
      <c r="B210" s="106">
        <f>IF(A210&gt;174999.99,VLOOKUP(A210,'Higher Income Adjustment'!A$1:B$190,2),0)</f>
        <v>0.09</v>
      </c>
      <c r="C210" s="85">
        <f>'3454'!AX203</f>
        <v>27411.00782560707</v>
      </c>
      <c r="D210" s="85">
        <f>'3454'!AY203</f>
        <v>32273.311860111611</v>
      </c>
      <c r="E210" s="85">
        <f>'3454'!AZ203</f>
        <v>37135.615894616152</v>
      </c>
      <c r="G210" s="85">
        <f>'3454'!BE203</f>
        <v>10684.916132138977</v>
      </c>
      <c r="H210" s="85">
        <f>'3454'!BF203</f>
        <v>13473.852328250025</v>
      </c>
      <c r="I210" s="85">
        <f>'3454'!BG203</f>
        <v>16262.788524361073</v>
      </c>
    </row>
    <row r="211" spans="1:9" x14ac:dyDescent="0.4">
      <c r="A211" s="35">
        <f>'3454'!Y204</f>
        <v>196500</v>
      </c>
      <c r="B211" s="106">
        <f>IF(A211&gt;174999.99,VLOOKUP(A211,'Higher Income Adjustment'!A$1:B$190,2),0)</f>
        <v>0.09</v>
      </c>
      <c r="C211" s="85">
        <f>'3454'!AX204</f>
        <v>27511.08835985828</v>
      </c>
      <c r="D211" s="85">
        <f>'3454'!AY204</f>
        <v>32373.76144932205</v>
      </c>
      <c r="E211" s="85">
        <f>'3454'!AZ204</f>
        <v>37236.434538785819</v>
      </c>
      <c r="G211" s="85">
        <f>'3454'!BE204</f>
        <v>10714.513231092895</v>
      </c>
      <c r="H211" s="85">
        <f>'3454'!BF204</f>
        <v>13503.661110950339</v>
      </c>
      <c r="I211" s="85">
        <f>'3454'!BG204</f>
        <v>16292.808990807784</v>
      </c>
    </row>
    <row r="212" spans="1:9" x14ac:dyDescent="0.4">
      <c r="A212" s="35">
        <f>'3454'!Y205</f>
        <v>197500</v>
      </c>
      <c r="B212" s="106">
        <f>IF(A212&gt;174999.99,VLOOKUP(A212,'Higher Income Adjustment'!A$1:B$190,2),0)</f>
        <v>9.9999999999999992E-2</v>
      </c>
      <c r="C212" s="85">
        <f>'3454'!AX205</f>
        <v>27611.163519927697</v>
      </c>
      <c r="D212" s="85">
        <f>'3454'!AY205</f>
        <v>32474.211038532489</v>
      </c>
      <c r="E212" s="85">
        <f>'3454'!AZ205</f>
        <v>37337.258557137277</v>
      </c>
      <c r="G212" s="85">
        <f>'3454'!BE205</f>
        <v>10744.107247506101</v>
      </c>
      <c r="H212" s="85">
        <f>'3454'!BF205</f>
        <v>13533.469893650654</v>
      </c>
      <c r="I212" s="85">
        <f>'3454'!BG205</f>
        <v>16322.832539795207</v>
      </c>
    </row>
    <row r="213" spans="1:9" x14ac:dyDescent="0.4">
      <c r="A213" s="35">
        <f>'3454'!Y206</f>
        <v>198500</v>
      </c>
      <c r="B213" s="106">
        <f>IF(A213&gt;174999.99,VLOOKUP(A213,'Higher Income Adjustment'!A$1:B$190,2),0)</f>
        <v>9.9999999999999992E-2</v>
      </c>
      <c r="C213" s="85">
        <f>'3454'!AX206</f>
        <v>27711.233307056576</v>
      </c>
      <c r="D213" s="85">
        <f>'3454'!AY206</f>
        <v>32574.660627742931</v>
      </c>
      <c r="E213" s="85">
        <f>'3454'!AZ206</f>
        <v>37438.087948429282</v>
      </c>
      <c r="G213" s="85">
        <f>'3454'!BE206</f>
        <v>10773.698182090562</v>
      </c>
      <c r="H213" s="85">
        <f>'3454'!BF206</f>
        <v>13563.278676350968</v>
      </c>
      <c r="I213" s="85">
        <f>'3454'!BG206</f>
        <v>16352.859170611375</v>
      </c>
    </row>
    <row r="214" spans="1:9" x14ac:dyDescent="0.4">
      <c r="A214" s="35">
        <f>'3454'!Y207</f>
        <v>199500</v>
      </c>
      <c r="B214" s="106">
        <f>IF(A214&gt;174999.99,VLOOKUP(A214,'Higher Income Adjustment'!A$1:B$190,2),0)</f>
        <v>9.9999999999999992E-2</v>
      </c>
      <c r="C214" s="85">
        <f>'3454'!AX207</f>
        <v>27811.297722503587</v>
      </c>
      <c r="D214" s="85">
        <f>'3454'!AY207</f>
        <v>32675.11021695337</v>
      </c>
      <c r="E214" s="85">
        <f>'3454'!AZ207</f>
        <v>37538.922711403153</v>
      </c>
      <c r="G214" s="85">
        <f>'3454'!BE207</f>
        <v>10803.286035568228</v>
      </c>
      <c r="H214" s="85">
        <f>'3454'!BF207</f>
        <v>13593.087459051283</v>
      </c>
      <c r="I214" s="85">
        <f>'3454'!BG207</f>
        <v>16382.888882534338</v>
      </c>
    </row>
    <row r="215" spans="1:9" x14ac:dyDescent="0.4">
      <c r="A215" s="35">
        <f>'3454'!Y208</f>
        <v>200500</v>
      </c>
      <c r="B215" s="106">
        <f>IF(A215&gt;174999.99,VLOOKUP(A215,'Higher Income Adjustment'!A$1:B$190,2),0)</f>
        <v>0.10999999999999999</v>
      </c>
      <c r="C215" s="85">
        <f>'3454'!AX208</f>
        <v>27911.356767544807</v>
      </c>
      <c r="D215" s="85">
        <f>'3454'!AY208</f>
        <v>32775.559806163808</v>
      </c>
      <c r="E215" s="85">
        <f>'3454'!AZ208</f>
        <v>37639.76284478281</v>
      </c>
      <c r="G215" s="85">
        <f>'3454'!BE208</f>
        <v>10832.870808671036</v>
      </c>
      <c r="H215" s="85">
        <f>'3454'!BF208</f>
        <v>13622.896241751596</v>
      </c>
      <c r="I215" s="85">
        <f>'3454'!BG208</f>
        <v>16412.921674832156</v>
      </c>
    </row>
    <row r="216" spans="1:9" x14ac:dyDescent="0.4">
      <c r="A216" s="35">
        <f>'3454'!Y209</f>
        <v>201500</v>
      </c>
      <c r="B216" s="106">
        <f>IF(A216&gt;174999.99,VLOOKUP(A216,'Higher Income Adjustment'!A$1:B$190,2),0)</f>
        <v>0.10999999999999999</v>
      </c>
      <c r="C216" s="85">
        <f>'3454'!AX209</f>
        <v>28011.410443473691</v>
      </c>
      <c r="D216" s="85">
        <f>'3454'!AY209</f>
        <v>32876.009395374247</v>
      </c>
      <c r="E216" s="85">
        <f>'3454'!AZ209</f>
        <v>37740.608347274807</v>
      </c>
      <c r="G216" s="85">
        <f>'3454'!BE209</f>
        <v>10862.452502140894</v>
      </c>
      <c r="H216" s="85">
        <f>'3454'!BF209</f>
        <v>13652.705024451911</v>
      </c>
      <c r="I216" s="85">
        <f>'3454'!BG209</f>
        <v>16442.957546762929</v>
      </c>
    </row>
    <row r="217" spans="1:9" x14ac:dyDescent="0.4">
      <c r="A217" s="35">
        <f>'3454'!Y210</f>
        <v>202500</v>
      </c>
      <c r="B217" s="106">
        <f>IF(A217&gt;174999.99,VLOOKUP(A217,'Higher Income Adjustment'!A$1:B$190,2),0)</f>
        <v>0.11999999999999998</v>
      </c>
      <c r="C217" s="85">
        <f>'3454'!AX210</f>
        <v>28111.458751601062</v>
      </c>
      <c r="D217" s="85">
        <f>'3454'!AY210</f>
        <v>32976.458984584693</v>
      </c>
      <c r="E217" s="85">
        <f>'3454'!AZ210</f>
        <v>37841.459217568321</v>
      </c>
      <c r="G217" s="85">
        <f>'3454'!BE210</f>
        <v>10892.031116729657</v>
      </c>
      <c r="H217" s="85">
        <f>'3454'!BF210</f>
        <v>13682.513807152225</v>
      </c>
      <c r="I217" s="85">
        <f>'3454'!BG210</f>
        <v>16472.996497574793</v>
      </c>
    </row>
    <row r="218" spans="1:9" x14ac:dyDescent="0.4">
      <c r="A218" s="35">
        <f>'3454'!Y211</f>
        <v>203500</v>
      </c>
      <c r="B218" s="106">
        <f>IF(A218&gt;174999.99,VLOOKUP(A218,'Higher Income Adjustment'!A$1:B$190,2),0)</f>
        <v>0.11999999999999998</v>
      </c>
      <c r="C218" s="85">
        <f>'3454'!AX211</f>
        <v>28211.50169325505</v>
      </c>
      <c r="D218" s="85">
        <f>'3454'!AY211</f>
        <v>33076.908573795125</v>
      </c>
      <c r="E218" s="85">
        <f>'3454'!AZ211</f>
        <v>37942.315454335199</v>
      </c>
      <c r="G218" s="85">
        <f>'3454'!BE211</f>
        <v>10921.606653199135</v>
      </c>
      <c r="H218" s="85">
        <f>'3454'!BF211</f>
        <v>13712.322589852538</v>
      </c>
      <c r="I218" s="85">
        <f>'3454'!BG211</f>
        <v>16503.038526505941</v>
      </c>
    </row>
    <row r="219" spans="1:9" x14ac:dyDescent="0.4">
      <c r="A219" s="35">
        <f>'3454'!Y212</f>
        <v>204500</v>
      </c>
      <c r="B219" s="106">
        <f>IF(A219&gt;174999.99,VLOOKUP(A219,'Higher Income Adjustment'!A$1:B$190,2),0)</f>
        <v>0.11999999999999998</v>
      </c>
      <c r="C219" s="85">
        <f>'3454'!AX212</f>
        <v>28311.539269781144</v>
      </c>
      <c r="D219" s="85">
        <f>'3454'!AY212</f>
        <v>33177.358163005571</v>
      </c>
      <c r="E219" s="85">
        <f>'3454'!AZ212</f>
        <v>38043.177056230001</v>
      </c>
      <c r="G219" s="85">
        <f>'3454'!BE212</f>
        <v>10951.179112321061</v>
      </c>
      <c r="H219" s="85">
        <f>'3454'!BF212</f>
        <v>13742.131372552853</v>
      </c>
      <c r="I219" s="85">
        <f>'3454'!BG212</f>
        <v>16533.083632784645</v>
      </c>
    </row>
    <row r="220" spans="1:9" x14ac:dyDescent="0.4">
      <c r="A220" s="35">
        <f>'3454'!Y213</f>
        <v>205500</v>
      </c>
      <c r="B220" s="106">
        <f>IF(A220&gt;174999.99,VLOOKUP(A220,'Higher Income Adjustment'!A$1:B$190,2),0)</f>
        <v>0.12999999999999998</v>
      </c>
      <c r="C220" s="85">
        <f>'3454'!AX213</f>
        <v>28411.571482542084</v>
      </c>
      <c r="D220" s="85">
        <f>'3454'!AY213</f>
        <v>33277.807752216009</v>
      </c>
      <c r="E220" s="85">
        <f>'3454'!AZ213</f>
        <v>38144.044021889931</v>
      </c>
      <c r="G220" s="85">
        <f>'3454'!BE213</f>
        <v>10980.748494877093</v>
      </c>
      <c r="H220" s="85">
        <f>'3454'!BF213</f>
        <v>13771.940155253167</v>
      </c>
      <c r="I220" s="85">
        <f>'3454'!BG213</f>
        <v>16563.13181562924</v>
      </c>
    </row>
    <row r="221" spans="1:9" x14ac:dyDescent="0.4">
      <c r="A221" s="35">
        <f>'3454'!Y214</f>
        <v>206500</v>
      </c>
      <c r="B221" s="106">
        <f>IF(A221&gt;174999.99,VLOOKUP(A221,'Higher Income Adjustment'!A$1:B$190,2),0)</f>
        <v>0.12999999999999998</v>
      </c>
      <c r="C221" s="85">
        <f>'3454'!AX214</f>
        <v>28511.598332917903</v>
      </c>
      <c r="D221" s="85">
        <f>'3454'!AY214</f>
        <v>33378.257341426448</v>
      </c>
      <c r="E221" s="85">
        <f>'3454'!AZ214</f>
        <v>38244.916349934989</v>
      </c>
      <c r="G221" s="85">
        <f>'3454'!BE214</f>
        <v>11010.314801658789</v>
      </c>
      <c r="H221" s="85">
        <f>'3454'!BF214</f>
        <v>13801.748937953482</v>
      </c>
      <c r="I221" s="85">
        <f>'3454'!BG214</f>
        <v>16593.183074248176</v>
      </c>
    </row>
    <row r="222" spans="1:9" x14ac:dyDescent="0.4">
      <c r="A222" s="35">
        <f>'3454'!Y215</f>
        <v>207500</v>
      </c>
      <c r="B222" s="106">
        <f>IF(A222&gt;174999.99,VLOOKUP(A222,'Higher Income Adjustment'!A$1:B$190,2),0)</f>
        <v>0.13999999999999999</v>
      </c>
      <c r="C222" s="85">
        <f>'3454'!AX215</f>
        <v>28611.619822305885</v>
      </c>
      <c r="D222" s="85">
        <f>'3454'!AY215</f>
        <v>33478.706930636887</v>
      </c>
      <c r="E222" s="85">
        <f>'3454'!AZ215</f>
        <v>38345.794038967884</v>
      </c>
      <c r="G222" s="85">
        <f>'3454'!BE215</f>
        <v>11039.878033467607</v>
      </c>
      <c r="H222" s="85">
        <f>'3454'!BF215</f>
        <v>13831.557720653796</v>
      </c>
      <c r="I222" s="85">
        <f>'3454'!BG215</f>
        <v>16623.237407839988</v>
      </c>
    </row>
    <row r="223" spans="1:9" x14ac:dyDescent="0.4">
      <c r="A223" s="35">
        <f>'3454'!Y216</f>
        <v>208500</v>
      </c>
      <c r="B223" s="106">
        <f>IF(A223&gt;174999.99,VLOOKUP(A223,'Higher Income Adjustment'!A$1:B$190,2),0)</f>
        <v>0.13999999999999999</v>
      </c>
      <c r="C223" s="85">
        <f>'3454'!AX216</f>
        <v>28711.635952120523</v>
      </c>
      <c r="D223" s="85">
        <f>'3454'!AY216</f>
        <v>33579.156519847325</v>
      </c>
      <c r="E223" s="85">
        <f>'3454'!AZ216</f>
        <v>38446.677087574128</v>
      </c>
      <c r="G223" s="85">
        <f>'3454'!BE216</f>
        <v>11069.438191114878</v>
      </c>
      <c r="H223" s="85">
        <f>'3454'!BF216</f>
        <v>13861.366503354111</v>
      </c>
      <c r="I223" s="85">
        <f>'3454'!BG216</f>
        <v>16653.294815593345</v>
      </c>
    </row>
    <row r="224" spans="1:9" x14ac:dyDescent="0.4">
      <c r="A224" s="35">
        <f>'3454'!Y217</f>
        <v>209500</v>
      </c>
      <c r="B224" s="106">
        <f>IF(A224&gt;174999.99,VLOOKUP(A224,'Higher Income Adjustment'!A$1:B$190,2),0)</f>
        <v>0.13999999999999999</v>
      </c>
      <c r="C224" s="85">
        <f>'3454'!AX217</f>
        <v>28811.646723793529</v>
      </c>
      <c r="D224" s="85">
        <f>'3454'!AY217</f>
        <v>33679.606109057771</v>
      </c>
      <c r="E224" s="85">
        <f>'3454'!AZ217</f>
        <v>38547.565494322014</v>
      </c>
      <c r="G224" s="85">
        <f>'3454'!BE217</f>
        <v>11098.995275421803</v>
      </c>
      <c r="H224" s="85">
        <f>'3454'!BF217</f>
        <v>13891.175286054426</v>
      </c>
      <c r="I224" s="85">
        <f>'3454'!BG217</f>
        <v>16683.355296687048</v>
      </c>
    </row>
    <row r="225" spans="1:9" x14ac:dyDescent="0.4">
      <c r="A225" s="35">
        <f>'3454'!Y218</f>
        <v>210500</v>
      </c>
      <c r="B225" s="106">
        <f>IF(A225&gt;174999.99,VLOOKUP(A225,'Higher Income Adjustment'!A$1:B$190,2),0)</f>
        <v>0.15</v>
      </c>
      <c r="C225" s="85">
        <f>'3454'!AX218</f>
        <v>28911.652138773763</v>
      </c>
      <c r="D225" s="85">
        <f>'3454'!AY218</f>
        <v>33780.055698268203</v>
      </c>
      <c r="E225" s="85">
        <f>'3454'!AZ218</f>
        <v>38648.459257762639</v>
      </c>
      <c r="G225" s="85">
        <f>'3454'!BE218</f>
        <v>11128.549287219437</v>
      </c>
      <c r="H225" s="85">
        <f>'3454'!BF218</f>
        <v>13920.98406875474</v>
      </c>
      <c r="I225" s="85">
        <f>'3454'!BG218</f>
        <v>16713.418850290043</v>
      </c>
    </row>
    <row r="226" spans="1:9" x14ac:dyDescent="0.4">
      <c r="A226" s="35">
        <f>'3454'!Y219</f>
        <v>211500</v>
      </c>
      <c r="B226" s="106">
        <f>IF(A226&gt;174999.99,VLOOKUP(A226,'Higher Income Adjustment'!A$1:B$190,2),0)</f>
        <v>0.15</v>
      </c>
      <c r="C226" s="85">
        <f>'3454'!AX219</f>
        <v>29011.652198527292</v>
      </c>
      <c r="D226" s="85">
        <f>'3454'!AY219</f>
        <v>33880.505287478649</v>
      </c>
      <c r="E226" s="85">
        <f>'3454'!AZ219</f>
        <v>38749.358376430006</v>
      </c>
      <c r="G226" s="85">
        <f>'3454'!BE219</f>
        <v>11158.100227348676</v>
      </c>
      <c r="H226" s="85">
        <f>'3454'!BF219</f>
        <v>13950.792851455055</v>
      </c>
      <c r="I226" s="85">
        <f>'3454'!BG219</f>
        <v>16743.485475561436</v>
      </c>
    </row>
    <row r="227" spans="1:9" x14ac:dyDescent="0.4">
      <c r="A227" s="35">
        <f>'3454'!Y220</f>
        <v>212500</v>
      </c>
      <c r="B227" s="106">
        <f>IF(A227&gt;174999.99,VLOOKUP(A227,'Higher Income Adjustment'!A$1:B$190,2),0)</f>
        <v>0.16</v>
      </c>
      <c r="C227" s="85">
        <f>'3454'!AX220</f>
        <v>29111.646904537258</v>
      </c>
      <c r="D227" s="85">
        <f>'3454'!AY220</f>
        <v>33980.954876689088</v>
      </c>
      <c r="E227" s="85">
        <f>'3454'!AZ220</f>
        <v>38850.262848840917</v>
      </c>
      <c r="G227" s="85">
        <f>'3454'!BE220</f>
        <v>11187.648096660236</v>
      </c>
      <c r="H227" s="85">
        <f>'3454'!BF220</f>
        <v>13980.60163415537</v>
      </c>
      <c r="I227" s="85">
        <f>'3454'!BG220</f>
        <v>16773.555171650503</v>
      </c>
    </row>
    <row r="228" spans="1:9" x14ac:dyDescent="0.4">
      <c r="A228" s="35">
        <f>'3454'!Y221</f>
        <v>213500</v>
      </c>
      <c r="B228" s="106">
        <f>IF(A228&gt;174999.99,VLOOKUP(A228,'Higher Income Adjustment'!A$1:B$190,2),0)</f>
        <v>0.16</v>
      </c>
      <c r="C228" s="85">
        <f>'3454'!AX221</f>
        <v>29211.636258303948</v>
      </c>
      <c r="D228" s="85">
        <f>'3454'!AY221</f>
        <v>34081.404465899526</v>
      </c>
      <c r="E228" s="85">
        <f>'3454'!AZ221</f>
        <v>38951.172673495108</v>
      </c>
      <c r="G228" s="85">
        <f>'3454'!BE221</f>
        <v>11217.192896014651</v>
      </c>
      <c r="H228" s="85">
        <f>'3454'!BF221</f>
        <v>14010.410416855684</v>
      </c>
      <c r="I228" s="85">
        <f>'3454'!BG221</f>
        <v>16803.627937696718</v>
      </c>
    </row>
    <row r="229" spans="1:9" x14ac:dyDescent="0.4">
      <c r="A229" s="35">
        <f>'3454'!Y222</f>
        <v>214500</v>
      </c>
      <c r="B229" s="106">
        <f>IF(A229&gt;174999.99,VLOOKUP(A229,'Higher Income Adjustment'!A$1:B$190,2),0)</f>
        <v>0.16</v>
      </c>
      <c r="C229" s="85">
        <f>'3454'!AX222</f>
        <v>29311.620261344709</v>
      </c>
      <c r="D229" s="85">
        <f>'3454'!AY222</f>
        <v>34181.854055109965</v>
      </c>
      <c r="E229" s="85">
        <f>'3454'!AZ222</f>
        <v>39052.087848875221</v>
      </c>
      <c r="G229" s="85">
        <f>'3454'!BE222</f>
        <v>11246.734626282247</v>
      </c>
      <c r="H229" s="85">
        <f>'3454'!BF222</f>
        <v>14040.219199555997</v>
      </c>
      <c r="I229" s="85">
        <f>'3454'!BG222</f>
        <v>16833.703772829747</v>
      </c>
    </row>
    <row r="230" spans="1:9" x14ac:dyDescent="0.4">
      <c r="A230" s="35">
        <f>'3454'!Y223</f>
        <v>215500</v>
      </c>
      <c r="B230" s="106">
        <f>IF(A230&gt;174999.99,VLOOKUP(A230,'Higher Income Adjustment'!A$1:B$190,2),0)</f>
        <v>0.17</v>
      </c>
      <c r="C230" s="85">
        <f>'3454'!AX223</f>
        <v>29411.598915193961</v>
      </c>
      <c r="D230" s="85">
        <f>'3454'!AY223</f>
        <v>34282.303644320404</v>
      </c>
      <c r="E230" s="85">
        <f>'3454'!AZ223</f>
        <v>39153.00837344685</v>
      </c>
      <c r="G230" s="85">
        <f>'3454'!BE223</f>
        <v>11276.273288343142</v>
      </c>
      <c r="H230" s="85">
        <f>'3454'!BF223</f>
        <v>14070.027982256312</v>
      </c>
      <c r="I230" s="85">
        <f>'3454'!BG223</f>
        <v>16863.782676169481</v>
      </c>
    </row>
    <row r="231" spans="1:9" x14ac:dyDescent="0.4">
      <c r="A231" s="35">
        <f>'3454'!Y224</f>
        <v>216500</v>
      </c>
      <c r="B231" s="106">
        <f>IF(A231&gt;174999.99,VLOOKUP(A231,'Higher Income Adjustment'!A$1:B$190,2),0)</f>
        <v>0.17</v>
      </c>
      <c r="C231" s="85">
        <f>'3454'!AX224</f>
        <v>29511.572221403152</v>
      </c>
      <c r="D231" s="85">
        <f>'3454'!AY224</f>
        <v>34382.75323353085</v>
      </c>
      <c r="E231" s="85">
        <f>'3454'!AZ224</f>
        <v>39253.934245658551</v>
      </c>
      <c r="G231" s="85">
        <f>'3454'!BE224</f>
        <v>11305.80888308722</v>
      </c>
      <c r="H231" s="85">
        <f>'3454'!BF224</f>
        <v>14099.836764956626</v>
      </c>
      <c r="I231" s="85">
        <f>'3454'!BG224</f>
        <v>16893.864646826034</v>
      </c>
    </row>
    <row r="232" spans="1:9" x14ac:dyDescent="0.4">
      <c r="A232" s="35">
        <f>'3454'!Y225</f>
        <v>217500</v>
      </c>
      <c r="B232" s="106">
        <f>IF(A232&gt;174999.99,VLOOKUP(A232,'Higher Income Adjustment'!A$1:B$190,2),0)</f>
        <v>0.18000000000000002</v>
      </c>
      <c r="C232" s="85">
        <f>'3454'!AX225</f>
        <v>29611.540181540713</v>
      </c>
      <c r="D232" s="85">
        <f>'3454'!AY225</f>
        <v>34483.202822741281</v>
      </c>
      <c r="E232" s="85">
        <f>'3454'!AZ225</f>
        <v>39354.865463941853</v>
      </c>
      <c r="G232" s="85">
        <f>'3454'!BE225</f>
        <v>11335.341411414116</v>
      </c>
      <c r="H232" s="85">
        <f>'3454'!BF225</f>
        <v>14129.645547656941</v>
      </c>
      <c r="I232" s="85">
        <f>'3454'!BG225</f>
        <v>16923.949683899766</v>
      </c>
    </row>
    <row r="233" spans="1:9" x14ac:dyDescent="0.4">
      <c r="A233" s="35">
        <f>'3454'!Y226</f>
        <v>218500</v>
      </c>
      <c r="B233" s="106">
        <f>IF(A233&gt;174999.99,VLOOKUP(A233,'Higher Income Adjustment'!A$1:B$190,2),0)</f>
        <v>0.18000000000000002</v>
      </c>
      <c r="C233" s="85">
        <f>'3454'!AX226</f>
        <v>29711.502797192108</v>
      </c>
      <c r="D233" s="85">
        <f>'3454'!AY226</f>
        <v>34583.652411951727</v>
      </c>
      <c r="E233" s="85">
        <f>'3454'!AZ226</f>
        <v>39455.802026711346</v>
      </c>
      <c r="G233" s="85">
        <f>'3454'!BE226</f>
        <v>11364.870874233206</v>
      </c>
      <c r="H233" s="85">
        <f>'3454'!BF226</f>
        <v>14159.454330357254</v>
      </c>
      <c r="I233" s="85">
        <f>'3454'!BG226</f>
        <v>16954.037786481302</v>
      </c>
    </row>
    <row r="234" spans="1:9" x14ac:dyDescent="0.4">
      <c r="A234" s="35">
        <f>'3454'!Y227</f>
        <v>219500</v>
      </c>
      <c r="B234" s="106">
        <f>IF(A234&gt;174999.99,VLOOKUP(A234,'Higher Income Adjustment'!A$1:B$190,2),0)</f>
        <v>0.18000000000000002</v>
      </c>
      <c r="C234" s="85">
        <f>'3454'!AX227</f>
        <v>29811.460069959703</v>
      </c>
      <c r="D234" s="85">
        <f>'3454'!AY227</f>
        <v>34684.102001162166</v>
      </c>
      <c r="E234" s="85">
        <f>'3454'!AZ227</f>
        <v>39556.743932364625</v>
      </c>
      <c r="G234" s="85">
        <f>'3454'!BE227</f>
        <v>11394.397272463597</v>
      </c>
      <c r="H234" s="85">
        <f>'3454'!BF227</f>
        <v>14189.263113057568</v>
      </c>
      <c r="I234" s="85">
        <f>'3454'!BG227</f>
        <v>16984.12895365154</v>
      </c>
    </row>
    <row r="235" spans="1:9" x14ac:dyDescent="0.4">
      <c r="A235" s="35">
        <f>'3454'!Y228</f>
        <v>220500</v>
      </c>
      <c r="B235" s="106">
        <f>IF(A235&gt;174999.99,VLOOKUP(A235,'Higher Income Adjustment'!A$1:B$190,2),0)</f>
        <v>0.19000000000000003</v>
      </c>
      <c r="C235" s="85">
        <f>'3454'!AX228</f>
        <v>29911.412001462828</v>
      </c>
      <c r="D235" s="85">
        <f>'3454'!AY228</f>
        <v>34784.551590372605</v>
      </c>
      <c r="E235" s="85">
        <f>'3454'!AZ228</f>
        <v>39657.691179282381</v>
      </c>
      <c r="G235" s="85">
        <f>'3454'!BE228</f>
        <v>11423.920607034106</v>
      </c>
      <c r="H235" s="85">
        <f>'3454'!BF228</f>
        <v>14219.071895757883</v>
      </c>
      <c r="I235" s="85">
        <f>'3454'!BG228</f>
        <v>17014.22318448166</v>
      </c>
    </row>
    <row r="236" spans="1:9" x14ac:dyDescent="0.4">
      <c r="A236" s="35">
        <f>'3454'!Y229</f>
        <v>221500</v>
      </c>
      <c r="B236" s="106">
        <f>IF(A236&gt;174999.99,VLOOKUP(A236,'Higher Income Adjustment'!A$1:B$190,2),0)</f>
        <v>0.19000000000000003</v>
      </c>
      <c r="C236" s="85">
        <f>'3454'!AX229</f>
        <v>30011.358593337703</v>
      </c>
      <c r="D236" s="85">
        <f>'3454'!AY229</f>
        <v>34885.001179583043</v>
      </c>
      <c r="E236" s="85">
        <f>'3454'!AZ229</f>
        <v>39758.643765828383</v>
      </c>
      <c r="G236" s="85">
        <f>'3454'!BE229</f>
        <v>11453.440878883237</v>
      </c>
      <c r="H236" s="85">
        <f>'3454'!BF229</f>
        <v>14248.880678458198</v>
      </c>
      <c r="I236" s="85">
        <f>'3454'!BG229</f>
        <v>17044.320478033158</v>
      </c>
    </row>
    <row r="237" spans="1:9" x14ac:dyDescent="0.4">
      <c r="A237" s="35">
        <f>'3454'!Y230</f>
        <v>222500</v>
      </c>
      <c r="B237" s="106">
        <f>IF(A237&gt;174999.99,VLOOKUP(A237,'Higher Income Adjustment'!A$1:B$190,2),0)</f>
        <v>0.20000000000000004</v>
      </c>
      <c r="C237" s="85">
        <f>'3454'!AX230</f>
        <v>30111.299847237427</v>
      </c>
      <c r="D237" s="85">
        <f>'3454'!AY230</f>
        <v>34985.450768793482</v>
      </c>
      <c r="E237" s="85">
        <f>'3454'!AZ230</f>
        <v>39859.601690349533</v>
      </c>
      <c r="G237" s="85">
        <f>'3454'!BE230</f>
        <v>11482.958088959185</v>
      </c>
      <c r="H237" s="85">
        <f>'3454'!BF230</f>
        <v>14278.689461158512</v>
      </c>
      <c r="I237" s="85">
        <f>'3454'!BG230</f>
        <v>17074.420833357839</v>
      </c>
    </row>
    <row r="238" spans="1:9" x14ac:dyDescent="0.4">
      <c r="A238" s="35">
        <f>'3454'!Y231</f>
        <v>223500</v>
      </c>
      <c r="B238" s="106">
        <f>IF(A238&gt;174999.99,VLOOKUP(A238,'Higher Income Adjustment'!A$1:B$190,2),0)</f>
        <v>0.20000000000000004</v>
      </c>
      <c r="C238" s="85">
        <f>'3454'!AX231</f>
        <v>30211.235764831959</v>
      </c>
      <c r="D238" s="85">
        <f>'3454'!AY231</f>
        <v>35085.900358003928</v>
      </c>
      <c r="E238" s="85">
        <f>'3454'!AZ231</f>
        <v>39960.564951175897</v>
      </c>
      <c r="G238" s="85">
        <f>'3454'!BE231</f>
        <v>11512.472238219803</v>
      </c>
      <c r="H238" s="85">
        <f>'3454'!BF231</f>
        <v>14308.498243858827</v>
      </c>
      <c r="I238" s="85">
        <f>'3454'!BG231</f>
        <v>17104.524249497852</v>
      </c>
    </row>
    <row r="239" spans="1:9" x14ac:dyDescent="0.4">
      <c r="A239" s="35">
        <f>'3454'!Y232</f>
        <v>224500</v>
      </c>
      <c r="B239" s="106">
        <f>IF(A239&gt;174999.99,VLOOKUP(A239,'Higher Income Adjustment'!A$1:B$190,2),0)</f>
        <v>0.20000000000000004</v>
      </c>
      <c r="C239" s="85">
        <f>'3454'!AX232</f>
        <v>30311.166347808048</v>
      </c>
      <c r="D239" s="85">
        <f>'3454'!AY232</f>
        <v>35186.349947214359</v>
      </c>
      <c r="E239" s="85">
        <f>'3454'!AZ232</f>
        <v>40061.533546620667</v>
      </c>
      <c r="G239" s="85">
        <f>'3454'!BE232</f>
        <v>11541.983327632595</v>
      </c>
      <c r="H239" s="85">
        <f>'3454'!BF232</f>
        <v>14338.307026559141</v>
      </c>
      <c r="I239" s="85">
        <f>'3454'!BG232</f>
        <v>17134.630725485687</v>
      </c>
    </row>
    <row r="240" spans="1:9" x14ac:dyDescent="0.4">
      <c r="A240" s="35">
        <f>'3454'!Y233</f>
        <v>225500</v>
      </c>
      <c r="B240" s="106">
        <f>IF(A240&gt;174999.99,VLOOKUP(A240,'Higher Income Adjustment'!A$1:B$190,2),0)</f>
        <v>0.21000000000000005</v>
      </c>
      <c r="C240" s="85">
        <f>'3454'!AX233</f>
        <v>30411.091597869294</v>
      </c>
      <c r="D240" s="85">
        <f>'3454'!AY233</f>
        <v>35286.799536424805</v>
      </c>
      <c r="E240" s="85">
        <f>'3454'!AZ233</f>
        <v>40162.507474980317</v>
      </c>
      <c r="G240" s="85">
        <f>'3454'!BE233</f>
        <v>11571.491358174701</v>
      </c>
      <c r="H240" s="85">
        <f>'3454'!BF233</f>
        <v>14368.115809259456</v>
      </c>
      <c r="I240" s="85">
        <f>'3454'!BG233</f>
        <v>17164.74026034421</v>
      </c>
    </row>
    <row r="241" spans="1:9" x14ac:dyDescent="0.4">
      <c r="A241" s="35">
        <f>'3454'!Y234</f>
        <v>226500</v>
      </c>
      <c r="B241" s="106">
        <f>IF(A241&gt;174999.99,VLOOKUP(A241,'Higher Income Adjustment'!A$1:B$190,2),0)</f>
        <v>0.21000000000000005</v>
      </c>
      <c r="C241" s="85">
        <f>'3454'!AX234</f>
        <v>30511.011516736005</v>
      </c>
      <c r="D241" s="85">
        <f>'3454'!AY234</f>
        <v>35387.249125635244</v>
      </c>
      <c r="E241" s="85">
        <f>'3454'!AZ234</f>
        <v>40263.486734534483</v>
      </c>
      <c r="G241" s="85">
        <f>'3454'!BE234</f>
        <v>11600.996330832875</v>
      </c>
      <c r="H241" s="85">
        <f>'3454'!BF234</f>
        <v>14397.924591959771</v>
      </c>
      <c r="I241" s="85">
        <f>'3454'!BG234</f>
        <v>17194.852853086668</v>
      </c>
    </row>
    <row r="242" spans="1:9" x14ac:dyDescent="0.4">
      <c r="A242" s="35">
        <f>'3454'!Y235</f>
        <v>227500</v>
      </c>
      <c r="B242" s="106">
        <f>IF(A242&gt;174999.99,VLOOKUP(A242,'Higher Income Adjustment'!A$1:B$190,2),0)</f>
        <v>0.22000000000000006</v>
      </c>
      <c r="C242" s="85">
        <f>'3454'!AX235</f>
        <v>30610.926106145271</v>
      </c>
      <c r="D242" s="85">
        <f>'3454'!AY235</f>
        <v>35487.698714845683</v>
      </c>
      <c r="E242" s="85">
        <f>'3454'!AZ235</f>
        <v>40364.471323546095</v>
      </c>
      <c r="G242" s="85">
        <f>'3454'!BE235</f>
        <v>11630.498246603476</v>
      </c>
      <c r="H242" s="85">
        <f>'3454'!BF235</f>
        <v>14427.733374660085</v>
      </c>
      <c r="I242" s="85">
        <f>'3454'!BG235</f>
        <v>17224.968502716696</v>
      </c>
    </row>
    <row r="243" spans="1:9" x14ac:dyDescent="0.4">
      <c r="A243" s="35">
        <f>'3454'!Y236</f>
        <v>228500</v>
      </c>
      <c r="B243" s="106">
        <f>IF(A243&gt;174999.99,VLOOKUP(A243,'Higher Income Adjustment'!A$1:B$190,2),0)</f>
        <v>0.22000000000000006</v>
      </c>
      <c r="C243" s="85">
        <f>'3454'!AX236</f>
        <v>30710.835367850879</v>
      </c>
      <c r="D243" s="85">
        <f>'3454'!AY236</f>
        <v>35588.148304056122</v>
      </c>
      <c r="E243" s="85">
        <f>'3454'!AZ236</f>
        <v>40465.461240261364</v>
      </c>
      <c r="G243" s="85">
        <f>'3454'!BE236</f>
        <v>11659.997106492445</v>
      </c>
      <c r="H243" s="85">
        <f>'3454'!BF236</f>
        <v>14457.542157360398</v>
      </c>
      <c r="I243" s="85">
        <f>'3454'!BG236</f>
        <v>17255.087208228349</v>
      </c>
    </row>
    <row r="244" spans="1:9" x14ac:dyDescent="0.4">
      <c r="A244" s="35">
        <f>'3454'!Y237</f>
        <v>229500</v>
      </c>
      <c r="B244" s="106">
        <f>IF(A244&gt;174999.99,VLOOKUP(A244,'Higher Income Adjustment'!A$1:B$190,2),0)</f>
        <v>0.22000000000000006</v>
      </c>
      <c r="C244" s="85">
        <f>'3454'!AX237</f>
        <v>30810.739303623301</v>
      </c>
      <c r="D244" s="85">
        <f>'3454'!AY237</f>
        <v>35688.59789326656</v>
      </c>
      <c r="E244" s="85">
        <f>'3454'!AZ237</f>
        <v>40566.456482909824</v>
      </c>
      <c r="G244" s="85">
        <f>'3454'!BE237</f>
        <v>11689.492911515301</v>
      </c>
      <c r="H244" s="85">
        <f>'3454'!BF237</f>
        <v>14487.350940060713</v>
      </c>
      <c r="I244" s="85">
        <f>'3454'!BG237</f>
        <v>17285.208968606123</v>
      </c>
    </row>
    <row r="245" spans="1:9" x14ac:dyDescent="0.4">
      <c r="A245" s="35">
        <f>'3454'!Y238</f>
        <v>230500</v>
      </c>
      <c r="B245" s="106">
        <f>IF(A245&gt;174999.99,VLOOKUP(A245,'Higher Income Adjustment'!A$1:B$190,2),0)</f>
        <v>0.23000000000000007</v>
      </c>
      <c r="C245" s="85">
        <f>'3454'!AX238</f>
        <v>30910.63791524967</v>
      </c>
      <c r="D245" s="85">
        <f>'3454'!AY238</f>
        <v>35789.047482477006</v>
      </c>
      <c r="E245" s="85">
        <f>'3454'!AZ238</f>
        <v>40667.457049704339</v>
      </c>
      <c r="G245" s="85">
        <f>'3454'!BE238</f>
        <v>11718.985662697107</v>
      </c>
      <c r="H245" s="85">
        <f>'3454'!BF238</f>
        <v>14517.159722761027</v>
      </c>
      <c r="I245" s="85">
        <f>'3454'!BG238</f>
        <v>17315.333782824946</v>
      </c>
    </row>
    <row r="246" spans="1:9" x14ac:dyDescent="0.4">
      <c r="A246" s="35">
        <f>'3454'!Y239</f>
        <v>231500</v>
      </c>
      <c r="B246" s="106">
        <f>IF(A246&gt;174999.99,VLOOKUP(A246,'Higher Income Adjustment'!A$1:B$190,2),0)</f>
        <v>0.23000000000000007</v>
      </c>
      <c r="C246" s="85">
        <f>'3454'!AX239</f>
        <v>31010.531204533723</v>
      </c>
      <c r="D246" s="85">
        <f>'3454'!AY239</f>
        <v>35889.497071687438</v>
      </c>
      <c r="E246" s="85">
        <f>'3454'!AZ239</f>
        <v>40768.462938841156</v>
      </c>
      <c r="G246" s="85">
        <f>'3454'!BE239</f>
        <v>11748.475361072467</v>
      </c>
      <c r="H246" s="85">
        <f>'3454'!BF239</f>
        <v>14546.968505461342</v>
      </c>
      <c r="I246" s="85">
        <f>'3454'!BG239</f>
        <v>17345.461649850218</v>
      </c>
    </row>
    <row r="247" spans="1:9" x14ac:dyDescent="0.4">
      <c r="A247" s="35">
        <f>'3454'!Y240</f>
        <v>232500</v>
      </c>
      <c r="B247" s="106">
        <f>IF(A247&gt;174999.99,VLOOKUP(A247,'Higher Income Adjustment'!A$1:B$190,2),0)</f>
        <v>0.24000000000000007</v>
      </c>
      <c r="C247" s="85">
        <f>'3454'!AX240</f>
        <v>31110.419173295835</v>
      </c>
      <c r="D247" s="85">
        <f>'3454'!AY240</f>
        <v>35989.946660897884</v>
      </c>
      <c r="E247" s="85">
        <f>'3454'!AZ240</f>
        <v>40869.474148499932</v>
      </c>
      <c r="G247" s="85">
        <f>'3454'!BE240</f>
        <v>11777.962007685503</v>
      </c>
      <c r="H247" s="85">
        <f>'3454'!BF240</f>
        <v>14576.777288161655</v>
      </c>
      <c r="I247" s="85">
        <f>'3454'!BG240</f>
        <v>17375.592568637807</v>
      </c>
    </row>
    <row r="248" spans="1:9" x14ac:dyDescent="0.4">
      <c r="A248" s="35">
        <f>'3454'!Y241</f>
        <v>233500</v>
      </c>
      <c r="B248" s="106">
        <f>IF(A248&gt;174999.99,VLOOKUP(A248,'Higher Income Adjustment'!A$1:B$190,2),0)</f>
        <v>0.24000000000000007</v>
      </c>
      <c r="C248" s="85">
        <f>'3454'!AX241</f>
        <v>31210.301823372909</v>
      </c>
      <c r="D248" s="85">
        <f>'3454'!AY241</f>
        <v>36090.396250108322</v>
      </c>
      <c r="E248" s="85">
        <f>'3454'!AZ241</f>
        <v>40970.490676843736</v>
      </c>
      <c r="G248" s="85">
        <f>'3454'!BE241</f>
        <v>11807.445603589842</v>
      </c>
      <c r="H248" s="85">
        <f>'3454'!BF241</f>
        <v>14606.586070861969</v>
      </c>
      <c r="I248" s="85">
        <f>'3454'!BG241</f>
        <v>17405.726538134095</v>
      </c>
    </row>
    <row r="249" spans="1:9" x14ac:dyDescent="0.4">
      <c r="A249" s="35">
        <f>'3454'!Y242</f>
        <v>234500</v>
      </c>
      <c r="B249" s="106">
        <f>IF(A249&gt;174999.99,VLOOKUP(A249,'Higher Income Adjustment'!A$1:B$190,2),0)</f>
        <v>0.24000000000000007</v>
      </c>
      <c r="C249" s="85">
        <f>'3454'!AX242</f>
        <v>31310.179156618411</v>
      </c>
      <c r="D249" s="85">
        <f>'3454'!AY242</f>
        <v>36190.845839318761</v>
      </c>
      <c r="E249" s="85">
        <f>'3454'!AZ242</f>
        <v>41071.512522019111</v>
      </c>
      <c r="G249" s="85">
        <f>'3454'!BE242</f>
        <v>11836.926149848599</v>
      </c>
      <c r="H249" s="85">
        <f>'3454'!BF242</f>
        <v>14636.394853562284</v>
      </c>
      <c r="I249" s="85">
        <f>'3454'!BG242</f>
        <v>17435.86355727597</v>
      </c>
    </row>
    <row r="250" spans="1:9" x14ac:dyDescent="0.4">
      <c r="A250" s="35">
        <f>'3454'!Y243</f>
        <v>235500</v>
      </c>
      <c r="B250" s="106">
        <f>IF(A250&gt;174999.99,VLOOKUP(A250,'Higher Income Adjustment'!A$1:B$190,2),0)</f>
        <v>0.25000000000000006</v>
      </c>
      <c r="C250" s="85">
        <f>'3454'!AX243</f>
        <v>31410.051174902303</v>
      </c>
      <c r="D250" s="85">
        <f>'3454'!AY243</f>
        <v>36291.2954285292</v>
      </c>
      <c r="E250" s="85">
        <f>'3454'!AZ243</f>
        <v>41172.539682156101</v>
      </c>
      <c r="G250" s="85">
        <f>'3454'!BE243</f>
        <v>11866.403647534353</v>
      </c>
      <c r="H250" s="85">
        <f>'3454'!BF243</f>
        <v>14666.203636262599</v>
      </c>
      <c r="I250" s="85">
        <f>'3454'!BG243</f>
        <v>17466.003624990844</v>
      </c>
    </row>
    <row r="251" spans="1:9" x14ac:dyDescent="0.4">
      <c r="A251" s="35">
        <f>'3454'!Y244</f>
        <v>236500</v>
      </c>
      <c r="B251" s="106">
        <f>IF(A251&gt;174999.99,VLOOKUP(A251,'Higher Income Adjustment'!A$1:B$190,2),0)</f>
        <v>0.25000000000000006</v>
      </c>
      <c r="C251" s="85">
        <f>'3454'!AX244</f>
        <v>31509.917880111032</v>
      </c>
      <c r="D251" s="85">
        <f>'3454'!AY244</f>
        <v>36391.745017739639</v>
      </c>
      <c r="E251" s="85">
        <f>'3454'!AZ244</f>
        <v>41273.572155368245</v>
      </c>
      <c r="G251" s="85">
        <f>'3454'!BE244</f>
        <v>11895.878097729139</v>
      </c>
      <c r="H251" s="85">
        <f>'3454'!BF244</f>
        <v>14696.012418962913</v>
      </c>
      <c r="I251" s="85">
        <f>'3454'!BG244</f>
        <v>17496.146740196687</v>
      </c>
    </row>
    <row r="252" spans="1:9" x14ac:dyDescent="0.4">
      <c r="A252" s="35">
        <f>'3454'!Y245</f>
        <v>237500</v>
      </c>
      <c r="B252" s="106">
        <f>IF(A252&gt;174999.99,VLOOKUP(A252,'Higher Income Adjustment'!A$1:B$190,2),0)</f>
        <v>0.26000000000000006</v>
      </c>
      <c r="C252" s="85">
        <f>'3454'!AX245</f>
        <v>31609.779274147502</v>
      </c>
      <c r="D252" s="85">
        <f>'3454'!AY245</f>
        <v>36492.194606950085</v>
      </c>
      <c r="E252" s="85">
        <f>'3454'!AZ245</f>
        <v>41374.609939752663</v>
      </c>
      <c r="G252" s="85">
        <f>'3454'!BE245</f>
        <v>11925.349501524426</v>
      </c>
      <c r="H252" s="85">
        <f>'3454'!BF245</f>
        <v>14725.821201663228</v>
      </c>
      <c r="I252" s="85">
        <f>'3454'!BG245</f>
        <v>17526.29290180203</v>
      </c>
    </row>
    <row r="253" spans="1:9" x14ac:dyDescent="0.4">
      <c r="A253" s="35">
        <f>'3454'!Y246</f>
        <v>238500</v>
      </c>
      <c r="B253" s="106">
        <f>IF(A253&gt;174999.99,VLOOKUP(A253,'Higher Income Adjustment'!A$1:B$190,2),0)</f>
        <v>0.26000000000000006</v>
      </c>
      <c r="C253" s="85">
        <f>'3454'!AX246</f>
        <v>31709.635358931002</v>
      </c>
      <c r="D253" s="85">
        <f>'3454'!AY246</f>
        <v>36592.644196160516</v>
      </c>
      <c r="E253" s="85">
        <f>'3454'!AZ246</f>
        <v>41475.65303339003</v>
      </c>
      <c r="G253" s="85">
        <f>'3454'!BE246</f>
        <v>11954.817860021096</v>
      </c>
      <c r="H253" s="85">
        <f>'3454'!BF246</f>
        <v>14755.629984363542</v>
      </c>
      <c r="I253" s="85">
        <f>'3454'!BG246</f>
        <v>17556.442108705989</v>
      </c>
    </row>
    <row r="254" spans="1:9" x14ac:dyDescent="0.4">
      <c r="A254" s="35">
        <f>'3454'!Y247</f>
        <v>239500</v>
      </c>
      <c r="B254" s="106">
        <f>IF(A254&gt;174999.99,VLOOKUP(A254,'Higher Income Adjustment'!A$1:B$190,2),0)</f>
        <v>0.26000000000000006</v>
      </c>
      <c r="C254" s="85">
        <f>'3454'!AX247</f>
        <v>31809.48613639726</v>
      </c>
      <c r="D254" s="85">
        <f>'3454'!AY247</f>
        <v>36693.093785370962</v>
      </c>
      <c r="E254" s="85">
        <f>'3454'!AZ247</f>
        <v>41576.701434344664</v>
      </c>
      <c r="G254" s="85">
        <f>'3454'!BE247</f>
        <v>11984.283174329437</v>
      </c>
      <c r="H254" s="85">
        <f>'3454'!BF247</f>
        <v>14785.438767063857</v>
      </c>
      <c r="I254" s="85">
        <f>'3454'!BG247</f>
        <v>17586.594359798277</v>
      </c>
    </row>
    <row r="255" spans="1:9" x14ac:dyDescent="0.4">
      <c r="A255" s="35">
        <f>'3454'!Y248</f>
        <v>240500</v>
      </c>
      <c r="B255" s="106">
        <f>IF(A255&gt;174999.99,VLOOKUP(A255,'Higher Income Adjustment'!A$1:B$190,2),0)</f>
        <v>0.27000000000000007</v>
      </c>
      <c r="C255" s="85">
        <f>'3454'!AX248</f>
        <v>31909.331608498313</v>
      </c>
      <c r="D255" s="85">
        <f>'3454'!AY248</f>
        <v>36793.543374581401</v>
      </c>
      <c r="E255" s="85">
        <f>'3454'!AZ248</f>
        <v>41677.755140664493</v>
      </c>
      <c r="G255" s="85">
        <f>'3454'!BE248</f>
        <v>12013.745445569113</v>
      </c>
      <c r="H255" s="85">
        <f>'3454'!BF248</f>
        <v>14815.247549764172</v>
      </c>
      <c r="I255" s="85">
        <f>'3454'!BG248</f>
        <v>17616.749653959232</v>
      </c>
    </row>
    <row r="256" spans="1:9" x14ac:dyDescent="0.4">
      <c r="A256" s="35">
        <f>'3454'!Y249</f>
        <v>241500</v>
      </c>
      <c r="B256" s="106">
        <f>IF(A256&gt;174999.99,VLOOKUP(A256,'Higher Income Adjustment'!A$1:B$190,2),0)</f>
        <v>0.27000000000000007</v>
      </c>
      <c r="C256" s="85">
        <f>'3454'!AX249</f>
        <v>32009.171777202544</v>
      </c>
      <c r="D256" s="85">
        <f>'3454'!AY249</f>
        <v>36893.992963791839</v>
      </c>
      <c r="E256" s="85">
        <f>'3454'!AZ249</f>
        <v>41778.814150381135</v>
      </c>
      <c r="G256" s="85">
        <f>'3454'!BE249</f>
        <v>12043.204674869155</v>
      </c>
      <c r="H256" s="85">
        <f>'3454'!BF249</f>
        <v>14845.056332464486</v>
      </c>
      <c r="I256" s="85">
        <f>'3454'!BG249</f>
        <v>17646.907990059815</v>
      </c>
    </row>
    <row r="257" spans="1:9" x14ac:dyDescent="0.4">
      <c r="A257" s="35">
        <f>'3454'!Y250</f>
        <v>242500</v>
      </c>
      <c r="B257" s="106">
        <f>IF(A257&gt;174999.99,VLOOKUP(A257,'Higher Income Adjustment'!A$1:B$190,2),0)</f>
        <v>0.28000000000000008</v>
      </c>
      <c r="C257" s="85">
        <f>'3454'!AX250</f>
        <v>32109.006644494624</v>
      </c>
      <c r="D257" s="85">
        <f>'3454'!AY250</f>
        <v>36994.442553002278</v>
      </c>
      <c r="E257" s="85">
        <f>'3454'!AZ250</f>
        <v>41879.878461509928</v>
      </c>
      <c r="G257" s="85">
        <f>'3454'!BE250</f>
        <v>12072.660863367939</v>
      </c>
      <c r="H257" s="85">
        <f>'3454'!BF250</f>
        <v>14874.865115164801</v>
      </c>
      <c r="I257" s="85">
        <f>'3454'!BG250</f>
        <v>17677.069366961663</v>
      </c>
    </row>
    <row r="258" spans="1:9" x14ac:dyDescent="0.4">
      <c r="A258" s="35">
        <f>'3454'!Y251</f>
        <v>243500</v>
      </c>
      <c r="B258" s="106">
        <f>IF(A258&gt;174999.99,VLOOKUP(A258,'Higher Income Adjustment'!A$1:B$190,2),0)</f>
        <v>0.28000000000000008</v>
      </c>
      <c r="C258" s="85">
        <f>'3454'!AX251</f>
        <v>32208.836212375496</v>
      </c>
      <c r="D258" s="85">
        <f>'3454'!AY251</f>
        <v>37094.892142212717</v>
      </c>
      <c r="E258" s="85">
        <f>'3454'!AZ251</f>
        <v>41980.948072049941</v>
      </c>
      <c r="G258" s="85">
        <f>'3454'!BE251</f>
        <v>12102.114012213166</v>
      </c>
      <c r="H258" s="85">
        <f>'3454'!BF251</f>
        <v>14904.673897865114</v>
      </c>
      <c r="I258" s="85">
        <f>'3454'!BG251</f>
        <v>17707.233783517062</v>
      </c>
    </row>
    <row r="259" spans="1:9" x14ac:dyDescent="0.4">
      <c r="A259" s="35">
        <f>'3454'!Y252</f>
        <v>244500</v>
      </c>
      <c r="B259" s="106">
        <f>IF(A259&gt;174999.99,VLOOKUP(A259,'Higher Income Adjustment'!A$1:B$190,2),0)</f>
        <v>0.28000000000000008</v>
      </c>
      <c r="C259" s="85">
        <f>'3454'!AX252</f>
        <v>32308.660482862331</v>
      </c>
      <c r="D259" s="85">
        <f>'3454'!AY252</f>
        <v>37195.341731423163</v>
      </c>
      <c r="E259" s="85">
        <f>'3454'!AZ252</f>
        <v>42082.022979983994</v>
      </c>
      <c r="G259" s="85">
        <f>'3454'!BE252</f>
        <v>12131.564122561853</v>
      </c>
      <c r="H259" s="85">
        <f>'3454'!BF252</f>
        <v>14934.482680565428</v>
      </c>
      <c r="I259" s="85">
        <f>'3454'!BG252</f>
        <v>17737.401238569004</v>
      </c>
    </row>
    <row r="260" spans="1:9" x14ac:dyDescent="0.4">
      <c r="A260" s="35">
        <f>'3454'!Y253</f>
        <v>245500</v>
      </c>
      <c r="B260" s="106">
        <f>IF(A260&gt;174999.99,VLOOKUP(A260,'Higher Income Adjustment'!A$1:B$190,2),0)</f>
        <v>0.29000000000000009</v>
      </c>
      <c r="C260" s="85">
        <f>'3454'!AX253</f>
        <v>32408.479457988466</v>
      </c>
      <c r="D260" s="85">
        <f>'3454'!AY253</f>
        <v>37295.791320633594</v>
      </c>
      <c r="E260" s="85">
        <f>'3454'!AZ253</f>
        <v>42183.103183278727</v>
      </c>
      <c r="G260" s="85">
        <f>'3454'!BE253</f>
        <v>12161.011195580297</v>
      </c>
      <c r="H260" s="85">
        <f>'3454'!BF253</f>
        <v>14964.291463265743</v>
      </c>
      <c r="I260" s="85">
        <f>'3454'!BG253</f>
        <v>17767.571730951189</v>
      </c>
    </row>
    <row r="261" spans="1:9" x14ac:dyDescent="0.4">
      <c r="A261" s="35">
        <f>'3454'!Y254</f>
        <v>246500</v>
      </c>
      <c r="B261" s="106">
        <f>IF(A261&gt;174999.99,VLOOKUP(A261,'Higher Income Adjustment'!A$1:B$190,2),0)</f>
        <v>0.29000000000000009</v>
      </c>
      <c r="C261" s="85">
        <f>'3454'!AX254</f>
        <v>32508.29313980346</v>
      </c>
      <c r="D261" s="85">
        <f>'3454'!AY254</f>
        <v>37396.24090984404</v>
      </c>
      <c r="E261" s="85">
        <f>'3454'!AZ254</f>
        <v>42284.188679884624</v>
      </c>
      <c r="G261" s="85">
        <f>'3454'!BE254</f>
        <v>12190.455232444077</v>
      </c>
      <c r="H261" s="85">
        <f>'3454'!BF254</f>
        <v>14994.100245966056</v>
      </c>
      <c r="I261" s="85">
        <f>'3454'!BG254</f>
        <v>17797.745259488034</v>
      </c>
    </row>
    <row r="262" spans="1:9" x14ac:dyDescent="0.4">
      <c r="A262" s="35">
        <f>'3454'!Y255</f>
        <v>247500</v>
      </c>
      <c r="B262" s="106">
        <f>IF(A262&gt;174999.99,VLOOKUP(A262,'Higher Income Adjustment'!A$1:B$190,2),0)</f>
        <v>0.3000000000000001</v>
      </c>
      <c r="C262" s="85">
        <f>'3454'!AX255</f>
        <v>32608.101530372951</v>
      </c>
      <c r="D262" s="85">
        <f>'3454'!AY255</f>
        <v>37496.690499054479</v>
      </c>
      <c r="E262" s="85">
        <f>'3454'!AZ255</f>
        <v>42385.279467736007</v>
      </c>
      <c r="G262" s="85">
        <f>'3454'!BE255</f>
        <v>12219.896234338019</v>
      </c>
      <c r="H262" s="85">
        <f>'3454'!BF255</f>
        <v>15023.90902866637</v>
      </c>
      <c r="I262" s="85">
        <f>'3454'!BG255</f>
        <v>17827.921822994722</v>
      </c>
    </row>
    <row r="263" spans="1:9" x14ac:dyDescent="0.4">
      <c r="A263" s="35">
        <f>'3454'!Y256</f>
        <v>248500</v>
      </c>
      <c r="B263" s="106">
        <f>IF(A263&gt;174999.99,VLOOKUP(A263,'Higher Income Adjustment'!A$1:B$190,2),0)</f>
        <v>0.3000000000000001</v>
      </c>
      <c r="C263" s="85">
        <f>'3454'!AX256</f>
        <v>32707.904631778714</v>
      </c>
      <c r="D263" s="85">
        <f>'3454'!AY256</f>
        <v>37597.140088264918</v>
      </c>
      <c r="E263" s="85">
        <f>'3454'!AZ256</f>
        <v>42486.375544751121</v>
      </c>
      <c r="G263" s="85">
        <f>'3454'!BE256</f>
        <v>12249.334202456192</v>
      </c>
      <c r="H263" s="85">
        <f>'3454'!BF256</f>
        <v>15053.717811366685</v>
      </c>
      <c r="I263" s="85">
        <f>'3454'!BG256</f>
        <v>17858.10142027718</v>
      </c>
    </row>
    <row r="264" spans="1:9" x14ac:dyDescent="0.4">
      <c r="A264" s="35">
        <f>'3454'!Y257</f>
        <v>249500</v>
      </c>
      <c r="B264" s="106">
        <f>IF(A264&gt;174999.99,VLOOKUP(A264,'Higher Income Adjustment'!A$1:B$190,2),0)</f>
        <v>0.3000000000000001</v>
      </c>
      <c r="C264" s="85">
        <f>'3454'!AX257</f>
        <v>32807.702446118565</v>
      </c>
      <c r="D264" s="85">
        <f>'3454'!AY257</f>
        <v>37697.589677475356</v>
      </c>
      <c r="E264" s="85">
        <f>'3454'!AZ257</f>
        <v>42587.476908832148</v>
      </c>
      <c r="G264" s="85">
        <f>'3454'!BE257</f>
        <v>12278.769138001866</v>
      </c>
      <c r="H264" s="85">
        <f>'3454'!BF257</f>
        <v>15083.526594067</v>
      </c>
      <c r="I264" s="85">
        <f>'3454'!BG257</f>
        <v>17888.284050132133</v>
      </c>
    </row>
    <row r="265" spans="1:9" x14ac:dyDescent="0.4">
      <c r="A265" s="35">
        <f>'3454'!Y258</f>
        <v>250500</v>
      </c>
      <c r="B265" s="106">
        <f>IF(A265&gt;174999.99,VLOOKUP(A265,'Higher Income Adjustment'!A$1:B$190,2),0)</f>
        <v>0.31000000000000011</v>
      </c>
      <c r="C265" s="85">
        <f>'3454'!AX258</f>
        <v>32907.494975506379</v>
      </c>
      <c r="D265" s="85">
        <f>'3454'!AY258</f>
        <v>37798.039266685795</v>
      </c>
      <c r="E265" s="85">
        <f>'3454'!AZ258</f>
        <v>42688.583557865211</v>
      </c>
      <c r="G265" s="85">
        <f>'3454'!BE258</f>
        <v>12308.201042187524</v>
      </c>
      <c r="H265" s="85">
        <f>'3454'!BF258</f>
        <v>15113.335376767314</v>
      </c>
      <c r="I265" s="85">
        <f>'3454'!BG258</f>
        <v>17918.469711347105</v>
      </c>
    </row>
    <row r="266" spans="1:9" x14ac:dyDescent="0.4">
      <c r="A266" s="35">
        <f>'3454'!Y259</f>
        <v>251500</v>
      </c>
      <c r="B266" s="106">
        <f>IF(A266&gt;174999.99,VLOOKUP(A266,'Higher Income Adjustment'!A$1:B$190,2),0)</f>
        <v>0.31000000000000011</v>
      </c>
      <c r="C266" s="85">
        <f>'3454'!AX259</f>
        <v>33007.282222072012</v>
      </c>
      <c r="D266" s="85">
        <f>'3454'!AY259</f>
        <v>37898.488855896241</v>
      </c>
      <c r="E266" s="85">
        <f>'3454'!AZ259</f>
        <v>42789.695489720471</v>
      </c>
      <c r="G266" s="85">
        <f>'3454'!BE259</f>
        <v>12337.629916234813</v>
      </c>
      <c r="H266" s="85">
        <f>'3454'!BF259</f>
        <v>15143.144159467629</v>
      </c>
      <c r="I266" s="85">
        <f>'3454'!BG259</f>
        <v>17948.658402700446</v>
      </c>
    </row>
    <row r="267" spans="1:9" x14ac:dyDescent="0.4">
      <c r="A267" s="35">
        <f>'3454'!Y260</f>
        <v>252500</v>
      </c>
      <c r="B267" s="106">
        <f>IF(A267&gt;174999.99,VLOOKUP(A267,'Higher Income Adjustment'!A$1:B$190,2),0)</f>
        <v>0.32000000000000012</v>
      </c>
      <c r="C267" s="85">
        <f>'3454'!AX260</f>
        <v>33107.064187961274</v>
      </c>
      <c r="D267" s="85">
        <f>'3454'!AY260</f>
        <v>37998.938445106673</v>
      </c>
      <c r="E267" s="85">
        <f>'3454'!AZ260</f>
        <v>42890.812702252071</v>
      </c>
      <c r="G267" s="85">
        <f>'3454'!BE260</f>
        <v>12367.055761374546</v>
      </c>
      <c r="H267" s="85">
        <f>'3454'!BF260</f>
        <v>15172.952942167944</v>
      </c>
      <c r="I267" s="85">
        <f>'3454'!BG260</f>
        <v>17978.850122961339</v>
      </c>
    </row>
    <row r="268" spans="1:9" x14ac:dyDescent="0.4">
      <c r="A268" s="35">
        <f>'3454'!Y261</f>
        <v>253500</v>
      </c>
      <c r="B268" s="106">
        <f>IF(A268&gt;174999.99,VLOOKUP(A268,'Higher Income Adjustment'!A$1:B$190,2),0)</f>
        <v>0.32000000000000012</v>
      </c>
      <c r="C268" s="85">
        <f>'3454'!AX261</f>
        <v>33206.840875335947</v>
      </c>
      <c r="D268" s="85">
        <f>'3454'!AY261</f>
        <v>38099.388034317119</v>
      </c>
      <c r="E268" s="85">
        <f>'3454'!AZ261</f>
        <v>42991.93519329829</v>
      </c>
      <c r="G268" s="85">
        <f>'3454'!BE261</f>
        <v>12396.478578846671</v>
      </c>
      <c r="H268" s="85">
        <f>'3454'!BF261</f>
        <v>15202.761724868258</v>
      </c>
      <c r="I268" s="85">
        <f>'3454'!BG261</f>
        <v>18009.044870889848</v>
      </c>
    </row>
    <row r="269" spans="1:9" x14ac:dyDescent="0.4">
      <c r="A269" s="35">
        <f>'3454'!Y262</f>
        <v>254500</v>
      </c>
      <c r="B269" s="106">
        <f>IF(A269&gt;174999.99,VLOOKUP(A269,'Higher Income Adjustment'!A$1:B$190,2),0)</f>
        <v>0.32000000000000012</v>
      </c>
      <c r="C269" s="85">
        <f>'3454'!AX262</f>
        <v>33306.612286373675</v>
      </c>
      <c r="D269" s="85">
        <f>'3454'!AY262</f>
        <v>38199.837623527557</v>
      </c>
      <c r="E269" s="85">
        <f>'3454'!AZ262</f>
        <v>43093.06296068144</v>
      </c>
      <c r="G269" s="85">
        <f>'3454'!BE262</f>
        <v>12425.898369900255</v>
      </c>
      <c r="H269" s="85">
        <f>'3454'!BF262</f>
        <v>15232.570507568573</v>
      </c>
      <c r="I269" s="85">
        <f>'3454'!BG262</f>
        <v>18039.242645236889</v>
      </c>
    </row>
    <row r="270" spans="1:9" x14ac:dyDescent="0.4">
      <c r="A270" s="35">
        <f>'3454'!Y263</f>
        <v>255500</v>
      </c>
      <c r="B270" s="106">
        <f>IF(A270&gt;174999.99,VLOOKUP(A270,'Higher Income Adjustment'!A$1:B$190,2),0)</f>
        <v>0.33000000000000013</v>
      </c>
      <c r="C270" s="85">
        <f>'3454'!AX263</f>
        <v>33406.378423267983</v>
      </c>
      <c r="D270" s="85">
        <f>'3454'!AY263</f>
        <v>38300.287212737996</v>
      </c>
      <c r="E270" s="85">
        <f>'3454'!AZ263</f>
        <v>43194.196002208009</v>
      </c>
      <c r="G270" s="85">
        <f>'3454'!BE263</f>
        <v>12455.315135793466</v>
      </c>
      <c r="H270" s="85">
        <f>'3454'!BF263</f>
        <v>15262.379290268887</v>
      </c>
      <c r="I270" s="85">
        <f>'3454'!BG263</f>
        <v>18069.443444744309</v>
      </c>
    </row>
    <row r="271" spans="1:9" x14ac:dyDescent="0.4">
      <c r="A271" s="35">
        <f>'3454'!Y264</f>
        <v>256500</v>
      </c>
      <c r="B271" s="106">
        <f>IF(A271&gt;174999.99,VLOOKUP(A271,'Higher Income Adjustment'!A$1:B$190,2),0)</f>
        <v>0.33000000000000013</v>
      </c>
      <c r="C271" s="85">
        <f>'3454'!AX264</f>
        <v>33506.139288228223</v>
      </c>
      <c r="D271" s="85">
        <f>'3454'!AY264</f>
        <v>38400.736801948435</v>
      </c>
      <c r="E271" s="85">
        <f>'3454'!AZ264</f>
        <v>43295.334315668646</v>
      </c>
      <c r="G271" s="85">
        <f>'3454'!BE264</f>
        <v>12484.728877793548</v>
      </c>
      <c r="H271" s="85">
        <f>'3454'!BF264</f>
        <v>15292.188072969202</v>
      </c>
      <c r="I271" s="85">
        <f>'3454'!BG264</f>
        <v>18099.647268144854</v>
      </c>
    </row>
    <row r="272" spans="1:9" x14ac:dyDescent="0.4">
      <c r="A272" s="35">
        <f>'3454'!Y265</f>
        <v>257500</v>
      </c>
      <c r="B272" s="106">
        <f>IF(A272&gt;174999.99,VLOOKUP(A272,'Higher Income Adjustment'!A$1:B$190,2),0)</f>
        <v>0.34000000000000014</v>
      </c>
      <c r="C272" s="85">
        <f>'3454'!AX265</f>
        <v>33605.89488347953</v>
      </c>
      <c r="D272" s="85">
        <f>'3454'!AY265</f>
        <v>38501.186391158873</v>
      </c>
      <c r="E272" s="85">
        <f>'3454'!AZ265</f>
        <v>43396.477898838217</v>
      </c>
      <c r="G272" s="85">
        <f>'3454'!BE265</f>
        <v>12514.139597176807</v>
      </c>
      <c r="H272" s="85">
        <f>'3454'!BF265</f>
        <v>15321.996855669515</v>
      </c>
      <c r="I272" s="85">
        <f>'3454'!BG265</f>
        <v>18129.854114162223</v>
      </c>
    </row>
    <row r="273" spans="1:9" x14ac:dyDescent="0.4">
      <c r="A273" s="35">
        <f>'3454'!Y266</f>
        <v>258500</v>
      </c>
      <c r="B273" s="106">
        <f>IF(A273&gt;174999.99,VLOOKUP(A273,'Higher Income Adjustment'!A$1:B$190,2),0)</f>
        <v>0.34000000000000014</v>
      </c>
      <c r="C273" s="85">
        <f>'3454'!AX266</f>
        <v>33705.645211262818</v>
      </c>
      <c r="D273" s="85">
        <f>'3454'!AY266</f>
        <v>38601.635980369319</v>
      </c>
      <c r="E273" s="85">
        <f>'3454'!AZ266</f>
        <v>43497.626749475821</v>
      </c>
      <c r="G273" s="85">
        <f>'3454'!BE266</f>
        <v>12543.547295228591</v>
      </c>
      <c r="H273" s="85">
        <f>'3454'!BF266</f>
        <v>15351.805638369829</v>
      </c>
      <c r="I273" s="85">
        <f>'3454'!BG266</f>
        <v>18160.06398151107</v>
      </c>
    </row>
    <row r="274" spans="1:9" x14ac:dyDescent="0.4">
      <c r="A274" s="35">
        <f>'3454'!Y267</f>
        <v>259500</v>
      </c>
      <c r="B274" s="106">
        <f>IF(A274&gt;174999.99,VLOOKUP(A274,'Higher Income Adjustment'!A$1:B$190,2),0)</f>
        <v>0.34000000000000014</v>
      </c>
      <c r="C274" s="85">
        <f>'3454'!AX267</f>
        <v>33805.390273834695</v>
      </c>
      <c r="D274" s="85">
        <f>'3454'!AY267</f>
        <v>38702.085569579751</v>
      </c>
      <c r="E274" s="85">
        <f>'3454'!AZ267</f>
        <v>43598.780865324807</v>
      </c>
      <c r="G274" s="85">
        <f>'3454'!BE267</f>
        <v>12572.951973243256</v>
      </c>
      <c r="H274" s="85">
        <f>'3454'!BF267</f>
        <v>15381.614421070144</v>
      </c>
      <c r="I274" s="85">
        <f>'3454'!BG267</f>
        <v>18190.276868897032</v>
      </c>
    </row>
    <row r="275" spans="1:9" x14ac:dyDescent="0.4">
      <c r="A275" s="35">
        <f>'3454'!Y268</f>
        <v>260500</v>
      </c>
      <c r="B275" s="106">
        <f>IF(A275&gt;174999.99,VLOOKUP(A275,'Higher Income Adjustment'!A$1:B$190,2),0)</f>
        <v>0.35000000000000014</v>
      </c>
      <c r="C275" s="85">
        <f>'3454'!AX268</f>
        <v>33905.13007346751</v>
      </c>
      <c r="D275" s="85">
        <f>'3454'!AY268</f>
        <v>38802.535158790197</v>
      </c>
      <c r="E275" s="85">
        <f>'3454'!AZ268</f>
        <v>43699.940244112884</v>
      </c>
      <c r="G275" s="85">
        <f>'3454'!BE268</f>
        <v>12602.353632524171</v>
      </c>
      <c r="H275" s="85">
        <f>'3454'!BF268</f>
        <v>15411.423203770459</v>
      </c>
      <c r="I275" s="85">
        <f>'3454'!BG268</f>
        <v>18220.492775016748</v>
      </c>
    </row>
    <row r="276" spans="1:9" x14ac:dyDescent="0.4">
      <c r="A276" s="35">
        <f>'3454'!Y269</f>
        <v>261500</v>
      </c>
      <c r="B276" s="106">
        <f>IF(A276&gt;174999.99,VLOOKUP(A276,'Higher Income Adjustment'!A$1:B$190,2),0)</f>
        <v>0.35000000000000014</v>
      </c>
      <c r="C276" s="85">
        <f>'3454'!AX269</f>
        <v>34004.864612449193</v>
      </c>
      <c r="D276" s="85">
        <f>'3454'!AY269</f>
        <v>38902.984748000636</v>
      </c>
      <c r="E276" s="85">
        <f>'3454'!AZ269</f>
        <v>43801.104883552078</v>
      </c>
      <c r="G276" s="85">
        <f>'3454'!BE269</f>
        <v>12631.752274383669</v>
      </c>
      <c r="H276" s="85">
        <f>'3454'!BF269</f>
        <v>15441.231986470772</v>
      </c>
      <c r="I276" s="85">
        <f>'3454'!BG269</f>
        <v>18250.711698557876</v>
      </c>
    </row>
    <row r="277" spans="1:9" x14ac:dyDescent="0.4">
      <c r="A277" s="35">
        <f>'3454'!Y270</f>
        <v>262500</v>
      </c>
      <c r="B277" s="106">
        <f>IF(A277&gt;174999.99,VLOOKUP(A277,'Higher Income Adjustment'!A$1:B$190,2),0)</f>
        <v>0.36000000000000015</v>
      </c>
      <c r="C277" s="85">
        <f>'3454'!AX270</f>
        <v>34104.593893083344</v>
      </c>
      <c r="D277" s="85">
        <f>'3454'!AY270</f>
        <v>39003.434337211074</v>
      </c>
      <c r="E277" s="85">
        <f>'3454'!AZ270</f>
        <v>43902.274781338805</v>
      </c>
      <c r="G277" s="85">
        <f>'3454'!BE270</f>
        <v>12661.147900143051</v>
      </c>
      <c r="H277" s="85">
        <f>'3454'!BF270</f>
        <v>15471.040769171086</v>
      </c>
      <c r="I277" s="85">
        <f>'3454'!BG270</f>
        <v>18280.93363819912</v>
      </c>
    </row>
    <row r="278" spans="1:9" x14ac:dyDescent="0.4">
      <c r="A278" s="35">
        <f>'3454'!Y271</f>
        <v>263500</v>
      </c>
      <c r="B278" s="106">
        <f>IF(A278&gt;174999.99,VLOOKUP(A278,'Higher Income Adjustment'!A$1:B$190,2),0)</f>
        <v>0.36000000000000015</v>
      </c>
      <c r="C278" s="85">
        <f>'3454'!AX271</f>
        <v>34204.317917689128</v>
      </c>
      <c r="D278" s="85">
        <f>'3454'!AY271</f>
        <v>39103.883926421513</v>
      </c>
      <c r="E278" s="85">
        <f>'3454'!AZ271</f>
        <v>44003.449935153898</v>
      </c>
      <c r="G278" s="85">
        <f>'3454'!BE271</f>
        <v>12690.540511132551</v>
      </c>
      <c r="H278" s="85">
        <f>'3454'!BF271</f>
        <v>15500.849551871401</v>
      </c>
      <c r="I278" s="85">
        <f>'3454'!BG271</f>
        <v>18311.158592610253</v>
      </c>
    </row>
    <row r="279" spans="1:9" x14ac:dyDescent="0.4">
      <c r="A279" s="35">
        <f>'3454'!Y272</f>
        <v>264500</v>
      </c>
      <c r="B279" s="106">
        <f>IF(A279&gt;174999.99,VLOOKUP(A279,'Higher Income Adjustment'!A$1:B$190,2),0)</f>
        <v>0.36000000000000015</v>
      </c>
      <c r="C279" s="85">
        <f>'3454'!AX272</f>
        <v>34304.036688601249</v>
      </c>
      <c r="D279" s="85">
        <f>'3454'!AY272</f>
        <v>39204.333515631952</v>
      </c>
      <c r="E279" s="85">
        <f>'3454'!AZ272</f>
        <v>44104.630342662655</v>
      </c>
      <c r="G279" s="85">
        <f>'3454'!BE272</f>
        <v>12719.930108691316</v>
      </c>
      <c r="H279" s="85">
        <f>'3454'!BF272</f>
        <v>15530.658334571715</v>
      </c>
      <c r="I279" s="85">
        <f>'3454'!BG272</f>
        <v>18341.386560452112</v>
      </c>
    </row>
    <row r="280" spans="1:9" x14ac:dyDescent="0.4">
      <c r="A280" s="35">
        <f>'3454'!Y273</f>
        <v>265500</v>
      </c>
      <c r="B280" s="106">
        <f>IF(A280&gt;174999.99,VLOOKUP(A280,'Higher Income Adjustment'!A$1:B$190,2),0)</f>
        <v>0.37000000000000016</v>
      </c>
      <c r="C280" s="85">
        <f>'3454'!AX273</f>
        <v>34403.750208169935</v>
      </c>
      <c r="D280" s="85">
        <f>'3454'!AY273</f>
        <v>39304.783104842398</v>
      </c>
      <c r="E280" s="85">
        <f>'3454'!AZ273</f>
        <v>44205.816001514861</v>
      </c>
      <c r="G280" s="85">
        <f>'3454'!BE273</f>
        <v>12749.316694167394</v>
      </c>
      <c r="H280" s="85">
        <f>'3454'!BF273</f>
        <v>15560.46711727203</v>
      </c>
      <c r="I280" s="85">
        <f>'3454'!BG273</f>
        <v>18371.617540376665</v>
      </c>
    </row>
    <row r="281" spans="1:9" x14ac:dyDescent="0.4">
      <c r="A281" s="35">
        <f>'3454'!Y274</f>
        <v>266500</v>
      </c>
      <c r="B281" s="106">
        <f>IF(A281&gt;174999.99,VLOOKUP(A281,'Higher Income Adjustment'!A$1:B$190,2),0)</f>
        <v>0.37000000000000016</v>
      </c>
      <c r="C281" s="85">
        <f>'3454'!AX274</f>
        <v>34503.458478760847</v>
      </c>
      <c r="D281" s="85">
        <f>'3454'!AY274</f>
        <v>39405.232694052829</v>
      </c>
      <c r="E281" s="85">
        <f>'3454'!AZ274</f>
        <v>44307.006909344811</v>
      </c>
      <c r="G281" s="85">
        <f>'3454'!BE274</f>
        <v>12778.700268917701</v>
      </c>
      <c r="H281" s="85">
        <f>'3454'!BF274</f>
        <v>15590.275899972345</v>
      </c>
      <c r="I281" s="85">
        <f>'3454'!BG274</f>
        <v>18401.851531026987</v>
      </c>
    </row>
    <row r="282" spans="1:9" x14ac:dyDescent="0.4">
      <c r="A282" s="35">
        <f>'3454'!Y275</f>
        <v>267500</v>
      </c>
      <c r="B282" s="106">
        <f>IF(A282&gt;174999.99,VLOOKUP(A282,'Higher Income Adjustment'!A$1:B$190,2),0)</f>
        <v>0.38000000000000017</v>
      </c>
      <c r="C282" s="85">
        <f>'3454'!AX275</f>
        <v>34603.161502755138</v>
      </c>
      <c r="D282" s="85">
        <f>'3454'!AY275</f>
        <v>39505.682283263275</v>
      </c>
      <c r="E282" s="85">
        <f>'3454'!AZ275</f>
        <v>44408.203063771412</v>
      </c>
      <c r="G282" s="85">
        <f>'3454'!BE275</f>
        <v>12808.080834308008</v>
      </c>
      <c r="H282" s="85">
        <f>'3454'!BF275</f>
        <v>15620.084682672659</v>
      </c>
      <c r="I282" s="85">
        <f>'3454'!BG275</f>
        <v>18432.088531037309</v>
      </c>
    </row>
    <row r="283" spans="1:9" x14ac:dyDescent="0.4">
      <c r="A283" s="35">
        <f>'3454'!Y276</f>
        <v>268500</v>
      </c>
      <c r="B283" s="106">
        <f>IF(A283&gt;174999.99,VLOOKUP(A283,'Higher Income Adjustment'!A$1:B$190,2),0)</f>
        <v>0.38000000000000017</v>
      </c>
      <c r="C283" s="85">
        <f>'3454'!AX276</f>
        <v>34702.859282549303</v>
      </c>
      <c r="D283" s="85">
        <f>'3454'!AY276</f>
        <v>39606.131872473714</v>
      </c>
      <c r="E283" s="85">
        <f>'3454'!AZ276</f>
        <v>44509.404462398124</v>
      </c>
      <c r="G283" s="85">
        <f>'3454'!BE276</f>
        <v>12837.45839171292</v>
      </c>
      <c r="H283" s="85">
        <f>'3454'!BF276</f>
        <v>15649.893465372974</v>
      </c>
      <c r="I283" s="85">
        <f>'3454'!BG276</f>
        <v>18462.328539033027</v>
      </c>
    </row>
    <row r="284" spans="1:9" x14ac:dyDescent="0.4">
      <c r="A284" s="35">
        <f>'3454'!Y277</f>
        <v>269500</v>
      </c>
      <c r="B284" s="106">
        <f>IF(A284&gt;174999.99,VLOOKUP(A284,'Higher Income Adjustment'!A$1:B$190,2),0)</f>
        <v>0.38000000000000017</v>
      </c>
      <c r="C284" s="85">
        <f>'3454'!AX277</f>
        <v>34802.551820555222</v>
      </c>
      <c r="D284" s="85">
        <f>'3454'!AY277</f>
        <v>39706.581461684153</v>
      </c>
      <c r="E284" s="85">
        <f>'3454'!AZ277</f>
        <v>44610.611102813084</v>
      </c>
      <c r="G284" s="85">
        <f>'3454'!BE277</f>
        <v>12866.832942515846</v>
      </c>
      <c r="H284" s="85">
        <f>'3454'!BF277</f>
        <v>15679.702248073289</v>
      </c>
      <c r="I284" s="85">
        <f>'3454'!BG277</f>
        <v>18492.571553630733</v>
      </c>
    </row>
    <row r="285" spans="1:9" x14ac:dyDescent="0.4">
      <c r="A285" s="35">
        <f>'3454'!Y278</f>
        <v>270500</v>
      </c>
      <c r="B285" s="106">
        <f>IF(A285&gt;174999.99,VLOOKUP(A285,'Higher Income Adjustment'!A$1:B$190,2),0)</f>
        <v>0.39000000000000018</v>
      </c>
      <c r="C285" s="85">
        <f>'3454'!AX278</f>
        <v>34902.239119200109</v>
      </c>
      <c r="D285" s="85">
        <f>'3454'!AY278</f>
        <v>39807.031050894591</v>
      </c>
      <c r="E285" s="85">
        <f>'3454'!AZ278</f>
        <v>44711.822982589074</v>
      </c>
      <c r="G285" s="85">
        <f>'3454'!BE278</f>
        <v>12896.204488108988</v>
      </c>
      <c r="H285" s="85">
        <f>'3454'!BF278</f>
        <v>15709.511030773603</v>
      </c>
      <c r="I285" s="85">
        <f>'3454'!BG278</f>
        <v>18522.817573438217</v>
      </c>
    </row>
    <row r="286" spans="1:9" x14ac:dyDescent="0.4">
      <c r="A286" s="35">
        <f>'3454'!Y279</f>
        <v>271500</v>
      </c>
      <c r="B286" s="106">
        <f>IF(A286&gt;174999.99,VLOOKUP(A286,'Higher Income Adjustment'!A$1:B$190,2),0)</f>
        <v>0.39000000000000018</v>
      </c>
      <c r="C286" s="85">
        <f>'3454'!AX279</f>
        <v>35001.921180926431</v>
      </c>
      <c r="D286" s="85">
        <f>'3454'!AY279</f>
        <v>39907.48064010503</v>
      </c>
      <c r="E286" s="85">
        <f>'3454'!AZ279</f>
        <v>44813.040099283629</v>
      </c>
      <c r="G286" s="85">
        <f>'3454'!BE279</f>
        <v>12925.573029893314</v>
      </c>
      <c r="H286" s="85">
        <f>'3454'!BF279</f>
        <v>15739.319813473918</v>
      </c>
      <c r="I286" s="85">
        <f>'3454'!BG279</f>
        <v>18553.06659705452</v>
      </c>
    </row>
    <row r="287" spans="1:9" x14ac:dyDescent="0.4">
      <c r="A287" s="35">
        <f>'3454'!Y280</f>
        <v>272500</v>
      </c>
      <c r="B287" s="106">
        <f>IF(A287&gt;174999.99,VLOOKUP(A287,'Higher Income Adjustment'!A$1:B$190,2),0)</f>
        <v>0.40000000000000019</v>
      </c>
      <c r="C287" s="85">
        <f>'3454'!AX280</f>
        <v>35101.598008191926</v>
      </c>
      <c r="D287" s="85">
        <f>'3454'!AY280</f>
        <v>40007.930229315476</v>
      </c>
      <c r="E287" s="85">
        <f>'3454'!AZ280</f>
        <v>44914.262450439026</v>
      </c>
      <c r="G287" s="85">
        <f>'3454'!BE280</f>
        <v>12954.938569278536</v>
      </c>
      <c r="H287" s="85">
        <f>'3454'!BF280</f>
        <v>15769.128596174231</v>
      </c>
      <c r="I287" s="85">
        <f>'3454'!BG280</f>
        <v>18583.318623069925</v>
      </c>
    </row>
    <row r="288" spans="1:9" x14ac:dyDescent="0.4">
      <c r="A288" s="35">
        <f>'3454'!Y281</f>
        <v>273500</v>
      </c>
      <c r="B288" s="106">
        <f>IF(A288&gt;174999.99,VLOOKUP(A288,'Higher Income Adjustment'!A$1:B$190,2),0)</f>
        <v>0.40000000000000019</v>
      </c>
      <c r="C288" s="85">
        <f>'3454'!AX281</f>
        <v>35201.269603469518</v>
      </c>
      <c r="D288" s="85">
        <f>'3454'!AY281</f>
        <v>40108.379818525907</v>
      </c>
      <c r="E288" s="85">
        <f>'3454'!AZ281</f>
        <v>45015.490033582297</v>
      </c>
      <c r="G288" s="85">
        <f>'3454'!BE281</f>
        <v>12984.30110768309</v>
      </c>
      <c r="H288" s="85">
        <f>'3454'!BF281</f>
        <v>15798.937378874545</v>
      </c>
      <c r="I288" s="85">
        <f>'3454'!BG281</f>
        <v>18613.573650066002</v>
      </c>
    </row>
    <row r="289" spans="1:9" x14ac:dyDescent="0.4">
      <c r="A289" s="35">
        <f>'3454'!Y282</f>
        <v>274500</v>
      </c>
      <c r="B289" s="106">
        <f>IF(A289&gt;174999.99,VLOOKUP(A289,'Higher Income Adjustment'!A$1:B$190,2),0)</f>
        <v>0.40000000000000019</v>
      </c>
      <c r="C289" s="85">
        <f>'3454'!AX282</f>
        <v>35300.935969247337</v>
      </c>
      <c r="D289" s="85">
        <f>'3454'!AY282</f>
        <v>40208.829407736353</v>
      </c>
      <c r="E289" s="85">
        <f>'3454'!AZ282</f>
        <v>45116.72284622537</v>
      </c>
      <c r="G289" s="85">
        <f>'3454'!BE282</f>
        <v>13013.660646534112</v>
      </c>
      <c r="H289" s="85">
        <f>'3454'!BF282</f>
        <v>15828.74616157486</v>
      </c>
      <c r="I289" s="85">
        <f>'3454'!BG282</f>
        <v>18643.831676615606</v>
      </c>
    </row>
    <row r="290" spans="1:9" x14ac:dyDescent="0.4">
      <c r="A290" s="35">
        <f>'3454'!Y283</f>
        <v>275500</v>
      </c>
      <c r="B290" s="106">
        <f>IF(A290&gt;174999.99,VLOOKUP(A290,'Higher Income Adjustment'!A$1:B$190,2),0)</f>
        <v>0.4100000000000002</v>
      </c>
      <c r="C290" s="85">
        <f>'3454'!AX283</f>
        <v>35400.597108028611</v>
      </c>
      <c r="D290" s="85">
        <f>'3454'!AY283</f>
        <v>40309.278996946792</v>
      </c>
      <c r="E290" s="85">
        <f>'3454'!AZ283</f>
        <v>45217.960885864974</v>
      </c>
      <c r="G290" s="85">
        <f>'3454'!BE283</f>
        <v>13043.017187267418</v>
      </c>
      <c r="H290" s="85">
        <f>'3454'!BF283</f>
        <v>15858.554944275174</v>
      </c>
      <c r="I290" s="85">
        <f>'3454'!BG283</f>
        <v>18674.092701282931</v>
      </c>
    </row>
    <row r="291" spans="1:9" x14ac:dyDescent="0.4">
      <c r="A291" s="35">
        <f>'3454'!Y284</f>
        <v>276500</v>
      </c>
      <c r="B291" s="106">
        <f>IF(A291&gt;174999.99,VLOOKUP(A291,'Higher Income Adjustment'!A$1:B$190,2),0)</f>
        <v>0.4100000000000002</v>
      </c>
      <c r="C291" s="85">
        <f>'3454'!AX284</f>
        <v>35500.253022331657</v>
      </c>
      <c r="D291" s="85">
        <f>'3454'!AY284</f>
        <v>40409.728586157231</v>
      </c>
      <c r="E291" s="85">
        <f>'3454'!AZ284</f>
        <v>45319.204149982805</v>
      </c>
      <c r="G291" s="85">
        <f>'3454'!BE284</f>
        <v>13072.370731327481</v>
      </c>
      <c r="H291" s="85">
        <f>'3454'!BF284</f>
        <v>15888.363726975489</v>
      </c>
      <c r="I291" s="85">
        <f>'3454'!BG284</f>
        <v>18704.356722623495</v>
      </c>
    </row>
    <row r="292" spans="1:9" x14ac:dyDescent="0.4">
      <c r="A292" s="35">
        <f>'3454'!Y285</f>
        <v>277500</v>
      </c>
      <c r="B292" s="106">
        <f>IF(A292&gt;174999.99,VLOOKUP(A292,'Higher Income Adjustment'!A$1:B$190,2),0)</f>
        <v>0.42000000000000021</v>
      </c>
      <c r="C292" s="85">
        <f>'3454'!AX285</f>
        <v>35599.903714689877</v>
      </c>
      <c r="D292" s="85">
        <f>'3454'!AY285</f>
        <v>40510.17817536767</v>
      </c>
      <c r="E292" s="85">
        <f>'3454'!AZ285</f>
        <v>45420.452636045462</v>
      </c>
      <c r="G292" s="85">
        <f>'3454'!BE285</f>
        <v>13101.721280167405</v>
      </c>
      <c r="H292" s="85">
        <f>'3454'!BF285</f>
        <v>15918.172509675802</v>
      </c>
      <c r="I292" s="85">
        <f>'3454'!BG285</f>
        <v>18734.623739184201</v>
      </c>
    </row>
    <row r="293" spans="1:9" x14ac:dyDescent="0.4">
      <c r="A293" s="35">
        <f>'3454'!Y286</f>
        <v>278500</v>
      </c>
      <c r="B293" s="106">
        <f>IF(A293&gt;174999.99,VLOOKUP(A293,'Higher Income Adjustment'!A$1:B$190,2),0)</f>
        <v>0.42000000000000021</v>
      </c>
      <c r="C293" s="85">
        <f>'3454'!AX286</f>
        <v>35699.549187651661</v>
      </c>
      <c r="D293" s="85">
        <f>'3454'!AY286</f>
        <v>40610.627764578108</v>
      </c>
      <c r="E293" s="85">
        <f>'3454'!AZ286</f>
        <v>45521.706341504556</v>
      </c>
      <c r="G293" s="85">
        <f>'3454'!BE286</f>
        <v>13131.068835248912</v>
      </c>
      <c r="H293" s="85">
        <f>'3454'!BF286</f>
        <v>15947.981292376116</v>
      </c>
      <c r="I293" s="85">
        <f>'3454'!BG286</f>
        <v>18764.893749503321</v>
      </c>
    </row>
    <row r="294" spans="1:9" x14ac:dyDescent="0.4">
      <c r="A294" s="35">
        <f>'3454'!Y287</f>
        <v>279500</v>
      </c>
      <c r="B294" s="106">
        <f>IF(A294&gt;174999.99,VLOOKUP(A294,'Higher Income Adjustment'!A$1:B$190,2),0)</f>
        <v>0.42000000000000021</v>
      </c>
      <c r="C294" s="85">
        <f>'3454'!AX287</f>
        <v>35799.189443780393</v>
      </c>
      <c r="D294" s="85">
        <f>'3454'!AY287</f>
        <v>40711.077353788554</v>
      </c>
      <c r="E294" s="85">
        <f>'3454'!AZ287</f>
        <v>45622.965263796716</v>
      </c>
      <c r="G294" s="85">
        <f>'3454'!BE287</f>
        <v>13160.413398042308</v>
      </c>
      <c r="H294" s="85">
        <f>'3454'!BF287</f>
        <v>15977.790075076431</v>
      </c>
      <c r="I294" s="85">
        <f>'3454'!BG287</f>
        <v>18795.166752110556</v>
      </c>
    </row>
    <row r="295" spans="1:9" x14ac:dyDescent="0.4">
      <c r="A295" s="35">
        <f>'3454'!Y288</f>
        <v>280500</v>
      </c>
      <c r="B295" s="106">
        <f>IF(A295&gt;174999.99,VLOOKUP(A295,'Higher Income Adjustment'!A$1:B$190,2),0)</f>
        <v>0.43000000000000022</v>
      </c>
      <c r="C295" s="85">
        <f>'3454'!AX288</f>
        <v>35898.824485654361</v>
      </c>
      <c r="D295" s="85">
        <f>'3454'!AY288</f>
        <v>40811.526942998986</v>
      </c>
      <c r="E295" s="85">
        <f>'3454'!AZ288</f>
        <v>45724.229400343611</v>
      </c>
      <c r="G295" s="85">
        <f>'3454'!BE288</f>
        <v>13189.754970026472</v>
      </c>
      <c r="H295" s="85">
        <f>'3454'!BF288</f>
        <v>16007.598857776746</v>
      </c>
      <c r="I295" s="85">
        <f>'3454'!BG288</f>
        <v>18825.44274552702</v>
      </c>
    </row>
    <row r="296" spans="1:9" x14ac:dyDescent="0.4">
      <c r="A296" s="35">
        <f>'3454'!Y289</f>
        <v>281500</v>
      </c>
      <c r="B296" s="106">
        <f>IF(A296&gt;174999.99,VLOOKUP(A296,'Higher Income Adjustment'!A$1:B$190,2),0)</f>
        <v>0.43000000000000022</v>
      </c>
      <c r="C296" s="85">
        <f>'3454'!AX289</f>
        <v>35998.454315866795</v>
      </c>
      <c r="D296" s="85">
        <f>'3454'!AY289</f>
        <v>40911.976532209432</v>
      </c>
      <c r="E296" s="85">
        <f>'3454'!AZ289</f>
        <v>45825.498748552069</v>
      </c>
      <c r="G296" s="85">
        <f>'3454'!BE289</f>
        <v>13219.093552688817</v>
      </c>
      <c r="H296" s="85">
        <f>'3454'!BF289</f>
        <v>16037.40764047706</v>
      </c>
      <c r="I296" s="85">
        <f>'3454'!BG289</f>
        <v>18855.721728265304</v>
      </c>
    </row>
    <row r="297" spans="1:9" x14ac:dyDescent="0.4">
      <c r="A297" s="35">
        <f>'3454'!Y290</f>
        <v>282500</v>
      </c>
      <c r="B297" s="106">
        <f>IF(A297&gt;174999.99,VLOOKUP(A297,'Higher Income Adjustment'!A$1:B$190,2),0)</f>
        <v>0.44000000000000022</v>
      </c>
      <c r="C297" s="85">
        <f>'3454'!AX290</f>
        <v>36098.078937025741</v>
      </c>
      <c r="D297" s="85">
        <f>'3454'!AY290</f>
        <v>41012.42612141987</v>
      </c>
      <c r="E297" s="85">
        <f>'3454'!AZ290</f>
        <v>45926.773305814</v>
      </c>
      <c r="G297" s="85">
        <f>'3454'!BE290</f>
        <v>13248.429147525288</v>
      </c>
      <c r="H297" s="85">
        <f>'3454'!BF290</f>
        <v>16067.216423177375</v>
      </c>
      <c r="I297" s="85">
        <f>'3454'!BG290</f>
        <v>18886.00369882946</v>
      </c>
    </row>
    <row r="298" spans="1:9" x14ac:dyDescent="0.4">
      <c r="A298" s="35">
        <f>'3454'!Y291</f>
        <v>283500</v>
      </c>
      <c r="B298" s="106">
        <f>IF(A298&gt;174999.99,VLOOKUP(A298,'Higher Income Adjustment'!A$1:B$190,2),0)</f>
        <v>0.44000000000000022</v>
      </c>
      <c r="C298" s="85">
        <f>'3454'!AX291</f>
        <v>36197.698351754079</v>
      </c>
      <c r="D298" s="85">
        <f>'3454'!AY291</f>
        <v>41112.875710630309</v>
      </c>
      <c r="E298" s="85">
        <f>'3454'!AZ291</f>
        <v>46028.053069506539</v>
      </c>
      <c r="G298" s="85">
        <f>'3454'!BE291</f>
        <v>13277.761756040323</v>
      </c>
      <c r="H298" s="85">
        <f>'3454'!BF291</f>
        <v>16097.02520587769</v>
      </c>
      <c r="I298" s="85">
        <f>'3454'!BG291</f>
        <v>18916.288655715056</v>
      </c>
    </row>
    <row r="299" spans="1:9" x14ac:dyDescent="0.4">
      <c r="A299" s="35">
        <f>'3454'!Y292</f>
        <v>284500</v>
      </c>
      <c r="B299" s="106">
        <f>IF(A299&gt;174999.99,VLOOKUP(A299,'Higher Income Adjustment'!A$1:B$190,2),0)</f>
        <v>0.44000000000000022</v>
      </c>
      <c r="C299" s="85">
        <f>'3454'!AX292</f>
        <v>36297.312562689462</v>
      </c>
      <c r="D299" s="85">
        <f>'3454'!AY292</f>
        <v>41213.325299840748</v>
      </c>
      <c r="E299" s="85">
        <f>'3454'!AZ292</f>
        <v>46129.338036992034</v>
      </c>
      <c r="G299" s="85">
        <f>'3454'!BE292</f>
        <v>13307.091379746831</v>
      </c>
      <c r="H299" s="85">
        <f>'3454'!BF292</f>
        <v>16126.833988578002</v>
      </c>
      <c r="I299" s="85">
        <f>'3454'!BG292</f>
        <v>18946.576597409174</v>
      </c>
    </row>
    <row r="300" spans="1:9" x14ac:dyDescent="0.4">
      <c r="A300" s="35">
        <f>'3454'!Y293</f>
        <v>285500</v>
      </c>
      <c r="B300" s="106">
        <f>IF(A300&gt;174999.99,VLOOKUP(A300,'Higher Income Adjustment'!A$1:B$190,2),0)</f>
        <v>0.45000000000000023</v>
      </c>
      <c r="C300" s="85">
        <f>'3454'!AX293</f>
        <v>36396.921572484287</v>
      </c>
      <c r="D300" s="85">
        <f>'3454'!AY293</f>
        <v>41313.774889051187</v>
      </c>
      <c r="E300" s="85">
        <f>'3454'!AZ293</f>
        <v>46230.628205618086</v>
      </c>
      <c r="G300" s="85">
        <f>'3454'!BE293</f>
        <v>13336.418020166186</v>
      </c>
      <c r="H300" s="85">
        <f>'3454'!BF293</f>
        <v>16156.642771278317</v>
      </c>
      <c r="I300" s="85">
        <f>'3454'!BG293</f>
        <v>18976.86752239045</v>
      </c>
    </row>
    <row r="301" spans="1:9" x14ac:dyDescent="0.4">
      <c r="A301" s="35">
        <f>'3454'!Y294</f>
        <v>286500</v>
      </c>
      <c r="B301" s="106">
        <f>IF(A301&gt;174999.99,VLOOKUP(A301,'Higher Income Adjustment'!A$1:B$190,2),0)</f>
        <v>0.45000000000000023</v>
      </c>
      <c r="C301" s="85">
        <f>'3454'!AX294</f>
        <v>36496.525383805638</v>
      </c>
      <c r="D301" s="85">
        <f>'3454'!AY294</f>
        <v>41414.224478261633</v>
      </c>
      <c r="E301" s="85">
        <f>'3454'!AZ294</f>
        <v>46331.923572717627</v>
      </c>
      <c r="G301" s="85">
        <f>'3454'!BE294</f>
        <v>13365.741678828177</v>
      </c>
      <c r="H301" s="85">
        <f>'3454'!BF294</f>
        <v>16186.451553978632</v>
      </c>
      <c r="I301" s="85">
        <f>'3454'!BG294</f>
        <v>19007.161429129086</v>
      </c>
    </row>
    <row r="302" spans="1:9" x14ac:dyDescent="0.4">
      <c r="A302" s="35">
        <f>'3454'!Y295</f>
        <v>287500</v>
      </c>
      <c r="B302" s="106">
        <f>IF(A302&gt;174999.99,VLOOKUP(A302,'Higher Income Adjustment'!A$1:B$190,2),0)</f>
        <v>0.46000000000000024</v>
      </c>
      <c r="C302" s="85">
        <f>'3454'!AX295</f>
        <v>36596.123999335228</v>
      </c>
      <c r="D302" s="85">
        <f>'3454'!AY295</f>
        <v>41514.674067472064</v>
      </c>
      <c r="E302" s="85">
        <f>'3454'!AZ295</f>
        <v>46433.2241356089</v>
      </c>
      <c r="G302" s="85">
        <f>'3454'!BE295</f>
        <v>13395.062357271006</v>
      </c>
      <c r="H302" s="85">
        <f>'3454'!BF295</f>
        <v>16216.260336678946</v>
      </c>
      <c r="I302" s="85">
        <f>'3454'!BG295</f>
        <v>19037.458316086886</v>
      </c>
    </row>
    <row r="303" spans="1:9" x14ac:dyDescent="0.4">
      <c r="A303" s="35">
        <f>'3454'!Y296</f>
        <v>288500</v>
      </c>
      <c r="B303" s="106">
        <f>IF(A303&gt;174999.99,VLOOKUP(A303,'Higher Income Adjustment'!A$1:B$190,2),0)</f>
        <v>0.46000000000000024</v>
      </c>
      <c r="C303" s="85">
        <f>'3454'!AX296</f>
        <v>36695.717421769441</v>
      </c>
      <c r="D303" s="85">
        <f>'3454'!AY296</f>
        <v>41615.12365668251</v>
      </c>
      <c r="E303" s="85">
        <f>'3454'!AZ296</f>
        <v>46534.529891595579</v>
      </c>
      <c r="G303" s="85">
        <f>'3454'!BE296</f>
        <v>13424.380057041253</v>
      </c>
      <c r="H303" s="85">
        <f>'3454'!BF296</f>
        <v>16246.069119379261</v>
      </c>
      <c r="I303" s="85">
        <f>'3454'!BG296</f>
        <v>19067.758181717269</v>
      </c>
    </row>
    <row r="304" spans="1:9" x14ac:dyDescent="0.4">
      <c r="A304" s="35">
        <f>'3454'!Y297</f>
        <v>289500</v>
      </c>
      <c r="B304" s="106">
        <f>IF(A304&gt;174999.99,VLOOKUP(A304,'Higher Income Adjustment'!A$1:B$190,2),0)</f>
        <v>0.46000000000000024</v>
      </c>
      <c r="C304" s="85">
        <f>'3454'!AX297</f>
        <v>36795.305653819181</v>
      </c>
      <c r="D304" s="85">
        <f>'3454'!AY297</f>
        <v>41715.573245892949</v>
      </c>
      <c r="E304" s="85">
        <f>'3454'!AZ297</f>
        <v>46635.840837966716</v>
      </c>
      <c r="G304" s="85">
        <f>'3454'!BE297</f>
        <v>13453.69477969386</v>
      </c>
      <c r="H304" s="85">
        <f>'3454'!BF297</f>
        <v>16275.877902079576</v>
      </c>
      <c r="I304" s="85">
        <f>'3454'!BG297</f>
        <v>19098.061024465293</v>
      </c>
    </row>
    <row r="305" spans="1:9" x14ac:dyDescent="0.4">
      <c r="A305" s="35">
        <f>'3454'!Y298</f>
        <v>290500</v>
      </c>
      <c r="B305" s="106">
        <f>IF(A305&gt;174999.99,VLOOKUP(A305,'Higher Income Adjustment'!A$1:B$190,2),0)</f>
        <v>0.47000000000000025</v>
      </c>
      <c r="C305" s="85">
        <f>'3454'!AX298</f>
        <v>36894.888698209907</v>
      </c>
      <c r="D305" s="85">
        <f>'3454'!AY298</f>
        <v>41816.022835103387</v>
      </c>
      <c r="E305" s="85">
        <f>'3454'!AZ298</f>
        <v>46737.156971996868</v>
      </c>
      <c r="G305" s="85">
        <f>'3454'!BE298</f>
        <v>13483.006526792102</v>
      </c>
      <c r="H305" s="85">
        <f>'3454'!BF298</f>
        <v>16305.68668477989</v>
      </c>
      <c r="I305" s="85">
        <f>'3454'!BG298</f>
        <v>19128.366842767678</v>
      </c>
    </row>
    <row r="306" spans="1:9" x14ac:dyDescent="0.4">
      <c r="A306" s="35">
        <f>'3454'!Y299</f>
        <v>291500</v>
      </c>
      <c r="B306" s="106">
        <f>IF(A306&gt;174999.99,VLOOKUP(A306,'Higher Income Adjustment'!A$1:B$190,2),0)</f>
        <v>0.47000000000000025</v>
      </c>
      <c r="C306" s="85">
        <f>'3454'!AX299</f>
        <v>36994.466557681553</v>
      </c>
      <c r="D306" s="85">
        <f>'3454'!AY299</f>
        <v>41916.472424313826</v>
      </c>
      <c r="E306" s="85">
        <f>'3454'!AZ299</f>
        <v>46838.478290946099</v>
      </c>
      <c r="G306" s="85">
        <f>'3454'!BE299</f>
        <v>13512.315299907561</v>
      </c>
      <c r="H306" s="85">
        <f>'3454'!BF299</f>
        <v>16335.495467480205</v>
      </c>
      <c r="I306" s="85">
        <f>'3454'!BG299</f>
        <v>19158.675635052849</v>
      </c>
    </row>
    <row r="307" spans="1:9" x14ac:dyDescent="0.4">
      <c r="A307" s="35">
        <f>'3454'!Y300</f>
        <v>292500</v>
      </c>
      <c r="B307" s="106">
        <f>IF(A307&gt;174999.99,VLOOKUP(A307,'Higher Income Adjustment'!A$1:B$190,2),0)</f>
        <v>0.48000000000000026</v>
      </c>
      <c r="C307" s="85">
        <f>'3454'!AX300</f>
        <v>37094.03923498853</v>
      </c>
      <c r="D307" s="85">
        <f>'3454'!AY300</f>
        <v>42016.922013524265</v>
      </c>
      <c r="E307" s="85">
        <f>'3454'!AZ300</f>
        <v>46939.80479206</v>
      </c>
      <c r="G307" s="85">
        <f>'3454'!BE300</f>
        <v>13541.621100620114</v>
      </c>
      <c r="H307" s="85">
        <f>'3454'!BF300</f>
        <v>16365.304250180518</v>
      </c>
      <c r="I307" s="85">
        <f>'3454'!BG300</f>
        <v>19188.987399740923</v>
      </c>
    </row>
    <row r="308" spans="1:9" x14ac:dyDescent="0.4">
      <c r="A308" s="35">
        <f>'3454'!Y301</f>
        <v>293500</v>
      </c>
      <c r="B308" s="106">
        <f>IF(A308&gt;174999.99,VLOOKUP(A308,'Higher Income Adjustment'!A$1:B$190,2),0)</f>
        <v>0.48000000000000026</v>
      </c>
      <c r="C308" s="85">
        <f>'3454'!AX301</f>
        <v>37193.606732899629</v>
      </c>
      <c r="D308" s="85">
        <f>'3454'!AY301</f>
        <v>42117.371602734711</v>
      </c>
      <c r="E308" s="85">
        <f>'3454'!AZ301</f>
        <v>47041.136472569793</v>
      </c>
      <c r="G308" s="85">
        <f>'3454'!BE301</f>
        <v>13570.923930517894</v>
      </c>
      <c r="H308" s="85">
        <f>'3454'!BF301</f>
        <v>16395.113032880832</v>
      </c>
      <c r="I308" s="85">
        <f>'3454'!BG301</f>
        <v>19219.302135243772</v>
      </c>
    </row>
    <row r="309" spans="1:9" x14ac:dyDescent="0.4">
      <c r="A309" s="35">
        <f>'3454'!Y302</f>
        <v>294500</v>
      </c>
      <c r="B309" s="106">
        <f>IF(A309&gt;174999.99,VLOOKUP(A309,'Higher Income Adjustment'!A$1:B$190,2),0)</f>
        <v>0.48000000000000026</v>
      </c>
      <c r="C309" s="85">
        <f>'3454'!AX302</f>
        <v>37293.169054197991</v>
      </c>
      <c r="D309" s="85">
        <f>'3454'!AY302</f>
        <v>42217.821191945142</v>
      </c>
      <c r="E309" s="85">
        <f>'3454'!AZ302</f>
        <v>47142.473329692293</v>
      </c>
      <c r="G309" s="85">
        <f>'3454'!BE302</f>
        <v>13600.223791197277</v>
      </c>
      <c r="H309" s="85">
        <f>'3454'!BF302</f>
        <v>16424.921815581147</v>
      </c>
      <c r="I309" s="85">
        <f>'3454'!BG302</f>
        <v>19249.619839965017</v>
      </c>
    </row>
    <row r="310" spans="1:9" x14ac:dyDescent="0.4">
      <c r="A310" s="35">
        <f>'3454'!Y303</f>
        <v>295500</v>
      </c>
      <c r="B310" s="106">
        <f>IF(A310&gt;174999.99,VLOOKUP(A310,'Higher Income Adjustment'!A$1:B$190,2),0)</f>
        <v>0.49000000000000027</v>
      </c>
      <c r="C310" s="85">
        <f>'3454'!AX303</f>
        <v>37392.726201681122</v>
      </c>
      <c r="D310" s="85">
        <f>'3454'!AY303</f>
        <v>42318.270781155588</v>
      </c>
      <c r="E310" s="85">
        <f>'3454'!AZ303</f>
        <v>47243.815360630055</v>
      </c>
      <c r="G310" s="85">
        <f>'3454'!BE303</f>
        <v>13629.520684262852</v>
      </c>
      <c r="H310" s="85">
        <f>'3454'!BF303</f>
        <v>16454.730598281461</v>
      </c>
      <c r="I310" s="85">
        <f>'3454'!BG303</f>
        <v>19279.940512300069</v>
      </c>
    </row>
    <row r="311" spans="1:9" x14ac:dyDescent="0.4">
      <c r="A311" s="35">
        <f>'3454'!Y304</f>
        <v>296500</v>
      </c>
      <c r="B311" s="106">
        <f>IF(A311&gt;174999.99,VLOOKUP(A311,'Higher Income Adjustment'!A$1:B$190,2),0)</f>
        <v>0.49000000000000027</v>
      </c>
      <c r="C311" s="85">
        <f>'3454'!AX304</f>
        <v>37492.278178160777</v>
      </c>
      <c r="D311" s="85">
        <f>'3454'!AY304</f>
        <v>42418.720370366027</v>
      </c>
      <c r="E311" s="85">
        <f>'3454'!AZ304</f>
        <v>47345.162562571277</v>
      </c>
      <c r="G311" s="85">
        <f>'3454'!BE304</f>
        <v>13658.8146113274</v>
      </c>
      <c r="H311" s="85">
        <f>'3454'!BF304</f>
        <v>16484.539380981776</v>
      </c>
      <c r="I311" s="85">
        <f>'3454'!BG304</f>
        <v>19310.264150636151</v>
      </c>
    </row>
    <row r="312" spans="1:9" x14ac:dyDescent="0.4">
      <c r="A312" s="35">
        <f>'3454'!Y305</f>
        <v>297500</v>
      </c>
      <c r="B312" s="106">
        <f>IF(A312&gt;174999.99,VLOOKUP(A312,'Higher Income Adjustment'!A$1:B$190,2),0)</f>
        <v>0.50000000000000022</v>
      </c>
      <c r="C312" s="85">
        <f>'3454'!AX305</f>
        <v>37591.824986462954</v>
      </c>
      <c r="D312" s="85">
        <f>'3454'!AY305</f>
        <v>42519.169959576466</v>
      </c>
      <c r="E312" s="85">
        <f>'3454'!AZ305</f>
        <v>47446.514932689977</v>
      </c>
      <c r="G312" s="85">
        <f>'3454'!BE305</f>
        <v>13688.105574011865</v>
      </c>
      <c r="H312" s="85">
        <f>'3454'!BF305</f>
        <v>16514.348163682091</v>
      </c>
      <c r="I312" s="85">
        <f>'3454'!BG305</f>
        <v>19340.590753352317</v>
      </c>
    </row>
    <row r="313" spans="1:9" x14ac:dyDescent="0.4">
      <c r="A313" s="35">
        <f>'3454'!Y306</f>
        <v>298500</v>
      </c>
      <c r="B313" s="106">
        <f>IF(A313&gt;174999.99,VLOOKUP(A313,'Higher Income Adjustment'!A$1:B$190,2),0)</f>
        <v>0.50000000000000022</v>
      </c>
      <c r="C313" s="85">
        <f>'3454'!AX306</f>
        <v>37691.366629427845</v>
      </c>
      <c r="D313" s="85">
        <f>'3454'!AY306</f>
        <v>42619.619548786904</v>
      </c>
      <c r="E313" s="85">
        <f>'3454'!AZ306</f>
        <v>47547.872468145964</v>
      </c>
      <c r="G313" s="85">
        <f>'3454'!BE306</f>
        <v>13717.393573945335</v>
      </c>
      <c r="H313" s="85">
        <f>'3454'!BF306</f>
        <v>16544.156946382405</v>
      </c>
      <c r="I313" s="85">
        <f>'3454'!BG306</f>
        <v>19370.920318819473</v>
      </c>
    </row>
    <row r="314" spans="1:9" x14ac:dyDescent="0.4">
      <c r="A314" s="35">
        <f>'3454'!Y307</f>
        <v>299500</v>
      </c>
      <c r="B314" s="106">
        <f>IF(A314&gt;174999.99,VLOOKUP(A314,'Higher Income Adjustment'!A$1:B$190,2),0)</f>
        <v>0.50000000000000022</v>
      </c>
      <c r="C314" s="85">
        <f>'3454'!AX307</f>
        <v>37790.903109909807</v>
      </c>
      <c r="D314" s="85">
        <f>'3454'!AY307</f>
        <v>42720.069137997343</v>
      </c>
      <c r="E314" s="85">
        <f>'3454'!AZ307</f>
        <v>47649.23516608488</v>
      </c>
      <c r="G314" s="85">
        <f>'3454'!BE307</f>
        <v>13746.678612765014</v>
      </c>
      <c r="H314" s="85">
        <f>'3454'!BF307</f>
        <v>16573.965729082716</v>
      </c>
      <c r="I314" s="85">
        <f>'3454'!BG307</f>
        <v>19401.252845400417</v>
      </c>
    </row>
    <row r="315" spans="1:9" x14ac:dyDescent="0.4">
      <c r="A315" s="35">
        <f>'3454'!Y308</f>
        <v>300500</v>
      </c>
      <c r="B315" s="106">
        <f>IF(A315&gt;174999.99,VLOOKUP(A315,'Higher Income Adjustment'!A$1:B$190,2),0)</f>
        <v>0.51000000000000023</v>
      </c>
      <c r="C315" s="85">
        <f>'3454'!AX308</f>
        <v>37890.434430777284</v>
      </c>
      <c r="D315" s="85">
        <f>'3454'!AY308</f>
        <v>42820.518727207789</v>
      </c>
      <c r="E315" s="85">
        <f>'3454'!AZ308</f>
        <v>47750.603023638294</v>
      </c>
      <c r="G315" s="85">
        <f>'3454'!BE308</f>
        <v>13775.960692116209</v>
      </c>
      <c r="H315" s="85">
        <f>'3454'!BF308</f>
        <v>16603.774511783035</v>
      </c>
      <c r="I315" s="85">
        <f>'3454'!BG308</f>
        <v>19431.588331449861</v>
      </c>
    </row>
    <row r="316" spans="1:9" x14ac:dyDescent="0.4">
      <c r="A316" s="35">
        <f>'3454'!Y309</f>
        <v>301500</v>
      </c>
      <c r="B316" s="106">
        <f>IF(A316&gt;174999.99,VLOOKUP(A316,'Higher Income Adjustment'!A$1:B$190,2),0)</f>
        <v>0.51000000000000023</v>
      </c>
      <c r="C316" s="85">
        <f>'3454'!AX309</f>
        <v>37989.960594912794</v>
      </c>
      <c r="D316" s="85">
        <f>'3454'!AY309</f>
        <v>42920.968316418221</v>
      </c>
      <c r="E316" s="85">
        <f>'3454'!AZ309</f>
        <v>47851.976037923647</v>
      </c>
      <c r="G316" s="85">
        <f>'3454'!BE309</f>
        <v>13805.239813652272</v>
      </c>
      <c r="H316" s="85">
        <f>'3454'!BF309</f>
        <v>16633.583294483346</v>
      </c>
      <c r="I316" s="85">
        <f>'3454'!BG309</f>
        <v>19461.92677531442</v>
      </c>
    </row>
    <row r="317" spans="1:9" x14ac:dyDescent="0.4">
      <c r="A317" s="35">
        <f>'3454'!Y310</f>
        <v>302500</v>
      </c>
      <c r="B317" s="106">
        <f>IF(A317&gt;174999.99,VLOOKUP(A317,'Higher Income Adjustment'!A$1:B$190,2),0)</f>
        <v>0.52000000000000024</v>
      </c>
      <c r="C317" s="85">
        <f>'3454'!AX310</f>
        <v>38089.481605212903</v>
      </c>
      <c r="D317" s="85">
        <f>'3454'!AY310</f>
        <v>43021.417905628667</v>
      </c>
      <c r="E317" s="85">
        <f>'3454'!AZ310</f>
        <v>47953.354206044431</v>
      </c>
      <c r="G317" s="85">
        <f>'3454'!BE310</f>
        <v>13834.515979034622</v>
      </c>
      <c r="H317" s="85">
        <f>'3454'!BF310</f>
        <v>16663.392077183664</v>
      </c>
      <c r="I317" s="85">
        <f>'3454'!BG310</f>
        <v>19492.268175332705</v>
      </c>
    </row>
    <row r="318" spans="1:9" x14ac:dyDescent="0.4">
      <c r="A318" s="35">
        <f>'3454'!Y311</f>
        <v>303500</v>
      </c>
      <c r="B318" s="106">
        <f>IF(A318&gt;174999.99,VLOOKUP(A318,'Higher Income Adjustment'!A$1:B$190,2),0)</f>
        <v>0.52000000000000024</v>
      </c>
      <c r="C318" s="85">
        <f>'3454'!AX311</f>
        <v>38188.997464588101</v>
      </c>
      <c r="D318" s="85">
        <f>'3454'!AY311</f>
        <v>43121.867494839105</v>
      </c>
      <c r="E318" s="85">
        <f>'3454'!AZ311</f>
        <v>48054.73752509011</v>
      </c>
      <c r="G318" s="85">
        <f>'3454'!BE311</f>
        <v>13863.789189932677</v>
      </c>
      <c r="H318" s="85">
        <f>'3454'!BF311</f>
        <v>16693.200859883975</v>
      </c>
      <c r="I318" s="85">
        <f>'3454'!BG311</f>
        <v>19522.612529835271</v>
      </c>
    </row>
    <row r="319" spans="1:9" x14ac:dyDescent="0.4">
      <c r="A319" s="35">
        <f>'3454'!Y312</f>
        <v>304500</v>
      </c>
      <c r="B319" s="106">
        <f>IF(A319&gt;174999.99,VLOOKUP(A319,'Higher Income Adjustment'!A$1:B$190,2),0)</f>
        <v>0.52000000000000024</v>
      </c>
      <c r="C319" s="85">
        <f>'3454'!AX312</f>
        <v>38288.508175962867</v>
      </c>
      <c r="D319" s="85">
        <f>'3454'!AY312</f>
        <v>43222.317084049544</v>
      </c>
      <c r="E319" s="85">
        <f>'3454'!AZ312</f>
        <v>48156.125992136222</v>
      </c>
      <c r="G319" s="85">
        <f>'3454'!BE312</f>
        <v>13893.059448023869</v>
      </c>
      <c r="H319" s="85">
        <f>'3454'!BF312</f>
        <v>16723.009642584293</v>
      </c>
      <c r="I319" s="85">
        <f>'3454'!BG312</f>
        <v>19552.959837144717</v>
      </c>
    </row>
    <row r="320" spans="1:9" x14ac:dyDescent="0.4">
      <c r="A320" s="35">
        <f>'3454'!Y313</f>
        <v>305500</v>
      </c>
      <c r="B320" s="106">
        <f>IF(A320&gt;174999.99,VLOOKUP(A320,'Higher Income Adjustment'!A$1:B$190,2),0)</f>
        <v>0.53000000000000025</v>
      </c>
      <c r="C320" s="85">
        <f>'3454'!AX313</f>
        <v>38388.013742275551</v>
      </c>
      <c r="D320" s="85">
        <f>'3454'!AY313</f>
        <v>43322.766673259983</v>
      </c>
      <c r="E320" s="85">
        <f>'3454'!AZ313</f>
        <v>48257.519604244415</v>
      </c>
      <c r="G320" s="85">
        <f>'3454'!BE313</f>
        <v>13922.326754993574</v>
      </c>
      <c r="H320" s="85">
        <f>'3454'!BF313</f>
        <v>16752.818425284604</v>
      </c>
      <c r="I320" s="85">
        <f>'3454'!BG313</f>
        <v>19583.310095575634</v>
      </c>
    </row>
    <row r="321" spans="1:9" x14ac:dyDescent="0.4">
      <c r="A321" s="35">
        <f>'3454'!Y314</f>
        <v>306500</v>
      </c>
      <c r="B321" s="106">
        <f>IF(A321&gt;174999.99,VLOOKUP(A321,'Higher Income Adjustment'!A$1:B$190,2),0)</f>
        <v>0.53000000000000025</v>
      </c>
      <c r="C321" s="85">
        <f>'3454'!AX314</f>
        <v>38487.514166478337</v>
      </c>
      <c r="D321" s="85">
        <f>'3454'!AY314</f>
        <v>43423.216262470421</v>
      </c>
      <c r="E321" s="85">
        <f>'3454'!AZ314</f>
        <v>48358.918358462506</v>
      </c>
      <c r="G321" s="85">
        <f>'3454'!BE314</f>
        <v>13951.59111253513</v>
      </c>
      <c r="H321" s="85">
        <f>'3454'!BF314</f>
        <v>16782.627207984919</v>
      </c>
      <c r="I321" s="85">
        <f>'3454'!BG314</f>
        <v>19613.663303434707</v>
      </c>
    </row>
    <row r="322" spans="1:9" x14ac:dyDescent="0.4">
      <c r="A322" s="35">
        <f>'3454'!Y315</f>
        <v>307500</v>
      </c>
      <c r="B322" s="106">
        <f>IF(A322&gt;174999.99,VLOOKUP(A322,'Higher Income Adjustment'!A$1:B$190,2),0)</f>
        <v>0.54000000000000026</v>
      </c>
      <c r="C322" s="85">
        <f>'3454'!AX315</f>
        <v>38587.009451537248</v>
      </c>
      <c r="D322" s="85">
        <f>'3454'!AY315</f>
        <v>43523.665851680867</v>
      </c>
      <c r="E322" s="85">
        <f>'3454'!AZ315</f>
        <v>48460.322251824487</v>
      </c>
      <c r="G322" s="85">
        <f>'3454'!BE315</f>
        <v>13980.852522349785</v>
      </c>
      <c r="H322" s="85">
        <f>'3454'!BF315</f>
        <v>16812.435990685233</v>
      </c>
      <c r="I322" s="85">
        <f>'3454'!BG315</f>
        <v>19644.019459020681</v>
      </c>
    </row>
    <row r="323" spans="1:9" x14ac:dyDescent="0.4">
      <c r="A323" s="35">
        <f>'3454'!Y316</f>
        <v>308500</v>
      </c>
      <c r="B323" s="106">
        <f>IF(A323&gt;174999.99,VLOOKUP(A323,'Higher Income Adjustment'!A$1:B$190,2),0)</f>
        <v>0.54000000000000026</v>
      </c>
      <c r="C323" s="85">
        <f>'3454'!AX316</f>
        <v>38686.499600432013</v>
      </c>
      <c r="D323" s="85">
        <f>'3454'!AY316</f>
        <v>43624.115440891299</v>
      </c>
      <c r="E323" s="85">
        <f>'3454'!AZ316</f>
        <v>48561.731281350585</v>
      </c>
      <c r="G323" s="85">
        <f>'3454'!BE316</f>
        <v>14010.110986146679</v>
      </c>
      <c r="H323" s="85">
        <f>'3454'!BF316</f>
        <v>16842.244773385548</v>
      </c>
      <c r="I323" s="85">
        <f>'3454'!BG316</f>
        <v>19674.378560624416</v>
      </c>
    </row>
    <row r="324" spans="1:9" x14ac:dyDescent="0.4">
      <c r="A324" s="35">
        <f>'3454'!Y317</f>
        <v>309500</v>
      </c>
      <c r="B324" s="106">
        <f>IF(A324&gt;174999.99,VLOOKUP(A324,'Higher Income Adjustment'!A$1:B$190,2),0)</f>
        <v>0.54000000000000026</v>
      </c>
      <c r="C324" s="85">
        <f>'3454'!AX317</f>
        <v>38785.984616156151</v>
      </c>
      <c r="D324" s="85">
        <f>'3454'!AY317</f>
        <v>43724.565030101745</v>
      </c>
      <c r="E324" s="85">
        <f>'3454'!AZ317</f>
        <v>48663.145444047339</v>
      </c>
      <c r="G324" s="85">
        <f>'3454'!BE317</f>
        <v>14039.366505642825</v>
      </c>
      <c r="H324" s="85">
        <f>'3454'!BF317</f>
        <v>16872.053556085863</v>
      </c>
      <c r="I324" s="85">
        <f>'3454'!BG317</f>
        <v>19704.7406065289</v>
      </c>
    </row>
    <row r="325" spans="1:9" x14ac:dyDescent="0.4">
      <c r="A325" s="35">
        <f>'3454'!Y318</f>
        <v>310500</v>
      </c>
      <c r="B325" s="106">
        <f>IF(A325&gt;174999.99,VLOOKUP(A325,'Higher Income Adjustment'!A$1:B$190,2),0)</f>
        <v>0.55000000000000027</v>
      </c>
      <c r="C325" s="85">
        <f>'3454'!AX318</f>
        <v>38885.464501716779</v>
      </c>
      <c r="D325" s="85">
        <f>'3454'!AY318</f>
        <v>43825.014619312184</v>
      </c>
      <c r="E325" s="85">
        <f>'3454'!AZ318</f>
        <v>48764.564736907589</v>
      </c>
      <c r="G325" s="85">
        <f>'3454'!BE318</f>
        <v>14068.619082563067</v>
      </c>
      <c r="H325" s="85">
        <f>'3454'!BF318</f>
        <v>16901.862338786177</v>
      </c>
      <c r="I325" s="85">
        <f>'3454'!BG318</f>
        <v>19735.105595009285</v>
      </c>
    </row>
    <row r="326" spans="1:9" x14ac:dyDescent="0.4">
      <c r="A326" s="35">
        <f>'3454'!Y319</f>
        <v>311500</v>
      </c>
      <c r="B326" s="106">
        <f>IF(A326&gt;174999.99,VLOOKUP(A326,'Higher Income Adjustment'!A$1:B$190,2),0)</f>
        <v>0.55000000000000027</v>
      </c>
      <c r="C326" s="85">
        <f>'3454'!AX319</f>
        <v>38984.939260134684</v>
      </c>
      <c r="D326" s="85">
        <f>'3454'!AY319</f>
        <v>43925.464208522622</v>
      </c>
      <c r="E326" s="85">
        <f>'3454'!AZ319</f>
        <v>48865.98915691056</v>
      </c>
      <c r="G326" s="85">
        <f>'3454'!BE319</f>
        <v>14097.868718640077</v>
      </c>
      <c r="H326" s="85">
        <f>'3454'!BF319</f>
        <v>16931.671121486492</v>
      </c>
      <c r="I326" s="85">
        <f>'3454'!BG319</f>
        <v>19765.473524332909</v>
      </c>
    </row>
    <row r="327" spans="1:9" x14ac:dyDescent="0.4">
      <c r="A327" s="35">
        <f>'3454'!Y320</f>
        <v>312500</v>
      </c>
      <c r="B327" s="106">
        <f>IF(A327&gt;174999.99,VLOOKUP(A327,'Higher Income Adjustment'!A$1:B$190,2),0)</f>
        <v>0.56000000000000028</v>
      </c>
      <c r="C327" s="85">
        <f>'3454'!AX320</f>
        <v>39084.408894444219</v>
      </c>
      <c r="D327" s="85">
        <f>'3454'!AY320</f>
        <v>44025.913797733061</v>
      </c>
      <c r="E327" s="85">
        <f>'3454'!AZ320</f>
        <v>48967.418701021903</v>
      </c>
      <c r="G327" s="85">
        <f>'3454'!BE320</f>
        <v>14127.115415614306</v>
      </c>
      <c r="H327" s="85">
        <f>'3454'!BF320</f>
        <v>16961.479904186806</v>
      </c>
      <c r="I327" s="85">
        <f>'3454'!BG320</f>
        <v>19795.844392759307</v>
      </c>
    </row>
    <row r="328" spans="1:9" x14ac:dyDescent="0.4">
      <c r="A328" s="35">
        <f>'3454'!Y321</f>
        <v>313500</v>
      </c>
      <c r="B328" s="106">
        <f>IF(A328&gt;174999.99,VLOOKUP(A328,'Higher Income Adjustment'!A$1:B$190,2),0)</f>
        <v>0.56000000000000028</v>
      </c>
      <c r="C328" s="85">
        <f>'3454'!AX321</f>
        <v>39183.873407693289</v>
      </c>
      <c r="D328" s="85">
        <f>'3454'!AY321</f>
        <v>44126.3633869435</v>
      </c>
      <c r="E328" s="85">
        <f>'3454'!AZ321</f>
        <v>49068.853366193711</v>
      </c>
      <c r="G328" s="85">
        <f>'3454'!BE321</f>
        <v>14156.359175233978</v>
      </c>
      <c r="H328" s="85">
        <f>'3454'!BF321</f>
        <v>16991.288686887121</v>
      </c>
      <c r="I328" s="85">
        <f>'3454'!BG321</f>
        <v>19826.218198540264</v>
      </c>
    </row>
    <row r="329" spans="1:9" x14ac:dyDescent="0.4">
      <c r="A329" s="35">
        <f>'3454'!Y322</f>
        <v>314500</v>
      </c>
      <c r="B329" s="106">
        <f>IF(A329&gt;174999.99,VLOOKUP(A329,'Higher Income Adjustment'!A$1:B$190,2),0)</f>
        <v>0.56000000000000028</v>
      </c>
      <c r="C329" s="85">
        <f>'3454'!AX322</f>
        <v>39283.332802943267</v>
      </c>
      <c r="D329" s="85">
        <f>'3454'!AY322</f>
        <v>44226.812976153946</v>
      </c>
      <c r="E329" s="85">
        <f>'3454'!AZ322</f>
        <v>49170.293149364625</v>
      </c>
      <c r="G329" s="85">
        <f>'3454'!BE322</f>
        <v>14185.599999255048</v>
      </c>
      <c r="H329" s="85">
        <f>'3454'!BF322</f>
        <v>17021.097469587432</v>
      </c>
      <c r="I329" s="85">
        <f>'3454'!BG322</f>
        <v>19856.594939919818</v>
      </c>
    </row>
    <row r="330" spans="1:9" x14ac:dyDescent="0.4">
      <c r="A330" s="35">
        <f>'3454'!Y323</f>
        <v>315500</v>
      </c>
      <c r="B330" s="106">
        <f>IF(A330&gt;174999.99,VLOOKUP(A330,'Higher Income Adjustment'!A$1:B$190,2),0)</f>
        <v>0.57000000000000028</v>
      </c>
      <c r="C330" s="85">
        <f>'3454'!AX323</f>
        <v>39382.78708326898</v>
      </c>
      <c r="D330" s="85">
        <f>'3454'!AY323</f>
        <v>44327.262565364377</v>
      </c>
      <c r="E330" s="85">
        <f>'3454'!AZ323</f>
        <v>49271.738047459774</v>
      </c>
      <c r="G330" s="85">
        <f>'3454'!BE323</f>
        <v>14214.837889441198</v>
      </c>
      <c r="H330" s="85">
        <f>'3454'!BF323</f>
        <v>17050.90625228775</v>
      </c>
      <c r="I330" s="85">
        <f>'3454'!BG323</f>
        <v>19886.974615134302</v>
      </c>
    </row>
    <row r="331" spans="1:9" x14ac:dyDescent="0.4">
      <c r="A331" s="35">
        <f>'3454'!Y324</f>
        <v>316500</v>
      </c>
      <c r="B331" s="106">
        <f>IF(A331&gt;174999.99,VLOOKUP(A331,'Higher Income Adjustment'!A$1:B$190,2),0)</f>
        <v>0.57000000000000028</v>
      </c>
      <c r="C331" s="85">
        <f>'3454'!AX324</f>
        <v>39482.236251758688</v>
      </c>
      <c r="D331" s="85">
        <f>'3454'!AY324</f>
        <v>44427.712154574823</v>
      </c>
      <c r="E331" s="85">
        <f>'3454'!AZ324</f>
        <v>49373.188057390958</v>
      </c>
      <c r="G331" s="85">
        <f>'3454'!BE324</f>
        <v>14244.072847563777</v>
      </c>
      <c r="H331" s="85">
        <f>'3454'!BF324</f>
        <v>17080.715034988061</v>
      </c>
      <c r="I331" s="85">
        <f>'3454'!BG324</f>
        <v>19917.357222412345</v>
      </c>
    </row>
    <row r="332" spans="1:9" x14ac:dyDescent="0.4">
      <c r="A332" s="35">
        <f>'3454'!Y325</f>
        <v>317500</v>
      </c>
      <c r="B332" s="106">
        <f>IF(A332&gt;174999.99,VLOOKUP(A332,'Higher Income Adjustment'!A$1:B$190,2),0)</f>
        <v>0.58000000000000029</v>
      </c>
      <c r="C332" s="85">
        <f>'3454'!AX325</f>
        <v>39581.680311513956</v>
      </c>
      <c r="D332" s="85">
        <f>'3454'!AY325</f>
        <v>44528.161743785262</v>
      </c>
      <c r="E332" s="85">
        <f>'3454'!AZ325</f>
        <v>49474.643176056568</v>
      </c>
      <c r="G332" s="85">
        <f>'3454'!BE325</f>
        <v>14273.304875401816</v>
      </c>
      <c r="H332" s="85">
        <f>'3454'!BF325</f>
        <v>17110.523817688379</v>
      </c>
      <c r="I332" s="85">
        <f>'3454'!BG325</f>
        <v>19947.742759974943</v>
      </c>
    </row>
    <row r="333" spans="1:9" x14ac:dyDescent="0.4">
      <c r="A333" s="35">
        <f>'3454'!Y326</f>
        <v>318500</v>
      </c>
      <c r="B333" s="106">
        <f>IF(A333&gt;174999.99,VLOOKUP(A333,'Higher Income Adjustment'!A$1:B$190,2),0)</f>
        <v>0.58000000000000029</v>
      </c>
      <c r="C333" s="85">
        <f>'3454'!AX326</f>
        <v>39681.119265649701</v>
      </c>
      <c r="D333" s="85">
        <f>'3454'!AY326</f>
        <v>44628.611332995701</v>
      </c>
      <c r="E333" s="85">
        <f>'3454'!AZ326</f>
        <v>49576.103400341701</v>
      </c>
      <c r="G333" s="85">
        <f>'3454'!BE326</f>
        <v>14302.53397474196</v>
      </c>
      <c r="H333" s="85">
        <f>'3454'!BF326</f>
        <v>17140.33260038869</v>
      </c>
      <c r="I333" s="85">
        <f>'3454'!BG326</f>
        <v>19978.131226035421</v>
      </c>
    </row>
    <row r="334" spans="1:9" x14ac:dyDescent="0.4">
      <c r="A334" s="35">
        <f>'3454'!Y327</f>
        <v>319500</v>
      </c>
      <c r="B334" s="106">
        <f>IF(A334&gt;174999.99,VLOOKUP(A334,'Higher Income Adjustment'!A$1:B$190,2),0)</f>
        <v>0.58000000000000029</v>
      </c>
      <c r="C334" s="85">
        <f>'3454'!AX327</f>
        <v>39780.553117294075</v>
      </c>
      <c r="D334" s="85">
        <f>'3454'!AY327</f>
        <v>44729.060922206139</v>
      </c>
      <c r="E334" s="85">
        <f>'3454'!AZ327</f>
        <v>49677.568727118203</v>
      </c>
      <c r="G334" s="85">
        <f>'3454'!BE327</f>
        <v>14331.760147378482</v>
      </c>
      <c r="H334" s="85">
        <f>'3454'!BF327</f>
        <v>17170.141383089009</v>
      </c>
      <c r="I334" s="85">
        <f>'3454'!BG327</f>
        <v>20008.522618799536</v>
      </c>
    </row>
    <row r="335" spans="1:9" x14ac:dyDescent="0.4">
      <c r="A335" s="35">
        <f>'3454'!Y328</f>
        <v>320500</v>
      </c>
      <c r="B335" s="106">
        <f>IF(A335&gt;174999.99,VLOOKUP(A335,'Higher Income Adjustment'!A$1:B$190,2),0)</f>
        <v>0.5900000000000003</v>
      </c>
      <c r="C335" s="85">
        <f>'3454'!AX328</f>
        <v>39879.981869588482</v>
      </c>
      <c r="D335" s="85">
        <f>'3454'!AY328</f>
        <v>44829.510511416578</v>
      </c>
      <c r="E335" s="85">
        <f>'3454'!AZ328</f>
        <v>49779.039153244674</v>
      </c>
      <c r="G335" s="85">
        <f>'3454'!BE328</f>
        <v>14360.983395113217</v>
      </c>
      <c r="H335" s="85">
        <f>'3454'!BF328</f>
        <v>17199.95016578932</v>
      </c>
      <c r="I335" s="85">
        <f>'3454'!BG328</f>
        <v>20038.916936465423</v>
      </c>
    </row>
    <row r="336" spans="1:9" x14ac:dyDescent="0.4">
      <c r="A336" s="35">
        <f>'3454'!Y329</f>
        <v>321500</v>
      </c>
      <c r="B336" s="106">
        <f>IF(A336&gt;174999.99,VLOOKUP(A336,'Higher Income Adjustment'!A$1:B$190,2),0)</f>
        <v>0.5900000000000003</v>
      </c>
      <c r="C336" s="85">
        <f>'3454'!AX329</f>
        <v>39979.405525687471</v>
      </c>
      <c r="D336" s="85">
        <f>'3454'!AY329</f>
        <v>44929.960100627024</v>
      </c>
      <c r="E336" s="85">
        <f>'3454'!AZ329</f>
        <v>49880.514675566577</v>
      </c>
      <c r="G336" s="85">
        <f>'3454'!BE329</f>
        <v>14390.203719755576</v>
      </c>
      <c r="H336" s="85">
        <f>'3454'!BF329</f>
        <v>17229.758948489634</v>
      </c>
      <c r="I336" s="85">
        <f>'3454'!BG329</f>
        <v>20069.314177223692</v>
      </c>
    </row>
    <row r="337" spans="1:9" x14ac:dyDescent="0.4">
      <c r="A337" s="35">
        <f>'3454'!Y330</f>
        <v>322500</v>
      </c>
      <c r="B337" s="106">
        <f>IF(A337&gt;174999.99,VLOOKUP(A337,'Higher Income Adjustment'!A$1:B$190,2),0)</f>
        <v>0.60000000000000031</v>
      </c>
      <c r="C337" s="85">
        <f>'3454'!AX330</f>
        <v>40078.824088758709</v>
      </c>
      <c r="D337" s="85">
        <f>'3454'!AY330</f>
        <v>45030.409689837456</v>
      </c>
      <c r="E337" s="85">
        <f>'3454'!AZ330</f>
        <v>49981.995290916202</v>
      </c>
      <c r="G337" s="85">
        <f>'3454'!BE330</f>
        <v>14419.421123122491</v>
      </c>
      <c r="H337" s="85">
        <f>'3454'!BF330</f>
        <v>17259.567731189949</v>
      </c>
      <c r="I337" s="85">
        <f>'3454'!BG330</f>
        <v>20099.714339257407</v>
      </c>
    </row>
    <row r="338" spans="1:9" x14ac:dyDescent="0.4">
      <c r="A338" s="35">
        <f>'3454'!Y331</f>
        <v>323500</v>
      </c>
      <c r="B338" s="106">
        <f>IF(A338&gt;174999.99,VLOOKUP(A338,'Higher Income Adjustment'!A$1:B$190,2),0)</f>
        <v>0.60000000000000031</v>
      </c>
      <c r="C338" s="85">
        <f>'3454'!AX331</f>
        <v>40178.237561982998</v>
      </c>
      <c r="D338" s="85">
        <f>'3454'!AY331</f>
        <v>45130.859279047902</v>
      </c>
      <c r="E338" s="85">
        <f>'3454'!AZ331</f>
        <v>50083.480996112805</v>
      </c>
      <c r="G338" s="85">
        <f>'3454'!BE331</f>
        <v>14448.63560703839</v>
      </c>
      <c r="H338" s="85">
        <f>'3454'!BF331</f>
        <v>17289.376513890264</v>
      </c>
      <c r="I338" s="85">
        <f>'3454'!BG331</f>
        <v>20130.117420742135</v>
      </c>
    </row>
    <row r="339" spans="1:9" x14ac:dyDescent="0.4">
      <c r="A339" s="35">
        <f>'3454'!Y332</f>
        <v>324500</v>
      </c>
      <c r="B339" s="106">
        <f>IF(A339&gt;174999.99,VLOOKUP(A339,'Higher Income Adjustment'!A$1:B$190,2),0)</f>
        <v>0.60000000000000031</v>
      </c>
      <c r="C339" s="85">
        <f>'3454'!AX332</f>
        <v>40277.64594855412</v>
      </c>
      <c r="D339" s="85">
        <f>'3454'!AY332</f>
        <v>45231.30886825834</v>
      </c>
      <c r="E339" s="85">
        <f>'3454'!AZ332</f>
        <v>50184.97178796256</v>
      </c>
      <c r="G339" s="85">
        <f>'3454'!BE332</f>
        <v>14477.847173335189</v>
      </c>
      <c r="H339" s="85">
        <f>'3454'!BF332</f>
        <v>17319.185296590578</v>
      </c>
      <c r="I339" s="85">
        <f>'3454'!BG332</f>
        <v>20160.523419845966</v>
      </c>
    </row>
    <row r="340" spans="1:9" x14ac:dyDescent="0.4">
      <c r="A340" s="35">
        <f>'3454'!Y333</f>
        <v>325500</v>
      </c>
      <c r="B340" s="106">
        <f>IF(A340&gt;174999.99,VLOOKUP(A340,'Higher Income Adjustment'!A$1:B$190,2),0)</f>
        <v>0.61000000000000032</v>
      </c>
      <c r="C340" s="85">
        <f>'3454'!AX333</f>
        <v>40377.049251678858</v>
      </c>
      <c r="D340" s="85">
        <f>'3454'!AY333</f>
        <v>45331.758457468779</v>
      </c>
      <c r="E340" s="85">
        <f>'3454'!AZ333</f>
        <v>50286.4676632587</v>
      </c>
      <c r="G340" s="85">
        <f>'3454'!BE333</f>
        <v>14507.055823852246</v>
      </c>
      <c r="H340" s="85">
        <f>'3454'!BF333</f>
        <v>17348.994079290893</v>
      </c>
      <c r="I340" s="85">
        <f>'3454'!BG333</f>
        <v>20190.932334729539</v>
      </c>
    </row>
    <row r="341" spans="1:9" x14ac:dyDescent="0.4">
      <c r="A341" s="35">
        <f>'3454'!Y334</f>
        <v>326500</v>
      </c>
      <c r="B341" s="106">
        <f>IF(A341&gt;174999.99,VLOOKUP(A341,'Higher Income Adjustment'!A$1:B$190,2),0)</f>
        <v>0.61000000000000032</v>
      </c>
      <c r="C341" s="85">
        <f>'3454'!AX334</f>
        <v>40476.447474576969</v>
      </c>
      <c r="D341" s="85">
        <f>'3454'!AY334</f>
        <v>45432.208046679225</v>
      </c>
      <c r="E341" s="85">
        <f>'3454'!AZ334</f>
        <v>50387.96861878148</v>
      </c>
      <c r="G341" s="85">
        <f>'3454'!BE334</f>
        <v>14536.261560436347</v>
      </c>
      <c r="H341" s="85">
        <f>'3454'!BF334</f>
        <v>17378.802861991207</v>
      </c>
      <c r="I341" s="85">
        <f>'3454'!BG334</f>
        <v>20221.344163546069</v>
      </c>
    </row>
    <row r="342" spans="1:9" x14ac:dyDescent="0.4">
      <c r="A342" s="35">
        <f>'3454'!Y335</f>
        <v>327500</v>
      </c>
      <c r="B342" s="106">
        <f>IF(A342&gt;174999.99,VLOOKUP(A342,'Higher Income Adjustment'!A$1:B$190,2),0)</f>
        <v>0.62000000000000033</v>
      </c>
      <c r="C342" s="85">
        <f>'3454'!AX335</f>
        <v>40575.840620481038</v>
      </c>
      <c r="D342" s="85">
        <f>'3454'!AY335</f>
        <v>45532.657635889656</v>
      </c>
      <c r="E342" s="85">
        <f>'3454'!AZ335</f>
        <v>50489.474651298275</v>
      </c>
      <c r="G342" s="85">
        <f>'3454'!BE335</f>
        <v>14565.464384941672</v>
      </c>
      <c r="H342" s="85">
        <f>'3454'!BF335</f>
        <v>17408.611644691522</v>
      </c>
      <c r="I342" s="85">
        <f>'3454'!BG335</f>
        <v>20251.758904441373</v>
      </c>
    </row>
    <row r="343" spans="1:9" x14ac:dyDescent="0.4">
      <c r="A343" s="35">
        <f>'3454'!Y336</f>
        <v>328500</v>
      </c>
      <c r="B343" s="106">
        <f>IF(A343&gt;174999.99,VLOOKUP(A343,'Higher Income Adjustment'!A$1:B$190,2),0)</f>
        <v>0.62000000000000033</v>
      </c>
      <c r="C343" s="85">
        <f>'3454'!AX336</f>
        <v>40675.228692636585</v>
      </c>
      <c r="D343" s="85">
        <f>'3454'!AY336</f>
        <v>45633.107225100102</v>
      </c>
      <c r="E343" s="85">
        <f>'3454'!AZ336</f>
        <v>50590.98575756362</v>
      </c>
      <c r="G343" s="85">
        <f>'3454'!BE336</f>
        <v>14594.664299229769</v>
      </c>
      <c r="H343" s="85">
        <f>'3454'!BF336</f>
        <v>17438.420427391837</v>
      </c>
      <c r="I343" s="85">
        <f>'3454'!BG336</f>
        <v>20282.176555553902</v>
      </c>
    </row>
    <row r="344" spans="1:9" x14ac:dyDescent="0.4">
      <c r="A344" s="35">
        <f>'3454'!Y337</f>
        <v>329500</v>
      </c>
      <c r="B344" s="106">
        <f>IF(A344&gt;174999.99,VLOOKUP(A344,'Higher Income Adjustment'!A$1:B$190,2),0)</f>
        <v>0.62000000000000033</v>
      </c>
      <c r="C344" s="85">
        <f>'3454'!AX337</f>
        <v>40774.611694301842</v>
      </c>
      <c r="D344" s="85">
        <f>'3454'!AY337</f>
        <v>45733.556814310534</v>
      </c>
      <c r="E344" s="85">
        <f>'3454'!AZ337</f>
        <v>50692.501934319225</v>
      </c>
      <c r="G344" s="85">
        <f>'3454'!BE337</f>
        <v>14623.861305169528</v>
      </c>
      <c r="H344" s="85">
        <f>'3454'!BF337</f>
        <v>17468.229210092148</v>
      </c>
      <c r="I344" s="85">
        <f>'3454'!BG337</f>
        <v>20312.597115014767</v>
      </c>
    </row>
    <row r="345" spans="1:9" x14ac:dyDescent="0.4">
      <c r="A345" s="35">
        <f>'3454'!Y338</f>
        <v>330500</v>
      </c>
      <c r="B345" s="106">
        <f>IF(A345&gt;174999.99,VLOOKUP(A345,'Higher Income Adjustment'!A$1:B$190,2),0)</f>
        <v>0.63000000000000034</v>
      </c>
      <c r="C345" s="85">
        <f>'3454'!AX338</f>
        <v>40873.989628747891</v>
      </c>
      <c r="D345" s="85">
        <f>'3454'!AY338</f>
        <v>45834.00640352098</v>
      </c>
      <c r="E345" s="85">
        <f>'3454'!AZ338</f>
        <v>50794.023178294068</v>
      </c>
      <c r="G345" s="85">
        <f>'3454'!BE338</f>
        <v>14653.055404637171</v>
      </c>
      <c r="H345" s="85">
        <f>'3454'!BF338</f>
        <v>17498.037992792466</v>
      </c>
      <c r="I345" s="85">
        <f>'3454'!BG338</f>
        <v>20343.020580947759</v>
      </c>
    </row>
    <row r="346" spans="1:9" x14ac:dyDescent="0.4">
      <c r="A346" s="35">
        <f>'3454'!Y339</f>
        <v>331500</v>
      </c>
      <c r="B346" s="106">
        <f>IF(A346&gt;174999.99,VLOOKUP(A346,'Higher Income Adjustment'!A$1:B$190,2),0)</f>
        <v>0.63000000000000034</v>
      </c>
      <c r="C346" s="85">
        <f>'3454'!AX339</f>
        <v>40973.362499258415</v>
      </c>
      <c r="D346" s="85">
        <f>'3454'!AY339</f>
        <v>45934.455992731411</v>
      </c>
      <c r="E346" s="85">
        <f>'3454'!AZ339</f>
        <v>50895.549486204407</v>
      </c>
      <c r="G346" s="85">
        <f>'3454'!BE339</f>
        <v>14682.246599516177</v>
      </c>
      <c r="H346" s="85">
        <f>'3454'!BF339</f>
        <v>17527.846775492777</v>
      </c>
      <c r="I346" s="85">
        <f>'3454'!BG339</f>
        <v>20373.446951469377</v>
      </c>
    </row>
    <row r="347" spans="1:9" x14ac:dyDescent="0.4">
      <c r="A347" s="35">
        <f>'3454'!Y340</f>
        <v>332500</v>
      </c>
      <c r="B347" s="106">
        <f>IF(A347&gt;174999.99,VLOOKUP(A347,'Higher Income Adjustment'!A$1:B$190,2),0)</f>
        <v>0.64000000000000035</v>
      </c>
      <c r="C347" s="85">
        <f>'3454'!AX340</f>
        <v>41072.730309129853</v>
      </c>
      <c r="D347" s="85">
        <f>'3454'!AY340</f>
        <v>46034.905581941857</v>
      </c>
      <c r="E347" s="85">
        <f>'3454'!AZ340</f>
        <v>50997.080854753862</v>
      </c>
      <c r="G347" s="85">
        <f>'3454'!BE340</f>
        <v>14711.434891697319</v>
      </c>
      <c r="H347" s="85">
        <f>'3454'!BF340</f>
        <v>17557.655558193095</v>
      </c>
      <c r="I347" s="85">
        <f>'3454'!BG340</f>
        <v>20403.876224688873</v>
      </c>
    </row>
    <row r="348" spans="1:9" x14ac:dyDescent="0.4">
      <c r="A348" s="35">
        <f>'3454'!Y341</f>
        <v>333500</v>
      </c>
      <c r="B348" s="106">
        <f>IF(A348&gt;174999.99,VLOOKUP(A348,'Higher Income Adjustment'!A$1:B$190,2),0)</f>
        <v>0.64000000000000035</v>
      </c>
      <c r="C348" s="85">
        <f>'3454'!AX341</f>
        <v>41172.093061671199</v>
      </c>
      <c r="D348" s="85">
        <f>'3454'!AY341</f>
        <v>46135.355171152303</v>
      </c>
      <c r="E348" s="85">
        <f>'3454'!AZ341</f>
        <v>51098.617280633407</v>
      </c>
      <c r="G348" s="85">
        <f>'3454'!BE341</f>
        <v>14740.620283078577</v>
      </c>
      <c r="H348" s="85">
        <f>'3454'!BF341</f>
        <v>17587.464340893406</v>
      </c>
      <c r="I348" s="85">
        <f>'3454'!BG341</f>
        <v>20434.308398708235</v>
      </c>
    </row>
    <row r="349" spans="1:9" x14ac:dyDescent="0.4">
      <c r="A349" s="35">
        <f>'3454'!Y342</f>
        <v>334500</v>
      </c>
      <c r="B349" s="106">
        <f>IF(A349&gt;174999.99,VLOOKUP(A349,'Higher Income Adjustment'!A$1:B$190,2),0)</f>
        <v>0.64000000000000035</v>
      </c>
      <c r="C349" s="85">
        <f>'3454'!AX342</f>
        <v>41271.450760204018</v>
      </c>
      <c r="D349" s="85">
        <f>'3454'!AY342</f>
        <v>46235.804760362735</v>
      </c>
      <c r="E349" s="85">
        <f>'3454'!AZ342</f>
        <v>51200.158760521452</v>
      </c>
      <c r="G349" s="85">
        <f>'3454'!BE342</f>
        <v>14769.802775565164</v>
      </c>
      <c r="H349" s="85">
        <f>'3454'!BF342</f>
        <v>17617.273123593724</v>
      </c>
      <c r="I349" s="85">
        <f>'3454'!BG342</f>
        <v>20464.743471622285</v>
      </c>
    </row>
    <row r="350" spans="1:9" x14ac:dyDescent="0.4">
      <c r="A350" s="35">
        <f>'3454'!Y343</f>
        <v>335500</v>
      </c>
      <c r="B350" s="106">
        <f>IF(A350&gt;174999.99,VLOOKUP(A350,'Higher Income Adjustment'!A$1:B$190,2),0)</f>
        <v>0.65000000000000036</v>
      </c>
      <c r="C350" s="85">
        <f>'3454'!AX343</f>
        <v>41370.803408062427</v>
      </c>
      <c r="D350" s="85">
        <f>'3454'!AY343</f>
        <v>46336.254349573181</v>
      </c>
      <c r="E350" s="85">
        <f>'3454'!AZ343</f>
        <v>51301.705291083934</v>
      </c>
      <c r="G350" s="85">
        <f>'3454'!BE343</f>
        <v>14798.982371069447</v>
      </c>
      <c r="H350" s="85">
        <f>'3454'!BF343</f>
        <v>17647.081906294035</v>
      </c>
      <c r="I350" s="85">
        <f>'3454'!BG343</f>
        <v>20495.181441518624</v>
      </c>
    </row>
    <row r="351" spans="1:9" x14ac:dyDescent="0.4">
      <c r="A351" s="35">
        <f>'3454'!Y344</f>
        <v>336500</v>
      </c>
      <c r="B351" s="106">
        <f>IF(A351&gt;174999.99,VLOOKUP(A351,'Higher Income Adjustment'!A$1:B$190,2),0)</f>
        <v>0.65000000000000036</v>
      </c>
      <c r="C351" s="85">
        <f>'3454'!AX344</f>
        <v>41470.151008592955</v>
      </c>
      <c r="D351" s="85">
        <f>'3454'!AY344</f>
        <v>46436.703938783612</v>
      </c>
      <c r="E351" s="85">
        <f>'3454'!AZ344</f>
        <v>51403.256868974269</v>
      </c>
      <c r="G351" s="85">
        <f>'3454'!BE344</f>
        <v>14828.159071510967</v>
      </c>
      <c r="H351" s="85">
        <f>'3454'!BF344</f>
        <v>17676.89068899435</v>
      </c>
      <c r="I351" s="85">
        <f>'3454'!BG344</f>
        <v>20525.622306477733</v>
      </c>
    </row>
    <row r="352" spans="1:9" x14ac:dyDescent="0.4">
      <c r="A352" s="35">
        <f>'3454'!Y345</f>
        <v>337500</v>
      </c>
      <c r="B352" s="106">
        <f>IF(A352&gt;174999.99,VLOOKUP(A352,'Higher Income Adjustment'!A$1:B$190,2),0)</f>
        <v>0.66000000000000036</v>
      </c>
      <c r="C352" s="85">
        <f>'3454'!AX345</f>
        <v>41569.493565154626</v>
      </c>
      <c r="D352" s="85">
        <f>'3454'!AY345</f>
        <v>46537.153527994058</v>
      </c>
      <c r="E352" s="85">
        <f>'3454'!AZ345</f>
        <v>51504.813490833491</v>
      </c>
      <c r="G352" s="85">
        <f>'3454'!BE345</f>
        <v>14857.332878816378</v>
      </c>
      <c r="H352" s="85">
        <f>'3454'!BF345</f>
        <v>17706.699471694665</v>
      </c>
      <c r="I352" s="85">
        <f>'3454'!BG345</f>
        <v>20556.066064572951</v>
      </c>
    </row>
    <row r="353" spans="1:9" x14ac:dyDescent="0.4">
      <c r="A353" s="35">
        <f>'3454'!Y346</f>
        <v>338500</v>
      </c>
      <c r="B353" s="106">
        <f>IF(A353&gt;174999.99,VLOOKUP(A353,'Higher Income Adjustment'!A$1:B$190,2),0)</f>
        <v>0.66000000000000036</v>
      </c>
      <c r="C353" s="85">
        <f>'3454'!AX346</f>
        <v>41668.831081118769</v>
      </c>
      <c r="D353" s="85">
        <f>'3454'!AY346</f>
        <v>46637.60311720449</v>
      </c>
      <c r="E353" s="85">
        <f>'3454'!AZ346</f>
        <v>51606.37515329021</v>
      </c>
      <c r="G353" s="85">
        <f>'3454'!BE346</f>
        <v>14886.503794919437</v>
      </c>
      <c r="H353" s="85">
        <f>'3454'!BF346</f>
        <v>17736.508254394979</v>
      </c>
      <c r="I353" s="85">
        <f>'3454'!BG346</f>
        <v>20586.512713870521</v>
      </c>
    </row>
    <row r="354" spans="1:9" x14ac:dyDescent="0.4">
      <c r="A354" s="35">
        <f>'3454'!Y347</f>
        <v>339500</v>
      </c>
      <c r="B354" s="106">
        <f>IF(A354&gt;174999.99,VLOOKUP(A354,'Higher Income Adjustment'!A$1:B$190,2),0)</f>
        <v>0.66000000000000036</v>
      </c>
      <c r="C354" s="85">
        <f>'3454'!AX347</f>
        <v>41768.163559869092</v>
      </c>
      <c r="D354" s="85">
        <f>'3454'!AY347</f>
        <v>46738.052706414936</v>
      </c>
      <c r="E354" s="85">
        <f>'3454'!AZ347</f>
        <v>51707.941852960779</v>
      </c>
      <c r="G354" s="85">
        <f>'3454'!BE347</f>
        <v>14915.671821760969</v>
      </c>
      <c r="H354" s="85">
        <f>'3454'!BF347</f>
        <v>17766.317037095294</v>
      </c>
      <c r="I354" s="85">
        <f>'3454'!BG347</f>
        <v>20616.962252429621</v>
      </c>
    </row>
    <row r="355" spans="1:9" x14ac:dyDescent="0.4">
      <c r="A355" s="35">
        <f>'3454'!Y348</f>
        <v>340500</v>
      </c>
      <c r="B355" s="106">
        <f>IF(A355&gt;174999.99,VLOOKUP(A355,'Higher Income Adjustment'!A$1:B$190,2),0)</f>
        <v>0.67000000000000037</v>
      </c>
      <c r="C355" s="85">
        <f>'3454'!AX348</f>
        <v>41867.491004801544</v>
      </c>
      <c r="D355" s="85">
        <f>'3454'!AY348</f>
        <v>46838.502295625382</v>
      </c>
      <c r="E355" s="85">
        <f>'3454'!AZ348</f>
        <v>51809.513586449219</v>
      </c>
      <c r="G355" s="85">
        <f>'3454'!BE348</f>
        <v>14944.83696128884</v>
      </c>
      <c r="H355" s="85">
        <f>'3454'!BF348</f>
        <v>17796.125819795609</v>
      </c>
      <c r="I355" s="85">
        <f>'3454'!BG348</f>
        <v>20647.414678302379</v>
      </c>
    </row>
    <row r="356" spans="1:9" x14ac:dyDescent="0.4">
      <c r="A356" s="35">
        <f>'3454'!Y349</f>
        <v>341500</v>
      </c>
      <c r="B356" s="106">
        <f>IF(A356&gt;174999.99,VLOOKUP(A356,'Higher Income Adjustment'!A$1:B$190,2),0)</f>
        <v>0.67000000000000037</v>
      </c>
      <c r="C356" s="85">
        <f>'3454'!AX349</f>
        <v>41966.81341932431</v>
      </c>
      <c r="D356" s="85">
        <f>'3454'!AY349</f>
        <v>46938.951884835813</v>
      </c>
      <c r="E356" s="85">
        <f>'3454'!AZ349</f>
        <v>51911.090350347316</v>
      </c>
      <c r="G356" s="85">
        <f>'3454'!BE349</f>
        <v>14973.999215457934</v>
      </c>
      <c r="H356" s="85">
        <f>'3454'!BF349</f>
        <v>17825.934602495923</v>
      </c>
      <c r="I356" s="85">
        <f>'3454'!BG349</f>
        <v>20677.869989533912</v>
      </c>
    </row>
    <row r="357" spans="1:9" x14ac:dyDescent="0.4">
      <c r="A357" s="35">
        <f>'3454'!Y350</f>
        <v>342500</v>
      </c>
      <c r="B357" s="106">
        <f>IF(A357&gt;174999.99,VLOOKUP(A357,'Higher Income Adjustment'!A$1:B$190,2),0)</f>
        <v>0.68000000000000038</v>
      </c>
      <c r="C357" s="85">
        <f>'3454'!AX350</f>
        <v>42066.130806857786</v>
      </c>
      <c r="D357" s="85">
        <f>'3454'!AY350</f>
        <v>47039.401474046259</v>
      </c>
      <c r="E357" s="85">
        <f>'3454'!AZ350</f>
        <v>52012.672141234732</v>
      </c>
      <c r="G357" s="85">
        <f>'3454'!BE350</f>
        <v>15003.158586230118</v>
      </c>
      <c r="H357" s="85">
        <f>'3454'!BF350</f>
        <v>17855.743385196234</v>
      </c>
      <c r="I357" s="85">
        <f>'3454'!BG350</f>
        <v>20708.32818416235</v>
      </c>
    </row>
    <row r="358" spans="1:9" x14ac:dyDescent="0.4">
      <c r="A358" s="35">
        <f>'3454'!Y351</f>
        <v>343500</v>
      </c>
      <c r="B358" s="106">
        <f>IF(A358&gt;174999.99,VLOOKUP(A358,'Higher Income Adjustment'!A$1:B$190,2),0)</f>
        <v>0.68000000000000038</v>
      </c>
      <c r="C358" s="85">
        <f>'3454'!AX351</f>
        <v>42165.443170834464</v>
      </c>
      <c r="D358" s="85">
        <f>'3454'!AY351</f>
        <v>47139.85106325669</v>
      </c>
      <c r="E358" s="85">
        <f>'3454'!AZ351</f>
        <v>52114.258955678917</v>
      </c>
      <c r="G358" s="85">
        <f>'3454'!BE351</f>
        <v>15032.315075574232</v>
      </c>
      <c r="H358" s="85">
        <f>'3454'!BF351</f>
        <v>17885.552167896552</v>
      </c>
      <c r="I358" s="85">
        <f>'3454'!BG351</f>
        <v>20738.789260218873</v>
      </c>
    </row>
    <row r="359" spans="1:9" x14ac:dyDescent="0.4">
      <c r="A359" s="35">
        <f>'3454'!Y352</f>
        <v>344500</v>
      </c>
      <c r="B359" s="106">
        <f>IF(A359&gt;174999.99,VLOOKUP(A359,'Higher Income Adjustment'!A$1:B$190,2),0)</f>
        <v>0.68000000000000038</v>
      </c>
      <c r="C359" s="85">
        <f>'3454'!AX352</f>
        <v>42264.750514698957</v>
      </c>
      <c r="D359" s="85">
        <f>'3454'!AY352</f>
        <v>47240.300652467136</v>
      </c>
      <c r="E359" s="85">
        <f>'3454'!AZ352</f>
        <v>52215.850790235316</v>
      </c>
      <c r="G359" s="85">
        <f>'3454'!BE352</f>
        <v>15061.468685466021</v>
      </c>
      <c r="H359" s="85">
        <f>'3454'!BF352</f>
        <v>17915.360950596863</v>
      </c>
      <c r="I359" s="85">
        <f>'3454'!BG352</f>
        <v>20769.253215727706</v>
      </c>
    </row>
    <row r="360" spans="1:9" x14ac:dyDescent="0.4">
      <c r="A360" s="35">
        <f>'3454'!Y353</f>
        <v>345500</v>
      </c>
      <c r="B360" s="106">
        <f>IF(A360&gt;174999.99,VLOOKUP(A360,'Higher Income Adjustment'!A$1:B$190,2),0)</f>
        <v>0.69000000000000039</v>
      </c>
      <c r="C360" s="85">
        <f>'3454'!AX353</f>
        <v>42364.052841907862</v>
      </c>
      <c r="D360" s="85">
        <f>'3454'!AY353</f>
        <v>47340.750241677568</v>
      </c>
      <c r="E360" s="85">
        <f>'3454'!AZ353</f>
        <v>52317.447641447274</v>
      </c>
      <c r="G360" s="85">
        <f>'3454'!BE353</f>
        <v>15090.619417888165</v>
      </c>
      <c r="H360" s="85">
        <f>'3454'!BF353</f>
        <v>17945.169733297182</v>
      </c>
      <c r="I360" s="85">
        <f>'3454'!BG353</f>
        <v>20799.7200487062</v>
      </c>
    </row>
    <row r="361" spans="1:9" x14ac:dyDescent="0.4">
      <c r="A361" s="35">
        <f>'3454'!Y354</f>
        <v>346500</v>
      </c>
      <c r="B361" s="106">
        <f>IF(A361&gt;174999.99,VLOOKUP(A361,'Higher Income Adjustment'!A$1:B$190,2),0)</f>
        <v>0.69000000000000039</v>
      </c>
      <c r="C361" s="85">
        <f>'3454'!AX354</f>
        <v>42463.350155929831</v>
      </c>
      <c r="D361" s="85">
        <f>'3454'!AY354</f>
        <v>47441.199830888014</v>
      </c>
      <c r="E361" s="85">
        <f>'3454'!AZ354</f>
        <v>52419.049505846197</v>
      </c>
      <c r="G361" s="85">
        <f>'3454'!BE354</f>
        <v>15119.76727483019</v>
      </c>
      <c r="H361" s="85">
        <f>'3454'!BF354</f>
        <v>17974.978515997493</v>
      </c>
      <c r="I361" s="85">
        <f>'3454'!BG354</f>
        <v>20830.189757164793</v>
      </c>
    </row>
    <row r="362" spans="1:9" x14ac:dyDescent="0.4">
      <c r="A362" s="35">
        <f>'3454'!Y355</f>
        <v>347500</v>
      </c>
      <c r="B362" s="106">
        <f>IF(A362&gt;174999.99,VLOOKUP(A362,'Higher Income Adjustment'!A$1:B$190,2),0)</f>
        <v>0.7000000000000004</v>
      </c>
      <c r="C362" s="85">
        <f>'3454'!AX355</f>
        <v>42562.642460245406</v>
      </c>
      <c r="D362" s="85">
        <f>'3454'!AY355</f>
        <v>47541.64942009846</v>
      </c>
      <c r="E362" s="85">
        <f>'3454'!AZ355</f>
        <v>52520.656379951513</v>
      </c>
      <c r="G362" s="85">
        <f>'3454'!BE355</f>
        <v>15148.912258288501</v>
      </c>
      <c r="H362" s="85">
        <f>'3454'!BF355</f>
        <v>18004.787298697811</v>
      </c>
      <c r="I362" s="85">
        <f>'3454'!BG355</f>
        <v>20860.662339107119</v>
      </c>
    </row>
    <row r="363" spans="1:9" x14ac:dyDescent="0.4">
      <c r="A363" s="35">
        <f>'3454'!Y356</f>
        <v>348500</v>
      </c>
      <c r="B363" s="106">
        <f>IF(A363&gt;174999.99,VLOOKUP(A363,'Higher Income Adjustment'!A$1:B$190,2),0)</f>
        <v>0.7000000000000004</v>
      </c>
      <c r="C363" s="85">
        <f>'3454'!AX356</f>
        <v>42661.929758347018</v>
      </c>
      <c r="D363" s="85">
        <f>'3454'!AY356</f>
        <v>47642.099009308891</v>
      </c>
      <c r="E363" s="85">
        <f>'3454'!AZ356</f>
        <v>52622.268260270765</v>
      </c>
      <c r="G363" s="85">
        <f>'3454'!BE356</f>
        <v>15178.054370266291</v>
      </c>
      <c r="H363" s="85">
        <f>'3454'!BF356</f>
        <v>18034.596081398122</v>
      </c>
      <c r="I363" s="85">
        <f>'3454'!BG356</f>
        <v>20891.137792529953</v>
      </c>
    </row>
    <row r="364" spans="1:9" x14ac:dyDescent="0.4">
      <c r="A364" s="35">
        <f>'3454'!Y357</f>
        <v>349500</v>
      </c>
      <c r="B364" s="106">
        <f>IF(A364&gt;174999.99,VLOOKUP(A364,'Higher Income Adjustment'!A$1:B$190,2),0)</f>
        <v>0.7000000000000004</v>
      </c>
      <c r="C364" s="85">
        <f>'3454'!AX357</f>
        <v>42761.212053738986</v>
      </c>
      <c r="D364" s="85">
        <f>'3454'!AY357</f>
        <v>47742.548598519337</v>
      </c>
      <c r="E364" s="85">
        <f>'3454'!AZ357</f>
        <v>52723.885143299689</v>
      </c>
      <c r="G364" s="85">
        <f>'3454'!BE357</f>
        <v>15207.19361277357</v>
      </c>
      <c r="H364" s="85">
        <f>'3454'!BF357</f>
        <v>18064.404864098437</v>
      </c>
      <c r="I364" s="85">
        <f>'3454'!BG357</f>
        <v>20921.616115423305</v>
      </c>
    </row>
    <row r="365" spans="1:9" x14ac:dyDescent="0.4">
      <c r="A365" s="35">
        <f>'3454'!Y358</f>
        <v>350500</v>
      </c>
      <c r="B365" s="106">
        <f>IF(A365&gt;174999.99,VLOOKUP(A365,'Higher Income Adjustment'!A$1:B$190,2),0)</f>
        <v>0.7000000000000004</v>
      </c>
      <c r="C365" s="85">
        <f>'3454'!AX358</f>
        <v>42860.489349937357</v>
      </c>
      <c r="D365" s="85">
        <f>'3454'!AY358</f>
        <v>47842.998187729769</v>
      </c>
      <c r="E365" s="85">
        <f>'3454'!AZ358</f>
        <v>52825.50702552218</v>
      </c>
      <c r="G365" s="85">
        <f>'3454'!BE358</f>
        <v>15236.329987827101</v>
      </c>
      <c r="H365" s="85">
        <f>'3454'!BF358</f>
        <v>18094.213646798751</v>
      </c>
      <c r="I365" s="85">
        <f>'3454'!BG358</f>
        <v>20952.097305770403</v>
      </c>
    </row>
    <row r="366" spans="1:9" x14ac:dyDescent="0.4">
      <c r="A366" s="35">
        <f>'3454'!Y359</f>
        <v>351500</v>
      </c>
      <c r="B366" s="106">
        <f>IF(A366&gt;174999.99,VLOOKUP(A366,'Higher Income Adjustment'!A$1:B$190,2),0)</f>
        <v>0.7000000000000004</v>
      </c>
      <c r="C366" s="85">
        <f>'3454'!AX359</f>
        <v>42959.761650469976</v>
      </c>
      <c r="D366" s="85">
        <f>'3454'!AY359</f>
        <v>47943.447776940215</v>
      </c>
      <c r="E366" s="85">
        <f>'3454'!AZ359</f>
        <v>52927.133903410453</v>
      </c>
      <c r="G366" s="85">
        <f>'3454'!BE359</f>
        <v>15265.463497450381</v>
      </c>
      <c r="H366" s="85">
        <f>'3454'!BF359</f>
        <v>18124.022429499066</v>
      </c>
      <c r="I366" s="85">
        <f>'3454'!BG359</f>
        <v>20982.581361547749</v>
      </c>
    </row>
    <row r="367" spans="1:9" x14ac:dyDescent="0.4">
      <c r="A367" s="35">
        <f>'3454'!Y360</f>
        <v>352500</v>
      </c>
      <c r="B367" s="106">
        <f>IF(A367&gt;174999.99,VLOOKUP(A367,'Higher Income Adjustment'!A$1:B$190,2),0)</f>
        <v>0.7000000000000004</v>
      </c>
      <c r="C367" s="85">
        <f>'3454'!AX360</f>
        <v>43059.028958876341</v>
      </c>
      <c r="D367" s="85">
        <f>'3454'!AY360</f>
        <v>48043.897366150646</v>
      </c>
      <c r="E367" s="85">
        <f>'3454'!AZ360</f>
        <v>53028.765773424951</v>
      </c>
      <c r="G367" s="85">
        <f>'3454'!BE360</f>
        <v>15294.594143673621</v>
      </c>
      <c r="H367" s="85">
        <f>'3454'!BF360</f>
        <v>18153.83121219938</v>
      </c>
      <c r="I367" s="85">
        <f>'3454'!BG360</f>
        <v>21013.06828072514</v>
      </c>
    </row>
    <row r="368" spans="1:9" x14ac:dyDescent="0.4">
      <c r="A368" s="35">
        <f>'3454'!Y361</f>
        <v>353500</v>
      </c>
      <c r="B368" s="106">
        <f>IF(A368&gt;174999.99,VLOOKUP(A368,'Higher Income Adjustment'!A$1:B$190,2),0)</f>
        <v>0.7000000000000004</v>
      </c>
      <c r="C368" s="85">
        <f>'3454'!AX361</f>
        <v>43158.291278707635</v>
      </c>
      <c r="D368" s="85">
        <f>'3454'!AY361</f>
        <v>48144.346955361092</v>
      </c>
      <c r="E368" s="85">
        <f>'3454'!AZ361</f>
        <v>53130.402632014549</v>
      </c>
      <c r="G368" s="85">
        <f>'3454'!BE361</f>
        <v>15323.721928533703</v>
      </c>
      <c r="H368" s="85">
        <f>'3454'!BF361</f>
        <v>18183.639994899695</v>
      </c>
      <c r="I368" s="85">
        <f>'3454'!BG361</f>
        <v>21043.558061265689</v>
      </c>
    </row>
    <row r="369" spans="1:9" x14ac:dyDescent="0.4">
      <c r="A369" s="35">
        <f>'3454'!Y362</f>
        <v>354500</v>
      </c>
      <c r="B369" s="106">
        <f>IF(A369&gt;174999.99,VLOOKUP(A369,'Higher Income Adjustment'!A$1:B$190,2),0)</f>
        <v>0.7000000000000004</v>
      </c>
      <c r="C369" s="85">
        <f>'3454'!AX362</f>
        <v>43257.548613526604</v>
      </c>
      <c r="D369" s="85">
        <f>'3454'!AY362</f>
        <v>48244.796544571538</v>
      </c>
      <c r="E369" s="85">
        <f>'3454'!AZ362</f>
        <v>53232.044475616472</v>
      </c>
      <c r="G369" s="85">
        <f>'3454'!BE362</f>
        <v>15352.846854074167</v>
      </c>
      <c r="H369" s="85">
        <f>'3454'!BF362</f>
        <v>18213.44877760001</v>
      </c>
      <c r="I369" s="85">
        <f>'3454'!BG362</f>
        <v>21074.050701125852</v>
      </c>
    </row>
    <row r="370" spans="1:9" x14ac:dyDescent="0.4">
      <c r="A370" s="35">
        <f>'3454'!Y363</f>
        <v>355500</v>
      </c>
      <c r="B370" s="106">
        <f>IF(A370&gt;174999.99,VLOOKUP(A370,'Higher Income Adjustment'!A$1:B$190,2),0)</f>
        <v>0.7000000000000004</v>
      </c>
      <c r="C370" s="85">
        <f>'3454'!AX363</f>
        <v>43356.800966907533</v>
      </c>
      <c r="D370" s="85">
        <f>'3454'!AY363</f>
        <v>48345.24613378197</v>
      </c>
      <c r="E370" s="85">
        <f>'3454'!AZ363</f>
        <v>53333.691300656406</v>
      </c>
      <c r="G370" s="85">
        <f>'3454'!BE363</f>
        <v>15381.968922345173</v>
      </c>
      <c r="H370" s="85">
        <f>'3454'!BF363</f>
        <v>18243.257560300324</v>
      </c>
      <c r="I370" s="85">
        <f>'3454'!BG363</f>
        <v>21104.546198255477</v>
      </c>
    </row>
    <row r="371" spans="1:9" x14ac:dyDescent="0.4">
      <c r="A371" s="35">
        <f>'3454'!Y364</f>
        <v>356500</v>
      </c>
      <c r="B371" s="106">
        <f>IF(A371&gt;174999.99,VLOOKUP(A371,'Higher Income Adjustment'!A$1:B$190,2),0)</f>
        <v>0.7000000000000004</v>
      </c>
      <c r="C371" s="85">
        <f>'3454'!AX364</f>
        <v>43456.048342436246</v>
      </c>
      <c r="D371" s="85">
        <f>'3454'!AY364</f>
        <v>48445.695722992416</v>
      </c>
      <c r="E371" s="85">
        <f>'3454'!AZ364</f>
        <v>53435.343103548585</v>
      </c>
      <c r="G371" s="85">
        <f>'3454'!BE364</f>
        <v>15411.088135403474</v>
      </c>
      <c r="H371" s="85">
        <f>'3454'!BF364</f>
        <v>18273.066343000639</v>
      </c>
      <c r="I371" s="85">
        <f>'3454'!BG364</f>
        <v>21135.044550597806</v>
      </c>
    </row>
    <row r="372" spans="1:9" x14ac:dyDescent="0.4">
      <c r="A372" s="35">
        <f>'3454'!Y365</f>
        <v>357500</v>
      </c>
      <c r="B372" s="106">
        <f>IF(A372&gt;174999.99,VLOOKUP(A372,'Higher Income Adjustment'!A$1:B$190,2),0)</f>
        <v>0.7000000000000004</v>
      </c>
      <c r="C372" s="85">
        <f>'3454'!AX365</f>
        <v>43555.290743709964</v>
      </c>
      <c r="D372" s="85">
        <f>'3454'!AY365</f>
        <v>48546.145312202847</v>
      </c>
      <c r="E372" s="85">
        <f>'3454'!AZ365</f>
        <v>53536.99988069573</v>
      </c>
      <c r="G372" s="85">
        <f>'3454'!BE365</f>
        <v>15440.204495312384</v>
      </c>
      <c r="H372" s="85">
        <f>'3454'!BF365</f>
        <v>18302.87512570095</v>
      </c>
      <c r="I372" s="85">
        <f>'3454'!BG365</f>
        <v>21165.545756089516</v>
      </c>
    </row>
    <row r="373" spans="1:9" x14ac:dyDescent="0.4">
      <c r="A373" s="35">
        <f>'3454'!Y366</f>
        <v>358500</v>
      </c>
      <c r="B373" s="106">
        <f>IF(A373&gt;174999.99,VLOOKUP(A373,'Higher Income Adjustment'!A$1:B$190,2),0)</f>
        <v>0.7000000000000004</v>
      </c>
      <c r="C373" s="85">
        <f>'3454'!AX366</f>
        <v>43654.528174337356</v>
      </c>
      <c r="D373" s="85">
        <f>'3454'!AY366</f>
        <v>48646.594901413293</v>
      </c>
      <c r="E373" s="85">
        <f>'3454'!AZ366</f>
        <v>53638.66162848923</v>
      </c>
      <c r="G373" s="85">
        <f>'3454'!BE366</f>
        <v>15469.318004141773</v>
      </c>
      <c r="H373" s="85">
        <f>'3454'!BF366</f>
        <v>18332.683908401268</v>
      </c>
      <c r="I373" s="85">
        <f>'3454'!BG366</f>
        <v>21196.049812660764</v>
      </c>
    </row>
    <row r="374" spans="1:9" x14ac:dyDescent="0.4">
      <c r="A374" s="35">
        <f>'3454'!Y367</f>
        <v>359500</v>
      </c>
      <c r="B374" s="106">
        <f>IF(A374&gt;174999.99,VLOOKUP(A374,'Higher Income Adjustment'!A$1:B$190,2),0)</f>
        <v>0.7000000000000004</v>
      </c>
      <c r="C374" s="85">
        <f>'3454'!AX367</f>
        <v>43753.760637938387</v>
      </c>
      <c r="D374" s="85">
        <f>'3454'!AY367</f>
        <v>48747.044490623724</v>
      </c>
      <c r="E374" s="85">
        <f>'3454'!AZ367</f>
        <v>53740.328343309062</v>
      </c>
      <c r="G374" s="85">
        <f>'3454'!BE367</f>
        <v>15498.42866396799</v>
      </c>
      <c r="H374" s="85">
        <f>'3454'!BF367</f>
        <v>18362.492691101579</v>
      </c>
      <c r="I374" s="85">
        <f>'3454'!BG367</f>
        <v>21226.556718235166</v>
      </c>
    </row>
    <row r="375" spans="1:9" x14ac:dyDescent="0.4">
      <c r="A375" s="35">
        <f>'3454'!Y368</f>
        <v>360500</v>
      </c>
      <c r="B375" s="106">
        <f>IF(A375&gt;174999.99,VLOOKUP(A375,'Higher Income Adjustment'!A$1:B$190,2),0)</f>
        <v>0.7000000000000004</v>
      </c>
      <c r="C375" s="85">
        <f>'3454'!AX368</f>
        <v>43852.988138144363</v>
      </c>
      <c r="D375" s="85">
        <f>'3454'!AY368</f>
        <v>48847.49407983417</v>
      </c>
      <c r="E375" s="85">
        <f>'3454'!AZ368</f>
        <v>53842.000021523978</v>
      </c>
      <c r="G375" s="85">
        <f>'3454'!BE368</f>
        <v>15527.536476873898</v>
      </c>
      <c r="H375" s="85">
        <f>'3454'!BF368</f>
        <v>18392.301473801897</v>
      </c>
      <c r="I375" s="85">
        <f>'3454'!BG368</f>
        <v>21257.066470729897</v>
      </c>
    </row>
    <row r="376" spans="1:9" x14ac:dyDescent="0.4">
      <c r="A376" s="35">
        <f>'3454'!Y369</f>
        <v>361500</v>
      </c>
      <c r="B376" s="106">
        <f>IF(A376&gt;174999.99,VLOOKUP(A376,'Higher Income Adjustment'!A$1:B$190,2),0)</f>
        <v>0.7000000000000004</v>
      </c>
      <c r="C376" s="85">
        <f>'3454'!AX369</f>
        <v>43952.21067859781</v>
      </c>
      <c r="D376" s="85">
        <f>'3454'!AY369</f>
        <v>48947.943669044616</v>
      </c>
      <c r="E376" s="85">
        <f>'3454'!AZ369</f>
        <v>53943.676659491422</v>
      </c>
      <c r="G376" s="85">
        <f>'3454'!BE369</f>
        <v>15556.641444948777</v>
      </c>
      <c r="H376" s="85">
        <f>'3454'!BF369</f>
        <v>18422.110256502208</v>
      </c>
      <c r="I376" s="85">
        <f>'3454'!BG369</f>
        <v>21287.579068055638</v>
      </c>
    </row>
    <row r="377" spans="1:9" x14ac:dyDescent="0.4">
      <c r="A377" s="35">
        <f>'3454'!Y370</f>
        <v>362500</v>
      </c>
      <c r="B377" s="106">
        <f>IF(A377&gt;174999.99,VLOOKUP(A377,'Higher Income Adjustment'!A$1:B$190,2),0)</f>
        <v>0.7000000000000004</v>
      </c>
      <c r="C377" s="85">
        <f>'3454'!AX370</f>
        <v>44051.428262952453</v>
      </c>
      <c r="D377" s="85">
        <f>'3454'!AY370</f>
        <v>49048.393258255048</v>
      </c>
      <c r="E377" s="85">
        <f>'3454'!AZ370</f>
        <v>54045.358253557642</v>
      </c>
      <c r="G377" s="85">
        <f>'3454'!BE370</f>
        <v>15585.743570288361</v>
      </c>
      <c r="H377" s="85">
        <f>'3454'!BF370</f>
        <v>18451.919039202527</v>
      </c>
      <c r="I377" s="85">
        <f>'3454'!BG370</f>
        <v>21318.094508116694</v>
      </c>
    </row>
    <row r="378" spans="1:9" x14ac:dyDescent="0.4">
      <c r="A378" s="35">
        <f>'3454'!Y371</f>
        <v>363500</v>
      </c>
      <c r="B378" s="106">
        <f>IF(A378&gt;174999.99,VLOOKUP(A378,'Higher Income Adjustment'!A$1:B$190,2),0)</f>
        <v>0.7000000000000004</v>
      </c>
      <c r="C378" s="85">
        <f>'3454'!AX371</f>
        <v>44150.640894873184</v>
      </c>
      <c r="D378" s="85">
        <f>'3454'!AY371</f>
        <v>49148.842847465494</v>
      </c>
      <c r="E378" s="85">
        <f>'3454'!AZ371</f>
        <v>54147.044800057804</v>
      </c>
      <c r="G378" s="85">
        <f>'3454'!BE371</f>
        <v>15614.842854994751</v>
      </c>
      <c r="H378" s="85">
        <f>'3454'!BF371</f>
        <v>18481.727821902838</v>
      </c>
      <c r="I378" s="85">
        <f>'3454'!BG371</f>
        <v>21348.612788810926</v>
      </c>
    </row>
    <row r="379" spans="1:9" x14ac:dyDescent="0.4">
      <c r="A379" s="35">
        <f>'3454'!Y372</f>
        <v>364500</v>
      </c>
      <c r="B379" s="106">
        <f>IF(A379&gt;174999.99,VLOOKUP(A379,'Higher Income Adjustment'!A$1:B$190,2),0)</f>
        <v>0.7000000000000004</v>
      </c>
      <c r="C379" s="85">
        <f>'3454'!AX372</f>
        <v>44249.84857803597</v>
      </c>
      <c r="D379" s="85">
        <f>'3454'!AY372</f>
        <v>49249.292436675925</v>
      </c>
      <c r="E379" s="85">
        <f>'3454'!AZ372</f>
        <v>54248.736295315881</v>
      </c>
      <c r="G379" s="85">
        <f>'3454'!BE372</f>
        <v>15643.939301176437</v>
      </c>
      <c r="H379" s="85">
        <f>'3454'!BF372</f>
        <v>18511.536604603152</v>
      </c>
      <c r="I379" s="85">
        <f>'3454'!BG372</f>
        <v>21379.133908029868</v>
      </c>
    </row>
    <row r="380" spans="1:9" x14ac:dyDescent="0.4">
      <c r="A380" s="35">
        <f>'3454'!Y373</f>
        <v>365500</v>
      </c>
      <c r="B380" s="106">
        <f>IF(A380&gt;174999.99,VLOOKUP(A380,'Higher Income Adjustment'!A$1:B$190,2),0)</f>
        <v>0.7000000000000004</v>
      </c>
      <c r="C380" s="85">
        <f>'3454'!AX373</f>
        <v>44349.051316127858</v>
      </c>
      <c r="D380" s="85">
        <f>'3454'!AY373</f>
        <v>49349.742025886371</v>
      </c>
      <c r="E380" s="85">
        <f>'3454'!AZ373</f>
        <v>54350.432735644885</v>
      </c>
      <c r="G380" s="85">
        <f>'3454'!BE373</f>
        <v>15673.032910948232</v>
      </c>
      <c r="H380" s="85">
        <f>'3454'!BF373</f>
        <v>18541.345387303467</v>
      </c>
      <c r="I380" s="85">
        <f>'3454'!BG373</f>
        <v>21409.6578636587</v>
      </c>
    </row>
    <row r="381" spans="1:9" x14ac:dyDescent="0.4">
      <c r="A381" s="35">
        <f>'3454'!Y374</f>
        <v>366500</v>
      </c>
      <c r="B381" s="106">
        <f>IF(A381&gt;174999.99,VLOOKUP(A381,'Higher Income Adjustment'!A$1:B$190,2),0)</f>
        <v>0.7000000000000004</v>
      </c>
      <c r="C381" s="85">
        <f>'3454'!AX374</f>
        <v>44448.249112846839</v>
      </c>
      <c r="D381" s="85">
        <f>'3454'!AY374</f>
        <v>49450.191615096803</v>
      </c>
      <c r="E381" s="85">
        <f>'3454'!AZ374</f>
        <v>54452.134117346766</v>
      </c>
      <c r="G381" s="85">
        <f>'3454'!BE374</f>
        <v>15702.12368643126</v>
      </c>
      <c r="H381" s="85">
        <f>'3454'!BF374</f>
        <v>18571.154170003781</v>
      </c>
      <c r="I381" s="85">
        <f>'3454'!BG374</f>
        <v>21440.184653576303</v>
      </c>
    </row>
    <row r="382" spans="1:9" x14ac:dyDescent="0.4">
      <c r="A382" s="35">
        <f>'3454'!Y375</f>
        <v>367500</v>
      </c>
      <c r="B382" s="106">
        <f>IF(A382&gt;174999.99,VLOOKUP(A382,'Higher Income Adjustment'!A$1:B$190,2),0)</f>
        <v>0.7000000000000004</v>
      </c>
      <c r="C382" s="85">
        <f>'3454'!AX375</f>
        <v>44547.441971901928</v>
      </c>
      <c r="D382" s="85">
        <f>'3454'!AY375</f>
        <v>49550.641204307249</v>
      </c>
      <c r="E382" s="85">
        <f>'3454'!AZ375</f>
        <v>54553.840436712569</v>
      </c>
      <c r="G382" s="85">
        <f>'3454'!BE375</f>
        <v>15731.211629752926</v>
      </c>
      <c r="H382" s="85">
        <f>'3454'!BF375</f>
        <v>18600.962952704096</v>
      </c>
      <c r="I382" s="85">
        <f>'3454'!BG375</f>
        <v>21470.714275655264</v>
      </c>
    </row>
    <row r="383" spans="1:9" x14ac:dyDescent="0.4">
      <c r="A383" s="35">
        <f>'3454'!Y376</f>
        <v>368500</v>
      </c>
      <c r="B383" s="106">
        <f>IF(A383&gt;174999.99,VLOOKUP(A383,'Higher Income Adjustment'!A$1:B$190,2),0)</f>
        <v>0.7000000000000004</v>
      </c>
      <c r="C383" s="85">
        <f>'3454'!AX376</f>
        <v>44646.629897012957</v>
      </c>
      <c r="D383" s="85">
        <f>'3454'!AY376</f>
        <v>49651.090793517695</v>
      </c>
      <c r="E383" s="85">
        <f>'3454'!AZ376</f>
        <v>54655.551690022432</v>
      </c>
      <c r="G383" s="85">
        <f>'3454'!BE376</f>
        <v>15760.296743046883</v>
      </c>
      <c r="H383" s="85">
        <f>'3454'!BF376</f>
        <v>18630.771735404411</v>
      </c>
      <c r="I383" s="85">
        <f>'3454'!BG376</f>
        <v>21501.24672776194</v>
      </c>
    </row>
    <row r="384" spans="1:9" x14ac:dyDescent="0.4">
      <c r="A384" s="35">
        <f>'3454'!Y377</f>
        <v>369500</v>
      </c>
      <c r="B384" s="106">
        <f>IF(A384&gt;174999.99,VLOOKUP(A384,'Higher Income Adjustment'!A$1:B$190,2),0)</f>
        <v>0.7000000000000004</v>
      </c>
      <c r="C384" s="85">
        <f>'3454'!AX377</f>
        <v>44745.812891910646</v>
      </c>
      <c r="D384" s="85">
        <f>'3454'!AY377</f>
        <v>49751.540382728126</v>
      </c>
      <c r="E384" s="85">
        <f>'3454'!AZ377</f>
        <v>54757.267873545607</v>
      </c>
      <c r="G384" s="85">
        <f>'3454'!BE377</f>
        <v>15789.379028453006</v>
      </c>
      <c r="H384" s="85">
        <f>'3454'!BF377</f>
        <v>18660.580518104725</v>
      </c>
      <c r="I384" s="85">
        <f>'3454'!BG377</f>
        <v>21531.782007756447</v>
      </c>
    </row>
    <row r="385" spans="1:9" x14ac:dyDescent="0.4">
      <c r="A385" s="35">
        <f>'3454'!Y378</f>
        <v>370500</v>
      </c>
      <c r="B385" s="106">
        <f>IF(A385&gt;174999.99,VLOOKUP(A385,'Higher Income Adjustment'!A$1:B$190,2),0)</f>
        <v>0.7000000000000004</v>
      </c>
      <c r="C385" s="85">
        <f>'3454'!AX378</f>
        <v>44844.990960336523</v>
      </c>
      <c r="D385" s="85">
        <f>'3454'!AY378</f>
        <v>49851.989971938572</v>
      </c>
      <c r="E385" s="85">
        <f>'3454'!AZ378</f>
        <v>54858.988983540621</v>
      </c>
      <c r="G385" s="85">
        <f>'3454'!BE378</f>
        <v>15818.458488117363</v>
      </c>
      <c r="H385" s="85">
        <f>'3454'!BF378</f>
        <v>18690.38930080504</v>
      </c>
      <c r="I385" s="85">
        <f>'3454'!BG378</f>
        <v>21562.320113492715</v>
      </c>
    </row>
    <row r="386" spans="1:9" x14ac:dyDescent="0.4">
      <c r="A386" s="35">
        <f>'3454'!Y379</f>
        <v>371500</v>
      </c>
      <c r="B386" s="106">
        <f>IF(A386&gt;174999.99,VLOOKUP(A386,'Higher Income Adjustment'!A$1:B$190,2),0)</f>
        <v>0.7000000000000004</v>
      </c>
      <c r="C386" s="85">
        <f>'3454'!AX379</f>
        <v>44944.164106042823</v>
      </c>
      <c r="D386" s="85">
        <f>'3454'!AY379</f>
        <v>49952.439561149004</v>
      </c>
      <c r="E386" s="85">
        <f>'3454'!AZ379</f>
        <v>54960.715016255184</v>
      </c>
      <c r="G386" s="85">
        <f>'3454'!BE379</f>
        <v>15847.535124192187</v>
      </c>
      <c r="H386" s="85">
        <f>'3454'!BF379</f>
        <v>18720.198083505355</v>
      </c>
      <c r="I386" s="85">
        <f>'3454'!BG379</f>
        <v>21592.861042818524</v>
      </c>
    </row>
    <row r="387" spans="1:9" x14ac:dyDescent="0.4">
      <c r="A387" s="35">
        <f>'3454'!Y380</f>
        <v>372500</v>
      </c>
      <c r="B387" s="106">
        <f>IF(A387&gt;174999.99,VLOOKUP(A387,'Higher Income Adjustment'!A$1:B$190,2),0)</f>
        <v>0.7000000000000004</v>
      </c>
      <c r="C387" s="85">
        <f>'3454'!AX380</f>
        <v>45043.332332792517</v>
      </c>
      <c r="D387" s="85">
        <f>'3454'!AY380</f>
        <v>50052.88915035945</v>
      </c>
      <c r="E387" s="85">
        <f>'3454'!AZ380</f>
        <v>55062.445967926382</v>
      </c>
      <c r="G387" s="85">
        <f>'3454'!BE380</f>
        <v>15876.608938835838</v>
      </c>
      <c r="H387" s="85">
        <f>'3454'!BF380</f>
        <v>18750.006866205666</v>
      </c>
      <c r="I387" s="85">
        <f>'3454'!BG380</f>
        <v>21623.404793575493</v>
      </c>
    </row>
    <row r="388" spans="1:9" x14ac:dyDescent="0.4">
      <c r="A388" s="35">
        <f>'3454'!Y381</f>
        <v>373500</v>
      </c>
      <c r="B388" s="106">
        <f>IF(A388&gt;174999.99,VLOOKUP(A388,'Higher Income Adjustment'!A$1:B$190,2),0)</f>
        <v>0.7000000000000004</v>
      </c>
      <c r="C388" s="85">
        <f>'3454'!AX381</f>
        <v>45142.495644359173</v>
      </c>
      <c r="D388" s="85">
        <f>'3454'!AY381</f>
        <v>50153.338739569881</v>
      </c>
      <c r="E388" s="85">
        <f>'3454'!AZ381</f>
        <v>55164.181834780589</v>
      </c>
      <c r="G388" s="85">
        <f>'3454'!BE381</f>
        <v>15905.6799342128</v>
      </c>
      <c r="H388" s="85">
        <f>'3454'!BF381</f>
        <v>18779.815648905984</v>
      </c>
      <c r="I388" s="85">
        <f>'3454'!BG381</f>
        <v>21653.951363599168</v>
      </c>
    </row>
    <row r="389" spans="1:9" x14ac:dyDescent="0.4">
      <c r="A389" s="35">
        <f>'3454'!Y382</f>
        <v>374500</v>
      </c>
      <c r="B389" s="106">
        <f>IF(A389&gt;174999.99,VLOOKUP(A389,'Higher Income Adjustment'!A$1:B$190,2),0)</f>
        <v>0.7000000000000004</v>
      </c>
      <c r="C389" s="85">
        <f>'3454'!AX382</f>
        <v>45241.654044527022</v>
      </c>
      <c r="D389" s="85">
        <f>'3454'!AY382</f>
        <v>50253.788328780327</v>
      </c>
      <c r="E389" s="85">
        <f>'3454'!AZ382</f>
        <v>55265.922613033632</v>
      </c>
      <c r="G389" s="85">
        <f>'3454'!BE382</f>
        <v>15934.748112493608</v>
      </c>
      <c r="H389" s="85">
        <f>'3454'!BF382</f>
        <v>18809.624431606295</v>
      </c>
      <c r="I389" s="85">
        <f>'3454'!BG382</f>
        <v>21684.500750718984</v>
      </c>
    </row>
    <row r="390" spans="1:9" x14ac:dyDescent="0.4">
      <c r="A390" s="35">
        <f>'3454'!Y383</f>
        <v>375500</v>
      </c>
      <c r="B390" s="106">
        <f>IF(A390&gt;174999.99,VLOOKUP(A390,'Higher Income Adjustment'!A$1:B$190,2),0)</f>
        <v>0.7000000000000004</v>
      </c>
      <c r="C390" s="85">
        <f>'3454'!AX383</f>
        <v>45340.807537090775</v>
      </c>
      <c r="D390" s="85">
        <f>'3454'!AY383</f>
        <v>50354.237917990773</v>
      </c>
      <c r="E390" s="85">
        <f>'3454'!AZ383</f>
        <v>55367.668298890771</v>
      </c>
      <c r="G390" s="85">
        <f>'3454'!BE383</f>
        <v>15963.813475854868</v>
      </c>
      <c r="H390" s="85">
        <f>'3454'!BF383</f>
        <v>18839.433214306613</v>
      </c>
      <c r="I390" s="85">
        <f>'3454'!BG383</f>
        <v>21715.052952758357</v>
      </c>
    </row>
    <row r="391" spans="1:9" x14ac:dyDescent="0.4">
      <c r="A391" s="35">
        <f>'3454'!Y384</f>
        <v>376500</v>
      </c>
      <c r="B391" s="106">
        <f>IF(A391&gt;174999.99,VLOOKUP(A391,'Higher Income Adjustment'!A$1:B$190,2),0)</f>
        <v>0.7000000000000004</v>
      </c>
      <c r="C391" s="85">
        <f>'3454'!AX384</f>
        <v>45439.956125855642</v>
      </c>
      <c r="D391" s="85">
        <f>'3454'!AY384</f>
        <v>50454.687507201204</v>
      </c>
      <c r="E391" s="85">
        <f>'3454'!AZ384</f>
        <v>55469.418888546767</v>
      </c>
      <c r="G391" s="85">
        <f>'3454'!BE384</f>
        <v>15992.876026479184</v>
      </c>
      <c r="H391" s="85">
        <f>'3454'!BF384</f>
        <v>18869.241997006924</v>
      </c>
      <c r="I391" s="85">
        <f>'3454'!BG384</f>
        <v>21745.607967534663</v>
      </c>
    </row>
    <row r="392" spans="1:9" x14ac:dyDescent="0.4">
      <c r="A392" s="35">
        <f>'3454'!Y385</f>
        <v>377500</v>
      </c>
      <c r="B392" s="106">
        <f>IF(A392&gt;174999.99,VLOOKUP(A392,'Higher Income Adjustment'!A$1:B$190,2),0)</f>
        <v>0.7000000000000004</v>
      </c>
      <c r="C392" s="85">
        <f>'3454'!AX385</f>
        <v>45539.099814637324</v>
      </c>
      <c r="D392" s="85">
        <f>'3454'!AY385</f>
        <v>50555.13709641165</v>
      </c>
      <c r="E392" s="85">
        <f>'3454'!AZ385</f>
        <v>55571.174378185977</v>
      </c>
      <c r="G392" s="85">
        <f>'3454'!BE385</f>
        <v>16021.935766555172</v>
      </c>
      <c r="H392" s="85">
        <f>'3454'!BF385</f>
        <v>18899.050779707242</v>
      </c>
      <c r="I392" s="85">
        <f>'3454'!BG385</f>
        <v>21776.165792859312</v>
      </c>
    </row>
    <row r="393" spans="1:9" x14ac:dyDescent="0.4">
      <c r="A393" s="35">
        <f>'3454'!Y386</f>
        <v>378500</v>
      </c>
      <c r="B393" s="106">
        <f>IF(A393&gt;174999.99,VLOOKUP(A393,'Higher Income Adjustment'!A$1:B$190,2),0)</f>
        <v>0.7000000000000004</v>
      </c>
      <c r="C393" s="85">
        <f>'3454'!AX386</f>
        <v>45638.238607261846</v>
      </c>
      <c r="D393" s="85">
        <f>'3454'!AY386</f>
        <v>50655.586685622082</v>
      </c>
      <c r="E393" s="85">
        <f>'3454'!AZ386</f>
        <v>55672.934763982317</v>
      </c>
      <c r="G393" s="85">
        <f>'3454'!BE386</f>
        <v>16050.992698277381</v>
      </c>
      <c r="H393" s="85">
        <f>'3454'!BF386</f>
        <v>18928.859562407553</v>
      </c>
      <c r="I393" s="85">
        <f>'3454'!BG386</f>
        <v>21806.726426537727</v>
      </c>
    </row>
    <row r="394" spans="1:9" x14ac:dyDescent="0.4">
      <c r="A394" s="35">
        <f>'3454'!Y387</f>
        <v>379500</v>
      </c>
      <c r="B394" s="106">
        <f>IF(A394&gt;174999.99,VLOOKUP(A394,'Higher Income Adjustment'!A$1:B$190,2),0)</f>
        <v>0.7000000000000004</v>
      </c>
      <c r="C394" s="85">
        <f>'3454'!AX387</f>
        <v>45737.372507565648</v>
      </c>
      <c r="D394" s="85">
        <f>'3454'!AY387</f>
        <v>50756.036274832528</v>
      </c>
      <c r="E394" s="85">
        <f>'3454'!AZ387</f>
        <v>55774.700042099408</v>
      </c>
      <c r="G394" s="85">
        <f>'3454'!BE387</f>
        <v>16080.046823846316</v>
      </c>
      <c r="H394" s="85">
        <f>'3454'!BF387</f>
        <v>18958.668345107868</v>
      </c>
      <c r="I394" s="85">
        <f>'3454'!BG387</f>
        <v>21837.289866369418</v>
      </c>
    </row>
    <row r="395" spans="1:9" x14ac:dyDescent="0.4">
      <c r="A395" s="35">
        <f>'3454'!Y388</f>
        <v>380500</v>
      </c>
      <c r="B395" s="106">
        <f>IF(A395&gt;174999.99,VLOOKUP(A395,'Higher Income Adjustment'!A$1:B$190,2),0)</f>
        <v>0.7000000000000004</v>
      </c>
      <c r="C395" s="85">
        <f>'3454'!AX388</f>
        <v>45836.501519395373</v>
      </c>
      <c r="D395" s="85">
        <f>'3454'!AY388</f>
        <v>50856.485864042959</v>
      </c>
      <c r="E395" s="85">
        <f>'3454'!AZ388</f>
        <v>55876.470208690545</v>
      </c>
      <c r="G395" s="85">
        <f>'3454'!BE388</f>
        <v>16109.098145468372</v>
      </c>
      <c r="H395" s="85">
        <f>'3454'!BF388</f>
        <v>18988.477127808183</v>
      </c>
      <c r="I395" s="85">
        <f>'3454'!BG388</f>
        <v>21867.856110147994</v>
      </c>
    </row>
    <row r="396" spans="1:9" x14ac:dyDescent="0.4">
      <c r="A396" s="35">
        <f>'3454'!Y389</f>
        <v>381500</v>
      </c>
      <c r="B396" s="106">
        <f>IF(A396&gt;174999.99,VLOOKUP(A396,'Higher Income Adjustment'!A$1:B$190,2),0)</f>
        <v>0.7000000000000004</v>
      </c>
      <c r="C396" s="85">
        <f>'3454'!AX389</f>
        <v>45935.625646607994</v>
      </c>
      <c r="D396" s="85">
        <f>'3454'!AY389</f>
        <v>50956.935453253405</v>
      </c>
      <c r="E396" s="85">
        <f>'3454'!AZ389</f>
        <v>55978.245259898817</v>
      </c>
      <c r="G396" s="85">
        <f>'3454'!BE389</f>
        <v>16138.146665355815</v>
      </c>
      <c r="H396" s="85">
        <f>'3454'!BF389</f>
        <v>19018.285910508497</v>
      </c>
      <c r="I396" s="85">
        <f>'3454'!BG389</f>
        <v>21898.425155661182</v>
      </c>
    </row>
    <row r="397" spans="1:9" x14ac:dyDescent="0.4">
      <c r="A397" s="35">
        <f>'3454'!Y390</f>
        <v>382500</v>
      </c>
      <c r="B397" s="106">
        <f>IF(A397&gt;174999.99,VLOOKUP(A397,'Higher Income Adjustment'!A$1:B$190,2),0)</f>
        <v>0.7000000000000004</v>
      </c>
      <c r="C397" s="85">
        <f>'3454'!AX390</f>
        <v>46034.744893070601</v>
      </c>
      <c r="D397" s="85">
        <f>'3454'!AY390</f>
        <v>51057.385042463851</v>
      </c>
      <c r="E397" s="85">
        <f>'3454'!AZ390</f>
        <v>56080.025191857101</v>
      </c>
      <c r="G397" s="85">
        <f>'3454'!BE390</f>
        <v>16167.192385726756</v>
      </c>
      <c r="H397" s="85">
        <f>'3454'!BF390</f>
        <v>19048.094693208812</v>
      </c>
      <c r="I397" s="85">
        <f>'3454'!BG390</f>
        <v>21928.99700069087</v>
      </c>
    </row>
    <row r="398" spans="1:9" x14ac:dyDescent="0.4">
      <c r="A398" s="35">
        <f>'3454'!Y391</f>
        <v>383500</v>
      </c>
      <c r="B398" s="106">
        <f>IF(A398&gt;174999.99,VLOOKUP(A398,'Higher Income Adjustment'!A$1:B$190,2),0)</f>
        <v>0.7000000000000004</v>
      </c>
      <c r="C398" s="85">
        <f>'3454'!AX391</f>
        <v>46133.85926266043</v>
      </c>
      <c r="D398" s="85">
        <f>'3454'!AY391</f>
        <v>51157.834631674283</v>
      </c>
      <c r="E398" s="85">
        <f>'3454'!AZ391</f>
        <v>56181.810000688136</v>
      </c>
      <c r="G398" s="85">
        <f>'3454'!BE391</f>
        <v>16196.235308805122</v>
      </c>
      <c r="H398" s="85">
        <f>'3454'!BF391</f>
        <v>19077.903475909126</v>
      </c>
      <c r="I398" s="85">
        <f>'3454'!BG391</f>
        <v>21959.571643013129</v>
      </c>
    </row>
    <row r="399" spans="1:9" x14ac:dyDescent="0.4">
      <c r="A399" s="35">
        <f>'3454'!Y392</f>
        <v>384500</v>
      </c>
      <c r="B399" s="106">
        <f>IF(A399&gt;174999.99,VLOOKUP(A399,'Higher Income Adjustment'!A$1:B$190,2),0)</f>
        <v>0.7000000000000004</v>
      </c>
      <c r="C399" s="85">
        <f>'3454'!AX392</f>
        <v>46232.968759264848</v>
      </c>
      <c r="D399" s="85">
        <f>'3454'!AY392</f>
        <v>51258.284220884729</v>
      </c>
      <c r="E399" s="85">
        <f>'3454'!AZ392</f>
        <v>56283.59968250461</v>
      </c>
      <c r="G399" s="85">
        <f>'3454'!BE392</f>
        <v>16225.275436820626</v>
      </c>
      <c r="H399" s="85">
        <f>'3454'!BF392</f>
        <v>19107.712258609441</v>
      </c>
      <c r="I399" s="85">
        <f>'3454'!BG392</f>
        <v>21990.149080398256</v>
      </c>
    </row>
    <row r="400" spans="1:9" x14ac:dyDescent="0.4">
      <c r="A400" s="35">
        <f>'3454'!Y393</f>
        <v>385500</v>
      </c>
      <c r="B400" s="106">
        <f>IF(A400&gt;174999.99,VLOOKUP(A400,'Higher Income Adjustment'!A$1:B$190,2),0)</f>
        <v>0.7000000000000004</v>
      </c>
      <c r="C400" s="85">
        <f>'3454'!AX393</f>
        <v>46332.073386781194</v>
      </c>
      <c r="D400" s="85">
        <f>'3454'!AY393</f>
        <v>51358.73381009516</v>
      </c>
      <c r="E400" s="85">
        <f>'3454'!AZ393</f>
        <v>56385.394233409126</v>
      </c>
      <c r="G400" s="85">
        <f>'3454'!BE393</f>
        <v>16254.312772008729</v>
      </c>
      <c r="H400" s="85">
        <f>'3454'!BF393</f>
        <v>19137.521041309752</v>
      </c>
      <c r="I400" s="85">
        <f>'3454'!BG393</f>
        <v>22020.729310610775</v>
      </c>
    </row>
    <row r="401" spans="1:9" x14ac:dyDescent="0.4">
      <c r="A401" s="35">
        <f>'3454'!Y394</f>
        <v>386500</v>
      </c>
      <c r="B401" s="106">
        <f>IF(A401&gt;174999.99,VLOOKUP(A401,'Higher Income Adjustment'!A$1:B$190,2),0)</f>
        <v>0.7000000000000004</v>
      </c>
      <c r="C401" s="85">
        <f>'3454'!AX394</f>
        <v>46431.173149116847</v>
      </c>
      <c r="D401" s="85">
        <f>'3454'!AY394</f>
        <v>51459.183399305606</v>
      </c>
      <c r="E401" s="85">
        <f>'3454'!AZ394</f>
        <v>56487.193649494366</v>
      </c>
      <c r="G401" s="85">
        <f>'3454'!BE394</f>
        <v>16283.347316610634</v>
      </c>
      <c r="H401" s="85">
        <f>'3454'!BF394</f>
        <v>19167.32982401007</v>
      </c>
      <c r="I401" s="85">
        <f>'3454'!BG394</f>
        <v>22051.312331409506</v>
      </c>
    </row>
    <row r="402" spans="1:9" x14ac:dyDescent="0.4">
      <c r="A402" s="35">
        <f>'3454'!Y395</f>
        <v>387500</v>
      </c>
      <c r="B402" s="106">
        <f>IF(A402&gt;174999.99,VLOOKUP(A402,'Higher Income Adjustment'!A$1:B$190,2),0)</f>
        <v>0.7000000000000004</v>
      </c>
      <c r="C402" s="85">
        <f>'3454'!AX395</f>
        <v>46530.268050189072</v>
      </c>
      <c r="D402" s="85">
        <f>'3454'!AY395</f>
        <v>51559.632988516038</v>
      </c>
      <c r="E402" s="85">
        <f>'3454'!AZ395</f>
        <v>56588.997926843003</v>
      </c>
      <c r="G402" s="85">
        <f>'3454'!BE395</f>
        <v>16312.379072873217</v>
      </c>
      <c r="H402" s="85">
        <f>'3454'!BF395</f>
        <v>19197.138606710381</v>
      </c>
      <c r="I402" s="85">
        <f>'3454'!BG395</f>
        <v>22081.898140547546</v>
      </c>
    </row>
    <row r="403" spans="1:9" x14ac:dyDescent="0.4">
      <c r="A403" s="35">
        <f>'3454'!Y396</f>
        <v>388500</v>
      </c>
      <c r="B403" s="106">
        <f>IF(A403&gt;174999.99,VLOOKUP(A403,'Higher Income Adjustment'!A$1:B$190,2),0)</f>
        <v>0.7000000000000004</v>
      </c>
      <c r="C403" s="85">
        <f>'3454'!AX396</f>
        <v>46629.358093925061</v>
      </c>
      <c r="D403" s="85">
        <f>'3454'!AY396</f>
        <v>51660.082577726484</v>
      </c>
      <c r="E403" s="85">
        <f>'3454'!AZ396</f>
        <v>56690.807061527907</v>
      </c>
      <c r="G403" s="85">
        <f>'3454'!BE396</f>
        <v>16341.408043049047</v>
      </c>
      <c r="H403" s="85">
        <f>'3454'!BF396</f>
        <v>19226.9473894107</v>
      </c>
      <c r="I403" s="85">
        <f>'3454'!BG396</f>
        <v>22112.486735772352</v>
      </c>
    </row>
    <row r="404" spans="1:9" x14ac:dyDescent="0.4">
      <c r="A404" s="35">
        <f>'3454'!Y397</f>
        <v>389500</v>
      </c>
      <c r="B404" s="106">
        <f>IF(A404&gt;174999.99,VLOOKUP(A404,'Higher Income Adjustment'!A$1:B$190,2),0)</f>
        <v>0.7000000000000004</v>
      </c>
      <c r="C404" s="85">
        <f>'3454'!AX397</f>
        <v>46728.443284261783</v>
      </c>
      <c r="D404" s="85">
        <f>'3454'!AY397</f>
        <v>51760.53216693693</v>
      </c>
      <c r="E404" s="85">
        <f>'3454'!AZ397</f>
        <v>56792.621049612077</v>
      </c>
      <c r="G404" s="85">
        <f>'3454'!BE397</f>
        <v>16370.434229396302</v>
      </c>
      <c r="H404" s="85">
        <f>'3454'!BF397</f>
        <v>19256.756172111011</v>
      </c>
      <c r="I404" s="85">
        <f>'3454'!BG397</f>
        <v>22143.078114825719</v>
      </c>
    </row>
    <row r="405" spans="1:9" x14ac:dyDescent="0.4">
      <c r="A405" s="35">
        <f>'3454'!Y398</f>
        <v>390500</v>
      </c>
      <c r="B405" s="106">
        <f>IF(A405&gt;174999.99,VLOOKUP(A405,'Higher Income Adjustment'!A$1:B$190,2),0)</f>
        <v>0.7000000000000004</v>
      </c>
      <c r="C405" s="85">
        <f>'3454'!AX398</f>
        <v>46827.523625146016</v>
      </c>
      <c r="D405" s="85">
        <f>'3454'!AY398</f>
        <v>51860.981756147361</v>
      </c>
      <c r="E405" s="85">
        <f>'3454'!AZ398</f>
        <v>56894.439887148706</v>
      </c>
      <c r="G405" s="85">
        <f>'3454'!BE398</f>
        <v>16399.457634178802</v>
      </c>
      <c r="H405" s="85">
        <f>'3454'!BF398</f>
        <v>19286.564954811329</v>
      </c>
      <c r="I405" s="85">
        <f>'3454'!BG398</f>
        <v>22173.672275443856</v>
      </c>
    </row>
    <row r="406" spans="1:9" x14ac:dyDescent="0.4">
      <c r="A406" s="35">
        <f>'3454'!Y399</f>
        <v>391500</v>
      </c>
      <c r="B406" s="106">
        <f>IF(A406&gt;174999.99,VLOOKUP(A406,'Higher Income Adjustment'!A$1:B$190,2),0)</f>
        <v>0.7000000000000004</v>
      </c>
      <c r="C406" s="85">
        <f>'3454'!AX399</f>
        <v>46926.599120534273</v>
      </c>
      <c r="D406" s="85">
        <f>'3454'!AY399</f>
        <v>51961.431345357807</v>
      </c>
      <c r="E406" s="85">
        <f>'3454'!AZ399</f>
        <v>56996.263570181341</v>
      </c>
      <c r="G406" s="85">
        <f>'3454'!BE399</f>
        <v>16428.478259665917</v>
      </c>
      <c r="H406" s="85">
        <f>'3454'!BF399</f>
        <v>19316.37373751164</v>
      </c>
      <c r="I406" s="85">
        <f>'3454'!BG399</f>
        <v>22204.269215357363</v>
      </c>
    </row>
    <row r="407" spans="1:9" x14ac:dyDescent="0.4">
      <c r="A407" s="35">
        <f>'3454'!Y400</f>
        <v>392500</v>
      </c>
      <c r="B407" s="106">
        <f>IF(A407&gt;174999.99,VLOOKUP(A407,'Higher Income Adjustment'!A$1:B$190,2),0)</f>
        <v>0.7000000000000004</v>
      </c>
      <c r="C407" s="85">
        <f>'3454'!AX400</f>
        <v>47025.669774392707</v>
      </c>
      <c r="D407" s="85">
        <f>'3454'!AY400</f>
        <v>52061.880934568238</v>
      </c>
      <c r="E407" s="85">
        <f>'3454'!AZ400</f>
        <v>57098.09209474377</v>
      </c>
      <c r="G407" s="85">
        <f>'3454'!BE400</f>
        <v>16457.496108132589</v>
      </c>
      <c r="H407" s="85">
        <f>'3454'!BF400</f>
        <v>19346.182520211958</v>
      </c>
      <c r="I407" s="85">
        <f>'3454'!BG400</f>
        <v>22234.868932291327</v>
      </c>
    </row>
    <row r="408" spans="1:9" x14ac:dyDescent="0.4">
      <c r="A408" s="35">
        <f>'3454'!Y401</f>
        <v>393500</v>
      </c>
      <c r="B408" s="106">
        <f>IF(A408&gt;174999.99,VLOOKUP(A408,'Higher Income Adjustment'!A$1:B$190,2),0)</f>
        <v>0.7000000000000004</v>
      </c>
      <c r="C408" s="85">
        <f>'3454'!AX401</f>
        <v>47124.735590697142</v>
      </c>
      <c r="D408" s="85">
        <f>'3454'!AY401</f>
        <v>52162.330523778684</v>
      </c>
      <c r="E408" s="85">
        <f>'3454'!AZ401</f>
        <v>57199.925456860226</v>
      </c>
      <c r="G408" s="85">
        <f>'3454'!BE401</f>
        <v>16486.511181859256</v>
      </c>
      <c r="H408" s="85">
        <f>'3454'!BF401</f>
        <v>19375.991302912269</v>
      </c>
      <c r="I408" s="85">
        <f>'3454'!BG401</f>
        <v>22265.471423965282</v>
      </c>
    </row>
    <row r="409" spans="1:9" x14ac:dyDescent="0.4">
      <c r="A409" s="35">
        <f>'3454'!Y402</f>
        <v>394500</v>
      </c>
      <c r="B409" s="106">
        <f>IF(A409&gt;174999.99,VLOOKUP(A409,'Higher Income Adjustment'!A$1:B$190,2),0)</f>
        <v>0.7000000000000004</v>
      </c>
      <c r="C409" s="85">
        <f>'3454'!AX402</f>
        <v>47223.796573432934</v>
      </c>
      <c r="D409" s="85">
        <f>'3454'!AY402</f>
        <v>52262.780112989116</v>
      </c>
      <c r="E409" s="85">
        <f>'3454'!AZ402</f>
        <v>57301.763652545298</v>
      </c>
      <c r="G409" s="85">
        <f>'3454'!BE402</f>
        <v>16515.523483131878</v>
      </c>
      <c r="H409" s="85">
        <f>'3454'!BF402</f>
        <v>19405.800085612584</v>
      </c>
      <c r="I409" s="85">
        <f>'3454'!BG402</f>
        <v>22296.07668809329</v>
      </c>
    </row>
    <row r="410" spans="1:9" x14ac:dyDescent="0.4">
      <c r="A410" s="35">
        <f>'3454'!Y403</f>
        <v>395500</v>
      </c>
      <c r="B410" s="106">
        <f>IF(A410&gt;174999.99,VLOOKUP(A410,'Higher Income Adjustment'!A$1:B$190,2),0)</f>
        <v>0.7000000000000004</v>
      </c>
      <c r="C410" s="85">
        <f>'3454'!AX403</f>
        <v>47322.852726594996</v>
      </c>
      <c r="D410" s="85">
        <f>'3454'!AY403</f>
        <v>52363.229702199562</v>
      </c>
      <c r="E410" s="85">
        <f>'3454'!AZ403</f>
        <v>57403.606677804128</v>
      </c>
      <c r="G410" s="85">
        <f>'3454'!BE403</f>
        <v>16544.53301424185</v>
      </c>
      <c r="H410" s="85">
        <f>'3454'!BF403</f>
        <v>19435.608868312898</v>
      </c>
      <c r="I410" s="85">
        <f>'3454'!BG403</f>
        <v>22326.684722383947</v>
      </c>
    </row>
    <row r="411" spans="1:9" x14ac:dyDescent="0.4">
      <c r="A411" s="35">
        <f>'3454'!Y404</f>
        <v>396500</v>
      </c>
      <c r="B411" s="106">
        <f>IF(A411&gt;174999.99,VLOOKUP(A411,'Higher Income Adjustment'!A$1:B$190,2),0)</f>
        <v>0.7000000000000004</v>
      </c>
      <c r="C411" s="85">
        <f>'3454'!AX404</f>
        <v>47421.904054187675</v>
      </c>
      <c r="D411" s="85">
        <f>'3454'!AY404</f>
        <v>52463.679291410008</v>
      </c>
      <c r="E411" s="85">
        <f>'3454'!AZ404</f>
        <v>57505.454528632341</v>
      </c>
      <c r="G411" s="85">
        <f>'3454'!BE404</f>
        <v>16573.53977748601</v>
      </c>
      <c r="H411" s="85">
        <f>'3454'!BF404</f>
        <v>19465.417651013213</v>
      </c>
      <c r="I411" s="85">
        <f>'3454'!BG404</f>
        <v>22357.295524540415</v>
      </c>
    </row>
    <row r="412" spans="1:9" x14ac:dyDescent="0.4">
      <c r="A412" s="35">
        <f>'3454'!Y405</f>
        <v>397500</v>
      </c>
      <c r="B412" s="106">
        <f>IF(A412&gt;174999.99,VLOOKUP(A412,'Higher Income Adjustment'!A$1:B$190,2),0)</f>
        <v>0.7000000000000004</v>
      </c>
      <c r="C412" s="85">
        <f>'3454'!AX405</f>
        <v>47520.950560224752</v>
      </c>
      <c r="D412" s="85">
        <f>'3454'!AY405</f>
        <v>52564.128880620439</v>
      </c>
      <c r="E412" s="85">
        <f>'3454'!AZ405</f>
        <v>57607.307201016127</v>
      </c>
      <c r="G412" s="85">
        <f>'3454'!BE405</f>
        <v>16602.5437751666</v>
      </c>
      <c r="H412" s="85">
        <f>'3454'!BF405</f>
        <v>19495.226433713528</v>
      </c>
      <c r="I412" s="85">
        <f>'3454'!BG405</f>
        <v>22387.909092260456</v>
      </c>
    </row>
    <row r="413" spans="1:9" x14ac:dyDescent="0.4">
      <c r="A413" s="35">
        <f>'3454'!Y406</f>
        <v>398500</v>
      </c>
      <c r="B413" s="106">
        <f>IF(A413&gt;174999.99,VLOOKUP(A413,'Higher Income Adjustment'!A$1:B$190,2),0)</f>
        <v>0.7000000000000004</v>
      </c>
      <c r="C413" s="85">
        <f>'3454'!AX406</f>
        <v>47619.992248729402</v>
      </c>
      <c r="D413" s="85">
        <f>'3454'!AY406</f>
        <v>52664.578469830885</v>
      </c>
      <c r="E413" s="85">
        <f>'3454'!AZ406</f>
        <v>57709.164690932368</v>
      </c>
      <c r="G413" s="85">
        <f>'3454'!BE406</f>
        <v>16631.545009591227</v>
      </c>
      <c r="H413" s="85">
        <f>'3454'!BF406</f>
        <v>19525.035216413842</v>
      </c>
      <c r="I413" s="85">
        <f>'3454'!BG406</f>
        <v>22418.525423236457</v>
      </c>
    </row>
    <row r="414" spans="1:9" x14ac:dyDescent="0.4">
      <c r="A414" s="35">
        <f>'3454'!Y407</f>
        <v>399500</v>
      </c>
      <c r="B414" s="106">
        <f>IF(A414&gt;174999.99,VLOOKUP(A414,'Higher Income Adjustment'!A$1:B$190,2),0)</f>
        <v>0.7000000000000004</v>
      </c>
      <c r="C414" s="85">
        <f>'3454'!AX407</f>
        <v>47719.029123734057</v>
      </c>
      <c r="D414" s="85">
        <f>'3454'!AY407</f>
        <v>52765.028059041317</v>
      </c>
      <c r="E414" s="85">
        <f>'3454'!AZ407</f>
        <v>57811.026994348576</v>
      </c>
      <c r="G414" s="85">
        <f>'3454'!BE407</f>
        <v>16660.543483072848</v>
      </c>
      <c r="H414" s="85">
        <f>'3454'!BF407</f>
        <v>19554.843999114157</v>
      </c>
      <c r="I414" s="85">
        <f>'3454'!BG407</f>
        <v>22449.144515155465</v>
      </c>
    </row>
    <row r="415" spans="1:9" x14ac:dyDescent="0.4">
      <c r="A415" s="35">
        <f>'3454'!Y408</f>
        <v>400500</v>
      </c>
      <c r="B415" s="106">
        <f>IF(A415&gt;174999.99,VLOOKUP(A415,'Higher Income Adjustment'!A$1:B$190,2),0)</f>
        <v>0.7000000000000004</v>
      </c>
      <c r="C415" s="85">
        <f>'3454'!AX408</f>
        <v>47818.061189280481</v>
      </c>
      <c r="D415" s="85">
        <f>'3454'!AY408</f>
        <v>52865.477648251763</v>
      </c>
      <c r="E415" s="85">
        <f>'3454'!AZ408</f>
        <v>57912.894107223045</v>
      </c>
      <c r="G415" s="85">
        <f>'3454'!BE408</f>
        <v>16689.539197929731</v>
      </c>
      <c r="H415" s="85">
        <f>'3454'!BF408</f>
        <v>19584.652781814468</v>
      </c>
      <c r="I415" s="85">
        <f>'3454'!BG408</f>
        <v>22479.766365699204</v>
      </c>
    </row>
    <row r="416" spans="1:9" x14ac:dyDescent="0.4">
      <c r="A416" s="35">
        <f>'3454'!Y409</f>
        <v>401500</v>
      </c>
      <c r="B416" s="106">
        <f>IF(A416&gt;174999.99,VLOOKUP(A416,'Higher Income Adjustment'!A$1:B$190,2),0)</f>
        <v>0.7000000000000004</v>
      </c>
      <c r="C416" s="85">
        <f>'3454'!AX409</f>
        <v>47917.088449419593</v>
      </c>
      <c r="D416" s="85">
        <f>'3454'!AY409</f>
        <v>52965.927237462194</v>
      </c>
      <c r="E416" s="85">
        <f>'3454'!AZ409</f>
        <v>58014.766025504796</v>
      </c>
      <c r="G416" s="85">
        <f>'3454'!BE409</f>
        <v>16718.532156485435</v>
      </c>
      <c r="H416" s="85">
        <f>'3454'!BF409</f>
        <v>19614.461564514786</v>
      </c>
      <c r="I416" s="85">
        <f>'3454'!BG409</f>
        <v>22510.390972544137</v>
      </c>
    </row>
    <row r="417" spans="1:9" x14ac:dyDescent="0.4">
      <c r="A417" s="35">
        <f>'3454'!Y410</f>
        <v>402500</v>
      </c>
      <c r="B417" s="106">
        <f>IF(A417&gt;174999.99,VLOOKUP(A417,'Higher Income Adjustment'!A$1:B$190,2),0)</f>
        <v>0.7000000000000004</v>
      </c>
      <c r="C417" s="85">
        <f>'3454'!AX410</f>
        <v>48016.110908211514</v>
      </c>
      <c r="D417" s="85">
        <f>'3454'!AY410</f>
        <v>53066.37682667264</v>
      </c>
      <c r="E417" s="85">
        <f>'3454'!AZ410</f>
        <v>58116.642745133766</v>
      </c>
      <c r="G417" s="85">
        <f>'3454'!BE410</f>
        <v>16747.522361068761</v>
      </c>
      <c r="H417" s="85">
        <f>'3454'!BF410</f>
        <v>19644.270347215097</v>
      </c>
      <c r="I417" s="85">
        <f>'3454'!BG410</f>
        <v>22541.018333361433</v>
      </c>
    </row>
    <row r="418" spans="1:9" x14ac:dyDescent="0.4">
      <c r="A418" s="35">
        <f>'3454'!Y411</f>
        <v>403500</v>
      </c>
      <c r="B418" s="106">
        <f>IF(A418&gt;174999.99,VLOOKUP(A418,'Higher Income Adjustment'!A$1:B$190,2),0)</f>
        <v>0.7000000000000004</v>
      </c>
      <c r="C418" s="85">
        <f>'3454'!AX411</f>
        <v>48115.128569725464</v>
      </c>
      <c r="D418" s="85">
        <f>'3454'!AY411</f>
        <v>53166.826415883086</v>
      </c>
      <c r="E418" s="85">
        <f>'3454'!AZ411</f>
        <v>58218.524262040708</v>
      </c>
      <c r="G418" s="85">
        <f>'3454'!BE411</f>
        <v>16776.509814013752</v>
      </c>
      <c r="H418" s="85">
        <f>'3454'!BF411</f>
        <v>19674.079129915415</v>
      </c>
      <c r="I418" s="85">
        <f>'3454'!BG411</f>
        <v>22571.648445817078</v>
      </c>
    </row>
    <row r="419" spans="1:9" x14ac:dyDescent="0.4">
      <c r="A419" s="35">
        <f>'3454'!Y412</f>
        <v>404500</v>
      </c>
      <c r="B419" s="106">
        <f>IF(A419&gt;174999.99,VLOOKUP(A419,'Higher Income Adjustment'!A$1:B$190,2),0)</f>
        <v>0.7000000000000004</v>
      </c>
      <c r="C419" s="85">
        <f>'3454'!AX412</f>
        <v>48214.141438039689</v>
      </c>
      <c r="D419" s="85">
        <f>'3454'!AY412</f>
        <v>53267.276005093518</v>
      </c>
      <c r="E419" s="85">
        <f>'3454'!AZ412</f>
        <v>58320.410572147346</v>
      </c>
      <c r="G419" s="85">
        <f>'3454'!BE412</f>
        <v>16805.494517659627</v>
      </c>
      <c r="H419" s="85">
        <f>'3454'!BF412</f>
        <v>19703.887912615726</v>
      </c>
      <c r="I419" s="85">
        <f>'3454'!BG412</f>
        <v>22602.281307571826</v>
      </c>
    </row>
    <row r="420" spans="1:9" x14ac:dyDescent="0.4">
      <c r="A420" s="35">
        <f>'3454'!Y413</f>
        <v>405500</v>
      </c>
      <c r="B420" s="106">
        <f>IF(A420&gt;174999.99,VLOOKUP(A420,'Higher Income Adjustment'!A$1:B$190,2),0)</f>
        <v>0.7000000000000004</v>
      </c>
      <c r="C420" s="85">
        <f>'3454'!AX413</f>
        <v>48313.149517241502</v>
      </c>
      <c r="D420" s="85">
        <f>'3454'!AY413</f>
        <v>53367.725594303964</v>
      </c>
      <c r="E420" s="85">
        <f>'3454'!AZ413</f>
        <v>58422.301671366426</v>
      </c>
      <c r="G420" s="85">
        <f>'3454'!BE413</f>
        <v>16834.476474350791</v>
      </c>
      <c r="H420" s="85">
        <f>'3454'!BF413</f>
        <v>19733.696695316044</v>
      </c>
      <c r="I420" s="85">
        <f>'3454'!BG413</f>
        <v>22632.916916281298</v>
      </c>
    </row>
    <row r="421" spans="1:9" x14ac:dyDescent="0.4">
      <c r="A421" s="35">
        <f>'3454'!Y414</f>
        <v>406500</v>
      </c>
      <c r="B421" s="106">
        <f>IF(A421&gt;174999.99,VLOOKUP(A421,'Higher Income Adjustment'!A$1:B$190,2),0)</f>
        <v>0.7000000000000004</v>
      </c>
      <c r="C421" s="85">
        <f>'3454'!AX414</f>
        <v>48412.152811427106</v>
      </c>
      <c r="D421" s="85">
        <f>'3454'!AY414</f>
        <v>53468.175183514395</v>
      </c>
      <c r="E421" s="85">
        <f>'3454'!AZ414</f>
        <v>58524.197555601684</v>
      </c>
      <c r="G421" s="85">
        <f>'3454'!BE414</f>
        <v>16863.455686436766</v>
      </c>
      <c r="H421" s="85">
        <f>'3454'!BF414</f>
        <v>19763.505478016355</v>
      </c>
      <c r="I421" s="85">
        <f>'3454'!BG414</f>
        <v>22663.555269595945</v>
      </c>
    </row>
    <row r="422" spans="1:9" x14ac:dyDescent="0.4">
      <c r="A422" s="35">
        <f>'3454'!Y415</f>
        <v>407500</v>
      </c>
      <c r="B422" s="106">
        <f>IF(A422&gt;174999.99,VLOOKUP(A422,'Higher Income Adjustment'!A$1:B$190,2),0)</f>
        <v>0.7000000000000004</v>
      </c>
      <c r="C422" s="85">
        <f>'3454'!AX415</f>
        <v>48511.151324701677</v>
      </c>
      <c r="D422" s="85">
        <f>'3454'!AY415</f>
        <v>53568.624772724841</v>
      </c>
      <c r="E422" s="85">
        <f>'3454'!AZ415</f>
        <v>58626.098220748005</v>
      </c>
      <c r="G422" s="85">
        <f>'3454'!BE415</f>
        <v>16892.432156272203</v>
      </c>
      <c r="H422" s="85">
        <f>'3454'!BF415</f>
        <v>19793.31426071667</v>
      </c>
      <c r="I422" s="85">
        <f>'3454'!BG415</f>
        <v>22694.196365161137</v>
      </c>
    </row>
    <row r="423" spans="1:9" x14ac:dyDescent="0.4">
      <c r="A423" s="35">
        <f>'3454'!Y416</f>
        <v>408500</v>
      </c>
      <c r="B423" s="106">
        <f>IF(A423&gt;174999.99,VLOOKUP(A423,'Higher Income Adjustment'!A$1:B$190,2),0)</f>
        <v>0.7000000000000004</v>
      </c>
      <c r="C423" s="85">
        <f>'3454'!AX416</f>
        <v>48610.145061179173</v>
      </c>
      <c r="D423" s="85">
        <f>'3454'!AY416</f>
        <v>53669.074361935272</v>
      </c>
      <c r="E423" s="85">
        <f>'3454'!AZ416</f>
        <v>58728.003662691372</v>
      </c>
      <c r="G423" s="85">
        <f>'3454'!BE416</f>
        <v>16921.405886216813</v>
      </c>
      <c r="H423" s="85">
        <f>'3454'!BF416</f>
        <v>19823.123043416985</v>
      </c>
      <c r="I423" s="85">
        <f>'3454'!BG416</f>
        <v>22724.840200617156</v>
      </c>
    </row>
    <row r="424" spans="1:9" x14ac:dyDescent="0.4">
      <c r="A424" s="35">
        <f>'3454'!Y417</f>
        <v>409500</v>
      </c>
      <c r="B424" s="106">
        <f>IF(A424&gt;174999.99,VLOOKUP(A424,'Higher Income Adjustment'!A$1:B$190,2),0)</f>
        <v>0.7000000000000004</v>
      </c>
      <c r="C424" s="85">
        <f>'3454'!AX417</f>
        <v>48709.134024982413</v>
      </c>
      <c r="D424" s="85">
        <f>'3454'!AY417</f>
        <v>53769.523951145718</v>
      </c>
      <c r="E424" s="85">
        <f>'3454'!AZ417</f>
        <v>58829.913877309024</v>
      </c>
      <c r="G424" s="85">
        <f>'3454'!BE417</f>
        <v>16950.376878635358</v>
      </c>
      <c r="H424" s="85">
        <f>'3454'!BF417</f>
        <v>19852.931826117299</v>
      </c>
      <c r="I424" s="85">
        <f>'3454'!BG417</f>
        <v>22755.486773599241</v>
      </c>
    </row>
    <row r="425" spans="1:9" x14ac:dyDescent="0.4">
      <c r="A425" s="35">
        <f>'3454'!Y418</f>
        <v>410500</v>
      </c>
      <c r="B425" s="106">
        <f>IF(A425&gt;174999.99,VLOOKUP(A425,'Higher Income Adjustment'!A$1:B$190,2),0)</f>
        <v>0.7000000000000004</v>
      </c>
      <c r="C425" s="85">
        <f>'3454'!AX418</f>
        <v>48808.118220242934</v>
      </c>
      <c r="D425" s="85">
        <f>'3454'!AY418</f>
        <v>53869.973540356164</v>
      </c>
      <c r="E425" s="85">
        <f>'3454'!AZ418</f>
        <v>58931.828860469395</v>
      </c>
      <c r="G425" s="85">
        <f>'3454'!BE418</f>
        <v>16979.345135897627</v>
      </c>
      <c r="H425" s="85">
        <f>'3454'!BF418</f>
        <v>19882.740608817614</v>
      </c>
      <c r="I425" s="85">
        <f>'3454'!BG418</f>
        <v>22786.136081737601</v>
      </c>
    </row>
    <row r="426" spans="1:9" x14ac:dyDescent="0.4">
      <c r="A426" s="35">
        <f>'3454'!Y419</f>
        <v>411500</v>
      </c>
      <c r="B426" s="106">
        <f>IF(A426&gt;174999.99,VLOOKUP(A426,'Higher Income Adjustment'!A$1:B$190,2),0)</f>
        <v>0.7000000000000004</v>
      </c>
      <c r="C426" s="85">
        <f>'3454'!AX419</f>
        <v>48907.09765110095</v>
      </c>
      <c r="D426" s="85">
        <f>'3454'!AY419</f>
        <v>53970.423129566596</v>
      </c>
      <c r="E426" s="85">
        <f>'3454'!AZ419</f>
        <v>59033.748608032241</v>
      </c>
      <c r="G426" s="85">
        <f>'3454'!BE419</f>
        <v>17008.310660378393</v>
      </c>
      <c r="H426" s="85">
        <f>'3454'!BF419</f>
        <v>19912.549391517929</v>
      </c>
      <c r="I426" s="85">
        <f>'3454'!BG419</f>
        <v>22816.788122657465</v>
      </c>
    </row>
    <row r="427" spans="1:9" x14ac:dyDescent="0.4">
      <c r="A427" s="35">
        <f>'3454'!Y420</f>
        <v>412500</v>
      </c>
      <c r="B427" s="106">
        <f>IF(A427&gt;174999.99,VLOOKUP(A427,'Higher Income Adjustment'!A$1:B$190,2),0)</f>
        <v>0.7000000000000004</v>
      </c>
      <c r="C427" s="85">
        <f>'3454'!AX420</f>
        <v>49006.072321705389</v>
      </c>
      <c r="D427" s="85">
        <f>'3454'!AY420</f>
        <v>54070.872718777042</v>
      </c>
      <c r="E427" s="85">
        <f>'3454'!AZ420</f>
        <v>59135.673115848695</v>
      </c>
      <c r="G427" s="85">
        <f>'3454'!BE420</f>
        <v>17037.27345445738</v>
      </c>
      <c r="H427" s="85">
        <f>'3454'!BF420</f>
        <v>19942.358174218243</v>
      </c>
      <c r="I427" s="85">
        <f>'3454'!BG420</f>
        <v>22847.442893979107</v>
      </c>
    </row>
    <row r="428" spans="1:9" x14ac:dyDescent="0.4">
      <c r="A428" s="35">
        <f>'3454'!Y421</f>
        <v>413500</v>
      </c>
      <c r="B428" s="106">
        <f>IF(A428&gt;174999.99,VLOOKUP(A428,'Higher Income Adjustment'!A$1:B$190,2),0)</f>
        <v>0.7000000000000004</v>
      </c>
      <c r="C428" s="85">
        <f>'3454'!AX421</f>
        <v>49105.042236213696</v>
      </c>
      <c r="D428" s="85">
        <f>'3454'!AY421</f>
        <v>54171.322307987473</v>
      </c>
      <c r="E428" s="85">
        <f>'3454'!AZ421</f>
        <v>59237.602379761251</v>
      </c>
      <c r="G428" s="85">
        <f>'3454'!BE421</f>
        <v>17066.233520519254</v>
      </c>
      <c r="H428" s="85">
        <f>'3454'!BF421</f>
        <v>19972.166956918558</v>
      </c>
      <c r="I428" s="85">
        <f>'3454'!BG421</f>
        <v>22878.100393317862</v>
      </c>
    </row>
    <row r="429" spans="1:9" x14ac:dyDescent="0.4">
      <c r="A429" s="35">
        <f>'3454'!Y422</f>
        <v>414500</v>
      </c>
      <c r="B429" s="106">
        <f>IF(A429&gt;174999.99,VLOOKUP(A429,'Higher Income Adjustment'!A$1:B$190,2),0)</f>
        <v>0.7000000000000004</v>
      </c>
      <c r="C429" s="85">
        <f>'3454'!AX422</f>
        <v>49204.007398791917</v>
      </c>
      <c r="D429" s="85">
        <f>'3454'!AY422</f>
        <v>54271.771897197919</v>
      </c>
      <c r="E429" s="85">
        <f>'3454'!AZ422</f>
        <v>59339.536395603922</v>
      </c>
      <c r="G429" s="85">
        <f>'3454'!BE422</f>
        <v>17095.190860953579</v>
      </c>
      <c r="H429" s="85">
        <f>'3454'!BF422</f>
        <v>20001.975739618872</v>
      </c>
      <c r="I429" s="85">
        <f>'3454'!BG422</f>
        <v>22908.760618284166</v>
      </c>
    </row>
    <row r="430" spans="1:9" x14ac:dyDescent="0.4">
      <c r="A430" s="35">
        <f>'3454'!Y423</f>
        <v>415500</v>
      </c>
      <c r="B430" s="106">
        <f>IF(A430&gt;174999.99,VLOOKUP(A430,'Higher Income Adjustment'!A$1:B$190,2),0)</f>
        <v>0.7000000000000004</v>
      </c>
      <c r="C430" s="85">
        <f>'3454'!AX423</f>
        <v>49302.967813614545</v>
      </c>
      <c r="D430" s="85">
        <f>'3454'!AY423</f>
        <v>54372.221486408351</v>
      </c>
      <c r="E430" s="85">
        <f>'3454'!AZ423</f>
        <v>59441.475159202157</v>
      </c>
      <c r="G430" s="85">
        <f>'3454'!BE423</f>
        <v>17124.145478154776</v>
      </c>
      <c r="H430" s="85">
        <f>'3454'!BF423</f>
        <v>20031.784522319183</v>
      </c>
      <c r="I430" s="85">
        <f>'3454'!BG423</f>
        <v>22939.423566483591</v>
      </c>
    </row>
    <row r="431" spans="1:9" x14ac:dyDescent="0.4">
      <c r="A431" s="35">
        <f>'3454'!Y424</f>
        <v>416500</v>
      </c>
      <c r="B431" s="106">
        <f>IF(A431&gt;174999.99,VLOOKUP(A431,'Higher Income Adjustment'!A$1:B$190,2),0)</f>
        <v>0.7000000000000004</v>
      </c>
      <c r="C431" s="85">
        <f>'3454'!AX424</f>
        <v>49401.923484864557</v>
      </c>
      <c r="D431" s="85">
        <f>'3454'!AY424</f>
        <v>54472.671075618797</v>
      </c>
      <c r="E431" s="85">
        <f>'3454'!AZ424</f>
        <v>59543.418666373036</v>
      </c>
      <c r="G431" s="85">
        <f>'3454'!BE424</f>
        <v>17153.097374522134</v>
      </c>
      <c r="H431" s="85">
        <f>'3454'!BF424</f>
        <v>20061.593305019502</v>
      </c>
      <c r="I431" s="85">
        <f>'3454'!BG424</f>
        <v>22970.089235516869</v>
      </c>
    </row>
    <row r="432" spans="1:9" x14ac:dyDescent="0.4">
      <c r="A432" s="35">
        <f>'3454'!Y425</f>
        <v>417500</v>
      </c>
      <c r="B432" s="106">
        <f>IF(A432&gt;174999.99,VLOOKUP(A432,'Higher Income Adjustment'!A$1:B$190,2),0)</f>
        <v>0.7000000000000004</v>
      </c>
      <c r="C432" s="85">
        <f>'3454'!AX425</f>
        <v>49500.874416733292</v>
      </c>
      <c r="D432" s="85">
        <f>'3454'!AY425</f>
        <v>54573.120664829243</v>
      </c>
      <c r="E432" s="85">
        <f>'3454'!AZ425</f>
        <v>59645.366912925194</v>
      </c>
      <c r="G432" s="85">
        <f>'3454'!BE425</f>
        <v>17182.04655245972</v>
      </c>
      <c r="H432" s="85">
        <f>'3454'!BF425</f>
        <v>20091.402087719813</v>
      </c>
      <c r="I432" s="85">
        <f>'3454'!BG425</f>
        <v>23000.757622979905</v>
      </c>
    </row>
    <row r="433" spans="1:9" x14ac:dyDescent="0.4">
      <c r="A433" s="35">
        <f>'3454'!Y426</f>
        <v>418500</v>
      </c>
      <c r="B433" s="106">
        <f>IF(A433&gt;174999.99,VLOOKUP(A433,'Higher Income Adjustment'!A$1:B$190,2),0)</f>
        <v>0.7000000000000004</v>
      </c>
      <c r="C433" s="85">
        <f>'3454'!AX426</f>
        <v>49599.820613420408</v>
      </c>
      <c r="D433" s="85">
        <f>'3454'!AY426</f>
        <v>54673.570254039674</v>
      </c>
      <c r="E433" s="85">
        <f>'3454'!AZ426</f>
        <v>59747.31989465894</v>
      </c>
      <c r="G433" s="85">
        <f>'3454'!BE426</f>
        <v>17210.993014376421</v>
      </c>
      <c r="H433" s="85">
        <f>'3454'!BF426</f>
        <v>20121.210870420131</v>
      </c>
      <c r="I433" s="85">
        <f>'3454'!BG426</f>
        <v>23031.428726463841</v>
      </c>
    </row>
    <row r="434" spans="1:9" x14ac:dyDescent="0.4">
      <c r="A434" s="35">
        <f>'3454'!Y427</f>
        <v>419500</v>
      </c>
      <c r="B434" s="106">
        <f>IF(A434&gt;174999.99,VLOOKUP(A434,'Higher Income Adjustment'!A$1:B$190,2),0)</f>
        <v>0.7000000000000004</v>
      </c>
      <c r="C434" s="85">
        <f>'3454'!AX427</f>
        <v>49698.762079133907</v>
      </c>
      <c r="D434" s="85">
        <f>'3454'!AY427</f>
        <v>54774.01984325012</v>
      </c>
      <c r="E434" s="85">
        <f>'3454'!AZ427</f>
        <v>59849.277607366334</v>
      </c>
      <c r="G434" s="85">
        <f>'3454'!BE427</f>
        <v>17239.936762685833</v>
      </c>
      <c r="H434" s="85">
        <f>'3454'!BF427</f>
        <v>20151.019653120442</v>
      </c>
      <c r="I434" s="85">
        <f>'3454'!BG427</f>
        <v>23062.102543555051</v>
      </c>
    </row>
    <row r="435" spans="1:9" x14ac:dyDescent="0.4">
      <c r="A435" s="35">
        <f>'3454'!Y428</f>
        <v>420500</v>
      </c>
      <c r="B435" s="106">
        <f>IF(A435&gt;174999.99,VLOOKUP(A435,'Higher Income Adjustment'!A$1:B$190,2),0)</f>
        <v>0.7000000000000004</v>
      </c>
      <c r="C435" s="85">
        <f>'3454'!AX428</f>
        <v>49797.69881808995</v>
      </c>
      <c r="D435" s="85">
        <f>'3454'!AY428</f>
        <v>54874.469432460552</v>
      </c>
      <c r="E435" s="85">
        <f>'3454'!AZ428</f>
        <v>59951.240046831153</v>
      </c>
      <c r="G435" s="85">
        <f>'3454'!BE428</f>
        <v>17268.877799806316</v>
      </c>
      <c r="H435" s="85">
        <f>'3454'!BF428</f>
        <v>20180.82843582076</v>
      </c>
      <c r="I435" s="85">
        <f>'3454'!BG428</f>
        <v>23092.779071835204</v>
      </c>
    </row>
    <row r="436" spans="1:9" x14ac:dyDescent="0.4">
      <c r="A436" s="35">
        <f>'3454'!Y429</f>
        <v>421500</v>
      </c>
      <c r="B436" s="106">
        <f>IF(A436&gt;174999.99,VLOOKUP(A436,'Higher Income Adjustment'!A$1:B$190,2),0)</f>
        <v>0.7000000000000004</v>
      </c>
      <c r="C436" s="85">
        <f>'3454'!AX429</f>
        <v>49896.630834512951</v>
      </c>
      <c r="D436" s="85">
        <f>'3454'!AY429</f>
        <v>54974.919021670998</v>
      </c>
      <c r="E436" s="85">
        <f>'3454'!AZ429</f>
        <v>60053.207208829044</v>
      </c>
      <c r="G436" s="85">
        <f>'3454'!BE429</f>
        <v>17297.816128160888</v>
      </c>
      <c r="H436" s="85">
        <f>'3454'!BF429</f>
        <v>20210.637218521071</v>
      </c>
      <c r="I436" s="85">
        <f>'3454'!BG429</f>
        <v>23123.458308881254</v>
      </c>
    </row>
    <row r="437" spans="1:9" x14ac:dyDescent="0.4">
      <c r="A437" s="35">
        <f>'3454'!Y430</f>
        <v>422500</v>
      </c>
      <c r="B437" s="106">
        <f>IF(A437&gt;174999.99,VLOOKUP(A437,'Higher Income Adjustment'!A$1:B$190,2),0)</f>
        <v>0.7000000000000004</v>
      </c>
      <c r="C437" s="85">
        <f>'3454'!AX430</f>
        <v>49995.558132635393</v>
      </c>
      <c r="D437" s="85">
        <f>'3454'!AY430</f>
        <v>55075.368610881429</v>
      </c>
      <c r="E437" s="85">
        <f>'3454'!AZ430</f>
        <v>60155.179089127465</v>
      </c>
      <c r="G437" s="85">
        <f>'3454'!BE430</f>
        <v>17326.75175017726</v>
      </c>
      <c r="H437" s="85">
        <f>'3454'!BF430</f>
        <v>20240.446001221386</v>
      </c>
      <c r="I437" s="85">
        <f>'3454'!BG430</f>
        <v>23154.140252265512</v>
      </c>
    </row>
    <row r="438" spans="1:9" x14ac:dyDescent="0.4">
      <c r="A438" s="35">
        <f>'3454'!Y431</f>
        <v>423500</v>
      </c>
      <c r="B438" s="106">
        <f>IF(A438&gt;174999.99,VLOOKUP(A438,'Higher Income Adjustment'!A$1:B$190,2),0)</f>
        <v>0.7000000000000004</v>
      </c>
      <c r="C438" s="85">
        <f>'3454'!AX431</f>
        <v>50094.480716697908</v>
      </c>
      <c r="D438" s="85">
        <f>'3454'!AY431</f>
        <v>55175.818200091875</v>
      </c>
      <c r="E438" s="85">
        <f>'3454'!AZ431</f>
        <v>60257.155683485842</v>
      </c>
      <c r="G438" s="85">
        <f>'3454'!BE431</f>
        <v>17355.684668287762</v>
      </c>
      <c r="H438" s="85">
        <f>'3454'!BF431</f>
        <v>20270.2547839217</v>
      </c>
      <c r="I438" s="85">
        <f>'3454'!BG431</f>
        <v>23184.824899555639</v>
      </c>
    </row>
    <row r="439" spans="1:9" x14ac:dyDescent="0.4">
      <c r="A439" s="35">
        <f>'3454'!Y432</f>
        <v>424500</v>
      </c>
      <c r="B439" s="106">
        <f>IF(A439&gt;174999.99,VLOOKUP(A439,'Higher Income Adjustment'!A$1:B$190,2),0)</f>
        <v>0.7000000000000004</v>
      </c>
      <c r="C439" s="85">
        <f>'3454'!AX432</f>
        <v>50193.398590949088</v>
      </c>
      <c r="D439" s="85">
        <f>'3454'!AY432</f>
        <v>55276.267789302321</v>
      </c>
      <c r="E439" s="85">
        <f>'3454'!AZ432</f>
        <v>60359.136987655555</v>
      </c>
      <c r="G439" s="85">
        <f>'3454'!BE432</f>
        <v>17384.614884929331</v>
      </c>
      <c r="H439" s="85">
        <f>'3454'!BF432</f>
        <v>20300.063566622015</v>
      </c>
      <c r="I439" s="85">
        <f>'3454'!BG432</f>
        <v>23215.512248314699</v>
      </c>
    </row>
    <row r="440" spans="1:9" x14ac:dyDescent="0.4">
      <c r="A440" s="35">
        <f>'3454'!Y433</f>
        <v>425500</v>
      </c>
      <c r="B440" s="106">
        <f>IF(A440&gt;174999.99,VLOOKUP(A440,'Higher Income Adjustment'!A$1:B$190,2),0)</f>
        <v>0.7000000000000004</v>
      </c>
      <c r="C440" s="85">
        <f>'3454'!AX433</f>
        <v>50292.311759645519</v>
      </c>
      <c r="D440" s="85">
        <f>'3454'!AY433</f>
        <v>55376.717378512752</v>
      </c>
      <c r="E440" s="85">
        <f>'3454'!AZ433</f>
        <v>60461.122997379985</v>
      </c>
      <c r="G440" s="85">
        <f>'3454'!BE433</f>
        <v>17413.542402543477</v>
      </c>
      <c r="H440" s="85">
        <f>'3454'!BF433</f>
        <v>20329.87234932233</v>
      </c>
      <c r="I440" s="85">
        <f>'3454'!BG433</f>
        <v>23246.202296101183</v>
      </c>
    </row>
    <row r="441" spans="1:9" x14ac:dyDescent="0.4">
      <c r="A441" s="35">
        <f>'3454'!Y434</f>
        <v>426500</v>
      </c>
      <c r="B441" s="106">
        <f>IF(A441&gt;174999.99,VLOOKUP(A441,'Higher Income Adjustment'!A$1:B$190,2),0)</f>
        <v>0.7000000000000004</v>
      </c>
      <c r="C441" s="85">
        <f>'3454'!AX434</f>
        <v>50391.220227051752</v>
      </c>
      <c r="D441" s="85">
        <f>'3454'!AY434</f>
        <v>55477.166967723198</v>
      </c>
      <c r="E441" s="85">
        <f>'3454'!AZ434</f>
        <v>60563.113708394645</v>
      </c>
      <c r="G441" s="85">
        <f>'3454'!BE434</f>
        <v>17442.467223576263</v>
      </c>
      <c r="H441" s="85">
        <f>'3454'!BF434</f>
        <v>20359.681132022644</v>
      </c>
      <c r="I441" s="85">
        <f>'3454'!BG434</f>
        <v>23276.895040469026</v>
      </c>
    </row>
    <row r="442" spans="1:9" x14ac:dyDescent="0.4">
      <c r="A442" s="35">
        <f>'3454'!Y435</f>
        <v>427500</v>
      </c>
      <c r="B442" s="106">
        <f>IF(A442&gt;174999.99,VLOOKUP(A442,'Higher Income Adjustment'!A$1:B$190,2),0)</f>
        <v>0.7000000000000004</v>
      </c>
      <c r="C442" s="85">
        <f>'3454'!AX435</f>
        <v>50490.123997440161</v>
      </c>
      <c r="D442" s="85">
        <f>'3454'!AY435</f>
        <v>55577.61655693363</v>
      </c>
      <c r="E442" s="85">
        <f>'3454'!AZ435</f>
        <v>60665.109116427098</v>
      </c>
      <c r="G442" s="85">
        <f>'3454'!BE435</f>
        <v>17471.389350478261</v>
      </c>
      <c r="H442" s="85">
        <f>'3454'!BF435</f>
        <v>20389.489914722959</v>
      </c>
      <c r="I442" s="85">
        <f>'3454'!BG435</f>
        <v>23307.590478967657</v>
      </c>
    </row>
    <row r="443" spans="1:9" x14ac:dyDescent="0.4">
      <c r="A443" s="35">
        <f>'3454'!Y436</f>
        <v>428500</v>
      </c>
      <c r="B443" s="106">
        <f>IF(A443&gt;174999.99,VLOOKUP(A443,'Higher Income Adjustment'!A$1:B$190,2),0)</f>
        <v>0.7000000000000004</v>
      </c>
      <c r="C443" s="85">
        <f>'3454'!AX436</f>
        <v>50589.02307509099</v>
      </c>
      <c r="D443" s="85">
        <f>'3454'!AY436</f>
        <v>55678.066146144076</v>
      </c>
      <c r="E443" s="85">
        <f>'3454'!AZ436</f>
        <v>60767.109217197161</v>
      </c>
      <c r="G443" s="85">
        <f>'3454'!BE436</f>
        <v>17500.308785704532</v>
      </c>
      <c r="H443" s="85">
        <f>'3454'!BF436</f>
        <v>20419.298697423274</v>
      </c>
      <c r="I443" s="85">
        <f>'3454'!BG436</f>
        <v>23338.288609142015</v>
      </c>
    </row>
    <row r="444" spans="1:9" x14ac:dyDescent="0.4">
      <c r="A444" s="35">
        <f>'3454'!Y437</f>
        <v>429500</v>
      </c>
      <c r="B444" s="106">
        <f>IF(A444&gt;174999.99,VLOOKUP(A444,'Higher Income Adjustment'!A$1:B$190,2),0)</f>
        <v>0.7000000000000004</v>
      </c>
      <c r="C444" s="85">
        <f>'3454'!AX437</f>
        <v>50687.917464292193</v>
      </c>
      <c r="D444" s="85">
        <f>'3454'!AY437</f>
        <v>55778.515735354507</v>
      </c>
      <c r="E444" s="85">
        <f>'3454'!AZ437</f>
        <v>60869.114006416821</v>
      </c>
      <c r="G444" s="85">
        <f>'3454'!BE437</f>
        <v>17529.225531714597</v>
      </c>
      <c r="H444" s="85">
        <f>'3454'!BF437</f>
        <v>20449.107480123588</v>
      </c>
      <c r="I444" s="85">
        <f>'3454'!BG437</f>
        <v>23368.989428532579</v>
      </c>
    </row>
    <row r="445" spans="1:9" x14ac:dyDescent="0.4">
      <c r="A445" s="35">
        <f>'3454'!Y438</f>
        <v>430500</v>
      </c>
      <c r="B445" s="106">
        <f>IF(A445&gt;174999.99,VLOOKUP(A445,'Higher Income Adjustment'!A$1:B$190,2),0)</f>
        <v>0.7000000000000004</v>
      </c>
      <c r="C445" s="85">
        <f>'3454'!AX438</f>
        <v>50786.80716933951</v>
      </c>
      <c r="D445" s="85">
        <f>'3454'!AY438</f>
        <v>55878.965324564953</v>
      </c>
      <c r="E445" s="85">
        <f>'3454'!AZ438</f>
        <v>60971.123479790396</v>
      </c>
      <c r="G445" s="85">
        <f>'3454'!BE438</f>
        <v>17558.139590972398</v>
      </c>
      <c r="H445" s="85">
        <f>'3454'!BF438</f>
        <v>20478.916262823899</v>
      </c>
      <c r="I445" s="85">
        <f>'3454'!BG438</f>
        <v>23399.6929346754</v>
      </c>
    </row>
    <row r="446" spans="1:9" x14ac:dyDescent="0.4">
      <c r="A446" s="35">
        <f>'3454'!Y439</f>
        <v>431500</v>
      </c>
      <c r="B446" s="106">
        <f>IF(A446&gt;174999.99,VLOOKUP(A446,'Higher Income Adjustment'!A$1:B$190,2),0)</f>
        <v>0.7000000000000004</v>
      </c>
      <c r="C446" s="85">
        <f>'3454'!AX439</f>
        <v>50885.692194536314</v>
      </c>
      <c r="D446" s="85">
        <f>'3454'!AY439</f>
        <v>55979.414913775399</v>
      </c>
      <c r="E446" s="85">
        <f>'3454'!AZ439</f>
        <v>61073.137633014485</v>
      </c>
      <c r="G446" s="85">
        <f>'3454'!BE439</f>
        <v>17587.050965946291</v>
      </c>
      <c r="H446" s="85">
        <f>'3454'!BF439</f>
        <v>20508.725045524217</v>
      </c>
      <c r="I446" s="85">
        <f>'3454'!BG439</f>
        <v>23430.399125102143</v>
      </c>
    </row>
    <row r="447" spans="1:9" x14ac:dyDescent="0.4">
      <c r="A447" s="35">
        <f>'3454'!Y440</f>
        <v>432500</v>
      </c>
      <c r="B447" s="106">
        <f>IF(A447&gt;174999.99,VLOOKUP(A447,'Higher Income Adjustment'!A$1:B$190,2),0)</f>
        <v>0.7000000000000004</v>
      </c>
      <c r="C447" s="85">
        <f>'3454'!AX440</f>
        <v>50984.572544193572</v>
      </c>
      <c r="D447" s="85">
        <f>'3454'!AY440</f>
        <v>56079.864502985831</v>
      </c>
      <c r="E447" s="85">
        <f>'3454'!AZ440</f>
        <v>61175.15646177809</v>
      </c>
      <c r="G447" s="85">
        <f>'3454'!BE440</f>
        <v>17615.959659108979</v>
      </c>
      <c r="H447" s="85">
        <f>'3454'!BF440</f>
        <v>20538.533828224528</v>
      </c>
      <c r="I447" s="85">
        <f>'3454'!BG440</f>
        <v>23461.107997340077</v>
      </c>
    </row>
    <row r="448" spans="1:9" x14ac:dyDescent="0.4">
      <c r="A448" s="35">
        <f>'3454'!Y441</f>
        <v>433500</v>
      </c>
      <c r="B448" s="106">
        <f>IF(A448&gt;174999.99,VLOOKUP(A448,'Higher Income Adjustment'!A$1:B$190,2),0)</f>
        <v>0.7000000000000004</v>
      </c>
      <c r="C448" s="85">
        <f>'3454'!AX441</f>
        <v>51083.448222629879</v>
      </c>
      <c r="D448" s="85">
        <f>'3454'!AY441</f>
        <v>56180.314092196277</v>
      </c>
      <c r="E448" s="85">
        <f>'3454'!AZ441</f>
        <v>61277.179961762675</v>
      </c>
      <c r="G448" s="85">
        <f>'3454'!BE441</f>
        <v>17644.865672937525</v>
      </c>
      <c r="H448" s="85">
        <f>'3454'!BF441</f>
        <v>20568.342610924847</v>
      </c>
      <c r="I448" s="85">
        <f>'3454'!BG441</f>
        <v>23491.819548912168</v>
      </c>
    </row>
    <row r="449" spans="1:9" x14ac:dyDescent="0.4">
      <c r="A449" s="35">
        <f>'3454'!Y442</f>
        <v>434500</v>
      </c>
      <c r="B449" s="106">
        <f>IF(A449&gt;174999.99,VLOOKUP(A449,'Higher Income Adjustment'!A$1:B$190,2),0)</f>
        <v>0.7000000000000004</v>
      </c>
      <c r="C449" s="85">
        <f>'3454'!AX442</f>
        <v>51182.319234171286</v>
      </c>
      <c r="D449" s="85">
        <f>'3454'!AY442</f>
        <v>56280.763681406708</v>
      </c>
      <c r="E449" s="85">
        <f>'3454'!AZ442</f>
        <v>61379.208128642131</v>
      </c>
      <c r="G449" s="85">
        <f>'3454'!BE442</f>
        <v>17673.769009913285</v>
      </c>
      <c r="H449" s="85">
        <f>'3454'!BF442</f>
        <v>20598.151393625158</v>
      </c>
      <c r="I449" s="85">
        <f>'3454'!BG442</f>
        <v>23522.53377733703</v>
      </c>
    </row>
    <row r="450" spans="1:9" x14ac:dyDescent="0.4">
      <c r="A450" s="35">
        <f>'3454'!Y443</f>
        <v>435500</v>
      </c>
      <c r="B450" s="106">
        <f>IF(A450&gt;174999.99,VLOOKUP(A450,'Higher Income Adjustment'!A$1:B$190,2),0)</f>
        <v>0.7000000000000004</v>
      </c>
      <c r="C450" s="85">
        <f>'3454'!AX443</f>
        <v>51281.18558315136</v>
      </c>
      <c r="D450" s="85">
        <f>'3454'!AY443</f>
        <v>56381.213270617154</v>
      </c>
      <c r="E450" s="85">
        <f>'3454'!AZ443</f>
        <v>61481.240958082948</v>
      </c>
      <c r="G450" s="85">
        <f>'3454'!BE443</f>
        <v>17702.669672521912</v>
      </c>
      <c r="H450" s="85">
        <f>'3454'!BF443</f>
        <v>20627.960176325476</v>
      </c>
      <c r="I450" s="85">
        <f>'3454'!BG443</f>
        <v>23553.25068012904</v>
      </c>
    </row>
    <row r="451" spans="1:9" x14ac:dyDescent="0.4">
      <c r="A451" s="35">
        <f>'3454'!Y444</f>
        <v>436500</v>
      </c>
      <c r="B451" s="106">
        <f>IF(A451&gt;174999.99,VLOOKUP(A451,'Higher Income Adjustment'!A$1:B$190,2),0)</f>
        <v>0.7000000000000004</v>
      </c>
      <c r="C451" s="85">
        <f>'3454'!AX444</f>
        <v>51380.047273911012</v>
      </c>
      <c r="D451" s="85">
        <f>'3454'!AY444</f>
        <v>56481.662859827586</v>
      </c>
      <c r="E451" s="85">
        <f>'3454'!AZ444</f>
        <v>61583.278445744159</v>
      </c>
      <c r="G451" s="85">
        <f>'3454'!BE444</f>
        <v>17731.567663253296</v>
      </c>
      <c r="H451" s="85">
        <f>'3454'!BF444</f>
        <v>20657.768959025787</v>
      </c>
      <c r="I451" s="85">
        <f>'3454'!BG444</f>
        <v>23583.970254798278</v>
      </c>
    </row>
    <row r="452" spans="1:9" x14ac:dyDescent="0.4">
      <c r="A452" s="35">
        <f>'3454'!Y445</f>
        <v>437500</v>
      </c>
      <c r="B452" s="106">
        <f>IF(A452&gt;174999.99,VLOOKUP(A452,'Higher Income Adjustment'!A$1:B$190,2),0)</f>
        <v>0.7000000000000004</v>
      </c>
      <c r="C452" s="85">
        <f>'3454'!AX445</f>
        <v>51478.9043107986</v>
      </c>
      <c r="D452" s="85">
        <f>'3454'!AY445</f>
        <v>56582.112449038032</v>
      </c>
      <c r="E452" s="85">
        <f>'3454'!AZ445</f>
        <v>61685.320587277463</v>
      </c>
      <c r="G452" s="85">
        <f>'3454'!BE445</f>
        <v>17760.462984601563</v>
      </c>
      <c r="H452" s="85">
        <f>'3454'!BF445</f>
        <v>20687.577741726102</v>
      </c>
      <c r="I452" s="85">
        <f>'3454'!BG445</f>
        <v>23614.69249885064</v>
      </c>
    </row>
    <row r="453" spans="1:9" x14ac:dyDescent="0.4">
      <c r="A453" s="35">
        <f>'3454'!Y446</f>
        <v>438500</v>
      </c>
      <c r="B453" s="106">
        <f>IF(A453&gt;174999.99,VLOOKUP(A453,'Higher Income Adjustment'!A$1:B$190,2),0)</f>
        <v>0.7000000000000004</v>
      </c>
      <c r="C453" s="85">
        <f>'3454'!AX446</f>
        <v>51577.756698169716</v>
      </c>
      <c r="D453" s="85">
        <f>'3454'!AY446</f>
        <v>56682.562038248478</v>
      </c>
      <c r="E453" s="85">
        <f>'3454'!AZ446</f>
        <v>61787.367378327239</v>
      </c>
      <c r="G453" s="85">
        <f>'3454'!BE446</f>
        <v>17789.355639065019</v>
      </c>
      <c r="H453" s="85">
        <f>'3454'!BF446</f>
        <v>20717.386524426416</v>
      </c>
      <c r="I453" s="85">
        <f>'3454'!BG446</f>
        <v>23645.417409787813</v>
      </c>
    </row>
    <row r="454" spans="1:9" x14ac:dyDescent="0.4">
      <c r="A454" s="35">
        <f>'3454'!Y447</f>
        <v>439500</v>
      </c>
      <c r="B454" s="106">
        <f>IF(A454&gt;174999.99,VLOOKUP(A454,'Higher Income Adjustment'!A$1:B$190,2),0)</f>
        <v>0.7000000000000004</v>
      </c>
      <c r="C454" s="85">
        <f>'3454'!AX447</f>
        <v>51676.604440387244</v>
      </c>
      <c r="D454" s="85">
        <f>'3454'!AY447</f>
        <v>56783.011627458909</v>
      </c>
      <c r="E454" s="85">
        <f>'3454'!AZ447</f>
        <v>61889.418814530574</v>
      </c>
      <c r="G454" s="85">
        <f>'3454'!BE447</f>
        <v>17818.245629146146</v>
      </c>
      <c r="H454" s="85">
        <f>'3454'!BF447</f>
        <v>20747.195307126731</v>
      </c>
      <c r="I454" s="85">
        <f>'3454'!BG447</f>
        <v>23676.144985107316</v>
      </c>
    </row>
    <row r="455" spans="1:9" x14ac:dyDescent="0.4">
      <c r="A455" s="35">
        <f>'3454'!Y448</f>
        <v>440500</v>
      </c>
      <c r="B455" s="106">
        <f>IF(A455&gt;174999.99,VLOOKUP(A455,'Higher Income Adjustment'!A$1:B$190,2),0)</f>
        <v>0.7000000000000004</v>
      </c>
      <c r="C455" s="85">
        <f>'3454'!AX448</f>
        <v>51775.447541821282</v>
      </c>
      <c r="D455" s="85">
        <f>'3454'!AY448</f>
        <v>56883.461216669355</v>
      </c>
      <c r="E455" s="85">
        <f>'3454'!AZ448</f>
        <v>61991.474891517428</v>
      </c>
      <c r="G455" s="85">
        <f>'3454'!BE448</f>
        <v>17847.132957351547</v>
      </c>
      <c r="H455" s="85">
        <f>'3454'!BF448</f>
        <v>20777.004089827045</v>
      </c>
      <c r="I455" s="85">
        <f>'3454'!BG448</f>
        <v>23706.875222302544</v>
      </c>
    </row>
    <row r="456" spans="1:9" x14ac:dyDescent="0.4">
      <c r="A456" s="35">
        <f>'3454'!Y449</f>
        <v>441500</v>
      </c>
      <c r="B456" s="106">
        <f>IF(A456&gt;174999.99,VLOOKUP(A456,'Higher Income Adjustment'!A$1:B$190,2),0)</f>
        <v>0.7000000000000004</v>
      </c>
      <c r="C456" s="85">
        <f>'3454'!AX449</f>
        <v>51874.286006849063</v>
      </c>
      <c r="D456" s="85">
        <f>'3454'!AY449</f>
        <v>56983.910805879786</v>
      </c>
      <c r="E456" s="85">
        <f>'3454'!AZ449</f>
        <v>62093.53560491051</v>
      </c>
      <c r="G456" s="85">
        <f>'3454'!BE449</f>
        <v>17876.017626191944</v>
      </c>
      <c r="H456" s="85">
        <f>'3454'!BF449</f>
        <v>20806.81287252736</v>
      </c>
      <c r="I456" s="85">
        <f>'3454'!BG449</f>
        <v>23737.608118862776</v>
      </c>
    </row>
    <row r="457" spans="1:9" x14ac:dyDescent="0.4">
      <c r="A457" s="35">
        <f>'3454'!Y450</f>
        <v>442500</v>
      </c>
      <c r="B457" s="106">
        <f>IF(A457&gt;174999.99,VLOOKUP(A457,'Higher Income Adjustment'!A$1:B$190,2),0)</f>
        <v>0.7000000000000004</v>
      </c>
      <c r="C457" s="85">
        <f>'3454'!AX450</f>
        <v>51973.11983985496</v>
      </c>
      <c r="D457" s="85">
        <f>'3454'!AY450</f>
        <v>57084.360395090232</v>
      </c>
      <c r="E457" s="85">
        <f>'3454'!AZ450</f>
        <v>62195.600950325505</v>
      </c>
      <c r="G457" s="85">
        <f>'3454'!BE450</f>
        <v>17904.899638182123</v>
      </c>
      <c r="H457" s="85">
        <f>'3454'!BF450</f>
        <v>20836.621655227675</v>
      </c>
      <c r="I457" s="85">
        <f>'3454'!BG450</f>
        <v>23768.343672273226</v>
      </c>
    </row>
    <row r="458" spans="1:9" x14ac:dyDescent="0.4">
      <c r="A458" s="35">
        <f>'3454'!Y451</f>
        <v>443500</v>
      </c>
      <c r="B458" s="106">
        <f>IF(A458&gt;174999.99,VLOOKUP(A458,'Higher Income Adjustment'!A$1:B$190,2),0)</f>
        <v>0.7000000000000004</v>
      </c>
      <c r="C458" s="85">
        <f>'3454'!AX451</f>
        <v>52071.949045230358</v>
      </c>
      <c r="D458" s="85">
        <f>'3454'!AY451</f>
        <v>57184.809984300664</v>
      </c>
      <c r="E458" s="85">
        <f>'3454'!AZ451</f>
        <v>62297.67092337097</v>
      </c>
      <c r="G458" s="85">
        <f>'3454'!BE451</f>
        <v>17933.778995840919</v>
      </c>
      <c r="H458" s="85">
        <f>'3454'!BF451</f>
        <v>20866.430437927986</v>
      </c>
      <c r="I458" s="85">
        <f>'3454'!BG451</f>
        <v>23799.081880015052</v>
      </c>
    </row>
    <row r="459" spans="1:9" x14ac:dyDescent="0.4">
      <c r="A459" s="35">
        <f>'3454'!Y452</f>
        <v>444500</v>
      </c>
      <c r="B459" s="106">
        <f>IF(A459&gt;174999.99,VLOOKUP(A459,'Higher Income Adjustment'!A$1:B$190,2),0)</f>
        <v>0.7000000000000004</v>
      </c>
      <c r="C459" s="85">
        <f>'3454'!AX452</f>
        <v>52170.773627373695</v>
      </c>
      <c r="D459" s="85">
        <f>'3454'!AY452</f>
        <v>57285.25957351111</v>
      </c>
      <c r="E459" s="85">
        <f>'3454'!AZ452</f>
        <v>62399.745519648524</v>
      </c>
      <c r="G459" s="85">
        <f>'3454'!BE452</f>
        <v>17962.655701691201</v>
      </c>
      <c r="H459" s="85">
        <f>'3454'!BF452</f>
        <v>20896.239220628304</v>
      </c>
      <c r="I459" s="85">
        <f>'3454'!BG452</f>
        <v>23829.822739565407</v>
      </c>
    </row>
    <row r="460" spans="1:9" x14ac:dyDescent="0.4">
      <c r="A460" s="35">
        <f>'3454'!Y453</f>
        <v>445500</v>
      </c>
      <c r="B460" s="106">
        <f>IF(A460&gt;174999.99,VLOOKUP(A460,'Higher Income Adjustment'!A$1:B$190,2),0)</f>
        <v>0.7000000000000004</v>
      </c>
      <c r="C460" s="85">
        <f>'3454'!AX453</f>
        <v>52269.593590690318</v>
      </c>
      <c r="D460" s="85">
        <f>'3454'!AY453</f>
        <v>57385.709162721556</v>
      </c>
      <c r="E460" s="85">
        <f>'3454'!AZ453</f>
        <v>62501.824734752794</v>
      </c>
      <c r="G460" s="85">
        <f>'3454'!BE453</f>
        <v>17991.529758259792</v>
      </c>
      <c r="H460" s="85">
        <f>'3454'!BF453</f>
        <v>20926.048003328615</v>
      </c>
      <c r="I460" s="85">
        <f>'3454'!BG453</f>
        <v>23860.566248397437</v>
      </c>
    </row>
    <row r="461" spans="1:9" x14ac:dyDescent="0.4">
      <c r="A461" s="35">
        <f>'3454'!Y454</f>
        <v>446500</v>
      </c>
      <c r="B461" s="106">
        <f>IF(A461&gt;174999.99,VLOOKUP(A461,'Higher Income Adjustment'!A$1:B$190,2),0)</f>
        <v>0.7000000000000004</v>
      </c>
      <c r="C461" s="85">
        <f>'3454'!AX454</f>
        <v>52368.408939592475</v>
      </c>
      <c r="D461" s="85">
        <f>'3454'!AY454</f>
        <v>57486.158751931987</v>
      </c>
      <c r="E461" s="85">
        <f>'3454'!AZ454</f>
        <v>62603.9085642715</v>
      </c>
      <c r="G461" s="85">
        <f>'3454'!BE454</f>
        <v>18020.401168077518</v>
      </c>
      <c r="H461" s="85">
        <f>'3454'!BF454</f>
        <v>20955.856786028933</v>
      </c>
      <c r="I461" s="85">
        <f>'3454'!BG454</f>
        <v>23891.312403980348</v>
      </c>
    </row>
    <row r="462" spans="1:9" x14ac:dyDescent="0.4">
      <c r="A462" s="35">
        <f>'3454'!Y455</f>
        <v>447500</v>
      </c>
      <c r="B462" s="106">
        <f>IF(A462&gt;174999.99,VLOOKUP(A462,'Higher Income Adjustment'!A$1:B$190,2),0)</f>
        <v>0.7000000000000004</v>
      </c>
      <c r="C462" s="85">
        <f>'3454'!AX455</f>
        <v>52467.219678499328</v>
      </c>
      <c r="D462" s="85">
        <f>'3454'!AY455</f>
        <v>57586.608341142433</v>
      </c>
      <c r="E462" s="85">
        <f>'3454'!AZ455</f>
        <v>62705.997003785538</v>
      </c>
      <c r="G462" s="85">
        <f>'3454'!BE455</f>
        <v>18049.26993367909</v>
      </c>
      <c r="H462" s="85">
        <f>'3454'!BF455</f>
        <v>20985.665568729244</v>
      </c>
      <c r="I462" s="85">
        <f>'3454'!BG455</f>
        <v>23922.061203779398</v>
      </c>
    </row>
    <row r="463" spans="1:9" x14ac:dyDescent="0.4">
      <c r="A463" s="35">
        <f>'3454'!Y456</f>
        <v>448500</v>
      </c>
      <c r="B463" s="106">
        <f>IF(A463&gt;174999.99,VLOOKUP(A463,'Higher Income Adjustment'!A$1:B$190,2),0)</f>
        <v>0.7000000000000004</v>
      </c>
      <c r="C463" s="85">
        <f>'3454'!AX456</f>
        <v>52566.025811836756</v>
      </c>
      <c r="D463" s="85">
        <f>'3454'!AY456</f>
        <v>57687.057930352865</v>
      </c>
      <c r="E463" s="85">
        <f>'3454'!AZ456</f>
        <v>62808.090048868973</v>
      </c>
      <c r="G463" s="85">
        <f>'3454'!BE456</f>
        <v>18078.136057603155</v>
      </c>
      <c r="H463" s="85">
        <f>'3454'!BF456</f>
        <v>21015.474351429562</v>
      </c>
      <c r="I463" s="85">
        <f>'3454'!BG456</f>
        <v>23952.81264525597</v>
      </c>
    </row>
    <row r="464" spans="1:9" x14ac:dyDescent="0.4">
      <c r="A464" s="35">
        <f>'3454'!Y457</f>
        <v>449500</v>
      </c>
      <c r="B464" s="106">
        <f>IF(A464&gt;174999.99,VLOOKUP(A464,'Higher Income Adjustment'!A$1:B$190,2),0)</f>
        <v>0.7000000000000004</v>
      </c>
      <c r="C464" s="85">
        <f>'3454'!AX457</f>
        <v>52664.827344037461</v>
      </c>
      <c r="D464" s="85">
        <f>'3454'!AY457</f>
        <v>57787.507519563311</v>
      </c>
      <c r="E464" s="85">
        <f>'3454'!AZ457</f>
        <v>62910.18769508916</v>
      </c>
      <c r="G464" s="85">
        <f>'3454'!BE457</f>
        <v>18106.999542392208</v>
      </c>
      <c r="H464" s="85">
        <f>'3454'!BF457</f>
        <v>21045.283134129873</v>
      </c>
      <c r="I464" s="85">
        <f>'3454'!BG457</f>
        <v>23983.566725867538</v>
      </c>
    </row>
    <row r="465" spans="1:9" x14ac:dyDescent="0.4">
      <c r="A465" s="35">
        <f>'3454'!Y458</f>
        <v>450500</v>
      </c>
      <c r="B465" s="106">
        <f>IF(A465&gt;174999.99,VLOOKUP(A465,'Higher Income Adjustment'!A$1:B$190,2),0)</f>
        <v>0.7000000000000004</v>
      </c>
      <c r="C465" s="85">
        <f>'3454'!AX458</f>
        <v>52763.624279540782</v>
      </c>
      <c r="D465" s="85">
        <f>'3454'!AY458</f>
        <v>57887.957108773742</v>
      </c>
      <c r="E465" s="85">
        <f>'3454'!AZ458</f>
        <v>63012.289938006703</v>
      </c>
      <c r="G465" s="85">
        <f>'3454'!BE458</f>
        <v>18135.860390592607</v>
      </c>
      <c r="H465" s="85">
        <f>'3454'!BF458</f>
        <v>21075.091916830188</v>
      </c>
      <c r="I465" s="85">
        <f>'3454'!BG458</f>
        <v>24014.323443067769</v>
      </c>
    </row>
    <row r="466" spans="1:9" x14ac:dyDescent="0.4">
      <c r="A466" s="35">
        <f>'3454'!Y459</f>
        <v>451500</v>
      </c>
      <c r="B466" s="106">
        <f>IF(A466&gt;174999.99,VLOOKUP(A466,'Higher Income Adjustment'!A$1:B$190,2),0)</f>
        <v>0.7000000000000004</v>
      </c>
      <c r="C466" s="85">
        <f>'3454'!AX459</f>
        <v>52862.416622792771</v>
      </c>
      <c r="D466" s="85">
        <f>'3454'!AY459</f>
        <v>57988.406697984188</v>
      </c>
      <c r="E466" s="85">
        <f>'3454'!AZ459</f>
        <v>63114.396773175606</v>
      </c>
      <c r="G466" s="85">
        <f>'3454'!BE459</f>
        <v>18164.718604754507</v>
      </c>
      <c r="H466" s="85">
        <f>'3454'!BF459</f>
        <v>21104.900699530503</v>
      </c>
      <c r="I466" s="85">
        <f>'3454'!BG459</f>
        <v>24045.082794306498</v>
      </c>
    </row>
    <row r="467" spans="1:9" x14ac:dyDescent="0.4">
      <c r="A467" s="35">
        <f>'3454'!Y460</f>
        <v>452500</v>
      </c>
      <c r="B467" s="106">
        <f>IF(A467&gt;174999.99,VLOOKUP(A467,'Higher Income Adjustment'!A$1:B$190,2),0)</f>
        <v>0.7000000000000004</v>
      </c>
      <c r="C467" s="85">
        <f>'3454'!AX460</f>
        <v>52961.204378246031</v>
      </c>
      <c r="D467" s="85">
        <f>'3454'!AY460</f>
        <v>58088.856287194634</v>
      </c>
      <c r="E467" s="85">
        <f>'3454'!AZ460</f>
        <v>63216.508196143237</v>
      </c>
      <c r="G467" s="85">
        <f>'3454'!BE460</f>
        <v>18193.574187431859</v>
      </c>
      <c r="H467" s="85">
        <f>'3454'!BF460</f>
        <v>21134.709482230817</v>
      </c>
      <c r="I467" s="85">
        <f>'3454'!BG460</f>
        <v>24075.844777029775</v>
      </c>
    </row>
    <row r="468" spans="1:9" x14ac:dyDescent="0.4">
      <c r="A468" s="35">
        <f>'3454'!Y461</f>
        <v>453500</v>
      </c>
      <c r="B468" s="106">
        <f>IF(A468&gt;174999.99,VLOOKUP(A468,'Higher Income Adjustment'!A$1:B$190,2),0)</f>
        <v>0.7000000000000004</v>
      </c>
      <c r="C468" s="85">
        <f>'3454'!AX461</f>
        <v>53059.987550359707</v>
      </c>
      <c r="D468" s="85">
        <f>'3454'!AY461</f>
        <v>58189.305876405066</v>
      </c>
      <c r="E468" s="85">
        <f>'3454'!AZ461</f>
        <v>63318.624202450424</v>
      </c>
      <c r="G468" s="85">
        <f>'3454'!BE461</f>
        <v>18222.427141182361</v>
      </c>
      <c r="H468" s="85">
        <f>'3454'!BF461</f>
        <v>21164.518264931132</v>
      </c>
      <c r="I468" s="85">
        <f>'3454'!BG461</f>
        <v>24106.609388679903</v>
      </c>
    </row>
    <row r="469" spans="1:9" x14ac:dyDescent="0.4">
      <c r="A469" s="35">
        <f>'3454'!Y462</f>
        <v>454500</v>
      </c>
      <c r="B469" s="106">
        <f>IF(A469&gt;174999.99,VLOOKUP(A469,'Higher Income Adjustment'!A$1:B$190,2),0)</f>
        <v>0.7000000000000004</v>
      </c>
      <c r="C469" s="85">
        <f>'3454'!AX462</f>
        <v>53158.766143599489</v>
      </c>
      <c r="D469" s="85">
        <f>'3454'!AY462</f>
        <v>58289.755465615512</v>
      </c>
      <c r="E469" s="85">
        <f>'3454'!AZ462</f>
        <v>63420.744787631535</v>
      </c>
      <c r="G469" s="85">
        <f>'3454'!BE462</f>
        <v>18251.277468567449</v>
      </c>
      <c r="H469" s="85">
        <f>'3454'!BF462</f>
        <v>21194.327047631446</v>
      </c>
      <c r="I469" s="85">
        <f>'3454'!BG462</f>
        <v>24137.376626695444</v>
      </c>
    </row>
    <row r="470" spans="1:9" x14ac:dyDescent="0.4">
      <c r="A470" s="35">
        <f>'3454'!Y463</f>
        <v>455500</v>
      </c>
      <c r="B470" s="106">
        <f>IF(A470&gt;174999.99,VLOOKUP(A470,'Higher Income Adjustment'!A$1:B$190,2),0)</f>
        <v>0.7000000000000004</v>
      </c>
      <c r="C470" s="85">
        <f>'3454'!AX463</f>
        <v>53257.540162437464</v>
      </c>
      <c r="D470" s="85">
        <f>'3454'!AY463</f>
        <v>58390.205054825943</v>
      </c>
      <c r="E470" s="85">
        <f>'3454'!AZ463</f>
        <v>63522.869947214422</v>
      </c>
      <c r="G470" s="85">
        <f>'3454'!BE463</f>
        <v>18280.125172152242</v>
      </c>
      <c r="H470" s="85">
        <f>'3454'!BF463</f>
        <v>21224.135830331761</v>
      </c>
      <c r="I470" s="85">
        <f>'3454'!BG463</f>
        <v>24168.14648851128</v>
      </c>
    </row>
    <row r="471" spans="1:9" x14ac:dyDescent="0.4">
      <c r="A471" s="35">
        <f>'3454'!Y464</f>
        <v>456500</v>
      </c>
      <c r="B471" s="106">
        <f>IF(A471&gt;174999.99,VLOOKUP(A471,'Higher Income Adjustment'!A$1:B$190,2),0)</f>
        <v>0.7000000000000004</v>
      </c>
      <c r="C471" s="85">
        <f>'3454'!AX464</f>
        <v>53356.309611352168</v>
      </c>
      <c r="D471" s="85">
        <f>'3454'!AY464</f>
        <v>58490.654644036389</v>
      </c>
      <c r="E471" s="85">
        <f>'3454'!AZ464</f>
        <v>63624.99967672061</v>
      </c>
      <c r="G471" s="85">
        <f>'3454'!BE464</f>
        <v>18308.970254505541</v>
      </c>
      <c r="H471" s="85">
        <f>'3454'!BF464</f>
        <v>21253.944613032076</v>
      </c>
      <c r="I471" s="85">
        <f>'3454'!BG464</f>
        <v>24198.918971558611</v>
      </c>
    </row>
    <row r="472" spans="1:9" x14ac:dyDescent="0.4">
      <c r="A472" s="35">
        <f>'3454'!Y465</f>
        <v>457500</v>
      </c>
      <c r="B472" s="106">
        <f>IF(A472&gt;174999.99,VLOOKUP(A472,'Higher Income Adjustment'!A$1:B$190,2),0)</f>
        <v>0.7000000000000004</v>
      </c>
      <c r="C472" s="85">
        <f>'3454'!AX465</f>
        <v>53455.074494828419</v>
      </c>
      <c r="D472" s="85">
        <f>'3454'!AY465</f>
        <v>58591.104233246821</v>
      </c>
      <c r="E472" s="85">
        <f>'3454'!AZ465</f>
        <v>63727.133971665222</v>
      </c>
      <c r="G472" s="85">
        <f>'3454'!BE465</f>
        <v>18337.812718199781</v>
      </c>
      <c r="H472" s="85">
        <f>'3454'!BF465</f>
        <v>21283.75339573239</v>
      </c>
      <c r="I472" s="85">
        <f>'3454'!BG465</f>
        <v>24229.694073265</v>
      </c>
    </row>
    <row r="473" spans="1:9" x14ac:dyDescent="0.4">
      <c r="A473" s="35">
        <f>'3454'!Y466</f>
        <v>458500</v>
      </c>
      <c r="B473" s="106">
        <f>IF(A473&gt;174999.99,VLOOKUP(A473,'Higher Income Adjustment'!A$1:B$190,2),0)</f>
        <v>0.7000000000000004</v>
      </c>
      <c r="C473" s="85">
        <f>'3454'!AX466</f>
        <v>53553.83481735739</v>
      </c>
      <c r="D473" s="85">
        <f>'3454'!AY466</f>
        <v>58691.553822457267</v>
      </c>
      <c r="E473" s="85">
        <f>'3454'!AZ466</f>
        <v>63829.272827557143</v>
      </c>
      <c r="G473" s="85">
        <f>'3454'!BE466</f>
        <v>18366.652565811008</v>
      </c>
      <c r="H473" s="85">
        <f>'3454'!BF466</f>
        <v>21313.562178432701</v>
      </c>
      <c r="I473" s="85">
        <f>'3454'!BG466</f>
        <v>24260.471791054395</v>
      </c>
    </row>
    <row r="474" spans="1:9" x14ac:dyDescent="0.4">
      <c r="A474" s="35">
        <f>'3454'!Y467</f>
        <v>459500</v>
      </c>
      <c r="B474" s="106">
        <f>IF(A474&gt;174999.99,VLOOKUP(A474,'Higher Income Adjustment'!A$1:B$190,2),0)</f>
        <v>0.7000000000000004</v>
      </c>
      <c r="C474" s="85">
        <f>'3454'!AX467</f>
        <v>53652.590583436482</v>
      </c>
      <c r="D474" s="85">
        <f>'3454'!AY467</f>
        <v>58792.003411667712</v>
      </c>
      <c r="E474" s="85">
        <f>'3454'!AZ467</f>
        <v>63931.416239898943</v>
      </c>
      <c r="G474" s="85">
        <f>'3454'!BE467</f>
        <v>18395.489799918862</v>
      </c>
      <c r="H474" s="85">
        <f>'3454'!BF467</f>
        <v>21343.37096113302</v>
      </c>
      <c r="I474" s="85">
        <f>'3454'!BG467</f>
        <v>24291.252122347178</v>
      </c>
    </row>
    <row r="475" spans="1:9" x14ac:dyDescent="0.4">
      <c r="A475" s="35">
        <f>'3454'!Y468</f>
        <v>460500</v>
      </c>
      <c r="B475" s="106">
        <f>IF(A475&gt;174999.99,VLOOKUP(A475,'Higher Income Adjustment'!A$1:B$190,2),0)</f>
        <v>0.7000000000000004</v>
      </c>
      <c r="C475" s="85">
        <f>'3454'!AX468</f>
        <v>53751.34179756925</v>
      </c>
      <c r="D475" s="85">
        <f>'3454'!AY468</f>
        <v>58892.453000878144</v>
      </c>
      <c r="E475" s="85">
        <f>'3454'!AZ468</f>
        <v>64033.564204187038</v>
      </c>
      <c r="G475" s="85">
        <f>'3454'!BE468</f>
        <v>18424.324423106507</v>
      </c>
      <c r="H475" s="85">
        <f>'3454'!BF468</f>
        <v>21373.179743833331</v>
      </c>
      <c r="I475" s="85">
        <f>'3454'!BG468</f>
        <v>24322.035064560154</v>
      </c>
    </row>
    <row r="476" spans="1:9" x14ac:dyDescent="0.4">
      <c r="A476" s="35">
        <f>'3454'!Y469</f>
        <v>461500</v>
      </c>
      <c r="B476" s="106">
        <f>IF(A476&gt;174999.99,VLOOKUP(A476,'Higher Income Adjustment'!A$1:B$190,2),0)</f>
        <v>0.7000000000000004</v>
      </c>
      <c r="C476" s="85">
        <f>'3454'!AX469</f>
        <v>53850.088464265464</v>
      </c>
      <c r="D476" s="85">
        <f>'3454'!AY469</f>
        <v>58992.90259008859</v>
      </c>
      <c r="E476" s="85">
        <f>'3454'!AZ469</f>
        <v>64135.716715911716</v>
      </c>
      <c r="G476" s="85">
        <f>'3454'!BE469</f>
        <v>18453.156437960679</v>
      </c>
      <c r="H476" s="85">
        <f>'3454'!BF469</f>
        <v>21402.988526533649</v>
      </c>
      <c r="I476" s="85">
        <f>'3454'!BG469</f>
        <v>24352.820615106619</v>
      </c>
    </row>
    <row r="477" spans="1:9" x14ac:dyDescent="0.4">
      <c r="A477" s="35">
        <f>'3454'!Y470</f>
        <v>462500</v>
      </c>
      <c r="B477" s="106">
        <f>IF(A477&gt;174999.99,VLOOKUP(A477,'Higher Income Adjustment'!A$1:B$190,2),0)</f>
        <v>0.7000000000000004</v>
      </c>
      <c r="C477" s="85">
        <f>'3454'!AX470</f>
        <v>53948.830588040932</v>
      </c>
      <c r="D477" s="85">
        <f>'3454'!AY470</f>
        <v>59093.352179299021</v>
      </c>
      <c r="E477" s="85">
        <f>'3454'!AZ470</f>
        <v>64237.873770557111</v>
      </c>
      <c r="G477" s="85">
        <f>'3454'!BE470</f>
        <v>18481.985847071559</v>
      </c>
      <c r="H477" s="85">
        <f>'3454'!BF470</f>
        <v>21432.79730923396</v>
      </c>
      <c r="I477" s="85">
        <f>'3454'!BG470</f>
        <v>24383.608771396361</v>
      </c>
    </row>
    <row r="478" spans="1:9" x14ac:dyDescent="0.4">
      <c r="A478" s="35">
        <f>'3454'!Y471</f>
        <v>463500</v>
      </c>
      <c r="B478" s="106">
        <f>IF(A478&gt;174999.99,VLOOKUP(A478,'Higher Income Adjustment'!A$1:B$190,2),0)</f>
        <v>0.7000000000000004</v>
      </c>
      <c r="C478" s="85">
        <f>'3454'!AX471</f>
        <v>54047.568173417567</v>
      </c>
      <c r="D478" s="85">
        <f>'3454'!AY471</f>
        <v>59193.801768509467</v>
      </c>
      <c r="E478" s="85">
        <f>'3454'!AZ471</f>
        <v>64340.035363601368</v>
      </c>
      <c r="G478" s="85">
        <f>'3454'!BE471</f>
        <v>18510.812653032841</v>
      </c>
      <c r="H478" s="85">
        <f>'3454'!BF471</f>
        <v>21462.606091934278</v>
      </c>
      <c r="I478" s="85">
        <f>'3454'!BG471</f>
        <v>24414.399530835715</v>
      </c>
    </row>
    <row r="479" spans="1:9" x14ac:dyDescent="0.4">
      <c r="A479" s="35">
        <f>'3454'!Y472</f>
        <v>464500</v>
      </c>
      <c r="B479" s="106">
        <f>IF(A479&gt;174999.99,VLOOKUP(A479,'Higher Income Adjustment'!A$1:B$190,2),0)</f>
        <v>0.7000000000000004</v>
      </c>
      <c r="C479" s="85">
        <f>'3454'!AX472</f>
        <v>54146.301224923198</v>
      </c>
      <c r="D479" s="85">
        <f>'3454'!AY472</f>
        <v>59294.251357719899</v>
      </c>
      <c r="E479" s="85">
        <f>'3454'!AZ472</f>
        <v>64442.2014905166</v>
      </c>
      <c r="G479" s="85">
        <f>'3454'!BE472</f>
        <v>18539.63685844162</v>
      </c>
      <c r="H479" s="85">
        <f>'3454'!BF472</f>
        <v>21492.414874634589</v>
      </c>
      <c r="I479" s="85">
        <f>'3454'!BG472</f>
        <v>24445.192890827559</v>
      </c>
    </row>
    <row r="480" spans="1:9" x14ac:dyDescent="0.4">
      <c r="A480" s="35">
        <f>'3454'!Y473</f>
        <v>465500</v>
      </c>
      <c r="B480" s="106">
        <f>IF(A480&gt;174999.99,VLOOKUP(A480,'Higher Income Adjustment'!A$1:B$190,2),0)</f>
        <v>0.7000000000000004</v>
      </c>
      <c r="C480" s="85">
        <f>'3454'!AX473</f>
        <v>54245.029747091685</v>
      </c>
      <c r="D480" s="85">
        <f>'3454'!AY473</f>
        <v>59394.700946930345</v>
      </c>
      <c r="E480" s="85">
        <f>'3454'!AZ473</f>
        <v>64544.372146769005</v>
      </c>
      <c r="G480" s="85">
        <f>'3454'!BE473</f>
        <v>18568.458465898428</v>
      </c>
      <c r="H480" s="85">
        <f>'3454'!BF473</f>
        <v>21522.223657334904</v>
      </c>
      <c r="I480" s="85">
        <f>'3454'!BG473</f>
        <v>24475.98884877138</v>
      </c>
    </row>
    <row r="481" spans="1:9" x14ac:dyDescent="0.4">
      <c r="A481" s="35">
        <f>'3454'!Y474</f>
        <v>466500</v>
      </c>
      <c r="B481" s="106">
        <f>IF(A481&gt;174999.99,VLOOKUP(A481,'Higher Income Adjustment'!A$1:B$190,2),0)</f>
        <v>0.7000000000000004</v>
      </c>
      <c r="C481" s="85">
        <f>'3454'!AX474</f>
        <v>54343.753744462731</v>
      </c>
      <c r="D481" s="85">
        <f>'3454'!AY474</f>
        <v>59495.150536140791</v>
      </c>
      <c r="E481" s="85">
        <f>'3454'!AZ474</f>
        <v>64646.547327818851</v>
      </c>
      <c r="G481" s="85">
        <f>'3454'!BE474</f>
        <v>18597.277478007174</v>
      </c>
      <c r="H481" s="85">
        <f>'3454'!BF474</f>
        <v>21552.032440035218</v>
      </c>
      <c r="I481" s="85">
        <f>'3454'!BG474</f>
        <v>24506.787402063263</v>
      </c>
    </row>
    <row r="482" spans="1:9" x14ac:dyDescent="0.4">
      <c r="A482" s="35">
        <f>'3454'!Y475</f>
        <v>467500</v>
      </c>
      <c r="B482" s="106">
        <f>IF(A482&gt;174999.99,VLOOKUP(A482,'Higher Income Adjustment'!A$1:B$190,2),0)</f>
        <v>0.7000000000000004</v>
      </c>
      <c r="C482" s="85">
        <f>'3454'!AX475</f>
        <v>54442.473221581873</v>
      </c>
      <c r="D482" s="85">
        <f>'3454'!AY475</f>
        <v>59595.600125351222</v>
      </c>
      <c r="E482" s="85">
        <f>'3454'!AZ475</f>
        <v>64748.727029120571</v>
      </c>
      <c r="G482" s="85">
        <f>'3454'!BE475</f>
        <v>18626.093897375107</v>
      </c>
      <c r="H482" s="85">
        <f>'3454'!BF475</f>
        <v>21581.841222735533</v>
      </c>
      <c r="I482" s="85">
        <f>'3454'!BG475</f>
        <v>24537.588548095959</v>
      </c>
    </row>
    <row r="483" spans="1:9" x14ac:dyDescent="0.4">
      <c r="A483" s="35">
        <f>'3454'!Y476</f>
        <v>468500</v>
      </c>
      <c r="B483" s="106">
        <f>IF(A483&gt;174999.99,VLOOKUP(A483,'Higher Income Adjustment'!A$1:B$190,2),0)</f>
        <v>0.7000000000000004</v>
      </c>
      <c r="C483" s="85">
        <f>'3454'!AX476</f>
        <v>54541.188183000508</v>
      </c>
      <c r="D483" s="85">
        <f>'3454'!AY476</f>
        <v>59696.049714561668</v>
      </c>
      <c r="E483" s="85">
        <f>'3454'!AZ476</f>
        <v>64850.911246122829</v>
      </c>
      <c r="G483" s="85">
        <f>'3454'!BE476</f>
        <v>18654.907726612819</v>
      </c>
      <c r="H483" s="85">
        <f>'3454'!BF476</f>
        <v>21611.650005435848</v>
      </c>
      <c r="I483" s="85">
        <f>'3454'!BG476</f>
        <v>24568.392284258876</v>
      </c>
    </row>
    <row r="484" spans="1:9" x14ac:dyDescent="0.4">
      <c r="A484" s="35">
        <f>'3454'!Y477</f>
        <v>469500</v>
      </c>
      <c r="B484" s="106">
        <f>IF(A484&gt;174999.99,VLOOKUP(A484,'Higher Income Adjustment'!A$1:B$190,2),0)</f>
        <v>0.7000000000000004</v>
      </c>
      <c r="C484" s="85">
        <f>'3454'!AX477</f>
        <v>54639.898633275712</v>
      </c>
      <c r="D484" s="85">
        <f>'3454'!AY477</f>
        <v>59796.4993037721</v>
      </c>
      <c r="E484" s="85">
        <f>'3454'!AZ477</f>
        <v>64953.099974268487</v>
      </c>
      <c r="G484" s="85">
        <f>'3454'!BE477</f>
        <v>18683.718968334186</v>
      </c>
      <c r="H484" s="85">
        <f>'3454'!BF477</f>
        <v>21641.458788136162</v>
      </c>
      <c r="I484" s="85">
        <f>'3454'!BG477</f>
        <v>24599.198607938139</v>
      </c>
    </row>
    <row r="485" spans="1:9" x14ac:dyDescent="0.4">
      <c r="A485" s="35">
        <f>'3454'!Y478</f>
        <v>470500</v>
      </c>
      <c r="B485" s="106">
        <f>IF(A485&gt;174999.99,VLOOKUP(A485,'Higher Income Adjustment'!A$1:B$190,2),0)</f>
        <v>0.7000000000000004</v>
      </c>
      <c r="C485" s="85">
        <f>'3454'!AX478</f>
        <v>54738.60457697032</v>
      </c>
      <c r="D485" s="85">
        <f>'3454'!AY478</f>
        <v>59896.948892982546</v>
      </c>
      <c r="E485" s="85">
        <f>'3454'!AZ478</f>
        <v>65055.293208994772</v>
      </c>
      <c r="G485" s="85">
        <f>'3454'!BE478</f>
        <v>18712.527625156355</v>
      </c>
      <c r="H485" s="85">
        <f>'3454'!BF478</f>
        <v>21671.267570836477</v>
      </c>
      <c r="I485" s="85">
        <f>'3454'!BG478</f>
        <v>24630.007516516598</v>
      </c>
    </row>
    <row r="486" spans="1:9" x14ac:dyDescent="0.4">
      <c r="A486" s="35">
        <f>'3454'!Y479</f>
        <v>471500</v>
      </c>
      <c r="B486" s="106">
        <f>IF(A486&gt;174999.99,VLOOKUP(A486,'Higher Income Adjustment'!A$1:B$190,2),0)</f>
        <v>0.7000000000000004</v>
      </c>
      <c r="C486" s="85">
        <f>'3454'!AX479</f>
        <v>54837.306018652744</v>
      </c>
      <c r="D486" s="85">
        <f>'3454'!AY479</f>
        <v>59997.398482192977</v>
      </c>
      <c r="E486" s="85">
        <f>'3454'!AZ479</f>
        <v>65157.490945733211</v>
      </c>
      <c r="G486" s="85">
        <f>'3454'!BE479</f>
        <v>18741.333699699717</v>
      </c>
      <c r="H486" s="85">
        <f>'3454'!BF479</f>
        <v>21701.076353536791</v>
      </c>
      <c r="I486" s="85">
        <f>'3454'!BG479</f>
        <v>24660.819007373866</v>
      </c>
    </row>
    <row r="487" spans="1:9" x14ac:dyDescent="0.4">
      <c r="A487" s="35">
        <f>'3454'!Y480</f>
        <v>472500</v>
      </c>
      <c r="B487" s="106">
        <f>IF(A487&gt;174999.99,VLOOKUP(A487,'Higher Income Adjustment'!A$1:B$190,2),0)</f>
        <v>0.7000000000000004</v>
      </c>
      <c r="C487" s="85">
        <f>'3454'!AX480</f>
        <v>54936.002962897081</v>
      </c>
      <c r="D487" s="85">
        <f>'3454'!AY480</f>
        <v>60097.848071403423</v>
      </c>
      <c r="E487" s="85">
        <f>'3454'!AZ480</f>
        <v>65259.693179909766</v>
      </c>
      <c r="G487" s="85">
        <f>'3454'!BE480</f>
        <v>18770.137194587871</v>
      </c>
      <c r="H487" s="85">
        <f>'3454'!BF480</f>
        <v>21730.885136237106</v>
      </c>
      <c r="I487" s="85">
        <f>'3454'!BG480</f>
        <v>24691.633077886341</v>
      </c>
    </row>
    <row r="488" spans="1:9" x14ac:dyDescent="0.4">
      <c r="A488" s="35">
        <f>'3454'!Y481</f>
        <v>473500</v>
      </c>
      <c r="B488" s="106">
        <f>IF(A488&gt;174999.99,VLOOKUP(A488,'Higher Income Adjustment'!A$1:B$190,2),0)</f>
        <v>0.7000000000000004</v>
      </c>
      <c r="C488" s="85">
        <f>'3454'!AX481</f>
        <v>55034.695414282913</v>
      </c>
      <c r="D488" s="85">
        <f>'3454'!AY481</f>
        <v>60198.297660613869</v>
      </c>
      <c r="E488" s="85">
        <f>'3454'!AZ481</f>
        <v>65361.899906944825</v>
      </c>
      <c r="G488" s="85">
        <f>'3454'!BE481</f>
        <v>18798.938112447591</v>
      </c>
      <c r="H488" s="85">
        <f>'3454'!BF481</f>
        <v>21760.693918937417</v>
      </c>
      <c r="I488" s="85">
        <f>'3454'!BG481</f>
        <v>24722.449725427243</v>
      </c>
    </row>
    <row r="489" spans="1:9" x14ac:dyDescent="0.4">
      <c r="A489" s="35">
        <f>'3454'!Y482</f>
        <v>474500</v>
      </c>
      <c r="B489" s="106">
        <f>IF(A489&gt;174999.99,VLOOKUP(A489,'Higher Income Adjustment'!A$1:B$190,2),0)</f>
        <v>0.7000000000000004</v>
      </c>
      <c r="C489" s="85">
        <f>'3454'!AX482</f>
        <v>55133.383377395323</v>
      </c>
      <c r="D489" s="85">
        <f>'3454'!AY482</f>
        <v>60298.747249824301</v>
      </c>
      <c r="E489" s="85">
        <f>'3454'!AZ482</f>
        <v>65464.111122253278</v>
      </c>
      <c r="G489" s="85">
        <f>'3454'!BE482</f>
        <v>18827.736455908831</v>
      </c>
      <c r="H489" s="85">
        <f>'3454'!BF482</f>
        <v>21790.502701637735</v>
      </c>
      <c r="I489" s="85">
        <f>'3454'!BG482</f>
        <v>24753.26894736664</v>
      </c>
    </row>
    <row r="490" spans="1:9" x14ac:dyDescent="0.4">
      <c r="A490" s="35">
        <f>'3454'!Y483</f>
        <v>475500</v>
      </c>
      <c r="B490" s="106">
        <f>IF(A490&gt;174999.99,VLOOKUP(A490,'Higher Income Adjustment'!A$1:B$190,2),0)</f>
        <v>0.7000000000000004</v>
      </c>
      <c r="C490" s="85">
        <f>'3454'!AX483</f>
        <v>55232.066856824888</v>
      </c>
      <c r="D490" s="85">
        <f>'3454'!AY483</f>
        <v>60399.196839034747</v>
      </c>
      <c r="E490" s="85">
        <f>'3454'!AZ483</f>
        <v>65566.326821244613</v>
      </c>
      <c r="G490" s="85">
        <f>'3454'!BE483</f>
        <v>18856.532227604639</v>
      </c>
      <c r="H490" s="85">
        <f>'3454'!BF483</f>
        <v>21820.311484338046</v>
      </c>
      <c r="I490" s="85">
        <f>'3454'!BG483</f>
        <v>24784.090741071454</v>
      </c>
    </row>
    <row r="491" spans="1:9" x14ac:dyDescent="0.4">
      <c r="A491" s="35">
        <f>'3454'!Y484</f>
        <v>476500</v>
      </c>
      <c r="B491" s="106">
        <f>IF(A491&gt;174999.99,VLOOKUP(A491,'Higher Income Adjustment'!A$1:B$190,2),0)</f>
        <v>0.7000000000000004</v>
      </c>
      <c r="C491" s="85">
        <f>'3454'!AX484</f>
        <v>55330.745857167538</v>
      </c>
      <c r="D491" s="85">
        <f>'3454'!AY484</f>
        <v>60499.646428245178</v>
      </c>
      <c r="E491" s="85">
        <f>'3454'!AZ484</f>
        <v>65668.546999322818</v>
      </c>
      <c r="G491" s="85">
        <f>'3454'!BE484</f>
        <v>18885.32543017119</v>
      </c>
      <c r="H491" s="85">
        <f>'3454'!BF484</f>
        <v>21850.120267038365</v>
      </c>
      <c r="I491" s="85">
        <f>'3454'!BG484</f>
        <v>24814.91510390554</v>
      </c>
    </row>
    <row r="492" spans="1:9" x14ac:dyDescent="0.4">
      <c r="A492" s="35">
        <f>'3454'!Y485</f>
        <v>477500</v>
      </c>
      <c r="B492" s="106">
        <f>IF(A492&gt;174999.99,VLOOKUP(A492,'Higher Income Adjustment'!A$1:B$190,2),0)</f>
        <v>0.7000000000000004</v>
      </c>
      <c r="C492" s="85">
        <f>'3454'!AX485</f>
        <v>55429.420383024604</v>
      </c>
      <c r="D492" s="85">
        <f>'3454'!AY485</f>
        <v>60600.096017455624</v>
      </c>
      <c r="E492" s="85">
        <f>'3454'!AZ485</f>
        <v>65770.771651886636</v>
      </c>
      <c r="G492" s="85">
        <f>'3454'!BE485</f>
        <v>18914.116066247698</v>
      </c>
      <c r="H492" s="85">
        <f>'3454'!BF485</f>
        <v>21879.929049738676</v>
      </c>
      <c r="I492" s="85">
        <f>'3454'!BG485</f>
        <v>24845.742033229653</v>
      </c>
    </row>
    <row r="493" spans="1:9" x14ac:dyDescent="0.4">
      <c r="A493" s="35">
        <f>'3454'!Y486</f>
        <v>478500</v>
      </c>
      <c r="B493" s="106">
        <f>IF(A493&gt;174999.99,VLOOKUP(A493,'Higher Income Adjustment'!A$1:B$190,2),0)</f>
        <v>0.7000000000000004</v>
      </c>
      <c r="C493" s="85">
        <f>'3454'!AX486</f>
        <v>55528.090439002677</v>
      </c>
      <c r="D493" s="85">
        <f>'3454'!AY486</f>
        <v>60700.545606666055</v>
      </c>
      <c r="E493" s="85">
        <f>'3454'!AZ486</f>
        <v>65873.000774329426</v>
      </c>
      <c r="G493" s="85">
        <f>'3454'!BE486</f>
        <v>18942.904138476461</v>
      </c>
      <c r="H493" s="85">
        <f>'3454'!BF486</f>
        <v>21909.737832438994</v>
      </c>
      <c r="I493" s="85">
        <f>'3454'!BG486</f>
        <v>24876.571526401527</v>
      </c>
    </row>
    <row r="494" spans="1:9" x14ac:dyDescent="0.4">
      <c r="A494" s="35">
        <f>'3454'!Y487</f>
        <v>479500</v>
      </c>
      <c r="B494" s="106">
        <f>IF(A494&gt;174999.99,VLOOKUP(A494,'Higher Income Adjustment'!A$1:B$190,2),0)</f>
        <v>0.7000000000000004</v>
      </c>
      <c r="C494" s="85">
        <f>'3454'!AX487</f>
        <v>55626.756029713644</v>
      </c>
      <c r="D494" s="85">
        <f>'3454'!AY487</f>
        <v>60800.995195876501</v>
      </c>
      <c r="E494" s="85">
        <f>'3454'!AZ487</f>
        <v>65975.234362039351</v>
      </c>
      <c r="G494" s="85">
        <f>'3454'!BE487</f>
        <v>18971.689649502747</v>
      </c>
      <c r="H494" s="85">
        <f>'3454'!BF487</f>
        <v>21939.546615139305</v>
      </c>
      <c r="I494" s="85">
        <f>'3454'!BG487</f>
        <v>24907.403580775863</v>
      </c>
    </row>
    <row r="495" spans="1:9" x14ac:dyDescent="0.4">
      <c r="A495" s="35">
        <f>'3454'!Y488</f>
        <v>480500</v>
      </c>
      <c r="B495" s="106">
        <f>IF(A495&gt;174999.99,VLOOKUP(A495,'Higher Income Adjustment'!A$1:B$190,2),0)</f>
        <v>0.7000000000000004</v>
      </c>
      <c r="C495" s="85">
        <f>'3454'!AX488</f>
        <v>55725.417159774566</v>
      </c>
      <c r="D495" s="85">
        <f>'3454'!AY488</f>
        <v>60901.444785086947</v>
      </c>
      <c r="E495" s="85">
        <f>'3454'!AZ488</f>
        <v>66077.472410399321</v>
      </c>
      <c r="G495" s="85">
        <f>'3454'!BE488</f>
        <v>19000.472601974845</v>
      </c>
      <c r="H495" s="85">
        <f>'3454'!BF488</f>
        <v>21969.355397839619</v>
      </c>
      <c r="I495" s="85">
        <f>'3454'!BG488</f>
        <v>24938.238193704394</v>
      </c>
    </row>
    <row r="496" spans="1:9" x14ac:dyDescent="0.4">
      <c r="A496" s="35">
        <f>'3454'!Y489</f>
        <v>481500</v>
      </c>
      <c r="B496" s="106">
        <f>IF(A496&gt;174999.99,VLOOKUP(A496,'Higher Income Adjustment'!A$1:B$190,2),0)</f>
        <v>0.7000000000000004</v>
      </c>
      <c r="C496" s="85">
        <f>'3454'!AX489</f>
        <v>55824.073833807655</v>
      </c>
      <c r="D496" s="85">
        <f>'3454'!AY489</f>
        <v>61001.894374297379</v>
      </c>
      <c r="E496" s="85">
        <f>'3454'!AZ489</f>
        <v>66179.71491478711</v>
      </c>
      <c r="G496" s="85">
        <f>'3454'!BE489</f>
        <v>19029.252998543983</v>
      </c>
      <c r="H496" s="85">
        <f>'3454'!BF489</f>
        <v>21999.164180539934</v>
      </c>
      <c r="I496" s="85">
        <f>'3454'!BG489</f>
        <v>24969.075362535885</v>
      </c>
    </row>
    <row r="497" spans="1:9" x14ac:dyDescent="0.4">
      <c r="A497" s="35">
        <f>'3454'!Y490</f>
        <v>482500</v>
      </c>
      <c r="B497" s="106">
        <f>IF(A497&gt;174999.99,VLOOKUP(A497,'Higher Income Adjustment'!A$1:B$190,2),0)</f>
        <v>0.7000000000000004</v>
      </c>
      <c r="C497" s="85">
        <f>'3454'!AX490</f>
        <v>55922.726056440275</v>
      </c>
      <c r="D497" s="85">
        <f>'3454'!AY490</f>
        <v>61102.343963507825</v>
      </c>
      <c r="E497" s="85">
        <f>'3454'!AZ490</f>
        <v>66281.961870575382</v>
      </c>
      <c r="G497" s="85">
        <f>'3454'!BE490</f>
        <v>19058.030841864322</v>
      </c>
      <c r="H497" s="85">
        <f>'3454'!BF490</f>
        <v>22028.972963240249</v>
      </c>
      <c r="I497" s="85">
        <f>'3454'!BG490</f>
        <v>24999.915084616176</v>
      </c>
    </row>
    <row r="498" spans="1:9" x14ac:dyDescent="0.4">
      <c r="A498" s="35">
        <f>'3454'!Y491</f>
        <v>483500</v>
      </c>
      <c r="B498" s="106">
        <f>IF(A498&gt;174999.99,VLOOKUP(A498,'Higher Income Adjustment'!A$1:B$190,2),0)</f>
        <v>0.7000000000000004</v>
      </c>
      <c r="C498" s="85">
        <f>'3454'!AX491</f>
        <v>56021.373832304795</v>
      </c>
      <c r="D498" s="85">
        <f>'3454'!AY491</f>
        <v>61202.793552718256</v>
      </c>
      <c r="E498" s="85">
        <f>'3454'!AZ491</f>
        <v>66384.213273131711</v>
      </c>
      <c r="G498" s="85">
        <f>'3454'!BE491</f>
        <v>19086.806134592931</v>
      </c>
      <c r="H498" s="85">
        <f>'3454'!BF491</f>
        <v>22058.781745940563</v>
      </c>
      <c r="I498" s="85">
        <f>'3454'!BG491</f>
        <v>25030.757357288196</v>
      </c>
    </row>
    <row r="499" spans="1:9" x14ac:dyDescent="0.4">
      <c r="A499" s="35">
        <f>'3454'!Y492</f>
        <v>484500</v>
      </c>
      <c r="B499" s="106">
        <f>IF(A499&gt;174999.99,VLOOKUP(A499,'Higher Income Adjustment'!A$1:B$190,2),0)</f>
        <v>0.7000000000000004</v>
      </c>
      <c r="C499" s="85">
        <f>'3454'!AX492</f>
        <v>56120.017166038655</v>
      </c>
      <c r="D499" s="85">
        <f>'3454'!AY492</f>
        <v>61303.243141928702</v>
      </c>
      <c r="E499" s="85">
        <f>'3454'!AZ492</f>
        <v>66486.46911781875</v>
      </c>
      <c r="G499" s="85">
        <f>'3454'!BE492</f>
        <v>19115.578879389752</v>
      </c>
      <c r="H499" s="85">
        <f>'3454'!BF492</f>
        <v>22088.590528640878</v>
      </c>
      <c r="I499" s="85">
        <f>'3454'!BG492</f>
        <v>25061.602177892004</v>
      </c>
    </row>
    <row r="500" spans="1:9" x14ac:dyDescent="0.4">
      <c r="A500" s="35">
        <f>'3454'!Y493</f>
        <v>485500</v>
      </c>
      <c r="B500" s="106">
        <f>IF(A500&gt;174999.99,VLOOKUP(A500,'Higher Income Adjustment'!A$1:B$190,2),0)</f>
        <v>0.7000000000000004</v>
      </c>
      <c r="C500" s="85">
        <f>'3454'!AX493</f>
        <v>56218.656062284201</v>
      </c>
      <c r="D500" s="85">
        <f>'3454'!AY493</f>
        <v>61403.692731139134</v>
      </c>
      <c r="E500" s="85">
        <f>'3454'!AZ493</f>
        <v>66588.729399994059</v>
      </c>
      <c r="G500" s="85">
        <f>'3454'!BE493</f>
        <v>19144.349078917563</v>
      </c>
      <c r="H500" s="85">
        <f>'3454'!BF493</f>
        <v>22118.399311341193</v>
      </c>
      <c r="I500" s="85">
        <f>'3454'!BG493</f>
        <v>25092.449543764822</v>
      </c>
    </row>
    <row r="501" spans="1:9" x14ac:dyDescent="0.4">
      <c r="A501" s="35">
        <f>'3454'!Y494</f>
        <v>486500</v>
      </c>
      <c r="B501" s="106">
        <f>IF(A501&gt;174999.99,VLOOKUP(A501,'Higher Income Adjustment'!A$1:B$190,2),0)</f>
        <v>0.7000000000000004</v>
      </c>
      <c r="C501" s="85">
        <f>'3454'!AX494</f>
        <v>56317.290525688746</v>
      </c>
      <c r="D501" s="85">
        <f>'3454'!AY494</f>
        <v>61504.14232034958</v>
      </c>
      <c r="E501" s="85">
        <f>'3454'!AZ494</f>
        <v>66690.994115010413</v>
      </c>
      <c r="G501" s="85">
        <f>'3454'!BE494</f>
        <v>19173.116735841977</v>
      </c>
      <c r="H501" s="85">
        <f>'3454'!BF494</f>
        <v>22148.208094041504</v>
      </c>
      <c r="I501" s="85">
        <f>'3454'!BG494</f>
        <v>25123.29945224103</v>
      </c>
    </row>
    <row r="502" spans="1:9" x14ac:dyDescent="0.4">
      <c r="A502" s="35">
        <f>'3454'!Y495</f>
        <v>487500</v>
      </c>
      <c r="B502" s="106">
        <f>IF(A502&gt;174999.99,VLOOKUP(A502,'Higher Income Adjustment'!A$1:B$190,2),0)</f>
        <v>0.7000000000000004</v>
      </c>
      <c r="C502" s="85">
        <f>'3454'!AX495</f>
        <v>56415.920560904422</v>
      </c>
      <c r="D502" s="85">
        <f>'3454'!AY495</f>
        <v>61604.591909560026</v>
      </c>
      <c r="E502" s="85">
        <f>'3454'!AZ495</f>
        <v>66793.263258215622</v>
      </c>
      <c r="G502" s="85">
        <f>'3454'!BE495</f>
        <v>19201.881852831393</v>
      </c>
      <c r="H502" s="85">
        <f>'3454'!BF495</f>
        <v>22178.016876741822</v>
      </c>
      <c r="I502" s="85">
        <f>'3454'!BG495</f>
        <v>25154.15190065225</v>
      </c>
    </row>
    <row r="503" spans="1:9" x14ac:dyDescent="0.4">
      <c r="A503" s="35">
        <f>'3454'!Y496</f>
        <v>488500</v>
      </c>
      <c r="B503" s="106">
        <f>IF(A503&gt;174999.99,VLOOKUP(A503,'Higher Income Adjustment'!A$1:B$190,2),0)</f>
        <v>0.7000000000000004</v>
      </c>
      <c r="C503" s="85">
        <f>'3454'!AX496</f>
        <v>56514.546172588198</v>
      </c>
      <c r="D503" s="85">
        <f>'3454'!AY496</f>
        <v>61705.041498770457</v>
      </c>
      <c r="E503" s="85">
        <f>'3454'!AZ496</f>
        <v>66895.536824952724</v>
      </c>
      <c r="G503" s="85">
        <f>'3454'!BE496</f>
        <v>19230.644432556965</v>
      </c>
      <c r="H503" s="85">
        <f>'3454'!BF496</f>
        <v>22207.825659442133</v>
      </c>
      <c r="I503" s="85">
        <f>'3454'!BG496</f>
        <v>25185.006886327301</v>
      </c>
    </row>
    <row r="504" spans="1:9" x14ac:dyDescent="0.4">
      <c r="A504" s="35">
        <f>'3454'!Y497</f>
        <v>489500</v>
      </c>
      <c r="B504" s="106">
        <f>IF(A504&gt;174999.99,VLOOKUP(A504,'Higher Income Adjustment'!A$1:B$190,2),0)</f>
        <v>0.7000000000000004</v>
      </c>
      <c r="C504" s="85">
        <f>'3454'!AX497</f>
        <v>56613.16736540183</v>
      </c>
      <c r="D504" s="85">
        <f>'3454'!AY497</f>
        <v>61805.491087980903</v>
      </c>
      <c r="E504" s="85">
        <f>'3454'!AZ497</f>
        <v>66997.814810559968</v>
      </c>
      <c r="G504" s="85">
        <f>'3454'!BE497</f>
        <v>19259.404477692598</v>
      </c>
      <c r="H504" s="85">
        <f>'3454'!BF497</f>
        <v>22237.634442142451</v>
      </c>
      <c r="I504" s="85">
        <f>'3454'!BG497</f>
        <v>25215.864406592304</v>
      </c>
    </row>
    <row r="505" spans="1:9" x14ac:dyDescent="0.4">
      <c r="A505" s="35">
        <f>'3454'!Y498</f>
        <v>490500</v>
      </c>
      <c r="B505" s="106">
        <f>IF(A505&gt;174999.99,VLOOKUP(A505,'Higher Income Adjustment'!A$1:B$190,2),0)</f>
        <v>0.7000000000000004</v>
      </c>
      <c r="C505" s="85">
        <f>'3454'!AX498</f>
        <v>56711.784144011763</v>
      </c>
      <c r="D505" s="85">
        <f>'3454'!AY498</f>
        <v>61905.940677191335</v>
      </c>
      <c r="E505" s="85">
        <f>'3454'!AZ498</f>
        <v>67100.097210370906</v>
      </c>
      <c r="G505" s="85">
        <f>'3454'!BE498</f>
        <v>19288.161990914887</v>
      </c>
      <c r="H505" s="85">
        <f>'3454'!BF498</f>
        <v>22267.443224842762</v>
      </c>
      <c r="I505" s="85">
        <f>'3454'!BG498</f>
        <v>25246.724458770637</v>
      </c>
    </row>
    <row r="506" spans="1:9" x14ac:dyDescent="0.4">
      <c r="A506" s="35">
        <f>'3454'!Y499</f>
        <v>491500</v>
      </c>
      <c r="B506" s="106">
        <f>IF(A506&gt;174999.99,VLOOKUP(A506,'Higher Income Adjustment'!A$1:B$190,2),0)</f>
        <v>0.7000000000000004</v>
      </c>
      <c r="C506" s="85">
        <f>'3454'!AX499</f>
        <v>56810.396513089159</v>
      </c>
      <c r="D506" s="85">
        <f>'3454'!AY499</f>
        <v>62006.390266401781</v>
      </c>
      <c r="E506" s="85">
        <f>'3454'!AZ499</f>
        <v>67202.384019714402</v>
      </c>
      <c r="G506" s="85">
        <f>'3454'!BE499</f>
        <v>19316.916974903124</v>
      </c>
      <c r="H506" s="85">
        <f>'3454'!BF499</f>
        <v>22297.25200754308</v>
      </c>
      <c r="I506" s="85">
        <f>'3454'!BG499</f>
        <v>25277.587040183036</v>
      </c>
    </row>
    <row r="507" spans="1:9" x14ac:dyDescent="0.4">
      <c r="A507" s="35">
        <f>'3454'!Y500</f>
        <v>492500</v>
      </c>
      <c r="B507" s="106">
        <f>IF(A507&gt;174999.99,VLOOKUP(A507,'Higher Income Adjustment'!A$1:B$190,2),0)</f>
        <v>0.7000000000000004</v>
      </c>
      <c r="C507" s="85">
        <f>'3454'!AX500</f>
        <v>56909.004477309747</v>
      </c>
      <c r="D507" s="85">
        <f>'3454'!AY500</f>
        <v>62106.839855612212</v>
      </c>
      <c r="E507" s="85">
        <f>'3454'!AZ500</f>
        <v>67304.675233914677</v>
      </c>
      <c r="G507" s="85">
        <f>'3454'!BE500</f>
        <v>19345.669432339244</v>
      </c>
      <c r="H507" s="85">
        <f>'3454'!BF500</f>
        <v>22327.060790243391</v>
      </c>
      <c r="I507" s="85">
        <f>'3454'!BG500</f>
        <v>25308.452148147539</v>
      </c>
    </row>
    <row r="508" spans="1:9" x14ac:dyDescent="0.4">
      <c r="A508" s="35">
        <f>'3454'!Y501</f>
        <v>493500</v>
      </c>
      <c r="B508" s="106">
        <f>IF(A508&gt;174999.99,VLOOKUP(A508,'Higher Income Adjustment'!A$1:B$190,2),0)</f>
        <v>0.7000000000000004</v>
      </c>
      <c r="C508" s="85">
        <f>'3454'!AX501</f>
        <v>57007.608041353909</v>
      </c>
      <c r="D508" s="85">
        <f>'3454'!AY501</f>
        <v>62207.289444822658</v>
      </c>
      <c r="E508" s="85">
        <f>'3454'!AZ501</f>
        <v>67406.970848291414</v>
      </c>
      <c r="G508" s="85">
        <f>'3454'!BE501</f>
        <v>19374.419365907819</v>
      </c>
      <c r="H508" s="85">
        <f>'3454'!BF501</f>
        <v>22356.869572943706</v>
      </c>
      <c r="I508" s="85">
        <f>'3454'!BG501</f>
        <v>25339.319779979593</v>
      </c>
    </row>
    <row r="509" spans="1:9" x14ac:dyDescent="0.4">
      <c r="A509" s="35">
        <f>'3454'!Y502</f>
        <v>494500</v>
      </c>
      <c r="B509" s="106">
        <f>IF(A509&gt;174999.99,VLOOKUP(A509,'Higher Income Adjustment'!A$1:B$190,2),0)</f>
        <v>0.7000000000000004</v>
      </c>
      <c r="C509" s="85">
        <f>'3454'!AX502</f>
        <v>57106.20720990649</v>
      </c>
      <c r="D509" s="85">
        <f>'3454'!AY502</f>
        <v>62307.739034033104</v>
      </c>
      <c r="E509" s="85">
        <f>'3454'!AZ502</f>
        <v>67509.270858159725</v>
      </c>
      <c r="G509" s="85">
        <f>'3454'!BE502</f>
        <v>19403.16677829601</v>
      </c>
      <c r="H509" s="85">
        <f>'3454'!BF502</f>
        <v>22386.67835564402</v>
      </c>
      <c r="I509" s="85">
        <f>'3454'!BG502</f>
        <v>25370.189932992031</v>
      </c>
    </row>
    <row r="510" spans="1:9" x14ac:dyDescent="0.4">
      <c r="A510" s="35">
        <f>'3454'!Y503</f>
        <v>495500</v>
      </c>
      <c r="B510" s="106">
        <f>IF(A510&gt;174999.99,VLOOKUP(A510,'Higher Income Adjustment'!A$1:B$190,2),0)</f>
        <v>0.7000000000000004</v>
      </c>
      <c r="C510" s="85">
        <f>'3454'!AX503</f>
        <v>57204.801987656836</v>
      </c>
      <c r="D510" s="85">
        <f>'3454'!AY503</f>
        <v>62408.188623243535</v>
      </c>
      <c r="E510" s="85">
        <f>'3454'!AZ503</f>
        <v>67611.575258830228</v>
      </c>
      <c r="G510" s="85">
        <f>'3454'!BE503</f>
        <v>19431.91167219355</v>
      </c>
      <c r="H510" s="85">
        <f>'3454'!BF503</f>
        <v>22416.487138344335</v>
      </c>
      <c r="I510" s="85">
        <f>'3454'!BG503</f>
        <v>25401.06260449512</v>
      </c>
    </row>
    <row r="511" spans="1:9" x14ac:dyDescent="0.4">
      <c r="A511" s="35">
        <f>'3454'!Y504</f>
        <v>496500</v>
      </c>
      <c r="B511" s="106">
        <f>IF(A511&gt;174999.99,VLOOKUP(A511,'Higher Income Adjustment'!A$1:B$190,2),0)</f>
        <v>0.7000000000000004</v>
      </c>
      <c r="C511" s="85">
        <f>'3454'!AX504</f>
        <v>57303.39237929877</v>
      </c>
      <c r="D511" s="85">
        <f>'3454'!AY504</f>
        <v>62508.638212453981</v>
      </c>
      <c r="E511" s="85">
        <f>'3454'!AZ504</f>
        <v>67713.8840456092</v>
      </c>
      <c r="G511" s="85">
        <f>'3454'!BE504</f>
        <v>19460.65405029272</v>
      </c>
      <c r="H511" s="85">
        <f>'3454'!BF504</f>
        <v>22446.29592104465</v>
      </c>
      <c r="I511" s="85">
        <f>'3454'!BG504</f>
        <v>25431.937791796579</v>
      </c>
    </row>
    <row r="512" spans="1:9" x14ac:dyDescent="0.4">
      <c r="A512" s="35">
        <f>'3454'!Y505</f>
        <v>497500</v>
      </c>
      <c r="B512" s="106">
        <f>IF(A512&gt;174999.99,VLOOKUP(A512,'Higher Income Adjustment'!A$1:B$190,2),0)</f>
        <v>0.7000000000000004</v>
      </c>
      <c r="C512" s="85">
        <f>'3454'!AX505</f>
        <v>57401.978389530428</v>
      </c>
      <c r="D512" s="85">
        <f>'3454'!AY505</f>
        <v>62609.087801664413</v>
      </c>
      <c r="E512" s="85">
        <f>'3454'!AZ505</f>
        <v>67816.197213798398</v>
      </c>
      <c r="G512" s="85">
        <f>'3454'!BE505</f>
        <v>19489.393915288318</v>
      </c>
      <c r="H512" s="85">
        <f>'3454'!BF505</f>
        <v>22476.104703744964</v>
      </c>
      <c r="I512" s="85">
        <f>'3454'!BG505</f>
        <v>25462.815492201611</v>
      </c>
    </row>
    <row r="513" spans="1:9" x14ac:dyDescent="0.4">
      <c r="A513" s="35">
        <f>'3454'!Y506</f>
        <v>498500</v>
      </c>
      <c r="B513" s="106">
        <f>IF(A513&gt;174999.99,VLOOKUP(A513,'Higher Income Adjustment'!A$1:B$190,2),0)</f>
        <v>0.7000000000000004</v>
      </c>
      <c r="C513" s="85">
        <f>'3454'!AX506</f>
        <v>57500.560023054371</v>
      </c>
      <c r="D513" s="85">
        <f>'3454'!AY506</f>
        <v>62709.537390874859</v>
      </c>
      <c r="E513" s="85">
        <f>'3454'!AZ506</f>
        <v>67918.514758695354</v>
      </c>
      <c r="G513" s="85">
        <f>'3454'!BE506</f>
        <v>19518.131269877627</v>
      </c>
      <c r="H513" s="85">
        <f>'3454'!BF506</f>
        <v>22505.913486445279</v>
      </c>
      <c r="I513" s="85">
        <f>'3454'!BG506</f>
        <v>25493.695703012931</v>
      </c>
    </row>
    <row r="514" spans="1:9" x14ac:dyDescent="0.4">
      <c r="A514" s="35">
        <f>'3454'!Y507</f>
        <v>499500</v>
      </c>
      <c r="B514" s="106">
        <f>IF(A514&gt;174999.99,VLOOKUP(A514,'Higher Income Adjustment'!A$1:B$190,2),0)</f>
        <v>0.7000000000000004</v>
      </c>
      <c r="C514" s="85">
        <f>'3454'!AX507</f>
        <v>57599.137284577373</v>
      </c>
      <c r="D514" s="85">
        <f>'3454'!AY507</f>
        <v>62809.98698008529</v>
      </c>
      <c r="E514" s="85">
        <f>'3454'!AZ507</f>
        <v>68020.836675593207</v>
      </c>
      <c r="G514" s="85">
        <f>'3454'!BE507</f>
        <v>19546.866116760397</v>
      </c>
      <c r="H514" s="85">
        <f>'3454'!BF507</f>
        <v>22535.722269145594</v>
      </c>
      <c r="I514" s="85">
        <f>'3454'!BG507</f>
        <v>25524.57842153079</v>
      </c>
    </row>
    <row r="515" spans="1:9" x14ac:dyDescent="0.4">
      <c r="A515" s="35">
        <f>'3454'!Y508</f>
        <v>500500</v>
      </c>
      <c r="B515" s="106">
        <f>IF(A515&gt;174999.99,VLOOKUP(A515,'Higher Income Adjustment'!A$1:B$190,2),0)</f>
        <v>0.7000000000000004</v>
      </c>
      <c r="C515" s="85">
        <f>'3454'!AX508</f>
        <v>57697.710178810528</v>
      </c>
      <c r="D515" s="85">
        <f>'3454'!AY508</f>
        <v>62910.436569295736</v>
      </c>
      <c r="E515" s="85">
        <f>'3454'!AZ508</f>
        <v>68123.162959780951</v>
      </c>
      <c r="G515" s="85">
        <f>'3454'!BE508</f>
        <v>19575.598458638811</v>
      </c>
      <c r="H515" s="85">
        <f>'3454'!BF508</f>
        <v>22565.531051845908</v>
      </c>
      <c r="I515" s="85">
        <f>'3454'!BG508</f>
        <v>25555.463645053005</v>
      </c>
    </row>
    <row r="516" spans="1:9" x14ac:dyDescent="0.4">
      <c r="A516" s="35">
        <f>'3454'!Y509</f>
        <v>501500</v>
      </c>
      <c r="B516" s="106">
        <f>IF(A516&gt;174999.99,VLOOKUP(A516,'Higher Income Adjustment'!A$1:B$190,2),0)</f>
        <v>0.7000000000000004</v>
      </c>
      <c r="C516" s="85">
        <f>'3454'!AX509</f>
        <v>57796.278710469072</v>
      </c>
      <c r="D516" s="85">
        <f>'3454'!AY509</f>
        <v>63010.886158506182</v>
      </c>
      <c r="E516" s="85">
        <f>'3454'!AZ509</f>
        <v>68225.493606543285</v>
      </c>
      <c r="G516" s="85">
        <f>'3454'!BE509</f>
        <v>19604.328298217457</v>
      </c>
      <c r="H516" s="85">
        <f>'3454'!BF509</f>
        <v>22595.339834546219</v>
      </c>
      <c r="I516" s="85">
        <f>'3454'!BG509</f>
        <v>25586.351370874982</v>
      </c>
    </row>
    <row r="517" spans="1:9" x14ac:dyDescent="0.4">
      <c r="A517" s="35">
        <f>'3454'!Y510</f>
        <v>502500</v>
      </c>
      <c r="B517" s="106">
        <f>IF(A517&gt;174999.99,VLOOKUP(A517,'Higher Income Adjustment'!A$1:B$190,2),0)</f>
        <v>0.7000000000000004</v>
      </c>
      <c r="C517" s="85">
        <f>'3454'!AX510</f>
        <v>57894.842884272402</v>
      </c>
      <c r="D517" s="85">
        <f>'3454'!AY510</f>
        <v>63111.335747716614</v>
      </c>
      <c r="E517" s="85">
        <f>'3454'!AZ510</f>
        <v>68327.828611160832</v>
      </c>
      <c r="G517" s="85">
        <f>'3454'!BE510</f>
        <v>19633.055638203325</v>
      </c>
      <c r="H517" s="85">
        <f>'3454'!BF510</f>
        <v>22625.148617246537</v>
      </c>
      <c r="I517" s="85">
        <f>'3454'!BG510</f>
        <v>25617.24159628975</v>
      </c>
    </row>
    <row r="518" spans="1:9" x14ac:dyDescent="0.4">
      <c r="A518" s="35">
        <f>'3454'!Y511</f>
        <v>503500</v>
      </c>
      <c r="B518" s="106">
        <f>IF(A518&gt;174999.99,VLOOKUP(A518,'Higher Income Adjustment'!A$1:B$190,2),0)</f>
        <v>0.7000000000000004</v>
      </c>
      <c r="C518" s="85">
        <f>'3454'!AX511</f>
        <v>57993.402704944063</v>
      </c>
      <c r="D518" s="85">
        <f>'3454'!AY511</f>
        <v>63211.78533692706</v>
      </c>
      <c r="E518" s="85">
        <f>'3454'!AZ511</f>
        <v>68430.167968910057</v>
      </c>
      <c r="G518" s="85">
        <f>'3454'!BE511</f>
        <v>19661.780481305719</v>
      </c>
      <c r="H518" s="85">
        <f>'3454'!BF511</f>
        <v>22654.957399946848</v>
      </c>
      <c r="I518" s="85">
        <f>'3454'!BG511</f>
        <v>25648.134318587978</v>
      </c>
    </row>
    <row r="519" spans="1:9" x14ac:dyDescent="0.4">
      <c r="A519" s="35">
        <f>'3454'!Y512</f>
        <v>504500</v>
      </c>
      <c r="B519" s="106">
        <f>IF(A519&gt;174999.99,VLOOKUP(A519,'Higher Income Adjustment'!A$1:B$190,2),0)</f>
        <v>0.7000000000000004</v>
      </c>
      <c r="C519" s="85">
        <f>'3454'!AX512</f>
        <v>58091.958177211593</v>
      </c>
      <c r="D519" s="85">
        <f>'3454'!AY512</f>
        <v>63312.234926137491</v>
      </c>
      <c r="E519" s="85">
        <f>'3454'!AZ512</f>
        <v>68532.51167506339</v>
      </c>
      <c r="G519" s="85">
        <f>'3454'!BE512</f>
        <v>19690.502830236321</v>
      </c>
      <c r="H519" s="85">
        <f>'3454'!BF512</f>
        <v>22684.766182647167</v>
      </c>
      <c r="I519" s="85">
        <f>'3454'!BG512</f>
        <v>25679.029535058013</v>
      </c>
    </row>
    <row r="520" spans="1:9" x14ac:dyDescent="0.4">
      <c r="A520" s="35">
        <f>'3454'!Y513</f>
        <v>505500</v>
      </c>
      <c r="B520" s="106">
        <f>IF(A520&gt;174999.99,VLOOKUP(A520,'Higher Income Adjustment'!A$1:B$190,2),0)</f>
        <v>0.7000000000000004</v>
      </c>
      <c r="C520" s="85">
        <f>'3454'!AX513</f>
        <v>58190.509305806598</v>
      </c>
      <c r="D520" s="85">
        <f>'3454'!AY513</f>
        <v>63412.684515347937</v>
      </c>
      <c r="E520" s="85">
        <f>'3454'!AZ513</f>
        <v>68634.859724889277</v>
      </c>
      <c r="G520" s="85">
        <f>'3454'!BE513</f>
        <v>19719.222687709062</v>
      </c>
      <c r="H520" s="85">
        <f>'3454'!BF513</f>
        <v>22714.574965347478</v>
      </c>
      <c r="I520" s="85">
        <f>'3454'!BG513</f>
        <v>25709.927242985894</v>
      </c>
    </row>
    <row r="521" spans="1:9" x14ac:dyDescent="0.4">
      <c r="A521" s="35">
        <f>'3454'!Y514</f>
        <v>506500</v>
      </c>
      <c r="B521" s="106">
        <f>IF(A521&gt;174999.99,VLOOKUP(A521,'Higher Income Adjustment'!A$1:B$190,2),0)</f>
        <v>0.7000000000000004</v>
      </c>
      <c r="C521" s="85">
        <f>'3454'!AX514</f>
        <v>58289.056095464621</v>
      </c>
      <c r="D521" s="85">
        <f>'3454'!AY514</f>
        <v>63513.134104558369</v>
      </c>
      <c r="E521" s="85">
        <f>'3454'!AZ514</f>
        <v>68737.212113652116</v>
      </c>
      <c r="G521" s="85">
        <f>'3454'!BE514</f>
        <v>19747.940056440199</v>
      </c>
      <c r="H521" s="85">
        <f>'3454'!BF514</f>
        <v>22744.383748047796</v>
      </c>
      <c r="I521" s="85">
        <f>'3454'!BG514</f>
        <v>25740.827439655393</v>
      </c>
    </row>
    <row r="522" spans="1:9" x14ac:dyDescent="0.4">
      <c r="A522" s="35">
        <f>'3454'!Y515</f>
        <v>507500</v>
      </c>
      <c r="B522" s="106">
        <f>IF(A522&gt;174999.99,VLOOKUP(A522,'Higher Income Adjustment'!A$1:B$190,2),0)</f>
        <v>0.7000000000000004</v>
      </c>
      <c r="C522" s="85">
        <f>'3454'!AX515</f>
        <v>58387.598550925133</v>
      </c>
      <c r="D522" s="85">
        <f>'3454'!AY515</f>
        <v>63613.583693768815</v>
      </c>
      <c r="E522" s="85">
        <f>'3454'!AZ515</f>
        <v>68839.568836612496</v>
      </c>
      <c r="G522" s="85">
        <f>'3454'!BE515</f>
        <v>19776.654939148186</v>
      </c>
      <c r="H522" s="85">
        <f>'3454'!BF515</f>
        <v>22774.192530748107</v>
      </c>
      <c r="I522" s="85">
        <f>'3454'!BG515</f>
        <v>25771.730122348028</v>
      </c>
    </row>
    <row r="523" spans="1:9" x14ac:dyDescent="0.4">
      <c r="A523" s="35">
        <f>'3454'!Y516</f>
        <v>508500</v>
      </c>
      <c r="B523" s="106">
        <f>IF(A523&gt;174999.99,VLOOKUP(A523,'Higher Income Adjustment'!A$1:B$190,2),0)</f>
        <v>0.7000000000000004</v>
      </c>
      <c r="C523" s="85">
        <f>'3454'!AX516</f>
        <v>58486.136676931463</v>
      </c>
      <c r="D523" s="85">
        <f>'3454'!AY516</f>
        <v>63714.033282979261</v>
      </c>
      <c r="E523" s="85">
        <f>'3454'!AZ516</f>
        <v>68941.929889027058</v>
      </c>
      <c r="G523" s="85">
        <f>'3454'!BE516</f>
        <v>19805.36733855374</v>
      </c>
      <c r="H523" s="85">
        <f>'3454'!BF516</f>
        <v>22804.001313448422</v>
      </c>
      <c r="I523" s="85">
        <f>'3454'!BG516</f>
        <v>25802.635288343103</v>
      </c>
    </row>
    <row r="524" spans="1:9" x14ac:dyDescent="0.4">
      <c r="A524" s="35">
        <f>'3454'!Y517</f>
        <v>509500</v>
      </c>
      <c r="B524" s="106">
        <f>IF(A524&gt;174999.99,VLOOKUP(A524,'Higher Income Adjustment'!A$1:B$190,2),0)</f>
        <v>0.7000000000000004</v>
      </c>
      <c r="C524" s="85">
        <f>'3454'!AX517</f>
        <v>58584.670478230779</v>
      </c>
      <c r="D524" s="85">
        <f>'3454'!AY517</f>
        <v>63814.482872189692</v>
      </c>
      <c r="E524" s="85">
        <f>'3454'!AZ517</f>
        <v>69044.295266148605</v>
      </c>
      <c r="G524" s="85">
        <f>'3454'!BE517</f>
        <v>19834.077257379751</v>
      </c>
      <c r="H524" s="85">
        <f>'3454'!BF517</f>
        <v>22833.810096148736</v>
      </c>
      <c r="I524" s="85">
        <f>'3454'!BG517</f>
        <v>25833.542934917721</v>
      </c>
    </row>
    <row r="525" spans="1:9" x14ac:dyDescent="0.4">
      <c r="A525" s="35">
        <f>'3454'!Y518</f>
        <v>510500</v>
      </c>
      <c r="B525" s="106">
        <f>IF(A525&gt;174999.99,VLOOKUP(A525,'Higher Income Adjustment'!A$1:B$190,2),0)</f>
        <v>0.7000000000000004</v>
      </c>
      <c r="C525" s="85">
        <f>'3454'!AX518</f>
        <v>58683.199959574027</v>
      </c>
      <c r="D525" s="85">
        <f>'3454'!AY518</f>
        <v>63914.932461400138</v>
      </c>
      <c r="E525" s="85">
        <f>'3454'!AZ518</f>
        <v>69146.664963226256</v>
      </c>
      <c r="G525" s="85">
        <f>'3454'!BE518</f>
        <v>19862.784698351275</v>
      </c>
      <c r="H525" s="85">
        <f>'3454'!BF518</f>
        <v>22863.618878849051</v>
      </c>
      <c r="I525" s="85">
        <f>'3454'!BG518</f>
        <v>25864.453059346826</v>
      </c>
    </row>
    <row r="526" spans="1:9" x14ac:dyDescent="0.4">
      <c r="A526" s="35">
        <f>'3454'!Y519</f>
        <v>511500</v>
      </c>
      <c r="B526" s="106">
        <f>IF(A526&gt;174999.99,VLOOKUP(A526,'Higher Income Adjustment'!A$1:B$190,2),0)</f>
        <v>0.7000000000000004</v>
      </c>
      <c r="C526" s="85">
        <f>'3454'!AX519</f>
        <v>58781.725125715871</v>
      </c>
      <c r="D526" s="85">
        <f>'3454'!AY519</f>
        <v>64015.382050610569</v>
      </c>
      <c r="E526" s="85">
        <f>'3454'!AZ519</f>
        <v>69249.038975505275</v>
      </c>
      <c r="G526" s="85">
        <f>'3454'!BE519</f>
        <v>19891.489664195524</v>
      </c>
      <c r="H526" s="85">
        <f>'3454'!BF519</f>
        <v>22893.427661549365</v>
      </c>
      <c r="I526" s="85">
        <f>'3454'!BG519</f>
        <v>25895.365658903207</v>
      </c>
    </row>
    <row r="527" spans="1:9" x14ac:dyDescent="0.4">
      <c r="A527" s="35">
        <f>'3454'!Y520</f>
        <v>512500</v>
      </c>
      <c r="B527" s="106">
        <f>IF(A527&gt;174999.99,VLOOKUP(A527,'Higher Income Adjustment'!A$1:B$190,2),0)</f>
        <v>0.7000000000000004</v>
      </c>
      <c r="C527" s="85">
        <f>'3454'!AX520</f>
        <v>58880.245981414701</v>
      </c>
      <c r="D527" s="85">
        <f>'3454'!AY520</f>
        <v>64115.831639821015</v>
      </c>
      <c r="E527" s="85">
        <f>'3454'!AZ520</f>
        <v>69351.41729822733</v>
      </c>
      <c r="G527" s="85">
        <f>'3454'!BE520</f>
        <v>19920.192157641806</v>
      </c>
      <c r="H527" s="85">
        <f>'3454'!BF520</f>
        <v>22923.23644424968</v>
      </c>
      <c r="I527" s="85">
        <f>'3454'!BG520</f>
        <v>25926.280730857554</v>
      </c>
    </row>
    <row r="528" spans="1:9" x14ac:dyDescent="0.4">
      <c r="A528" s="35">
        <f>'3454'!Y521</f>
        <v>513500</v>
      </c>
      <c r="B528" s="106">
        <f>IF(A528&gt;174999.99,VLOOKUP(A528,'Higher Income Adjustment'!A$1:B$190,2),0)</f>
        <v>0.7000000000000004</v>
      </c>
      <c r="C528" s="85">
        <f>'3454'!AX521</f>
        <v>58978.762531432483</v>
      </c>
      <c r="D528" s="85">
        <f>'3454'!AY521</f>
        <v>64216.281229031447</v>
      </c>
      <c r="E528" s="85">
        <f>'3454'!AZ521</f>
        <v>69453.79992663041</v>
      </c>
      <c r="G528" s="85">
        <f>'3454'!BE521</f>
        <v>19948.892181421535</v>
      </c>
      <c r="H528" s="85">
        <f>'3454'!BF521</f>
        <v>22953.045226949995</v>
      </c>
      <c r="I528" s="85">
        <f>'3454'!BG521</f>
        <v>25957.198272478454</v>
      </c>
    </row>
    <row r="529" spans="1:9" x14ac:dyDescent="0.4">
      <c r="A529" s="35">
        <f>'3454'!Y522</f>
        <v>514500</v>
      </c>
      <c r="B529" s="106">
        <f>IF(A529&gt;174999.99,VLOOKUP(A529,'Higher Income Adjustment'!A$1:B$190,2),0)</f>
        <v>0.7000000000000004</v>
      </c>
      <c r="C529" s="85">
        <f>'3454'!AX522</f>
        <v>59077.274780534863</v>
      </c>
      <c r="D529" s="85">
        <f>'3454'!AY522</f>
        <v>64316.730818241893</v>
      </c>
      <c r="E529" s="85">
        <f>'3454'!AZ522</f>
        <v>69556.186855948923</v>
      </c>
      <c r="G529" s="85">
        <f>'3454'!BE522</f>
        <v>19977.589738268172</v>
      </c>
      <c r="H529" s="85">
        <f>'3454'!BF522</f>
        <v>22982.854009650309</v>
      </c>
      <c r="I529" s="85">
        <f>'3454'!BG522</f>
        <v>25988.118281032446</v>
      </c>
    </row>
    <row r="530" spans="1:9" x14ac:dyDescent="0.4">
      <c r="A530" s="35">
        <f>'3454'!Y523</f>
        <v>515500</v>
      </c>
      <c r="B530" s="106">
        <f>IF(A530&gt;174999.99,VLOOKUP(A530,'Higher Income Adjustment'!A$1:B$190,2),0)</f>
        <v>0.7000000000000004</v>
      </c>
      <c r="C530" s="85">
        <f>'3454'!AX523</f>
        <v>59175.78273349096</v>
      </c>
      <c r="D530" s="85">
        <f>'3454'!AY523</f>
        <v>64417.180407452339</v>
      </c>
      <c r="E530" s="85">
        <f>'3454'!AZ523</f>
        <v>69658.578081413725</v>
      </c>
      <c r="G530" s="85">
        <f>'3454'!BE523</f>
        <v>20006.284830917226</v>
      </c>
      <c r="H530" s="85">
        <f>'3454'!BF523</f>
        <v>23012.662792350624</v>
      </c>
      <c r="I530" s="85">
        <f>'3454'!BG523</f>
        <v>26019.040753784022</v>
      </c>
    </row>
    <row r="531" spans="1:9" x14ac:dyDescent="0.4">
      <c r="A531" s="35">
        <f>'3454'!Y524</f>
        <v>516500</v>
      </c>
      <c r="B531" s="106">
        <f>IF(A531&gt;174999.99,VLOOKUP(A531,'Higher Income Adjustment'!A$1:B$190,2),0)</f>
        <v>0.7000000000000004</v>
      </c>
      <c r="C531" s="85">
        <f>'3454'!AX524</f>
        <v>59274.286395073417</v>
      </c>
      <c r="D531" s="85">
        <f>'3454'!AY524</f>
        <v>64517.62999666277</v>
      </c>
      <c r="E531" s="85">
        <f>'3454'!AZ524</f>
        <v>69760.973598252123</v>
      </c>
      <c r="G531" s="85">
        <f>'3454'!BE524</f>
        <v>20034.977462106206</v>
      </c>
      <c r="H531" s="85">
        <f>'3454'!BF524</f>
        <v>23042.471575050935</v>
      </c>
      <c r="I531" s="85">
        <f>'3454'!BG524</f>
        <v>26049.965687995664</v>
      </c>
    </row>
    <row r="532" spans="1:9" x14ac:dyDescent="0.4">
      <c r="A532" s="35">
        <f>'3454'!Y525</f>
        <v>517500</v>
      </c>
      <c r="B532" s="106">
        <f>IF(A532&gt;174999.99,VLOOKUP(A532,'Higher Income Adjustment'!A$1:B$190,2),0)</f>
        <v>0.7000000000000004</v>
      </c>
      <c r="C532" s="85">
        <f>'3454'!AX525</f>
        <v>59372.785770058385</v>
      </c>
      <c r="D532" s="85">
        <f>'3454'!AY525</f>
        <v>64618.079585873216</v>
      </c>
      <c r="E532" s="85">
        <f>'3454'!AZ525</f>
        <v>69863.373401688048</v>
      </c>
      <c r="G532" s="85">
        <f>'3454'!BE525</f>
        <v>20063.66763457462</v>
      </c>
      <c r="H532" s="85">
        <f>'3454'!BF525</f>
        <v>23072.280357751253</v>
      </c>
      <c r="I532" s="85">
        <f>'3454'!BG525</f>
        <v>26080.893080927886</v>
      </c>
    </row>
    <row r="533" spans="1:9" x14ac:dyDescent="0.4">
      <c r="A533" s="35">
        <f>'3454'!Y526</f>
        <v>518500</v>
      </c>
      <c r="B533" s="106">
        <f>IF(A533&gt;174999.99,VLOOKUP(A533,'Higher Income Adjustment'!A$1:B$190,2),0)</f>
        <v>0.7000000000000004</v>
      </c>
      <c r="C533" s="85">
        <f>'3454'!AX526</f>
        <v>59471.280863225344</v>
      </c>
      <c r="D533" s="85">
        <f>'3454'!AY526</f>
        <v>64718.529175083648</v>
      </c>
      <c r="E533" s="85">
        <f>'3454'!AZ526</f>
        <v>69965.777486941952</v>
      </c>
      <c r="G533" s="85">
        <f>'3454'!BE526</f>
        <v>20092.35535106391</v>
      </c>
      <c r="H533" s="85">
        <f>'3454'!BF526</f>
        <v>23102.089140451564</v>
      </c>
      <c r="I533" s="85">
        <f>'3454'!BG526</f>
        <v>26111.822929839218</v>
      </c>
    </row>
    <row r="534" spans="1:9" x14ac:dyDescent="0.4">
      <c r="A534" s="35">
        <f>'3454'!Y527</f>
        <v>519500</v>
      </c>
      <c r="B534" s="106">
        <f>IF(A534&gt;174999.99,VLOOKUP(A534,'Higher Income Adjustment'!A$1:B$190,2),0)</f>
        <v>0.7000000000000004</v>
      </c>
      <c r="C534" s="85">
        <f>'3454'!AX527</f>
        <v>59569.771679357218</v>
      </c>
      <c r="D534" s="85">
        <f>'3454'!AY527</f>
        <v>64818.978764294094</v>
      </c>
      <c r="E534" s="85">
        <f>'3454'!AZ527</f>
        <v>70068.185849230969</v>
      </c>
      <c r="G534" s="85">
        <f>'3454'!BE527</f>
        <v>20121.040614317477</v>
      </c>
      <c r="H534" s="85">
        <f>'3454'!BF527</f>
        <v>23131.897923151882</v>
      </c>
      <c r="I534" s="85">
        <f>'3454'!BG527</f>
        <v>26142.755231986288</v>
      </c>
    </row>
    <row r="535" spans="1:9" x14ac:dyDescent="0.4">
      <c r="A535" s="35">
        <f>'3454'!Y528</f>
        <v>520500</v>
      </c>
      <c r="B535" s="106">
        <f>IF(A535&gt;174999.99,VLOOKUP(A535,'Higher Income Adjustment'!A$1:B$190,2),0)</f>
        <v>0.7000000000000004</v>
      </c>
      <c r="C535" s="85">
        <f>'3454'!AX528</f>
        <v>59668.258223240198</v>
      </c>
      <c r="D535" s="85">
        <f>'3454'!AY528</f>
        <v>64919.428353504525</v>
      </c>
      <c r="E535" s="85">
        <f>'3454'!AZ528</f>
        <v>70170.598483768859</v>
      </c>
      <c r="G535" s="85">
        <f>'3454'!BE528</f>
        <v>20149.723427080597</v>
      </c>
      <c r="H535" s="85">
        <f>'3454'!BF528</f>
        <v>23161.706705852193</v>
      </c>
      <c r="I535" s="85">
        <f>'3454'!BG528</f>
        <v>26173.68998462379</v>
      </c>
    </row>
    <row r="536" spans="1:9" x14ac:dyDescent="0.4">
      <c r="A536" s="35">
        <f>'3454'!Y529</f>
        <v>521500</v>
      </c>
      <c r="B536" s="106">
        <f>IF(A536&gt;174999.99,VLOOKUP(A536,'Higher Income Adjustment'!A$1:B$190,2),0)</f>
        <v>0.7000000000000004</v>
      </c>
      <c r="C536" s="85">
        <f>'3454'!AX529</f>
        <v>59766.7404996638</v>
      </c>
      <c r="D536" s="85">
        <f>'3454'!AY529</f>
        <v>65019.877942714971</v>
      </c>
      <c r="E536" s="85">
        <f>'3454'!AZ529</f>
        <v>70273.01538576615</v>
      </c>
      <c r="G536" s="85">
        <f>'3454'!BE529</f>
        <v>20178.403792100456</v>
      </c>
      <c r="H536" s="85">
        <f>'3454'!BF529</f>
        <v>23191.515488552512</v>
      </c>
      <c r="I536" s="85">
        <f>'3454'!BG529</f>
        <v>26204.627185004567</v>
      </c>
    </row>
    <row r="537" spans="1:9" x14ac:dyDescent="0.4">
      <c r="A537" s="35">
        <f>'3454'!Y530</f>
        <v>522500</v>
      </c>
      <c r="B537" s="106">
        <f>IF(A537&gt;174999.99,VLOOKUP(A537,'Higher Income Adjustment'!A$1:B$190,2),0)</f>
        <v>0.7000000000000004</v>
      </c>
      <c r="C537" s="85">
        <f>'3454'!AX530</f>
        <v>59865.218513420732</v>
      </c>
      <c r="D537" s="85">
        <f>'3454'!AY530</f>
        <v>65120.327531925417</v>
      </c>
      <c r="E537" s="85">
        <f>'3454'!AZ530</f>
        <v>70375.436550430095</v>
      </c>
      <c r="G537" s="85">
        <f>'3454'!BE530</f>
        <v>20207.081712126066</v>
      </c>
      <c r="H537" s="85">
        <f>'3454'!BF530</f>
        <v>23221.324271252823</v>
      </c>
      <c r="I537" s="85">
        <f>'3454'!BG530</f>
        <v>26235.566830379579</v>
      </c>
    </row>
    <row r="538" spans="1:9" x14ac:dyDescent="0.4">
      <c r="A538" s="35">
        <f>'3454'!Y531</f>
        <v>523500</v>
      </c>
      <c r="B538" s="106">
        <f>IF(A538&gt;174999.99,VLOOKUP(A538,'Higher Income Adjustment'!A$1:B$190,2),0)</f>
        <v>0.7000000000000004</v>
      </c>
      <c r="C538" s="85">
        <f>'3454'!AX531</f>
        <v>59963.692269306892</v>
      </c>
      <c r="D538" s="85">
        <f>'3454'!AY531</f>
        <v>65220.777121135849</v>
      </c>
      <c r="E538" s="85">
        <f>'3454'!AZ531</f>
        <v>70477.861972964805</v>
      </c>
      <c r="G538" s="85">
        <f>'3454'!BE531</f>
        <v>20235.757189908294</v>
      </c>
      <c r="H538" s="85">
        <f>'3454'!BF531</f>
        <v>23251.133053953137</v>
      </c>
      <c r="I538" s="85">
        <f>'3454'!BG531</f>
        <v>26266.50891799798</v>
      </c>
    </row>
    <row r="539" spans="1:9" x14ac:dyDescent="0.4">
      <c r="A539" s="35">
        <f>'3454'!Y532</f>
        <v>524500</v>
      </c>
      <c r="B539" s="106">
        <f>IF(A539&gt;174999.99,VLOOKUP(A539,'Higher Income Adjustment'!A$1:B$190,2),0)</f>
        <v>0.7000000000000004</v>
      </c>
      <c r="C539" s="85">
        <f>'3454'!AX532</f>
        <v>60062.161772121362</v>
      </c>
      <c r="D539" s="85">
        <f>'3454'!AY532</f>
        <v>65321.226710346295</v>
      </c>
      <c r="E539" s="85">
        <f>'3454'!AZ532</f>
        <v>70580.291648571219</v>
      </c>
      <c r="G539" s="85">
        <f>'3454'!BE532</f>
        <v>20264.430228199788</v>
      </c>
      <c r="H539" s="85">
        <f>'3454'!BF532</f>
        <v>23280.941836653452</v>
      </c>
      <c r="I539" s="85">
        <f>'3454'!BG532</f>
        <v>26297.453445107116</v>
      </c>
    </row>
    <row r="540" spans="1:9" x14ac:dyDescent="0.4">
      <c r="A540" s="35">
        <f>'3454'!Y533</f>
        <v>525500</v>
      </c>
      <c r="B540" s="106">
        <f>IF(A540&gt;174999.99,VLOOKUP(A540,'Higher Income Adjustment'!A$1:B$190,2),0)</f>
        <v>0.7000000000000004</v>
      </c>
      <c r="C540" s="85">
        <f>'3454'!AX533</f>
        <v>60160.627026666261</v>
      </c>
      <c r="D540" s="85">
        <f>'3454'!AY533</f>
        <v>65421.676299556726</v>
      </c>
      <c r="E540" s="85">
        <f>'3454'!AZ533</f>
        <v>70682.725572447191</v>
      </c>
      <c r="G540" s="85">
        <f>'3454'!BE533</f>
        <v>20293.100829754989</v>
      </c>
      <c r="H540" s="85">
        <f>'3454'!BF533</f>
        <v>23310.750619353767</v>
      </c>
      <c r="I540" s="85">
        <f>'3454'!BG533</f>
        <v>26328.400408952544</v>
      </c>
    </row>
    <row r="541" spans="1:9" x14ac:dyDescent="0.4">
      <c r="A541" s="35">
        <f>'3454'!Y534</f>
        <v>526500</v>
      </c>
      <c r="B541" s="106">
        <f>IF(A541&gt;174999.99,VLOOKUP(A541,'Higher Income Adjustment'!A$1:B$190,2),0)</f>
        <v>0.7000000000000004</v>
      </c>
      <c r="C541" s="85">
        <f>'3454'!AX534</f>
        <v>60259.088037746827</v>
      </c>
      <c r="D541" s="85">
        <f>'3454'!AY534</f>
        <v>65522.125888767172</v>
      </c>
      <c r="E541" s="85">
        <f>'3454'!AZ534</f>
        <v>70785.163739787517</v>
      </c>
      <c r="G541" s="85">
        <f>'3454'!BE534</f>
        <v>20321.768997330069</v>
      </c>
      <c r="H541" s="85">
        <f>'3454'!BF534</f>
        <v>23340.559402054081</v>
      </c>
      <c r="I541" s="85">
        <f>'3454'!BG534</f>
        <v>26359.349806778093</v>
      </c>
    </row>
    <row r="542" spans="1:9" x14ac:dyDescent="0.4">
      <c r="A542" s="35">
        <f>'3454'!Y535</f>
        <v>527500</v>
      </c>
      <c r="B542" s="106">
        <f>IF(A542&gt;174999.99,VLOOKUP(A542,'Higher Income Adjustment'!A$1:B$190,2),0)</f>
        <v>0.7000000000000004</v>
      </c>
      <c r="C542" s="85">
        <f>'3454'!AX535</f>
        <v>60357.544810171232</v>
      </c>
      <c r="D542" s="85">
        <f>'3454'!AY535</f>
        <v>65622.575477977603</v>
      </c>
      <c r="E542" s="85">
        <f>'3454'!AZ535</f>
        <v>70887.606145783982</v>
      </c>
      <c r="G542" s="85">
        <f>'3454'!BE535</f>
        <v>20350.434733682949</v>
      </c>
      <c r="H542" s="85">
        <f>'3454'!BF535</f>
        <v>23370.368184754396</v>
      </c>
      <c r="I542" s="85">
        <f>'3454'!BG535</f>
        <v>26390.301635825843</v>
      </c>
    </row>
    <row r="543" spans="1:9" x14ac:dyDescent="0.4">
      <c r="A543" s="35">
        <f>'3454'!Y536</f>
        <v>528500</v>
      </c>
      <c r="B543" s="106">
        <f>IF(A543&gt;174999.99,VLOOKUP(A543,'Higher Income Adjustment'!A$1:B$190,2),0)</f>
        <v>0.7000000000000004</v>
      </c>
      <c r="C543" s="85">
        <f>'3454'!AX536</f>
        <v>60455.997348750687</v>
      </c>
      <c r="D543" s="85">
        <f>'3454'!AY536</f>
        <v>65723.025067188049</v>
      </c>
      <c r="E543" s="85">
        <f>'3454'!AZ536</f>
        <v>70990.052785625419</v>
      </c>
      <c r="G543" s="85">
        <f>'3454'!BE536</f>
        <v>20379.09804157323</v>
      </c>
      <c r="H543" s="85">
        <f>'3454'!BF536</f>
        <v>23400.17696745471</v>
      </c>
      <c r="I543" s="85">
        <f>'3454'!BG536</f>
        <v>26421.255893336191</v>
      </c>
    </row>
    <row r="544" spans="1:9" x14ac:dyDescent="0.4">
      <c r="A544" s="35">
        <f>'3454'!Y537</f>
        <v>529500</v>
      </c>
      <c r="B544" s="106">
        <f>IF(A544&gt;174999.99,VLOOKUP(A544,'Higher Income Adjustment'!A$1:B$190,2),0)</f>
        <v>0.7000000000000004</v>
      </c>
      <c r="C544" s="85">
        <f>'3454'!AX537</f>
        <v>60554.445658299272</v>
      </c>
      <c r="D544" s="85">
        <f>'3454'!AY537</f>
        <v>65823.474656398495</v>
      </c>
      <c r="E544" s="85">
        <f>'3454'!AZ537</f>
        <v>71092.503654497719</v>
      </c>
      <c r="G544" s="85">
        <f>'3454'!BE537</f>
        <v>20407.758923762205</v>
      </c>
      <c r="H544" s="85">
        <f>'3454'!BF537</f>
        <v>23429.985750155025</v>
      </c>
      <c r="I544" s="85">
        <f>'3454'!BG537</f>
        <v>26452.212576547845</v>
      </c>
    </row>
    <row r="545" spans="1:9" x14ac:dyDescent="0.4">
      <c r="A545" s="35">
        <f>'3454'!Y538</f>
        <v>530500</v>
      </c>
      <c r="B545" s="106">
        <f>IF(A545&gt;174999.99,VLOOKUP(A545,'Higher Income Adjustment'!A$1:B$190,2),0)</f>
        <v>0.7000000000000004</v>
      </c>
      <c r="C545" s="85">
        <f>'3454'!AX538</f>
        <v>60652.889743633939</v>
      </c>
      <c r="D545" s="85">
        <f>'3454'!AY538</f>
        <v>65923.924245608927</v>
      </c>
      <c r="E545" s="85">
        <f>'3454'!AZ538</f>
        <v>71194.958747583907</v>
      </c>
      <c r="G545" s="85">
        <f>'3454'!BE538</f>
        <v>20436.417383012802</v>
      </c>
      <c r="H545" s="85">
        <f>'3454'!BF538</f>
        <v>23459.79453285534</v>
      </c>
      <c r="I545" s="85">
        <f>'3454'!BG538</f>
        <v>26483.171682697877</v>
      </c>
    </row>
    <row r="546" spans="1:9" x14ac:dyDescent="0.4">
      <c r="A546" s="35">
        <f>'3454'!Y539</f>
        <v>531500</v>
      </c>
      <c r="B546" s="106">
        <f>IF(A546&gt;174999.99,VLOOKUP(A546,'Higher Income Adjustment'!A$1:B$190,2),0)</f>
        <v>0.7000000000000004</v>
      </c>
      <c r="C546" s="85">
        <f>'3454'!AX539</f>
        <v>60751.329609574532</v>
      </c>
      <c r="D546" s="85">
        <f>'3454'!AY539</f>
        <v>66024.373834819373</v>
      </c>
      <c r="E546" s="85">
        <f>'3454'!AZ539</f>
        <v>71297.418060064214</v>
      </c>
      <c r="G546" s="85">
        <f>'3454'!BE539</f>
        <v>20465.073422089576</v>
      </c>
      <c r="H546" s="85">
        <f>'3454'!BF539</f>
        <v>23489.603315555651</v>
      </c>
      <c r="I546" s="85">
        <f>'3454'!BG539</f>
        <v>26514.133209021726</v>
      </c>
    </row>
    <row r="547" spans="1:9" x14ac:dyDescent="0.4">
      <c r="A547" s="35">
        <f>'3454'!Y540</f>
        <v>532500</v>
      </c>
      <c r="B547" s="106">
        <f>IF(A547&gt;174999.99,VLOOKUP(A547,'Higher Income Adjustment'!A$1:B$190,2),0)</f>
        <v>0.7000000000000004</v>
      </c>
      <c r="C547" s="85">
        <f>'3454'!AX540</f>
        <v>60849.765260943597</v>
      </c>
      <c r="D547" s="85">
        <f>'3454'!AY540</f>
        <v>66124.823424029804</v>
      </c>
      <c r="E547" s="85">
        <f>'3454'!AZ540</f>
        <v>71399.881587116019</v>
      </c>
      <c r="G547" s="85">
        <f>'3454'!BE540</f>
        <v>20493.727043758696</v>
      </c>
      <c r="H547" s="85">
        <f>'3454'!BF540</f>
        <v>23519.412098255969</v>
      </c>
      <c r="I547" s="85">
        <f>'3454'!BG540</f>
        <v>26545.097152753242</v>
      </c>
    </row>
    <row r="548" spans="1:9" x14ac:dyDescent="0.4">
      <c r="A548" s="35">
        <f>'3454'!Y541</f>
        <v>533500</v>
      </c>
      <c r="B548" s="106">
        <f>IF(A548&gt;174999.99,VLOOKUP(A548,'Higher Income Adjustment'!A$1:B$190,2),0)</f>
        <v>0.7000000000000004</v>
      </c>
      <c r="C548" s="85">
        <f>'3454'!AX541</f>
        <v>60948.196702566507</v>
      </c>
      <c r="D548" s="85">
        <f>'3454'!AY541</f>
        <v>66225.27301324025</v>
      </c>
      <c r="E548" s="85">
        <f>'3454'!AZ541</f>
        <v>71502.349323913993</v>
      </c>
      <c r="G548" s="85">
        <f>'3454'!BE541</f>
        <v>20522.378250787879</v>
      </c>
      <c r="H548" s="85">
        <f>'3454'!BF541</f>
        <v>23549.22088095628</v>
      </c>
      <c r="I548" s="85">
        <f>'3454'!BG541</f>
        <v>26576.063511124681</v>
      </c>
    </row>
    <row r="549" spans="1:9" x14ac:dyDescent="0.4">
      <c r="A549" s="35">
        <f>'3454'!Y542</f>
        <v>534500</v>
      </c>
      <c r="B549" s="106">
        <f>IF(A549&gt;174999.99,VLOOKUP(A549,'Higher Income Adjustment'!A$1:B$190,2),0)</f>
        <v>0.7000000000000004</v>
      </c>
      <c r="C549" s="85">
        <f>'3454'!AX542</f>
        <v>61046.62393927126</v>
      </c>
      <c r="D549" s="85">
        <f>'3454'!AY542</f>
        <v>66325.722602450682</v>
      </c>
      <c r="E549" s="85">
        <f>'3454'!AZ542</f>
        <v>71604.821265630104</v>
      </c>
      <c r="G549" s="85">
        <f>'3454'!BE542</f>
        <v>20551.027045946415</v>
      </c>
      <c r="H549" s="85">
        <f>'3454'!BF542</f>
        <v>23579.029663656598</v>
      </c>
      <c r="I549" s="85">
        <f>'3454'!BG542</f>
        <v>26607.032281366781</v>
      </c>
    </row>
    <row r="550" spans="1:9" x14ac:dyDescent="0.4">
      <c r="A550" s="35">
        <f>'3454'!Y543</f>
        <v>535500</v>
      </c>
      <c r="B550" s="106">
        <f>IF(A550&gt;174999.99,VLOOKUP(A550,'Higher Income Adjustment'!A$1:B$190,2),0)</f>
        <v>0.7000000000000004</v>
      </c>
      <c r="C550" s="85">
        <f>'3454'!AX543</f>
        <v>61145.046975888588</v>
      </c>
      <c r="D550" s="85">
        <f>'3454'!AY543</f>
        <v>66426.172191661128</v>
      </c>
      <c r="E550" s="85">
        <f>'3454'!AZ543</f>
        <v>71707.297407433667</v>
      </c>
      <c r="G550" s="85">
        <f>'3454'!BE543</f>
        <v>20579.673432005096</v>
      </c>
      <c r="H550" s="85">
        <f>'3454'!BF543</f>
        <v>23608.838446356909</v>
      </c>
      <c r="I550" s="85">
        <f>'3454'!BG543</f>
        <v>26638.003460708722</v>
      </c>
    </row>
    <row r="551" spans="1:9" x14ac:dyDescent="0.4">
      <c r="A551" s="35">
        <f>'3454'!Y544</f>
        <v>536500</v>
      </c>
      <c r="B551" s="106">
        <f>IF(A551&gt;174999.99,VLOOKUP(A551,'Higher Income Adjustment'!A$1:B$190,2),0)</f>
        <v>0.7000000000000004</v>
      </c>
      <c r="C551" s="85">
        <f>'3454'!AX544</f>
        <v>61243.465817251759</v>
      </c>
      <c r="D551" s="85">
        <f>'3454'!AY544</f>
        <v>66526.621780871574</v>
      </c>
      <c r="E551" s="85">
        <f>'3454'!AZ544</f>
        <v>71809.777744491381</v>
      </c>
      <c r="G551" s="85">
        <f>'3454'!BE544</f>
        <v>20608.31741173624</v>
      </c>
      <c r="H551" s="85">
        <f>'3454'!BF544</f>
        <v>23638.647229057227</v>
      </c>
      <c r="I551" s="85">
        <f>'3454'!BG544</f>
        <v>26668.977046378215</v>
      </c>
    </row>
    <row r="552" spans="1:9" x14ac:dyDescent="0.4">
      <c r="A552" s="35">
        <f>'3454'!Y545</f>
        <v>537500</v>
      </c>
      <c r="B552" s="106">
        <f>IF(A552&gt;174999.99,VLOOKUP(A552,'Higher Income Adjustment'!A$1:B$190,2),0)</f>
        <v>0.7000000000000004</v>
      </c>
      <c r="C552" s="85">
        <f>'3454'!AX545</f>
        <v>61341.88046819665</v>
      </c>
      <c r="D552" s="85">
        <f>'3454'!AY545</f>
        <v>66627.071370082005</v>
      </c>
      <c r="E552" s="85">
        <f>'3454'!AZ545</f>
        <v>71912.262271967367</v>
      </c>
      <c r="G552" s="85">
        <f>'3454'!BE545</f>
        <v>20636.958987913607</v>
      </c>
      <c r="H552" s="85">
        <f>'3454'!BF545</f>
        <v>23668.456011757538</v>
      </c>
      <c r="I552" s="85">
        <f>'3454'!BG545</f>
        <v>26699.953035601469</v>
      </c>
    </row>
    <row r="553" spans="1:9" x14ac:dyDescent="0.4">
      <c r="A553" s="35">
        <f>'3454'!Y546</f>
        <v>538500</v>
      </c>
      <c r="B553" s="106">
        <f>IF(A553&gt;174999.99,VLOOKUP(A553,'Higher Income Adjustment'!A$1:B$190,2),0)</f>
        <v>0.7000000000000004</v>
      </c>
      <c r="C553" s="85">
        <f>'3454'!AX546</f>
        <v>61440.290933561686</v>
      </c>
      <c r="D553" s="85">
        <f>'3454'!AY546</f>
        <v>66727.520959292451</v>
      </c>
      <c r="E553" s="85">
        <f>'3454'!AZ546</f>
        <v>72014.750985023216</v>
      </c>
      <c r="G553" s="85">
        <f>'3454'!BE546</f>
        <v>20665.598163312428</v>
      </c>
      <c r="H553" s="85">
        <f>'3454'!BF546</f>
        <v>23698.264794457853</v>
      </c>
      <c r="I553" s="85">
        <f>'3454'!BG546</f>
        <v>26730.931425603278</v>
      </c>
    </row>
    <row r="554" spans="1:9" x14ac:dyDescent="0.4">
      <c r="A554" s="35">
        <f>'3454'!Y547</f>
        <v>539500</v>
      </c>
      <c r="B554" s="106">
        <f>IF(A554&gt;174999.99,VLOOKUP(A554,'Higher Income Adjustment'!A$1:B$190,2),0)</f>
        <v>0.7000000000000004</v>
      </c>
      <c r="C554" s="85">
        <f>'3454'!AX547</f>
        <v>61538.697218187706</v>
      </c>
      <c r="D554" s="85">
        <f>'3454'!AY547</f>
        <v>66827.970548502883</v>
      </c>
      <c r="E554" s="85">
        <f>'3454'!AZ547</f>
        <v>72117.243878818059</v>
      </c>
      <c r="G554" s="85">
        <f>'3454'!BE547</f>
        <v>20694.234940709353</v>
      </c>
      <c r="H554" s="85">
        <f>'3454'!BF547</f>
        <v>23728.073577158168</v>
      </c>
      <c r="I554" s="85">
        <f>'3454'!BG547</f>
        <v>26761.912213606982</v>
      </c>
    </row>
    <row r="555" spans="1:9" x14ac:dyDescent="0.4">
      <c r="A555" s="35">
        <f>'3454'!Y548</f>
        <v>540500</v>
      </c>
      <c r="B555" s="106">
        <f>IF(A555&gt;174999.99,VLOOKUP(A555,'Higher Income Adjustment'!A$1:B$190,2),0)</f>
        <v>0.7000000000000004</v>
      </c>
      <c r="C555" s="85">
        <f>'3454'!AX548</f>
        <v>61637.099326918076</v>
      </c>
      <c r="D555" s="85">
        <f>'3454'!AY548</f>
        <v>66928.420137713329</v>
      </c>
      <c r="E555" s="85">
        <f>'3454'!AZ548</f>
        <v>72219.740948508581</v>
      </c>
      <c r="G555" s="85">
        <f>'3454'!BE548</f>
        <v>20722.869322882427</v>
      </c>
      <c r="H555" s="85">
        <f>'3454'!BF548</f>
        <v>23757.882359858482</v>
      </c>
      <c r="I555" s="85">
        <f>'3454'!BG548</f>
        <v>26792.895396834538</v>
      </c>
    </row>
    <row r="556" spans="1:9" x14ac:dyDescent="0.4">
      <c r="A556" s="35">
        <f>'3454'!Y549</f>
        <v>541500</v>
      </c>
      <c r="B556" s="106">
        <f>IF(A556&gt;174999.99,VLOOKUP(A556,'Higher Income Adjustment'!A$1:B$190,2),0)</f>
        <v>0.7000000000000004</v>
      </c>
      <c r="C556" s="85">
        <f>'3454'!AX549</f>
        <v>61735.497264598474</v>
      </c>
      <c r="D556" s="85">
        <f>'3454'!AY549</f>
        <v>67028.86972692376</v>
      </c>
      <c r="E556" s="85">
        <f>'3454'!AZ549</f>
        <v>72322.242189249038</v>
      </c>
      <c r="G556" s="85">
        <f>'3454'!BE549</f>
        <v>20751.501312611079</v>
      </c>
      <c r="H556" s="85">
        <f>'3454'!BF549</f>
        <v>23787.691142558797</v>
      </c>
      <c r="I556" s="85">
        <f>'3454'!BG549</f>
        <v>26823.880972506515</v>
      </c>
    </row>
    <row r="557" spans="1:9" x14ac:dyDescent="0.4">
      <c r="A557" s="35">
        <f>'3454'!Y550</f>
        <v>542500</v>
      </c>
      <c r="B557" s="106">
        <f>IF(A557&gt;174999.99,VLOOKUP(A557,'Higher Income Adjustment'!A$1:B$190,2),0)</f>
        <v>0.7000000000000004</v>
      </c>
      <c r="C557" s="85">
        <f>'3454'!AX550</f>
        <v>61833.891036077017</v>
      </c>
      <c r="D557" s="85">
        <f>'3454'!AY550</f>
        <v>67129.319316134206</v>
      </c>
      <c r="E557" s="85">
        <f>'3454'!AZ550</f>
        <v>72424.747596191402</v>
      </c>
      <c r="G557" s="85">
        <f>'3454'!BE550</f>
        <v>20780.130912676075</v>
      </c>
      <c r="H557" s="85">
        <f>'3454'!BF550</f>
        <v>23817.499925259111</v>
      </c>
      <c r="I557" s="85">
        <f>'3454'!BG550</f>
        <v>26854.868937842148</v>
      </c>
    </row>
    <row r="558" spans="1:9" x14ac:dyDescent="0.4">
      <c r="A558" s="35">
        <f>'3454'!Y551</f>
        <v>543500</v>
      </c>
      <c r="B558" s="106">
        <f>IF(A558&gt;174999.99,VLOOKUP(A558,'Higher Income Adjustment'!A$1:B$190,2),0)</f>
        <v>0.7000000000000004</v>
      </c>
      <c r="C558" s="85">
        <f>'3454'!AX551</f>
        <v>61932.280646204061</v>
      </c>
      <c r="D558" s="85">
        <f>'3454'!AY551</f>
        <v>67229.768905344652</v>
      </c>
      <c r="E558" s="85">
        <f>'3454'!AZ551</f>
        <v>72527.257164485243</v>
      </c>
      <c r="G558" s="85">
        <f>'3454'!BE551</f>
        <v>20808.758125859516</v>
      </c>
      <c r="H558" s="85">
        <f>'3454'!BF551</f>
        <v>23847.308707959426</v>
      </c>
      <c r="I558" s="85">
        <f>'3454'!BG551</f>
        <v>26885.859290059336</v>
      </c>
    </row>
    <row r="559" spans="1:9" x14ac:dyDescent="0.4">
      <c r="A559" s="35">
        <f>'3454'!Y552</f>
        <v>544500</v>
      </c>
      <c r="B559" s="106">
        <f>IF(A559&gt;174999.99,VLOOKUP(A559,'Higher Income Adjustment'!A$1:B$190,2),0)</f>
        <v>0.7000000000000004</v>
      </c>
      <c r="C559" s="85">
        <f>'3454'!AX552</f>
        <v>62030.666099832248</v>
      </c>
      <c r="D559" s="85">
        <f>'3454'!AY552</f>
        <v>67330.218494555083</v>
      </c>
      <c r="E559" s="85">
        <f>'3454'!AZ552</f>
        <v>72629.770889277919</v>
      </c>
      <c r="G559" s="85">
        <f>'3454'!BE552</f>
        <v>20837.382954944806</v>
      </c>
      <c r="H559" s="85">
        <f>'3454'!BF552</f>
        <v>23877.117490659737</v>
      </c>
      <c r="I559" s="85">
        <f>'3454'!BG552</f>
        <v>26916.852026374669</v>
      </c>
    </row>
    <row r="560" spans="1:9" x14ac:dyDescent="0.4">
      <c r="A560" s="35">
        <f>'3454'!Y553</f>
        <v>545500</v>
      </c>
      <c r="B560" s="106">
        <f>IF(A560&gt;174999.99,VLOOKUP(A560,'Higher Income Adjustment'!A$1:B$190,2),0)</f>
        <v>0.7000000000000004</v>
      </c>
      <c r="C560" s="85">
        <f>'3454'!AX553</f>
        <v>62129.047401816497</v>
      </c>
      <c r="D560" s="85">
        <f>'3454'!AY553</f>
        <v>67430.668083765529</v>
      </c>
      <c r="E560" s="85">
        <f>'3454'!AZ553</f>
        <v>72732.288765714562</v>
      </c>
      <c r="G560" s="85">
        <f>'3454'!BE553</f>
        <v>20866.005402716626</v>
      </c>
      <c r="H560" s="85">
        <f>'3454'!BF553</f>
        <v>23906.926273360055</v>
      </c>
      <c r="I560" s="85">
        <f>'3454'!BG553</f>
        <v>26947.847144003485</v>
      </c>
    </row>
    <row r="561" spans="1:9" x14ac:dyDescent="0.4">
      <c r="A561" s="35">
        <f>'3454'!Y554</f>
        <v>546500</v>
      </c>
      <c r="B561" s="106">
        <f>IF(A561&gt;174999.99,VLOOKUP(A561,'Higher Income Adjustment'!A$1:B$190,2),0)</f>
        <v>0.7000000000000004</v>
      </c>
      <c r="C561" s="85">
        <f>'3454'!AX554</f>
        <v>62227.42455701383</v>
      </c>
      <c r="D561" s="85">
        <f>'3454'!AY554</f>
        <v>67531.117672975961</v>
      </c>
      <c r="E561" s="85">
        <f>'3454'!AZ554</f>
        <v>72834.810788938092</v>
      </c>
      <c r="G561" s="85">
        <f>'3454'!BE554</f>
        <v>20894.625471960895</v>
      </c>
      <c r="H561" s="85">
        <f>'3454'!BF554</f>
        <v>23936.735056060366</v>
      </c>
      <c r="I561" s="85">
        <f>'3454'!BG554</f>
        <v>26978.844640159838</v>
      </c>
    </row>
    <row r="562" spans="1:9" x14ac:dyDescent="0.4">
      <c r="A562" s="35">
        <f>'3454'!Y555</f>
        <v>547500</v>
      </c>
      <c r="B562" s="106">
        <f>IF(A562&gt;174999.99,VLOOKUP(A562,'Higher Income Adjustment'!A$1:B$190,2),0)</f>
        <v>0.7000000000000004</v>
      </c>
      <c r="C562" s="85">
        <f>'3454'!AX555</f>
        <v>62325.797570283481</v>
      </c>
      <c r="D562" s="85">
        <f>'3454'!AY555</f>
        <v>67631.567262186407</v>
      </c>
      <c r="E562" s="85">
        <f>'3454'!AZ555</f>
        <v>72937.336954089333</v>
      </c>
      <c r="G562" s="85">
        <f>'3454'!BE555</f>
        <v>20923.243165464788</v>
      </c>
      <c r="H562" s="85">
        <f>'3454'!BF555</f>
        <v>23966.543838760685</v>
      </c>
      <c r="I562" s="85">
        <f>'3454'!BG555</f>
        <v>27009.844512056581</v>
      </c>
    </row>
    <row r="563" spans="1:9" x14ac:dyDescent="0.4">
      <c r="A563" s="35">
        <f>'3454'!Y556</f>
        <v>548500</v>
      </c>
      <c r="B563" s="106">
        <f>IF(A563&gt;174999.99,VLOOKUP(A563,'Higher Income Adjustment'!A$1:B$190,2),0)</f>
        <v>0.7000000000000004</v>
      </c>
      <c r="C563" s="85">
        <f>'3454'!AX556</f>
        <v>62424.166446486735</v>
      </c>
      <c r="D563" s="85">
        <f>'3454'!AY556</f>
        <v>67732.016851396838</v>
      </c>
      <c r="E563" s="85">
        <f>'3454'!AZ556</f>
        <v>73039.867256306941</v>
      </c>
      <c r="G563" s="85">
        <f>'3454'!BE556</f>
        <v>20951.858486016648</v>
      </c>
      <c r="H563" s="85">
        <f>'3454'!BF556</f>
        <v>23996.352621460996</v>
      </c>
      <c r="I563" s="85">
        <f>'3454'!BG556</f>
        <v>27040.846756905343</v>
      </c>
    </row>
    <row r="564" spans="1:9" x14ac:dyDescent="0.4">
      <c r="A564" s="35">
        <f>'3454'!Y557</f>
        <v>549500</v>
      </c>
      <c r="B564" s="106">
        <f>IF(A564&gt;174999.99,VLOOKUP(A564,'Higher Income Adjustment'!A$1:B$190,2),0)</f>
        <v>0.7000000000000004</v>
      </c>
      <c r="C564" s="85">
        <f>'3454'!AX557</f>
        <v>62522.531190486989</v>
      </c>
      <c r="D564" s="85">
        <f>'3454'!AY557</f>
        <v>67832.466440607284</v>
      </c>
      <c r="E564" s="85">
        <f>'3454'!AZ557</f>
        <v>73142.40169072758</v>
      </c>
      <c r="G564" s="85">
        <f>'3454'!BE557</f>
        <v>20980.471436406042</v>
      </c>
      <c r="H564" s="85">
        <f>'3454'!BF557</f>
        <v>24026.161404161314</v>
      </c>
      <c r="I564" s="85">
        <f>'3454'!BG557</f>
        <v>27071.851371916586</v>
      </c>
    </row>
    <row r="565" spans="1:9" x14ac:dyDescent="0.4">
      <c r="A565" s="35">
        <f>'3454'!Y558</f>
        <v>550500</v>
      </c>
      <c r="B565" s="106">
        <f>IF(A565&gt;174999.99,VLOOKUP(A565,'Higher Income Adjustment'!A$1:B$190,2),0)</f>
        <v>0.7000000000000004</v>
      </c>
      <c r="C565" s="85">
        <f>'3454'!AX558</f>
        <v>62620.891807149594</v>
      </c>
      <c r="D565" s="85">
        <f>'3454'!AY558</f>
        <v>67932.91602981773</v>
      </c>
      <c r="E565" s="85">
        <f>'3454'!AZ558</f>
        <v>73244.940252485874</v>
      </c>
      <c r="G565" s="85">
        <f>'3454'!BE558</f>
        <v>21009.082019423648</v>
      </c>
      <c r="H565" s="85">
        <f>'3454'!BF558</f>
        <v>24055.970186861625</v>
      </c>
      <c r="I565" s="85">
        <f>'3454'!BG558</f>
        <v>27102.858354299602</v>
      </c>
    </row>
    <row r="566" spans="1:9" x14ac:dyDescent="0.4">
      <c r="A566" s="35">
        <f>'3454'!Y559</f>
        <v>551500</v>
      </c>
      <c r="B566" s="106">
        <f>IF(A566&gt;174999.99,VLOOKUP(A566,'Higher Income Adjustment'!A$1:B$190,2),0)</f>
        <v>0.7000000000000004</v>
      </c>
      <c r="C566" s="85">
        <f>'3454'!AX559</f>
        <v>62719.248301341897</v>
      </c>
      <c r="D566" s="85">
        <f>'3454'!AY559</f>
        <v>68033.365619028162</v>
      </c>
      <c r="E566" s="85">
        <f>'3454'!AZ559</f>
        <v>73347.482936714427</v>
      </c>
      <c r="G566" s="85">
        <f>'3454'!BE559</f>
        <v>21037.690237861316</v>
      </c>
      <c r="H566" s="85">
        <f>'3454'!BF559</f>
        <v>24085.778969561943</v>
      </c>
      <c r="I566" s="85">
        <f>'3454'!BG559</f>
        <v>27133.86770126257</v>
      </c>
    </row>
    <row r="567" spans="1:9" x14ac:dyDescent="0.4">
      <c r="A567" s="35">
        <f>'3454'!Y560</f>
        <v>552500</v>
      </c>
      <c r="B567" s="106">
        <f>IF(A567&gt;174999.99,VLOOKUP(A567,'Higher Income Adjustment'!A$1:B$190,2),0)</f>
        <v>0.7000000000000004</v>
      </c>
      <c r="C567" s="85">
        <f>'3454'!AX560</f>
        <v>62817.600677933202</v>
      </c>
      <c r="D567" s="85">
        <f>'3454'!AY560</f>
        <v>68133.815208238608</v>
      </c>
      <c r="E567" s="85">
        <f>'3454'!AZ560</f>
        <v>73450.029738544006</v>
      </c>
      <c r="G567" s="85">
        <f>'3454'!BE560</f>
        <v>21066.29609451197</v>
      </c>
      <c r="H567" s="85">
        <f>'3454'!BF560</f>
        <v>24115.587752262254</v>
      </c>
      <c r="I567" s="85">
        <f>'3454'!BG560</f>
        <v>27164.879410012538</v>
      </c>
    </row>
    <row r="568" spans="1:9" x14ac:dyDescent="0.4">
      <c r="A568" s="35">
        <f>'3454'!Y561</f>
        <v>553500</v>
      </c>
      <c r="B568" s="106">
        <f>IF(A568&gt;174999.99,VLOOKUP(A568,'Higher Income Adjustment'!A$1:B$190,2),0)</f>
        <v>0.7000000000000004</v>
      </c>
      <c r="C568" s="85">
        <f>'3454'!AX561</f>
        <v>62915.948941794675</v>
      </c>
      <c r="D568" s="85">
        <f>'3454'!AY561</f>
        <v>68234.264797449039</v>
      </c>
      <c r="E568" s="85">
        <f>'3454'!AZ561</f>
        <v>73552.580653103403</v>
      </c>
      <c r="G568" s="85">
        <f>'3454'!BE561</f>
        <v>21094.899592169655</v>
      </c>
      <c r="H568" s="85">
        <f>'3454'!BF561</f>
        <v>24145.396534962572</v>
      </c>
      <c r="I568" s="85">
        <f>'3454'!BG561</f>
        <v>27195.89347775549</v>
      </c>
    </row>
    <row r="569" spans="1:9" x14ac:dyDescent="0.4">
      <c r="A569" s="35">
        <f>'3454'!Y562</f>
        <v>554500</v>
      </c>
      <c r="B569" s="106">
        <f>IF(A569&gt;174999.99,VLOOKUP(A569,'Higher Income Adjustment'!A$1:B$190,2),0)</f>
        <v>0.7000000000000004</v>
      </c>
      <c r="C569" s="85">
        <f>'3454'!AX562</f>
        <v>63014.293097799353</v>
      </c>
      <c r="D569" s="85">
        <f>'3454'!AY562</f>
        <v>68334.714386659485</v>
      </c>
      <c r="E569" s="85">
        <f>'3454'!AZ562</f>
        <v>73655.135675519618</v>
      </c>
      <c r="G569" s="85">
        <f>'3454'!BE562</f>
        <v>21123.500733629437</v>
      </c>
      <c r="H569" s="85">
        <f>'3454'!BF562</f>
        <v>24175.205317662883</v>
      </c>
      <c r="I569" s="85">
        <f>'3454'!BG562</f>
        <v>27226.90990169633</v>
      </c>
    </row>
    <row r="570" spans="1:9" x14ac:dyDescent="0.4">
      <c r="A570" s="35">
        <f>'3454'!Y563</f>
        <v>555500</v>
      </c>
      <c r="B570" s="106">
        <f>IF(A570&gt;174999.99,VLOOKUP(A570,'Higher Income Adjustment'!A$1:B$190,2),0)</f>
        <v>0.7000000000000004</v>
      </c>
      <c r="C570" s="85">
        <f>'3454'!AX563</f>
        <v>63112.633150822046</v>
      </c>
      <c r="D570" s="85">
        <f>'3454'!AY563</f>
        <v>68435.163975869917</v>
      </c>
      <c r="E570" s="85">
        <f>'3454'!AZ563</f>
        <v>73757.694800917787</v>
      </c>
      <c r="G570" s="85">
        <f>'3454'!BE563</f>
        <v>21152.099521687451</v>
      </c>
      <c r="H570" s="85">
        <f>'3454'!BF563</f>
        <v>24205.014100363194</v>
      </c>
      <c r="I570" s="85">
        <f>'3454'!BG563</f>
        <v>27257.928679038938</v>
      </c>
    </row>
    <row r="571" spans="1:9" x14ac:dyDescent="0.4">
      <c r="A571" s="35">
        <f>'3454'!Y564</f>
        <v>556500</v>
      </c>
      <c r="B571" s="106">
        <f>IF(A571&gt;174999.99,VLOOKUP(A571,'Higher Income Adjustment'!A$1:B$190,2),0)</f>
        <v>0.7000000000000004</v>
      </c>
      <c r="C571" s="85">
        <f>'3454'!AX564</f>
        <v>63210.969105739394</v>
      </c>
      <c r="D571" s="85">
        <f>'3454'!AY564</f>
        <v>68535.613565080363</v>
      </c>
      <c r="E571" s="85">
        <f>'3454'!AZ564</f>
        <v>73860.258024421331</v>
      </c>
      <c r="G571" s="85">
        <f>'3454'!BE564</f>
        <v>21180.695959140834</v>
      </c>
      <c r="H571" s="85">
        <f>'3454'!BF564</f>
        <v>24234.822883063513</v>
      </c>
      <c r="I571" s="85">
        <f>'3454'!BG564</f>
        <v>27288.949806986191</v>
      </c>
    </row>
    <row r="572" spans="1:9" x14ac:dyDescent="0.4">
      <c r="A572" s="35">
        <f>'3454'!Y565</f>
        <v>557500</v>
      </c>
      <c r="B572" s="106">
        <f>IF(A572&gt;174999.99,VLOOKUP(A572,'Higher Income Adjustment'!A$1:B$190,2),0)</f>
        <v>0.7000000000000004</v>
      </c>
      <c r="C572" s="85">
        <f>'3454'!AX565</f>
        <v>63309.300967429692</v>
      </c>
      <c r="D572" s="85">
        <f>'3454'!AY565</f>
        <v>68636.063154290809</v>
      </c>
      <c r="E572" s="85">
        <f>'3454'!AZ565</f>
        <v>73962.825341151925</v>
      </c>
      <c r="G572" s="85">
        <f>'3454'!BE565</f>
        <v>21209.290048787705</v>
      </c>
      <c r="H572" s="85">
        <f>'3454'!BF565</f>
        <v>24264.631665763824</v>
      </c>
      <c r="I572" s="85">
        <f>'3454'!BG565</f>
        <v>27319.973282739942</v>
      </c>
    </row>
    <row r="573" spans="1:9" x14ac:dyDescent="0.4">
      <c r="A573" s="35">
        <f>'3454'!Y566</f>
        <v>558500</v>
      </c>
      <c r="B573" s="106">
        <f>IF(A573&gt;174999.99,VLOOKUP(A573,'Higher Income Adjustment'!A$1:B$190,2),0)</f>
        <v>0.7000000000000004</v>
      </c>
      <c r="C573" s="85">
        <f>'3454'!AX566</f>
        <v>63407.628740772954</v>
      </c>
      <c r="D573" s="85">
        <f>'3454'!AY566</f>
        <v>68736.51274350124</v>
      </c>
      <c r="E573" s="85">
        <f>'3454'!AZ566</f>
        <v>74065.396746229526</v>
      </c>
      <c r="G573" s="85">
        <f>'3454'!BE566</f>
        <v>21237.881793427168</v>
      </c>
      <c r="H573" s="85">
        <f>'3454'!BF566</f>
        <v>24294.440448464142</v>
      </c>
      <c r="I573" s="85">
        <f>'3454'!BG566</f>
        <v>27350.999103501115</v>
      </c>
    </row>
    <row r="574" spans="1:9" x14ac:dyDescent="0.4">
      <c r="A574" s="35">
        <f>'3454'!Y567</f>
        <v>559500</v>
      </c>
      <c r="B574" s="106">
        <f>IF(A574&gt;174999.99,VLOOKUP(A574,'Higher Income Adjustment'!A$1:B$190,2),0)</f>
        <v>0.7000000000000004</v>
      </c>
      <c r="C574" s="85">
        <f>'3454'!AX567</f>
        <v>63505.952430650854</v>
      </c>
      <c r="D574" s="85">
        <f>'3454'!AY567</f>
        <v>68836.962332711686</v>
      </c>
      <c r="E574" s="85">
        <f>'3454'!AZ567</f>
        <v>74167.972234772518</v>
      </c>
      <c r="G574" s="85">
        <f>'3454'!BE567</f>
        <v>21266.471195859249</v>
      </c>
      <c r="H574" s="85">
        <f>'3454'!BF567</f>
        <v>24324.249231164453</v>
      </c>
      <c r="I574" s="85">
        <f>'3454'!BG567</f>
        <v>27382.027266469657</v>
      </c>
    </row>
    <row r="575" spans="1:9" x14ac:dyDescent="0.4">
      <c r="A575" s="35">
        <f>'3454'!Y568</f>
        <v>560500</v>
      </c>
      <c r="B575" s="106">
        <f>IF(A575&gt;174999.99,VLOOKUP(A575,'Higher Income Adjustment'!A$1:B$190,2),0)</f>
        <v>0.7000000000000004</v>
      </c>
      <c r="C575" s="85">
        <f>'3454'!AX568</f>
        <v>63604.272041946628</v>
      </c>
      <c r="D575" s="85">
        <f>'3454'!AY568</f>
        <v>68937.411921922117</v>
      </c>
      <c r="E575" s="85">
        <f>'3454'!AZ568</f>
        <v>74270.5518018976</v>
      </c>
      <c r="G575" s="85">
        <f>'3454'!BE568</f>
        <v>21295.058258884914</v>
      </c>
      <c r="H575" s="85">
        <f>'3454'!BF568</f>
        <v>24354.058013864771</v>
      </c>
      <c r="I575" s="85">
        <f>'3454'!BG568</f>
        <v>27413.057768844628</v>
      </c>
    </row>
    <row r="576" spans="1:9" x14ac:dyDescent="0.4">
      <c r="A576" s="35">
        <f>'3454'!Y569</f>
        <v>561500</v>
      </c>
      <c r="B576" s="106">
        <f>IF(A576&gt;174999.99,VLOOKUP(A576,'Higher Income Adjustment'!A$1:B$190,2),0)</f>
        <v>0.7000000000000004</v>
      </c>
      <c r="C576" s="85">
        <f>'3454'!AX569</f>
        <v>63702.587579545136</v>
      </c>
      <c r="D576" s="85">
        <f>'3454'!AY569</f>
        <v>69037.861511132563</v>
      </c>
      <c r="E576" s="85">
        <f>'3454'!AZ569</f>
        <v>74373.135442719999</v>
      </c>
      <c r="G576" s="85">
        <f>'3454'!BE569</f>
        <v>21323.642985306004</v>
      </c>
      <c r="H576" s="85">
        <f>'3454'!BF569</f>
        <v>24383.866796565082</v>
      </c>
      <c r="I576" s="85">
        <f>'3454'!BG569</f>
        <v>27444.090607824161</v>
      </c>
    </row>
    <row r="577" spans="1:9" x14ac:dyDescent="0.4">
      <c r="A577" s="35">
        <f>'3454'!Y570</f>
        <v>562500</v>
      </c>
      <c r="B577" s="106">
        <f>IF(A577&gt;174999.99,VLOOKUP(A577,'Higher Income Adjustment'!A$1:B$190,2),0)</f>
        <v>0.7000000000000004</v>
      </c>
      <c r="C577" s="85">
        <f>'3454'!AX570</f>
        <v>63800.899048332678</v>
      </c>
      <c r="D577" s="85">
        <f>'3454'!AY570</f>
        <v>69138.311100342995</v>
      </c>
      <c r="E577" s="85">
        <f>'3454'!AZ570</f>
        <v>74475.723152353312</v>
      </c>
      <c r="G577" s="85">
        <f>'3454'!BE570</f>
        <v>21352.225377925257</v>
      </c>
      <c r="H577" s="85">
        <f>'3454'!BF570</f>
        <v>24413.6755792654</v>
      </c>
      <c r="I577" s="85">
        <f>'3454'!BG570</f>
        <v>27475.125780605544</v>
      </c>
    </row>
    <row r="578" spans="1:9" x14ac:dyDescent="0.4">
      <c r="A578" s="35">
        <f>'3454'!Y571</f>
        <v>563500</v>
      </c>
      <c r="B578" s="106">
        <f>IF(A578&gt;174999.99,VLOOKUP(A578,'Higher Income Adjustment'!A$1:B$190,2),0)</f>
        <v>0.7000000000000004</v>
      </c>
      <c r="C578" s="85">
        <f>'3454'!AX571</f>
        <v>63899.206453197119</v>
      </c>
      <c r="D578" s="85">
        <f>'3454'!AY571</f>
        <v>69238.760689553441</v>
      </c>
      <c r="E578" s="85">
        <f>'3454'!AZ571</f>
        <v>74578.314925909755</v>
      </c>
      <c r="G578" s="85">
        <f>'3454'!BE571</f>
        <v>21380.805439546239</v>
      </c>
      <c r="H578" s="85">
        <f>'3454'!BF571</f>
        <v>24443.484361965711</v>
      </c>
      <c r="I578" s="85">
        <f>'3454'!BG571</f>
        <v>27506.163284385184</v>
      </c>
    </row>
    <row r="579" spans="1:9" x14ac:dyDescent="0.4">
      <c r="A579" s="35">
        <f>'3454'!Y572</f>
        <v>564500</v>
      </c>
      <c r="B579" s="106">
        <f>IF(A579&gt;174999.99,VLOOKUP(A579,'Higher Income Adjustment'!A$1:B$190,2),0)</f>
        <v>0.7000000000000004</v>
      </c>
      <c r="C579" s="85">
        <f>'3454'!AX572</f>
        <v>63997.509799027721</v>
      </c>
      <c r="D579" s="85">
        <f>'3454'!AY572</f>
        <v>69339.210278763887</v>
      </c>
      <c r="E579" s="85">
        <f>'3454'!AZ572</f>
        <v>74680.910758500046</v>
      </c>
      <c r="G579" s="85">
        <f>'3454'!BE572</f>
        <v>21409.383172973365</v>
      </c>
      <c r="H579" s="85">
        <f>'3454'!BF572</f>
        <v>24473.29314466603</v>
      </c>
      <c r="I579" s="85">
        <f>'3454'!BG572</f>
        <v>27537.203116358694</v>
      </c>
    </row>
    <row r="580" spans="1:9" x14ac:dyDescent="0.4">
      <c r="A580" s="35">
        <f>'3454'!Y573</f>
        <v>565500</v>
      </c>
      <c r="B580" s="106">
        <f>IF(A580&gt;174999.99,VLOOKUP(A580,'Higher Income Adjustment'!A$1:B$190,2),0)</f>
        <v>0.7000000000000004</v>
      </c>
      <c r="C580" s="85">
        <f>'3454'!AX573</f>
        <v>64095.809090715135</v>
      </c>
      <c r="D580" s="85">
        <f>'3454'!AY573</f>
        <v>69439.659867974318</v>
      </c>
      <c r="E580" s="85">
        <f>'3454'!AZ573</f>
        <v>74783.510645233502</v>
      </c>
      <c r="G580" s="85">
        <f>'3454'!BE573</f>
        <v>21437.958581011826</v>
      </c>
      <c r="H580" s="85">
        <f>'3454'!BF573</f>
        <v>24503.101927366341</v>
      </c>
      <c r="I580" s="85">
        <f>'3454'!BG573</f>
        <v>27568.245273720855</v>
      </c>
    </row>
    <row r="581" spans="1:9" x14ac:dyDescent="0.4">
      <c r="A581" s="35">
        <f>'3454'!Y574</f>
        <v>566500</v>
      </c>
      <c r="B581" s="106">
        <f>IF(A581&gt;174999.99,VLOOKUP(A581,'Higher Income Adjustment'!A$1:B$190,2),0)</f>
        <v>0.7000000000000004</v>
      </c>
      <c r="C581" s="85">
        <f>'3454'!AX574</f>
        <v>64194.104333151423</v>
      </c>
      <c r="D581" s="85">
        <f>'3454'!AY574</f>
        <v>69540.109457184764</v>
      </c>
      <c r="E581" s="85">
        <f>'3454'!AZ574</f>
        <v>74886.114581218106</v>
      </c>
      <c r="G581" s="85">
        <f>'3454'!BE574</f>
        <v>21466.531666467632</v>
      </c>
      <c r="H581" s="85">
        <f>'3454'!BF574</f>
        <v>24532.910710066659</v>
      </c>
      <c r="I581" s="85">
        <f>'3454'!BG574</f>
        <v>27599.289753665686</v>
      </c>
    </row>
    <row r="582" spans="1:9" x14ac:dyDescent="0.4">
      <c r="A582" s="35">
        <f>'3454'!Y575</f>
        <v>567500</v>
      </c>
      <c r="B582" s="106">
        <f>IF(A582&gt;174999.99,VLOOKUP(A582,'Higher Income Adjustment'!A$1:B$190,2),0)</f>
        <v>0.7000000000000004</v>
      </c>
      <c r="C582" s="85">
        <f>'3454'!AX575</f>
        <v>64292.395531229922</v>
      </c>
      <c r="D582" s="85">
        <f>'3454'!AY575</f>
        <v>69640.559046395196</v>
      </c>
      <c r="E582" s="85">
        <f>'3454'!AZ575</f>
        <v>74988.722561560469</v>
      </c>
      <c r="G582" s="85">
        <f>'3454'!BE575</f>
        <v>21495.102432147512</v>
      </c>
      <c r="H582" s="85">
        <f>'3454'!BF575</f>
        <v>24562.71949276697</v>
      </c>
      <c r="I582" s="85">
        <f>'3454'!BG575</f>
        <v>27630.336553386427</v>
      </c>
    </row>
    <row r="583" spans="1:9" x14ac:dyDescent="0.4">
      <c r="A583" s="35">
        <f>'3454'!Y576</f>
        <v>568500</v>
      </c>
      <c r="B583" s="106">
        <f>IF(A583&gt;174999.99,VLOOKUP(A583,'Higher Income Adjustment'!A$1:B$190,2),0)</f>
        <v>0.7000000000000004</v>
      </c>
      <c r="C583" s="85">
        <f>'3454'!AX576</f>
        <v>64390.682689845285</v>
      </c>
      <c r="D583" s="85">
        <f>'3454'!AY576</f>
        <v>69741.008635605642</v>
      </c>
      <c r="E583" s="85">
        <f>'3454'!AZ576</f>
        <v>75091.334581365998</v>
      </c>
      <c r="G583" s="85">
        <f>'3454'!BE576</f>
        <v>21523.670880858968</v>
      </c>
      <c r="H583" s="85">
        <f>'3454'!BF576</f>
        <v>24592.528275467288</v>
      </c>
      <c r="I583" s="85">
        <f>'3454'!BG576</f>
        <v>27661.385670075608</v>
      </c>
    </row>
    <row r="584" spans="1:9" x14ac:dyDescent="0.4">
      <c r="A584" s="35">
        <f>'3454'!Y577</f>
        <v>569500</v>
      </c>
      <c r="B584" s="106">
        <f>IF(A584&gt;174999.99,VLOOKUP(A584,'Higher Income Adjustment'!A$1:B$190,2),0)</f>
        <v>0.7000000000000004</v>
      </c>
      <c r="C584" s="85">
        <f>'3454'!AX577</f>
        <v>64488.965813893381</v>
      </c>
      <c r="D584" s="85">
        <f>'3454'!AY577</f>
        <v>69841.458224816073</v>
      </c>
      <c r="E584" s="85">
        <f>'3454'!AZ577</f>
        <v>75193.950635738758</v>
      </c>
      <c r="G584" s="85">
        <f>'3454'!BE577</f>
        <v>21552.237015410174</v>
      </c>
      <c r="H584" s="85">
        <f>'3454'!BF577</f>
        <v>24622.337058167599</v>
      </c>
      <c r="I584" s="85">
        <f>'3454'!BG577</f>
        <v>27692.437100925024</v>
      </c>
    </row>
    <row r="585" spans="1:9" x14ac:dyDescent="0.4">
      <c r="A585" s="35">
        <f>'3454'!Y578</f>
        <v>570500</v>
      </c>
      <c r="B585" s="106">
        <f>IF(A585&gt;174999.99,VLOOKUP(A585,'Higher Income Adjustment'!A$1:B$190,2),0)</f>
        <v>0.7000000000000004</v>
      </c>
      <c r="C585" s="85">
        <f>'3454'!AX578</f>
        <v>64587.244908271321</v>
      </c>
      <c r="D585" s="85">
        <f>'3454'!AY578</f>
        <v>69941.907814026519</v>
      </c>
      <c r="E585" s="85">
        <f>'3454'!AZ578</f>
        <v>75296.57071978171</v>
      </c>
      <c r="G585" s="85">
        <f>'3454'!BE578</f>
        <v>21580.800838610034</v>
      </c>
      <c r="H585" s="85">
        <f>'3454'!BF578</f>
        <v>24652.14584086791</v>
      </c>
      <c r="I585" s="85">
        <f>'3454'!BG578</f>
        <v>27723.490843125786</v>
      </c>
    </row>
    <row r="586" spans="1:9" x14ac:dyDescent="0.4">
      <c r="A586" s="35">
        <f>'3454'!Y579</f>
        <v>571500</v>
      </c>
      <c r="B586" s="106">
        <f>IF(A586&gt;174999.99,VLOOKUP(A586,'Higher Income Adjustment'!A$1:B$190,2),0)</f>
        <v>0.7000000000000004</v>
      </c>
      <c r="C586" s="85">
        <f>'3454'!AX579</f>
        <v>64685.519977877339</v>
      </c>
      <c r="D586" s="85">
        <f>'3454'!AY579</f>
        <v>70042.357403236965</v>
      </c>
      <c r="E586" s="85">
        <f>'3454'!AZ579</f>
        <v>75399.194828596592</v>
      </c>
      <c r="G586" s="85">
        <f>'3454'!BE579</f>
        <v>21609.362353268101</v>
      </c>
      <c r="H586" s="85">
        <f>'3454'!BF579</f>
        <v>24681.954623568228</v>
      </c>
      <c r="I586" s="85">
        <f>'3454'!BG579</f>
        <v>27754.546893868355</v>
      </c>
    </row>
    <row r="587" spans="1:9" x14ac:dyDescent="0.4">
      <c r="A587" s="35">
        <f>'3454'!Y580</f>
        <v>572500</v>
      </c>
      <c r="B587" s="106">
        <f>IF(A587&gt;174999.99,VLOOKUP(A587,'Higher Income Adjustment'!A$1:B$190,2),0)</f>
        <v>0.7000000000000004</v>
      </c>
      <c r="C587" s="85">
        <f>'3454'!AX580</f>
        <v>64783.791027610801</v>
      </c>
      <c r="D587" s="85">
        <f>'3454'!AY580</f>
        <v>70142.806992447397</v>
      </c>
      <c r="E587" s="85">
        <f>'3454'!AZ580</f>
        <v>75501.822957283992</v>
      </c>
      <c r="G587" s="85">
        <f>'3454'!BE580</f>
        <v>21637.921562194566</v>
      </c>
      <c r="H587" s="85">
        <f>'3454'!BF580</f>
        <v>24711.763406268539</v>
      </c>
      <c r="I587" s="85">
        <f>'3454'!BG580</f>
        <v>27785.605250342513</v>
      </c>
    </row>
    <row r="588" spans="1:9" x14ac:dyDescent="0.4">
      <c r="A588" s="35">
        <f>'3454'!Y581</f>
        <v>573500</v>
      </c>
      <c r="B588" s="106">
        <f>IF(A588&gt;174999.99,VLOOKUP(A588,'Higher Income Adjustment'!A$1:B$190,2),0)</f>
        <v>0.7000000000000004</v>
      </c>
      <c r="C588" s="85">
        <f>'3454'!AX581</f>
        <v>64882.058062372198</v>
      </c>
      <c r="D588" s="85">
        <f>'3454'!AY581</f>
        <v>70243.256581657843</v>
      </c>
      <c r="E588" s="85">
        <f>'3454'!AZ581</f>
        <v>75604.455100943494</v>
      </c>
      <c r="G588" s="85">
        <f>'3454'!BE581</f>
        <v>21666.478468200268</v>
      </c>
      <c r="H588" s="85">
        <f>'3454'!BF581</f>
        <v>24741.572188968858</v>
      </c>
      <c r="I588" s="85">
        <f>'3454'!BG581</f>
        <v>27816.665909737447</v>
      </c>
    </row>
    <row r="589" spans="1:9" x14ac:dyDescent="0.4">
      <c r="A589" s="35">
        <f>'3454'!Y582</f>
        <v>574500</v>
      </c>
      <c r="B589" s="106">
        <f>IF(A589&gt;174999.99,VLOOKUP(A589,'Higher Income Adjustment'!A$1:B$190,2),0)</f>
        <v>0.7000000000000004</v>
      </c>
      <c r="C589" s="85">
        <f>'3454'!AX582</f>
        <v>64980.321087063006</v>
      </c>
      <c r="D589" s="85">
        <f>'3454'!AY582</f>
        <v>70343.706170868274</v>
      </c>
      <c r="E589" s="85">
        <f>'3454'!AZ582</f>
        <v>75707.091254673549</v>
      </c>
      <c r="G589" s="85">
        <f>'3454'!BE582</f>
        <v>21695.033074096613</v>
      </c>
      <c r="H589" s="85">
        <f>'3454'!BF582</f>
        <v>24771.380971669169</v>
      </c>
      <c r="I589" s="85">
        <f>'3454'!BG582</f>
        <v>27847.728869241724</v>
      </c>
    </row>
    <row r="590" spans="1:9" x14ac:dyDescent="0.4">
      <c r="A590" s="35">
        <f>'3454'!Y583</f>
        <v>575500</v>
      </c>
      <c r="B590" s="106">
        <f>IF(A590&gt;174999.99,VLOOKUP(A590,'Higher Income Adjustment'!A$1:B$190,2),0)</f>
        <v>0.7000000000000004</v>
      </c>
      <c r="C590" s="85">
        <f>'3454'!AX583</f>
        <v>65078.580106585774</v>
      </c>
      <c r="D590" s="85">
        <f>'3454'!AY583</f>
        <v>70444.15576007872</v>
      </c>
      <c r="E590" s="85">
        <f>'3454'!AZ583</f>
        <v>75809.731413571659</v>
      </c>
      <c r="G590" s="85">
        <f>'3454'!BE583</f>
        <v>21723.585382695615</v>
      </c>
      <c r="H590" s="85">
        <f>'3454'!BF583</f>
        <v>24801.189754369487</v>
      </c>
      <c r="I590" s="85">
        <f>'3454'!BG583</f>
        <v>27878.794126043358</v>
      </c>
    </row>
    <row r="591" spans="1:9" x14ac:dyDescent="0.4">
      <c r="A591" s="35">
        <f>'3454'!Y584</f>
        <v>576500</v>
      </c>
      <c r="B591" s="106">
        <f>IF(A591&gt;174999.99,VLOOKUP(A591,'Higher Income Adjustment'!A$1:B$190,2),0)</f>
        <v>0.7000000000000004</v>
      </c>
      <c r="C591" s="85">
        <f>'3454'!AX584</f>
        <v>65176.835125843965</v>
      </c>
      <c r="D591" s="85">
        <f>'3454'!AY584</f>
        <v>70544.605349289151</v>
      </c>
      <c r="E591" s="85">
        <f>'3454'!AZ584</f>
        <v>75912.375572734338</v>
      </c>
      <c r="G591" s="85">
        <f>'3454'!BE584</f>
        <v>21752.13539680983</v>
      </c>
      <c r="H591" s="85">
        <f>'3454'!BF584</f>
        <v>24830.998537069798</v>
      </c>
      <c r="I591" s="85">
        <f>'3454'!BG584</f>
        <v>27909.861677329765</v>
      </c>
    </row>
    <row r="592" spans="1:9" x14ac:dyDescent="0.4">
      <c r="A592" s="35">
        <f>'3454'!Y585</f>
        <v>577500</v>
      </c>
      <c r="B592" s="106">
        <f>IF(A592&gt;174999.99,VLOOKUP(A592,'Higher Income Adjustment'!A$1:B$190,2),0)</f>
        <v>0.7000000000000004</v>
      </c>
      <c r="C592" s="85">
        <f>'3454'!AX585</f>
        <v>65275.086149742026</v>
      </c>
      <c r="D592" s="85">
        <f>'3454'!AY585</f>
        <v>70645.054938499597</v>
      </c>
      <c r="E592" s="85">
        <f>'3454'!AZ585</f>
        <v>76015.023727257169</v>
      </c>
      <c r="G592" s="85">
        <f>'3454'!BE585</f>
        <v>21780.683119252353</v>
      </c>
      <c r="H592" s="85">
        <f>'3454'!BF585</f>
        <v>24860.807319770116</v>
      </c>
      <c r="I592" s="85">
        <f>'3454'!BG585</f>
        <v>27940.931520287879</v>
      </c>
    </row>
    <row r="593" spans="1:9" x14ac:dyDescent="0.4">
      <c r="A593" s="35">
        <f>'3454'!Y586</f>
        <v>578500</v>
      </c>
      <c r="B593" s="106">
        <f>IF(A593&gt;174999.99,VLOOKUP(A593,'Higher Income Adjustment'!A$1:B$190,2),0)</f>
        <v>0.7000000000000004</v>
      </c>
      <c r="C593" s="85">
        <f>'3454'!AX586</f>
        <v>65373.333183185256</v>
      </c>
      <c r="D593" s="85">
        <f>'3454'!AY586</f>
        <v>70745.504527710043</v>
      </c>
      <c r="E593" s="85">
        <f>'3454'!AZ586</f>
        <v>76117.675872234831</v>
      </c>
      <c r="G593" s="85">
        <f>'3454'!BE586</f>
        <v>21809.228552836783</v>
      </c>
      <c r="H593" s="85">
        <f>'3454'!BF586</f>
        <v>24890.616102470427</v>
      </c>
      <c r="I593" s="85">
        <f>'3454'!BG586</f>
        <v>27972.003652104071</v>
      </c>
    </row>
    <row r="594" spans="1:9" x14ac:dyDescent="0.4">
      <c r="A594" s="35">
        <f>'3454'!Y587</f>
        <v>579500</v>
      </c>
      <c r="B594" s="106">
        <f>IF(A594&gt;174999.99,VLOOKUP(A594,'Higher Income Adjustment'!A$1:B$190,2),0)</f>
        <v>0.7000000000000004</v>
      </c>
      <c r="C594" s="85">
        <f>'3454'!AX587</f>
        <v>65471.576231079809</v>
      </c>
      <c r="D594" s="85">
        <f>'3454'!AY587</f>
        <v>70845.954116920475</v>
      </c>
      <c r="E594" s="85">
        <f>'3454'!AZ587</f>
        <v>76220.332002761148</v>
      </c>
      <c r="G594" s="85">
        <f>'3454'!BE587</f>
        <v>21837.771700377223</v>
      </c>
      <c r="H594" s="85">
        <f>'3454'!BF587</f>
        <v>24920.424885170745</v>
      </c>
      <c r="I594" s="85">
        <f>'3454'!BG587</f>
        <v>28003.078069964267</v>
      </c>
    </row>
    <row r="595" spans="1:9" x14ac:dyDescent="0.4">
      <c r="A595" s="35">
        <f>'3454'!Y588</f>
        <v>580500</v>
      </c>
      <c r="B595" s="106">
        <f>IF(A595&gt;174999.99,VLOOKUP(A595,'Higher Income Adjustment'!A$1:B$190,2),0)</f>
        <v>0.7000000000000004</v>
      </c>
      <c r="C595" s="85">
        <f>'3454'!AX588</f>
        <v>65569.815298332702</v>
      </c>
      <c r="D595" s="85">
        <f>'3454'!AY588</f>
        <v>70946.403706130921</v>
      </c>
      <c r="E595" s="85">
        <f>'3454'!AZ588</f>
        <v>76322.99211392914</v>
      </c>
      <c r="G595" s="85">
        <f>'3454'!BE588</f>
        <v>21866.312564688233</v>
      </c>
      <c r="H595" s="85">
        <f>'3454'!BF588</f>
        <v>24950.233667871056</v>
      </c>
      <c r="I595" s="85">
        <f>'3454'!BG588</f>
        <v>28034.15477105388</v>
      </c>
    </row>
    <row r="596" spans="1:9" x14ac:dyDescent="0.4">
      <c r="A596" s="35">
        <f>'3454'!Y589</f>
        <v>581500</v>
      </c>
      <c r="B596" s="106">
        <f>IF(A596&gt;174999.99,VLOOKUP(A596,'Higher Income Adjustment'!A$1:B$190,2),0)</f>
        <v>0.7000000000000004</v>
      </c>
      <c r="C596" s="85">
        <f>'3454'!AX589</f>
        <v>65668.050389851647</v>
      </c>
      <c r="D596" s="85">
        <f>'3454'!AY589</f>
        <v>71046.853295341352</v>
      </c>
      <c r="E596" s="85">
        <f>'3454'!AZ589</f>
        <v>76425.656200831058</v>
      </c>
      <c r="G596" s="85">
        <f>'3454'!BE589</f>
        <v>21894.851148584825</v>
      </c>
      <c r="H596" s="85">
        <f>'3454'!BF589</f>
        <v>24980.042450571375</v>
      </c>
      <c r="I596" s="85">
        <f>'3454'!BG589</f>
        <v>28065.233752557924</v>
      </c>
    </row>
    <row r="597" spans="1:9" x14ac:dyDescent="0.4">
      <c r="A597" s="35">
        <f>'3454'!Y590</f>
        <v>582500</v>
      </c>
      <c r="B597" s="106">
        <f>IF(A597&gt;174999.99,VLOOKUP(A597,'Higher Income Adjustment'!A$1:B$190,2),0)</f>
        <v>0.7000000000000004</v>
      </c>
      <c r="C597" s="85">
        <f>'3454'!AX590</f>
        <v>65766.281510545203</v>
      </c>
      <c r="D597" s="85">
        <f>'3454'!AY590</f>
        <v>71147.302884551798</v>
      </c>
      <c r="E597" s="85">
        <f>'3454'!AZ590</f>
        <v>76528.324258558394</v>
      </c>
      <c r="G597" s="85">
        <f>'3454'!BE590</f>
        <v>21923.387454882431</v>
      </c>
      <c r="H597" s="85">
        <f>'3454'!BF590</f>
        <v>25009.851233271685</v>
      </c>
      <c r="I597" s="85">
        <f>'3454'!BG590</f>
        <v>28096.315011660939</v>
      </c>
    </row>
    <row r="598" spans="1:9" x14ac:dyDescent="0.4">
      <c r="A598" s="35">
        <f>'3454'!Y591</f>
        <v>583500</v>
      </c>
      <c r="B598" s="106">
        <f>IF(A598&gt;174999.99,VLOOKUP(A598,'Higher Income Adjustment'!A$1:B$190,2),0)</f>
        <v>0.7000000000000004</v>
      </c>
      <c r="C598" s="85">
        <f>'3454'!AX591</f>
        <v>65864.50866532253</v>
      </c>
      <c r="D598" s="85">
        <f>'3454'!AY591</f>
        <v>71247.75247376223</v>
      </c>
      <c r="E598" s="85">
        <f>'3454'!AZ591</f>
        <v>76630.99628220193</v>
      </c>
      <c r="G598" s="85">
        <f>'3454'!BE591</f>
        <v>21951.921486396895</v>
      </c>
      <c r="H598" s="85">
        <f>'3454'!BF591</f>
        <v>25039.660015972004</v>
      </c>
      <c r="I598" s="85">
        <f>'3454'!BG591</f>
        <v>28127.398545547112</v>
      </c>
    </row>
    <row r="599" spans="1:9" x14ac:dyDescent="0.4">
      <c r="A599" s="35">
        <f>'3454'!Y592</f>
        <v>584500</v>
      </c>
      <c r="B599" s="106">
        <f>IF(A599&gt;174999.99,VLOOKUP(A599,'Higher Income Adjustment'!A$1:B$190,2),0)</f>
        <v>0.7000000000000004</v>
      </c>
      <c r="C599" s="85">
        <f>'3454'!AX592</f>
        <v>65962.731859093547</v>
      </c>
      <c r="D599" s="85">
        <f>'3454'!AY592</f>
        <v>71348.202062972676</v>
      </c>
      <c r="E599" s="85">
        <f>'3454'!AZ592</f>
        <v>76733.672266851805</v>
      </c>
      <c r="G599" s="85">
        <f>'3454'!BE592</f>
        <v>21980.453245944431</v>
      </c>
      <c r="H599" s="85">
        <f>'3454'!BF592</f>
        <v>25069.468798672315</v>
      </c>
      <c r="I599" s="85">
        <f>'3454'!BG592</f>
        <v>28158.484351400199</v>
      </c>
    </row>
    <row r="600" spans="1:9" x14ac:dyDescent="0.4">
      <c r="A600" s="35">
        <f>'3454'!Y593</f>
        <v>585500</v>
      </c>
      <c r="B600" s="106">
        <f>IF(A600&gt;174999.99,VLOOKUP(A600,'Higher Income Adjustment'!A$1:B$190,2),0)</f>
        <v>0.7000000000000004</v>
      </c>
      <c r="C600" s="85">
        <f>'3454'!AX593</f>
        <v>66060.951096768709</v>
      </c>
      <c r="D600" s="85">
        <f>'3454'!AY593</f>
        <v>71448.651652183122</v>
      </c>
      <c r="E600" s="85">
        <f>'3454'!AZ593</f>
        <v>76836.352207597534</v>
      </c>
      <c r="G600" s="85">
        <f>'3454'!BE593</f>
        <v>22008.982736341619</v>
      </c>
      <c r="H600" s="85">
        <f>'3454'!BF593</f>
        <v>25099.277581372626</v>
      </c>
      <c r="I600" s="85">
        <f>'3454'!BG593</f>
        <v>28189.572426403633</v>
      </c>
    </row>
    <row r="601" spans="1:9" x14ac:dyDescent="0.4">
      <c r="A601" s="35">
        <f>'3454'!Y594</f>
        <v>586500</v>
      </c>
      <c r="B601" s="106">
        <f>IF(A601&gt;174999.99,VLOOKUP(A601,'Higher Income Adjustment'!A$1:B$190,2),0)</f>
        <v>0.7000000000000004</v>
      </c>
      <c r="C601" s="85">
        <f>'3454'!AX594</f>
        <v>66159.166383259115</v>
      </c>
      <c r="D601" s="85">
        <f>'3454'!AY594</f>
        <v>71549.101241393553</v>
      </c>
      <c r="E601" s="85">
        <f>'3454'!AZ594</f>
        <v>76939.036099527992</v>
      </c>
      <c r="G601" s="85">
        <f>'3454'!BE594</f>
        <v>22037.50996040539</v>
      </c>
      <c r="H601" s="85">
        <f>'3454'!BF594</f>
        <v>25129.086364072944</v>
      </c>
      <c r="I601" s="85">
        <f>'3454'!BG594</f>
        <v>28220.662767740498</v>
      </c>
    </row>
    <row r="602" spans="1:9" x14ac:dyDescent="0.4">
      <c r="A602" s="35">
        <f>'3454'!Y595</f>
        <v>587500</v>
      </c>
      <c r="B602" s="106">
        <f>IF(A602&gt;174999.99,VLOOKUP(A602,'Higher Income Adjustment'!A$1:B$190,2),0)</f>
        <v>0.7000000000000004</v>
      </c>
      <c r="C602" s="85">
        <f>'3454'!AX595</f>
        <v>66257.377723476442</v>
      </c>
      <c r="D602" s="85">
        <f>'3454'!AY595</f>
        <v>71649.550830603999</v>
      </c>
      <c r="E602" s="85">
        <f>'3454'!AZ595</f>
        <v>77041.723937731556</v>
      </c>
      <c r="G602" s="85">
        <f>'3454'!BE595</f>
        <v>22066.034920952963</v>
      </c>
      <c r="H602" s="85">
        <f>'3454'!BF595</f>
        <v>25158.895146773255</v>
      </c>
      <c r="I602" s="85">
        <f>'3454'!BG595</f>
        <v>28251.755372593547</v>
      </c>
    </row>
    <row r="603" spans="1:9" x14ac:dyDescent="0.4">
      <c r="A603" s="35">
        <f>'3454'!Y596</f>
        <v>588500</v>
      </c>
      <c r="B603" s="106">
        <f>IF(A603&gt;174999.99,VLOOKUP(A603,'Higher Income Adjustment'!A$1:B$190,2),0)</f>
        <v>0.7000000000000004</v>
      </c>
      <c r="C603" s="85">
        <f>'3454'!AX596</f>
        <v>66355.585122332792</v>
      </c>
      <c r="D603" s="85">
        <f>'3454'!AY596</f>
        <v>71750.000419814431</v>
      </c>
      <c r="E603" s="85">
        <f>'3454'!AZ596</f>
        <v>77144.415717296069</v>
      </c>
      <c r="G603" s="85">
        <f>'3454'!BE596</f>
        <v>22094.557620801883</v>
      </c>
      <c r="H603" s="85">
        <f>'3454'!BF596</f>
        <v>25188.703929473573</v>
      </c>
      <c r="I603" s="85">
        <f>'3454'!BG596</f>
        <v>28282.850238145264</v>
      </c>
    </row>
    <row r="604" spans="1:9" x14ac:dyDescent="0.4">
      <c r="A604" s="35">
        <f>'3454'!Y597</f>
        <v>589500</v>
      </c>
      <c r="B604" s="106">
        <f>IF(A604&gt;174999.99,VLOOKUP(A604,'Higher Income Adjustment'!A$1:B$190,2),0)</f>
        <v>0.7000000000000004</v>
      </c>
      <c r="C604" s="85">
        <f>'3454'!AX597</f>
        <v>66453.788584740862</v>
      </c>
      <c r="D604" s="85">
        <f>'3454'!AY597</f>
        <v>71850.450009024877</v>
      </c>
      <c r="E604" s="85">
        <f>'3454'!AZ597</f>
        <v>77247.111433308892</v>
      </c>
      <c r="G604" s="85">
        <f>'3454'!BE597</f>
        <v>22123.07806276995</v>
      </c>
      <c r="H604" s="85">
        <f>'3454'!BF597</f>
        <v>25218.512712173884</v>
      </c>
      <c r="I604" s="85">
        <f>'3454'!BG597</f>
        <v>28313.947361577819</v>
      </c>
    </row>
    <row r="605" spans="1:9" x14ac:dyDescent="0.4">
      <c r="A605" s="35">
        <f>'3454'!Y598</f>
        <v>590500</v>
      </c>
      <c r="B605" s="106">
        <f>IF(A605&gt;174999.99,VLOOKUP(A605,'Higher Income Adjustment'!A$1:B$190,2),0)</f>
        <v>0.7000000000000004</v>
      </c>
      <c r="C605" s="85">
        <f>'3454'!AX598</f>
        <v>66551.988115613683</v>
      </c>
      <c r="D605" s="85">
        <f>'3454'!AY598</f>
        <v>71950.899598235308</v>
      </c>
      <c r="E605" s="85">
        <f>'3454'!AZ598</f>
        <v>77349.811080856933</v>
      </c>
      <c r="G605" s="85">
        <f>'3454'!BE598</f>
        <v>22151.596249675229</v>
      </c>
      <c r="H605" s="85">
        <f>'3454'!BF598</f>
        <v>25248.321494874202</v>
      </c>
      <c r="I605" s="85">
        <f>'3454'!BG598</f>
        <v>28345.046740073176</v>
      </c>
    </row>
    <row r="606" spans="1:9" x14ac:dyDescent="0.4">
      <c r="A606" s="35">
        <f>'3454'!Y599</f>
        <v>591500</v>
      </c>
      <c r="B606" s="106">
        <f>IF(A606&gt;174999.99,VLOOKUP(A606,'Higher Income Adjustment'!A$1:B$190,2),0)</f>
        <v>0.7000000000000004</v>
      </c>
      <c r="C606" s="85">
        <f>'3454'!AX599</f>
        <v>66650.18371986477</v>
      </c>
      <c r="D606" s="85">
        <f>'3454'!AY599</f>
        <v>72051.349187445754</v>
      </c>
      <c r="E606" s="85">
        <f>'3454'!AZ599</f>
        <v>77452.514655026738</v>
      </c>
      <c r="G606" s="85">
        <f>'3454'!BE599</f>
        <v>22180.112184336009</v>
      </c>
      <c r="H606" s="85">
        <f>'3454'!BF599</f>
        <v>25278.130277574513</v>
      </c>
      <c r="I606" s="85">
        <f>'3454'!BG599</f>
        <v>28376.148370813018</v>
      </c>
    </row>
    <row r="607" spans="1:9" x14ac:dyDescent="0.4">
      <c r="A607" s="35">
        <f>'3454'!Y600</f>
        <v>592500</v>
      </c>
      <c r="B607" s="106">
        <f>IF(A607&gt;174999.99,VLOOKUP(A607,'Higher Income Adjustment'!A$1:B$190,2),0)</f>
        <v>0.7000000000000004</v>
      </c>
      <c r="C607" s="85">
        <f>'3454'!AX600</f>
        <v>66748.375402407983</v>
      </c>
      <c r="D607" s="85">
        <f>'3454'!AY600</f>
        <v>72151.7987766562</v>
      </c>
      <c r="E607" s="85">
        <f>'3454'!AZ600</f>
        <v>77555.222150904418</v>
      </c>
      <c r="G607" s="85">
        <f>'3454'!BE600</f>
        <v>22208.625869570798</v>
      </c>
      <c r="H607" s="85">
        <f>'3454'!BF600</f>
        <v>25307.939060274832</v>
      </c>
      <c r="I607" s="85">
        <f>'3454'!BG600</f>
        <v>28407.252250978865</v>
      </c>
    </row>
    <row r="608" spans="1:9" x14ac:dyDescent="0.4">
      <c r="A608" s="35">
        <f>'3454'!Y601</f>
        <v>593500</v>
      </c>
      <c r="B608" s="106">
        <f>IF(A608&gt;174999.99,VLOOKUP(A608,'Higher Income Adjustment'!A$1:B$190,2),0)</f>
        <v>0.7000000000000004</v>
      </c>
      <c r="C608" s="85">
        <f>'3454'!AX601</f>
        <v>66846.563168157474</v>
      </c>
      <c r="D608" s="85">
        <f>'3454'!AY601</f>
        <v>72252.248365866632</v>
      </c>
      <c r="E608" s="85">
        <f>'3454'!AZ601</f>
        <v>77657.933563575789</v>
      </c>
      <c r="G608" s="85">
        <f>'3454'!BE601</f>
        <v>22237.137308198289</v>
      </c>
      <c r="H608" s="85">
        <f>'3454'!BF601</f>
        <v>25337.747842975143</v>
      </c>
      <c r="I608" s="85">
        <f>'3454'!BG601</f>
        <v>28438.358377751996</v>
      </c>
    </row>
    <row r="609" spans="1:9" x14ac:dyDescent="0.4">
      <c r="A609" s="35">
        <f>'3454'!Y602</f>
        <v>594500</v>
      </c>
      <c r="B609" s="106">
        <f>IF(A609&gt;174999.99,VLOOKUP(A609,'Higher Income Adjustment'!A$1:B$190,2),0)</f>
        <v>0.7000000000000004</v>
      </c>
      <c r="C609" s="85">
        <f>'3454'!AX602</f>
        <v>66944.747022027761</v>
      </c>
      <c r="D609" s="85">
        <f>'3454'!AY602</f>
        <v>72352.697955077077</v>
      </c>
      <c r="E609" s="85">
        <f>'3454'!AZ602</f>
        <v>77760.648888126394</v>
      </c>
      <c r="G609" s="85">
        <f>'3454'!BE602</f>
        <v>22265.646503037355</v>
      </c>
      <c r="H609" s="85">
        <f>'3454'!BF602</f>
        <v>25367.556625675461</v>
      </c>
      <c r="I609" s="85">
        <f>'3454'!BG602</f>
        <v>28469.466748313567</v>
      </c>
    </row>
    <row r="610" spans="1:9" x14ac:dyDescent="0.4">
      <c r="A610" s="35">
        <f>'3454'!Y603</f>
        <v>595500</v>
      </c>
      <c r="B610" s="106">
        <f>IF(A610&gt;174999.99,VLOOKUP(A610,'Higher Income Adjustment'!A$1:B$190,2),0)</f>
        <v>0.7000000000000004</v>
      </c>
      <c r="C610" s="85">
        <f>'3454'!AX603</f>
        <v>67042.926968933578</v>
      </c>
      <c r="D610" s="85">
        <f>'3454'!AY603</f>
        <v>72453.147544287509</v>
      </c>
      <c r="E610" s="85">
        <f>'3454'!AZ603</f>
        <v>77863.36811964144</v>
      </c>
      <c r="G610" s="85">
        <f>'3454'!BE603</f>
        <v>22294.153456906995</v>
      </c>
      <c r="H610" s="85">
        <f>'3454'!BF603</f>
        <v>25397.365408375772</v>
      </c>
      <c r="I610" s="85">
        <f>'3454'!BG603</f>
        <v>28500.577359844548</v>
      </c>
    </row>
    <row r="611" spans="1:9" x14ac:dyDescent="0.4">
      <c r="A611" s="35">
        <f>'3454'!Y604</f>
        <v>596500</v>
      </c>
      <c r="B611" s="106">
        <f>IF(A611&gt;174999.99,VLOOKUP(A611,'Higher Income Adjustment'!A$1:B$190,2),0)</f>
        <v>0.7000000000000004</v>
      </c>
      <c r="C611" s="85">
        <f>'3454'!AX604</f>
        <v>67141.103013789892</v>
      </c>
      <c r="D611" s="85">
        <f>'3454'!AY604</f>
        <v>72553.597133497955</v>
      </c>
      <c r="E611" s="85">
        <f>'3454'!AZ604</f>
        <v>77966.091253206017</v>
      </c>
      <c r="G611" s="85">
        <f>'3454'!BE604</f>
        <v>22322.658172626376</v>
      </c>
      <c r="H611" s="85">
        <f>'3454'!BF604</f>
        <v>25427.17419107609</v>
      </c>
      <c r="I611" s="85">
        <f>'3454'!BG604</f>
        <v>28531.690209525805</v>
      </c>
    </row>
    <row r="612" spans="1:9" x14ac:dyDescent="0.4">
      <c r="A612" s="35">
        <f>'3454'!Y605</f>
        <v>597500</v>
      </c>
      <c r="B612" s="106">
        <f>IF(A612&gt;174999.99,VLOOKUP(A612,'Higher Income Adjustment'!A$1:B$190,2),0)</f>
        <v>0.7000000000000004</v>
      </c>
      <c r="C612" s="85">
        <f>'3454'!AX605</f>
        <v>67239.275161511847</v>
      </c>
      <c r="D612" s="85">
        <f>'3454'!AY605</f>
        <v>72654.046722708386</v>
      </c>
      <c r="E612" s="85">
        <f>'3454'!AZ605</f>
        <v>78068.818283904926</v>
      </c>
      <c r="G612" s="85">
        <f>'3454'!BE605</f>
        <v>22351.160653014726</v>
      </c>
      <c r="H612" s="85">
        <f>'3454'!BF605</f>
        <v>25456.982973776401</v>
      </c>
      <c r="I612" s="85">
        <f>'3454'!BG605</f>
        <v>28562.805294538077</v>
      </c>
    </row>
    <row r="613" spans="1:9" x14ac:dyDescent="0.4">
      <c r="A613" s="35">
        <f>'3454'!Y606</f>
        <v>598500</v>
      </c>
      <c r="B613" s="106">
        <f>IF(A613&gt;174999.99,VLOOKUP(A613,'Higher Income Adjustment'!A$1:B$190,2),0)</f>
        <v>0.7000000000000004</v>
      </c>
      <c r="C613" s="85">
        <f>'3454'!AX606</f>
        <v>67337.443417014787</v>
      </c>
      <c r="D613" s="85">
        <f>'3454'!AY606</f>
        <v>72754.496311918832</v>
      </c>
      <c r="E613" s="85">
        <f>'3454'!AZ606</f>
        <v>78171.549206822878</v>
      </c>
      <c r="G613" s="85">
        <f>'3454'!BE606</f>
        <v>22379.660900891391</v>
      </c>
      <c r="H613" s="85">
        <f>'3454'!BF606</f>
        <v>25486.791756476712</v>
      </c>
      <c r="I613" s="85">
        <f>'3454'!BG606</f>
        <v>28593.922612062033</v>
      </c>
    </row>
    <row r="614" spans="1:9" x14ac:dyDescent="0.4">
      <c r="A614" s="35">
        <f>'3454'!Y607</f>
        <v>599500</v>
      </c>
      <c r="B614" s="106">
        <f>IF(A614&gt;174999.99,VLOOKUP(A614,'Higher Income Adjustment'!A$1:B$190,2),0)</f>
        <v>0.7000000000000004</v>
      </c>
      <c r="C614" s="85">
        <f>'3454'!AX607</f>
        <v>67435.607785214102</v>
      </c>
      <c r="D614" s="85">
        <f>'3454'!AY607</f>
        <v>72854.945901129278</v>
      </c>
      <c r="E614" s="85">
        <f>'3454'!AZ607</f>
        <v>78274.284017044454</v>
      </c>
      <c r="G614" s="85">
        <f>'3454'!BE607</f>
        <v>22408.158919075791</v>
      </c>
      <c r="H614" s="85">
        <f>'3454'!BF607</f>
        <v>25516.60053917703</v>
      </c>
      <c r="I614" s="85">
        <f>'3454'!BG607</f>
        <v>28625.04215927827</v>
      </c>
    </row>
    <row r="615" spans="1:9" x14ac:dyDescent="0.4">
      <c r="A615" s="35">
        <f>'3454'!Y608</f>
        <v>600500</v>
      </c>
      <c r="B615" s="106">
        <f>IF(A615&gt;174999.99,VLOOKUP(A615,'Higher Income Adjustment'!A$1:B$190,2),0)</f>
        <v>0.7000000000000004</v>
      </c>
      <c r="C615" s="85">
        <f>'3454'!AX608</f>
        <v>67533.768271025299</v>
      </c>
      <c r="D615" s="85">
        <f>'3454'!AY608</f>
        <v>72955.39549033971</v>
      </c>
      <c r="E615" s="85">
        <f>'3454'!AZ608</f>
        <v>78377.02270965412</v>
      </c>
      <c r="G615" s="85">
        <f>'3454'!BE608</f>
        <v>22436.654710387356</v>
      </c>
      <c r="H615" s="85">
        <f>'3454'!BF608</f>
        <v>25546.409321877341</v>
      </c>
      <c r="I615" s="85">
        <f>'3454'!BG608</f>
        <v>28656.163933367327</v>
      </c>
    </row>
    <row r="616" spans="1:9" x14ac:dyDescent="0.4">
      <c r="A616" s="35">
        <f>'3454'!Y609</f>
        <v>601500</v>
      </c>
      <c r="B616" s="106">
        <f>IF(A616&gt;174999.99,VLOOKUP(A616,'Higher Income Adjustment'!A$1:B$190,2),0)</f>
        <v>0.7000000000000004</v>
      </c>
      <c r="C616" s="85">
        <f>'3454'!AX609</f>
        <v>67631.924879363956</v>
      </c>
      <c r="D616" s="85">
        <f>'3454'!AY609</f>
        <v>73055.845079550156</v>
      </c>
      <c r="E616" s="85">
        <f>'3454'!AZ609</f>
        <v>78479.765279736355</v>
      </c>
      <c r="G616" s="85">
        <f>'3454'!BE609</f>
        <v>22465.148277645585</v>
      </c>
      <c r="H616" s="85">
        <f>'3454'!BF609</f>
        <v>25576.21810457766</v>
      </c>
      <c r="I616" s="85">
        <f>'3454'!BG609</f>
        <v>28687.287931509734</v>
      </c>
    </row>
    <row r="617" spans="1:9" x14ac:dyDescent="0.4">
      <c r="A617" s="35">
        <f>'3454'!Y610</f>
        <v>602500</v>
      </c>
      <c r="B617" s="106">
        <f>IF(A617&gt;174999.99,VLOOKUP(A617,'Higher Income Adjustment'!A$1:B$190,2),0)</f>
        <v>0.7000000000000004</v>
      </c>
      <c r="C617" s="85">
        <f>'3454'!AX610</f>
        <v>67730.077615145608</v>
      </c>
      <c r="D617" s="85">
        <f>'3454'!AY610</f>
        <v>73156.294668760587</v>
      </c>
      <c r="E617" s="85">
        <f>'3454'!AZ610</f>
        <v>78582.511722375566</v>
      </c>
      <c r="G617" s="85">
        <f>'3454'!BE610</f>
        <v>22493.639623669944</v>
      </c>
      <c r="H617" s="85">
        <f>'3454'!BF610</f>
        <v>25606.026887277971</v>
      </c>
      <c r="I617" s="85">
        <f>'3454'!BG610</f>
        <v>28718.414150885998</v>
      </c>
    </row>
    <row r="618" spans="1:9" x14ac:dyDescent="0.4">
      <c r="A618" s="35">
        <f>'3454'!Y611</f>
        <v>603500</v>
      </c>
      <c r="B618" s="106">
        <f>IF(A618&gt;174999.99,VLOOKUP(A618,'Higher Income Adjustment'!A$1:B$190,2),0)</f>
        <v>0.7000000000000004</v>
      </c>
      <c r="C618" s="85">
        <f>'3454'!AX611</f>
        <v>67828.22648328582</v>
      </c>
      <c r="D618" s="85">
        <f>'3454'!AY611</f>
        <v>73256.744257971033</v>
      </c>
      <c r="E618" s="85">
        <f>'3454'!AZ611</f>
        <v>78685.262032656246</v>
      </c>
      <c r="G618" s="85">
        <f>'3454'!BE611</f>
        <v>22522.128751279917</v>
      </c>
      <c r="H618" s="85">
        <f>'3454'!BF611</f>
        <v>25635.835669978289</v>
      </c>
      <c r="I618" s="85">
        <f>'3454'!BG611</f>
        <v>28749.542588676661</v>
      </c>
    </row>
    <row r="619" spans="1:9" x14ac:dyDescent="0.4">
      <c r="A619" s="35">
        <f>'3454'!Y612</f>
        <v>604500</v>
      </c>
      <c r="B619" s="106">
        <f>IF(A619&gt;174999.99,VLOOKUP(A619,'Higher Income Adjustment'!A$1:B$190,2),0)</f>
        <v>0.7000000000000004</v>
      </c>
      <c r="C619" s="85">
        <f>'3454'!AX612</f>
        <v>67926.371488700039</v>
      </c>
      <c r="D619" s="85">
        <f>'3454'!AY612</f>
        <v>73357.193847181465</v>
      </c>
      <c r="E619" s="85">
        <f>'3454'!AZ612</f>
        <v>78788.016205662891</v>
      </c>
      <c r="G619" s="85">
        <f>'3454'!BE612</f>
        <v>22550.615663294931</v>
      </c>
      <c r="H619" s="85">
        <f>'3454'!BF612</f>
        <v>25665.6444526786</v>
      </c>
      <c r="I619" s="85">
        <f>'3454'!BG612</f>
        <v>28780.673242062268</v>
      </c>
    </row>
    <row r="620" spans="1:9" x14ac:dyDescent="0.4">
      <c r="A620" s="35">
        <f>'3454'!Y613</f>
        <v>605500</v>
      </c>
      <c r="B620" s="106">
        <f>IF(A620&gt;174999.99,VLOOKUP(A620,'Higher Income Adjustment'!A$1:B$190,2),0)</f>
        <v>0.7000000000000004</v>
      </c>
      <c r="C620" s="85">
        <f>'3454'!AX613</f>
        <v>68024.512636303698</v>
      </c>
      <c r="D620" s="85">
        <f>'3454'!AY613</f>
        <v>73457.643436391911</v>
      </c>
      <c r="E620" s="85">
        <f>'3454'!AZ613</f>
        <v>78890.774236480123</v>
      </c>
      <c r="G620" s="85">
        <f>'3454'!BE613</f>
        <v>22579.10036253438</v>
      </c>
      <c r="H620" s="85">
        <f>'3454'!BF613</f>
        <v>25695.453235378918</v>
      </c>
      <c r="I620" s="85">
        <f>'3454'!BG613</f>
        <v>28811.806108223456</v>
      </c>
    </row>
    <row r="621" spans="1:9" x14ac:dyDescent="0.4">
      <c r="A621" s="35">
        <f>'3454'!Y614</f>
        <v>606500</v>
      </c>
      <c r="B621" s="106">
        <f>IF(A621&gt;174999.99,VLOOKUP(A621,'Higher Income Adjustment'!A$1:B$190,2),0)</f>
        <v>0.7000000000000004</v>
      </c>
      <c r="C621" s="85">
        <f>'3454'!AX614</f>
        <v>68122.649931012013</v>
      </c>
      <c r="D621" s="85">
        <f>'3454'!AY614</f>
        <v>73558.093025602357</v>
      </c>
      <c r="E621" s="85">
        <f>'3454'!AZ614</f>
        <v>78993.536120192701</v>
      </c>
      <c r="G621" s="85">
        <f>'3454'!BE614</f>
        <v>22607.582851817559</v>
      </c>
      <c r="H621" s="85">
        <f>'3454'!BF614</f>
        <v>25725.262018079229</v>
      </c>
      <c r="I621" s="85">
        <f>'3454'!BG614</f>
        <v>28842.9411843409</v>
      </c>
    </row>
    <row r="622" spans="1:9" x14ac:dyDescent="0.4">
      <c r="A622" s="35">
        <f>'3454'!Y615</f>
        <v>607500</v>
      </c>
      <c r="B622" s="106">
        <f>IF(A622&gt;174999.99,VLOOKUP(A622,'Higher Income Adjustment'!A$1:B$190,2),0)</f>
        <v>0.7000000000000004</v>
      </c>
      <c r="C622" s="85">
        <f>'3454'!AX615</f>
        <v>68220.783377740066</v>
      </c>
      <c r="D622" s="85">
        <f>'3454'!AY615</f>
        <v>73658.542614812788</v>
      </c>
      <c r="E622" s="85">
        <f>'3454'!AZ615</f>
        <v>79096.30185188551</v>
      </c>
      <c r="G622" s="85">
        <f>'3454'!BE615</f>
        <v>22636.063133963693</v>
      </c>
      <c r="H622" s="85">
        <f>'3454'!BF615</f>
        <v>25755.070800779547</v>
      </c>
      <c r="I622" s="85">
        <f>'3454'!BG615</f>
        <v>28874.078467595402</v>
      </c>
    </row>
    <row r="623" spans="1:9" x14ac:dyDescent="0.4">
      <c r="A623" s="35">
        <f>'3454'!Y616</f>
        <v>608500</v>
      </c>
      <c r="B623" s="106">
        <f>IF(A623&gt;174999.99,VLOOKUP(A623,'Higher Income Adjustment'!A$1:B$190,2),0)</f>
        <v>0.7000000000000004</v>
      </c>
      <c r="C623" s="85">
        <f>'3454'!AX616</f>
        <v>68318.912981402784</v>
      </c>
      <c r="D623" s="85">
        <f>'3454'!AY616</f>
        <v>73758.992204023234</v>
      </c>
      <c r="E623" s="85">
        <f>'3454'!AZ616</f>
        <v>79199.071426643684</v>
      </c>
      <c r="G623" s="85">
        <f>'3454'!BE616</f>
        <v>22664.541211791875</v>
      </c>
      <c r="H623" s="85">
        <f>'3454'!BF616</f>
        <v>25784.879583479858</v>
      </c>
      <c r="I623" s="85">
        <f>'3454'!BG616</f>
        <v>28905.217955167842</v>
      </c>
    </row>
    <row r="624" spans="1:9" x14ac:dyDescent="0.4">
      <c r="A624" s="35">
        <f>'3454'!Y617</f>
        <v>609500</v>
      </c>
      <c r="B624" s="106">
        <f>IF(A624&gt;174999.99,VLOOKUP(A624,'Higher Income Adjustment'!A$1:B$190,2),0)</f>
        <v>0.7000000000000004</v>
      </c>
      <c r="C624" s="85">
        <f>'3454'!AX617</f>
        <v>68417.038746914812</v>
      </c>
      <c r="D624" s="85">
        <f>'3454'!AY617</f>
        <v>73859.441793233666</v>
      </c>
      <c r="E624" s="85">
        <f>'3454'!AZ617</f>
        <v>79301.844839552519</v>
      </c>
      <c r="G624" s="85">
        <f>'3454'!BE617</f>
        <v>22693.01708812108</v>
      </c>
      <c r="H624" s="85">
        <f>'3454'!BF617</f>
        <v>25814.688366180177</v>
      </c>
      <c r="I624" s="85">
        <f>'3454'!BG617</f>
        <v>28936.359644239274</v>
      </c>
    </row>
    <row r="625" spans="1:9" x14ac:dyDescent="0.4">
      <c r="A625" s="35">
        <f>'3454'!Y618</f>
        <v>610500</v>
      </c>
      <c r="B625" s="106">
        <f>IF(A625&gt;174999.99,VLOOKUP(A625,'Higher Income Adjustment'!A$1:B$190,2),0)</f>
        <v>0.7000000000000004</v>
      </c>
      <c r="C625" s="85">
        <f>'3454'!AX618</f>
        <v>68515.160679190551</v>
      </c>
      <c r="D625" s="85">
        <f>'3454'!AY618</f>
        <v>73959.891382444112</v>
      </c>
      <c r="E625" s="85">
        <f>'3454'!AZ618</f>
        <v>79404.622085697672</v>
      </c>
      <c r="G625" s="85">
        <f>'3454'!BE618</f>
        <v>22721.490765770111</v>
      </c>
      <c r="H625" s="85">
        <f>'3454'!BF618</f>
        <v>25844.497148880488</v>
      </c>
      <c r="I625" s="85">
        <f>'3454'!BG618</f>
        <v>28967.503531990864</v>
      </c>
    </row>
    <row r="626" spans="1:9" x14ac:dyDescent="0.4">
      <c r="A626" s="35">
        <f>'3454'!Y619</f>
        <v>611500</v>
      </c>
      <c r="B626" s="106">
        <f>IF(A626&gt;174999.99,VLOOKUP(A626,'Higher Income Adjustment'!A$1:B$190,2),0)</f>
        <v>0.7000000000000004</v>
      </c>
      <c r="C626" s="85">
        <f>'3454'!AX619</f>
        <v>68613.27878314408</v>
      </c>
      <c r="D626" s="85">
        <f>'3454'!AY619</f>
        <v>74060.340971654543</v>
      </c>
      <c r="E626" s="85">
        <f>'3454'!AZ619</f>
        <v>79507.403160165006</v>
      </c>
      <c r="G626" s="85">
        <f>'3454'!BE619</f>
        <v>22749.962247557625</v>
      </c>
      <c r="H626" s="85">
        <f>'3454'!BF619</f>
        <v>25874.305931580806</v>
      </c>
      <c r="I626" s="85">
        <f>'3454'!BG619</f>
        <v>28998.649615603987</v>
      </c>
    </row>
    <row r="627" spans="1:9" x14ac:dyDescent="0.4">
      <c r="A627" s="35">
        <f>'3454'!Y620</f>
        <v>612500</v>
      </c>
      <c r="B627" s="106">
        <f>IF(A627&gt;174999.99,VLOOKUP(A627,'Higher Income Adjustment'!A$1:B$190,2),0)</f>
        <v>0.7000000000000004</v>
      </c>
      <c r="C627" s="85">
        <f>'3454'!AX620</f>
        <v>68711.393063689189</v>
      </c>
      <c r="D627" s="85">
        <f>'3454'!AY620</f>
        <v>74160.790560864989</v>
      </c>
      <c r="E627" s="85">
        <f>'3454'!AZ620</f>
        <v>79610.188058040789</v>
      </c>
      <c r="G627" s="85">
        <f>'3454'!BE620</f>
        <v>22778.431536302061</v>
      </c>
      <c r="H627" s="85">
        <f>'3454'!BF620</f>
        <v>25904.114714281117</v>
      </c>
      <c r="I627" s="85">
        <f>'3454'!BG620</f>
        <v>29029.797892260172</v>
      </c>
    </row>
    <row r="628" spans="1:9" x14ac:dyDescent="0.4">
      <c r="A628" s="35">
        <f>'3454'!Y621</f>
        <v>613500</v>
      </c>
      <c r="B628" s="106">
        <f>IF(A628&gt;174999.99,VLOOKUP(A628,'Higher Income Adjustment'!A$1:B$190,2),0)</f>
        <v>0.7000000000000004</v>
      </c>
      <c r="C628" s="85">
        <f>'3454'!AX621</f>
        <v>68809.503525739245</v>
      </c>
      <c r="D628" s="85">
        <f>'3454'!AY621</f>
        <v>74261.240150075435</v>
      </c>
      <c r="E628" s="85">
        <f>'3454'!AZ621</f>
        <v>79712.976774411625</v>
      </c>
      <c r="G628" s="85">
        <f>'3454'!BE621</f>
        <v>22806.89863482166</v>
      </c>
      <c r="H628" s="85">
        <f>'3454'!BF621</f>
        <v>25933.923496981428</v>
      </c>
      <c r="I628" s="85">
        <f>'3454'!BG621</f>
        <v>29060.948359141195</v>
      </c>
    </row>
    <row r="629" spans="1:9" x14ac:dyDescent="0.4">
      <c r="A629" s="35">
        <f>'3454'!Y622</f>
        <v>614500</v>
      </c>
      <c r="B629" s="106">
        <f>IF(A629&gt;174999.99,VLOOKUP(A629,'Higher Income Adjustment'!A$1:B$190,2),0)</f>
        <v>0.7000000000000004</v>
      </c>
      <c r="C629" s="85">
        <f>'3454'!AX622</f>
        <v>68907.610174207235</v>
      </c>
      <c r="D629" s="85">
        <f>'3454'!AY622</f>
        <v>74361.689739285866</v>
      </c>
      <c r="E629" s="85">
        <f>'3454'!AZ622</f>
        <v>79815.769304364498</v>
      </c>
      <c r="G629" s="85">
        <f>'3454'!BE622</f>
        <v>22835.363545934437</v>
      </c>
      <c r="H629" s="85">
        <f>'3454'!BF622</f>
        <v>25963.732279681746</v>
      </c>
      <c r="I629" s="85">
        <f>'3454'!BG622</f>
        <v>29092.101013429055</v>
      </c>
    </row>
    <row r="630" spans="1:9" x14ac:dyDescent="0.4">
      <c r="A630" s="35">
        <f>'3454'!Y623</f>
        <v>615500</v>
      </c>
      <c r="B630" s="106">
        <f>IF(A630&gt;174999.99,VLOOKUP(A630,'Higher Income Adjustment'!A$1:B$190,2),0)</f>
        <v>0.7000000000000004</v>
      </c>
      <c r="C630" s="85">
        <f>'3454'!AX623</f>
        <v>69005.713014005742</v>
      </c>
      <c r="D630" s="85">
        <f>'3454'!AY623</f>
        <v>74462.139328496312</v>
      </c>
      <c r="E630" s="85">
        <f>'3454'!AZ623</f>
        <v>79918.565642986883</v>
      </c>
      <c r="G630" s="85">
        <f>'3454'!BE623</f>
        <v>22863.826272458144</v>
      </c>
      <c r="H630" s="85">
        <f>'3454'!BF623</f>
        <v>25993.541062382057</v>
      </c>
      <c r="I630" s="85">
        <f>'3454'!BG623</f>
        <v>29123.255852305971</v>
      </c>
    </row>
    <row r="631" spans="1:9" x14ac:dyDescent="0.4">
      <c r="A631" s="35">
        <f>'3454'!Y624</f>
        <v>616500</v>
      </c>
      <c r="B631" s="106">
        <f>IF(A631&gt;174999.99,VLOOKUP(A631,'Higher Income Adjustment'!A$1:B$190,2),0)</f>
        <v>0.7000000000000004</v>
      </c>
      <c r="C631" s="85">
        <f>'3454'!AX624</f>
        <v>69103.812050046807</v>
      </c>
      <c r="D631" s="85">
        <f>'3454'!AY624</f>
        <v>74562.588917706744</v>
      </c>
      <c r="E631" s="85">
        <f>'3454'!AZ624</f>
        <v>80021.365785366681</v>
      </c>
      <c r="G631" s="85">
        <f>'3454'!BE624</f>
        <v>22892.286817210279</v>
      </c>
      <c r="H631" s="85">
        <f>'3454'!BF624</f>
        <v>26023.349845082375</v>
      </c>
      <c r="I631" s="85">
        <f>'3454'!BG624</f>
        <v>29154.412872954472</v>
      </c>
    </row>
    <row r="632" spans="1:9" x14ac:dyDescent="0.4">
      <c r="A632" s="35">
        <f>'3454'!Y625</f>
        <v>617500</v>
      </c>
      <c r="B632" s="106">
        <f>IF(A632&gt;174999.99,VLOOKUP(A632,'Higher Income Adjustment'!A$1:B$190,2),0)</f>
        <v>0.7000000000000004</v>
      </c>
      <c r="C632" s="85">
        <f>'3454'!AX625</f>
        <v>69201.907287242051</v>
      </c>
      <c r="D632" s="85">
        <f>'3454'!AY625</f>
        <v>74663.03850691719</v>
      </c>
      <c r="E632" s="85">
        <f>'3454'!AZ625</f>
        <v>80124.169726592329</v>
      </c>
      <c r="G632" s="85">
        <f>'3454'!BE625</f>
        <v>22920.745183008032</v>
      </c>
      <c r="H632" s="85">
        <f>'3454'!BF625</f>
        <v>26053.158627782686</v>
      </c>
      <c r="I632" s="85">
        <f>'3454'!BG625</f>
        <v>29185.572072557341</v>
      </c>
    </row>
    <row r="633" spans="1:9" x14ac:dyDescent="0.4">
      <c r="A633" s="35">
        <f>'3454'!Y626</f>
        <v>618500</v>
      </c>
      <c r="B633" s="106">
        <f>IF(A633&gt;174999.99,VLOOKUP(A633,'Higher Income Adjustment'!A$1:B$190,2),0)</f>
        <v>0.7000000000000004</v>
      </c>
      <c r="C633" s="85">
        <f>'3454'!AX626</f>
        <v>69299.998730502499</v>
      </c>
      <c r="D633" s="85">
        <f>'3454'!AY626</f>
        <v>74763.488096127621</v>
      </c>
      <c r="E633" s="85">
        <f>'3454'!AZ626</f>
        <v>80226.977461752744</v>
      </c>
      <c r="G633" s="85">
        <f>'3454'!BE626</f>
        <v>22949.201372668311</v>
      </c>
      <c r="H633" s="85">
        <f>'3454'!BF626</f>
        <v>26082.967410483005</v>
      </c>
      <c r="I633" s="85">
        <f>'3454'!BG626</f>
        <v>29216.733448297698</v>
      </c>
    </row>
    <row r="634" spans="1:9" x14ac:dyDescent="0.4">
      <c r="A634" s="35">
        <f>'3454'!Y627</f>
        <v>619500</v>
      </c>
      <c r="B634" s="106">
        <f>IF(A634&gt;174999.99,VLOOKUP(A634,'Higher Income Adjustment'!A$1:B$190,2),0)</f>
        <v>0.7000000000000004</v>
      </c>
      <c r="C634" s="85">
        <f>'3454'!AX627</f>
        <v>69398.08638473865</v>
      </c>
      <c r="D634" s="85">
        <f>'3454'!AY627</f>
        <v>74863.937685338067</v>
      </c>
      <c r="E634" s="85">
        <f>'3454'!AZ627</f>
        <v>80329.788985937485</v>
      </c>
      <c r="G634" s="85">
        <f>'3454'!BE627</f>
        <v>22977.655389007672</v>
      </c>
      <c r="H634" s="85">
        <f>'3454'!BF627</f>
        <v>26112.776193183316</v>
      </c>
      <c r="I634" s="85">
        <f>'3454'!BG627</f>
        <v>29247.896997358959</v>
      </c>
    </row>
    <row r="635" spans="1:9" x14ac:dyDescent="0.4">
      <c r="A635" s="35">
        <f>'3454'!Y628</f>
        <v>620500</v>
      </c>
      <c r="B635" s="106">
        <f>IF(A635&gt;174999.99,VLOOKUP(A635,'Higher Income Adjustment'!A$1:B$190,2),0)</f>
        <v>0.7000000000000004</v>
      </c>
      <c r="C635" s="85">
        <f>'3454'!AX628</f>
        <v>69496.170254860393</v>
      </c>
      <c r="D635" s="85">
        <f>'3454'!AY628</f>
        <v>74964.387274548513</v>
      </c>
      <c r="E635" s="85">
        <f>'3454'!AZ628</f>
        <v>80432.604294236633</v>
      </c>
      <c r="G635" s="85">
        <f>'3454'!BE628</f>
        <v>23006.107234842355</v>
      </c>
      <c r="H635" s="85">
        <f>'3454'!BF628</f>
        <v>26142.584975883634</v>
      </c>
      <c r="I635" s="85">
        <f>'3454'!BG628</f>
        <v>29279.062716924913</v>
      </c>
    </row>
    <row r="636" spans="1:9" x14ac:dyDescent="0.4">
      <c r="A636" s="35">
        <f>'3454'!Y629</f>
        <v>621500</v>
      </c>
      <c r="B636" s="106">
        <f>IF(A636&gt;174999.99,VLOOKUP(A636,'Higher Income Adjustment'!A$1:B$190,2),0)</f>
        <v>0.7000000000000004</v>
      </c>
      <c r="C636" s="85">
        <f>'3454'!AX629</f>
        <v>69594.25034577692</v>
      </c>
      <c r="D636" s="85">
        <f>'3454'!AY629</f>
        <v>75064.836863758945</v>
      </c>
      <c r="E636" s="85">
        <f>'3454'!AZ629</f>
        <v>80535.423381740969</v>
      </c>
      <c r="G636" s="85">
        <f>'3454'!BE629</f>
        <v>23034.556912988206</v>
      </c>
      <c r="H636" s="85">
        <f>'3454'!BF629</f>
        <v>26172.393758583945</v>
      </c>
      <c r="I636" s="85">
        <f>'3454'!BG629</f>
        <v>29310.230604179684</v>
      </c>
    </row>
    <row r="637" spans="1:9" x14ac:dyDescent="0.4">
      <c r="A637" s="35">
        <f>'3454'!Y630</f>
        <v>622500</v>
      </c>
      <c r="B637" s="106">
        <f>IF(A637&gt;174999.99,VLOOKUP(A637,'Higher Income Adjustment'!A$1:B$190,2),0)</f>
        <v>0.7000000000000004</v>
      </c>
      <c r="C637" s="85">
        <f>'3454'!AX630</f>
        <v>69692.326662396881</v>
      </c>
      <c r="D637" s="85">
        <f>'3454'!AY630</f>
        <v>75165.286452969391</v>
      </c>
      <c r="E637" s="85">
        <f>'3454'!AZ630</f>
        <v>80638.2462435419</v>
      </c>
      <c r="G637" s="85">
        <f>'3454'!BE630</f>
        <v>23063.004426260719</v>
      </c>
      <c r="H637" s="85">
        <f>'3454'!BF630</f>
        <v>26202.202541284263</v>
      </c>
      <c r="I637" s="85">
        <f>'3454'!BG630</f>
        <v>29341.400656307807</v>
      </c>
    </row>
    <row r="638" spans="1:9" x14ac:dyDescent="0.4">
      <c r="A638" s="35">
        <f>'3454'!Y631</f>
        <v>623500</v>
      </c>
      <c r="B638" s="106">
        <f>IF(A638&gt;174999.99,VLOOKUP(A638,'Higher Income Adjustment'!A$1:B$190,2),0)</f>
        <v>0.7000000000000004</v>
      </c>
      <c r="C638" s="85">
        <f>'3454'!AX631</f>
        <v>69790.3992096281</v>
      </c>
      <c r="D638" s="85">
        <f>'3454'!AY631</f>
        <v>75265.736042179822</v>
      </c>
      <c r="E638" s="85">
        <f>'3454'!AZ631</f>
        <v>80741.072874731544</v>
      </c>
      <c r="G638" s="85">
        <f>'3454'!BE631</f>
        <v>23091.449777474958</v>
      </c>
      <c r="H638" s="85">
        <f>'3454'!BF631</f>
        <v>26232.011323984574</v>
      </c>
      <c r="I638" s="85">
        <f>'3454'!BG631</f>
        <v>29372.57287049419</v>
      </c>
    </row>
    <row r="639" spans="1:9" x14ac:dyDescent="0.4">
      <c r="A639" s="35">
        <f>'3454'!Y632</f>
        <v>624500</v>
      </c>
      <c r="B639" s="106">
        <f>IF(A639&gt;174999.99,VLOOKUP(A639,'Higher Income Adjustment'!A$1:B$190,2),0)</f>
        <v>0.7000000000000004</v>
      </c>
      <c r="C639" s="85">
        <f>'3454'!AX632</f>
        <v>69888.467992377758</v>
      </c>
      <c r="D639" s="85">
        <f>'3454'!AY632</f>
        <v>75366.185631390268</v>
      </c>
      <c r="E639" s="85">
        <f>'3454'!AZ632</f>
        <v>80843.903270402778</v>
      </c>
      <c r="G639" s="85">
        <f>'3454'!BE632</f>
        <v>23119.892969445595</v>
      </c>
      <c r="H639" s="85">
        <f>'3454'!BF632</f>
        <v>26261.820106684892</v>
      </c>
      <c r="I639" s="85">
        <f>'3454'!BG632</f>
        <v>29403.74724392419</v>
      </c>
    </row>
    <row r="640" spans="1:9" x14ac:dyDescent="0.4">
      <c r="A640" s="35">
        <f>'3454'!Y633</f>
        <v>625500</v>
      </c>
      <c r="B640" s="106">
        <f>IF(A640&gt;174999.99,VLOOKUP(A640,'Higher Income Adjustment'!A$1:B$190,2),0)</f>
        <v>0.7000000000000004</v>
      </c>
      <c r="C640" s="85">
        <f>'3454'!AX633</f>
        <v>69986.533015552239</v>
      </c>
      <c r="D640" s="85">
        <f>'3454'!AY633</f>
        <v>75466.6352206007</v>
      </c>
      <c r="E640" s="85">
        <f>'3454'!AZ633</f>
        <v>80946.73742564916</v>
      </c>
      <c r="G640" s="85">
        <f>'3454'!BE633</f>
        <v>23148.334004986842</v>
      </c>
      <c r="H640" s="85">
        <f>'3454'!BF633</f>
        <v>26291.628889385203</v>
      </c>
      <c r="I640" s="85">
        <f>'3454'!BG633</f>
        <v>29434.923773783565</v>
      </c>
    </row>
    <row r="641" spans="1:9" x14ac:dyDescent="0.4">
      <c r="A641" s="35">
        <f>'3454'!Y634</f>
        <v>626500</v>
      </c>
      <c r="B641" s="106">
        <f>IF(A641&gt;174999.99,VLOOKUP(A641,'Higher Income Adjustment'!A$1:B$190,2),0)</f>
        <v>0.7000000000000004</v>
      </c>
      <c r="C641" s="85">
        <f>'3454'!AX634</f>
        <v>70084.594284057137</v>
      </c>
      <c r="D641" s="85">
        <f>'3454'!AY634</f>
        <v>75567.084809811146</v>
      </c>
      <c r="E641" s="85">
        <f>'3454'!AZ634</f>
        <v>81049.575335565154</v>
      </c>
      <c r="G641" s="85">
        <f>'3454'!BE634</f>
        <v>23176.772886912477</v>
      </c>
      <c r="H641" s="85">
        <f>'3454'!BF634</f>
        <v>26321.437672085522</v>
      </c>
      <c r="I641" s="85">
        <f>'3454'!BG634</f>
        <v>29466.102457258567</v>
      </c>
    </row>
    <row r="642" spans="1:9" x14ac:dyDescent="0.4">
      <c r="A642" s="35">
        <f>'3454'!Y635</f>
        <v>627500</v>
      </c>
      <c r="B642" s="106">
        <f>IF(A642&gt;174999.99,VLOOKUP(A642,'Higher Income Adjustment'!A$1:B$190,2),0)</f>
        <v>0.7000000000000004</v>
      </c>
      <c r="C642" s="85">
        <f>'3454'!AX635</f>
        <v>70182.65180279722</v>
      </c>
      <c r="D642" s="85">
        <f>'3454'!AY635</f>
        <v>75667.534399021592</v>
      </c>
      <c r="E642" s="85">
        <f>'3454'!AZ635</f>
        <v>81152.416995245963</v>
      </c>
      <c r="G642" s="85">
        <f>'3454'!BE635</f>
        <v>23205.209618035777</v>
      </c>
      <c r="H642" s="85">
        <f>'3454'!BF635</f>
        <v>26351.246454785833</v>
      </c>
      <c r="I642" s="85">
        <f>'3454'!BG635</f>
        <v>29497.283291535889</v>
      </c>
    </row>
    <row r="643" spans="1:9" x14ac:dyDescent="0.4">
      <c r="A643" s="35">
        <f>'3454'!Y636</f>
        <v>628500</v>
      </c>
      <c r="B643" s="106">
        <f>IF(A643&gt;174999.99,VLOOKUP(A643,'Higher Income Adjustment'!A$1:B$190,2),0)</f>
        <v>0.7000000000000004</v>
      </c>
      <c r="C643" s="85">
        <f>'3454'!AX636</f>
        <v>70280.705576676366</v>
      </c>
      <c r="D643" s="85">
        <f>'3454'!AY636</f>
        <v>75767.983988232023</v>
      </c>
      <c r="E643" s="85">
        <f>'3454'!AZ636</f>
        <v>81255.26239978768</v>
      </c>
      <c r="G643" s="85">
        <f>'3454'!BE636</f>
        <v>23233.644201169544</v>
      </c>
      <c r="H643" s="85">
        <f>'3454'!BF636</f>
        <v>26381.055237486144</v>
      </c>
      <c r="I643" s="85">
        <f>'3454'!BG636</f>
        <v>29528.466273802744</v>
      </c>
    </row>
    <row r="644" spans="1:9" x14ac:dyDescent="0.4">
      <c r="A644" s="35">
        <f>'3454'!Y637</f>
        <v>629500</v>
      </c>
      <c r="B644" s="106">
        <f>IF(A644&gt;174999.99,VLOOKUP(A644,'Higher Income Adjustment'!A$1:B$190,2),0)</f>
        <v>0.7000000000000004</v>
      </c>
      <c r="C644" s="85">
        <f>'3454'!AX637</f>
        <v>70378.75561059764</v>
      </c>
      <c r="D644" s="85">
        <f>'3454'!AY637</f>
        <v>75868.433577442469</v>
      </c>
      <c r="E644" s="85">
        <f>'3454'!AZ637</f>
        <v>81358.111544287298</v>
      </c>
      <c r="G644" s="85">
        <f>'3454'!BE637</f>
        <v>23262.076639126084</v>
      </c>
      <c r="H644" s="85">
        <f>'3454'!BF637</f>
        <v>26410.864020186462</v>
      </c>
      <c r="I644" s="85">
        <f>'3454'!BG637</f>
        <v>29559.65140124684</v>
      </c>
    </row>
    <row r="645" spans="1:9" x14ac:dyDescent="0.4">
      <c r="A645" s="35">
        <f>'3454'!Y638</f>
        <v>630500</v>
      </c>
      <c r="B645" s="106">
        <f>IF(A645&gt;174999.99,VLOOKUP(A645,'Higher Income Adjustment'!A$1:B$190,2),0)</f>
        <v>0.7000000000000004</v>
      </c>
      <c r="C645" s="85">
        <f>'3454'!AX638</f>
        <v>70476.801909463087</v>
      </c>
      <c r="D645" s="85">
        <f>'3454'!AY638</f>
        <v>75968.8831666529</v>
      </c>
      <c r="E645" s="85">
        <f>'3454'!AZ638</f>
        <v>81460.964423842714</v>
      </c>
      <c r="G645" s="85">
        <f>'3454'!BE638</f>
        <v>23290.50693471713</v>
      </c>
      <c r="H645" s="85">
        <f>'3454'!BF638</f>
        <v>26440.672802886773</v>
      </c>
      <c r="I645" s="85">
        <f>'3454'!BG638</f>
        <v>29590.838671056415</v>
      </c>
    </row>
    <row r="646" spans="1:9" x14ac:dyDescent="0.4">
      <c r="A646" s="35">
        <f>'3454'!Y639</f>
        <v>631500</v>
      </c>
      <c r="B646" s="106">
        <f>IF(A646&gt;174999.99,VLOOKUP(A646,'Higher Income Adjustment'!A$1:B$190,2),0)</f>
        <v>0.7000000000000004</v>
      </c>
      <c r="C646" s="85">
        <f>'3454'!AX639</f>
        <v>70574.844478173894</v>
      </c>
      <c r="D646" s="85">
        <f>'3454'!AY639</f>
        <v>76069.332755863346</v>
      </c>
      <c r="E646" s="85">
        <f>'3454'!AZ639</f>
        <v>81563.821033552798</v>
      </c>
      <c r="G646" s="85">
        <f>'3454'!BE639</f>
        <v>23318.935090753923</v>
      </c>
      <c r="H646" s="85">
        <f>'3454'!BF639</f>
        <v>26470.481585587091</v>
      </c>
      <c r="I646" s="85">
        <f>'3454'!BG639</f>
        <v>29622.028080420259</v>
      </c>
    </row>
    <row r="647" spans="1:9" x14ac:dyDescent="0.4">
      <c r="A647" s="35">
        <f>'3454'!Y640</f>
        <v>632500</v>
      </c>
      <c r="B647" s="106">
        <f>IF(A647&gt;174999.99,VLOOKUP(A647,'Higher Income Adjustment'!A$1:B$190,2),0)</f>
        <v>0.7000000000000004</v>
      </c>
      <c r="C647" s="85">
        <f>'3454'!AX640</f>
        <v>70672.883321630186</v>
      </c>
      <c r="D647" s="85">
        <f>'3454'!AY640</f>
        <v>76169.782345073778</v>
      </c>
      <c r="E647" s="85">
        <f>'3454'!AZ640</f>
        <v>81666.681368517369</v>
      </c>
      <c r="G647" s="85">
        <f>'3454'!BE640</f>
        <v>23347.361110047088</v>
      </c>
      <c r="H647" s="85">
        <f>'3454'!BF640</f>
        <v>26500.290368287402</v>
      </c>
      <c r="I647" s="85">
        <f>'3454'!BG640</f>
        <v>29653.219626527716</v>
      </c>
    </row>
    <row r="648" spans="1:9" x14ac:dyDescent="0.4">
      <c r="A648" s="35">
        <f>'3454'!Y641</f>
        <v>633500</v>
      </c>
      <c r="B648" s="106">
        <f>IF(A648&gt;174999.99,VLOOKUP(A648,'Higher Income Adjustment'!A$1:B$190,2),0)</f>
        <v>0.7000000000000004</v>
      </c>
      <c r="C648" s="85">
        <f>'3454'!AX641</f>
        <v>70770.918444731142</v>
      </c>
      <c r="D648" s="85">
        <f>'3454'!AY641</f>
        <v>76270.231934284224</v>
      </c>
      <c r="E648" s="85">
        <f>'3454'!AZ641</f>
        <v>81769.545423837306</v>
      </c>
      <c r="G648" s="85">
        <f>'3454'!BE641</f>
        <v>23375.78499540671</v>
      </c>
      <c r="H648" s="85">
        <f>'3454'!BF641</f>
        <v>26530.09915098772</v>
      </c>
      <c r="I648" s="85">
        <f>'3454'!BG641</f>
        <v>29684.413306568731</v>
      </c>
    </row>
    <row r="649" spans="1:9" x14ac:dyDescent="0.4">
      <c r="A649" s="35">
        <f>'3454'!Y642</f>
        <v>634500</v>
      </c>
      <c r="B649" s="106">
        <f>IF(A649&gt;174999.99,VLOOKUP(A649,'Higher Income Adjustment'!A$1:B$190,2),0)</f>
        <v>0.7000000000000004</v>
      </c>
      <c r="C649" s="85">
        <f>'3454'!AX642</f>
        <v>70868.949852374833</v>
      </c>
      <c r="D649" s="85">
        <f>'3454'!AY642</f>
        <v>76370.68152349467</v>
      </c>
      <c r="E649" s="85">
        <f>'3454'!AZ642</f>
        <v>81872.413194614506</v>
      </c>
      <c r="G649" s="85">
        <f>'3454'!BE642</f>
        <v>23404.206749642235</v>
      </c>
      <c r="H649" s="85">
        <f>'3454'!BF642</f>
        <v>26559.907933688031</v>
      </c>
      <c r="I649" s="85">
        <f>'3454'!BG642</f>
        <v>29715.609117733828</v>
      </c>
    </row>
    <row r="650" spans="1:9" x14ac:dyDescent="0.4">
      <c r="A650" s="35">
        <f>'3454'!Y643</f>
        <v>635500</v>
      </c>
      <c r="B650" s="106">
        <f>IF(A650&gt;174999.99,VLOOKUP(A650,'Higher Income Adjustment'!A$1:B$190,2),0)</f>
        <v>0.7000000000000004</v>
      </c>
      <c r="C650" s="85">
        <f>'3454'!AX643</f>
        <v>70966.977549458272</v>
      </c>
      <c r="D650" s="85">
        <f>'3454'!AY643</f>
        <v>76471.131112705101</v>
      </c>
      <c r="E650" s="85">
        <f>'3454'!AZ643</f>
        <v>81975.284675951931</v>
      </c>
      <c r="G650" s="85">
        <f>'3454'!BE643</f>
        <v>23432.626375562537</v>
      </c>
      <c r="H650" s="85">
        <f>'3454'!BF643</f>
        <v>26589.71671638835</v>
      </c>
      <c r="I650" s="85">
        <f>'3454'!BG643</f>
        <v>29746.807057214162</v>
      </c>
    </row>
    <row r="651" spans="1:9" x14ac:dyDescent="0.4">
      <c r="A651" s="35">
        <f>'3454'!Y644</f>
        <v>636500</v>
      </c>
      <c r="B651" s="106">
        <f>IF(A651&gt;174999.99,VLOOKUP(A651,'Higher Income Adjustment'!A$1:B$190,2),0)</f>
        <v>0.7000000000000004</v>
      </c>
      <c r="C651" s="85">
        <f>'3454'!AX644</f>
        <v>71065.001540877405</v>
      </c>
      <c r="D651" s="85">
        <f>'3454'!AY644</f>
        <v>76571.580701915547</v>
      </c>
      <c r="E651" s="85">
        <f>'3454'!AZ644</f>
        <v>82078.159862953689</v>
      </c>
      <c r="G651" s="85">
        <f>'3454'!BE644</f>
        <v>23461.043875975807</v>
      </c>
      <c r="H651" s="85">
        <f>'3454'!BF644</f>
        <v>26619.525499088661</v>
      </c>
      <c r="I651" s="85">
        <f>'3454'!BG644</f>
        <v>29778.007122201514</v>
      </c>
    </row>
    <row r="652" spans="1:9" x14ac:dyDescent="0.4">
      <c r="A652" s="35">
        <f>'3454'!Y645</f>
        <v>637500</v>
      </c>
      <c r="B652" s="106">
        <f>IF(A652&gt;174999.99,VLOOKUP(A652,'Higher Income Adjustment'!A$1:B$190,2),0)</f>
        <v>0.7000000000000004</v>
      </c>
      <c r="C652" s="85">
        <f>'3454'!AX645</f>
        <v>71163.021831526959</v>
      </c>
      <c r="D652" s="85">
        <f>'3454'!AY645</f>
        <v>76672.030291125979</v>
      </c>
      <c r="E652" s="85">
        <f>'3454'!AZ645</f>
        <v>82181.038750724998</v>
      </c>
      <c r="G652" s="85">
        <f>'3454'!BE645</f>
        <v>23489.45925368962</v>
      </c>
      <c r="H652" s="85">
        <f>'3454'!BF645</f>
        <v>26649.334281788979</v>
      </c>
      <c r="I652" s="85">
        <f>'3454'!BG645</f>
        <v>29809.209309888338</v>
      </c>
    </row>
    <row r="653" spans="1:9" x14ac:dyDescent="0.4">
      <c r="A653" s="35">
        <f>'3454'!Y646</f>
        <v>638500</v>
      </c>
      <c r="B653" s="106">
        <f>IF(A653&gt;174999.99,VLOOKUP(A653,'Higher Income Adjustment'!A$1:B$190,2),0)</f>
        <v>0.7000000000000004</v>
      </c>
      <c r="C653" s="85">
        <f>'3454'!AX646</f>
        <v>71261.038426300598</v>
      </c>
      <c r="D653" s="85">
        <f>'3454'!AY646</f>
        <v>76772.479880336425</v>
      </c>
      <c r="E653" s="85">
        <f>'3454'!AZ646</f>
        <v>82283.921334372251</v>
      </c>
      <c r="G653" s="85">
        <f>'3454'!BE646</f>
        <v>23517.872511510857</v>
      </c>
      <c r="H653" s="85">
        <f>'3454'!BF646</f>
        <v>26679.14306448929</v>
      </c>
      <c r="I653" s="85">
        <f>'3454'!BG646</f>
        <v>29840.413617467722</v>
      </c>
    </row>
    <row r="654" spans="1:9" x14ac:dyDescent="0.4">
      <c r="A654" s="35">
        <f>'3454'!Y647</f>
        <v>639500</v>
      </c>
      <c r="B654" s="106">
        <f>IF(A654&gt;174999.99,VLOOKUP(A654,'Higher Income Adjustment'!A$1:B$190,2),0)</f>
        <v>0.7000000000000004</v>
      </c>
      <c r="C654" s="85">
        <f>'3454'!AX647</f>
        <v>71359.051330090675</v>
      </c>
      <c r="D654" s="85">
        <f>'3454'!AY647</f>
        <v>76872.929469546856</v>
      </c>
      <c r="E654" s="85">
        <f>'3454'!AZ647</f>
        <v>82386.807609003037</v>
      </c>
      <c r="G654" s="85">
        <f>'3454'!BE647</f>
        <v>23546.283652245729</v>
      </c>
      <c r="H654" s="85">
        <f>'3454'!BF647</f>
        <v>26708.951847189608</v>
      </c>
      <c r="I654" s="85">
        <f>'3454'!BG647</f>
        <v>29871.620042133487</v>
      </c>
    </row>
    <row r="655" spans="1:9" x14ac:dyDescent="0.4">
      <c r="A655" s="35">
        <f>'3454'!Y648</f>
        <v>640500</v>
      </c>
      <c r="B655" s="106">
        <f>IF(A655&gt;174999.99,VLOOKUP(A655,'Higher Income Adjustment'!A$1:B$190,2),0)</f>
        <v>0.7000000000000004</v>
      </c>
      <c r="C655" s="85">
        <f>'3454'!AX648</f>
        <v>71457.060547788395</v>
      </c>
      <c r="D655" s="85">
        <f>'3454'!AY648</f>
        <v>76973.379058757302</v>
      </c>
      <c r="E655" s="85">
        <f>'3454'!AZ648</f>
        <v>82489.69756972621</v>
      </c>
      <c r="G655" s="85">
        <f>'3454'!BE648</f>
        <v>23574.692678699728</v>
      </c>
      <c r="H655" s="85">
        <f>'3454'!BF648</f>
        <v>26738.760629889919</v>
      </c>
      <c r="I655" s="85">
        <f>'3454'!BG648</f>
        <v>29902.82858108011</v>
      </c>
    </row>
    <row r="656" spans="1:9" x14ac:dyDescent="0.4">
      <c r="A656" s="35">
        <f>'3454'!Y649</f>
        <v>641500</v>
      </c>
      <c r="B656" s="106">
        <f>IF(A656&gt;174999.99,VLOOKUP(A656,'Higher Income Adjustment'!A$1:B$190,2),0)</f>
        <v>0.7000000000000004</v>
      </c>
      <c r="C656" s="85">
        <f>'3454'!AX649</f>
        <v>71555.066084283681</v>
      </c>
      <c r="D656" s="85">
        <f>'3454'!AY649</f>
        <v>77073.828647967748</v>
      </c>
      <c r="E656" s="85">
        <f>'3454'!AZ649</f>
        <v>82592.591211651816</v>
      </c>
      <c r="G656" s="85">
        <f>'3454'!BE649</f>
        <v>23603.099593677631</v>
      </c>
      <c r="H656" s="85">
        <f>'3454'!BF649</f>
        <v>26768.56941259023</v>
      </c>
      <c r="I656" s="85">
        <f>'3454'!BG649</f>
        <v>29934.039231502829</v>
      </c>
    </row>
    <row r="657" spans="1:9" x14ac:dyDescent="0.4">
      <c r="A657" s="35">
        <f>'3454'!Y650</f>
        <v>642500</v>
      </c>
      <c r="B657" s="106">
        <f>IF(A657&gt;174999.99,VLOOKUP(A657,'Higher Income Adjustment'!A$1:B$190,2),0)</f>
        <v>0.7000000000000004</v>
      </c>
      <c r="C657" s="85">
        <f>'3454'!AX650</f>
        <v>71653.067944465147</v>
      </c>
      <c r="D657" s="85">
        <f>'3454'!AY650</f>
        <v>77174.27823717818</v>
      </c>
      <c r="E657" s="85">
        <f>'3454'!AZ650</f>
        <v>82695.488529891212</v>
      </c>
      <c r="G657" s="85">
        <f>'3454'!BE650</f>
        <v>23631.504399983482</v>
      </c>
      <c r="H657" s="85">
        <f>'3454'!BF650</f>
        <v>26798.378195290548</v>
      </c>
      <c r="I657" s="85">
        <f>'3454'!BG650</f>
        <v>29965.251990597615</v>
      </c>
    </row>
    <row r="658" spans="1:9" x14ac:dyDescent="0.4">
      <c r="A658" s="35">
        <f>'3454'!Y651</f>
        <v>643500</v>
      </c>
      <c r="B658" s="106">
        <f>IF(A658&gt;174999.99,VLOOKUP(A658,'Higher Income Adjustment'!A$1:B$190,2),0)</f>
        <v>0.7000000000000004</v>
      </c>
      <c r="C658" s="85">
        <f>'3454'!AX651</f>
        <v>71751.066133220113</v>
      </c>
      <c r="D658" s="85">
        <f>'3454'!AY651</f>
        <v>77274.727826388626</v>
      </c>
      <c r="E658" s="85">
        <f>'3454'!AZ651</f>
        <v>82798.389519557139</v>
      </c>
      <c r="G658" s="85">
        <f>'3454'!BE651</f>
        <v>23659.907100420547</v>
      </c>
      <c r="H658" s="85">
        <f>'3454'!BF651</f>
        <v>26828.186977990859</v>
      </c>
      <c r="I658" s="85">
        <f>'3454'!BG651</f>
        <v>29996.466855561172</v>
      </c>
    </row>
    <row r="659" spans="1:9" x14ac:dyDescent="0.4">
      <c r="A659" s="35">
        <f>'3454'!Y652</f>
        <v>644500</v>
      </c>
      <c r="B659" s="106">
        <f>IF(A659&gt;174999.99,VLOOKUP(A659,'Higher Income Adjustment'!A$1:B$190,2),0)</f>
        <v>0.7000000000000004</v>
      </c>
      <c r="C659" s="85">
        <f>'3454'!AX652</f>
        <v>71849.060655434543</v>
      </c>
      <c r="D659" s="85">
        <f>'3454'!AY652</f>
        <v>77375.177415599057</v>
      </c>
      <c r="E659" s="85">
        <f>'3454'!AZ652</f>
        <v>82901.294175763571</v>
      </c>
      <c r="G659" s="85">
        <f>'3454'!BE652</f>
        <v>23688.307697791348</v>
      </c>
      <c r="H659" s="85">
        <f>'3454'!BF652</f>
        <v>26857.995760691178</v>
      </c>
      <c r="I659" s="85">
        <f>'3454'!BG652</f>
        <v>30027.683823591007</v>
      </c>
    </row>
    <row r="660" spans="1:9" x14ac:dyDescent="0.4">
      <c r="A660" s="35">
        <f>'3454'!Y653</f>
        <v>645500</v>
      </c>
      <c r="B660" s="106">
        <f>IF(A660&gt;174999.99,VLOOKUP(A660,'Higher Income Adjustment'!A$1:B$190,2),0)</f>
        <v>0.7000000000000004</v>
      </c>
      <c r="C660" s="85">
        <f>'3454'!AX653</f>
        <v>71947.051515993036</v>
      </c>
      <c r="D660" s="85">
        <f>'3454'!AY653</f>
        <v>77475.627004809503</v>
      </c>
      <c r="E660" s="85">
        <f>'3454'!AZ653</f>
        <v>83004.20249362597</v>
      </c>
      <c r="G660" s="85">
        <f>'3454'!BE653</f>
        <v>23716.70619489759</v>
      </c>
      <c r="H660" s="85">
        <f>'3454'!BF653</f>
        <v>26887.804543391489</v>
      </c>
      <c r="I660" s="85">
        <f>'3454'!BG653</f>
        <v>30058.902891885387</v>
      </c>
    </row>
    <row r="661" spans="1:9" x14ac:dyDescent="0.4">
      <c r="A661" s="35">
        <f>'3454'!Y654</f>
        <v>646500</v>
      </c>
      <c r="B661" s="106">
        <f>IF(A661&gt;174999.99,VLOOKUP(A661,'Higher Income Adjustment'!A$1:B$190,2),0)</f>
        <v>0.7000000000000004</v>
      </c>
      <c r="C661" s="85">
        <f>'3454'!AX654</f>
        <v>72045.03871977875</v>
      </c>
      <c r="D661" s="85">
        <f>'3454'!AY654</f>
        <v>77576.076594019934</v>
      </c>
      <c r="E661" s="85">
        <f>'3454'!AZ654</f>
        <v>83107.114468261119</v>
      </c>
      <c r="G661" s="85">
        <f>'3454'!BE654</f>
        <v>23745.1025945402</v>
      </c>
      <c r="H661" s="85">
        <f>'3454'!BF654</f>
        <v>26917.613326091807</v>
      </c>
      <c r="I661" s="85">
        <f>'3454'!BG654</f>
        <v>30090.124057643414</v>
      </c>
    </row>
    <row r="662" spans="1:9" x14ac:dyDescent="0.4">
      <c r="A662" s="35">
        <f>'3454'!Y655</f>
        <v>647500</v>
      </c>
      <c r="B662" s="106">
        <f>IF(A662&gt;174999.99,VLOOKUP(A662,'Higher Income Adjustment'!A$1:B$190,2),0)</f>
        <v>0.7000000000000004</v>
      </c>
      <c r="C662" s="85">
        <f>'3454'!AX655</f>
        <v>72143.022271673457</v>
      </c>
      <c r="D662" s="85">
        <f>'3454'!AY655</f>
        <v>77676.52618323038</v>
      </c>
      <c r="E662" s="85">
        <f>'3454'!AZ655</f>
        <v>83210.030094787304</v>
      </c>
      <c r="G662" s="85">
        <f>'3454'!BE655</f>
        <v>23773.496899519243</v>
      </c>
      <c r="H662" s="85">
        <f>'3454'!BF655</f>
        <v>26947.422108792118</v>
      </c>
      <c r="I662" s="85">
        <f>'3454'!BG655</f>
        <v>30121.347318064993</v>
      </c>
    </row>
    <row r="663" spans="1:9" x14ac:dyDescent="0.4">
      <c r="A663" s="35">
        <f>'3454'!Y656</f>
        <v>648500</v>
      </c>
      <c r="B663" s="106">
        <f>IF(A663&gt;174999.99,VLOOKUP(A663,'Higher Income Adjustment'!A$1:B$190,2),0)</f>
        <v>0.7000000000000004</v>
      </c>
      <c r="C663" s="85">
        <f>'3454'!AX656</f>
        <v>72241.00217655742</v>
      </c>
      <c r="D663" s="85">
        <f>'3454'!AY656</f>
        <v>77776.975772440826</v>
      </c>
      <c r="E663" s="85">
        <f>'3454'!AZ656</f>
        <v>83312.949368324233</v>
      </c>
      <c r="G663" s="85">
        <f>'3454'!BE656</f>
        <v>23801.889112633988</v>
      </c>
      <c r="H663" s="85">
        <f>'3454'!BF656</f>
        <v>26977.230891492436</v>
      </c>
      <c r="I663" s="85">
        <f>'3454'!BG656</f>
        <v>30152.572670350884</v>
      </c>
    </row>
    <row r="664" spans="1:9" x14ac:dyDescent="0.4">
      <c r="A664" s="35">
        <f>'3454'!Y657</f>
        <v>649500</v>
      </c>
      <c r="B664" s="106">
        <f>IF(A664&gt;174999.99,VLOOKUP(A664,'Higher Income Adjustment'!A$1:B$190,2),0)</f>
        <v>0.7000000000000004</v>
      </c>
      <c r="C664" s="85">
        <f>'3454'!AX657</f>
        <v>72338.978439309416</v>
      </c>
      <c r="D664" s="85">
        <f>'3454'!AY657</f>
        <v>77877.425361651258</v>
      </c>
      <c r="E664" s="85">
        <f>'3454'!AZ657</f>
        <v>83415.8722839931</v>
      </c>
      <c r="G664" s="85">
        <f>'3454'!BE657</f>
        <v>23830.279236682803</v>
      </c>
      <c r="H664" s="85">
        <f>'3454'!BF657</f>
        <v>27007.039674192747</v>
      </c>
      <c r="I664" s="85">
        <f>'3454'!BG657</f>
        <v>30183.800111702691</v>
      </c>
    </row>
    <row r="665" spans="1:9" x14ac:dyDescent="0.4">
      <c r="A665" s="35">
        <f>'3454'!Y658</f>
        <v>650500</v>
      </c>
      <c r="B665" s="106">
        <f>IF(A665&gt;174999.99,VLOOKUP(A665,'Higher Income Adjustment'!A$1:B$190,2),0)</f>
        <v>0.7000000000000004</v>
      </c>
      <c r="C665" s="85">
        <f>'3454'!AX658</f>
        <v>72436.951064806723</v>
      </c>
      <c r="D665" s="85">
        <f>'3454'!AY658</f>
        <v>77977.874950861704</v>
      </c>
      <c r="E665" s="85">
        <f>'3454'!AZ658</f>
        <v>83518.798836916685</v>
      </c>
      <c r="G665" s="85">
        <f>'3454'!BE658</f>
        <v>23858.667274463223</v>
      </c>
      <c r="H665" s="85">
        <f>'3454'!BF658</f>
        <v>27036.848456893065</v>
      </c>
      <c r="I665" s="85">
        <f>'3454'!BG658</f>
        <v>30215.029639322907</v>
      </c>
    </row>
    <row r="666" spans="1:9" x14ac:dyDescent="0.4">
      <c r="A666" s="35">
        <f>'3454'!Y659</f>
        <v>651500</v>
      </c>
      <c r="B666" s="106">
        <f>IF(A666&gt;174999.99,VLOOKUP(A666,'Higher Income Adjustment'!A$1:B$190,2),0)</f>
        <v>0.7000000000000004</v>
      </c>
      <c r="C666" s="85">
        <f>'3454'!AX659</f>
        <v>72534.920057925032</v>
      </c>
      <c r="D666" s="85">
        <f>'3454'!AY659</f>
        <v>78078.324540072135</v>
      </c>
      <c r="E666" s="85">
        <f>'3454'!AZ659</f>
        <v>83621.729022219239</v>
      </c>
      <c r="G666" s="85">
        <f>'3454'!BE659</f>
        <v>23887.053228771863</v>
      </c>
      <c r="H666" s="85">
        <f>'3454'!BF659</f>
        <v>27066.657239593376</v>
      </c>
      <c r="I666" s="85">
        <f>'3454'!BG659</f>
        <v>30246.261250414889</v>
      </c>
    </row>
    <row r="667" spans="1:9" x14ac:dyDescent="0.4">
      <c r="A667" s="35">
        <f>'3454'!Y660</f>
        <v>652500</v>
      </c>
      <c r="B667" s="106">
        <f>IF(A667&gt;174999.99,VLOOKUP(A667,'Higher Income Adjustment'!A$1:B$190,2),0)</f>
        <v>0.7000000000000004</v>
      </c>
      <c r="C667" s="85">
        <f>'3454'!AX660</f>
        <v>72632.885423538522</v>
      </c>
      <c r="D667" s="85">
        <f>'3454'!AY660</f>
        <v>78178.774129282581</v>
      </c>
      <c r="E667" s="85">
        <f>'3454'!AZ660</f>
        <v>83724.66283502664</v>
      </c>
      <c r="G667" s="85">
        <f>'3454'!BE660</f>
        <v>23915.437102404456</v>
      </c>
      <c r="H667" s="85">
        <f>'3454'!BF660</f>
        <v>27096.466022293695</v>
      </c>
      <c r="I667" s="85">
        <f>'3454'!BG660</f>
        <v>30277.494942182933</v>
      </c>
    </row>
    <row r="668" spans="1:9" x14ac:dyDescent="0.4">
      <c r="A668" s="35">
        <f>'3454'!Y661</f>
        <v>653500</v>
      </c>
      <c r="B668" s="106">
        <f>IF(A668&gt;174999.99,VLOOKUP(A668,'Higher Income Adjustment'!A$1:B$190,2),0)</f>
        <v>0.7000000000000004</v>
      </c>
      <c r="C668" s="85">
        <f>'3454'!AX661</f>
        <v>72730.84716651967</v>
      </c>
      <c r="D668" s="85">
        <f>'3454'!AY661</f>
        <v>78279.223718493027</v>
      </c>
      <c r="E668" s="85">
        <f>'3454'!AZ661</f>
        <v>83827.600270466384</v>
      </c>
      <c r="G668" s="85">
        <f>'3454'!BE661</f>
        <v>23943.818898155783</v>
      </c>
      <c r="H668" s="85">
        <f>'3454'!BF661</f>
        <v>27126.274804994006</v>
      </c>
      <c r="I668" s="85">
        <f>'3454'!BG661</f>
        <v>30308.730711832228</v>
      </c>
    </row>
    <row r="669" spans="1:9" x14ac:dyDescent="0.4">
      <c r="A669" s="35">
        <f>'3454'!Y662</f>
        <v>654500</v>
      </c>
      <c r="B669" s="106">
        <f>IF(A669&gt;174999.99,VLOOKUP(A669,'Higher Income Adjustment'!A$1:B$190,2),0)</f>
        <v>0.7000000000000004</v>
      </c>
      <c r="C669" s="85">
        <f>'3454'!AX662</f>
        <v>72828.80529173938</v>
      </c>
      <c r="D669" s="85">
        <f>'3454'!AY662</f>
        <v>78379.673307703459</v>
      </c>
      <c r="E669" s="85">
        <f>'3454'!AZ662</f>
        <v>83930.541323667538</v>
      </c>
      <c r="G669" s="85">
        <f>'3454'!BE662</f>
        <v>23972.198618819719</v>
      </c>
      <c r="H669" s="85">
        <f>'3454'!BF662</f>
        <v>27156.083587694324</v>
      </c>
      <c r="I669" s="85">
        <f>'3454'!BG662</f>
        <v>30339.968556568929</v>
      </c>
    </row>
    <row r="670" spans="1:9" x14ac:dyDescent="0.4">
      <c r="A670" s="35">
        <f>'3454'!Y663</f>
        <v>655500</v>
      </c>
      <c r="B670" s="106">
        <f>IF(A670&gt;174999.99,VLOOKUP(A670,'Higher Income Adjustment'!A$1:B$190,2),0)</f>
        <v>0.7000000000000004</v>
      </c>
      <c r="C670" s="85">
        <f>'3454'!AX663</f>
        <v>72926.759804066882</v>
      </c>
      <c r="D670" s="85">
        <f>'3454'!AY663</f>
        <v>78480.122896913905</v>
      </c>
      <c r="E670" s="85">
        <f>'3454'!AZ663</f>
        <v>84033.485989760928</v>
      </c>
      <c r="G670" s="85">
        <f>'3454'!BE663</f>
        <v>24000.576267189157</v>
      </c>
      <c r="H670" s="85">
        <f>'3454'!BF663</f>
        <v>27185.892370394635</v>
      </c>
      <c r="I670" s="85">
        <f>'3454'!BG663</f>
        <v>30371.208473600112</v>
      </c>
    </row>
    <row r="671" spans="1:9" x14ac:dyDescent="0.4">
      <c r="A671" s="35">
        <f>'3454'!Y664</f>
        <v>656500</v>
      </c>
      <c r="B671" s="106">
        <f>IF(A671&gt;174999.99,VLOOKUP(A671,'Higher Income Adjustment'!A$1:B$190,2),0)</f>
        <v>0.7000000000000004</v>
      </c>
      <c r="C671" s="85">
        <f>'3454'!AX664</f>
        <v>73024.710708369676</v>
      </c>
      <c r="D671" s="85">
        <f>'3454'!AY664</f>
        <v>78580.572486124336</v>
      </c>
      <c r="E671" s="85">
        <f>'3454'!AZ664</f>
        <v>84136.434263878997</v>
      </c>
      <c r="G671" s="85">
        <f>'3454'!BE664</f>
        <v>24028.951846056036</v>
      </c>
      <c r="H671" s="85">
        <f>'3454'!BF664</f>
        <v>27215.701153094946</v>
      </c>
      <c r="I671" s="85">
        <f>'3454'!BG664</f>
        <v>30402.450460133856</v>
      </c>
    </row>
    <row r="672" spans="1:9" x14ac:dyDescent="0.4">
      <c r="A672" s="35">
        <f>'3454'!Y665</f>
        <v>657500</v>
      </c>
      <c r="B672" s="106">
        <f>IF(A672&gt;174999.99,VLOOKUP(A672,'Higher Income Adjustment'!A$1:B$190,2),0)</f>
        <v>0.7000000000000004</v>
      </c>
      <c r="C672" s="85">
        <f>'3454'!AX665</f>
        <v>73122.658009513631</v>
      </c>
      <c r="D672" s="85">
        <f>'3454'!AY665</f>
        <v>78681.022075334782</v>
      </c>
      <c r="E672" s="85">
        <f>'3454'!AZ665</f>
        <v>84239.386141155934</v>
      </c>
      <c r="G672" s="85">
        <f>'3454'!BE665</f>
        <v>24057.325358211318</v>
      </c>
      <c r="H672" s="85">
        <f>'3454'!BF665</f>
        <v>27245.509935795264</v>
      </c>
      <c r="I672" s="85">
        <f>'3454'!BG665</f>
        <v>30433.694513379211</v>
      </c>
    </row>
    <row r="673" spans="1:9" x14ac:dyDescent="0.4">
      <c r="A673" s="35">
        <f>'3454'!Y666</f>
        <v>658500</v>
      </c>
      <c r="B673" s="106">
        <f>IF(A673&gt;174999.99,VLOOKUP(A673,'Higher Income Adjustment'!A$1:B$190,2),0)</f>
        <v>0.7000000000000004</v>
      </c>
      <c r="C673" s="85">
        <f>'3454'!AX666</f>
        <v>73220.601712362753</v>
      </c>
      <c r="D673" s="85">
        <f>'3454'!AY666</f>
        <v>78781.471664545214</v>
      </c>
      <c r="E673" s="85">
        <f>'3454'!AZ666</f>
        <v>84342.341616727674</v>
      </c>
      <c r="G673" s="85">
        <f>'3454'!BE666</f>
        <v>24085.696806444925</v>
      </c>
      <c r="H673" s="85">
        <f>'3454'!BF666</f>
        <v>27275.318718495575</v>
      </c>
      <c r="I673" s="85">
        <f>'3454'!BG666</f>
        <v>30464.940630546225</v>
      </c>
    </row>
    <row r="674" spans="1:9" x14ac:dyDescent="0.4">
      <c r="A674" s="35">
        <f>'3454'!Y667</f>
        <v>659500</v>
      </c>
      <c r="B674" s="106">
        <f>IF(A674&gt;174999.99,VLOOKUP(A674,'Higher Income Adjustment'!A$1:B$190,2),0)</f>
        <v>0.7000000000000004</v>
      </c>
      <c r="C674" s="85">
        <f>'3454'!AX667</f>
        <v>73318.541821779378</v>
      </c>
      <c r="D674" s="85">
        <f>'3454'!AY667</f>
        <v>78881.92125375566</v>
      </c>
      <c r="E674" s="85">
        <f>'3454'!AZ667</f>
        <v>84445.300685731941</v>
      </c>
      <c r="G674" s="85">
        <f>'3454'!BE667</f>
        <v>24114.066193545805</v>
      </c>
      <c r="H674" s="85">
        <f>'3454'!BF667</f>
        <v>27305.127501195893</v>
      </c>
      <c r="I674" s="85">
        <f>'3454'!BG667</f>
        <v>30496.188808845982</v>
      </c>
    </row>
    <row r="675" spans="1:9" x14ac:dyDescent="0.4">
      <c r="A675" s="35">
        <f>'3454'!Y668</f>
        <v>660500</v>
      </c>
      <c r="B675" s="106">
        <f>IF(A675&gt;174999.99,VLOOKUP(A675,'Higher Income Adjustment'!A$1:B$190,2),0)</f>
        <v>0.7000000000000004</v>
      </c>
      <c r="C675" s="85">
        <f>'3454'!AX668</f>
        <v>73416.478342623974</v>
      </c>
      <c r="D675" s="85">
        <f>'3454'!AY668</f>
        <v>78982.370842966106</v>
      </c>
      <c r="E675" s="85">
        <f>'3454'!AZ668</f>
        <v>84548.263343308237</v>
      </c>
      <c r="G675" s="85">
        <f>'3454'!BE668</f>
        <v>24142.433522301828</v>
      </c>
      <c r="H675" s="85">
        <f>'3454'!BF668</f>
        <v>27334.936283896204</v>
      </c>
      <c r="I675" s="85">
        <f>'3454'!BG668</f>
        <v>30527.439045490581</v>
      </c>
    </row>
    <row r="676" spans="1:9" x14ac:dyDescent="0.4">
      <c r="A676" s="35">
        <f>'3454'!Y669</f>
        <v>661500</v>
      </c>
      <c r="B676" s="106">
        <f>IF(A676&gt;174999.99,VLOOKUP(A676,'Higher Income Adjustment'!A$1:B$190,2),0)</f>
        <v>0.7000000000000004</v>
      </c>
      <c r="C676" s="85">
        <f>'3454'!AX669</f>
        <v>73514.411279755164</v>
      </c>
      <c r="D676" s="85">
        <f>'3454'!AY669</f>
        <v>79082.820432176537</v>
      </c>
      <c r="E676" s="85">
        <f>'3454'!AZ669</f>
        <v>84651.22958459791</v>
      </c>
      <c r="G676" s="85">
        <f>'3454'!BE669</f>
        <v>24170.798795499864</v>
      </c>
      <c r="H676" s="85">
        <f>'3454'!BF669</f>
        <v>27364.745066596523</v>
      </c>
      <c r="I676" s="85">
        <f>'3454'!BG669</f>
        <v>30558.691337693181</v>
      </c>
    </row>
    <row r="677" spans="1:9" x14ac:dyDescent="0.4">
      <c r="A677" s="35">
        <f>'3454'!Y670</f>
        <v>662500</v>
      </c>
      <c r="B677" s="106">
        <f>IF(A677&gt;174999.99,VLOOKUP(A677,'Higher Income Adjustment'!A$1:B$190,2),0)</f>
        <v>0.7000000000000004</v>
      </c>
      <c r="C677" s="85">
        <f>'3454'!AX670</f>
        <v>73612.340638029782</v>
      </c>
      <c r="D677" s="85">
        <f>'3454'!AY670</f>
        <v>79183.270021386983</v>
      </c>
      <c r="E677" s="85">
        <f>'3454'!AZ670</f>
        <v>84754.199404744184</v>
      </c>
      <c r="G677" s="85">
        <f>'3454'!BE670</f>
        <v>24199.162015925667</v>
      </c>
      <c r="H677" s="85">
        <f>'3454'!BF670</f>
        <v>27394.553849296834</v>
      </c>
      <c r="I677" s="85">
        <f>'3454'!BG670</f>
        <v>30589.945682668</v>
      </c>
    </row>
    <row r="678" spans="1:9" x14ac:dyDescent="0.4">
      <c r="A678" s="35">
        <f>'3454'!Y671</f>
        <v>663500</v>
      </c>
      <c r="B678" s="106">
        <f>IF(A678&gt;174999.99,VLOOKUP(A678,'Higher Income Adjustment'!A$1:B$190,2),0)</f>
        <v>0.7000000000000004</v>
      </c>
      <c r="C678" s="85">
        <f>'3454'!AX671</f>
        <v>73710.266422302739</v>
      </c>
      <c r="D678" s="85">
        <f>'3454'!AY671</f>
        <v>79283.719610597414</v>
      </c>
      <c r="E678" s="85">
        <f>'3454'!AZ671</f>
        <v>84857.17279889209</v>
      </c>
      <c r="G678" s="85">
        <f>'3454'!BE671</f>
        <v>24227.523186363953</v>
      </c>
      <c r="H678" s="85">
        <f>'3454'!BF671</f>
        <v>27424.362631997152</v>
      </c>
      <c r="I678" s="85">
        <f>'3454'!BG671</f>
        <v>30621.202077630351</v>
      </c>
    </row>
    <row r="679" spans="1:9" x14ac:dyDescent="0.4">
      <c r="A679" s="35">
        <f>'3454'!Y672</f>
        <v>664500</v>
      </c>
      <c r="B679" s="106">
        <f>IF(A679&gt;174999.99,VLOOKUP(A679,'Higher Income Adjustment'!A$1:B$190,2),0)</f>
        <v>0.7000000000000004</v>
      </c>
      <c r="C679" s="85">
        <f>'3454'!AX672</f>
        <v>73808.188637427025</v>
      </c>
      <c r="D679" s="85">
        <f>'3454'!AY672</f>
        <v>79384.16919980786</v>
      </c>
      <c r="E679" s="85">
        <f>'3454'!AZ672</f>
        <v>84960.149762188696</v>
      </c>
      <c r="G679" s="85">
        <f>'3454'!BE672</f>
        <v>24255.88230959831</v>
      </c>
      <c r="H679" s="85">
        <f>'3454'!BF672</f>
        <v>27454.171414697463</v>
      </c>
      <c r="I679" s="85">
        <f>'3454'!BG672</f>
        <v>30652.460519796616</v>
      </c>
    </row>
    <row r="680" spans="1:9" x14ac:dyDescent="0.4">
      <c r="A680" s="35">
        <f>'3454'!Y673</f>
        <v>665500</v>
      </c>
      <c r="B680" s="106">
        <f>IF(A680&gt;174999.99,VLOOKUP(A680,'Higher Income Adjustment'!A$1:B$190,2),0)</f>
        <v>0.7000000000000004</v>
      </c>
      <c r="C680" s="85">
        <f>'3454'!AX673</f>
        <v>73906.107288253712</v>
      </c>
      <c r="D680" s="85">
        <f>'3454'!AY673</f>
        <v>79484.618789018292</v>
      </c>
      <c r="E680" s="85">
        <f>'3454'!AZ673</f>
        <v>85063.130289782872</v>
      </c>
      <c r="G680" s="85">
        <f>'3454'!BE673</f>
        <v>24284.239388411239</v>
      </c>
      <c r="H680" s="85">
        <f>'3454'!BF673</f>
        <v>27483.980197397781</v>
      </c>
      <c r="I680" s="85">
        <f>'3454'!BG673</f>
        <v>30683.721006384323</v>
      </c>
    </row>
    <row r="681" spans="1:9" x14ac:dyDescent="0.4">
      <c r="A681" s="35">
        <f>'3454'!Y674</f>
        <v>666500</v>
      </c>
      <c r="B681" s="106">
        <f>IF(A681&gt;174999.99,VLOOKUP(A681,'Higher Income Adjustment'!A$1:B$190,2),0)</f>
        <v>0.7000000000000004</v>
      </c>
      <c r="C681" s="85">
        <f>'3454'!AX674</f>
        <v>74004.022379631904</v>
      </c>
      <c r="D681" s="85">
        <f>'3454'!AY674</f>
        <v>79585.068378228738</v>
      </c>
      <c r="E681" s="85">
        <f>'3454'!AZ674</f>
        <v>85166.114376825572</v>
      </c>
      <c r="G681" s="85">
        <f>'3454'!BE674</f>
        <v>24312.594425584088</v>
      </c>
      <c r="H681" s="85">
        <f>'3454'!BF674</f>
        <v>27513.788980098092</v>
      </c>
      <c r="I681" s="85">
        <f>'3454'!BG674</f>
        <v>30714.983534612096</v>
      </c>
    </row>
    <row r="682" spans="1:9" x14ac:dyDescent="0.4">
      <c r="A682" s="35">
        <f>'3454'!Y675</f>
        <v>667500</v>
      </c>
      <c r="B682" s="106">
        <f>IF(A682&gt;174999.99,VLOOKUP(A682,'Higher Income Adjustment'!A$1:B$190,2),0)</f>
        <v>0.7000000000000004</v>
      </c>
      <c r="C682" s="85">
        <f>'3454'!AX675</f>
        <v>74101.933916408714</v>
      </c>
      <c r="D682" s="85">
        <f>'3454'!AY675</f>
        <v>79685.517967439184</v>
      </c>
      <c r="E682" s="85">
        <f>'3454'!AZ675</f>
        <v>85269.102018469654</v>
      </c>
      <c r="G682" s="85">
        <f>'3454'!BE675</f>
        <v>24340.947423897091</v>
      </c>
      <c r="H682" s="85">
        <f>'3454'!BF675</f>
        <v>27543.59776279841</v>
      </c>
      <c r="I682" s="85">
        <f>'3454'!BG675</f>
        <v>30746.24810169973</v>
      </c>
    </row>
    <row r="683" spans="1:9" x14ac:dyDescent="0.4">
      <c r="A683" s="35">
        <f>'3454'!Y676</f>
        <v>668500</v>
      </c>
      <c r="B683" s="106">
        <f>IF(A683&gt;174999.99,VLOOKUP(A683,'Higher Income Adjustment'!A$1:B$190,2),0)</f>
        <v>0.7000000000000004</v>
      </c>
      <c r="C683" s="85">
        <f>'3454'!AX676</f>
        <v>74199.841903429216</v>
      </c>
      <c r="D683" s="85">
        <f>'3454'!AY676</f>
        <v>79785.967556649615</v>
      </c>
      <c r="E683" s="85">
        <f>'3454'!AZ676</f>
        <v>85372.093209870014</v>
      </c>
      <c r="G683" s="85">
        <f>'3454'!BE676</f>
        <v>24369.298386129303</v>
      </c>
      <c r="H683" s="85">
        <f>'3454'!BF676</f>
        <v>27573.406545498721</v>
      </c>
      <c r="I683" s="85">
        <f>'3454'!BG676</f>
        <v>30777.514704868139</v>
      </c>
    </row>
    <row r="684" spans="1:9" x14ac:dyDescent="0.4">
      <c r="A684" s="35">
        <f>'3454'!Y677</f>
        <v>669500</v>
      </c>
      <c r="B684" s="106">
        <f>IF(A684&gt;174999.99,VLOOKUP(A684,'Higher Income Adjustment'!A$1:B$190,2),0)</f>
        <v>0.7000000000000004</v>
      </c>
      <c r="C684" s="85">
        <f>'3454'!AX677</f>
        <v>74297.746345536478</v>
      </c>
      <c r="D684" s="85">
        <f>'3454'!AY677</f>
        <v>79886.417145860061</v>
      </c>
      <c r="E684" s="85">
        <f>'3454'!AZ677</f>
        <v>85475.087946183645</v>
      </c>
      <c r="G684" s="85">
        <f>'3454'!BE677</f>
        <v>24397.647315058628</v>
      </c>
      <c r="H684" s="85">
        <f>'3454'!BF677</f>
        <v>27603.21532819904</v>
      </c>
      <c r="I684" s="85">
        <f>'3454'!BG677</f>
        <v>30808.783341339451</v>
      </c>
    </row>
    <row r="685" spans="1:9" x14ac:dyDescent="0.4">
      <c r="A685" s="35">
        <f>'3454'!Y678</f>
        <v>670500</v>
      </c>
      <c r="B685" s="106">
        <f>IF(A685&gt;174999.99,VLOOKUP(A685,'Higher Income Adjustment'!A$1:B$190,2),0)</f>
        <v>0.7000000000000004</v>
      </c>
      <c r="C685" s="85">
        <f>'3454'!AX678</f>
        <v>74395.647247571454</v>
      </c>
      <c r="D685" s="85">
        <f>'3454'!AY678</f>
        <v>79986.866735070493</v>
      </c>
      <c r="E685" s="85">
        <f>'3454'!AZ678</f>
        <v>85578.086222569531</v>
      </c>
      <c r="G685" s="85">
        <f>'3454'!BE678</f>
        <v>24425.994213461752</v>
      </c>
      <c r="H685" s="85">
        <f>'3454'!BF678</f>
        <v>27633.02411089935</v>
      </c>
      <c r="I685" s="85">
        <f>'3454'!BG678</f>
        <v>30840.054008336949</v>
      </c>
    </row>
    <row r="686" spans="1:9" x14ac:dyDescent="0.4">
      <c r="A686" s="35">
        <f>'3454'!Y679</f>
        <v>671500</v>
      </c>
      <c r="B686" s="106">
        <f>IF(A686&gt;174999.99,VLOOKUP(A686,'Higher Income Adjustment'!A$1:B$190,2),0)</f>
        <v>0.7000000000000004</v>
      </c>
      <c r="C686" s="85">
        <f>'3454'!AX679</f>
        <v>74493.544614373066</v>
      </c>
      <c r="D686" s="85">
        <f>'3454'!AY679</f>
        <v>80087.316324280939</v>
      </c>
      <c r="E686" s="85">
        <f>'3454'!AZ679</f>
        <v>85681.088034188811</v>
      </c>
      <c r="G686" s="85">
        <f>'3454'!BE679</f>
        <v>24454.339084114192</v>
      </c>
      <c r="H686" s="85">
        <f>'3454'!BF679</f>
        <v>27662.832893599661</v>
      </c>
      <c r="I686" s="85">
        <f>'3454'!BG679</f>
        <v>30871.326703085131</v>
      </c>
    </row>
    <row r="687" spans="1:9" x14ac:dyDescent="0.4">
      <c r="A687" s="35">
        <f>'3454'!Y680</f>
        <v>672500</v>
      </c>
      <c r="B687" s="106">
        <f>IF(A687&gt;174999.99,VLOOKUP(A687,'Higher Income Adjustment'!A$1:B$190,2),0)</f>
        <v>0.7000000000000004</v>
      </c>
      <c r="C687" s="85">
        <f>'3454'!AX680</f>
        <v>74591.438450778049</v>
      </c>
      <c r="D687" s="85">
        <f>'3454'!AY680</f>
        <v>80187.76591349137</v>
      </c>
      <c r="E687" s="85">
        <f>'3454'!AZ680</f>
        <v>85784.093376204692</v>
      </c>
      <c r="G687" s="85">
        <f>'3454'!BE680</f>
        <v>24482.681929790237</v>
      </c>
      <c r="H687" s="85">
        <f>'3454'!BF680</f>
        <v>27692.64167629998</v>
      </c>
      <c r="I687" s="85">
        <f>'3454'!BG680</f>
        <v>30902.601422809723</v>
      </c>
    </row>
    <row r="688" spans="1:9" x14ac:dyDescent="0.4">
      <c r="A688" s="35">
        <f>'3454'!Y681</f>
        <v>673500</v>
      </c>
      <c r="B688" s="106">
        <f>IF(A688&gt;174999.99,VLOOKUP(A688,'Higher Income Adjustment'!A$1:B$190,2),0)</f>
        <v>0.7000000000000004</v>
      </c>
      <c r="C688" s="85">
        <f>'3454'!AX681</f>
        <v>74689.328761621015</v>
      </c>
      <c r="D688" s="85">
        <f>'3454'!AY681</f>
        <v>80288.215502701816</v>
      </c>
      <c r="E688" s="85">
        <f>'3454'!AZ681</f>
        <v>85887.102243782618</v>
      </c>
      <c r="G688" s="85">
        <f>'3454'!BE681</f>
        <v>24511.022753262925</v>
      </c>
      <c r="H688" s="85">
        <f>'3454'!BF681</f>
        <v>27722.450459000291</v>
      </c>
      <c r="I688" s="85">
        <f>'3454'!BG681</f>
        <v>30933.878164737656</v>
      </c>
    </row>
    <row r="689" spans="1:9" x14ac:dyDescent="0.4">
      <c r="A689" s="35">
        <f>'3454'!Y682</f>
        <v>674500</v>
      </c>
      <c r="B689" s="106">
        <f>IF(A689&gt;174999.99,VLOOKUP(A689,'Higher Income Adjustment'!A$1:B$190,2),0)</f>
        <v>0.7000000000000004</v>
      </c>
      <c r="C689" s="85">
        <f>'3454'!AX682</f>
        <v>74787.215551734436</v>
      </c>
      <c r="D689" s="85">
        <f>'3454'!AY682</f>
        <v>80388.665091912262</v>
      </c>
      <c r="E689" s="85">
        <f>'3454'!AZ682</f>
        <v>85990.114632090088</v>
      </c>
      <c r="G689" s="85">
        <f>'3454'!BE682</f>
        <v>24539.361557304081</v>
      </c>
      <c r="H689" s="85">
        <f>'3454'!BF682</f>
        <v>27752.259241700609</v>
      </c>
      <c r="I689" s="85">
        <f>'3454'!BG682</f>
        <v>30965.156926097137</v>
      </c>
    </row>
    <row r="690" spans="1:9" x14ac:dyDescent="0.4">
      <c r="A690" s="35">
        <f>'3454'!Y683</f>
        <v>675500</v>
      </c>
      <c r="B690" s="106">
        <f>IF(A690&gt;174999.99,VLOOKUP(A690,'Higher Income Adjustment'!A$1:B$190,2),0)</f>
        <v>0.7000000000000004</v>
      </c>
      <c r="C690" s="85">
        <f>'3454'!AX683</f>
        <v>74885.098825948502</v>
      </c>
      <c r="D690" s="85">
        <f>'3454'!AY683</f>
        <v>80489.114681122694</v>
      </c>
      <c r="E690" s="85">
        <f>'3454'!AZ683</f>
        <v>86093.130536296885</v>
      </c>
      <c r="G690" s="85">
        <f>'3454'!BE683</f>
        <v>24567.698344684239</v>
      </c>
      <c r="H690" s="85">
        <f>'3454'!BF683</f>
        <v>27782.06802440092</v>
      </c>
      <c r="I690" s="85">
        <f>'3454'!BG683</f>
        <v>30996.437704117601</v>
      </c>
    </row>
    <row r="691" spans="1:9" x14ac:dyDescent="0.4">
      <c r="A691" s="35">
        <f>'3454'!Y684</f>
        <v>676500</v>
      </c>
      <c r="B691" s="106">
        <f>IF(A691&gt;174999.99,VLOOKUP(A691,'Higher Income Adjustment'!A$1:B$190,2),0)</f>
        <v>0.7000000000000004</v>
      </c>
      <c r="C691" s="85">
        <f>'3454'!AX684</f>
        <v>74982.978589091304</v>
      </c>
      <c r="D691" s="85">
        <f>'3454'!AY684</f>
        <v>80589.56427033314</v>
      </c>
      <c r="E691" s="85">
        <f>'3454'!AZ684</f>
        <v>86196.149951574975</v>
      </c>
      <c r="G691" s="85">
        <f>'3454'!BE684</f>
        <v>24596.033118172683</v>
      </c>
      <c r="H691" s="85">
        <f>'3454'!BF684</f>
        <v>27811.876807101238</v>
      </c>
      <c r="I691" s="85">
        <f>'3454'!BG684</f>
        <v>31027.720496029793</v>
      </c>
    </row>
    <row r="692" spans="1:9" x14ac:dyDescent="0.4">
      <c r="A692" s="35">
        <f>'3454'!Y685</f>
        <v>677500</v>
      </c>
      <c r="B692" s="106">
        <f>IF(A692&gt;174999.99,VLOOKUP(A692,'Higher Income Adjustment'!A$1:B$190,2),0)</f>
        <v>0.7000000000000004</v>
      </c>
      <c r="C692" s="85">
        <f>'3454'!AX685</f>
        <v>75080.85484598855</v>
      </c>
      <c r="D692" s="85">
        <f>'3454'!AY685</f>
        <v>80690.013859543571</v>
      </c>
      <c r="E692" s="85">
        <f>'3454'!AZ685</f>
        <v>86299.172873098592</v>
      </c>
      <c r="G692" s="85">
        <f>'3454'!BE685</f>
        <v>24624.365880537382</v>
      </c>
      <c r="H692" s="85">
        <f>'3454'!BF685</f>
        <v>27841.685589801549</v>
      </c>
      <c r="I692" s="85">
        <f>'3454'!BG685</f>
        <v>31059.005299065717</v>
      </c>
    </row>
    <row r="693" spans="1:9" x14ac:dyDescent="0.4">
      <c r="A693" s="35">
        <f>'3454'!Y686</f>
        <v>678500</v>
      </c>
      <c r="B693" s="106">
        <f>IF(A693&gt;174999.99,VLOOKUP(A693,'Higher Income Adjustment'!A$1:B$190,2),0)</f>
        <v>0.7000000000000004</v>
      </c>
      <c r="C693" s="85">
        <f>'3454'!AX686</f>
        <v>75178.72760146379</v>
      </c>
      <c r="D693" s="85">
        <f>'3454'!AY686</f>
        <v>80790.463448754017</v>
      </c>
      <c r="E693" s="85">
        <f>'3454'!AZ686</f>
        <v>86402.199296044244</v>
      </c>
      <c r="G693" s="85">
        <f>'3454'!BE686</f>
        <v>24652.696634545031</v>
      </c>
      <c r="H693" s="85">
        <f>'3454'!BF686</f>
        <v>27871.494372501867</v>
      </c>
      <c r="I693" s="85">
        <f>'3454'!BG686</f>
        <v>31090.292110458704</v>
      </c>
    </row>
    <row r="694" spans="1:9" x14ac:dyDescent="0.4">
      <c r="A694" s="35">
        <f>'3454'!Y687</f>
        <v>679500</v>
      </c>
      <c r="B694" s="106">
        <f>IF(A694&gt;174999.99,VLOOKUP(A694,'Higher Income Adjustment'!A$1:B$190,2),0)</f>
        <v>0.7000000000000004</v>
      </c>
      <c r="C694" s="85">
        <f>'3454'!AX687</f>
        <v>75276.596860338192</v>
      </c>
      <c r="D694" s="85">
        <f>'3454'!AY687</f>
        <v>80890.913037964448</v>
      </c>
      <c r="E694" s="85">
        <f>'3454'!AZ687</f>
        <v>86505.229215590705</v>
      </c>
      <c r="G694" s="85">
        <f>'3454'!BE687</f>
        <v>24681.025382960976</v>
      </c>
      <c r="H694" s="85">
        <f>'3454'!BF687</f>
        <v>27901.303155202178</v>
      </c>
      <c r="I694" s="85">
        <f>'3454'!BG687</f>
        <v>31121.580927443381</v>
      </c>
    </row>
    <row r="695" spans="1:9" x14ac:dyDescent="0.4">
      <c r="A695" s="35">
        <f>'3454'!Y688</f>
        <v>680500</v>
      </c>
      <c r="B695" s="106">
        <f>IF(A695&gt;174999.99,VLOOKUP(A695,'Higher Income Adjustment'!A$1:B$190,2),0)</f>
        <v>0.7000000000000004</v>
      </c>
      <c r="C695" s="85">
        <f>'3454'!AX688</f>
        <v>75374.46262743065</v>
      </c>
      <c r="D695" s="85">
        <f>'3454'!AY688</f>
        <v>80991.362627174894</v>
      </c>
      <c r="E695" s="85">
        <f>'3454'!AZ688</f>
        <v>86608.262626919139</v>
      </c>
      <c r="G695" s="85">
        <f>'3454'!BE688</f>
        <v>24709.352128549253</v>
      </c>
      <c r="H695" s="85">
        <f>'3454'!BF688</f>
        <v>27931.111937902497</v>
      </c>
      <c r="I695" s="85">
        <f>'3454'!BG688</f>
        <v>31152.87174725574</v>
      </c>
    </row>
    <row r="696" spans="1:9" x14ac:dyDescent="0.4">
      <c r="A696" s="35">
        <f>'3454'!Y689</f>
        <v>681500</v>
      </c>
      <c r="B696" s="106">
        <f>IF(A696&gt;174999.99,VLOOKUP(A696,'Higher Income Adjustment'!A$1:B$190,2),0)</f>
        <v>0.7000000000000004</v>
      </c>
      <c r="C696" s="85">
        <f>'3454'!AX689</f>
        <v>75472.324907557704</v>
      </c>
      <c r="D696" s="85">
        <f>'3454'!AY689</f>
        <v>81091.81221638534</v>
      </c>
      <c r="E696" s="85">
        <f>'3454'!AZ689</f>
        <v>86711.299525212977</v>
      </c>
      <c r="G696" s="85">
        <f>'3454'!BE689</f>
        <v>24737.676874072538</v>
      </c>
      <c r="H696" s="85">
        <f>'3454'!BF689</f>
        <v>27960.920720602808</v>
      </c>
      <c r="I696" s="85">
        <f>'3454'!BG689</f>
        <v>31184.164567133077</v>
      </c>
    </row>
    <row r="697" spans="1:9" x14ac:dyDescent="0.4">
      <c r="A697" s="35">
        <f>'3454'!Y690</f>
        <v>682500</v>
      </c>
      <c r="B697" s="106">
        <f>IF(A697&gt;174999.99,VLOOKUP(A697,'Higher Income Adjustment'!A$1:B$190,2),0)</f>
        <v>0.7000000000000004</v>
      </c>
      <c r="C697" s="85">
        <f>'3454'!AX690</f>
        <v>75570.183705533476</v>
      </c>
      <c r="D697" s="85">
        <f>'3454'!AY690</f>
        <v>81192.261805595772</v>
      </c>
      <c r="E697" s="85">
        <f>'3454'!AZ690</f>
        <v>86814.339905658067</v>
      </c>
      <c r="G697" s="85">
        <f>'3454'!BE690</f>
        <v>24765.999622292158</v>
      </c>
      <c r="H697" s="85">
        <f>'3454'!BF690</f>
        <v>27990.729503303126</v>
      </c>
      <c r="I697" s="85">
        <f>'3454'!BG690</f>
        <v>31215.459384314094</v>
      </c>
    </row>
    <row r="698" spans="1:9" x14ac:dyDescent="0.4">
      <c r="A698" s="35">
        <f>'3454'!Y691</f>
        <v>683500</v>
      </c>
      <c r="B698" s="106">
        <f>IF(A698&gt;174999.99,VLOOKUP(A698,'Higher Income Adjustment'!A$1:B$190,2),0)</f>
        <v>0.7000000000000004</v>
      </c>
      <c r="C698" s="85">
        <f>'3454'!AX691</f>
        <v>75668.039026169761</v>
      </c>
      <c r="D698" s="85">
        <f>'3454'!AY691</f>
        <v>81292.711394806218</v>
      </c>
      <c r="E698" s="85">
        <f>'3454'!AZ691</f>
        <v>86917.383763442675</v>
      </c>
      <c r="G698" s="85">
        <f>'3454'!BE691</f>
        <v>24794.320375968051</v>
      </c>
      <c r="H698" s="85">
        <f>'3454'!BF691</f>
        <v>28020.538286003437</v>
      </c>
      <c r="I698" s="85">
        <f>'3454'!BG691</f>
        <v>31246.756196038823</v>
      </c>
    </row>
    <row r="699" spans="1:9" x14ac:dyDescent="0.4">
      <c r="A699" s="35">
        <f>'3454'!Y692</f>
        <v>684500</v>
      </c>
      <c r="B699" s="106">
        <f>IF(A699&gt;174999.99,VLOOKUP(A699,'Higher Income Adjustment'!A$1:B$190,2),0)</f>
        <v>0.7000000000000004</v>
      </c>
      <c r="C699" s="85">
        <f>'3454'!AX692</f>
        <v>75765.890874275879</v>
      </c>
      <c r="D699" s="85">
        <f>'3454'!AY692</f>
        <v>81393.160984016649</v>
      </c>
      <c r="E699" s="85">
        <f>'3454'!AZ692</f>
        <v>87020.431093757419</v>
      </c>
      <c r="G699" s="85">
        <f>'3454'!BE692</f>
        <v>24822.639137858783</v>
      </c>
      <c r="H699" s="85">
        <f>'3454'!BF692</f>
        <v>28050.347068703755</v>
      </c>
      <c r="I699" s="85">
        <f>'3454'!BG692</f>
        <v>31278.054999548727</v>
      </c>
    </row>
    <row r="700" spans="1:9" x14ac:dyDescent="0.4">
      <c r="A700" s="35">
        <f>'3454'!Y693</f>
        <v>685500</v>
      </c>
      <c r="B700" s="106">
        <f>IF(A700&gt;174999.99,VLOOKUP(A700,'Higher Income Adjustment'!A$1:B$190,2),0)</f>
        <v>0.7000000000000004</v>
      </c>
      <c r="C700" s="85">
        <f>'3454'!AX693</f>
        <v>75863.739254658751</v>
      </c>
      <c r="D700" s="85">
        <f>'3454'!AY693</f>
        <v>81493.610573227095</v>
      </c>
      <c r="E700" s="85">
        <f>'3454'!AZ693</f>
        <v>87123.48189179544</v>
      </c>
      <c r="G700" s="85">
        <f>'3454'!BE693</f>
        <v>24850.955910721495</v>
      </c>
      <c r="H700" s="85">
        <f>'3454'!BF693</f>
        <v>28080.155851404066</v>
      </c>
      <c r="I700" s="85">
        <f>'3454'!BG693</f>
        <v>31309.355792086637</v>
      </c>
    </row>
    <row r="701" spans="1:9" x14ac:dyDescent="0.4">
      <c r="A701" s="35">
        <f>'3454'!Y694</f>
        <v>686500</v>
      </c>
      <c r="B701" s="106">
        <f>IF(A701&gt;174999.99,VLOOKUP(A701,'Higher Income Adjustment'!A$1:B$190,2),0)</f>
        <v>0.7000000000000004</v>
      </c>
      <c r="C701" s="85">
        <f>'3454'!AX694</f>
        <v>75961.584172122763</v>
      </c>
      <c r="D701" s="85">
        <f>'3454'!AY694</f>
        <v>81594.060162437527</v>
      </c>
      <c r="E701" s="85">
        <f>'3454'!AZ694</f>
        <v>87226.536152752291</v>
      </c>
      <c r="G701" s="85">
        <f>'3454'!BE694</f>
        <v>24879.270697311935</v>
      </c>
      <c r="H701" s="85">
        <f>'3454'!BF694</f>
        <v>28109.964634104377</v>
      </c>
      <c r="I701" s="85">
        <f>'3454'!BG694</f>
        <v>31340.65857089682</v>
      </c>
    </row>
    <row r="702" spans="1:9" x14ac:dyDescent="0.4">
      <c r="A702" s="35">
        <f>'3454'!Y695</f>
        <v>687500</v>
      </c>
      <c r="B702" s="106">
        <f>IF(A702&gt;174999.99,VLOOKUP(A702,'Higher Income Adjustment'!A$1:B$190,2),0)</f>
        <v>0.7000000000000004</v>
      </c>
      <c r="C702" s="85">
        <f>'3454'!AX695</f>
        <v>76059.425631469901</v>
      </c>
      <c r="D702" s="85">
        <f>'3454'!AY695</f>
        <v>81694.509751647973</v>
      </c>
      <c r="E702" s="85">
        <f>'3454'!AZ695</f>
        <v>87329.593871826044</v>
      </c>
      <c r="G702" s="85">
        <f>'3454'!BE695</f>
        <v>24907.583500384419</v>
      </c>
      <c r="H702" s="85">
        <f>'3454'!BF695</f>
        <v>28139.773416804695</v>
      </c>
      <c r="I702" s="85">
        <f>'3454'!BG695</f>
        <v>31371.963333224972</v>
      </c>
    </row>
    <row r="703" spans="1:9" x14ac:dyDescent="0.4">
      <c r="A703" s="35">
        <f>'3454'!Y696</f>
        <v>688500</v>
      </c>
      <c r="B703" s="106">
        <f>IF(A703&gt;174999.99,VLOOKUP(A703,'Higher Income Adjustment'!A$1:B$190,2),0)</f>
        <v>0.7000000000000004</v>
      </c>
      <c r="C703" s="85">
        <f>'3454'!AX696</f>
        <v>76157.263637499549</v>
      </c>
      <c r="D703" s="85">
        <f>'3454'!AY696</f>
        <v>81794.959340858419</v>
      </c>
      <c r="E703" s="85">
        <f>'3454'!AZ696</f>
        <v>87432.655044217288</v>
      </c>
      <c r="G703" s="85">
        <f>'3454'!BE696</f>
        <v>24935.894322691795</v>
      </c>
      <c r="H703" s="85">
        <f>'3454'!BF696</f>
        <v>28169.582199505006</v>
      </c>
      <c r="I703" s="85">
        <f>'3454'!BG696</f>
        <v>31403.270076318218</v>
      </c>
    </row>
    <row r="704" spans="1:9" x14ac:dyDescent="0.4">
      <c r="A704" s="35">
        <f>'3454'!Y697</f>
        <v>689500</v>
      </c>
      <c r="B704" s="106">
        <f>IF(A704&gt;174999.99,VLOOKUP(A704,'Higher Income Adjustment'!A$1:B$190,2),0)</f>
        <v>0.7000000000000004</v>
      </c>
      <c r="C704" s="85">
        <f>'3454'!AX697</f>
        <v>76255.09819500857</v>
      </c>
      <c r="D704" s="85">
        <f>'3454'!AY697</f>
        <v>81895.40893006885</v>
      </c>
      <c r="E704" s="85">
        <f>'3454'!AZ697</f>
        <v>87535.719665129131</v>
      </c>
      <c r="G704" s="85">
        <f>'3454'!BE697</f>
        <v>24964.203166985488</v>
      </c>
      <c r="H704" s="85">
        <f>'3454'!BF697</f>
        <v>28199.390982205325</v>
      </c>
      <c r="I704" s="85">
        <f>'3454'!BG697</f>
        <v>31434.578797425162</v>
      </c>
    </row>
    <row r="705" spans="1:9" x14ac:dyDescent="0.4">
      <c r="A705" s="35">
        <f>'3454'!Y698</f>
        <v>690500</v>
      </c>
      <c r="B705" s="106">
        <f>IF(A705&gt;174999.99,VLOOKUP(A705,'Higher Income Adjustment'!A$1:B$190,2),0)</f>
        <v>0.7000000000000004</v>
      </c>
      <c r="C705" s="85">
        <f>'3454'!AX698</f>
        <v>76352.92930879131</v>
      </c>
      <c r="D705" s="85">
        <f>'3454'!AY698</f>
        <v>81995.858519279296</v>
      </c>
      <c r="E705" s="85">
        <f>'3454'!AZ698</f>
        <v>87638.787729767282</v>
      </c>
      <c r="G705" s="85">
        <f>'3454'!BE698</f>
        <v>24992.510036015425</v>
      </c>
      <c r="H705" s="85">
        <f>'3454'!BF698</f>
        <v>28229.199764905636</v>
      </c>
      <c r="I705" s="85">
        <f>'3454'!BG698</f>
        <v>31465.889493795847</v>
      </c>
    </row>
    <row r="706" spans="1:9" x14ac:dyDescent="0.4">
      <c r="A706" s="35">
        <f>'3454'!Y699</f>
        <v>691500</v>
      </c>
      <c r="B706" s="106">
        <f>IF(A706&gt;174999.99,VLOOKUP(A706,'Higher Income Adjustment'!A$1:B$190,2),0)</f>
        <v>0.7000000000000004</v>
      </c>
      <c r="C706" s="85">
        <f>'3454'!AX699</f>
        <v>76450.756983639469</v>
      </c>
      <c r="D706" s="85">
        <f>'3454'!AY699</f>
        <v>82096.308108489728</v>
      </c>
      <c r="E706" s="85">
        <f>'3454'!AZ699</f>
        <v>87741.859233339987</v>
      </c>
      <c r="G706" s="85">
        <f>'3454'!BE699</f>
        <v>25020.814932530069</v>
      </c>
      <c r="H706" s="85">
        <f>'3454'!BF699</f>
        <v>28259.008547605954</v>
      </c>
      <c r="I706" s="85">
        <f>'3454'!BG699</f>
        <v>31497.202162681839</v>
      </c>
    </row>
    <row r="707" spans="1:9" x14ac:dyDescent="0.4">
      <c r="A707" s="35">
        <f>'3454'!Y700</f>
        <v>692500</v>
      </c>
      <c r="B707" s="106">
        <f>IF(A707&gt;174999.99,VLOOKUP(A707,'Higher Income Adjustment'!A$1:B$190,2),0)</f>
        <v>0.7000000000000004</v>
      </c>
      <c r="C707" s="85">
        <f>'3454'!AX700</f>
        <v>76548.581224342197</v>
      </c>
      <c r="D707" s="85">
        <f>'3454'!AY700</f>
        <v>82196.757697700174</v>
      </c>
      <c r="E707" s="85">
        <f>'3454'!AZ700</f>
        <v>87844.93417105815</v>
      </c>
      <c r="G707" s="85">
        <f>'3454'!BE700</f>
        <v>25049.117859276364</v>
      </c>
      <c r="H707" s="85">
        <f>'3454'!BF700</f>
        <v>28288.817330306265</v>
      </c>
      <c r="I707" s="85">
        <f>'3454'!BG700</f>
        <v>31528.516801336165</v>
      </c>
    </row>
    <row r="708" spans="1:9" x14ac:dyDescent="0.4">
      <c r="A708" s="35">
        <f>'3454'!Y701</f>
        <v>693500</v>
      </c>
      <c r="B708" s="106">
        <f>IF(A708&gt;174999.99,VLOOKUP(A708,'Higher Income Adjustment'!A$1:B$190,2),0)</f>
        <v>0.7000000000000004</v>
      </c>
      <c r="C708" s="85">
        <f>'3454'!AX701</f>
        <v>76646.40203568594</v>
      </c>
      <c r="D708" s="85">
        <f>'3454'!AY701</f>
        <v>82297.207286910605</v>
      </c>
      <c r="E708" s="85">
        <f>'3454'!AZ701</f>
        <v>87948.01253813527</v>
      </c>
      <c r="G708" s="85">
        <f>'3454'!BE701</f>
        <v>25077.418818999773</v>
      </c>
      <c r="H708" s="85">
        <f>'3454'!BF701</f>
        <v>28318.626113006583</v>
      </c>
      <c r="I708" s="85">
        <f>'3454'!BG701</f>
        <v>31559.833407013393</v>
      </c>
    </row>
    <row r="709" spans="1:9" x14ac:dyDescent="0.4">
      <c r="A709" s="35">
        <f>'3454'!Y702</f>
        <v>694500</v>
      </c>
      <c r="B709" s="106">
        <f>IF(A709&gt;174999.99,VLOOKUP(A709,'Higher Income Adjustment'!A$1:B$190,2),0)</f>
        <v>0.7000000000000004</v>
      </c>
      <c r="C709" s="85">
        <f>'3454'!AX702</f>
        <v>76744.219422454553</v>
      </c>
      <c r="D709" s="85">
        <f>'3454'!AY702</f>
        <v>82397.656876121051</v>
      </c>
      <c r="E709" s="85">
        <f>'3454'!AZ702</f>
        <v>88051.094329787549</v>
      </c>
      <c r="G709" s="85">
        <f>'3454'!BE702</f>
        <v>25105.717814444204</v>
      </c>
      <c r="H709" s="85">
        <f>'3454'!BF702</f>
        <v>28348.434895706894</v>
      </c>
      <c r="I709" s="85">
        <f>'3454'!BG702</f>
        <v>31591.151976969584</v>
      </c>
    </row>
    <row r="710" spans="1:9" x14ac:dyDescent="0.4">
      <c r="A710" s="35">
        <f>'3454'!Y703</f>
        <v>695500</v>
      </c>
      <c r="B710" s="106">
        <f>IF(A710&gt;174999.99,VLOOKUP(A710,'Higher Income Adjustment'!A$1:B$190,2),0)</f>
        <v>0.7000000000000004</v>
      </c>
      <c r="C710" s="85">
        <f>'3454'!AX703</f>
        <v>76842.033389429183</v>
      </c>
      <c r="D710" s="85">
        <f>'3454'!AY703</f>
        <v>82498.106465331497</v>
      </c>
      <c r="E710" s="85">
        <f>'3454'!AZ703</f>
        <v>88154.179541233811</v>
      </c>
      <c r="G710" s="85">
        <f>'3454'!BE703</f>
        <v>25134.014848352057</v>
      </c>
      <c r="H710" s="85">
        <f>'3454'!BF703</f>
        <v>28378.243678407212</v>
      </c>
      <c r="I710" s="85">
        <f>'3454'!BG703</f>
        <v>31622.472508462368</v>
      </c>
    </row>
    <row r="711" spans="1:9" x14ac:dyDescent="0.4">
      <c r="A711" s="35">
        <f>'3454'!Y704</f>
        <v>696500</v>
      </c>
      <c r="B711" s="106">
        <f>IF(A711&gt;174999.99,VLOOKUP(A711,'Higher Income Adjustment'!A$1:B$190,2),0)</f>
        <v>0.7000000000000004</v>
      </c>
      <c r="C711" s="85">
        <f>'3454'!AX704</f>
        <v>76939.843941388244</v>
      </c>
      <c r="D711" s="85">
        <f>'3454'!AY704</f>
        <v>82598.556054541928</v>
      </c>
      <c r="E711" s="85">
        <f>'3454'!AZ704</f>
        <v>88257.268167695613</v>
      </c>
      <c r="G711" s="85">
        <f>'3454'!BE704</f>
        <v>25162.309923464156</v>
      </c>
      <c r="H711" s="85">
        <f>'3454'!BF704</f>
        <v>28408.052461107523</v>
      </c>
      <c r="I711" s="85">
        <f>'3454'!BG704</f>
        <v>31653.794998750891</v>
      </c>
    </row>
    <row r="712" spans="1:9" x14ac:dyDescent="0.4">
      <c r="A712" s="35">
        <f>'3454'!Y705</f>
        <v>697500</v>
      </c>
      <c r="B712" s="106">
        <f>IF(A712&gt;174999.99,VLOOKUP(A712,'Higher Income Adjustment'!A$1:B$190,2),0)</f>
        <v>0.7000000000000004</v>
      </c>
      <c r="C712" s="85">
        <f>'3454'!AX705</f>
        <v>77037.651083107499</v>
      </c>
      <c r="D712" s="85">
        <f>'3454'!AY705</f>
        <v>82699.005643752374</v>
      </c>
      <c r="E712" s="85">
        <f>'3454'!AZ705</f>
        <v>88360.36020439725</v>
      </c>
      <c r="G712" s="85">
        <f>'3454'!BE705</f>
        <v>25190.60304251979</v>
      </c>
      <c r="H712" s="85">
        <f>'3454'!BF705</f>
        <v>28437.861243807842</v>
      </c>
      <c r="I712" s="85">
        <f>'3454'!BG705</f>
        <v>31685.119445095894</v>
      </c>
    </row>
    <row r="713" spans="1:9" x14ac:dyDescent="0.4">
      <c r="A713" s="35">
        <f>'3454'!Y706</f>
        <v>698500</v>
      </c>
      <c r="B713" s="106">
        <f>IF(A713&gt;174999.99,VLOOKUP(A713,'Higher Income Adjustment'!A$1:B$190,2),0)</f>
        <v>0.7000000000000004</v>
      </c>
      <c r="C713" s="85">
        <f>'3454'!AX706</f>
        <v>77135.454819359904</v>
      </c>
      <c r="D713" s="85">
        <f>'3454'!AY706</f>
        <v>82799.455232962806</v>
      </c>
      <c r="E713" s="85">
        <f>'3454'!AZ706</f>
        <v>88463.455646565708</v>
      </c>
      <c r="G713" s="85">
        <f>'3454'!BE706</f>
        <v>25218.894208256643</v>
      </c>
      <c r="H713" s="85">
        <f>'3454'!BF706</f>
        <v>28467.670026508153</v>
      </c>
      <c r="I713" s="85">
        <f>'3454'!BG706</f>
        <v>31716.445844759663</v>
      </c>
    </row>
    <row r="714" spans="1:9" x14ac:dyDescent="0.4">
      <c r="A714" s="35">
        <f>'3454'!Y707</f>
        <v>699500</v>
      </c>
      <c r="B714" s="106">
        <f>IF(A714&gt;174999.99,VLOOKUP(A714,'Higher Income Adjustment'!A$1:B$190,2),0)</f>
        <v>0.7000000000000004</v>
      </c>
      <c r="C714" s="85">
        <f>'3454'!AX707</f>
        <v>77233.255154915678</v>
      </c>
      <c r="D714" s="85">
        <f>'3454'!AY707</f>
        <v>82899.904822173252</v>
      </c>
      <c r="E714" s="85">
        <f>'3454'!AZ707</f>
        <v>88566.554489430826</v>
      </c>
      <c r="G714" s="85">
        <f>'3454'!BE707</f>
        <v>25247.183423410836</v>
      </c>
      <c r="H714" s="85">
        <f>'3454'!BF707</f>
        <v>28497.478809208464</v>
      </c>
      <c r="I714" s="85">
        <f>'3454'!BG707</f>
        <v>31747.774195006092</v>
      </c>
    </row>
    <row r="715" spans="1:9" x14ac:dyDescent="0.4">
      <c r="A715" s="35">
        <f>'3454'!Y708</f>
        <v>700500</v>
      </c>
      <c r="B715" s="106">
        <f>IF(A715&gt;174999.99,VLOOKUP(A715,'Higher Income Adjustment'!A$1:B$190,2),0)</f>
        <v>0.7000000000000004</v>
      </c>
      <c r="C715" s="85">
        <f>'3454'!AX708</f>
        <v>77331.052094542203</v>
      </c>
      <c r="D715" s="85">
        <f>'3454'!AY708</f>
        <v>83000.354411383683</v>
      </c>
      <c r="E715" s="85">
        <f>'3454'!AZ708</f>
        <v>88669.656728225164</v>
      </c>
      <c r="G715" s="85">
        <f>'3454'!BE708</f>
        <v>25275.470690716884</v>
      </c>
      <c r="H715" s="85">
        <f>'3454'!BF708</f>
        <v>28527.287591908782</v>
      </c>
      <c r="I715" s="85">
        <f>'3454'!BG708</f>
        <v>31779.10449310068</v>
      </c>
    </row>
    <row r="716" spans="1:9" x14ac:dyDescent="0.4">
      <c r="A716" s="35">
        <f>'3454'!Y709</f>
        <v>701500</v>
      </c>
      <c r="B716" s="106">
        <f>IF(A716&gt;174999.99,VLOOKUP(A716,'Higher Income Adjustment'!A$1:B$190,2),0)</f>
        <v>0.7000000000000004</v>
      </c>
      <c r="C716" s="85">
        <f>'3454'!AX709</f>
        <v>77428.845643004141</v>
      </c>
      <c r="D716" s="85">
        <f>'3454'!AY709</f>
        <v>83100.804000594129</v>
      </c>
      <c r="E716" s="85">
        <f>'3454'!AZ709</f>
        <v>88772.762358184118</v>
      </c>
      <c r="G716" s="85">
        <f>'3454'!BE709</f>
        <v>25303.756012907666</v>
      </c>
      <c r="H716" s="85">
        <f>'3454'!BF709</f>
        <v>28557.096374609093</v>
      </c>
      <c r="I716" s="85">
        <f>'3454'!BG709</f>
        <v>31810.436736310519</v>
      </c>
    </row>
    <row r="717" spans="1:9" x14ac:dyDescent="0.4">
      <c r="A717" s="35">
        <f>'3454'!Y710</f>
        <v>702500</v>
      </c>
      <c r="B717" s="106">
        <f>IF(A717&gt;174999.99,VLOOKUP(A717,'Higher Income Adjustment'!A$1:B$190,2),0)</f>
        <v>0.7000000000000004</v>
      </c>
      <c r="C717" s="85">
        <f>'3454'!AX710</f>
        <v>77526.635805063212</v>
      </c>
      <c r="D717" s="85">
        <f>'3454'!AY710</f>
        <v>83201.253589804575</v>
      </c>
      <c r="E717" s="85">
        <f>'3454'!AZ710</f>
        <v>88875.871374545939</v>
      </c>
      <c r="G717" s="85">
        <f>'3454'!BE710</f>
        <v>25332.039392714476</v>
      </c>
      <c r="H717" s="85">
        <f>'3454'!BF710</f>
        <v>28586.905157309411</v>
      </c>
      <c r="I717" s="85">
        <f>'3454'!BG710</f>
        <v>31841.770921904346</v>
      </c>
    </row>
    <row r="718" spans="1:9" x14ac:dyDescent="0.4">
      <c r="A718" s="35">
        <f>'3454'!Y711</f>
        <v>703500</v>
      </c>
      <c r="B718" s="106">
        <f>IF(A718&gt;174999.99,VLOOKUP(A718,'Higher Income Adjustment'!A$1:B$190,2),0)</f>
        <v>0.7000000000000004</v>
      </c>
      <c r="C718" s="85">
        <f>'3454'!AX711</f>
        <v>77624.422585478344</v>
      </c>
      <c r="D718" s="85">
        <f>'3454'!AY711</f>
        <v>83301.703179015007</v>
      </c>
      <c r="E718" s="85">
        <f>'3454'!AZ711</f>
        <v>88978.98377255167</v>
      </c>
      <c r="G718" s="85">
        <f>'3454'!BE711</f>
        <v>25360.320832866921</v>
      </c>
      <c r="H718" s="85">
        <f>'3454'!BF711</f>
        <v>28616.713940009722</v>
      </c>
      <c r="I718" s="85">
        <f>'3454'!BG711</f>
        <v>31873.107047152524</v>
      </c>
    </row>
    <row r="719" spans="1:9" x14ac:dyDescent="0.4">
      <c r="A719" s="35">
        <f>'3454'!Y712</f>
        <v>704500</v>
      </c>
      <c r="B719" s="106">
        <f>IF(A719&gt;174999.99,VLOOKUP(A719,'Higher Income Adjustment'!A$1:B$190,2),0)</f>
        <v>0.7000000000000004</v>
      </c>
      <c r="C719" s="85">
        <f>'3454'!AX712</f>
        <v>77722.205989005583</v>
      </c>
      <c r="D719" s="85">
        <f>'3454'!AY712</f>
        <v>83402.152768225453</v>
      </c>
      <c r="E719" s="85">
        <f>'3454'!AZ712</f>
        <v>89082.099547445323</v>
      </c>
      <c r="G719" s="85">
        <f>'3454'!BE712</f>
        <v>25388.600336093004</v>
      </c>
      <c r="H719" s="85">
        <f>'3454'!BF712</f>
        <v>28646.52272271004</v>
      </c>
      <c r="I719" s="85">
        <f>'3454'!BG712</f>
        <v>31904.445109327076</v>
      </c>
    </row>
    <row r="720" spans="1:9" x14ac:dyDescent="0.4">
      <c r="A720" s="35">
        <f>'3454'!Y713</f>
        <v>705500</v>
      </c>
      <c r="B720" s="106">
        <f>IF(A720&gt;174999.99,VLOOKUP(A720,'Higher Income Adjustment'!A$1:B$190,2),0)</f>
        <v>0.7000000000000004</v>
      </c>
      <c r="C720" s="85">
        <f>'3454'!AX713</f>
        <v>77819.986020398021</v>
      </c>
      <c r="D720" s="85">
        <f>'3454'!AY713</f>
        <v>83502.602357435884</v>
      </c>
      <c r="E720" s="85">
        <f>'3454'!AZ713</f>
        <v>89185.218694473748</v>
      </c>
      <c r="G720" s="85">
        <f>'3454'!BE713</f>
        <v>25416.877905119025</v>
      </c>
      <c r="H720" s="85">
        <f>'3454'!BF713</f>
        <v>28676.331505410351</v>
      </c>
      <c r="I720" s="85">
        <f>'3454'!BG713</f>
        <v>31935.785105701678</v>
      </c>
    </row>
    <row r="721" spans="1:9" x14ac:dyDescent="0.4">
      <c r="A721" s="35">
        <f>'3454'!Y714</f>
        <v>706500</v>
      </c>
      <c r="B721" s="106">
        <f>IF(A721&gt;174999.99,VLOOKUP(A721,'Higher Income Adjustment'!A$1:B$190,2),0)</f>
        <v>0.7000000000000004</v>
      </c>
      <c r="C721" s="85">
        <f>'3454'!AX714</f>
        <v>77917.762684405927</v>
      </c>
      <c r="D721" s="85">
        <f>'3454'!AY714</f>
        <v>83603.05194664633</v>
      </c>
      <c r="E721" s="85">
        <f>'3454'!AZ714</f>
        <v>89288.341208886734</v>
      </c>
      <c r="G721" s="85">
        <f>'3454'!BE714</f>
        <v>25445.153542669639</v>
      </c>
      <c r="H721" s="85">
        <f>'3454'!BF714</f>
        <v>28706.14028811067</v>
      </c>
      <c r="I721" s="85">
        <f>'3454'!BG714</f>
        <v>31967.1270335517</v>
      </c>
    </row>
    <row r="722" spans="1:9" x14ac:dyDescent="0.4">
      <c r="A722" s="35">
        <f>'3454'!Y715</f>
        <v>707500</v>
      </c>
      <c r="B722" s="106">
        <f>IF(A722&gt;174999.99,VLOOKUP(A722,'Higher Income Adjustment'!A$1:B$190,2),0)</f>
        <v>0.7000000000000004</v>
      </c>
      <c r="C722" s="85">
        <f>'3454'!AX715</f>
        <v>78015.535985776514</v>
      </c>
      <c r="D722" s="85">
        <f>'3454'!AY715</f>
        <v>83703.501535856762</v>
      </c>
      <c r="E722" s="85">
        <f>'3454'!AZ715</f>
        <v>89391.467085937009</v>
      </c>
      <c r="G722" s="85">
        <f>'3454'!BE715</f>
        <v>25473.427251467787</v>
      </c>
      <c r="H722" s="85">
        <f>'3454'!BF715</f>
        <v>28735.949070810981</v>
      </c>
      <c r="I722" s="85">
        <f>'3454'!BG715</f>
        <v>31998.470890154174</v>
      </c>
    </row>
    <row r="723" spans="1:9" x14ac:dyDescent="0.4">
      <c r="A723" s="35">
        <f>'3454'!Y716</f>
        <v>708500</v>
      </c>
      <c r="B723" s="106">
        <f>IF(A723&gt;174999.99,VLOOKUP(A723,'Higher Income Adjustment'!A$1:B$190,2),0)</f>
        <v>0.7000000000000004</v>
      </c>
      <c r="C723" s="85">
        <f>'3454'!AX716</f>
        <v>78113.305929254129</v>
      </c>
      <c r="D723" s="85">
        <f>'3454'!AY716</f>
        <v>83803.951125067208</v>
      </c>
      <c r="E723" s="85">
        <f>'3454'!AZ716</f>
        <v>89494.596320880286</v>
      </c>
      <c r="G723" s="85">
        <f>'3454'!BE716</f>
        <v>25501.699034234738</v>
      </c>
      <c r="H723" s="85">
        <f>'3454'!BF716</f>
        <v>28765.757853511299</v>
      </c>
      <c r="I723" s="85">
        <f>'3454'!BG716</f>
        <v>32029.81667278786</v>
      </c>
    </row>
    <row r="724" spans="1:9" x14ac:dyDescent="0.4">
      <c r="A724" s="35">
        <f>'3454'!Y717</f>
        <v>709500</v>
      </c>
      <c r="B724" s="106">
        <f>IF(A724&gt;174999.99,VLOOKUP(A724,'Higher Income Adjustment'!A$1:B$190,2),0)</f>
        <v>0.7000000000000004</v>
      </c>
      <c r="C724" s="85">
        <f>'3454'!AX717</f>
        <v>78211.072519580062</v>
      </c>
      <c r="D724" s="85">
        <f>'3454'!AY717</f>
        <v>83904.400714277654</v>
      </c>
      <c r="E724" s="85">
        <f>'3454'!AZ717</f>
        <v>89597.728908975245</v>
      </c>
      <c r="G724" s="85">
        <f>'3454'!BE717</f>
        <v>25529.968893690017</v>
      </c>
      <c r="H724" s="85">
        <f>'3454'!BF717</f>
        <v>28795.56663621161</v>
      </c>
      <c r="I724" s="85">
        <f>'3454'!BG717</f>
        <v>32061.164378733203</v>
      </c>
    </row>
    <row r="725" spans="1:9" x14ac:dyDescent="0.4">
      <c r="A725" s="35">
        <f>'3454'!Y718</f>
        <v>710500</v>
      </c>
      <c r="B725" s="106">
        <f>IF(A725&gt;174999.99,VLOOKUP(A725,'Higher Income Adjustment'!A$1:B$190,2),0)</f>
        <v>0.7000000000000004</v>
      </c>
      <c r="C725" s="85">
        <f>'3454'!AX718</f>
        <v>78308.83576149265</v>
      </c>
      <c r="D725" s="85">
        <f>'3454'!AY718</f>
        <v>84004.850303488085</v>
      </c>
      <c r="E725" s="85">
        <f>'3454'!AZ718</f>
        <v>89700.86484548352</v>
      </c>
      <c r="G725" s="85">
        <f>'3454'!BE718</f>
        <v>25558.236832551458</v>
      </c>
      <c r="H725" s="85">
        <f>'3454'!BF718</f>
        <v>28825.375418911928</v>
      </c>
      <c r="I725" s="85">
        <f>'3454'!BG718</f>
        <v>32092.514005272398</v>
      </c>
    </row>
    <row r="726" spans="1:9" x14ac:dyDescent="0.4">
      <c r="A726" s="35">
        <f>'3454'!Y719</f>
        <v>711500</v>
      </c>
      <c r="B726" s="106">
        <f>IF(A726&gt;174999.99,VLOOKUP(A726,'Higher Income Adjustment'!A$1:B$190,2),0)</f>
        <v>0.7000000000000004</v>
      </c>
      <c r="C726" s="85">
        <f>'3454'!AX719</f>
        <v>78406.595659727172</v>
      </c>
      <c r="D726" s="85">
        <f>'3454'!AY719</f>
        <v>84105.299892698531</v>
      </c>
      <c r="E726" s="85">
        <f>'3454'!AZ719</f>
        <v>89804.00412566989</v>
      </c>
      <c r="G726" s="85">
        <f>'3454'!BE719</f>
        <v>25586.502853535127</v>
      </c>
      <c r="H726" s="85">
        <f>'3454'!BF719</f>
        <v>28855.184201612239</v>
      </c>
      <c r="I726" s="85">
        <f>'3454'!BG719</f>
        <v>32123.865549689352</v>
      </c>
    </row>
    <row r="727" spans="1:9" x14ac:dyDescent="0.4">
      <c r="A727" s="35">
        <f>'3454'!Y720</f>
        <v>712500</v>
      </c>
      <c r="B727" s="106">
        <f>IF(A727&gt;174999.99,VLOOKUP(A727,'Higher Income Adjustment'!A$1:B$190,2),0)</f>
        <v>0.7000000000000004</v>
      </c>
      <c r="C727" s="85">
        <f>'3454'!AX720</f>
        <v>78504.352219015855</v>
      </c>
      <c r="D727" s="85">
        <f>'3454'!AY720</f>
        <v>84205.749481908962</v>
      </c>
      <c r="E727" s="85">
        <f>'3454'!AZ720</f>
        <v>89907.14674480207</v>
      </c>
      <c r="G727" s="85">
        <f>'3454'!BE720</f>
        <v>25614.766959355373</v>
      </c>
      <c r="H727" s="85">
        <f>'3454'!BF720</f>
        <v>28884.992984312557</v>
      </c>
      <c r="I727" s="85">
        <f>'3454'!BG720</f>
        <v>32155.219009269742</v>
      </c>
    </row>
    <row r="728" spans="1:9" x14ac:dyDescent="0.4">
      <c r="A728" s="35">
        <f>'3454'!Y721</f>
        <v>713500</v>
      </c>
      <c r="B728" s="106">
        <f>IF(A728&gt;174999.99,VLOOKUP(A728,'Higher Income Adjustment'!A$1:B$190,2),0)</f>
        <v>0.7000000000000004</v>
      </c>
      <c r="C728" s="85">
        <f>'3454'!AX721</f>
        <v>78602.105444087894</v>
      </c>
      <c r="D728" s="85">
        <f>'3454'!AY721</f>
        <v>84306.199071119408</v>
      </c>
      <c r="E728" s="85">
        <f>'3454'!AZ721</f>
        <v>90010.292698150923</v>
      </c>
      <c r="G728" s="85">
        <f>'3454'!BE721</f>
        <v>25643.029152724757</v>
      </c>
      <c r="H728" s="85">
        <f>'3454'!BF721</f>
        <v>28914.801767012868</v>
      </c>
      <c r="I728" s="85">
        <f>'3454'!BG721</f>
        <v>32186.574381300979</v>
      </c>
    </row>
    <row r="729" spans="1:9" x14ac:dyDescent="0.4">
      <c r="A729" s="35">
        <f>'3454'!Y722</f>
        <v>714500</v>
      </c>
      <c r="B729" s="106">
        <f>IF(A729&gt;174999.99,VLOOKUP(A729,'Higher Income Adjustment'!A$1:B$190,2),0)</f>
        <v>0.7000000000000004</v>
      </c>
      <c r="C729" s="85">
        <f>'3454'!AX722</f>
        <v>78699.855339669346</v>
      </c>
      <c r="D729" s="85">
        <f>'3454'!AY722</f>
        <v>84406.64866032984</v>
      </c>
      <c r="E729" s="85">
        <f>'3454'!AZ722</f>
        <v>90113.441980990334</v>
      </c>
      <c r="G729" s="85">
        <f>'3454'!BE722</f>
        <v>25671.289436354091</v>
      </c>
      <c r="H729" s="85">
        <f>'3454'!BF722</f>
        <v>28944.610549713179</v>
      </c>
      <c r="I729" s="85">
        <f>'3454'!BG722</f>
        <v>32217.931663072268</v>
      </c>
    </row>
    <row r="730" spans="1:9" x14ac:dyDescent="0.4">
      <c r="A730" s="35">
        <f>'3454'!Y723</f>
        <v>715500</v>
      </c>
      <c r="B730" s="106">
        <f>IF(A730&gt;174999.99,VLOOKUP(A730,'Higher Income Adjustment'!A$1:B$190,2),0)</f>
        <v>0.7000000000000004</v>
      </c>
      <c r="C730" s="85">
        <f>'3454'!AX723</f>
        <v>78797.601910483238</v>
      </c>
      <c r="D730" s="85">
        <f>'3454'!AY723</f>
        <v>84507.098249540286</v>
      </c>
      <c r="E730" s="85">
        <f>'3454'!AZ723</f>
        <v>90216.594588597334</v>
      </c>
      <c r="G730" s="85">
        <f>'3454'!BE723</f>
        <v>25699.547812952394</v>
      </c>
      <c r="H730" s="85">
        <f>'3454'!BF723</f>
        <v>28974.419332413498</v>
      </c>
      <c r="I730" s="85">
        <f>'3454'!BG723</f>
        <v>32249.290851874601</v>
      </c>
    </row>
    <row r="731" spans="1:9" x14ac:dyDescent="0.4">
      <c r="A731" s="35">
        <f>'3454'!Y724</f>
        <v>716500</v>
      </c>
      <c r="B731" s="106">
        <f>IF(A731&gt;174999.99,VLOOKUP(A731,'Higher Income Adjustment'!A$1:B$190,2),0)</f>
        <v>0.7000000000000004</v>
      </c>
      <c r="C731" s="85">
        <f>'3454'!AX724</f>
        <v>78895.345161249366</v>
      </c>
      <c r="D731" s="85">
        <f>'3454'!AY724</f>
        <v>84607.547838750732</v>
      </c>
      <c r="E731" s="85">
        <f>'3454'!AZ724</f>
        <v>90319.750516252097</v>
      </c>
      <c r="G731" s="85">
        <f>'3454'!BE724</f>
        <v>25727.804285226885</v>
      </c>
      <c r="H731" s="85">
        <f>'3454'!BF724</f>
        <v>29004.228115113809</v>
      </c>
      <c r="I731" s="85">
        <f>'3454'!BG724</f>
        <v>32280.651945000733</v>
      </c>
    </row>
    <row r="732" spans="1:9" x14ac:dyDescent="0.4">
      <c r="A732" s="35">
        <f>'3454'!Y725</f>
        <v>717500</v>
      </c>
      <c r="B732" s="106">
        <f>IF(A732&gt;174999.99,VLOOKUP(A732,'Higher Income Adjustment'!A$1:B$190,2),0)</f>
        <v>0.7000000000000004</v>
      </c>
      <c r="C732" s="85">
        <f>'3454'!AX725</f>
        <v>78993.08509668443</v>
      </c>
      <c r="D732" s="85">
        <f>'3454'!AY725</f>
        <v>84707.997427961163</v>
      </c>
      <c r="E732" s="85">
        <f>'3454'!AZ725</f>
        <v>90422.909759237897</v>
      </c>
      <c r="G732" s="85">
        <f>'3454'!BE725</f>
        <v>25756.058855882991</v>
      </c>
      <c r="H732" s="85">
        <f>'3454'!BF725</f>
        <v>29034.036897814127</v>
      </c>
      <c r="I732" s="85">
        <f>'3454'!BG725</f>
        <v>32312.014939745262</v>
      </c>
    </row>
    <row r="733" spans="1:9" x14ac:dyDescent="0.4">
      <c r="A733" s="35">
        <f>'3454'!Y726</f>
        <v>718500</v>
      </c>
      <c r="B733" s="106">
        <f>IF(A733&gt;174999.99,VLOOKUP(A733,'Higher Income Adjustment'!A$1:B$190,2),0)</f>
        <v>0.7000000000000004</v>
      </c>
      <c r="C733" s="85">
        <f>'3454'!AX726</f>
        <v>79090.821721501998</v>
      </c>
      <c r="D733" s="85">
        <f>'3454'!AY726</f>
        <v>84808.447017171609</v>
      </c>
      <c r="E733" s="85">
        <f>'3454'!AZ726</f>
        <v>90526.072312841221</v>
      </c>
      <c r="G733" s="85">
        <f>'3454'!BE726</f>
        <v>25784.311527624308</v>
      </c>
      <c r="H733" s="85">
        <f>'3454'!BF726</f>
        <v>29063.845680514438</v>
      </c>
      <c r="I733" s="85">
        <f>'3454'!BG726</f>
        <v>32343.379833404568</v>
      </c>
    </row>
    <row r="734" spans="1:9" x14ac:dyDescent="0.4">
      <c r="A734" s="35">
        <f>'3454'!Y727</f>
        <v>719500</v>
      </c>
      <c r="B734" s="106">
        <f>IF(A734&gt;174999.99,VLOOKUP(A734,'Higher Income Adjustment'!A$1:B$190,2),0)</f>
        <v>0.7000000000000004</v>
      </c>
      <c r="C734" s="85">
        <f>'3454'!AX727</f>
        <v>79188.555040412379</v>
      </c>
      <c r="D734" s="85">
        <f>'3454'!AY727</f>
        <v>84908.896606382041</v>
      </c>
      <c r="E734" s="85">
        <f>'3454'!AZ727</f>
        <v>90629.238172351703</v>
      </c>
      <c r="G734" s="85">
        <f>'3454'!BE727</f>
        <v>25812.562303152616</v>
      </c>
      <c r="H734" s="85">
        <f>'3454'!BF727</f>
        <v>29093.654463214756</v>
      </c>
      <c r="I734" s="85">
        <f>'3454'!BG727</f>
        <v>32374.746623276897</v>
      </c>
    </row>
    <row r="735" spans="1:9" x14ac:dyDescent="0.4">
      <c r="A735" s="35">
        <f>'3454'!Y728</f>
        <v>720500</v>
      </c>
      <c r="B735" s="106">
        <f>IF(A735&gt;174999.99,VLOOKUP(A735,'Higher Income Adjustment'!A$1:B$190,2),0)</f>
        <v>0.7000000000000004</v>
      </c>
      <c r="C735" s="85">
        <f>'3454'!AX728</f>
        <v>79286.285058122725</v>
      </c>
      <c r="D735" s="85">
        <f>'3454'!AY728</f>
        <v>85009.346195592487</v>
      </c>
      <c r="E735" s="85">
        <f>'3454'!AZ728</f>
        <v>90732.407333062249</v>
      </c>
      <c r="G735" s="85">
        <f>'3454'!BE728</f>
        <v>25840.811185167837</v>
      </c>
      <c r="H735" s="85">
        <f>'3454'!BF728</f>
        <v>29123.463245915067</v>
      </c>
      <c r="I735" s="85">
        <f>'3454'!BG728</f>
        <v>32406.115306662297</v>
      </c>
    </row>
    <row r="736" spans="1:9" x14ac:dyDescent="0.4">
      <c r="A736" s="35">
        <f>'3454'!Y729</f>
        <v>721500</v>
      </c>
      <c r="B736" s="106">
        <f>IF(A736&gt;174999.99,VLOOKUP(A736,'Higher Income Adjustment'!A$1:B$190,2),0)</f>
        <v>0.7000000000000004</v>
      </c>
      <c r="C736" s="85">
        <f>'3454'!AX729</f>
        <v>79384.011779336914</v>
      </c>
      <c r="D736" s="85">
        <f>'3454'!AY729</f>
        <v>85109.795784802918</v>
      </c>
      <c r="E736" s="85">
        <f>'3454'!AZ729</f>
        <v>90835.579790268923</v>
      </c>
      <c r="G736" s="85">
        <f>'3454'!BE729</f>
        <v>25869.058176368064</v>
      </c>
      <c r="H736" s="85">
        <f>'3454'!BF729</f>
        <v>29153.272028615385</v>
      </c>
      <c r="I736" s="85">
        <f>'3454'!BG729</f>
        <v>32437.485880862707</v>
      </c>
    </row>
    <row r="737" spans="1:9" x14ac:dyDescent="0.4">
      <c r="A737" s="35">
        <f>'3454'!Y730</f>
        <v>722500</v>
      </c>
      <c r="B737" s="106">
        <f>IF(A737&gt;174999.99,VLOOKUP(A737,'Higher Income Adjustment'!A$1:B$190,2),0)</f>
        <v>0.7000000000000004</v>
      </c>
      <c r="C737" s="85">
        <f>'3454'!AX730</f>
        <v>79481.735208755636</v>
      </c>
      <c r="D737" s="85">
        <f>'3454'!AY730</f>
        <v>85210.245374013364</v>
      </c>
      <c r="E737" s="85">
        <f>'3454'!AZ730</f>
        <v>90938.755539271093</v>
      </c>
      <c r="G737" s="85">
        <f>'3454'!BE730</f>
        <v>25897.303279449508</v>
      </c>
      <c r="H737" s="85">
        <f>'3454'!BF730</f>
        <v>29183.080811315696</v>
      </c>
      <c r="I737" s="85">
        <f>'3454'!BG730</f>
        <v>32468.858343181884</v>
      </c>
    </row>
    <row r="738" spans="1:9" x14ac:dyDescent="0.4">
      <c r="A738" s="35">
        <f>'3454'!Y731</f>
        <v>723500</v>
      </c>
      <c r="B738" s="106">
        <f>IF(A738&gt;174999.99,VLOOKUP(A738,'Higher Income Adjustment'!A$1:B$190,2),0)</f>
        <v>0.7000000000000004</v>
      </c>
      <c r="C738" s="85">
        <f>'3454'!AX731</f>
        <v>79579.455351076278</v>
      </c>
      <c r="D738" s="85">
        <f>'3454'!AY731</f>
        <v>85310.69496322381</v>
      </c>
      <c r="E738" s="85">
        <f>'3454'!AZ731</f>
        <v>91041.934575371342</v>
      </c>
      <c r="G738" s="85">
        <f>'3454'!BE731</f>
        <v>25925.546497106519</v>
      </c>
      <c r="H738" s="85">
        <f>'3454'!BF731</f>
        <v>29212.889594016015</v>
      </c>
      <c r="I738" s="85">
        <f>'3454'!BG731</f>
        <v>32500.23269092551</v>
      </c>
    </row>
    <row r="739" spans="1:9" x14ac:dyDescent="0.4">
      <c r="A739" s="35">
        <f>'3454'!Y732</f>
        <v>724500</v>
      </c>
      <c r="B739" s="106">
        <f>IF(A739&gt;174999.99,VLOOKUP(A739,'Higher Income Adjustment'!A$1:B$190,2),0)</f>
        <v>0.7000000000000004</v>
      </c>
      <c r="C739" s="85">
        <f>'3454'!AX732</f>
        <v>79677.17221099294</v>
      </c>
      <c r="D739" s="85">
        <f>'3454'!AY732</f>
        <v>85411.144552434242</v>
      </c>
      <c r="E739" s="85">
        <f>'3454'!AZ732</f>
        <v>91145.116893875544</v>
      </c>
      <c r="G739" s="85">
        <f>'3454'!BE732</f>
        <v>25953.787832031554</v>
      </c>
      <c r="H739" s="85">
        <f>'3454'!BF732</f>
        <v>29242.698376716326</v>
      </c>
      <c r="I739" s="85">
        <f>'3454'!BG732</f>
        <v>32531.608921401097</v>
      </c>
    </row>
    <row r="740" spans="1:9" x14ac:dyDescent="0.4">
      <c r="A740" s="35">
        <f>'3454'!Y733</f>
        <v>725500</v>
      </c>
      <c r="B740" s="106">
        <f>IF(A740&gt;174999.99,VLOOKUP(A740,'Higher Income Adjustment'!A$1:B$190,2),0)</f>
        <v>0.7000000000000004</v>
      </c>
      <c r="C740" s="85">
        <f>'3454'!AX733</f>
        <v>79774.885793196416</v>
      </c>
      <c r="D740" s="85">
        <f>'3454'!AY733</f>
        <v>85511.594141644688</v>
      </c>
      <c r="E740" s="85">
        <f>'3454'!AZ733</f>
        <v>91248.302490092959</v>
      </c>
      <c r="G740" s="85">
        <f>'3454'!BE733</f>
        <v>25982.027286915189</v>
      </c>
      <c r="H740" s="85">
        <f>'3454'!BF733</f>
        <v>29272.507159416644</v>
      </c>
      <c r="I740" s="85">
        <f>'3454'!BG733</f>
        <v>32562.987031918099</v>
      </c>
    </row>
    <row r="741" spans="1:9" x14ac:dyDescent="0.4">
      <c r="A741" s="35">
        <f>'3454'!Y734</f>
        <v>726500</v>
      </c>
      <c r="B741" s="106">
        <f>IF(A741&gt;174999.99,VLOOKUP(A741,'Higher Income Adjustment'!A$1:B$190,2),0)</f>
        <v>0.7000000000000004</v>
      </c>
      <c r="C741" s="85">
        <f>'3454'!AX734</f>
        <v>79872.596102374198</v>
      </c>
      <c r="D741" s="85">
        <f>'3454'!AY734</f>
        <v>85612.043730855119</v>
      </c>
      <c r="E741" s="85">
        <f>'3454'!AZ734</f>
        <v>91351.49135933604</v>
      </c>
      <c r="G741" s="85">
        <f>'3454'!BE734</f>
        <v>26010.264864446068</v>
      </c>
      <c r="H741" s="85">
        <f>'3454'!BF734</f>
        <v>29302.315942116955</v>
      </c>
      <c r="I741" s="85">
        <f>'3454'!BG734</f>
        <v>32594.367019787842</v>
      </c>
    </row>
    <row r="742" spans="1:9" x14ac:dyDescent="0.4">
      <c r="A742" s="35">
        <f>'3454'!Y735</f>
        <v>727500</v>
      </c>
      <c r="B742" s="106">
        <f>IF(A742&gt;174999.99,VLOOKUP(A742,'Higher Income Adjustment'!A$1:B$190,2),0)</f>
        <v>0.7000000000000004</v>
      </c>
      <c r="C742" s="85">
        <f>'3454'!AX735</f>
        <v>79970.303143210418</v>
      </c>
      <c r="D742" s="85">
        <f>'3454'!AY735</f>
        <v>85712.493320065565</v>
      </c>
      <c r="E742" s="85">
        <f>'3454'!AZ735</f>
        <v>91454.683496920712</v>
      </c>
      <c r="G742" s="85">
        <f>'3454'!BE735</f>
        <v>26038.500567310948</v>
      </c>
      <c r="H742" s="85">
        <f>'3454'!BF735</f>
        <v>29332.124724817273</v>
      </c>
      <c r="I742" s="85">
        <f>'3454'!BG735</f>
        <v>32625.748882323598</v>
      </c>
    </row>
    <row r="743" spans="1:9" x14ac:dyDescent="0.4">
      <c r="A743" s="35">
        <f>'3454'!Y736</f>
        <v>728500</v>
      </c>
      <c r="B743" s="106">
        <f>IF(A743&gt;174999.99,VLOOKUP(A743,'Higher Income Adjustment'!A$1:B$190,2),0)</f>
        <v>0.7000000000000004</v>
      </c>
      <c r="C743" s="85">
        <f>'3454'!AX736</f>
        <v>80068.006920385844</v>
      </c>
      <c r="D743" s="85">
        <f>'3454'!AY736</f>
        <v>85812.942909275996</v>
      </c>
      <c r="E743" s="85">
        <f>'3454'!AZ736</f>
        <v>91557.878898166149</v>
      </c>
      <c r="G743" s="85">
        <f>'3454'!BE736</f>
        <v>26066.734398194629</v>
      </c>
      <c r="H743" s="85">
        <f>'3454'!BF736</f>
        <v>29361.933507517584</v>
      </c>
      <c r="I743" s="85">
        <f>'3454'!BG736</f>
        <v>32657.132616840539</v>
      </c>
    </row>
    <row r="744" spans="1:9" x14ac:dyDescent="0.4">
      <c r="A744" s="35">
        <f>'3454'!Y737</f>
        <v>729500</v>
      </c>
      <c r="B744" s="106">
        <f>IF(A744&gt;174999.99,VLOOKUP(A744,'Higher Income Adjustment'!A$1:B$190,2),0)</f>
        <v>0.7000000000000004</v>
      </c>
      <c r="C744" s="85">
        <f>'3454'!AX737</f>
        <v>80165.707438577883</v>
      </c>
      <c r="D744" s="85">
        <f>'3454'!AY737</f>
        <v>85913.392498486442</v>
      </c>
      <c r="E744" s="85">
        <f>'3454'!AZ737</f>
        <v>91661.077558395002</v>
      </c>
      <c r="G744" s="85">
        <f>'3454'!BE737</f>
        <v>26094.966359779995</v>
      </c>
      <c r="H744" s="85">
        <f>'3454'!BF737</f>
        <v>29391.742290217895</v>
      </c>
      <c r="I744" s="85">
        <f>'3454'!BG737</f>
        <v>32688.518220655795</v>
      </c>
    </row>
    <row r="745" spans="1:9" x14ac:dyDescent="0.4">
      <c r="A745" s="35">
        <f>'3454'!Y738</f>
        <v>730500</v>
      </c>
      <c r="B745" s="106">
        <f>IF(A745&gt;174999.99,VLOOKUP(A745,'Higher Income Adjustment'!A$1:B$190,2),0)</f>
        <v>0.7000000000000004</v>
      </c>
      <c r="C745" s="85">
        <f>'3454'!AX738</f>
        <v>80263.404702460539</v>
      </c>
      <c r="D745" s="85">
        <f>'3454'!AY738</f>
        <v>86013.842087696888</v>
      </c>
      <c r="E745" s="85">
        <f>'3454'!AZ738</f>
        <v>91764.279472933238</v>
      </c>
      <c r="G745" s="85">
        <f>'3454'!BE738</f>
        <v>26123.19645474798</v>
      </c>
      <c r="H745" s="85">
        <f>'3454'!BF738</f>
        <v>29421.551072918213</v>
      </c>
      <c r="I745" s="85">
        <f>'3454'!BG738</f>
        <v>32719.905691088446</v>
      </c>
    </row>
    <row r="746" spans="1:9" x14ac:dyDescent="0.4">
      <c r="A746" s="35">
        <f>'3454'!Y739</f>
        <v>731500</v>
      </c>
      <c r="B746" s="106">
        <f>IF(A746&gt;174999.99,VLOOKUP(A746,'Higher Income Adjustment'!A$1:B$190,2),0)</f>
        <v>0.7000000000000004</v>
      </c>
      <c r="C746" s="85">
        <f>'3454'!AX739</f>
        <v>80361.098716704364</v>
      </c>
      <c r="D746" s="85">
        <f>'3454'!AY739</f>
        <v>86114.29167690732</v>
      </c>
      <c r="E746" s="85">
        <f>'3454'!AZ739</f>
        <v>91867.484637110276</v>
      </c>
      <c r="G746" s="85">
        <f>'3454'!BE739</f>
        <v>26151.424685777532</v>
      </c>
      <c r="H746" s="85">
        <f>'3454'!BF739</f>
        <v>29451.359855618524</v>
      </c>
      <c r="I746" s="85">
        <f>'3454'!BG739</f>
        <v>32751.295025459516</v>
      </c>
    </row>
    <row r="747" spans="1:9" x14ac:dyDescent="0.4">
      <c r="A747" s="35">
        <f>'3454'!Y740</f>
        <v>732500</v>
      </c>
      <c r="B747" s="106">
        <f>IF(A747&gt;174999.99,VLOOKUP(A747,'Higher Income Adjustment'!A$1:B$190,2),0)</f>
        <v>0.7000000000000004</v>
      </c>
      <c r="C747" s="85">
        <f>'3454'!AX740</f>
        <v>80458.789485976537</v>
      </c>
      <c r="D747" s="85">
        <f>'3454'!AY740</f>
        <v>86214.741266117766</v>
      </c>
      <c r="E747" s="85">
        <f>'3454'!AZ740</f>
        <v>91970.693046258995</v>
      </c>
      <c r="G747" s="85">
        <f>'3454'!BE740</f>
        <v>26179.65105554567</v>
      </c>
      <c r="H747" s="85">
        <f>'3454'!BF740</f>
        <v>29481.168638318843</v>
      </c>
      <c r="I747" s="85">
        <f>'3454'!BG740</f>
        <v>32782.686221092015</v>
      </c>
    </row>
    <row r="748" spans="1:9" x14ac:dyDescent="0.4">
      <c r="A748" s="35">
        <f>'3454'!Y741</f>
        <v>733500</v>
      </c>
      <c r="B748" s="106">
        <f>IF(A748&gt;174999.99,VLOOKUP(A748,'Higher Income Adjustment'!A$1:B$190,2),0)</f>
        <v>0.7000000000000004</v>
      </c>
      <c r="C748" s="85">
        <f>'3454'!AX741</f>
        <v>80556.477014940727</v>
      </c>
      <c r="D748" s="85">
        <f>'3454'!AY741</f>
        <v>86315.190855328197</v>
      </c>
      <c r="E748" s="85">
        <f>'3454'!AZ741</f>
        <v>92073.904695715668</v>
      </c>
      <c r="G748" s="85">
        <f>'3454'!BE741</f>
        <v>26207.875566727394</v>
      </c>
      <c r="H748" s="85">
        <f>'3454'!BF741</f>
        <v>29510.977421019154</v>
      </c>
      <c r="I748" s="85">
        <f>'3454'!BG741</f>
        <v>32814.079275310913</v>
      </c>
    </row>
    <row r="749" spans="1:9" x14ac:dyDescent="0.4">
      <c r="A749" s="35">
        <f>'3454'!Y742</f>
        <v>734500</v>
      </c>
      <c r="B749" s="106">
        <f>IF(A749&gt;174999.99,VLOOKUP(A749,'Higher Income Adjustment'!A$1:B$190,2),0)</f>
        <v>0.7000000000000004</v>
      </c>
      <c r="C749" s="85">
        <f>'3454'!AX742</f>
        <v>80654.161308257186</v>
      </c>
      <c r="D749" s="85">
        <f>'3454'!AY742</f>
        <v>86415.640444538643</v>
      </c>
      <c r="E749" s="85">
        <f>'3454'!AZ742</f>
        <v>92177.119580820101</v>
      </c>
      <c r="G749" s="85">
        <f>'3454'!BE742</f>
        <v>26236.09822199574</v>
      </c>
      <c r="H749" s="85">
        <f>'3454'!BF742</f>
        <v>29540.786203719472</v>
      </c>
      <c r="I749" s="85">
        <f>'3454'!BG742</f>
        <v>32845.474185443207</v>
      </c>
    </row>
    <row r="750" spans="1:9" x14ac:dyDescent="0.4">
      <c r="A750" s="35">
        <f>'3454'!Y743</f>
        <v>735500</v>
      </c>
      <c r="B750" s="106">
        <f>IF(A750&gt;174999.99,VLOOKUP(A750,'Higher Income Adjustment'!A$1:B$190,2),0)</f>
        <v>0.7000000000000004</v>
      </c>
      <c r="C750" s="85">
        <f>'3454'!AX743</f>
        <v>80751.842370582614</v>
      </c>
      <c r="D750" s="85">
        <f>'3454'!AY743</f>
        <v>86516.090033749075</v>
      </c>
      <c r="E750" s="85">
        <f>'3454'!AZ743</f>
        <v>92280.337696915536</v>
      </c>
      <c r="G750" s="85">
        <f>'3454'!BE743</f>
        <v>26264.319024021723</v>
      </c>
      <c r="H750" s="85">
        <f>'3454'!BF743</f>
        <v>29570.594986419783</v>
      </c>
      <c r="I750" s="85">
        <f>'3454'!BG743</f>
        <v>32876.870948817843</v>
      </c>
    </row>
    <row r="751" spans="1:9" x14ac:dyDescent="0.4">
      <c r="A751" s="35">
        <f>'3454'!Y744</f>
        <v>736500</v>
      </c>
      <c r="B751" s="106">
        <f>IF(A751&gt;174999.99,VLOOKUP(A751,'Higher Income Adjustment'!A$1:B$190,2),0)</f>
        <v>0.7000000000000004</v>
      </c>
      <c r="C751" s="85">
        <f>'3454'!AX744</f>
        <v>80849.520206570262</v>
      </c>
      <c r="D751" s="85">
        <f>'3454'!AY744</f>
        <v>86616.539622959521</v>
      </c>
      <c r="E751" s="85">
        <f>'3454'!AZ744</f>
        <v>92383.55903934878</v>
      </c>
      <c r="G751" s="85">
        <f>'3454'!BE744</f>
        <v>26292.537975474366</v>
      </c>
      <c r="H751" s="85">
        <f>'3454'!BF744</f>
        <v>29600.403769120101</v>
      </c>
      <c r="I751" s="85">
        <f>'3454'!BG744</f>
        <v>32908.269562765832</v>
      </c>
    </row>
    <row r="752" spans="1:9" x14ac:dyDescent="0.4">
      <c r="A752" s="35">
        <f>'3454'!Y745</f>
        <v>737500</v>
      </c>
      <c r="B752" s="106">
        <f>IF(A752&gt;174999.99,VLOOKUP(A752,'Higher Income Adjustment'!A$1:B$190,2),0)</f>
        <v>0.7000000000000004</v>
      </c>
      <c r="C752" s="85">
        <f>'3454'!AX745</f>
        <v>80947.19482086983</v>
      </c>
      <c r="D752" s="85">
        <f>'3454'!AY745</f>
        <v>86716.989212169967</v>
      </c>
      <c r="E752" s="85">
        <f>'3454'!AZ745</f>
        <v>92486.783603470103</v>
      </c>
      <c r="G752" s="85">
        <f>'3454'!BE745</f>
        <v>26320.755079020655</v>
      </c>
      <c r="H752" s="85">
        <f>'3454'!BF745</f>
        <v>29630.212551820412</v>
      </c>
      <c r="I752" s="85">
        <f>'3454'!BG745</f>
        <v>32939.670024620165</v>
      </c>
    </row>
    <row r="753" spans="1:9" x14ac:dyDescent="0.4">
      <c r="A753" s="35">
        <f>'3454'!Y746</f>
        <v>738500</v>
      </c>
      <c r="B753" s="106">
        <f>IF(A753&gt;174999.99,VLOOKUP(A753,'Higher Income Adjustment'!A$1:B$190,2),0)</f>
        <v>0.7000000000000004</v>
      </c>
      <c r="C753" s="85">
        <f>'3454'!AX746</f>
        <v>81044.86621812747</v>
      </c>
      <c r="D753" s="85">
        <f>'3454'!AY746</f>
        <v>86817.438801380398</v>
      </c>
      <c r="E753" s="85">
        <f>'3454'!AZ746</f>
        <v>92590.011384633326</v>
      </c>
      <c r="G753" s="85">
        <f>'3454'!BE746</f>
        <v>26348.970337325562</v>
      </c>
      <c r="H753" s="85">
        <f>'3454'!BF746</f>
        <v>29660.02133452073</v>
      </c>
      <c r="I753" s="85">
        <f>'3454'!BG746</f>
        <v>32971.072331715899</v>
      </c>
    </row>
    <row r="754" spans="1:9" x14ac:dyDescent="0.4">
      <c r="A754" s="35">
        <f>'3454'!Y747</f>
        <v>739500</v>
      </c>
      <c r="B754" s="106">
        <f>IF(A754&gt;174999.99,VLOOKUP(A754,'Higher Income Adjustment'!A$1:B$190,2),0)</f>
        <v>0.7000000000000004</v>
      </c>
      <c r="C754" s="85">
        <f>'3454'!AX747</f>
        <v>81142.534402985795</v>
      </c>
      <c r="D754" s="85">
        <f>'3454'!AY747</f>
        <v>86917.888390590844</v>
      </c>
      <c r="E754" s="85">
        <f>'3454'!AZ747</f>
        <v>92693.242378195893</v>
      </c>
      <c r="G754" s="85">
        <f>'3454'!BE747</f>
        <v>26377.183753051988</v>
      </c>
      <c r="H754" s="85">
        <f>'3454'!BF747</f>
        <v>29689.830117221041</v>
      </c>
      <c r="I754" s="85">
        <f>'3454'!BG747</f>
        <v>33002.476481390098</v>
      </c>
    </row>
    <row r="755" spans="1:9" x14ac:dyDescent="0.4">
      <c r="A755" s="35">
        <f>'3454'!Y748</f>
        <v>740500</v>
      </c>
      <c r="B755" s="106">
        <f>IF(A755&gt;174999.99,VLOOKUP(A755,'Higher Income Adjustment'!A$1:B$190,2),0)</f>
        <v>0.7000000000000004</v>
      </c>
      <c r="C755" s="85">
        <f>'3454'!AX748</f>
        <v>81240.199380083825</v>
      </c>
      <c r="D755" s="85">
        <f>'3454'!AY748</f>
        <v>87018.337979801276</v>
      </c>
      <c r="E755" s="85">
        <f>'3454'!AZ748</f>
        <v>92796.476579518727</v>
      </c>
      <c r="G755" s="85">
        <f>'3454'!BE748</f>
        <v>26405.395328860821</v>
      </c>
      <c r="H755" s="85">
        <f>'3454'!BF748</f>
        <v>29719.63889992136</v>
      </c>
      <c r="I755" s="85">
        <f>'3454'!BG748</f>
        <v>33033.882470981902</v>
      </c>
    </row>
    <row r="756" spans="1:9" x14ac:dyDescent="0.4">
      <c r="A756" s="35">
        <f>'3454'!Y749</f>
        <v>741500</v>
      </c>
      <c r="B756" s="106">
        <f>IF(A756&gt;174999.99,VLOOKUP(A756,'Higher Income Adjustment'!A$1:B$190,2),0)</f>
        <v>0.7000000000000004</v>
      </c>
      <c r="C756" s="85">
        <f>'3454'!AX749</f>
        <v>81337.861154057013</v>
      </c>
      <c r="D756" s="85">
        <f>'3454'!AY749</f>
        <v>87118.787569011722</v>
      </c>
      <c r="E756" s="85">
        <f>'3454'!AZ749</f>
        <v>92899.713983966431</v>
      </c>
      <c r="G756" s="85">
        <f>'3454'!BE749</f>
        <v>26433.605067410852</v>
      </c>
      <c r="H756" s="85">
        <f>'3454'!BF749</f>
        <v>29749.447682621671</v>
      </c>
      <c r="I756" s="85">
        <f>'3454'!BG749</f>
        <v>33065.290297832493</v>
      </c>
    </row>
    <row r="757" spans="1:9" x14ac:dyDescent="0.4">
      <c r="A757" s="35">
        <f>'3454'!Y750</f>
        <v>742500</v>
      </c>
      <c r="B757" s="106">
        <f>IF(A757&gt;174999.99,VLOOKUP(A757,'Higher Income Adjustment'!A$1:B$190,2),0)</f>
        <v>0.7000000000000004</v>
      </c>
      <c r="C757" s="85">
        <f>'3454'!AX750</f>
        <v>81435.519729537162</v>
      </c>
      <c r="D757" s="85">
        <f>'3454'!AY750</f>
        <v>87219.237158222153</v>
      </c>
      <c r="E757" s="85">
        <f>'3454'!AZ750</f>
        <v>93002.954586907144</v>
      </c>
      <c r="G757" s="85">
        <f>'3454'!BE750</f>
        <v>26461.812971358824</v>
      </c>
      <c r="H757" s="85">
        <f>'3454'!BF750</f>
        <v>29779.256465321982</v>
      </c>
      <c r="I757" s="85">
        <f>'3454'!BG750</f>
        <v>33096.699959285135</v>
      </c>
    </row>
    <row r="758" spans="1:9" x14ac:dyDescent="0.4">
      <c r="A758" s="35">
        <f>'3454'!Y751</f>
        <v>743500</v>
      </c>
      <c r="B758" s="106">
        <f>IF(A758&gt;174999.99,VLOOKUP(A758,'Higher Income Adjustment'!A$1:B$190,2),0)</f>
        <v>0.7000000000000004</v>
      </c>
      <c r="C758" s="85">
        <f>'3454'!AX751</f>
        <v>81533.175111152479</v>
      </c>
      <c r="D758" s="85">
        <f>'3454'!AY751</f>
        <v>87319.686747432599</v>
      </c>
      <c r="E758" s="85">
        <f>'3454'!AZ751</f>
        <v>93106.198383712719</v>
      </c>
      <c r="G758" s="85">
        <f>'3454'!BE751</f>
        <v>26490.019043359403</v>
      </c>
      <c r="H758" s="85">
        <f>'3454'!BF751</f>
        <v>29809.0652480223</v>
      </c>
      <c r="I758" s="85">
        <f>'3454'!BG751</f>
        <v>33128.111452685196</v>
      </c>
    </row>
    <row r="759" spans="1:9" x14ac:dyDescent="0.4">
      <c r="A759" s="35">
        <f>'3454'!Y752</f>
        <v>744500</v>
      </c>
      <c r="B759" s="106">
        <f>IF(A759&gt;174999.99,VLOOKUP(A759,'Higher Income Adjustment'!A$1:B$190,2),0)</f>
        <v>0.7000000000000004</v>
      </c>
      <c r="C759" s="85">
        <f>'3454'!AX752</f>
        <v>81630.82730352752</v>
      </c>
      <c r="D759" s="85">
        <f>'3454'!AY752</f>
        <v>87420.136336643045</v>
      </c>
      <c r="E759" s="85">
        <f>'3454'!AZ752</f>
        <v>93209.44536975857</v>
      </c>
      <c r="G759" s="85">
        <f>'3454'!BE752</f>
        <v>26518.223286065142</v>
      </c>
      <c r="H759" s="85">
        <f>'3454'!BF752</f>
        <v>29838.874030722611</v>
      </c>
      <c r="I759" s="85">
        <f>'3454'!BG752</f>
        <v>33159.52477538008</v>
      </c>
    </row>
    <row r="760" spans="1:9" x14ac:dyDescent="0.4">
      <c r="A760" s="35">
        <f>'3454'!Y753</f>
        <v>745500</v>
      </c>
      <c r="B760" s="106">
        <f>IF(A760&gt;174999.99,VLOOKUP(A760,'Higher Income Adjustment'!A$1:B$190,2),0)</f>
        <v>0.7000000000000004</v>
      </c>
      <c r="C760" s="85">
        <f>'3454'!AX753</f>
        <v>81728.476311283172</v>
      </c>
      <c r="D760" s="85">
        <f>'3454'!AY753</f>
        <v>87520.585925853477</v>
      </c>
      <c r="E760" s="85">
        <f>'3454'!AZ753</f>
        <v>93312.695540423781</v>
      </c>
      <c r="G760" s="85">
        <f>'3454'!BE753</f>
        <v>26546.425702126515</v>
      </c>
      <c r="H760" s="85">
        <f>'3454'!BF753</f>
        <v>29868.682813422929</v>
      </c>
      <c r="I760" s="85">
        <f>'3454'!BG753</f>
        <v>33190.939924719343</v>
      </c>
    </row>
    <row r="761" spans="1:9" x14ac:dyDescent="0.4">
      <c r="A761" s="35">
        <f>'3454'!Y754</f>
        <v>746500</v>
      </c>
      <c r="B761" s="106">
        <f>IF(A761&gt;174999.99,VLOOKUP(A761,'Higher Income Adjustment'!A$1:B$190,2),0)</f>
        <v>0.7000000000000004</v>
      </c>
      <c r="C761" s="85">
        <f>'3454'!AX754</f>
        <v>81826.122139036641</v>
      </c>
      <c r="D761" s="85">
        <f>'3454'!AY754</f>
        <v>87621.035515063923</v>
      </c>
      <c r="E761" s="85">
        <f>'3454'!AZ754</f>
        <v>93415.948891091204</v>
      </c>
      <c r="G761" s="85">
        <f>'3454'!BE754</f>
        <v>26574.626294191869</v>
      </c>
      <c r="H761" s="85">
        <f>'3454'!BF754</f>
        <v>29898.49159612324</v>
      </c>
      <c r="I761" s="85">
        <f>'3454'!BG754</f>
        <v>33222.356898054612</v>
      </c>
    </row>
    <row r="762" spans="1:9" x14ac:dyDescent="0.4">
      <c r="A762" s="35">
        <f>'3454'!Y755</f>
        <v>747500</v>
      </c>
      <c r="B762" s="106">
        <f>IF(A762&gt;174999.99,VLOOKUP(A762,'Higher Income Adjustment'!A$1:B$190,2),0)</f>
        <v>0.7000000000000004</v>
      </c>
      <c r="C762" s="85">
        <f>'3454'!AX755</f>
        <v>81923.764791401452</v>
      </c>
      <c r="D762" s="85">
        <f>'3454'!AY755</f>
        <v>87721.485104274354</v>
      </c>
      <c r="E762" s="85">
        <f>'3454'!AZ755</f>
        <v>93519.205417147256</v>
      </c>
      <c r="G762" s="85">
        <f>'3454'!BE755</f>
        <v>26602.825064907458</v>
      </c>
      <c r="H762" s="85">
        <f>'3454'!BF755</f>
        <v>29928.300378823558</v>
      </c>
      <c r="I762" s="85">
        <f>'3454'!BG755</f>
        <v>33253.775692739662</v>
      </c>
    </row>
    <row r="763" spans="1:9" x14ac:dyDescent="0.4">
      <c r="A763" s="35">
        <f>'3454'!Y756</f>
        <v>748500</v>
      </c>
      <c r="B763" s="106">
        <f>IF(A763&gt;174999.99,VLOOKUP(A763,'Higher Income Adjustment'!A$1:B$190,2),0)</f>
        <v>0.7000000000000004</v>
      </c>
      <c r="C763" s="85">
        <f>'3454'!AX756</f>
        <v>82021.404272987435</v>
      </c>
      <c r="D763" s="85">
        <f>'3454'!AY756</f>
        <v>87821.9346934848</v>
      </c>
      <c r="E763" s="85">
        <f>'3454'!AZ756</f>
        <v>93622.465113982165</v>
      </c>
      <c r="G763" s="85">
        <f>'3454'!BE756</f>
        <v>26631.022016917374</v>
      </c>
      <c r="H763" s="85">
        <f>'3454'!BF756</f>
        <v>29958.109161523869</v>
      </c>
      <c r="I763" s="85">
        <f>'3454'!BG756</f>
        <v>33285.196306130361</v>
      </c>
    </row>
    <row r="764" spans="1:9" x14ac:dyDescent="0.4">
      <c r="A764" s="35">
        <f>'3454'!Y757</f>
        <v>749500</v>
      </c>
      <c r="B764" s="106">
        <f>IF(A764&gt;174999.99,VLOOKUP(A764,'Higher Income Adjustment'!A$1:B$190,2),0)</f>
        <v>0.7000000000000004</v>
      </c>
      <c r="C764" s="85">
        <f>'3454'!AX757</f>
        <v>82119.040588400632</v>
      </c>
      <c r="D764" s="85">
        <f>'3454'!AY757</f>
        <v>87922.384282695231</v>
      </c>
      <c r="E764" s="85">
        <f>'3454'!AZ757</f>
        <v>93725.72797698983</v>
      </c>
      <c r="G764" s="85">
        <f>'3454'!BE757</f>
        <v>26659.217152863606</v>
      </c>
      <c r="H764" s="85">
        <f>'3454'!BF757</f>
        <v>29987.917944224188</v>
      </c>
      <c r="I764" s="85">
        <f>'3454'!BG757</f>
        <v>33316.618735584765</v>
      </c>
    </row>
    <row r="765" spans="1:9" x14ac:dyDescent="0.4">
      <c r="A765" s="35">
        <f>'3454'!Y758</f>
        <v>750500</v>
      </c>
      <c r="B765" s="106">
        <f>IF(A765&gt;174999.99,VLOOKUP(A765,'Higher Income Adjustment'!A$1:B$190,2),0)</f>
        <v>0.7000000000000004</v>
      </c>
      <c r="C765" s="85">
        <f>'3454'!AX758</f>
        <v>82216.673742243438</v>
      </c>
      <c r="D765" s="85">
        <f>'3454'!AY758</f>
        <v>88022.833871905677</v>
      </c>
      <c r="E765" s="85">
        <f>'3454'!AZ758</f>
        <v>93828.994001567917</v>
      </c>
      <c r="G765" s="85">
        <f>'3454'!BE758</f>
        <v>26687.410475385968</v>
      </c>
      <c r="H765" s="85">
        <f>'3454'!BF758</f>
        <v>30017.726726924499</v>
      </c>
      <c r="I765" s="85">
        <f>'3454'!BG758</f>
        <v>33348.042978463032</v>
      </c>
    </row>
    <row r="766" spans="1:9" x14ac:dyDescent="0.4">
      <c r="A766" s="35">
        <f>'3454'!Y759</f>
        <v>751500</v>
      </c>
      <c r="B766" s="106">
        <f>IF(A766&gt;174999.99,VLOOKUP(A766,'Higher Income Adjustment'!A$1:B$190,2),0)</f>
        <v>0.7000000000000004</v>
      </c>
      <c r="C766" s="85">
        <f>'3454'!AX759</f>
        <v>82314.303739114403</v>
      </c>
      <c r="D766" s="85">
        <f>'3454'!AY759</f>
        <v>88123.283461116123</v>
      </c>
      <c r="E766" s="85">
        <f>'3454'!AZ759</f>
        <v>93932.263183117844</v>
      </c>
      <c r="G766" s="85">
        <f>'3454'!BE759</f>
        <v>26715.60198712214</v>
      </c>
      <c r="H766" s="85">
        <f>'3454'!BF759</f>
        <v>30047.535509624817</v>
      </c>
      <c r="I766" s="85">
        <f>'3454'!BG759</f>
        <v>33379.469032127497</v>
      </c>
    </row>
    <row r="767" spans="1:9" x14ac:dyDescent="0.4">
      <c r="A767" s="35">
        <f>'3454'!Y760</f>
        <v>752500</v>
      </c>
      <c r="B767" s="106">
        <f>IF(A767&gt;174999.99,VLOOKUP(A767,'Higher Income Adjustment'!A$1:B$190,2),0)</f>
        <v>0.7000000000000004</v>
      </c>
      <c r="C767" s="85">
        <f>'3454'!AX760</f>
        <v>82411.930583608337</v>
      </c>
      <c r="D767" s="85">
        <f>'3454'!AY760</f>
        <v>88223.733050326555</v>
      </c>
      <c r="E767" s="85">
        <f>'3454'!AZ760</f>
        <v>94035.535517044773</v>
      </c>
      <c r="G767" s="85">
        <f>'3454'!BE760</f>
        <v>26743.791690707614</v>
      </c>
      <c r="H767" s="85">
        <f>'3454'!BF760</f>
        <v>30077.344292325128</v>
      </c>
      <c r="I767" s="85">
        <f>'3454'!BG760</f>
        <v>33410.896893942641</v>
      </c>
    </row>
    <row r="768" spans="1:9" x14ac:dyDescent="0.4">
      <c r="A768" s="35">
        <f>'3454'!Y761</f>
        <v>753500</v>
      </c>
      <c r="B768" s="106">
        <f>IF(A768&gt;174999.99,VLOOKUP(A768,'Higher Income Adjustment'!A$1:B$190,2),0)</f>
        <v>0.7000000000000004</v>
      </c>
      <c r="C768" s="85">
        <f>'3454'!AX761</f>
        <v>82509.554280316268</v>
      </c>
      <c r="D768" s="85">
        <f>'3454'!AY761</f>
        <v>88324.182639537001</v>
      </c>
      <c r="E768" s="85">
        <f>'3454'!AZ761</f>
        <v>94138.810998757734</v>
      </c>
      <c r="G768" s="85">
        <f>'3454'!BE761</f>
        <v>26771.979588775743</v>
      </c>
      <c r="H768" s="85">
        <f>'3454'!BF761</f>
        <v>30107.153075025446</v>
      </c>
      <c r="I768" s="85">
        <f>'3454'!BG761</f>
        <v>33442.326561275149</v>
      </c>
    </row>
    <row r="769" spans="1:9" x14ac:dyDescent="0.4">
      <c r="A769" s="35">
        <f>'3454'!Y762</f>
        <v>754500</v>
      </c>
      <c r="B769" s="106">
        <f>IF(A769&gt;174999.99,VLOOKUP(A769,'Higher Income Adjustment'!A$1:B$190,2),0)</f>
        <v>0.7000000000000004</v>
      </c>
      <c r="C769" s="85">
        <f>'3454'!AX762</f>
        <v>82607.174833825382</v>
      </c>
      <c r="D769" s="85">
        <f>'3454'!AY762</f>
        <v>88424.632228747432</v>
      </c>
      <c r="E769" s="85">
        <f>'3454'!AZ762</f>
        <v>94242.089623669483</v>
      </c>
      <c r="G769" s="85">
        <f>'3454'!BE762</f>
        <v>26800.16568395765</v>
      </c>
      <c r="H769" s="85">
        <f>'3454'!BF762</f>
        <v>30136.961857725757</v>
      </c>
      <c r="I769" s="85">
        <f>'3454'!BG762</f>
        <v>33473.75803149386</v>
      </c>
    </row>
    <row r="770" spans="1:9" x14ac:dyDescent="0.4">
      <c r="A770" s="35">
        <f>'3454'!Y763</f>
        <v>755500</v>
      </c>
      <c r="B770" s="106">
        <f>IF(A770&gt;174999.99,VLOOKUP(A770,'Higher Income Adjustment'!A$1:B$190,2),0)</f>
        <v>0.7000000000000004</v>
      </c>
      <c r="C770" s="85">
        <f>'3454'!AX763</f>
        <v>82704.792248719124</v>
      </c>
      <c r="D770" s="85">
        <f>'3454'!AY763</f>
        <v>88525.081817957878</v>
      </c>
      <c r="E770" s="85">
        <f>'3454'!AZ763</f>
        <v>94345.371387196632</v>
      </c>
      <c r="G770" s="85">
        <f>'3454'!BE763</f>
        <v>26828.349978882314</v>
      </c>
      <c r="H770" s="85">
        <f>'3454'!BF763</f>
        <v>30166.770640426075</v>
      </c>
      <c r="I770" s="85">
        <f>'3454'!BG763</f>
        <v>33505.19130196984</v>
      </c>
    </row>
    <row r="771" spans="1:9" x14ac:dyDescent="0.4">
      <c r="A771" s="35">
        <f>'3454'!Y764</f>
        <v>756500</v>
      </c>
      <c r="B771" s="106">
        <f>IF(A771&gt;174999.99,VLOOKUP(A771,'Higher Income Adjustment'!A$1:B$190,2),0)</f>
        <v>0.7000000000000004</v>
      </c>
      <c r="C771" s="85">
        <f>'3454'!AX764</f>
        <v>82802.406529576983</v>
      </c>
      <c r="D771" s="85">
        <f>'3454'!AY764</f>
        <v>88625.53140716831</v>
      </c>
      <c r="E771" s="85">
        <f>'3454'!AZ764</f>
        <v>94448.656284759636</v>
      </c>
      <c r="G771" s="85">
        <f>'3454'!BE764</f>
        <v>26856.532476176471</v>
      </c>
      <c r="H771" s="85">
        <f>'3454'!BF764</f>
        <v>30196.579423126386</v>
      </c>
      <c r="I771" s="85">
        <f>'3454'!BG764</f>
        <v>33536.626370076301</v>
      </c>
    </row>
    <row r="772" spans="1:9" x14ac:dyDescent="0.4">
      <c r="A772" s="35">
        <f>'3454'!Y765</f>
        <v>757500</v>
      </c>
      <c r="B772" s="106">
        <f>IF(A772&gt;174999.99,VLOOKUP(A772,'Higher Income Adjustment'!A$1:B$190,2),0)</f>
        <v>0.7000000000000004</v>
      </c>
      <c r="C772" s="85">
        <f>'3454'!AX765</f>
        <v>82900.017680974735</v>
      </c>
      <c r="D772" s="85">
        <f>'3454'!AY765</f>
        <v>88725.980996378756</v>
      </c>
      <c r="E772" s="85">
        <f>'3454'!AZ765</f>
        <v>94551.944311782776</v>
      </c>
      <c r="G772" s="85">
        <f>'3454'!BE765</f>
        <v>26884.713178464677</v>
      </c>
      <c r="H772" s="85">
        <f>'3454'!BF765</f>
        <v>30226.388205826697</v>
      </c>
      <c r="I772" s="85">
        <f>'3454'!BG765</f>
        <v>33568.063233188717</v>
      </c>
    </row>
    <row r="773" spans="1:9" x14ac:dyDescent="0.4">
      <c r="A773" s="35">
        <f>'3454'!Y766</f>
        <v>758500</v>
      </c>
      <c r="B773" s="106">
        <f>IF(A773&gt;174999.99,VLOOKUP(A773,'Higher Income Adjustment'!A$1:B$190,2),0)</f>
        <v>0.7000000000000004</v>
      </c>
      <c r="C773" s="85">
        <f>'3454'!AX766</f>
        <v>82997.625707484156</v>
      </c>
      <c r="D773" s="85">
        <f>'3454'!AY766</f>
        <v>88826.430585589202</v>
      </c>
      <c r="E773" s="85">
        <f>'3454'!AZ766</f>
        <v>94655.235463694247</v>
      </c>
      <c r="G773" s="85">
        <f>'3454'!BE766</f>
        <v>26912.89208836927</v>
      </c>
      <c r="H773" s="85">
        <f>'3454'!BF766</f>
        <v>30256.196988527015</v>
      </c>
      <c r="I773" s="85">
        <f>'3454'!BG766</f>
        <v>33599.501888684761</v>
      </c>
    </row>
    <row r="774" spans="1:9" x14ac:dyDescent="0.4">
      <c r="A774" s="35">
        <f>'3454'!Y767</f>
        <v>759500</v>
      </c>
      <c r="B774" s="106">
        <f>IF(A774&gt;174999.99,VLOOKUP(A774,'Higher Income Adjustment'!A$1:B$190,2),0)</f>
        <v>0.7000000000000004</v>
      </c>
      <c r="C774" s="85">
        <f>'3454'!AX767</f>
        <v>83095.230613673208</v>
      </c>
      <c r="D774" s="85">
        <f>'3454'!AY767</f>
        <v>88926.880174799633</v>
      </c>
      <c r="E774" s="85">
        <f>'3454'!AZ767</f>
        <v>94758.529735926058</v>
      </c>
      <c r="G774" s="85">
        <f>'3454'!BE767</f>
        <v>26941.069208510329</v>
      </c>
      <c r="H774" s="85">
        <f>'3454'!BF767</f>
        <v>30286.005771227326</v>
      </c>
      <c r="I774" s="85">
        <f>'3454'!BG767</f>
        <v>33630.942333944324</v>
      </c>
    </row>
    <row r="775" spans="1:9" x14ac:dyDescent="0.4">
      <c r="A775" s="35">
        <f>'3454'!Y768</f>
        <v>760500</v>
      </c>
      <c r="B775" s="106">
        <f>IF(A775&gt;174999.99,VLOOKUP(A775,'Higher Income Adjustment'!A$1:B$190,2),0)</f>
        <v>0.7000000000000004</v>
      </c>
      <c r="C775" s="85">
        <f>'3454'!AX768</f>
        <v>83192.832404105968</v>
      </c>
      <c r="D775" s="85">
        <f>'3454'!AY768</f>
        <v>89027.329764010079</v>
      </c>
      <c r="E775" s="85">
        <f>'3454'!AZ768</f>
        <v>94861.82712391419</v>
      </c>
      <c r="G775" s="85">
        <f>'3454'!BE768</f>
        <v>26969.244541505745</v>
      </c>
      <c r="H775" s="85">
        <f>'3454'!BF768</f>
        <v>30315.814553927645</v>
      </c>
      <c r="I775" s="85">
        <f>'3454'!BG768</f>
        <v>33662.384566349545</v>
      </c>
    </row>
    <row r="776" spans="1:9" x14ac:dyDescent="0.4">
      <c r="A776" s="35">
        <f>'3454'!Y769</f>
        <v>761500</v>
      </c>
      <c r="B776" s="106">
        <f>IF(A776&gt;174999.99,VLOOKUP(A776,'Higher Income Adjustment'!A$1:B$190,2),0)</f>
        <v>0.7000000000000004</v>
      </c>
      <c r="C776" s="85">
        <f>'3454'!AX769</f>
        <v>83290.431083342555</v>
      </c>
      <c r="D776" s="85">
        <f>'3454'!AY769</f>
        <v>89127.779353220511</v>
      </c>
      <c r="E776" s="85">
        <f>'3454'!AZ769</f>
        <v>94965.127623098466</v>
      </c>
      <c r="G776" s="85">
        <f>'3454'!BE769</f>
        <v>26997.418089971114</v>
      </c>
      <c r="H776" s="85">
        <f>'3454'!BF769</f>
        <v>30345.623336627956</v>
      </c>
      <c r="I776" s="85">
        <f>'3454'!BG769</f>
        <v>33693.828583284798</v>
      </c>
    </row>
    <row r="777" spans="1:9" x14ac:dyDescent="0.4">
      <c r="A777" s="35">
        <f>'3454'!Y770</f>
        <v>762500</v>
      </c>
      <c r="B777" s="106">
        <f>IF(A777&gt;174999.99,VLOOKUP(A777,'Higher Income Adjustment'!A$1:B$190,2),0)</f>
        <v>0.7000000000000004</v>
      </c>
      <c r="C777" s="85">
        <f>'3454'!AX770</f>
        <v>83388.026655939218</v>
      </c>
      <c r="D777" s="85">
        <f>'3454'!AY770</f>
        <v>89228.228942430957</v>
      </c>
      <c r="E777" s="85">
        <f>'3454'!AZ770</f>
        <v>95068.431228922695</v>
      </c>
      <c r="G777" s="85">
        <f>'3454'!BE770</f>
        <v>27025.589856519829</v>
      </c>
      <c r="H777" s="85">
        <f>'3454'!BF770</f>
        <v>30375.432119328274</v>
      </c>
      <c r="I777" s="85">
        <f>'3454'!BG770</f>
        <v>33725.274382136718</v>
      </c>
    </row>
    <row r="778" spans="1:9" x14ac:dyDescent="0.4">
      <c r="A778" s="35">
        <f>'3454'!Y771</f>
        <v>763500</v>
      </c>
      <c r="B778" s="106">
        <f>IF(A778&gt;174999.99,VLOOKUP(A778,'Higher Income Adjustment'!A$1:B$190,2),0)</f>
        <v>0.7000000000000004</v>
      </c>
      <c r="C778" s="85">
        <f>'3454'!AX771</f>
        <v>83485.619126448189</v>
      </c>
      <c r="D778" s="85">
        <f>'3454'!AY771</f>
        <v>89328.678531641388</v>
      </c>
      <c r="E778" s="85">
        <f>'3454'!AZ771</f>
        <v>95171.737936834586</v>
      </c>
      <c r="G778" s="85">
        <f>'3454'!BE771</f>
        <v>27053.759843762975</v>
      </c>
      <c r="H778" s="85">
        <f>'3454'!BF771</f>
        <v>30405.240902028585</v>
      </c>
      <c r="I778" s="85">
        <f>'3454'!BG771</f>
        <v>33756.721960294191</v>
      </c>
    </row>
    <row r="779" spans="1:9" x14ac:dyDescent="0.4">
      <c r="A779" s="35">
        <f>'3454'!Y772</f>
        <v>764500</v>
      </c>
      <c r="B779" s="106">
        <f>IF(A779&gt;174999.99,VLOOKUP(A779,'Higher Income Adjustment'!A$1:B$190,2),0)</f>
        <v>0.7000000000000004</v>
      </c>
      <c r="C779" s="85">
        <f>'3454'!AX772</f>
        <v>83583.208499417815</v>
      </c>
      <c r="D779" s="85">
        <f>'3454'!AY772</f>
        <v>89429.128120851834</v>
      </c>
      <c r="E779" s="85">
        <f>'3454'!AZ772</f>
        <v>95275.047742285853</v>
      </c>
      <c r="G779" s="85">
        <f>'3454'!BE772</f>
        <v>27081.92805430941</v>
      </c>
      <c r="H779" s="85">
        <f>'3454'!BF772</f>
        <v>30435.049684728903</v>
      </c>
      <c r="I779" s="85">
        <f>'3454'!BG772</f>
        <v>33788.171315148393</v>
      </c>
    </row>
    <row r="780" spans="1:9" x14ac:dyDescent="0.4">
      <c r="A780" s="35">
        <f>'3454'!Y773</f>
        <v>765500</v>
      </c>
      <c r="B780" s="106">
        <f>IF(A780&gt;174999.99,VLOOKUP(A780,'Higher Income Adjustment'!A$1:B$190,2),0)</f>
        <v>0.7000000000000004</v>
      </c>
      <c r="C780" s="85">
        <f>'3454'!AX773</f>
        <v>83680.79477939244</v>
      </c>
      <c r="D780" s="85">
        <f>'3454'!AY773</f>
        <v>89529.57771006228</v>
      </c>
      <c r="E780" s="85">
        <f>'3454'!AZ773</f>
        <v>95378.36064073212</v>
      </c>
      <c r="G780" s="85">
        <f>'3454'!BE773</f>
        <v>27110.094490765681</v>
      </c>
      <c r="H780" s="85">
        <f>'3454'!BF773</f>
        <v>30464.858467429214</v>
      </c>
      <c r="I780" s="85">
        <f>'3454'!BG773</f>
        <v>33819.622444092747</v>
      </c>
    </row>
    <row r="781" spans="1:9" x14ac:dyDescent="0.4">
      <c r="A781" s="35">
        <f>'3454'!Y774</f>
        <v>766500</v>
      </c>
      <c r="B781" s="106">
        <f>IF(A781&gt;174999.99,VLOOKUP(A781,'Higher Income Adjustment'!A$1:B$190,2),0)</f>
        <v>0.7000000000000004</v>
      </c>
      <c r="C781" s="85">
        <f>'3454'!AX774</f>
        <v>83778.377970912392</v>
      </c>
      <c r="D781" s="85">
        <f>'3454'!AY774</f>
        <v>89630.027299272711</v>
      </c>
      <c r="E781" s="85">
        <f>'3454'!AZ774</f>
        <v>95481.676627633031</v>
      </c>
      <c r="G781" s="85">
        <f>'3454'!BE774</f>
        <v>27138.259155736076</v>
      </c>
      <c r="H781" s="85">
        <f>'3454'!BF774</f>
        <v>30494.667250129532</v>
      </c>
      <c r="I781" s="85">
        <f>'3454'!BG774</f>
        <v>33851.075344522986</v>
      </c>
    </row>
    <row r="782" spans="1:9" x14ac:dyDescent="0.4">
      <c r="A782" s="35">
        <f>'3454'!Y775</f>
        <v>767500</v>
      </c>
      <c r="B782" s="106">
        <f>IF(A782&gt;174999.99,VLOOKUP(A782,'Higher Income Adjustment'!A$1:B$190,2),0)</f>
        <v>0.7000000000000004</v>
      </c>
      <c r="C782" s="85">
        <f>'3454'!AX775</f>
        <v>83875.958078514086</v>
      </c>
      <c r="D782" s="85">
        <f>'3454'!AY775</f>
        <v>89730.476888483157</v>
      </c>
      <c r="E782" s="85">
        <f>'3454'!AZ775</f>
        <v>95584.995698452229</v>
      </c>
      <c r="G782" s="85">
        <f>'3454'!BE775</f>
        <v>27166.422051822563</v>
      </c>
      <c r="H782" s="85">
        <f>'3454'!BF775</f>
        <v>30524.476032829843</v>
      </c>
      <c r="I782" s="85">
        <f>'3454'!BG775</f>
        <v>33882.530013837124</v>
      </c>
    </row>
    <row r="783" spans="1:9" x14ac:dyDescent="0.4">
      <c r="A783" s="35">
        <f>'3454'!Y776</f>
        <v>768500</v>
      </c>
      <c r="B783" s="106">
        <f>IF(A783&gt;174999.99,VLOOKUP(A783,'Higher Income Adjustment'!A$1:B$190,2),0)</f>
        <v>0.7000000000000004</v>
      </c>
      <c r="C783" s="85">
        <f>'3454'!AX776</f>
        <v>83973.535106729818</v>
      </c>
      <c r="D783" s="85">
        <f>'3454'!AY776</f>
        <v>89830.926477693589</v>
      </c>
      <c r="E783" s="85">
        <f>'3454'!AZ776</f>
        <v>95688.31784865736</v>
      </c>
      <c r="G783" s="85">
        <f>'3454'!BE776</f>
        <v>27194.583181624836</v>
      </c>
      <c r="H783" s="85">
        <f>'3454'!BF776</f>
        <v>30554.284815530162</v>
      </c>
      <c r="I783" s="85">
        <f>'3454'!BG776</f>
        <v>33913.986449435492</v>
      </c>
    </row>
    <row r="784" spans="1:9" x14ac:dyDescent="0.4">
      <c r="A784" s="35">
        <f>'3454'!Y777</f>
        <v>769500</v>
      </c>
      <c r="B784" s="106">
        <f>IF(A784&gt;174999.99,VLOOKUP(A784,'Higher Income Adjustment'!A$1:B$190,2),0)</f>
        <v>0.7000000000000004</v>
      </c>
      <c r="C784" s="85">
        <f>'3454'!AX777</f>
        <v>84071.109060087954</v>
      </c>
      <c r="D784" s="85">
        <f>'3454'!AY777</f>
        <v>89931.376066904035</v>
      </c>
      <c r="E784" s="85">
        <f>'3454'!AZ777</f>
        <v>95791.643073720115</v>
      </c>
      <c r="G784" s="85">
        <f>'3454'!BE777</f>
        <v>27222.742547740247</v>
      </c>
      <c r="H784" s="85">
        <f>'3454'!BF777</f>
        <v>30584.093598230473</v>
      </c>
      <c r="I784" s="85">
        <f>'3454'!BG777</f>
        <v>33945.444648720702</v>
      </c>
    </row>
    <row r="785" spans="1:9" x14ac:dyDescent="0.4">
      <c r="A785" s="35">
        <f>'3454'!Y778</f>
        <v>770500</v>
      </c>
      <c r="B785" s="106">
        <f>IF(A785&gt;174999.99,VLOOKUP(A785,'Higher Income Adjustment'!A$1:B$190,2),0)</f>
        <v>0.7000000000000004</v>
      </c>
      <c r="C785" s="85">
        <f>'3454'!AX778</f>
        <v>84168.679943112744</v>
      </c>
      <c r="D785" s="85">
        <f>'3454'!AY778</f>
        <v>90031.825656114466</v>
      </c>
      <c r="E785" s="85">
        <f>'3454'!AZ778</f>
        <v>95894.971369116189</v>
      </c>
      <c r="G785" s="85">
        <f>'3454'!BE778</f>
        <v>27250.900152763865</v>
      </c>
      <c r="H785" s="85">
        <f>'3454'!BF778</f>
        <v>30613.902380930791</v>
      </c>
      <c r="I785" s="85">
        <f>'3454'!BG778</f>
        <v>33976.904609097714</v>
      </c>
    </row>
    <row r="786" spans="1:9" x14ac:dyDescent="0.4">
      <c r="A786" s="35">
        <f>'3454'!Y779</f>
        <v>771500</v>
      </c>
      <c r="B786" s="106">
        <f>IF(A786&gt;174999.99,VLOOKUP(A786,'Higher Income Adjustment'!A$1:B$190,2),0)</f>
        <v>0.7000000000000004</v>
      </c>
      <c r="C786" s="85">
        <f>'3454'!AX779</f>
        <v>84266.247760324448</v>
      </c>
      <c r="D786" s="85">
        <f>'3454'!AY779</f>
        <v>90132.275245324912</v>
      </c>
      <c r="E786" s="85">
        <f>'3454'!AZ779</f>
        <v>95998.302730325377</v>
      </c>
      <c r="G786" s="85">
        <f>'3454'!BE779</f>
        <v>27279.055999288401</v>
      </c>
      <c r="H786" s="85">
        <f>'3454'!BF779</f>
        <v>30643.711163631102</v>
      </c>
      <c r="I786" s="85">
        <f>'3454'!BG779</f>
        <v>34008.366327973803</v>
      </c>
    </row>
    <row r="787" spans="1:9" x14ac:dyDescent="0.4">
      <c r="A787" s="35">
        <f>'3454'!Y780</f>
        <v>772500</v>
      </c>
      <c r="B787" s="106">
        <f>IF(A787&gt;174999.99,VLOOKUP(A787,'Higher Income Adjustment'!A$1:B$190,2),0)</f>
        <v>0.7000000000000004</v>
      </c>
      <c r="C787" s="85">
        <f>'3454'!AX780</f>
        <v>84363.812516239181</v>
      </c>
      <c r="D787" s="85">
        <f>'3454'!AY780</f>
        <v>90232.724834535358</v>
      </c>
      <c r="E787" s="85">
        <f>'3454'!AZ780</f>
        <v>96101.637152831536</v>
      </c>
      <c r="G787" s="85">
        <f>'3454'!BE780</f>
        <v>27307.210089904249</v>
      </c>
      <c r="H787" s="85">
        <f>'3454'!BF780</f>
        <v>30673.519946331413</v>
      </c>
      <c r="I787" s="85">
        <f>'3454'!BG780</f>
        <v>34039.829802758577</v>
      </c>
    </row>
    <row r="788" spans="1:9" x14ac:dyDescent="0.4">
      <c r="A788" s="35">
        <f>'3454'!Y781</f>
        <v>773500</v>
      </c>
      <c r="B788" s="106">
        <f>IF(A788&gt;174999.99,VLOOKUP(A788,'Higher Income Adjustment'!A$1:B$190,2),0)</f>
        <v>0.7000000000000004</v>
      </c>
      <c r="C788" s="85">
        <f>'3454'!AX781</f>
        <v>84461.37421536904</v>
      </c>
      <c r="D788" s="85">
        <f>'3454'!AY781</f>
        <v>90333.17442374579</v>
      </c>
      <c r="E788" s="85">
        <f>'3454'!AZ781</f>
        <v>96204.974632122539</v>
      </c>
      <c r="G788" s="85">
        <f>'3454'!BE781</f>
        <v>27335.362427199474</v>
      </c>
      <c r="H788" s="85">
        <f>'3454'!BF781</f>
        <v>30703.328729031731</v>
      </c>
      <c r="I788" s="85">
        <f>'3454'!BG781</f>
        <v>34071.295030863992</v>
      </c>
    </row>
    <row r="789" spans="1:9" x14ac:dyDescent="0.4">
      <c r="A789" s="35">
        <f>'3454'!Y782</f>
        <v>774500</v>
      </c>
      <c r="B789" s="106">
        <f>IF(A789&gt;174999.99,VLOOKUP(A789,'Higher Income Adjustment'!A$1:B$190,2),0)</f>
        <v>0.7000000000000004</v>
      </c>
      <c r="C789" s="85">
        <f>'3454'!AX782</f>
        <v>84558.932862221991</v>
      </c>
      <c r="D789" s="85">
        <f>'3454'!AY782</f>
        <v>90433.624012956236</v>
      </c>
      <c r="E789" s="85">
        <f>'3454'!AZ782</f>
        <v>96308.31516369048</v>
      </c>
      <c r="G789" s="85">
        <f>'3454'!BE782</f>
        <v>27363.513013759752</v>
      </c>
      <c r="H789" s="85">
        <f>'3454'!BF782</f>
        <v>30733.137511732042</v>
      </c>
      <c r="I789" s="85">
        <f>'3454'!BG782</f>
        <v>34102.762009704333</v>
      </c>
    </row>
    <row r="790" spans="1:9" x14ac:dyDescent="0.4">
      <c r="A790" s="35">
        <f>'3454'!Y783</f>
        <v>775500</v>
      </c>
      <c r="B790" s="106">
        <f>IF(A790&gt;174999.99,VLOOKUP(A790,'Higher Income Adjustment'!A$1:B$190,2),0)</f>
        <v>0.7000000000000004</v>
      </c>
      <c r="C790" s="85">
        <f>'3454'!AX783</f>
        <v>84656.488461301909</v>
      </c>
      <c r="D790" s="85">
        <f>'3454'!AY783</f>
        <v>90534.073602166667</v>
      </c>
      <c r="E790" s="85">
        <f>'3454'!AZ783</f>
        <v>96411.658743031425</v>
      </c>
      <c r="G790" s="85">
        <f>'3454'!BE783</f>
        <v>27391.66185216845</v>
      </c>
      <c r="H790" s="85">
        <f>'3454'!BF783</f>
        <v>30762.94629443236</v>
      </c>
      <c r="I790" s="85">
        <f>'3454'!BG783</f>
        <v>34134.23073669627</v>
      </c>
    </row>
    <row r="791" spans="1:9" x14ac:dyDescent="0.4">
      <c r="A791" s="35">
        <f>'3454'!Y784</f>
        <v>776500</v>
      </c>
      <c r="B791" s="106">
        <f>IF(A791&gt;174999.99,VLOOKUP(A791,'Higher Income Adjustment'!A$1:B$190,2),0)</f>
        <v>0.7000000000000004</v>
      </c>
      <c r="C791" s="85">
        <f>'3454'!AX784</f>
        <v>84754.041017108539</v>
      </c>
      <c r="D791" s="85">
        <f>'3454'!AY784</f>
        <v>90634.523191377113</v>
      </c>
      <c r="E791" s="85">
        <f>'3454'!AZ784</f>
        <v>96515.005365645688</v>
      </c>
      <c r="G791" s="85">
        <f>'3454'!BE784</f>
        <v>27419.808945006531</v>
      </c>
      <c r="H791" s="85">
        <f>'3454'!BF784</f>
        <v>30792.755077132671</v>
      </c>
      <c r="I791" s="85">
        <f>'3454'!BG784</f>
        <v>34165.701209258812</v>
      </c>
    </row>
    <row r="792" spans="1:9" x14ac:dyDescent="0.4">
      <c r="A792" s="35">
        <f>'3454'!Y785</f>
        <v>777500</v>
      </c>
      <c r="B792" s="106">
        <f>IF(A792&gt;174999.99,VLOOKUP(A792,'Higher Income Adjustment'!A$1:B$190,2),0)</f>
        <v>0.7000000000000004</v>
      </c>
      <c r="C792" s="85">
        <f>'3454'!AX785</f>
        <v>84851.590534137475</v>
      </c>
      <c r="D792" s="85">
        <f>'3454'!AY785</f>
        <v>90734.972780587545</v>
      </c>
      <c r="E792" s="85">
        <f>'3454'!AZ785</f>
        <v>96618.355027037614</v>
      </c>
      <c r="G792" s="85">
        <f>'3454'!BE785</f>
        <v>27447.95429485261</v>
      </c>
      <c r="H792" s="85">
        <f>'3454'!BF785</f>
        <v>30822.56385983299</v>
      </c>
      <c r="I792" s="85">
        <f>'3454'!BG785</f>
        <v>34197.173424813373</v>
      </c>
    </row>
    <row r="793" spans="1:9" x14ac:dyDescent="0.4">
      <c r="A793" s="35">
        <f>'3454'!Y786</f>
        <v>778500</v>
      </c>
      <c r="B793" s="106">
        <f>IF(A793&gt;174999.99,VLOOKUP(A793,'Higher Income Adjustment'!A$1:B$190,2),0)</f>
        <v>0.7000000000000004</v>
      </c>
      <c r="C793" s="85">
        <f>'3454'!AX786</f>
        <v>84949.137016880224</v>
      </c>
      <c r="D793" s="85">
        <f>'3454'!AY786</f>
        <v>90835.422369797991</v>
      </c>
      <c r="E793" s="85">
        <f>'3454'!AZ786</f>
        <v>96721.707722715757</v>
      </c>
      <c r="G793" s="85">
        <f>'3454'!BE786</f>
        <v>27476.097904282906</v>
      </c>
      <c r="H793" s="85">
        <f>'3454'!BF786</f>
        <v>30852.372642533301</v>
      </c>
      <c r="I793" s="85">
        <f>'3454'!BG786</f>
        <v>34228.647380783696</v>
      </c>
    </row>
    <row r="794" spans="1:9" x14ac:dyDescent="0.4">
      <c r="A794" s="35">
        <f>'3454'!Y787</f>
        <v>779500</v>
      </c>
      <c r="B794" s="106">
        <f>IF(A794&gt;174999.99,VLOOKUP(A794,'Higher Income Adjustment'!A$1:B$190,2),0)</f>
        <v>0.7000000000000004</v>
      </c>
      <c r="C794" s="85">
        <f>'3454'!AX787</f>
        <v>85046.680469824045</v>
      </c>
      <c r="D794" s="85">
        <f>'3454'!AY787</f>
        <v>90935.871959008437</v>
      </c>
      <c r="E794" s="85">
        <f>'3454'!AZ787</f>
        <v>96825.063448192828</v>
      </c>
      <c r="G794" s="85">
        <f>'3454'!BE787</f>
        <v>27504.239775871269</v>
      </c>
      <c r="H794" s="85">
        <f>'3454'!BF787</f>
        <v>30882.181425233619</v>
      </c>
      <c r="I794" s="85">
        <f>'3454'!BG787</f>
        <v>34260.123074595969</v>
      </c>
    </row>
    <row r="795" spans="1:9" x14ac:dyDescent="0.4">
      <c r="A795" s="35">
        <f>'3454'!Y788</f>
        <v>780500</v>
      </c>
      <c r="B795" s="106">
        <f>IF(A795&gt;174999.99,VLOOKUP(A795,'Higher Income Adjustment'!A$1:B$190,2),0)</f>
        <v>0.7000000000000004</v>
      </c>
      <c r="C795" s="85">
        <f>'3454'!AX788</f>
        <v>85144.220897452062</v>
      </c>
      <c r="D795" s="85">
        <f>'3454'!AY788</f>
        <v>91036.321548218868</v>
      </c>
      <c r="E795" s="85">
        <f>'3454'!AZ788</f>
        <v>96928.422198985674</v>
      </c>
      <c r="G795" s="85">
        <f>'3454'!BE788</f>
        <v>27532.379912189135</v>
      </c>
      <c r="H795" s="85">
        <f>'3454'!BF788</f>
        <v>30911.99020793393</v>
      </c>
      <c r="I795" s="85">
        <f>'3454'!BG788</f>
        <v>34291.600503678725</v>
      </c>
    </row>
    <row r="796" spans="1:9" x14ac:dyDescent="0.4">
      <c r="A796" s="35">
        <f>'3454'!Y789</f>
        <v>781500</v>
      </c>
      <c r="B796" s="106">
        <f>IF(A796&gt;174999.99,VLOOKUP(A796,'Higher Income Adjustment'!A$1:B$190,2),0)</f>
        <v>0.7000000000000004</v>
      </c>
      <c r="C796" s="85">
        <f>'3454'!AX789</f>
        <v>85241.758304243238</v>
      </c>
      <c r="D796" s="85">
        <f>'3454'!AY789</f>
        <v>91136.771137429314</v>
      </c>
      <c r="E796" s="85">
        <f>'3454'!AZ789</f>
        <v>97031.78397061539</v>
      </c>
      <c r="G796" s="85">
        <f>'3454'!BE789</f>
        <v>27560.518315805559</v>
      </c>
      <c r="H796" s="85">
        <f>'3454'!BF789</f>
        <v>30941.798990634248</v>
      </c>
      <c r="I796" s="85">
        <f>'3454'!BG789</f>
        <v>34323.079665462938</v>
      </c>
    </row>
    <row r="797" spans="1:9" x14ac:dyDescent="0.4">
      <c r="A797" s="35">
        <f>'3454'!Y790</f>
        <v>782500</v>
      </c>
      <c r="B797" s="106">
        <f>IF(A797&gt;174999.99,VLOOKUP(A797,'Higher Income Adjustment'!A$1:B$190,2),0)</f>
        <v>0.7000000000000004</v>
      </c>
      <c r="C797" s="85">
        <f>'3454'!AX790</f>
        <v>85339.292694672287</v>
      </c>
      <c r="D797" s="85">
        <f>'3454'!AY790</f>
        <v>91237.220726639745</v>
      </c>
      <c r="E797" s="85">
        <f>'3454'!AZ790</f>
        <v>97135.148758607203</v>
      </c>
      <c r="G797" s="85">
        <f>'3454'!BE790</f>
        <v>27588.654989287159</v>
      </c>
      <c r="H797" s="85">
        <f>'3454'!BF790</f>
        <v>30971.607773334559</v>
      </c>
      <c r="I797" s="85">
        <f>'3454'!BG790</f>
        <v>34354.560557381956</v>
      </c>
    </row>
    <row r="798" spans="1:9" x14ac:dyDescent="0.4">
      <c r="A798" s="35">
        <f>'3454'!Y791</f>
        <v>783500</v>
      </c>
      <c r="B798" s="106">
        <f>IF(A798&gt;174999.99,VLOOKUP(A798,'Higher Income Adjustment'!A$1:B$190,2),0)</f>
        <v>0.7000000000000004</v>
      </c>
      <c r="C798" s="85">
        <f>'3454'!AX791</f>
        <v>85436.824073209762</v>
      </c>
      <c r="D798" s="85">
        <f>'3454'!AY791</f>
        <v>91337.670315850191</v>
      </c>
      <c r="E798" s="85">
        <f>'3454'!AZ791</f>
        <v>97238.516558490621</v>
      </c>
      <c r="G798" s="85">
        <f>'3454'!BE791</f>
        <v>27616.789935198176</v>
      </c>
      <c r="H798" s="85">
        <f>'3454'!BF791</f>
        <v>31001.416556034877</v>
      </c>
      <c r="I798" s="85">
        <f>'3454'!BG791</f>
        <v>34386.043176871579</v>
      </c>
    </row>
    <row r="799" spans="1:9" x14ac:dyDescent="0.4">
      <c r="A799" s="35">
        <f>'3454'!Y792</f>
        <v>784500</v>
      </c>
      <c r="B799" s="106">
        <f>IF(A799&gt;174999.99,VLOOKUP(A799,'Higher Income Adjustment'!A$1:B$190,2),0)</f>
        <v>0.7000000000000004</v>
      </c>
      <c r="C799" s="85">
        <f>'3454'!AX792</f>
        <v>85534.352444321936</v>
      </c>
      <c r="D799" s="85">
        <f>'3454'!AY792</f>
        <v>91438.119905060623</v>
      </c>
      <c r="E799" s="85">
        <f>'3454'!AZ792</f>
        <v>97341.88736579931</v>
      </c>
      <c r="G799" s="85">
        <f>'3454'!BE792</f>
        <v>27644.923156100383</v>
      </c>
      <c r="H799" s="85">
        <f>'3454'!BF792</f>
        <v>31031.225338735188</v>
      </c>
      <c r="I799" s="85">
        <f>'3454'!BG792</f>
        <v>34417.527521369993</v>
      </c>
    </row>
    <row r="800" spans="1:9" x14ac:dyDescent="0.4">
      <c r="A800" s="35">
        <f>'3454'!Y793</f>
        <v>785500</v>
      </c>
      <c r="B800" s="106">
        <f>IF(A800&gt;174999.99,VLOOKUP(A800,'Higher Income Adjustment'!A$1:B$190,2),0)</f>
        <v>0.7000000000000004</v>
      </c>
      <c r="C800" s="85">
        <f>'3454'!AX793</f>
        <v>85631.877812470892</v>
      </c>
      <c r="D800" s="85">
        <f>'3454'!AY793</f>
        <v>91538.569494271069</v>
      </c>
      <c r="E800" s="85">
        <f>'3454'!AZ793</f>
        <v>97445.261176071246</v>
      </c>
      <c r="G800" s="85">
        <f>'3454'!BE793</f>
        <v>27673.054654553162</v>
      </c>
      <c r="H800" s="85">
        <f>'3454'!BF793</f>
        <v>31061.034121435507</v>
      </c>
      <c r="I800" s="85">
        <f>'3454'!BG793</f>
        <v>34449.013588317852</v>
      </c>
    </row>
    <row r="801" spans="1:9" x14ac:dyDescent="0.4">
      <c r="A801" s="35">
        <f>'3454'!Y794</f>
        <v>786500</v>
      </c>
      <c r="B801" s="106">
        <f>IF(A801&gt;174999.99,VLOOKUP(A801,'Higher Income Adjustment'!A$1:B$190,2),0)</f>
        <v>0.7000000000000004</v>
      </c>
      <c r="C801" s="85">
        <f>'3454'!AX794</f>
        <v>85729.400182114448</v>
      </c>
      <c r="D801" s="85">
        <f>'3454'!AY794</f>
        <v>91639.019083481515</v>
      </c>
      <c r="E801" s="85">
        <f>'3454'!AZ794</f>
        <v>97548.637984848581</v>
      </c>
      <c r="G801" s="85">
        <f>'3454'!BE794</f>
        <v>27701.184433113431</v>
      </c>
      <c r="H801" s="85">
        <f>'3454'!BF794</f>
        <v>31090.842904135818</v>
      </c>
      <c r="I801" s="85">
        <f>'3454'!BG794</f>
        <v>34480.501375158201</v>
      </c>
    </row>
    <row r="802" spans="1:9" x14ac:dyDescent="0.4">
      <c r="A802" s="35">
        <f>'3454'!Y795</f>
        <v>787500</v>
      </c>
      <c r="B802" s="106">
        <f>IF(A802&gt;174999.99,VLOOKUP(A802,'Higher Income Adjustment'!A$1:B$190,2),0)</f>
        <v>0.7000000000000004</v>
      </c>
      <c r="C802" s="85">
        <f>'3454'!AX795</f>
        <v>85826.919557706118</v>
      </c>
      <c r="D802" s="85">
        <f>'3454'!AY795</f>
        <v>91739.468672691946</v>
      </c>
      <c r="E802" s="85">
        <f>'3454'!AZ795</f>
        <v>97652.017787677774</v>
      </c>
      <c r="G802" s="85">
        <f>'3454'!BE795</f>
        <v>27729.312494335674</v>
      </c>
      <c r="H802" s="85">
        <f>'3454'!BF795</f>
        <v>31120.651686836129</v>
      </c>
      <c r="I802" s="85">
        <f>'3454'!BG795</f>
        <v>34511.990879336583</v>
      </c>
    </row>
    <row r="803" spans="1:9" x14ac:dyDescent="0.4">
      <c r="A803" s="35">
        <f>'3454'!Y796</f>
        <v>788500</v>
      </c>
      <c r="B803" s="106">
        <f>IF(A803&gt;174999.99,VLOOKUP(A803,'Higher Income Adjustment'!A$1:B$190,2),0)</f>
        <v>0.7000000000000004</v>
      </c>
      <c r="C803" s="85">
        <f>'3454'!AX796</f>
        <v>85924.435943695236</v>
      </c>
      <c r="D803" s="85">
        <f>'3454'!AY796</f>
        <v>91839.918261902392</v>
      </c>
      <c r="E803" s="85">
        <f>'3454'!AZ796</f>
        <v>97755.400580109548</v>
      </c>
      <c r="G803" s="85">
        <f>'3454'!BE796</f>
        <v>27757.438840771938</v>
      </c>
      <c r="H803" s="85">
        <f>'3454'!BF796</f>
        <v>31150.460469536447</v>
      </c>
      <c r="I803" s="85">
        <f>'3454'!BG796</f>
        <v>34543.482098300956</v>
      </c>
    </row>
    <row r="804" spans="1:9" x14ac:dyDescent="0.4">
      <c r="A804" s="35">
        <f>'3454'!Y797</f>
        <v>789500</v>
      </c>
      <c r="B804" s="106">
        <f>IF(A804&gt;174999.99,VLOOKUP(A804,'Higher Income Adjustment'!A$1:B$190,2),0)</f>
        <v>0.7000000000000004</v>
      </c>
      <c r="C804" s="85">
        <f>'3454'!AX797</f>
        <v>86021.949344526744</v>
      </c>
      <c r="D804" s="85">
        <f>'3454'!AY797</f>
        <v>91940.367851112824</v>
      </c>
      <c r="E804" s="85">
        <f>'3454'!AZ797</f>
        <v>97858.786357698904</v>
      </c>
      <c r="G804" s="85">
        <f>'3454'!BE797</f>
        <v>27785.563474971776</v>
      </c>
      <c r="H804" s="85">
        <f>'3454'!BF797</f>
        <v>31180.269252236758</v>
      </c>
      <c r="I804" s="85">
        <f>'3454'!BG797</f>
        <v>34574.975029501744</v>
      </c>
    </row>
    <row r="805" spans="1:9" x14ac:dyDescent="0.4">
      <c r="A805" s="35">
        <f>'3454'!Y798</f>
        <v>790500</v>
      </c>
      <c r="B805" s="106">
        <f>IF(A805&gt;174999.99,VLOOKUP(A805,'Higher Income Adjustment'!A$1:B$190,2),0)</f>
        <v>0.7000000000000004</v>
      </c>
      <c r="C805" s="85">
        <f>'3454'!AX798</f>
        <v>86119.459764641389</v>
      </c>
      <c r="D805" s="85">
        <f>'3454'!AY798</f>
        <v>92040.81744032327</v>
      </c>
      <c r="E805" s="85">
        <f>'3454'!AZ798</f>
        <v>97962.17511600515</v>
      </c>
      <c r="G805" s="85">
        <f>'3454'!BE798</f>
        <v>27813.686399482314</v>
      </c>
      <c r="H805" s="85">
        <f>'3454'!BF798</f>
        <v>31210.078034937076</v>
      </c>
      <c r="I805" s="85">
        <f>'3454'!BG798</f>
        <v>34606.469670391838</v>
      </c>
    </row>
    <row r="806" spans="1:9" x14ac:dyDescent="0.4">
      <c r="A806" s="35">
        <f>'3454'!Y799</f>
        <v>791500</v>
      </c>
      <c r="B806" s="106">
        <f>IF(A806&gt;174999.99,VLOOKUP(A806,'Higher Income Adjustment'!A$1:B$190,2),0)</f>
        <v>0.7000000000000004</v>
      </c>
      <c r="C806" s="85">
        <f>'3454'!AX799</f>
        <v>86216.967208475529</v>
      </c>
      <c r="D806" s="85">
        <f>'3454'!AY799</f>
        <v>92141.267029533701</v>
      </c>
      <c r="E806" s="85">
        <f>'3454'!AZ799</f>
        <v>98065.566850591873</v>
      </c>
      <c r="G806" s="85">
        <f>'3454'!BE799</f>
        <v>27841.807616848175</v>
      </c>
      <c r="H806" s="85">
        <f>'3454'!BF799</f>
        <v>31239.886817637387</v>
      </c>
      <c r="I806" s="85">
        <f>'3454'!BG799</f>
        <v>34637.966018426596</v>
      </c>
    </row>
    <row r="807" spans="1:9" x14ac:dyDescent="0.4">
      <c r="A807" s="35">
        <f>'3454'!Y800</f>
        <v>792500</v>
      </c>
      <c r="B807" s="106">
        <f>IF(A807&gt;174999.99,VLOOKUP(A807,'Higher Income Adjustment'!A$1:B$190,2),0)</f>
        <v>0.7000000000000004</v>
      </c>
      <c r="C807" s="85">
        <f>'3454'!AX800</f>
        <v>86314.47168046124</v>
      </c>
      <c r="D807" s="85">
        <f>'3454'!AY800</f>
        <v>92241.716618744147</v>
      </c>
      <c r="E807" s="85">
        <f>'3454'!AZ800</f>
        <v>98168.961557027054</v>
      </c>
      <c r="G807" s="85">
        <f>'3454'!BE800</f>
        <v>27869.927129611533</v>
      </c>
      <c r="H807" s="85">
        <f>'3454'!BF800</f>
        <v>31269.695600337705</v>
      </c>
      <c r="I807" s="85">
        <f>'3454'!BG800</f>
        <v>34669.464071063878</v>
      </c>
    </row>
    <row r="808" spans="1:9" x14ac:dyDescent="0.4">
      <c r="A808" s="35">
        <f>'3454'!Y801</f>
        <v>793500</v>
      </c>
      <c r="B808" s="106">
        <f>IF(A808&gt;174999.99,VLOOKUP(A808,'Higher Income Adjustment'!A$1:B$190,2),0)</f>
        <v>0.7000000000000004</v>
      </c>
      <c r="C808" s="85">
        <f>'3454'!AX801</f>
        <v>86411.973185026261</v>
      </c>
      <c r="D808" s="85">
        <f>'3454'!AY801</f>
        <v>92342.166207954593</v>
      </c>
      <c r="E808" s="85">
        <f>'3454'!AZ801</f>
        <v>98272.359230882925</v>
      </c>
      <c r="G808" s="85">
        <f>'3454'!BE801</f>
        <v>27898.044940312051</v>
      </c>
      <c r="H808" s="85">
        <f>'3454'!BF801</f>
        <v>31299.504383038016</v>
      </c>
      <c r="I808" s="85">
        <f>'3454'!BG801</f>
        <v>34700.963825763982</v>
      </c>
    </row>
    <row r="809" spans="1:9" x14ac:dyDescent="0.4">
      <c r="A809" s="35">
        <f>'3454'!Y802</f>
        <v>794500</v>
      </c>
      <c r="B809" s="106">
        <f>IF(A809&gt;174999.99,VLOOKUP(A809,'Higher Income Adjustment'!A$1:B$190,2),0)</f>
        <v>0.7000000000000004</v>
      </c>
      <c r="C809" s="85">
        <f>'3454'!AX802</f>
        <v>86509.471726593954</v>
      </c>
      <c r="D809" s="85">
        <f>'3454'!AY802</f>
        <v>92442.615797165025</v>
      </c>
      <c r="E809" s="85">
        <f>'3454'!AZ802</f>
        <v>98375.759867736095</v>
      </c>
      <c r="G809" s="85">
        <f>'3454'!BE802</f>
        <v>27926.161051486924</v>
      </c>
      <c r="H809" s="85">
        <f>'3454'!BF802</f>
        <v>31329.313165738335</v>
      </c>
      <c r="I809" s="85">
        <f>'3454'!BG802</f>
        <v>34732.465279989745</v>
      </c>
    </row>
    <row r="810" spans="1:9" x14ac:dyDescent="0.4">
      <c r="A810" s="35">
        <f>'3454'!Y803</f>
        <v>795500</v>
      </c>
      <c r="B810" s="106">
        <f>IF(A810&gt;174999.99,VLOOKUP(A810,'Higher Income Adjustment'!A$1:B$190,2),0)</f>
        <v>0.7000000000000004</v>
      </c>
      <c r="C810" s="85">
        <f>'3454'!AX803</f>
        <v>86606.967309583415</v>
      </c>
      <c r="D810" s="85">
        <f>'3454'!AY803</f>
        <v>92543.065386375471</v>
      </c>
      <c r="E810" s="85">
        <f>'3454'!AZ803</f>
        <v>98479.163463167526</v>
      </c>
      <c r="G810" s="85">
        <f>'3454'!BE803</f>
        <v>27954.275465670828</v>
      </c>
      <c r="H810" s="85">
        <f>'3454'!BF803</f>
        <v>31359.121948438646</v>
      </c>
      <c r="I810" s="85">
        <f>'3454'!BG803</f>
        <v>34763.968431206464</v>
      </c>
    </row>
    <row r="811" spans="1:9" x14ac:dyDescent="0.4">
      <c r="A811" s="35">
        <f>'3454'!Y804</f>
        <v>796500</v>
      </c>
      <c r="B811" s="106">
        <f>IF(A811&gt;174999.99,VLOOKUP(A811,'Higher Income Adjustment'!A$1:B$190,2),0)</f>
        <v>0.7000000000000004</v>
      </c>
      <c r="C811" s="85">
        <f>'3454'!AX804</f>
        <v>86704.459938409258</v>
      </c>
      <c r="D811" s="85">
        <f>'3454'!AY804</f>
        <v>92643.514975585902</v>
      </c>
      <c r="E811" s="85">
        <f>'3454'!AZ804</f>
        <v>98582.570012762546</v>
      </c>
      <c r="G811" s="85">
        <f>'3454'!BE804</f>
        <v>27982.388185395954</v>
      </c>
      <c r="H811" s="85">
        <f>'3454'!BF804</f>
        <v>31388.930731138964</v>
      </c>
      <c r="I811" s="85">
        <f>'3454'!BG804</f>
        <v>34795.473276881974</v>
      </c>
    </row>
    <row r="812" spans="1:9" x14ac:dyDescent="0.4">
      <c r="A812" s="35">
        <f>'3454'!Y805</f>
        <v>797500</v>
      </c>
      <c r="B812" s="106">
        <f>IF(A812&gt;174999.99,VLOOKUP(A812,'Higher Income Adjustment'!A$1:B$190,2),0)</f>
        <v>0.7000000000000004</v>
      </c>
      <c r="C812" s="85">
        <f>'3454'!AX805</f>
        <v>86801.949617481805</v>
      </c>
      <c r="D812" s="85">
        <f>'3454'!AY805</f>
        <v>92743.964564796348</v>
      </c>
      <c r="E812" s="85">
        <f>'3454'!AZ805</f>
        <v>98685.979512110891</v>
      </c>
      <c r="G812" s="85">
        <f>'3454'!BE805</f>
        <v>28010.499213191961</v>
      </c>
      <c r="H812" s="85">
        <f>'3454'!BF805</f>
        <v>31418.739513839275</v>
      </c>
      <c r="I812" s="85">
        <f>'3454'!BG805</f>
        <v>34826.979814486593</v>
      </c>
    </row>
    <row r="813" spans="1:9" x14ac:dyDescent="0.4">
      <c r="A813" s="35">
        <f>'3454'!Y806</f>
        <v>798500</v>
      </c>
      <c r="B813" s="106">
        <f>IF(A813&gt;174999.99,VLOOKUP(A813,'Higher Income Adjustment'!A$1:B$190,2),0)</f>
        <v>0.7000000000000004</v>
      </c>
      <c r="C813" s="85">
        <f>'3454'!AX806</f>
        <v>86899.436351206954</v>
      </c>
      <c r="D813" s="85">
        <f>'3454'!AY806</f>
        <v>92844.414154006779</v>
      </c>
      <c r="E813" s="85">
        <f>'3454'!AZ806</f>
        <v>98789.391956806605</v>
      </c>
      <c r="G813" s="85">
        <f>'3454'!BE806</f>
        <v>28038.608551586014</v>
      </c>
      <c r="H813" s="85">
        <f>'3454'!BF806</f>
        <v>31448.548296539593</v>
      </c>
      <c r="I813" s="85">
        <f>'3454'!BG806</f>
        <v>34858.488041493169</v>
      </c>
    </row>
    <row r="814" spans="1:9" x14ac:dyDescent="0.4">
      <c r="A814" s="35">
        <f>'3454'!Y807</f>
        <v>799500</v>
      </c>
      <c r="B814" s="106">
        <f>IF(A814&gt;174999.99,VLOOKUP(A814,'Higher Income Adjustment'!A$1:B$190,2),0)</f>
        <v>0.7000000000000004</v>
      </c>
      <c r="C814" s="85">
        <f>'3454'!AX807</f>
        <v>86996.920143986223</v>
      </c>
      <c r="D814" s="85">
        <f>'3454'!AY807</f>
        <v>92944.863743217225</v>
      </c>
      <c r="E814" s="85">
        <f>'3454'!AZ807</f>
        <v>98892.807342448228</v>
      </c>
      <c r="G814" s="85">
        <f>'3454'!BE807</f>
        <v>28066.716203102733</v>
      </c>
      <c r="H814" s="85">
        <f>'3454'!BF807</f>
        <v>31478.357079239904</v>
      </c>
      <c r="I814" s="85">
        <f>'3454'!BG807</f>
        <v>34889.997955377075</v>
      </c>
    </row>
    <row r="815" spans="1:9" x14ac:dyDescent="0.4">
      <c r="A815" s="35">
        <f>'3454'!Y808</f>
        <v>800500</v>
      </c>
      <c r="B815" s="106">
        <f>IF(A815&gt;174999.99,VLOOKUP(A815,'Higher Income Adjustment'!A$1:B$190,2),0)</f>
        <v>0.7000000000000004</v>
      </c>
      <c r="C815" s="85">
        <f>'3454'!AX808</f>
        <v>87094.401000216705</v>
      </c>
      <c r="D815" s="85">
        <f>'3454'!AY808</f>
        <v>93045.313332427671</v>
      </c>
      <c r="E815" s="85">
        <f>'3454'!AZ808</f>
        <v>98996.225664638638</v>
      </c>
      <c r="G815" s="85">
        <f>'3454'!BE808</f>
        <v>28094.822170264226</v>
      </c>
      <c r="H815" s="85">
        <f>'3454'!BF808</f>
        <v>31508.165861940215</v>
      </c>
      <c r="I815" s="85">
        <f>'3454'!BG808</f>
        <v>34921.509553616204</v>
      </c>
    </row>
    <row r="816" spans="1:9" x14ac:dyDescent="0.4">
      <c r="A816" s="35">
        <f>'3454'!Y809</f>
        <v>801500</v>
      </c>
      <c r="B816" s="106">
        <f>IF(A816&gt;174999.99,VLOOKUP(A816,'Higher Income Adjustment'!A$1:B$190,2),0)</f>
        <v>0.7000000000000004</v>
      </c>
      <c r="C816" s="85">
        <f>'3454'!AX809</f>
        <v>87191.878924291057</v>
      </c>
      <c r="D816" s="85">
        <f>'3454'!AY809</f>
        <v>93145.762921638103</v>
      </c>
      <c r="E816" s="85">
        <f>'3454'!AZ809</f>
        <v>99099.646918985149</v>
      </c>
      <c r="G816" s="85">
        <f>'3454'!BE809</f>
        <v>28122.926455590066</v>
      </c>
      <c r="H816" s="85">
        <f>'3454'!BF809</f>
        <v>31537.974644640533</v>
      </c>
      <c r="I816" s="85">
        <f>'3454'!BG809</f>
        <v>34953.022833691</v>
      </c>
    </row>
    <row r="817" spans="1:9" x14ac:dyDescent="0.4">
      <c r="A817" s="35">
        <f>'3454'!Y810</f>
        <v>802500</v>
      </c>
      <c r="B817" s="106">
        <f>IF(A817&gt;174999.99,VLOOKUP(A817,'Higher Income Adjustment'!A$1:B$190,2),0)</f>
        <v>0.7000000000000004</v>
      </c>
      <c r="C817" s="85">
        <f>'3454'!AX810</f>
        <v>87289.353920597554</v>
      </c>
      <c r="D817" s="85">
        <f>'3454'!AY810</f>
        <v>93246.212510848549</v>
      </c>
      <c r="E817" s="85">
        <f>'3454'!AZ810</f>
        <v>99203.071101099544</v>
      </c>
      <c r="G817" s="85">
        <f>'3454'!BE810</f>
        <v>28151.029061597263</v>
      </c>
      <c r="H817" s="85">
        <f>'3454'!BF810</f>
        <v>31567.783427340844</v>
      </c>
      <c r="I817" s="85">
        <f>'3454'!BG810</f>
        <v>34984.537793084426</v>
      </c>
    </row>
    <row r="818" spans="1:9" x14ac:dyDescent="0.4">
      <c r="A818" s="35">
        <f>'3454'!Y811</f>
        <v>803500</v>
      </c>
      <c r="B818" s="106">
        <f>IF(A818&gt;174999.99,VLOOKUP(A818,'Higher Income Adjustment'!A$1:B$190,2),0)</f>
        <v>0.7000000000000004</v>
      </c>
      <c r="C818" s="85">
        <f>'3454'!AX811</f>
        <v>87386.825993519975</v>
      </c>
      <c r="D818" s="85">
        <f>'3454'!AY811</f>
        <v>93346.66210005898</v>
      </c>
      <c r="E818" s="85">
        <f>'3454'!AZ811</f>
        <v>99306.498206597986</v>
      </c>
      <c r="G818" s="85">
        <f>'3454'!BE811</f>
        <v>28179.129990800309</v>
      </c>
      <c r="H818" s="85">
        <f>'3454'!BF811</f>
        <v>31597.592210041163</v>
      </c>
      <c r="I818" s="85">
        <f>'3454'!BG811</f>
        <v>35016.05442928202</v>
      </c>
    </row>
    <row r="819" spans="1:9" x14ac:dyDescent="0.4">
      <c r="A819" s="35">
        <f>'3454'!Y812</f>
        <v>804500</v>
      </c>
      <c r="B819" s="106">
        <f>IF(A819&gt;174999.99,VLOOKUP(A819,'Higher Income Adjustment'!A$1:B$190,2),0)</f>
        <v>0.7000000000000004</v>
      </c>
      <c r="C819" s="85">
        <f>'3454'!AX812</f>
        <v>87484.295147437704</v>
      </c>
      <c r="D819" s="85">
        <f>'3454'!AY812</f>
        <v>93447.111689269426</v>
      </c>
      <c r="E819" s="85">
        <f>'3454'!AZ812</f>
        <v>99409.928231101148</v>
      </c>
      <c r="G819" s="85">
        <f>'3454'!BE812</f>
        <v>28207.229245711107</v>
      </c>
      <c r="H819" s="85">
        <f>'3454'!BF812</f>
        <v>31627.400992741474</v>
      </c>
      <c r="I819" s="85">
        <f>'3454'!BG812</f>
        <v>35047.572739771836</v>
      </c>
    </row>
    <row r="820" spans="1:9" x14ac:dyDescent="0.4">
      <c r="A820" s="35">
        <f>'3454'!Y813</f>
        <v>805500</v>
      </c>
      <c r="B820" s="106">
        <f>IF(A820&gt;174999.99,VLOOKUP(A820,'Higher Income Adjustment'!A$1:B$190,2),0)</f>
        <v>0.7000000000000004</v>
      </c>
      <c r="C820" s="85">
        <f>'3454'!AX813</f>
        <v>87581.7613867256</v>
      </c>
      <c r="D820" s="85">
        <f>'3454'!AY813</f>
        <v>93547.561278479858</v>
      </c>
      <c r="E820" s="85">
        <f>'3454'!AZ813</f>
        <v>99513.361170234115</v>
      </c>
      <c r="G820" s="85">
        <f>'3454'!BE813</f>
        <v>28235.326828839039</v>
      </c>
      <c r="H820" s="85">
        <f>'3454'!BF813</f>
        <v>31657.209775441792</v>
      </c>
      <c r="I820" s="85">
        <f>'3454'!BG813</f>
        <v>35079.092722044545</v>
      </c>
    </row>
    <row r="821" spans="1:9" x14ac:dyDescent="0.4">
      <c r="A821" s="35">
        <f>'3454'!Y814</f>
        <v>806500</v>
      </c>
      <c r="B821" s="106">
        <f>IF(A821&gt;174999.99,VLOOKUP(A821,'Higher Income Adjustment'!A$1:B$190,2),0)</f>
        <v>0.7000000000000004</v>
      </c>
      <c r="C821" s="85">
        <f>'3454'!AX814</f>
        <v>87679.224715754084</v>
      </c>
      <c r="D821" s="85">
        <f>'3454'!AY814</f>
        <v>93648.010867690304</v>
      </c>
      <c r="E821" s="85">
        <f>'3454'!AZ814</f>
        <v>99616.797019626523</v>
      </c>
      <c r="G821" s="85">
        <f>'3454'!BE814</f>
        <v>28263.422742690891</v>
      </c>
      <c r="H821" s="85">
        <f>'3454'!BF814</f>
        <v>31687.018558142103</v>
      </c>
      <c r="I821" s="85">
        <f>'3454'!BG814</f>
        <v>35110.614373593315</v>
      </c>
    </row>
    <row r="822" spans="1:9" x14ac:dyDescent="0.4">
      <c r="A822" s="35">
        <f>'3454'!Y815</f>
        <v>807500</v>
      </c>
      <c r="B822" s="106">
        <f>IF(A822&gt;174999.99,VLOOKUP(A822,'Higher Income Adjustment'!A$1:B$190,2),0)</f>
        <v>0.7000000000000004</v>
      </c>
      <c r="C822" s="85">
        <f>'3454'!AX815</f>
        <v>87776.685138889108</v>
      </c>
      <c r="D822" s="85">
        <f>'3454'!AY815</f>
        <v>93748.46045690075</v>
      </c>
      <c r="E822" s="85">
        <f>'3454'!AZ815</f>
        <v>99720.235774912391</v>
      </c>
      <c r="G822" s="85">
        <f>'3454'!BE815</f>
        <v>28291.516989770898</v>
      </c>
      <c r="H822" s="85">
        <f>'3454'!BF815</f>
        <v>31716.827340842421</v>
      </c>
      <c r="I822" s="85">
        <f>'3454'!BG815</f>
        <v>35142.137691913944</v>
      </c>
    </row>
    <row r="823" spans="1:9" x14ac:dyDescent="0.4">
      <c r="A823" s="35">
        <f>'3454'!Y816</f>
        <v>808500</v>
      </c>
      <c r="B823" s="106">
        <f>IF(A823&gt;174999.99,VLOOKUP(A823,'Higher Income Adjustment'!A$1:B$190,2),0)</f>
        <v>0.7000000000000004</v>
      </c>
      <c r="C823" s="85">
        <f>'3454'!AX816</f>
        <v>87874.142660492085</v>
      </c>
      <c r="D823" s="85">
        <f>'3454'!AY816</f>
        <v>93848.910046111181</v>
      </c>
      <c r="E823" s="85">
        <f>'3454'!AZ816</f>
        <v>99823.677431730277</v>
      </c>
      <c r="G823" s="85">
        <f>'3454'!BE816</f>
        <v>28319.609572580699</v>
      </c>
      <c r="H823" s="85">
        <f>'3454'!BF816</f>
        <v>31746.636123542732</v>
      </c>
      <c r="I823" s="85">
        <f>'3454'!BG816</f>
        <v>35173.662674504762</v>
      </c>
    </row>
    <row r="824" spans="1:9" x14ac:dyDescent="0.4">
      <c r="A824" s="35">
        <f>'3454'!Y817</f>
        <v>809500</v>
      </c>
      <c r="B824" s="106">
        <f>IF(A824&gt;174999.99,VLOOKUP(A824,'Higher Income Adjustment'!A$1:B$190,2),0)</f>
        <v>0.7000000000000004</v>
      </c>
      <c r="C824" s="85">
        <f>'3454'!AX817</f>
        <v>87971.59728491999</v>
      </c>
      <c r="D824" s="85">
        <f>'3454'!AY817</f>
        <v>93949.359635321627</v>
      </c>
      <c r="E824" s="85">
        <f>'3454'!AZ817</f>
        <v>99927.121985723265</v>
      </c>
      <c r="G824" s="85">
        <f>'3454'!BE817</f>
        <v>28347.700493619373</v>
      </c>
      <c r="H824" s="85">
        <f>'3454'!BF817</f>
        <v>31776.44490624305</v>
      </c>
      <c r="I824" s="85">
        <f>'3454'!BG817</f>
        <v>35205.189318866724</v>
      </c>
    </row>
    <row r="825" spans="1:9" x14ac:dyDescent="0.4">
      <c r="A825" s="35">
        <f>'3454'!Y818</f>
        <v>810500</v>
      </c>
      <c r="B825" s="106">
        <f>IF(A825&gt;174999.99,VLOOKUP(A825,'Higher Income Adjustment'!A$1:B$190,2),0)</f>
        <v>0.7000000000000004</v>
      </c>
      <c r="C825" s="85">
        <f>'3454'!AX818</f>
        <v>88069.049016525198</v>
      </c>
      <c r="D825" s="85">
        <f>'3454'!AY818</f>
        <v>94049.809224532059</v>
      </c>
      <c r="E825" s="85">
        <f>'3454'!AZ818</f>
        <v>100030.56943253892</v>
      </c>
      <c r="G825" s="85">
        <f>'3454'!BE818</f>
        <v>28375.789755383386</v>
      </c>
      <c r="H825" s="85">
        <f>'3454'!BF818</f>
        <v>31806.253688943361</v>
      </c>
      <c r="I825" s="85">
        <f>'3454'!BG818</f>
        <v>35236.717622503333</v>
      </c>
    </row>
    <row r="826" spans="1:9" x14ac:dyDescent="0.4">
      <c r="A826" s="35">
        <f>'3454'!Y819</f>
        <v>811500</v>
      </c>
      <c r="B826" s="106">
        <f>IF(A826&gt;174999.99,VLOOKUP(A826,'Higher Income Adjustment'!A$1:B$190,2),0)</f>
        <v>0.7000000000000004</v>
      </c>
      <c r="C826" s="85">
        <f>'3454'!AX819</f>
        <v>88166.497859655661</v>
      </c>
      <c r="D826" s="85">
        <f>'3454'!AY819</f>
        <v>94150.258813742505</v>
      </c>
      <c r="E826" s="85">
        <f>'3454'!AZ819</f>
        <v>100134.01976782935</v>
      </c>
      <c r="G826" s="85">
        <f>'3454'!BE819</f>
        <v>28403.877360366638</v>
      </c>
      <c r="H826" s="85">
        <f>'3454'!BF819</f>
        <v>31836.06247164368</v>
      </c>
      <c r="I826" s="85">
        <f>'3454'!BG819</f>
        <v>35268.247582920725</v>
      </c>
    </row>
    <row r="827" spans="1:9" x14ac:dyDescent="0.4">
      <c r="A827" s="35">
        <f>'3454'!Y820</f>
        <v>812500</v>
      </c>
      <c r="B827" s="106">
        <f>IF(A827&gt;174999.99,VLOOKUP(A827,'Higher Income Adjustment'!A$1:B$190,2),0)</f>
        <v>0.7000000000000004</v>
      </c>
      <c r="C827" s="85">
        <f>'3454'!AX820</f>
        <v>88263.94381865472</v>
      </c>
      <c r="D827" s="85">
        <f>'3454'!AY820</f>
        <v>94250.708402952936</v>
      </c>
      <c r="E827" s="85">
        <f>'3454'!AZ820</f>
        <v>100237.47298725115</v>
      </c>
      <c r="G827" s="85">
        <f>'3454'!BE820</f>
        <v>28431.963311060394</v>
      </c>
      <c r="H827" s="85">
        <f>'3454'!BF820</f>
        <v>31865.871254343991</v>
      </c>
      <c r="I827" s="85">
        <f>'3454'!BG820</f>
        <v>35299.779197627591</v>
      </c>
    </row>
    <row r="828" spans="1:9" x14ac:dyDescent="0.4">
      <c r="A828" s="35">
        <f>'3454'!Y821</f>
        <v>813500</v>
      </c>
      <c r="B828" s="106">
        <f>IF(A828&gt;174999.99,VLOOKUP(A828,'Higher Income Adjustment'!A$1:B$190,2),0)</f>
        <v>0.7000000000000004</v>
      </c>
      <c r="C828" s="85">
        <f>'3454'!AX821</f>
        <v>88361.386897861215</v>
      </c>
      <c r="D828" s="85">
        <f>'3454'!AY821</f>
        <v>94351.157992163382</v>
      </c>
      <c r="E828" s="85">
        <f>'3454'!AZ821</f>
        <v>100340.92908646555</v>
      </c>
      <c r="G828" s="85">
        <f>'3454'!BE821</f>
        <v>28460.047609953348</v>
      </c>
      <c r="H828" s="85">
        <f>'3454'!BF821</f>
        <v>31895.680037044309</v>
      </c>
      <c r="I828" s="85">
        <f>'3454'!BG821</f>
        <v>35331.31246413527</v>
      </c>
    </row>
    <row r="829" spans="1:9" x14ac:dyDescent="0.4">
      <c r="A829" s="35">
        <f>'3454'!Y822</f>
        <v>814500</v>
      </c>
      <c r="B829" s="106">
        <f>IF(A829&gt;174999.99,VLOOKUP(A829,'Higher Income Adjustment'!A$1:B$190,2),0)</f>
        <v>0.7000000000000004</v>
      </c>
      <c r="C829" s="85">
        <f>'3454'!AX822</f>
        <v>88458.827101609422</v>
      </c>
      <c r="D829" s="85">
        <f>'3454'!AY822</f>
        <v>94451.607581373828</v>
      </c>
      <c r="E829" s="85">
        <f>'3454'!AZ822</f>
        <v>100444.38806113823</v>
      </c>
      <c r="G829" s="85">
        <f>'3454'!BE822</f>
        <v>28488.130259531561</v>
      </c>
      <c r="H829" s="85">
        <f>'3454'!BF822</f>
        <v>31925.48881974462</v>
      </c>
      <c r="I829" s="85">
        <f>'3454'!BG822</f>
        <v>35362.847379957675</v>
      </c>
    </row>
    <row r="830" spans="1:9" x14ac:dyDescent="0.4">
      <c r="A830" s="35">
        <f>'3454'!Y823</f>
        <v>815500</v>
      </c>
      <c r="B830" s="106">
        <f>IF(A830&gt;174999.99,VLOOKUP(A830,'Higher Income Adjustment'!A$1:B$190,2),0)</f>
        <v>0.7000000000000004</v>
      </c>
      <c r="C830" s="85">
        <f>'3454'!AX823</f>
        <v>88556.264434229059</v>
      </c>
      <c r="D830" s="85">
        <f>'3454'!AY823</f>
        <v>94552.057170584259</v>
      </c>
      <c r="E830" s="85">
        <f>'3454'!AZ823</f>
        <v>100547.84990693946</v>
      </c>
      <c r="G830" s="85">
        <f>'3454'!BE823</f>
        <v>28516.211262278492</v>
      </c>
      <c r="H830" s="85">
        <f>'3454'!BF823</f>
        <v>31955.297602444931</v>
      </c>
      <c r="I830" s="85">
        <f>'3454'!BG823</f>
        <v>35394.38394261137</v>
      </c>
    </row>
    <row r="831" spans="1:9" x14ac:dyDescent="0.4">
      <c r="A831" s="35">
        <f>'3454'!Y824</f>
        <v>816500</v>
      </c>
      <c r="B831" s="106">
        <f>IF(A831&gt;174999.99,VLOOKUP(A831,'Higher Income Adjustment'!A$1:B$190,2),0)</f>
        <v>0.7000000000000004</v>
      </c>
      <c r="C831" s="85">
        <f>'3454'!AX824</f>
        <v>88653.698900045274</v>
      </c>
      <c r="D831" s="85">
        <f>'3454'!AY824</f>
        <v>94652.506759794705</v>
      </c>
      <c r="E831" s="85">
        <f>'3454'!AZ824</f>
        <v>100651.31461954414</v>
      </c>
      <c r="G831" s="85">
        <f>'3454'!BE824</f>
        <v>28544.290620674976</v>
      </c>
      <c r="H831" s="85">
        <f>'3454'!BF824</f>
        <v>31985.106385145249</v>
      </c>
      <c r="I831" s="85">
        <f>'3454'!BG824</f>
        <v>35425.922149615522</v>
      </c>
    </row>
    <row r="832" spans="1:9" x14ac:dyDescent="0.4">
      <c r="A832" s="35">
        <f>'3454'!Y825</f>
        <v>817500</v>
      </c>
      <c r="B832" s="106">
        <f>IF(A832&gt;174999.99,VLOOKUP(A832,'Higher Income Adjustment'!A$1:B$190,2),0)</f>
        <v>0.7000000000000004</v>
      </c>
      <c r="C832" s="85">
        <f>'3454'!AX825</f>
        <v>88751.130503378619</v>
      </c>
      <c r="D832" s="85">
        <f>'3454'!AY825</f>
        <v>94752.956349005137</v>
      </c>
      <c r="E832" s="85">
        <f>'3454'!AZ825</f>
        <v>100754.78219463165</v>
      </c>
      <c r="G832" s="85">
        <f>'3454'!BE825</f>
        <v>28572.368337199208</v>
      </c>
      <c r="H832" s="85">
        <f>'3454'!BF825</f>
        <v>32014.91516784556</v>
      </c>
      <c r="I832" s="85">
        <f>'3454'!BG825</f>
        <v>35457.461998491912</v>
      </c>
    </row>
    <row r="833" spans="1:9" x14ac:dyDescent="0.4">
      <c r="A833" s="35">
        <f>'3454'!Y826</f>
        <v>818500</v>
      </c>
      <c r="B833" s="106">
        <f>IF(A833&gt;174999.99,VLOOKUP(A833,'Higher Income Adjustment'!A$1:B$190,2),0)</f>
        <v>0.7000000000000004</v>
      </c>
      <c r="C833" s="85">
        <f>'3454'!AX826</f>
        <v>88848.559248545105</v>
      </c>
      <c r="D833" s="85">
        <f>'3454'!AY826</f>
        <v>94853.405938215583</v>
      </c>
      <c r="E833" s="85">
        <f>'3454'!AZ826</f>
        <v>100858.25262788606</v>
      </c>
      <c r="G833" s="85">
        <f>'3454'!BE826</f>
        <v>28600.444414326772</v>
      </c>
      <c r="H833" s="85">
        <f>'3454'!BF826</f>
        <v>32044.723950545878</v>
      </c>
      <c r="I833" s="85">
        <f>'3454'!BG826</f>
        <v>35489.003486764981</v>
      </c>
    </row>
    <row r="834" spans="1:9" x14ac:dyDescent="0.4">
      <c r="A834" s="35">
        <f>'3454'!Y827</f>
        <v>819500</v>
      </c>
      <c r="B834" s="106">
        <f>IF(A834&gt;174999.99,VLOOKUP(A834,'Higher Income Adjustment'!A$1:B$190,2),0)</f>
        <v>0.7000000000000004</v>
      </c>
      <c r="C834" s="85">
        <f>'3454'!AX827</f>
        <v>88945.985139856086</v>
      </c>
      <c r="D834" s="85">
        <f>'3454'!AY827</f>
        <v>94953.855527426014</v>
      </c>
      <c r="E834" s="85">
        <f>'3454'!AZ827</f>
        <v>100961.72591499594</v>
      </c>
      <c r="G834" s="85">
        <f>'3454'!BE827</f>
        <v>28628.518854530597</v>
      </c>
      <c r="H834" s="85">
        <f>'3454'!BF827</f>
        <v>32074.532733246189</v>
      </c>
      <c r="I834" s="85">
        <f>'3454'!BG827</f>
        <v>35520.546611961778</v>
      </c>
    </row>
    <row r="835" spans="1:9" x14ac:dyDescent="0.4">
      <c r="A835" s="35">
        <f>'3454'!Y828</f>
        <v>820500</v>
      </c>
      <c r="B835" s="106">
        <f>IF(A835&gt;174999.99,VLOOKUP(A835,'Higher Income Adjustment'!A$1:B$190,2),0)</f>
        <v>0.7000000000000004</v>
      </c>
      <c r="C835" s="85">
        <f>'3454'!AX828</f>
        <v>89043.408181618375</v>
      </c>
      <c r="D835" s="85">
        <f>'3454'!AY828</f>
        <v>95054.30511663646</v>
      </c>
      <c r="E835" s="85">
        <f>'3454'!AZ828</f>
        <v>101065.20205165455</v>
      </c>
      <c r="G835" s="85">
        <f>'3454'!BE828</f>
        <v>28656.591660280988</v>
      </c>
      <c r="H835" s="85">
        <f>'3454'!BF828</f>
        <v>32104.341515946508</v>
      </c>
      <c r="I835" s="85">
        <f>'3454'!BG828</f>
        <v>35552.091371612027</v>
      </c>
    </row>
    <row r="836" spans="1:9" x14ac:dyDescent="0.4">
      <c r="A836" s="35">
        <f>'3454'!Y829</f>
        <v>821500</v>
      </c>
      <c r="B836" s="106">
        <f>IF(A836&gt;174999.99,VLOOKUP(A836,'Higher Income Adjustment'!A$1:B$190,2),0)</f>
        <v>0.7000000000000004</v>
      </c>
      <c r="C836" s="85">
        <f>'3454'!AX829</f>
        <v>89140.828378134102</v>
      </c>
      <c r="D836" s="85">
        <f>'3454'!AY829</f>
        <v>95154.754705846906</v>
      </c>
      <c r="E836" s="85">
        <f>'3454'!AZ829</f>
        <v>101168.68103355971</v>
      </c>
      <c r="G836" s="85">
        <f>'3454'!BE829</f>
        <v>28684.662834045579</v>
      </c>
      <c r="H836" s="85">
        <f>'3454'!BF829</f>
        <v>32134.150298646819</v>
      </c>
      <c r="I836" s="85">
        <f>'3454'!BG829</f>
        <v>35583.637763248058</v>
      </c>
    </row>
    <row r="837" spans="1:9" x14ac:dyDescent="0.4">
      <c r="A837" s="35">
        <f>'3454'!Y830</f>
        <v>822500</v>
      </c>
      <c r="B837" s="106">
        <f>IF(A837&gt;174999.99,VLOOKUP(A837,'Higher Income Adjustment'!A$1:B$190,2),0)</f>
        <v>0.7000000000000004</v>
      </c>
      <c r="C837" s="85">
        <f>'3454'!AX830</f>
        <v>89238.245733700795</v>
      </c>
      <c r="D837" s="85">
        <f>'3454'!AY830</f>
        <v>95255.204295057338</v>
      </c>
      <c r="E837" s="85">
        <f>'3454'!AZ830</f>
        <v>101272.16285641388</v>
      </c>
      <c r="G837" s="85">
        <f>'3454'!BE830</f>
        <v>28712.732378289384</v>
      </c>
      <c r="H837" s="85">
        <f>'3454'!BF830</f>
        <v>32163.959081347137</v>
      </c>
      <c r="I837" s="85">
        <f>'3454'!BG830</f>
        <v>35615.185784404894</v>
      </c>
    </row>
    <row r="838" spans="1:9" x14ac:dyDescent="0.4">
      <c r="A838" s="35">
        <f>'3454'!Y831</f>
        <v>823500</v>
      </c>
      <c r="B838" s="106">
        <f>IF(A838&gt;174999.99,VLOOKUP(A838,'Higher Income Adjustment'!A$1:B$190,2),0)</f>
        <v>0.7000000000000004</v>
      </c>
      <c r="C838" s="85">
        <f>'3454'!AX831</f>
        <v>89335.660252611386</v>
      </c>
      <c r="D838" s="85">
        <f>'3454'!AY831</f>
        <v>95355.653884267784</v>
      </c>
      <c r="E838" s="85">
        <f>'3454'!AZ831</f>
        <v>101375.64751592418</v>
      </c>
      <c r="G838" s="85">
        <f>'3454'!BE831</f>
        <v>28740.800295474721</v>
      </c>
      <c r="H838" s="85">
        <f>'3454'!BF831</f>
        <v>32193.767864047448</v>
      </c>
      <c r="I838" s="85">
        <f>'3454'!BG831</f>
        <v>35646.735432620175</v>
      </c>
    </row>
    <row r="839" spans="1:9" x14ac:dyDescent="0.4">
      <c r="A839" s="35">
        <f>'3454'!Y832</f>
        <v>824500</v>
      </c>
      <c r="B839" s="106">
        <f>IF(A839&gt;174999.99,VLOOKUP(A839,'Higher Income Adjustment'!A$1:B$190,2),0)</f>
        <v>0.7000000000000004</v>
      </c>
      <c r="C839" s="85">
        <f>'3454'!AX832</f>
        <v>89433.071939154135</v>
      </c>
      <c r="D839" s="85">
        <f>'3454'!AY832</f>
        <v>95456.103473478215</v>
      </c>
      <c r="E839" s="85">
        <f>'3454'!AZ832</f>
        <v>101479.1350078023</v>
      </c>
      <c r="G839" s="85">
        <f>'3454'!BE832</f>
        <v>28768.866588061283</v>
      </c>
      <c r="H839" s="85">
        <f>'3454'!BF832</f>
        <v>32223.576646747766</v>
      </c>
      <c r="I839" s="85">
        <f>'3454'!BG832</f>
        <v>35678.28670543425</v>
      </c>
    </row>
    <row r="840" spans="1:9" x14ac:dyDescent="0.4">
      <c r="A840" s="35">
        <f>'3454'!Y833</f>
        <v>825500</v>
      </c>
      <c r="B840" s="106">
        <f>IF(A840&gt;174999.99,VLOOKUP(A840,'Higher Income Adjustment'!A$1:B$190,2),0)</f>
        <v>0.7000000000000004</v>
      </c>
      <c r="C840" s="85">
        <f>'3454'!AX833</f>
        <v>89530.480797612647</v>
      </c>
      <c r="D840" s="85">
        <f>'3454'!AY833</f>
        <v>95556.553062688661</v>
      </c>
      <c r="E840" s="85">
        <f>'3454'!AZ833</f>
        <v>101582.62532776468</v>
      </c>
      <c r="G840" s="85">
        <f>'3454'!BE833</f>
        <v>28796.931258506069</v>
      </c>
      <c r="H840" s="85">
        <f>'3454'!BF833</f>
        <v>32253.385429448077</v>
      </c>
      <c r="I840" s="85">
        <f>'3454'!BG833</f>
        <v>35709.839600390085</v>
      </c>
    </row>
    <row r="841" spans="1:9" x14ac:dyDescent="0.4">
      <c r="A841" s="35">
        <f>'3454'!Y834</f>
        <v>826500</v>
      </c>
      <c r="B841" s="106">
        <f>IF(A841&gt;174999.99,VLOOKUP(A841,'Higher Income Adjustment'!A$1:B$190,2),0)</f>
        <v>0.7000000000000004</v>
      </c>
      <c r="C841" s="85">
        <f>'3454'!AX834</f>
        <v>89627.886832265882</v>
      </c>
      <c r="D841" s="85">
        <f>'3454'!AY834</f>
        <v>95657.002651899093</v>
      </c>
      <c r="E841" s="85">
        <f>'3454'!AZ834</f>
        <v>101686.1184715323</v>
      </c>
      <c r="G841" s="85">
        <f>'3454'!BE834</f>
        <v>28824.994309263428</v>
      </c>
      <c r="H841" s="85">
        <f>'3454'!BF834</f>
        <v>32283.194212148395</v>
      </c>
      <c r="I841" s="85">
        <f>'3454'!BG834</f>
        <v>35741.394115033363</v>
      </c>
    </row>
    <row r="842" spans="1:9" x14ac:dyDescent="0.4">
      <c r="A842" s="35">
        <f>'3454'!Y835</f>
        <v>827500</v>
      </c>
      <c r="B842" s="106">
        <f>IF(A842&gt;174999.99,VLOOKUP(A842,'Higher Income Adjustment'!A$1:B$190,2),0)</f>
        <v>0.7000000000000004</v>
      </c>
      <c r="C842" s="85">
        <f>'3454'!AX835</f>
        <v>89725.290047388145</v>
      </c>
      <c r="D842" s="85">
        <f>'3454'!AY835</f>
        <v>95757.452241109539</v>
      </c>
      <c r="E842" s="85">
        <f>'3454'!AZ835</f>
        <v>101789.61443483093</v>
      </c>
      <c r="G842" s="85">
        <f>'3454'!BE835</f>
        <v>28853.055742785011</v>
      </c>
      <c r="H842" s="85">
        <f>'3454'!BF835</f>
        <v>32313.002994848706</v>
      </c>
      <c r="I842" s="85">
        <f>'3454'!BG835</f>
        <v>35772.950246912405</v>
      </c>
    </row>
    <row r="843" spans="1:9" x14ac:dyDescent="0.4">
      <c r="A843" s="35">
        <f>'3454'!Y836</f>
        <v>828500</v>
      </c>
      <c r="B843" s="106">
        <f>IF(A843&gt;174999.99,VLOOKUP(A843,'Higher Income Adjustment'!A$1:B$190,2),0)</f>
        <v>0.7000000000000004</v>
      </c>
      <c r="C843" s="85">
        <f>'3454'!AX836</f>
        <v>89822.690447249042</v>
      </c>
      <c r="D843" s="85">
        <f>'3454'!AY836</f>
        <v>95857.901830319985</v>
      </c>
      <c r="E843" s="85">
        <f>'3454'!AZ836</f>
        <v>101893.11321339093</v>
      </c>
      <c r="G843" s="85">
        <f>'3454'!BE836</f>
        <v>28881.115561519808</v>
      </c>
      <c r="H843" s="85">
        <f>'3454'!BF836</f>
        <v>32342.811777549025</v>
      </c>
      <c r="I843" s="85">
        <f>'3454'!BG836</f>
        <v>35804.507993578241</v>
      </c>
    </row>
    <row r="844" spans="1:9" x14ac:dyDescent="0.4">
      <c r="A844" s="35">
        <f>'3454'!Y837</f>
        <v>829500</v>
      </c>
      <c r="B844" s="106">
        <f>IF(A844&gt;174999.99,VLOOKUP(A844,'Higher Income Adjustment'!A$1:B$190,2),0)</f>
        <v>0.7000000000000004</v>
      </c>
      <c r="C844" s="85">
        <f>'3454'!AX837</f>
        <v>89920.088036113491</v>
      </c>
      <c r="D844" s="85">
        <f>'3454'!AY837</f>
        <v>95958.351419530416</v>
      </c>
      <c r="E844" s="85">
        <f>'3454'!AZ837</f>
        <v>101996.61480294734</v>
      </c>
      <c r="G844" s="85">
        <f>'3454'!BE837</f>
        <v>28909.173767914101</v>
      </c>
      <c r="H844" s="85">
        <f>'3454'!BF837</f>
        <v>32372.620560249336</v>
      </c>
      <c r="I844" s="85">
        <f>'3454'!BG837</f>
        <v>35836.06735258457</v>
      </c>
    </row>
    <row r="845" spans="1:9" x14ac:dyDescent="0.4">
      <c r="A845" s="35">
        <f>'3454'!Y838</f>
        <v>830500</v>
      </c>
      <c r="B845" s="106">
        <f>IF(A845&gt;174999.99,VLOOKUP(A845,'Higher Income Adjustment'!A$1:B$190,2),0)</f>
        <v>0.7000000000000004</v>
      </c>
      <c r="C845" s="85">
        <f>'3454'!AX838</f>
        <v>90017.48281824177</v>
      </c>
      <c r="D845" s="85">
        <f>'3454'!AY838</f>
        <v>96058.801008740862</v>
      </c>
      <c r="E845" s="85">
        <f>'3454'!AZ838</f>
        <v>102100.11919923995</v>
      </c>
      <c r="G845" s="85">
        <f>'3454'!BE838</f>
        <v>28937.230364411505</v>
      </c>
      <c r="H845" s="85">
        <f>'3454'!BF838</f>
        <v>32402.429342949647</v>
      </c>
      <c r="I845" s="85">
        <f>'3454'!BG838</f>
        <v>35867.628321487791</v>
      </c>
    </row>
    <row r="846" spans="1:9" x14ac:dyDescent="0.4">
      <c r="A846" s="35">
        <f>'3454'!Y839</f>
        <v>831500</v>
      </c>
      <c r="B846" s="106">
        <f>IF(A846&gt;174999.99,VLOOKUP(A846,'Higher Income Adjustment'!A$1:B$190,2),0)</f>
        <v>0.7000000000000004</v>
      </c>
      <c r="C846" s="85">
        <f>'3454'!AX839</f>
        <v>90114.874797889381</v>
      </c>
      <c r="D846" s="85">
        <f>'3454'!AY839</f>
        <v>96159.250597951293</v>
      </c>
      <c r="E846" s="85">
        <f>'3454'!AZ839</f>
        <v>102203.62639801321</v>
      </c>
      <c r="G846" s="85">
        <f>'3454'!BE839</f>
        <v>28965.285353452935</v>
      </c>
      <c r="H846" s="85">
        <f>'3454'!BF839</f>
        <v>32432.238125649965</v>
      </c>
      <c r="I846" s="85">
        <f>'3454'!BG839</f>
        <v>35899.190897846995</v>
      </c>
    </row>
    <row r="847" spans="1:9" x14ac:dyDescent="0.4">
      <c r="A847" s="35">
        <f>'3454'!Y840</f>
        <v>832500</v>
      </c>
      <c r="B847" s="106">
        <f>IF(A847&gt;174999.99,VLOOKUP(A847,'Higher Income Adjustment'!A$1:B$190,2),0)</f>
        <v>0.7000000000000004</v>
      </c>
      <c r="C847" s="85">
        <f>'3454'!AX840</f>
        <v>90212.263979307216</v>
      </c>
      <c r="D847" s="85">
        <f>'3454'!AY840</f>
        <v>96259.700187161739</v>
      </c>
      <c r="E847" s="85">
        <f>'3454'!AZ840</f>
        <v>102307.13639501626</v>
      </c>
      <c r="G847" s="85">
        <f>'3454'!BE840</f>
        <v>28993.338737476581</v>
      </c>
      <c r="H847" s="85">
        <f>'3454'!BF840</f>
        <v>32462.046908350276</v>
      </c>
      <c r="I847" s="85">
        <f>'3454'!BG840</f>
        <v>35930.755079223971</v>
      </c>
    </row>
    <row r="848" spans="1:9" x14ac:dyDescent="0.4">
      <c r="A848" s="35">
        <f>'3454'!Y841</f>
        <v>833500</v>
      </c>
      <c r="B848" s="106">
        <f>IF(A848&gt;174999.99,VLOOKUP(A848,'Higher Income Adjustment'!A$1:B$190,2),0)</f>
        <v>0.7000000000000004</v>
      </c>
      <c r="C848" s="85">
        <f>'3454'!AX841</f>
        <v>90309.650366741334</v>
      </c>
      <c r="D848" s="85">
        <f>'3454'!AY841</f>
        <v>96360.149776372171</v>
      </c>
      <c r="E848" s="85">
        <f>'3454'!AZ841</f>
        <v>102410.64918600301</v>
      </c>
      <c r="G848" s="85">
        <f>'3454'!BE841</f>
        <v>29021.390518917971</v>
      </c>
      <c r="H848" s="85">
        <f>'3454'!BF841</f>
        <v>32491.855691050594</v>
      </c>
      <c r="I848" s="85">
        <f>'3454'!BG841</f>
        <v>35962.320863183217</v>
      </c>
    </row>
    <row r="849" spans="1:9" x14ac:dyDescent="0.4">
      <c r="A849" s="35">
        <f>'3454'!Y842</f>
        <v>834500</v>
      </c>
      <c r="B849" s="106">
        <f>IF(A849&gt;174999.99,VLOOKUP(A849,'Higher Income Adjustment'!A$1:B$190,2),0)</f>
        <v>0.7000000000000004</v>
      </c>
      <c r="C849" s="85">
        <f>'3454'!AX842</f>
        <v>90407.033964433198</v>
      </c>
      <c r="D849" s="85">
        <f>'3454'!AY842</f>
        <v>96460.599365582617</v>
      </c>
      <c r="E849" s="85">
        <f>'3454'!AZ842</f>
        <v>102514.16476673204</v>
      </c>
      <c r="G849" s="85">
        <f>'3454'!BE842</f>
        <v>29049.440700209881</v>
      </c>
      <c r="H849" s="85">
        <f>'3454'!BF842</f>
        <v>32521.664473750905</v>
      </c>
      <c r="I849" s="85">
        <f>'3454'!BG842</f>
        <v>35993.888247291929</v>
      </c>
    </row>
    <row r="850" spans="1:9" x14ac:dyDescent="0.4">
      <c r="A850" s="35">
        <f>'3454'!Y843</f>
        <v>835500</v>
      </c>
      <c r="B850" s="106">
        <f>IF(A850&gt;174999.99,VLOOKUP(A850,'Higher Income Adjustment'!A$1:B$190,2),0)</f>
        <v>0.7000000000000004</v>
      </c>
      <c r="C850" s="85">
        <f>'3454'!AX843</f>
        <v>90504.414776619466</v>
      </c>
      <c r="D850" s="85">
        <f>'3454'!AY843</f>
        <v>96561.048954793063</v>
      </c>
      <c r="E850" s="85">
        <f>'3454'!AZ843</f>
        <v>102617.68313296666</v>
      </c>
      <c r="G850" s="85">
        <f>'3454'!BE843</f>
        <v>29077.489283782419</v>
      </c>
      <c r="H850" s="85">
        <f>'3454'!BF843</f>
        <v>32551.473256451223</v>
      </c>
      <c r="I850" s="85">
        <f>'3454'!BG843</f>
        <v>36025.457229120031</v>
      </c>
    </row>
    <row r="851" spans="1:9" x14ac:dyDescent="0.4">
      <c r="A851" s="35">
        <f>'3454'!Y844</f>
        <v>836500</v>
      </c>
      <c r="B851" s="106">
        <f>IF(A851&gt;174999.99,VLOOKUP(A851,'Higher Income Adjustment'!A$1:B$190,2),0)</f>
        <v>0.7000000000000004</v>
      </c>
      <c r="C851" s="85">
        <f>'3454'!AX844</f>
        <v>90601.792807532038</v>
      </c>
      <c r="D851" s="85">
        <f>'3454'!AY844</f>
        <v>96661.498544003494</v>
      </c>
      <c r="E851" s="85">
        <f>'3454'!AZ844</f>
        <v>102721.20428047495</v>
      </c>
      <c r="G851" s="85">
        <f>'3454'!BE844</f>
        <v>29105.536272062931</v>
      </c>
      <c r="H851" s="85">
        <f>'3454'!BF844</f>
        <v>32581.282039151534</v>
      </c>
      <c r="I851" s="85">
        <f>'3454'!BG844</f>
        <v>36057.027806240141</v>
      </c>
    </row>
    <row r="852" spans="1:9" x14ac:dyDescent="0.4">
      <c r="A852" s="35">
        <f>'3454'!Y845</f>
        <v>837500</v>
      </c>
      <c r="B852" s="106">
        <f>IF(A852&gt;174999.99,VLOOKUP(A852,'Higher Income Adjustment'!A$1:B$190,2),0)</f>
        <v>0.7000000000000004</v>
      </c>
      <c r="C852" s="85">
        <f>'3454'!AX845</f>
        <v>90699.168061398144</v>
      </c>
      <c r="D852" s="85">
        <f>'3454'!AY845</f>
        <v>96761.94813321394</v>
      </c>
      <c r="E852" s="85">
        <f>'3454'!AZ845</f>
        <v>102824.72820502974</v>
      </c>
      <c r="G852" s="85">
        <f>'3454'!BE845</f>
        <v>29133.581667476075</v>
      </c>
      <c r="H852" s="85">
        <f>'3454'!BF845</f>
        <v>32611.090821851853</v>
      </c>
      <c r="I852" s="85">
        <f>'3454'!BG845</f>
        <v>36088.599976227626</v>
      </c>
    </row>
    <row r="853" spans="1:9" x14ac:dyDescent="0.4">
      <c r="A853" s="35">
        <f>'3454'!Y846</f>
        <v>838500</v>
      </c>
      <c r="B853" s="106">
        <f>IF(A853&gt;174999.99,VLOOKUP(A853,'Higher Income Adjustment'!A$1:B$190,2),0)</f>
        <v>0.7000000000000004</v>
      </c>
      <c r="C853" s="85">
        <f>'3454'!AX846</f>
        <v>90796.540542440198</v>
      </c>
      <c r="D853" s="85">
        <f>'3454'!AY846</f>
        <v>96862.397722424372</v>
      </c>
      <c r="E853" s="85">
        <f>'3454'!AZ846</f>
        <v>102928.25490240855</v>
      </c>
      <c r="G853" s="85">
        <f>'3454'!BE846</f>
        <v>29161.625472443768</v>
      </c>
      <c r="H853" s="85">
        <f>'3454'!BF846</f>
        <v>32640.899604552164</v>
      </c>
      <c r="I853" s="85">
        <f>'3454'!BG846</f>
        <v>36120.173736660559</v>
      </c>
    </row>
    <row r="854" spans="1:9" x14ac:dyDescent="0.4">
      <c r="A854" s="35">
        <f>'3454'!Y847</f>
        <v>839500</v>
      </c>
      <c r="B854" s="106">
        <f>IF(A854&gt;174999.99,VLOOKUP(A854,'Higher Income Adjustment'!A$1:B$190,2),0)</f>
        <v>0.7000000000000004</v>
      </c>
      <c r="C854" s="85">
        <f>'3454'!AX847</f>
        <v>90893.910254875911</v>
      </c>
      <c r="D854" s="85">
        <f>'3454'!AY847</f>
        <v>96962.847311634818</v>
      </c>
      <c r="E854" s="85">
        <f>'3454'!AZ847</f>
        <v>103031.78436839372</v>
      </c>
      <c r="G854" s="85">
        <f>'3454'!BE847</f>
        <v>29189.667689385205</v>
      </c>
      <c r="H854" s="85">
        <f>'3454'!BF847</f>
        <v>32670.708387252482</v>
      </c>
      <c r="I854" s="85">
        <f>'3454'!BG847</f>
        <v>36151.749085119758</v>
      </c>
    </row>
    <row r="855" spans="1:9" x14ac:dyDescent="0.4">
      <c r="A855" s="35">
        <f>'3454'!Y848</f>
        <v>840500</v>
      </c>
      <c r="B855" s="106">
        <f>IF(A855&gt;174999.99,VLOOKUP(A855,'Higher Income Adjustment'!A$1:B$190,2),0)</f>
        <v>0.7000000000000004</v>
      </c>
      <c r="C855" s="85">
        <f>'3454'!AX848</f>
        <v>90991.277202918165</v>
      </c>
      <c r="D855" s="85">
        <f>'3454'!AY848</f>
        <v>97063.296900845249</v>
      </c>
      <c r="E855" s="85">
        <f>'3454'!AZ848</f>
        <v>103135.31659877233</v>
      </c>
      <c r="G855" s="85">
        <f>'3454'!BE848</f>
        <v>29217.70832071684</v>
      </c>
      <c r="H855" s="85">
        <f>'3454'!BF848</f>
        <v>32700.517169952793</v>
      </c>
      <c r="I855" s="85">
        <f>'3454'!BG848</f>
        <v>36183.326019188746</v>
      </c>
    </row>
    <row r="856" spans="1:9" x14ac:dyDescent="0.4">
      <c r="A856" s="35">
        <f>'3454'!Y849</f>
        <v>841500</v>
      </c>
      <c r="B856" s="106">
        <f>IF(A856&gt;174999.99,VLOOKUP(A856,'Higher Income Adjustment'!A$1:B$190,2),0)</f>
        <v>0.7000000000000004</v>
      </c>
      <c r="C856" s="85">
        <f>'3454'!AX849</f>
        <v>91088.641390775141</v>
      </c>
      <c r="D856" s="85">
        <f>'3454'!AY849</f>
        <v>97163.746490055695</v>
      </c>
      <c r="E856" s="85">
        <f>'3454'!AZ849</f>
        <v>103238.85158933625</v>
      </c>
      <c r="G856" s="85">
        <f>'3454'!BE849</f>
        <v>29245.747368852393</v>
      </c>
      <c r="H856" s="85">
        <f>'3454'!BF849</f>
        <v>32730.325952653111</v>
      </c>
      <c r="I856" s="85">
        <f>'3454'!BG849</f>
        <v>36214.904536453825</v>
      </c>
    </row>
    <row r="857" spans="1:9" x14ac:dyDescent="0.4">
      <c r="A857" s="35">
        <f>'3454'!Y850</f>
        <v>842500</v>
      </c>
      <c r="B857" s="106">
        <f>IF(A857&gt;174999.99,VLOOKUP(A857,'Higher Income Adjustment'!A$1:B$190,2),0)</f>
        <v>0.7000000000000004</v>
      </c>
      <c r="C857" s="85">
        <f>'3454'!AX850</f>
        <v>91186.00282265016</v>
      </c>
      <c r="D857" s="85">
        <f>'3454'!AY850</f>
        <v>97264.196079266141</v>
      </c>
      <c r="E857" s="85">
        <f>'3454'!AZ850</f>
        <v>103342.38933588212</v>
      </c>
      <c r="G857" s="85">
        <f>'3454'!BE850</f>
        <v>29273.784836202838</v>
      </c>
      <c r="H857" s="85">
        <f>'3454'!BF850</f>
        <v>32760.134735353422</v>
      </c>
      <c r="I857" s="85">
        <f>'3454'!BG850</f>
        <v>36246.484634504006</v>
      </c>
    </row>
    <row r="858" spans="1:9" x14ac:dyDescent="0.4">
      <c r="A858" s="35">
        <f>'3454'!Y851</f>
        <v>843500</v>
      </c>
      <c r="B858" s="106">
        <f>IF(A858&gt;174999.99,VLOOKUP(A858,'Higher Income Adjustment'!A$1:B$190,2),0)</f>
        <v>0.7000000000000004</v>
      </c>
      <c r="C858" s="85">
        <f>'3454'!AX851</f>
        <v>91283.361502741813</v>
      </c>
      <c r="D858" s="85">
        <f>'3454'!AY851</f>
        <v>97364.645668476573</v>
      </c>
      <c r="E858" s="85">
        <f>'3454'!AZ851</f>
        <v>103445.92983421133</v>
      </c>
      <c r="G858" s="85">
        <f>'3454'!BE851</f>
        <v>29301.820725176407</v>
      </c>
      <c r="H858" s="85">
        <f>'3454'!BF851</f>
        <v>32789.943518053733</v>
      </c>
      <c r="I858" s="85">
        <f>'3454'!BG851</f>
        <v>36278.066310931055</v>
      </c>
    </row>
    <row r="859" spans="1:9" x14ac:dyDescent="0.4">
      <c r="A859" s="35">
        <f>'3454'!Y852</f>
        <v>844500</v>
      </c>
      <c r="B859" s="106">
        <f>IF(A859&gt;174999.99,VLOOKUP(A859,'Higher Income Adjustment'!A$1:B$190,2),0)</f>
        <v>0.7000000000000004</v>
      </c>
      <c r="C859" s="85">
        <f>'3454'!AX852</f>
        <v>91380.717435243874</v>
      </c>
      <c r="D859" s="85">
        <f>'3454'!AY852</f>
        <v>97465.095257687019</v>
      </c>
      <c r="E859" s="85">
        <f>'3454'!AZ852</f>
        <v>103549.47308013016</v>
      </c>
      <c r="G859" s="85">
        <f>'3454'!BE852</f>
        <v>29329.85503817859</v>
      </c>
      <c r="H859" s="85">
        <f>'3454'!BF852</f>
        <v>32819.752300754051</v>
      </c>
      <c r="I859" s="85">
        <f>'3454'!BG852</f>
        <v>36309.649563329513</v>
      </c>
    </row>
    <row r="860" spans="1:9" x14ac:dyDescent="0.4">
      <c r="A860" s="35">
        <f>'3454'!Y853</f>
        <v>845500</v>
      </c>
      <c r="B860" s="106">
        <f>IF(A860&gt;174999.99,VLOOKUP(A860,'Higher Income Adjustment'!A$1:B$190,2),0)</f>
        <v>0.7000000000000004</v>
      </c>
      <c r="C860" s="85">
        <f>'3454'!AX853</f>
        <v>91478.070624345317</v>
      </c>
      <c r="D860" s="85">
        <f>'3454'!AY853</f>
        <v>97565.54484689745</v>
      </c>
      <c r="E860" s="85">
        <f>'3454'!AZ853</f>
        <v>103653.01906944958</v>
      </c>
      <c r="G860" s="85">
        <f>'3454'!BE853</f>
        <v>29357.887777612104</v>
      </c>
      <c r="H860" s="85">
        <f>'3454'!BF853</f>
        <v>32849.561083454362</v>
      </c>
      <c r="I860" s="85">
        <f>'3454'!BG853</f>
        <v>36341.234389296616</v>
      </c>
    </row>
    <row r="861" spans="1:9" x14ac:dyDescent="0.4">
      <c r="A861" s="35">
        <f>'3454'!Y854</f>
        <v>846500</v>
      </c>
      <c r="B861" s="106">
        <f>IF(A861&gt;174999.99,VLOOKUP(A861,'Higher Income Adjustment'!A$1:B$190,2),0)</f>
        <v>0.7000000000000004</v>
      </c>
      <c r="C861" s="85">
        <f>'3454'!AX854</f>
        <v>91575.421074230326</v>
      </c>
      <c r="D861" s="85">
        <f>'3454'!AY854</f>
        <v>97665.994436107896</v>
      </c>
      <c r="E861" s="85">
        <f>'3454'!AZ854</f>
        <v>103756.56779798547</v>
      </c>
      <c r="G861" s="85">
        <f>'3454'!BE854</f>
        <v>29385.918945876932</v>
      </c>
      <c r="H861" s="85">
        <f>'3454'!BF854</f>
        <v>32879.36986615468</v>
      </c>
      <c r="I861" s="85">
        <f>'3454'!BG854</f>
        <v>36372.820786432429</v>
      </c>
    </row>
    <row r="862" spans="1:9" x14ac:dyDescent="0.4">
      <c r="A862" s="35">
        <f>'3454'!Y855</f>
        <v>847500</v>
      </c>
      <c r="B862" s="106">
        <f>IF(A862&gt;174999.99,VLOOKUP(A862,'Higher Income Adjustment'!A$1:B$190,2),0)</f>
        <v>0.7000000000000004</v>
      </c>
      <c r="C862" s="85">
        <f>'3454'!AX855</f>
        <v>91672.76878907824</v>
      </c>
      <c r="D862" s="85">
        <f>'3454'!AY855</f>
        <v>97766.444025318327</v>
      </c>
      <c r="E862" s="85">
        <f>'3454'!AZ855</f>
        <v>103860.11926155842</v>
      </c>
      <c r="G862" s="85">
        <f>'3454'!BE855</f>
        <v>29413.948545370265</v>
      </c>
      <c r="H862" s="85">
        <f>'3454'!BF855</f>
        <v>32909.178648854991</v>
      </c>
      <c r="I862" s="85">
        <f>'3454'!BG855</f>
        <v>36404.408752339717</v>
      </c>
    </row>
    <row r="863" spans="1:9" x14ac:dyDescent="0.4">
      <c r="A863" s="35">
        <f>'3454'!Y856</f>
        <v>848500</v>
      </c>
      <c r="B863" s="106">
        <f>IF(A863&gt;174999.99,VLOOKUP(A863,'Higher Income Adjustment'!A$1:B$190,2),0)</f>
        <v>0.7000000000000004</v>
      </c>
      <c r="C863" s="85">
        <f>'3454'!AX856</f>
        <v>91770.113773063626</v>
      </c>
      <c r="D863" s="85">
        <f>'3454'!AY856</f>
        <v>97866.893614528773</v>
      </c>
      <c r="E863" s="85">
        <f>'3454'!AZ856</f>
        <v>103963.67345599392</v>
      </c>
      <c r="G863" s="85">
        <f>'3454'!BE856</f>
        <v>29441.976578486567</v>
      </c>
      <c r="H863" s="85">
        <f>'3454'!BF856</f>
        <v>32938.98743155531</v>
      </c>
      <c r="I863" s="85">
        <f>'3454'!BG856</f>
        <v>36435.998284624053</v>
      </c>
    </row>
    <row r="864" spans="1:9" x14ac:dyDescent="0.4">
      <c r="A864" s="35">
        <f>'3454'!Y857</f>
        <v>849500</v>
      </c>
      <c r="B864" s="106">
        <f>IF(A864&gt;174999.99,VLOOKUP(A864,'Higher Income Adjustment'!A$1:B$190,2),0)</f>
        <v>0.7000000000000004</v>
      </c>
      <c r="C864" s="85">
        <f>'3454'!AX857</f>
        <v>91867.456030356174</v>
      </c>
      <c r="D864" s="85">
        <f>'3454'!AY857</f>
        <v>97967.343203739219</v>
      </c>
      <c r="E864" s="85">
        <f>'3454'!AZ857</f>
        <v>104067.23037712227</v>
      </c>
      <c r="G864" s="85">
        <f>'3454'!BE857</f>
        <v>29470.003047617491</v>
      </c>
      <c r="H864" s="85">
        <f>'3454'!BF857</f>
        <v>32968.796214255621</v>
      </c>
      <c r="I864" s="85">
        <f>'3454'!BG857</f>
        <v>36467.589380893754</v>
      </c>
    </row>
    <row r="865" spans="1:9" x14ac:dyDescent="0.4">
      <c r="A865" s="35">
        <f>'3454'!Y858</f>
        <v>850500</v>
      </c>
      <c r="B865" s="106">
        <f>IF(A865&gt;174999.99,VLOOKUP(A865,'Higher Income Adjustment'!A$1:B$190,2),0)</f>
        <v>0.7000000000000004</v>
      </c>
      <c r="C865" s="85">
        <f>'3454'!AX858</f>
        <v>91964.79556512073</v>
      </c>
      <c r="D865" s="85">
        <f>'3454'!AY858</f>
        <v>98067.792792949651</v>
      </c>
      <c r="E865" s="85">
        <f>'3454'!AZ858</f>
        <v>104170.79002077857</v>
      </c>
      <c r="G865" s="85">
        <f>'3454'!BE858</f>
        <v>29498.02795515196</v>
      </c>
      <c r="H865" s="85">
        <f>'3454'!BF858</f>
        <v>32998.604996955939</v>
      </c>
      <c r="I865" s="85">
        <f>'3454'!BG858</f>
        <v>36499.182038759922</v>
      </c>
    </row>
    <row r="866" spans="1:9" x14ac:dyDescent="0.4">
      <c r="A866" s="35">
        <f>'3454'!Y859</f>
        <v>851500</v>
      </c>
      <c r="B866" s="106">
        <f>IF(A866&gt;174999.99,VLOOKUP(A866,'Higher Income Adjustment'!A$1:B$190,2),0)</f>
        <v>0.7000000000000004</v>
      </c>
      <c r="C866" s="85">
        <f>'3454'!AX859</f>
        <v>92062.132381517382</v>
      </c>
      <c r="D866" s="85">
        <f>'3454'!AY859</f>
        <v>98168.242382160097</v>
      </c>
      <c r="E866" s="85">
        <f>'3454'!AZ859</f>
        <v>104274.35238280281</v>
      </c>
      <c r="G866" s="85">
        <f>'3454'!BE859</f>
        <v>29526.051303476084</v>
      </c>
      <c r="H866" s="85">
        <f>'3454'!BF859</f>
        <v>33028.41377965625</v>
      </c>
      <c r="I866" s="85">
        <f>'3454'!BG859</f>
        <v>36530.776255836419</v>
      </c>
    </row>
    <row r="867" spans="1:9" x14ac:dyDescent="0.4">
      <c r="A867" s="35">
        <f>'3454'!Y860</f>
        <v>852500</v>
      </c>
      <c r="B867" s="106">
        <f>IF(A867&gt;174999.99,VLOOKUP(A867,'Higher Income Adjustment'!A$1:B$190,2),0)</f>
        <v>0.7000000000000004</v>
      </c>
      <c r="C867" s="85">
        <f>'3454'!AX860</f>
        <v>92159.466483701268</v>
      </c>
      <c r="D867" s="85">
        <f>'3454'!AY860</f>
        <v>98268.691971370528</v>
      </c>
      <c r="E867" s="85">
        <f>'3454'!AZ860</f>
        <v>104377.91745903979</v>
      </c>
      <c r="G867" s="85">
        <f>'3454'!BE860</f>
        <v>29554.073094973224</v>
      </c>
      <c r="H867" s="85">
        <f>'3454'!BF860</f>
        <v>33058.222562356568</v>
      </c>
      <c r="I867" s="85">
        <f>'3454'!BG860</f>
        <v>36562.372029739912</v>
      </c>
    </row>
    <row r="868" spans="1:9" x14ac:dyDescent="0.4">
      <c r="A868" s="35">
        <f>'3454'!Y861</f>
        <v>853500</v>
      </c>
      <c r="B868" s="106">
        <f>IF(A868&gt;174999.99,VLOOKUP(A868,'Higher Income Adjustment'!A$1:B$190,2),0)</f>
        <v>0.7000000000000004</v>
      </c>
      <c r="C868" s="85">
        <f>'3454'!AX861</f>
        <v>92256.797875822755</v>
      </c>
      <c r="D868" s="85">
        <f>'3454'!AY861</f>
        <v>98369.141560580974</v>
      </c>
      <c r="E868" s="85">
        <f>'3454'!AZ861</f>
        <v>104481.48524533919</v>
      </c>
      <c r="G868" s="85">
        <f>'3454'!BE861</f>
        <v>29582.093332023927</v>
      </c>
      <c r="H868" s="85">
        <f>'3454'!BF861</f>
        <v>33088.031345056879</v>
      </c>
      <c r="I868" s="85">
        <f>'3454'!BG861</f>
        <v>36593.969358089831</v>
      </c>
    </row>
    <row r="869" spans="1:9" x14ac:dyDescent="0.4">
      <c r="A869" s="35">
        <f>'3454'!Y862</f>
        <v>854500</v>
      </c>
      <c r="B869" s="106">
        <f>IF(A869&gt;174999.99,VLOOKUP(A869,'Higher Income Adjustment'!A$1:B$190,2),0)</f>
        <v>0.7000000000000004</v>
      </c>
      <c r="C869" s="85">
        <f>'3454'!AX862</f>
        <v>92354.126562027319</v>
      </c>
      <c r="D869" s="85">
        <f>'3454'!AY862</f>
        <v>98469.591149791406</v>
      </c>
      <c r="E869" s="85">
        <f>'3454'!AZ862</f>
        <v>104585.05573755549</v>
      </c>
      <c r="G869" s="85">
        <f>'3454'!BE862</f>
        <v>29610.112017005988</v>
      </c>
      <c r="H869" s="85">
        <f>'3454'!BF862</f>
        <v>33117.840127757197</v>
      </c>
      <c r="I869" s="85">
        <f>'3454'!BG862</f>
        <v>36625.568238508407</v>
      </c>
    </row>
    <row r="870" spans="1:9" x14ac:dyDescent="0.4">
      <c r="A870" s="35">
        <f>'3454'!Y863</f>
        <v>855500</v>
      </c>
      <c r="B870" s="106">
        <f>IF(A870&gt;174999.99,VLOOKUP(A870,'Higher Income Adjustment'!A$1:B$190,2),0)</f>
        <v>0.7000000000000004</v>
      </c>
      <c r="C870" s="85">
        <f>'3454'!AX863</f>
        <v>92451.452546455577</v>
      </c>
      <c r="D870" s="85">
        <f>'3454'!AY863</f>
        <v>98570.040739001852</v>
      </c>
      <c r="E870" s="85">
        <f>'3454'!AZ863</f>
        <v>104688.62893154813</v>
      </c>
      <c r="G870" s="85">
        <f>'3454'!BE863</f>
        <v>29638.129152294379</v>
      </c>
      <c r="H870" s="85">
        <f>'3454'!BF863</f>
        <v>33147.648910457508</v>
      </c>
      <c r="I870" s="85">
        <f>'3454'!BG863</f>
        <v>36657.168668620638</v>
      </c>
    </row>
    <row r="871" spans="1:9" x14ac:dyDescent="0.4">
      <c r="A871" s="35">
        <f>'3454'!Y864</f>
        <v>856500</v>
      </c>
      <c r="B871" s="106">
        <f>IF(A871&gt;174999.99,VLOOKUP(A871,'Higher Income Adjustment'!A$1:B$190,2),0)</f>
        <v>0.7000000000000004</v>
      </c>
      <c r="C871" s="85">
        <f>'3454'!AX864</f>
        <v>92548.775833243271</v>
      </c>
      <c r="D871" s="85">
        <f>'3454'!AY864</f>
        <v>98670.490328212298</v>
      </c>
      <c r="E871" s="85">
        <f>'3454'!AZ864</f>
        <v>104792.20482318132</v>
      </c>
      <c r="G871" s="85">
        <f>'3454'!BE864</f>
        <v>29666.144740261305</v>
      </c>
      <c r="H871" s="85">
        <f>'3454'!BF864</f>
        <v>33177.457693157827</v>
      </c>
      <c r="I871" s="85">
        <f>'3454'!BG864</f>
        <v>36688.770646054349</v>
      </c>
    </row>
    <row r="872" spans="1:9" x14ac:dyDescent="0.4">
      <c r="A872" s="35">
        <f>'3454'!Y865</f>
        <v>857500</v>
      </c>
      <c r="B872" s="106">
        <f>IF(A872&gt;174999.99,VLOOKUP(A872,'Higher Income Adjustment'!A$1:B$190,2),0)</f>
        <v>0.7000000000000004</v>
      </c>
      <c r="C872" s="85">
        <f>'3454'!AX865</f>
        <v>92646.096426521239</v>
      </c>
      <c r="D872" s="85">
        <f>'3454'!AY865</f>
        <v>98770.939917422729</v>
      </c>
      <c r="E872" s="85">
        <f>'3454'!AZ865</f>
        <v>104895.78340832422</v>
      </c>
      <c r="G872" s="85">
        <f>'3454'!BE865</f>
        <v>29694.158783276154</v>
      </c>
      <c r="H872" s="85">
        <f>'3454'!BF865</f>
        <v>33207.266475858138</v>
      </c>
      <c r="I872" s="85">
        <f>'3454'!BG865</f>
        <v>36720.374168440118</v>
      </c>
    </row>
    <row r="873" spans="1:9" x14ac:dyDescent="0.4">
      <c r="A873" s="35">
        <f>'3454'!Y866</f>
        <v>858500</v>
      </c>
      <c r="B873" s="106">
        <f>IF(A873&gt;174999.99,VLOOKUP(A873,'Higher Income Adjustment'!A$1:B$190,2),0)</f>
        <v>0.7000000000000004</v>
      </c>
      <c r="C873" s="85">
        <f>'3454'!AX866</f>
        <v>92743.414330415515</v>
      </c>
      <c r="D873" s="85">
        <f>'3454'!AY866</f>
        <v>98871.389506633175</v>
      </c>
      <c r="E873" s="85">
        <f>'3454'!AZ866</f>
        <v>104999.36468285084</v>
      </c>
      <c r="G873" s="85">
        <f>'3454'!BE866</f>
        <v>29722.171283705524</v>
      </c>
      <c r="H873" s="85">
        <f>'3454'!BF866</f>
        <v>33237.075258558449</v>
      </c>
      <c r="I873" s="85">
        <f>'3454'!BG866</f>
        <v>36751.979233411374</v>
      </c>
    </row>
    <row r="874" spans="1:9" x14ac:dyDescent="0.4">
      <c r="A874" s="35">
        <f>'3454'!Y867</f>
        <v>859500</v>
      </c>
      <c r="B874" s="106">
        <f>IF(A874&gt;174999.99,VLOOKUP(A874,'Higher Income Adjustment'!A$1:B$190,2),0)</f>
        <v>0.7000000000000004</v>
      </c>
      <c r="C874" s="85">
        <f>'3454'!AX867</f>
        <v>92840.729549047159</v>
      </c>
      <c r="D874" s="85">
        <f>'3454'!AY867</f>
        <v>98971.839095843607</v>
      </c>
      <c r="E874" s="85">
        <f>'3454'!AZ867</f>
        <v>105102.94864264005</v>
      </c>
      <c r="G874" s="85">
        <f>'3454'!BE867</f>
        <v>29750.182243913219</v>
      </c>
      <c r="H874" s="85">
        <f>'3454'!BF867</f>
        <v>33266.884041258767</v>
      </c>
      <c r="I874" s="85">
        <f>'3454'!BG867</f>
        <v>36783.585838604311</v>
      </c>
    </row>
    <row r="875" spans="1:9" x14ac:dyDescent="0.4">
      <c r="A875" s="35">
        <f>'3454'!Y868</f>
        <v>860500</v>
      </c>
      <c r="B875" s="106">
        <f>IF(A875&gt;174999.99,VLOOKUP(A875,'Higher Income Adjustment'!A$1:B$190,2),0)</f>
        <v>0.7000000000000004</v>
      </c>
      <c r="C875" s="85">
        <f>'3454'!AX868</f>
        <v>92938.042086532412</v>
      </c>
      <c r="D875" s="85">
        <f>'3454'!AY868</f>
        <v>99072.288685054053</v>
      </c>
      <c r="E875" s="85">
        <f>'3454'!AZ868</f>
        <v>105206.53528357569</v>
      </c>
      <c r="G875" s="85">
        <f>'3454'!BE868</f>
        <v>29778.191666260213</v>
      </c>
      <c r="H875" s="85">
        <f>'3454'!BF868</f>
        <v>33296.692823959078</v>
      </c>
      <c r="I875" s="85">
        <f>'3454'!BG868</f>
        <v>36815.193981657947</v>
      </c>
    </row>
    <row r="876" spans="1:9" x14ac:dyDescent="0.4">
      <c r="A876" s="35">
        <f>'3454'!Y869</f>
        <v>861500</v>
      </c>
      <c r="B876" s="106">
        <f>IF(A876&gt;174999.99,VLOOKUP(A876,'Higher Income Adjustment'!A$1:B$190,2),0)</f>
        <v>0.7000000000000004</v>
      </c>
      <c r="C876" s="85">
        <f>'3454'!AX869</f>
        <v>93035.351946982541</v>
      </c>
      <c r="D876" s="85">
        <f>'3454'!AY869</f>
        <v>99172.738274264484</v>
      </c>
      <c r="E876" s="85">
        <f>'3454'!AZ869</f>
        <v>105310.12460154643</v>
      </c>
      <c r="G876" s="85">
        <f>'3454'!BE869</f>
        <v>29806.199553104692</v>
      </c>
      <c r="H876" s="85">
        <f>'3454'!BF869</f>
        <v>33326.501606659396</v>
      </c>
      <c r="I876" s="85">
        <f>'3454'!BG869</f>
        <v>36846.8036602141</v>
      </c>
    </row>
    <row r="877" spans="1:9" x14ac:dyDescent="0.4">
      <c r="A877" s="35">
        <f>'3454'!Y870</f>
        <v>862500</v>
      </c>
      <c r="B877" s="106">
        <f>IF(A877&gt;174999.99,VLOOKUP(A877,'Higher Income Adjustment'!A$1:B$190,2),0)</f>
        <v>0.7000000000000004</v>
      </c>
      <c r="C877" s="85">
        <f>'3454'!AX870</f>
        <v>93132.659134503992</v>
      </c>
      <c r="D877" s="85">
        <f>'3454'!AY870</f>
        <v>99273.18786347493</v>
      </c>
      <c r="E877" s="85">
        <f>'3454'!AZ870</f>
        <v>105413.71659244587</v>
      </c>
      <c r="G877" s="85">
        <f>'3454'!BE870</f>
        <v>29834.205906802013</v>
      </c>
      <c r="H877" s="85">
        <f>'3454'!BF870</f>
        <v>33356.310389359707</v>
      </c>
      <c r="I877" s="85">
        <f>'3454'!BG870</f>
        <v>36878.414871917405</v>
      </c>
    </row>
    <row r="878" spans="1:9" x14ac:dyDescent="0.4">
      <c r="A878" s="35">
        <f>'3454'!Y871</f>
        <v>863500</v>
      </c>
      <c r="B878" s="106">
        <f>IF(A878&gt;174999.99,VLOOKUP(A878,'Higher Income Adjustment'!A$1:B$190,2),0)</f>
        <v>0.7000000000000004</v>
      </c>
      <c r="C878" s="85">
        <f>'3454'!AX871</f>
        <v>93229.96365319824</v>
      </c>
      <c r="D878" s="85">
        <f>'3454'!AY871</f>
        <v>99373.637452685376</v>
      </c>
      <c r="E878" s="85">
        <f>'3454'!AZ871</f>
        <v>105517.31125217251</v>
      </c>
      <c r="G878" s="85">
        <f>'3454'!BE871</f>
        <v>29862.210729704733</v>
      </c>
      <c r="H878" s="85">
        <f>'3454'!BF871</f>
        <v>33386.119172060025</v>
      </c>
      <c r="I878" s="85">
        <f>'3454'!BG871</f>
        <v>36910.027614415318</v>
      </c>
    </row>
    <row r="879" spans="1:9" x14ac:dyDescent="0.4">
      <c r="A879" s="35">
        <f>'3454'!Y872</f>
        <v>864500</v>
      </c>
      <c r="B879" s="106">
        <f>IF(A879&gt;174999.99,VLOOKUP(A879,'Higher Income Adjustment'!A$1:B$190,2),0)</f>
        <v>0.7000000000000004</v>
      </c>
      <c r="C879" s="85">
        <f>'3454'!AX872</f>
        <v>93327.265507161865</v>
      </c>
      <c r="D879" s="85">
        <f>'3454'!AY872</f>
        <v>99474.087041895807</v>
      </c>
      <c r="E879" s="85">
        <f>'3454'!AZ872</f>
        <v>105620.90857662975</v>
      </c>
      <c r="G879" s="85">
        <f>'3454'!BE872</f>
        <v>29890.214024162571</v>
      </c>
      <c r="H879" s="85">
        <f>'3454'!BF872</f>
        <v>33415.927954760336</v>
      </c>
      <c r="I879" s="85">
        <f>'3454'!BG872</f>
        <v>36941.641885358098</v>
      </c>
    </row>
    <row r="880" spans="1:9" x14ac:dyDescent="0.4">
      <c r="A880" s="35">
        <f>'3454'!Y873</f>
        <v>865500</v>
      </c>
      <c r="B880" s="106">
        <f>IF(A880&gt;174999.99,VLOOKUP(A880,'Higher Income Adjustment'!A$1:B$190,2),0)</f>
        <v>0.7000000000000004</v>
      </c>
      <c r="C880" s="85">
        <f>'3454'!AX873</f>
        <v>93424.564700486531</v>
      </c>
      <c r="D880" s="85">
        <f>'3454'!AY873</f>
        <v>99574.536631106253</v>
      </c>
      <c r="E880" s="85">
        <f>'3454'!AZ873</f>
        <v>105724.50856172598</v>
      </c>
      <c r="G880" s="85">
        <f>'3454'!BE873</f>
        <v>29918.215792522453</v>
      </c>
      <c r="H880" s="85">
        <f>'3454'!BF873</f>
        <v>33445.736737460655</v>
      </c>
      <c r="I880" s="85">
        <f>'3454'!BG873</f>
        <v>36973.257682398857</v>
      </c>
    </row>
    <row r="881" spans="1:9" x14ac:dyDescent="0.4">
      <c r="A881" s="35">
        <f>'3454'!Y874</f>
        <v>866500</v>
      </c>
      <c r="B881" s="106">
        <f>IF(A881&gt;174999.99,VLOOKUP(A881,'Higher Income Adjustment'!A$1:B$190,2),0)</f>
        <v>0.7000000000000004</v>
      </c>
      <c r="C881" s="85">
        <f>'3454'!AX874</f>
        <v>93521.861237258956</v>
      </c>
      <c r="D881" s="85">
        <f>'3454'!AY874</f>
        <v>99674.986220316685</v>
      </c>
      <c r="E881" s="85">
        <f>'3454'!AZ874</f>
        <v>105828.11120337441</v>
      </c>
      <c r="G881" s="85">
        <f>'3454'!BE874</f>
        <v>29946.216037128441</v>
      </c>
      <c r="H881" s="85">
        <f>'3454'!BF874</f>
        <v>33475.545520160966</v>
      </c>
      <c r="I881" s="85">
        <f>'3454'!BG874</f>
        <v>37004.875003193491</v>
      </c>
    </row>
    <row r="882" spans="1:9" x14ac:dyDescent="0.4">
      <c r="A882" s="35">
        <f>'3454'!Y875</f>
        <v>867500</v>
      </c>
      <c r="B882" s="106">
        <f>IF(A882&gt;174999.99,VLOOKUP(A882,'Higher Income Adjustment'!A$1:B$190,2),0)</f>
        <v>0.7000000000000004</v>
      </c>
      <c r="C882" s="85">
        <f>'3454'!AX875</f>
        <v>93619.15512156098</v>
      </c>
      <c r="D882" s="85">
        <f>'3454'!AY875</f>
        <v>99775.435809527131</v>
      </c>
      <c r="E882" s="85">
        <f>'3454'!AZ875</f>
        <v>105931.71649749328</v>
      </c>
      <c r="G882" s="85">
        <f>'3454'!BE875</f>
        <v>29974.214760321811</v>
      </c>
      <c r="H882" s="85">
        <f>'3454'!BF875</f>
        <v>33505.354302861284</v>
      </c>
      <c r="I882" s="85">
        <f>'3454'!BG875</f>
        <v>37036.493845400757</v>
      </c>
    </row>
    <row r="883" spans="1:9" x14ac:dyDescent="0.4">
      <c r="A883" s="35">
        <f>'3454'!Y876</f>
        <v>868500</v>
      </c>
      <c r="B883" s="106">
        <f>IF(A883&gt;174999.99,VLOOKUP(A883,'Higher Income Adjustment'!A$1:B$190,2),0)</f>
        <v>0.7000000000000004</v>
      </c>
      <c r="C883" s="85">
        <f>'3454'!AX876</f>
        <v>93716.446357469453</v>
      </c>
      <c r="D883" s="85">
        <f>'3454'!AY876</f>
        <v>99875.885398737562</v>
      </c>
      <c r="E883" s="85">
        <f>'3454'!AZ876</f>
        <v>106035.32444000567</v>
      </c>
      <c r="G883" s="85">
        <f>'3454'!BE876</f>
        <v>30002.211964440969</v>
      </c>
      <c r="H883" s="85">
        <f>'3454'!BF876</f>
        <v>33535.163085561595</v>
      </c>
      <c r="I883" s="85">
        <f>'3454'!BG876</f>
        <v>37068.114206682221</v>
      </c>
    </row>
    <row r="884" spans="1:9" x14ac:dyDescent="0.4">
      <c r="A884" s="35">
        <f>'3454'!Y877</f>
        <v>869500</v>
      </c>
      <c r="B884" s="106">
        <f>IF(A884&gt;174999.99,VLOOKUP(A884,'Higher Income Adjustment'!A$1:B$190,2),0)</f>
        <v>0.7000000000000004</v>
      </c>
      <c r="C884" s="85">
        <f>'3454'!AX877</f>
        <v>93813.734949056321</v>
      </c>
      <c r="D884" s="85">
        <f>'3454'!AY877</f>
        <v>99976.334987948008</v>
      </c>
      <c r="E884" s="85">
        <f>'3454'!AZ877</f>
        <v>106138.9350268397</v>
      </c>
      <c r="G884" s="85">
        <f>'3454'!BE877</f>
        <v>30030.207651821522</v>
      </c>
      <c r="H884" s="85">
        <f>'3454'!BF877</f>
        <v>33564.971868261913</v>
      </c>
      <c r="I884" s="85">
        <f>'3454'!BG877</f>
        <v>37099.736084702301</v>
      </c>
    </row>
    <row r="885" spans="1:9" x14ac:dyDescent="0.4">
      <c r="A885" s="35">
        <f>'3454'!Y878</f>
        <v>870500</v>
      </c>
      <c r="B885" s="106">
        <f>IF(A885&gt;174999.99,VLOOKUP(A885,'Higher Income Adjustment'!A$1:B$190,2),0)</f>
        <v>0.7000000000000004</v>
      </c>
      <c r="C885" s="85">
        <f>'3454'!AX878</f>
        <v>93911.020900388554</v>
      </c>
      <c r="D885" s="85">
        <f>'3454'!AY878</f>
        <v>100076.78457715845</v>
      </c>
      <c r="E885" s="85">
        <f>'3454'!AZ878</f>
        <v>106242.54825392835</v>
      </c>
      <c r="G885" s="85">
        <f>'3454'!BE878</f>
        <v>30058.201824796215</v>
      </c>
      <c r="H885" s="85">
        <f>'3454'!BF878</f>
        <v>33594.780650962224</v>
      </c>
      <c r="I885" s="85">
        <f>'3454'!BG878</f>
        <v>37131.35947712823</v>
      </c>
    </row>
    <row r="886" spans="1:9" x14ac:dyDescent="0.4">
      <c r="A886" s="35">
        <f>'3454'!Y879</f>
        <v>871500</v>
      </c>
      <c r="B886" s="106">
        <f>IF(A886&gt;174999.99,VLOOKUP(A886,'Higher Income Adjustment'!A$1:B$190,2),0)</f>
        <v>0.7000000000000004</v>
      </c>
      <c r="C886" s="85">
        <f>'3454'!AX879</f>
        <v>94008.304215528187</v>
      </c>
      <c r="D886" s="85">
        <f>'3454'!AY879</f>
        <v>100177.23416636889</v>
      </c>
      <c r="E886" s="85">
        <f>'3454'!AZ879</f>
        <v>106346.16411720958</v>
      </c>
      <c r="G886" s="85">
        <f>'3454'!BE879</f>
        <v>30086.194485694978</v>
      </c>
      <c r="H886" s="85">
        <f>'3454'!BF879</f>
        <v>33624.589433662542</v>
      </c>
      <c r="I886" s="85">
        <f>'3454'!BG879</f>
        <v>37162.984381630107</v>
      </c>
    </row>
    <row r="887" spans="1:9" x14ac:dyDescent="0.4">
      <c r="A887" s="35">
        <f>'3454'!Y880</f>
        <v>872500</v>
      </c>
      <c r="B887" s="106">
        <f>IF(A887&gt;174999.99,VLOOKUP(A887,'Higher Income Adjustment'!A$1:B$190,2),0)</f>
        <v>0.7000000000000004</v>
      </c>
      <c r="C887" s="85">
        <f>'3454'!AX880</f>
        <v>94105.584898532339</v>
      </c>
      <c r="D887" s="85">
        <f>'3454'!AY880</f>
        <v>100277.68375557933</v>
      </c>
      <c r="E887" s="85">
        <f>'3454'!AZ880</f>
        <v>106449.78261262632</v>
      </c>
      <c r="G887" s="85">
        <f>'3454'!BE880</f>
        <v>30114.185636844872</v>
      </c>
      <c r="H887" s="85">
        <f>'3454'!BF880</f>
        <v>33654.398216362853</v>
      </c>
      <c r="I887" s="85">
        <f>'3454'!BG880</f>
        <v>37194.610795880835</v>
      </c>
    </row>
    <row r="888" spans="1:9" x14ac:dyDescent="0.4">
      <c r="A888" s="35">
        <f>'3454'!Y881</f>
        <v>873500</v>
      </c>
      <c r="B888" s="106">
        <f>IF(A888&gt;174999.99,VLOOKUP(A888,'Higher Income Adjustment'!A$1:B$190,2),0)</f>
        <v>0.7000000000000004</v>
      </c>
      <c r="C888" s="85">
        <f>'3454'!AX881</f>
        <v>94202.862953453077</v>
      </c>
      <c r="D888" s="85">
        <f>'3454'!AY881</f>
        <v>100378.13334478976</v>
      </c>
      <c r="E888" s="85">
        <f>'3454'!AZ881</f>
        <v>106553.40373612645</v>
      </c>
      <c r="G888" s="85">
        <f>'3454'!BE881</f>
        <v>30142.175280570136</v>
      </c>
      <c r="H888" s="85">
        <f>'3454'!BF881</f>
        <v>33684.206999063164</v>
      </c>
      <c r="I888" s="85">
        <f>'3454'!BG881</f>
        <v>37226.238717556196</v>
      </c>
    </row>
    <row r="889" spans="1:9" x14ac:dyDescent="0.4">
      <c r="A889" s="35">
        <f>'3454'!Y882</f>
        <v>874500</v>
      </c>
      <c r="B889" s="106">
        <f>IF(A889&gt;174999.99,VLOOKUP(A889,'Higher Income Adjustment'!A$1:B$190,2),0)</f>
        <v>0.7000000000000004</v>
      </c>
      <c r="C889" s="85">
        <f>'3454'!AX882</f>
        <v>94300.138384337624</v>
      </c>
      <c r="D889" s="85">
        <f>'3454'!AY882</f>
        <v>100478.58293400021</v>
      </c>
      <c r="E889" s="85">
        <f>'3454'!AZ882</f>
        <v>106657.02748366279</v>
      </c>
      <c r="G889" s="85">
        <f>'3454'!BE882</f>
        <v>30170.163419192158</v>
      </c>
      <c r="H889" s="85">
        <f>'3454'!BF882</f>
        <v>33714.015781763483</v>
      </c>
      <c r="I889" s="85">
        <f>'3454'!BG882</f>
        <v>37257.868144334803</v>
      </c>
    </row>
    <row r="890" spans="1:9" x14ac:dyDescent="0.4">
      <c r="A890" s="35">
        <f>'3454'!Y883</f>
        <v>875500</v>
      </c>
      <c r="B890" s="106">
        <f>IF(A890&gt;174999.99,VLOOKUP(A890,'Higher Income Adjustment'!A$1:B$190,2),0)</f>
        <v>0.7000000000000004</v>
      </c>
      <c r="C890" s="85">
        <f>'3454'!AX883</f>
        <v>94397.411195228138</v>
      </c>
      <c r="D890" s="85">
        <f>'3454'!AY883</f>
        <v>100579.03252321064</v>
      </c>
      <c r="E890" s="85">
        <f>'3454'!AZ883</f>
        <v>106760.65385119314</v>
      </c>
      <c r="G890" s="85">
        <f>'3454'!BE883</f>
        <v>30198.150055029466</v>
      </c>
      <c r="H890" s="85">
        <f>'3454'!BF883</f>
        <v>33743.824564463794</v>
      </c>
      <c r="I890" s="85">
        <f>'3454'!BG883</f>
        <v>37289.499073898121</v>
      </c>
    </row>
    <row r="891" spans="1:9" x14ac:dyDescent="0.4">
      <c r="A891" s="35">
        <f>'3454'!Y884</f>
        <v>876500</v>
      </c>
      <c r="B891" s="106">
        <f>IF(A891&gt;174999.99,VLOOKUP(A891,'Higher Income Adjustment'!A$1:B$190,2),0)</f>
        <v>0.7000000000000004</v>
      </c>
      <c r="C891" s="85">
        <f>'3454'!AX884</f>
        <v>94494.681390161873</v>
      </c>
      <c r="D891" s="85">
        <f>'3454'!AY884</f>
        <v>100679.48211242109</v>
      </c>
      <c r="E891" s="85">
        <f>'3454'!AZ884</f>
        <v>106864.2828346803</v>
      </c>
      <c r="G891" s="85">
        <f>'3454'!BE884</f>
        <v>30226.135190397752</v>
      </c>
      <c r="H891" s="85">
        <f>'3454'!BF884</f>
        <v>33773.633347164112</v>
      </c>
      <c r="I891" s="85">
        <f>'3454'!BG884</f>
        <v>37321.131503930468</v>
      </c>
    </row>
    <row r="892" spans="1:9" x14ac:dyDescent="0.4">
      <c r="A892" s="35">
        <f>'3454'!Y885</f>
        <v>877500</v>
      </c>
      <c r="B892" s="106">
        <f>IF(A892&gt;174999.99,VLOOKUP(A892,'Higher Income Adjustment'!A$1:B$190,2),0)</f>
        <v>0.7000000000000004</v>
      </c>
      <c r="C892" s="85">
        <f>'3454'!AX885</f>
        <v>94591.948973171049</v>
      </c>
      <c r="D892" s="85">
        <f>'3454'!AY885</f>
        <v>100779.93170163153</v>
      </c>
      <c r="E892" s="85">
        <f>'3454'!AZ885</f>
        <v>106967.91443009202</v>
      </c>
      <c r="G892" s="85">
        <f>'3454'!BE885</f>
        <v>30254.118827609836</v>
      </c>
      <c r="H892" s="85">
        <f>'3454'!BF885</f>
        <v>33803.442129864423</v>
      </c>
      <c r="I892" s="85">
        <f>'3454'!BG885</f>
        <v>37352.765432119013</v>
      </c>
    </row>
    <row r="893" spans="1:9" x14ac:dyDescent="0.4">
      <c r="A893" s="35">
        <f>'3454'!Y886</f>
        <v>878500</v>
      </c>
      <c r="B893" s="106">
        <f>IF(A893&gt;174999.99,VLOOKUP(A893,'Higher Income Adjustment'!A$1:B$190,2),0)</f>
        <v>0.7000000000000004</v>
      </c>
      <c r="C893" s="85">
        <f>'3454'!AX886</f>
        <v>94689.213948282923</v>
      </c>
      <c r="D893" s="85">
        <f>'3454'!AY886</f>
        <v>100880.38129084196</v>
      </c>
      <c r="E893" s="85">
        <f>'3454'!AZ886</f>
        <v>107071.54863340101</v>
      </c>
      <c r="G893" s="85">
        <f>'3454'!BE886</f>
        <v>30282.100968975701</v>
      </c>
      <c r="H893" s="85">
        <f>'3454'!BF886</f>
        <v>33833.250912564741</v>
      </c>
      <c r="I893" s="85">
        <f>'3454'!BG886</f>
        <v>37384.400856153785</v>
      </c>
    </row>
    <row r="894" spans="1:9" x14ac:dyDescent="0.4">
      <c r="A894" s="35">
        <f>'3454'!Y887</f>
        <v>879500</v>
      </c>
      <c r="B894" s="106">
        <f>IF(A894&gt;174999.99,VLOOKUP(A894,'Higher Income Adjustment'!A$1:B$190,2),0)</f>
        <v>0.7000000000000004</v>
      </c>
      <c r="C894" s="85">
        <f>'3454'!AX887</f>
        <v>94786.476319519803</v>
      </c>
      <c r="D894" s="85">
        <f>'3454'!AY887</f>
        <v>100980.83088005241</v>
      </c>
      <c r="E894" s="85">
        <f>'3454'!AZ887</f>
        <v>107175.18544058502</v>
      </c>
      <c r="G894" s="85">
        <f>'3454'!BE887</f>
        <v>30310.081616802447</v>
      </c>
      <c r="H894" s="85">
        <f>'3454'!BF887</f>
        <v>33863.059695265052</v>
      </c>
      <c r="I894" s="85">
        <f>'3454'!BG887</f>
        <v>37416.037773727658</v>
      </c>
    </row>
    <row r="895" spans="1:9" x14ac:dyDescent="0.4">
      <c r="A895" s="35">
        <f>'3454'!Y888</f>
        <v>880500</v>
      </c>
      <c r="B895" s="106">
        <f>IF(A895&gt;174999.99,VLOOKUP(A895,'Higher Income Adjustment'!A$1:B$190,2),0)</f>
        <v>0.7000000000000004</v>
      </c>
      <c r="C895" s="85">
        <f>'3454'!AX888</f>
        <v>94883.736090898965</v>
      </c>
      <c r="D895" s="85">
        <f>'3454'!AY888</f>
        <v>101081.28046926284</v>
      </c>
      <c r="E895" s="85">
        <f>'3454'!AZ888</f>
        <v>107278.82484762672</v>
      </c>
      <c r="G895" s="85">
        <f>'3454'!BE888</f>
        <v>30338.06077339434</v>
      </c>
      <c r="H895" s="85">
        <f>'3454'!BF888</f>
        <v>33892.86847796537</v>
      </c>
      <c r="I895" s="85">
        <f>'3454'!BG888</f>
        <v>37447.676182536401</v>
      </c>
    </row>
    <row r="896" spans="1:9" x14ac:dyDescent="0.4">
      <c r="A896" s="35">
        <f>'3454'!Y889</f>
        <v>881500</v>
      </c>
      <c r="B896" s="106">
        <f>IF(A896&gt;174999.99,VLOOKUP(A896,'Higher Income Adjustment'!A$1:B$190,2),0)</f>
        <v>0.7000000000000004</v>
      </c>
      <c r="C896" s="85">
        <f>'3454'!AX889</f>
        <v>94980.993266432735</v>
      </c>
      <c r="D896" s="85">
        <f>'3454'!AY889</f>
        <v>101181.73005847329</v>
      </c>
      <c r="E896" s="85">
        <f>'3454'!AZ889</f>
        <v>107382.46685051384</v>
      </c>
      <c r="G896" s="85">
        <f>'3454'!BE889</f>
        <v>30366.038441052755</v>
      </c>
      <c r="H896" s="85">
        <f>'3454'!BF889</f>
        <v>33922.677260665681</v>
      </c>
      <c r="I896" s="85">
        <f>'3454'!BG889</f>
        <v>37479.316080278608</v>
      </c>
    </row>
    <row r="897" spans="1:9" x14ac:dyDescent="0.4">
      <c r="A897" s="35">
        <f>'3454'!Y890</f>
        <v>882500</v>
      </c>
      <c r="B897" s="106">
        <f>IF(A897&gt;174999.99,VLOOKUP(A897,'Higher Income Adjustment'!A$1:B$190,2),0)</f>
        <v>0.7000000000000004</v>
      </c>
      <c r="C897" s="85">
        <f>'3454'!AX890</f>
        <v>95078.247850128377</v>
      </c>
      <c r="D897" s="85">
        <f>'3454'!AY890</f>
        <v>101282.17964768372</v>
      </c>
      <c r="E897" s="85">
        <f>'3454'!AZ890</f>
        <v>107486.11144523906</v>
      </c>
      <c r="G897" s="85">
        <f>'3454'!BE890</f>
        <v>30394.014622076229</v>
      </c>
      <c r="H897" s="85">
        <f>'3454'!BF890</f>
        <v>33952.486043366</v>
      </c>
      <c r="I897" s="85">
        <f>'3454'!BG890</f>
        <v>37510.957464655774</v>
      </c>
    </row>
    <row r="898" spans="1:9" x14ac:dyDescent="0.4">
      <c r="A898" s="35">
        <f>'3454'!Y891</f>
        <v>883500</v>
      </c>
      <c r="B898" s="106">
        <f>IF(A898&gt;174999.99,VLOOKUP(A898,'Higher Income Adjustment'!A$1:B$190,2),0)</f>
        <v>0.7000000000000004</v>
      </c>
      <c r="C898" s="85">
        <f>'3454'!AX891</f>
        <v>95175.499845988234</v>
      </c>
      <c r="D898" s="85">
        <f>'3454'!AY891</f>
        <v>101382.62923689416</v>
      </c>
      <c r="E898" s="85">
        <f>'3454'!AZ891</f>
        <v>107589.7586278001</v>
      </c>
      <c r="G898" s="85">
        <f>'3454'!BE891</f>
        <v>30421.989318760399</v>
      </c>
      <c r="H898" s="85">
        <f>'3454'!BF891</f>
        <v>33982.294826066311</v>
      </c>
      <c r="I898" s="85">
        <f>'3454'!BG891</f>
        <v>37542.600333372218</v>
      </c>
    </row>
    <row r="899" spans="1:9" x14ac:dyDescent="0.4">
      <c r="A899" s="35">
        <f>'3454'!Y892</f>
        <v>884500</v>
      </c>
      <c r="B899" s="106">
        <f>IF(A899&gt;174999.99,VLOOKUP(A899,'Higher Income Adjustment'!A$1:B$190,2),0)</f>
        <v>0.7000000000000004</v>
      </c>
      <c r="C899" s="85">
        <f>'3454'!AX892</f>
        <v>95272.749258009586</v>
      </c>
      <c r="D899" s="85">
        <f>'3454'!AY892</f>
        <v>101483.07882610461</v>
      </c>
      <c r="E899" s="85">
        <f>'3454'!AZ892</f>
        <v>107693.40839419964</v>
      </c>
      <c r="G899" s="85">
        <f>'3454'!BE892</f>
        <v>30449.962533398066</v>
      </c>
      <c r="H899" s="85">
        <f>'3454'!BF892</f>
        <v>34012.103608766629</v>
      </c>
      <c r="I899" s="85">
        <f>'3454'!BG892</f>
        <v>37574.244684135192</v>
      </c>
    </row>
    <row r="900" spans="1:9" x14ac:dyDescent="0.4">
      <c r="A900" s="35">
        <f>'3454'!Y893</f>
        <v>885500</v>
      </c>
      <c r="B900" s="106">
        <f>IF(A900&gt;174999.99,VLOOKUP(A900,'Higher Income Adjustment'!A$1:B$190,2),0)</f>
        <v>0.7000000000000004</v>
      </c>
      <c r="C900" s="85">
        <f>'3454'!AX893</f>
        <v>95369.996090184708</v>
      </c>
      <c r="D900" s="85">
        <f>'3454'!AY893</f>
        <v>101583.52841531504</v>
      </c>
      <c r="E900" s="85">
        <f>'3454'!AZ893</f>
        <v>107797.06074044538</v>
      </c>
      <c r="G900" s="85">
        <f>'3454'!BE893</f>
        <v>30477.934268279125</v>
      </c>
      <c r="H900" s="85">
        <f>'3454'!BF893</f>
        <v>34041.91239146694</v>
      </c>
      <c r="I900" s="85">
        <f>'3454'!BG893</f>
        <v>37605.890514654755</v>
      </c>
    </row>
    <row r="901" spans="1:9" x14ac:dyDescent="0.4">
      <c r="A901" s="35">
        <f>'3454'!Y894</f>
        <v>886500</v>
      </c>
      <c r="B901" s="106">
        <f>IF(A901&gt;174999.99,VLOOKUP(A901,'Higher Income Adjustment'!A$1:B$190,2),0)</f>
        <v>0.7000000000000004</v>
      </c>
      <c r="C901" s="85">
        <f>'3454'!AX894</f>
        <v>95467.240346500897</v>
      </c>
      <c r="D901" s="85">
        <f>'3454'!AY894</f>
        <v>101683.97800452549</v>
      </c>
      <c r="E901" s="85">
        <f>'3454'!AZ894</f>
        <v>107900.71566255008</v>
      </c>
      <c r="G901" s="85">
        <f>'3454'!BE894</f>
        <v>30505.904525690617</v>
      </c>
      <c r="H901" s="85">
        <f>'3454'!BF894</f>
        <v>34071.721174167251</v>
      </c>
      <c r="I901" s="85">
        <f>'3454'!BG894</f>
        <v>37637.537822643884</v>
      </c>
    </row>
    <row r="902" spans="1:9" x14ac:dyDescent="0.4">
      <c r="A902" s="35">
        <f>'3454'!Y895</f>
        <v>887500</v>
      </c>
      <c r="B902" s="106">
        <f>IF(A902&gt;174999.99,VLOOKUP(A902,'Higher Income Adjustment'!A$1:B$190,2),0)</f>
        <v>0.7000000000000004</v>
      </c>
      <c r="C902" s="85">
        <f>'3454'!AX895</f>
        <v>95564.482030940417</v>
      </c>
      <c r="D902" s="85">
        <f>'3454'!AY895</f>
        <v>101784.42759373592</v>
      </c>
      <c r="E902" s="85">
        <f>'3454'!AZ895</f>
        <v>108004.37315653142</v>
      </c>
      <c r="G902" s="85">
        <f>'3454'!BE895</f>
        <v>30533.873307916714</v>
      </c>
      <c r="H902" s="85">
        <f>'3454'!BF895</f>
        <v>34101.529956867569</v>
      </c>
      <c r="I902" s="85">
        <f>'3454'!BG895</f>
        <v>37669.186605818424</v>
      </c>
    </row>
    <row r="903" spans="1:9" x14ac:dyDescent="0.4">
      <c r="A903" s="35">
        <f>'3454'!Y896</f>
        <v>888500</v>
      </c>
      <c r="B903" s="106">
        <f>IF(A903&gt;174999.99,VLOOKUP(A903,'Higher Income Adjustment'!A$1:B$190,2),0)</f>
        <v>0.7000000000000004</v>
      </c>
      <c r="C903" s="85">
        <f>'3454'!AX896</f>
        <v>95661.721147480508</v>
      </c>
      <c r="D903" s="85">
        <f>'3454'!AY896</f>
        <v>101884.87718294637</v>
      </c>
      <c r="E903" s="85">
        <f>'3454'!AZ896</f>
        <v>108108.03321841222</v>
      </c>
      <c r="G903" s="85">
        <f>'3454'!BE896</f>
        <v>30561.840617238675</v>
      </c>
      <c r="H903" s="85">
        <f>'3454'!BF896</f>
        <v>34131.33873956788</v>
      </c>
      <c r="I903" s="85">
        <f>'3454'!BG896</f>
        <v>37700.836861897085</v>
      </c>
    </row>
    <row r="904" spans="1:9" x14ac:dyDescent="0.4">
      <c r="A904" s="35">
        <f>'3454'!Y897</f>
        <v>889500</v>
      </c>
      <c r="B904" s="106">
        <f>IF(A904&gt;174999.99,VLOOKUP(A904,'Higher Income Adjustment'!A$1:B$190,2),0)</f>
        <v>0.7000000000000004</v>
      </c>
      <c r="C904" s="85">
        <f>'3454'!AX897</f>
        <v>95758.957700093364</v>
      </c>
      <c r="D904" s="85">
        <f>'3454'!AY897</f>
        <v>101985.3267721568</v>
      </c>
      <c r="E904" s="85">
        <f>'3454'!AZ897</f>
        <v>108211.69584422023</v>
      </c>
      <c r="G904" s="85">
        <f>'3454'!BE897</f>
        <v>30589.806455934915</v>
      </c>
      <c r="H904" s="85">
        <f>'3454'!BF897</f>
        <v>34161.147522268198</v>
      </c>
      <c r="I904" s="85">
        <f>'3454'!BG897</f>
        <v>37732.488588601482</v>
      </c>
    </row>
    <row r="905" spans="1:9" x14ac:dyDescent="0.4">
      <c r="A905" s="35">
        <f>'3454'!Y898</f>
        <v>890500</v>
      </c>
      <c r="B905" s="106">
        <f>IF(A905&gt;174999.99,VLOOKUP(A905,'Higher Income Adjustment'!A$1:B$190,2),0)</f>
        <v>0.7000000000000004</v>
      </c>
      <c r="C905" s="85">
        <f>'3454'!AX898</f>
        <v>95856.19169274623</v>
      </c>
      <c r="D905" s="85">
        <f>'3454'!AY898</f>
        <v>102085.77636136724</v>
      </c>
      <c r="E905" s="85">
        <f>'3454'!AZ898</f>
        <v>108315.36102998826</v>
      </c>
      <c r="G905" s="85">
        <f>'3454'!BE898</f>
        <v>30617.770826280943</v>
      </c>
      <c r="H905" s="85">
        <f>'3454'!BF898</f>
        <v>34190.956304968509</v>
      </c>
      <c r="I905" s="85">
        <f>'3454'!BG898</f>
        <v>37764.141783656079</v>
      </c>
    </row>
    <row r="906" spans="1:9" x14ac:dyDescent="0.4">
      <c r="A906" s="35">
        <f>'3454'!Y899</f>
        <v>891500</v>
      </c>
      <c r="B906" s="106">
        <f>IF(A906&gt;174999.99,VLOOKUP(A906,'Higher Income Adjustment'!A$1:B$190,2),0)</f>
        <v>0.7000000000000004</v>
      </c>
      <c r="C906" s="85">
        <f>'3454'!AX899</f>
        <v>95953.423129401242</v>
      </c>
      <c r="D906" s="85">
        <f>'3454'!AY899</f>
        <v>102186.22595057769</v>
      </c>
      <c r="E906" s="85">
        <f>'3454'!AZ899</f>
        <v>108419.02877175414</v>
      </c>
      <c r="G906" s="85">
        <f>'3454'!BE899</f>
        <v>30645.733730549397</v>
      </c>
      <c r="H906" s="85">
        <f>'3454'!BF899</f>
        <v>34220.765087668828</v>
      </c>
      <c r="I906" s="85">
        <f>'3454'!BG899</f>
        <v>37795.796444788255</v>
      </c>
    </row>
    <row r="907" spans="1:9" x14ac:dyDescent="0.4">
      <c r="A907" s="35">
        <f>'3454'!Y900</f>
        <v>892500</v>
      </c>
      <c r="B907" s="106">
        <f>IF(A907&gt;174999.99,VLOOKUP(A907,'Higher Income Adjustment'!A$1:B$190,2),0)</f>
        <v>0.7000000000000004</v>
      </c>
      <c r="C907" s="85">
        <f>'3454'!AX900</f>
        <v>96050.652014015519</v>
      </c>
      <c r="D907" s="85">
        <f>'3454'!AY900</f>
        <v>102286.67553978812</v>
      </c>
      <c r="E907" s="85">
        <f>'3454'!AZ900</f>
        <v>108522.69906556072</v>
      </c>
      <c r="G907" s="85">
        <f>'3454'!BE900</f>
        <v>30673.695171010011</v>
      </c>
      <c r="H907" s="85">
        <f>'3454'!BF900</f>
        <v>34250.573870369139</v>
      </c>
      <c r="I907" s="85">
        <f>'3454'!BG900</f>
        <v>37827.452569728266</v>
      </c>
    </row>
    <row r="908" spans="1:9" x14ac:dyDescent="0.4">
      <c r="A908" s="35">
        <f>'3454'!Y901</f>
        <v>893500</v>
      </c>
      <c r="B908" s="106">
        <f>IF(A908&gt;174999.99,VLOOKUP(A908,'Higher Income Adjustment'!A$1:B$190,2),0)</f>
        <v>0.7000000000000004</v>
      </c>
      <c r="C908" s="85">
        <f>'3454'!AX901</f>
        <v>96147.878350541199</v>
      </c>
      <c r="D908" s="85">
        <f>'3454'!AY901</f>
        <v>102387.12512899857</v>
      </c>
      <c r="E908" s="85">
        <f>'3454'!AZ901</f>
        <v>108626.37190745593</v>
      </c>
      <c r="G908" s="85">
        <f>'3454'!BE901</f>
        <v>30701.655149929655</v>
      </c>
      <c r="H908" s="85">
        <f>'3454'!BF901</f>
        <v>34280.382653069457</v>
      </c>
      <c r="I908" s="85">
        <f>'3454'!BG901</f>
        <v>37859.110156209259</v>
      </c>
    </row>
    <row r="909" spans="1:9" x14ac:dyDescent="0.4">
      <c r="A909" s="35">
        <f>'3454'!Y902</f>
        <v>894500</v>
      </c>
      <c r="B909" s="106">
        <f>IF(A909&gt;174999.99,VLOOKUP(A909,'Higher Income Adjustment'!A$1:B$190,2),0)</f>
        <v>0.7000000000000004</v>
      </c>
      <c r="C909" s="85">
        <f>'3454'!AX902</f>
        <v>96245.102142925287</v>
      </c>
      <c r="D909" s="85">
        <f>'3454'!AY902</f>
        <v>102487.574718209</v>
      </c>
      <c r="E909" s="85">
        <f>'3454'!AZ902</f>
        <v>108730.04729349271</v>
      </c>
      <c r="G909" s="85">
        <f>'3454'!BE902</f>
        <v>30729.613669572282</v>
      </c>
      <c r="H909" s="85">
        <f>'3454'!BF902</f>
        <v>34310.191435769768</v>
      </c>
      <c r="I909" s="85">
        <f>'3454'!BG902</f>
        <v>37890.769201967254</v>
      </c>
    </row>
    <row r="910" spans="1:9" x14ac:dyDescent="0.4">
      <c r="A910" s="35">
        <f>'3454'!Y903</f>
        <v>895500</v>
      </c>
      <c r="B910" s="106">
        <f>IF(A910&gt;174999.99,VLOOKUP(A910,'Higher Income Adjustment'!A$1:B$190,2),0)</f>
        <v>0.7000000000000004</v>
      </c>
      <c r="C910" s="85">
        <f>'3454'!AX903</f>
        <v>96342.323395109852</v>
      </c>
      <c r="D910" s="85">
        <f>'3454'!AY903</f>
        <v>102588.02430741944</v>
      </c>
      <c r="E910" s="85">
        <f>'3454'!AZ903</f>
        <v>108833.72521972904</v>
      </c>
      <c r="G910" s="85">
        <f>'3454'!BE903</f>
        <v>30757.570732198983</v>
      </c>
      <c r="H910" s="85">
        <f>'3454'!BF903</f>
        <v>34340.000218470086</v>
      </c>
      <c r="I910" s="85">
        <f>'3454'!BG903</f>
        <v>37922.429704741189</v>
      </c>
    </row>
    <row r="911" spans="1:9" x14ac:dyDescent="0.4">
      <c r="A911" s="35">
        <f>'3454'!Y904</f>
        <v>896500</v>
      </c>
      <c r="B911" s="106">
        <f>IF(A911&gt;174999.99,VLOOKUP(A911,'Higher Income Adjustment'!A$1:B$190,2),0)</f>
        <v>0.7000000000000004</v>
      </c>
      <c r="C911" s="85">
        <f>'3454'!AX904</f>
        <v>96439.542111031828</v>
      </c>
      <c r="D911" s="85">
        <f>'3454'!AY904</f>
        <v>102688.47389662988</v>
      </c>
      <c r="E911" s="85">
        <f>'3454'!AZ904</f>
        <v>108937.40568222792</v>
      </c>
      <c r="G911" s="85">
        <f>'3454'!BE904</f>
        <v>30785.526340067918</v>
      </c>
      <c r="H911" s="85">
        <f>'3454'!BF904</f>
        <v>34369.809001170397</v>
      </c>
      <c r="I911" s="85">
        <f>'3454'!BG904</f>
        <v>37954.091662272876</v>
      </c>
    </row>
    <row r="912" spans="1:9" x14ac:dyDescent="0.4">
      <c r="A912" s="35">
        <f>'3454'!Y905</f>
        <v>897500</v>
      </c>
      <c r="B912" s="106">
        <f>IF(A912&gt;174999.99,VLOOKUP(A912,'Higher Income Adjustment'!A$1:B$190,2),0)</f>
        <v>0.7000000000000004</v>
      </c>
      <c r="C912" s="85">
        <f>'3454'!AX905</f>
        <v>96536.758294623156</v>
      </c>
      <c r="D912" s="85">
        <f>'3454'!AY905</f>
        <v>102788.92348584032</v>
      </c>
      <c r="E912" s="85">
        <f>'3454'!AZ905</f>
        <v>109041.08867705749</v>
      </c>
      <c r="G912" s="85">
        <f>'3454'!BE905</f>
        <v>30813.480495434393</v>
      </c>
      <c r="H912" s="85">
        <f>'3454'!BF905</f>
        <v>34399.617783870715</v>
      </c>
      <c r="I912" s="85">
        <f>'3454'!BG905</f>
        <v>37985.755072307038</v>
      </c>
    </row>
    <row r="913" spans="1:9" x14ac:dyDescent="0.4">
      <c r="A913" s="35">
        <f>'3454'!Y906</f>
        <v>898500</v>
      </c>
      <c r="B913" s="106">
        <f>IF(A913&gt;174999.99,VLOOKUP(A913,'Higher Income Adjustment'!A$1:B$190,2),0)</f>
        <v>0.7000000000000004</v>
      </c>
      <c r="C913" s="85">
        <f>'3454'!AX906</f>
        <v>96633.971949810701</v>
      </c>
      <c r="D913" s="85">
        <f>'3454'!AY906</f>
        <v>102889.37307505077</v>
      </c>
      <c r="E913" s="85">
        <f>'3454'!AZ906</f>
        <v>109144.77420029083</v>
      </c>
      <c r="G913" s="85">
        <f>'3454'!BE906</f>
        <v>30841.433200550775</v>
      </c>
      <c r="H913" s="85">
        <f>'3454'!BF906</f>
        <v>34429.426566571026</v>
      </c>
      <c r="I913" s="85">
        <f>'3454'!BG906</f>
        <v>38017.419932591278</v>
      </c>
    </row>
    <row r="914" spans="1:9" x14ac:dyDescent="0.4">
      <c r="A914" s="35">
        <f>'3454'!Y907</f>
        <v>899500</v>
      </c>
      <c r="B914" s="106">
        <f>IF(A914&gt;174999.99,VLOOKUP(A914,'Higher Income Adjustment'!A$1:B$190,2),0)</f>
        <v>0.7000000000000004</v>
      </c>
      <c r="C914" s="85">
        <f>'3454'!AX907</f>
        <v>96731.183080516275</v>
      </c>
      <c r="D914" s="85">
        <f>'3454'!AY907</f>
        <v>102989.8226642612</v>
      </c>
      <c r="E914" s="85">
        <f>'3454'!AZ907</f>
        <v>109248.46224800612</v>
      </c>
      <c r="G914" s="85">
        <f>'3454'!BE907</f>
        <v>30869.384457666572</v>
      </c>
      <c r="H914" s="85">
        <f>'3454'!BF907</f>
        <v>34459.235349271345</v>
      </c>
      <c r="I914" s="85">
        <f>'3454'!BG907</f>
        <v>38049.086240876117</v>
      </c>
    </row>
    <row r="915" spans="1:9" x14ac:dyDescent="0.4">
      <c r="A915" s="35">
        <f>'3454'!Y908</f>
        <v>900500</v>
      </c>
      <c r="B915" s="106">
        <f>IF(A915&gt;174999.99,VLOOKUP(A915,'Higher Income Adjustment'!A$1:B$190,2),0)</f>
        <v>0.7000000000000004</v>
      </c>
      <c r="C915" s="85">
        <f>'3454'!AX908</f>
        <v>96828.391690656659</v>
      </c>
      <c r="D915" s="85">
        <f>'3454'!AY908</f>
        <v>103090.27225347164</v>
      </c>
      <c r="E915" s="85">
        <f>'3454'!AZ908</f>
        <v>109352.15281628663</v>
      </c>
      <c r="G915" s="85">
        <f>'3454'!BE908</f>
        <v>30897.334269028357</v>
      </c>
      <c r="H915" s="85">
        <f>'3454'!BF908</f>
        <v>34489.044131971656</v>
      </c>
      <c r="I915" s="85">
        <f>'3454'!BG908</f>
        <v>38080.753994914958</v>
      </c>
    </row>
    <row r="916" spans="1:9" x14ac:dyDescent="0.4">
      <c r="A916" s="35">
        <f>'3454'!Y909</f>
        <v>901500</v>
      </c>
      <c r="B916" s="106">
        <f>IF(A916&gt;174999.99,VLOOKUP(A916,'Higher Income Adjustment'!A$1:B$190,2),0)</f>
        <v>0.7000000000000004</v>
      </c>
      <c r="C916" s="85">
        <f>'3454'!AX909</f>
        <v>96925.597784143509</v>
      </c>
      <c r="D916" s="85">
        <f>'3454'!AY909</f>
        <v>103190.72184268208</v>
      </c>
      <c r="E916" s="85">
        <f>'3454'!AZ909</f>
        <v>109455.84590122064</v>
      </c>
      <c r="G916" s="85">
        <f>'3454'!BE909</f>
        <v>30925.282636879823</v>
      </c>
      <c r="H916" s="85">
        <f>'3454'!BF909</f>
        <v>34518.852914671967</v>
      </c>
      <c r="I916" s="85">
        <f>'3454'!BG909</f>
        <v>38112.423192464114</v>
      </c>
    </row>
    <row r="917" spans="1:9" x14ac:dyDescent="0.4">
      <c r="A917" s="35">
        <f>'3454'!Y910</f>
        <v>902500</v>
      </c>
      <c r="B917" s="106">
        <f>IF(A917&gt;174999.99,VLOOKUP(A917,'Higher Income Adjustment'!A$1:B$190,2),0)</f>
        <v>0.7000000000000004</v>
      </c>
      <c r="C917" s="85">
        <f>'3454'!AX910</f>
        <v>97022.801364883533</v>
      </c>
      <c r="D917" s="85">
        <f>'3454'!AY910</f>
        <v>103291.17143189252</v>
      </c>
      <c r="E917" s="85">
        <f>'3454'!AZ910</f>
        <v>109559.54149890151</v>
      </c>
      <c r="G917" s="85">
        <f>'3454'!BE910</f>
        <v>30953.229563461759</v>
      </c>
      <c r="H917" s="85">
        <f>'3454'!BF910</f>
        <v>34548.661697372285</v>
      </c>
      <c r="I917" s="85">
        <f>'3454'!BG910</f>
        <v>38144.093831282808</v>
      </c>
    </row>
    <row r="918" spans="1:9" x14ac:dyDescent="0.4">
      <c r="A918" s="35">
        <f>'3454'!Y911</f>
        <v>903500</v>
      </c>
      <c r="B918" s="106">
        <f>IF(A918&gt;174999.99,VLOOKUP(A918,'Higher Income Adjustment'!A$1:B$190,2),0)</f>
        <v>0.7000000000000004</v>
      </c>
      <c r="C918" s="85">
        <f>'3454'!AX911</f>
        <v>97120.002436778246</v>
      </c>
      <c r="D918" s="85">
        <f>'3454'!AY911</f>
        <v>103391.62102110295</v>
      </c>
      <c r="E918" s="85">
        <f>'3454'!AZ911</f>
        <v>109663.23960542766</v>
      </c>
      <c r="G918" s="85">
        <f>'3454'!BE911</f>
        <v>30981.175051012033</v>
      </c>
      <c r="H918" s="85">
        <f>'3454'!BF911</f>
        <v>34578.470480072596</v>
      </c>
      <c r="I918" s="85">
        <f>'3454'!BG911</f>
        <v>38175.765909133159</v>
      </c>
    </row>
    <row r="919" spans="1:9" x14ac:dyDescent="0.4">
      <c r="A919" s="35">
        <f>'3454'!Y912</f>
        <v>904500</v>
      </c>
      <c r="B919" s="106">
        <f>IF(A919&gt;174999.99,VLOOKUP(A919,'Higher Income Adjustment'!A$1:B$190,2),0)</f>
        <v>0.7000000000000004</v>
      </c>
      <c r="C919" s="85">
        <f>'3454'!AX912</f>
        <v>97217.2010037242</v>
      </c>
      <c r="D919" s="85">
        <f>'3454'!AY912</f>
        <v>103492.0706103134</v>
      </c>
      <c r="E919" s="85">
        <f>'3454'!AZ912</f>
        <v>109766.9402169026</v>
      </c>
      <c r="G919" s="85">
        <f>'3454'!BE912</f>
        <v>31009.119101765631</v>
      </c>
      <c r="H919" s="85">
        <f>'3454'!BF912</f>
        <v>34608.279262772914</v>
      </c>
      <c r="I919" s="85">
        <f>'3454'!BG912</f>
        <v>38207.439423780197</v>
      </c>
    </row>
    <row r="920" spans="1:9" x14ac:dyDescent="0.4">
      <c r="A920" s="35">
        <f>'3454'!Y913</f>
        <v>905500</v>
      </c>
      <c r="B920" s="106">
        <f>IF(A920&gt;174999.99,VLOOKUP(A920,'Higher Income Adjustment'!A$1:B$190,2),0)</f>
        <v>0.7000000000000004</v>
      </c>
      <c r="C920" s="85">
        <f>'3454'!AX913</f>
        <v>97314.397069612809</v>
      </c>
      <c r="D920" s="85">
        <f>'3454'!AY913</f>
        <v>103592.52019952385</v>
      </c>
      <c r="E920" s="85">
        <f>'3454'!AZ913</f>
        <v>109870.64332943488</v>
      </c>
      <c r="G920" s="85">
        <f>'3454'!BE913</f>
        <v>31037.061717954599</v>
      </c>
      <c r="H920" s="85">
        <f>'3454'!BF913</f>
        <v>34638.088045473225</v>
      </c>
      <c r="I920" s="85">
        <f>'3454'!BG913</f>
        <v>38239.114372991855</v>
      </c>
    </row>
    <row r="921" spans="1:9" x14ac:dyDescent="0.4">
      <c r="A921" s="35">
        <f>'3454'!Y914</f>
        <v>906500</v>
      </c>
      <c r="B921" s="106">
        <f>IF(A921&gt;174999.99,VLOOKUP(A921,'Higher Income Adjustment'!A$1:B$190,2),0)</f>
        <v>0.7000000000000004</v>
      </c>
      <c r="C921" s="85">
        <f>'3454'!AX914</f>
        <v>97411.590638330425</v>
      </c>
      <c r="D921" s="85">
        <f>'3454'!AY914</f>
        <v>103692.96978873428</v>
      </c>
      <c r="E921" s="85">
        <f>'3454'!AZ914</f>
        <v>109974.34893913813</v>
      </c>
      <c r="G921" s="85">
        <f>'3454'!BE914</f>
        <v>31065.002901808108</v>
      </c>
      <c r="H921" s="85">
        <f>'3454'!BF914</f>
        <v>34667.896828173543</v>
      </c>
      <c r="I921" s="85">
        <f>'3454'!BG914</f>
        <v>38270.790754538975</v>
      </c>
    </row>
    <row r="922" spans="1:9" x14ac:dyDescent="0.4">
      <c r="A922" s="35">
        <f>'3454'!Y915</f>
        <v>907500</v>
      </c>
      <c r="B922" s="106">
        <f>IF(A922&gt;174999.99,VLOOKUP(A922,'Higher Income Adjustment'!A$1:B$190,2),0)</f>
        <v>0.7000000000000004</v>
      </c>
      <c r="C922" s="85">
        <f>'3454'!AX915</f>
        <v>97508.781713758392</v>
      </c>
      <c r="D922" s="85">
        <f>'3454'!AY915</f>
        <v>103793.41937794472</v>
      </c>
      <c r="E922" s="85">
        <f>'3454'!AZ915</f>
        <v>110078.05704213105</v>
      </c>
      <c r="G922" s="85">
        <f>'3454'!BE915</f>
        <v>31092.94265555239</v>
      </c>
      <c r="H922" s="85">
        <f>'3454'!BF915</f>
        <v>34697.705610873854</v>
      </c>
      <c r="I922" s="85">
        <f>'3454'!BG915</f>
        <v>38302.468566195319</v>
      </c>
    </row>
    <row r="923" spans="1:9" x14ac:dyDescent="0.4">
      <c r="A923" s="35">
        <f>'3454'!Y916</f>
        <v>908500</v>
      </c>
      <c r="B923" s="106">
        <f>IF(A923&gt;174999.99,VLOOKUP(A923,'Higher Income Adjustment'!A$1:B$190,2),0)</f>
        <v>0.7000000000000004</v>
      </c>
      <c r="C923" s="85">
        <f>'3454'!AX916</f>
        <v>97605.97029977286</v>
      </c>
      <c r="D923" s="85">
        <f>'3454'!AY916</f>
        <v>103893.86896715515</v>
      </c>
      <c r="E923" s="85">
        <f>'3454'!AZ916</f>
        <v>110181.76763453745</v>
      </c>
      <c r="G923" s="85">
        <f>'3454'!BE916</f>
        <v>31120.880981410792</v>
      </c>
      <c r="H923" s="85">
        <f>'3454'!BF916</f>
        <v>34727.514393574173</v>
      </c>
      <c r="I923" s="85">
        <f>'3454'!BG916</f>
        <v>38334.147805737557</v>
      </c>
    </row>
    <row r="924" spans="1:9" x14ac:dyDescent="0.4">
      <c r="A924" s="35">
        <f>'3454'!Y917</f>
        <v>909500</v>
      </c>
      <c r="B924" s="106">
        <f>IF(A924&gt;174999.99,VLOOKUP(A924,'Higher Income Adjustment'!A$1:B$190,2),0)</f>
        <v>0.7000000000000004</v>
      </c>
      <c r="C924" s="85">
        <f>'3454'!AX917</f>
        <v>97703.156400245032</v>
      </c>
      <c r="D924" s="85">
        <f>'3454'!AY917</f>
        <v>103994.3185563656</v>
      </c>
      <c r="E924" s="85">
        <f>'3454'!AZ917</f>
        <v>110285.48071248617</v>
      </c>
      <c r="G924" s="85">
        <f>'3454'!BE917</f>
        <v>31148.817881603718</v>
      </c>
      <c r="H924" s="85">
        <f>'3454'!BF917</f>
        <v>34757.323176274484</v>
      </c>
      <c r="I924" s="85">
        <f>'3454'!BG917</f>
        <v>38365.828470945249</v>
      </c>
    </row>
    <row r="925" spans="1:9" x14ac:dyDescent="0.4">
      <c r="A925" s="35">
        <f>'3454'!Y918</f>
        <v>910500</v>
      </c>
      <c r="B925" s="106">
        <f>IF(A925&gt;174999.99,VLOOKUP(A925,'Higher Income Adjustment'!A$1:B$190,2),0)</f>
        <v>0.7000000000000004</v>
      </c>
      <c r="C925" s="85">
        <f>'3454'!AX918</f>
        <v>97800.34001904093</v>
      </c>
      <c r="D925" s="85">
        <f>'3454'!AY918</f>
        <v>104094.76814557603</v>
      </c>
      <c r="E925" s="85">
        <f>'3454'!AZ918</f>
        <v>110389.19627211113</v>
      </c>
      <c r="G925" s="85">
        <f>'3454'!BE918</f>
        <v>31176.753358348687</v>
      </c>
      <c r="H925" s="85">
        <f>'3454'!BF918</f>
        <v>34787.131958974802</v>
      </c>
      <c r="I925" s="85">
        <f>'3454'!BG918</f>
        <v>38397.510559600916</v>
      </c>
    </row>
    <row r="926" spans="1:9" x14ac:dyDescent="0.4">
      <c r="A926" s="35">
        <f>'3454'!Y919</f>
        <v>911500</v>
      </c>
      <c r="B926" s="106">
        <f>IF(A926&gt;174999.99,VLOOKUP(A926,'Higher Income Adjustment'!A$1:B$190,2),0)</f>
        <v>0.7000000000000004</v>
      </c>
      <c r="C926" s="85">
        <f>'3454'!AX919</f>
        <v>97897.521160021526</v>
      </c>
      <c r="D926" s="85">
        <f>'3454'!AY919</f>
        <v>104195.21773478648</v>
      </c>
      <c r="E926" s="85">
        <f>'3454'!AZ919</f>
        <v>110492.91430955143</v>
      </c>
      <c r="G926" s="85">
        <f>'3454'!BE919</f>
        <v>31204.68741386028</v>
      </c>
      <c r="H926" s="85">
        <f>'3454'!BF919</f>
        <v>34816.940741675113</v>
      </c>
      <c r="I926" s="85">
        <f>'3454'!BG919</f>
        <v>38429.194069489946</v>
      </c>
    </row>
    <row r="927" spans="1:9" x14ac:dyDescent="0.4">
      <c r="A927" s="35">
        <f>'3454'!Y920</f>
        <v>912500</v>
      </c>
      <c r="B927" s="106">
        <f>IF(A927&gt;174999.99,VLOOKUP(A927,'Higher Income Adjustment'!A$1:B$190,2),0)</f>
        <v>0.7000000000000004</v>
      </c>
      <c r="C927" s="85">
        <f>'3454'!AX920</f>
        <v>97994.699827042743</v>
      </c>
      <c r="D927" s="85">
        <f>'3454'!AY920</f>
        <v>104295.66732399692</v>
      </c>
      <c r="E927" s="85">
        <f>'3454'!AZ920</f>
        <v>110596.63482095111</v>
      </c>
      <c r="G927" s="85">
        <f>'3454'!BE920</f>
        <v>31232.620050350179</v>
      </c>
      <c r="H927" s="85">
        <f>'3454'!BF920</f>
        <v>34846.749524375431</v>
      </c>
      <c r="I927" s="85">
        <f>'3454'!BG920</f>
        <v>38460.878998400687</v>
      </c>
    </row>
    <row r="928" spans="1:9" x14ac:dyDescent="0.4">
      <c r="A928" s="35">
        <f>'3454'!Y921</f>
        <v>913500</v>
      </c>
      <c r="B928" s="106">
        <f>IF(A928&gt;174999.99,VLOOKUP(A928,'Higher Income Adjustment'!A$1:B$190,2),0)</f>
        <v>0.7000000000000004</v>
      </c>
      <c r="C928" s="85">
        <f>'3454'!AX921</f>
        <v>98091.876023955323</v>
      </c>
      <c r="D928" s="85">
        <f>'3454'!AY921</f>
        <v>104396.11691320736</v>
      </c>
      <c r="E928" s="85">
        <f>'3454'!AZ921</f>
        <v>110700.35780245939</v>
      </c>
      <c r="G928" s="85">
        <f>'3454'!BE921</f>
        <v>31260.551270027125</v>
      </c>
      <c r="H928" s="85">
        <f>'3454'!BF921</f>
        <v>34876.558307075742</v>
      </c>
      <c r="I928" s="85">
        <f>'3454'!BG921</f>
        <v>38492.565344124356</v>
      </c>
    </row>
    <row r="929" spans="1:9" x14ac:dyDescent="0.4">
      <c r="A929" s="35">
        <f>'3454'!Y922</f>
        <v>914500</v>
      </c>
      <c r="B929" s="106">
        <f>IF(A929&gt;174999.99,VLOOKUP(A929,'Higher Income Adjustment'!A$1:B$190,2),0)</f>
        <v>0.7000000000000004</v>
      </c>
      <c r="C929" s="85">
        <f>'3454'!AX922</f>
        <v>98189.049754605032</v>
      </c>
      <c r="D929" s="85">
        <f>'3454'!AY922</f>
        <v>104496.5665024178</v>
      </c>
      <c r="E929" s="85">
        <f>'3454'!AZ922</f>
        <v>110804.08325023057</v>
      </c>
      <c r="G929" s="85">
        <f>'3454'!BE922</f>
        <v>31288.481075096974</v>
      </c>
      <c r="H929" s="85">
        <f>'3454'!BF922</f>
        <v>34906.36708977606</v>
      </c>
      <c r="I929" s="85">
        <f>'3454'!BG922</f>
        <v>38524.253104455143</v>
      </c>
    </row>
    <row r="930" spans="1:9" x14ac:dyDescent="0.4">
      <c r="A930" s="35">
        <f>'3454'!Y923</f>
        <v>915500</v>
      </c>
      <c r="B930" s="106">
        <f>IF(A930&gt;174999.99,VLOOKUP(A930,'Higher Income Adjustment'!A$1:B$190,2),0)</f>
        <v>0.7000000000000004</v>
      </c>
      <c r="C930" s="85">
        <f>'3454'!AX923</f>
        <v>98286.221022832469</v>
      </c>
      <c r="D930" s="85">
        <f>'3454'!AY923</f>
        <v>104597.01609162823</v>
      </c>
      <c r="E930" s="85">
        <f>'3454'!AZ923</f>
        <v>110907.811160424</v>
      </c>
      <c r="G930" s="85">
        <f>'3454'!BE923</f>
        <v>31316.409467762627</v>
      </c>
      <c r="H930" s="85">
        <f>'3454'!BF923</f>
        <v>34936.175872476371</v>
      </c>
      <c r="I930" s="85">
        <f>'3454'!BG923</f>
        <v>38555.942277190115</v>
      </c>
    </row>
    <row r="931" spans="1:9" x14ac:dyDescent="0.4">
      <c r="A931" s="35">
        <f>'3454'!Y924</f>
        <v>916500</v>
      </c>
      <c r="B931" s="106">
        <f>IF(A931&gt;174999.99,VLOOKUP(A931,'Higher Income Adjustment'!A$1:B$190,2),0)</f>
        <v>0.7000000000000004</v>
      </c>
      <c r="C931" s="85">
        <f>'3454'!AX924</f>
        <v>98383.389832473185</v>
      </c>
      <c r="D931" s="85">
        <f>'3454'!AY924</f>
        <v>104697.46568083868</v>
      </c>
      <c r="E931" s="85">
        <f>'3454'!AZ924</f>
        <v>111011.54152920417</v>
      </c>
      <c r="G931" s="85">
        <f>'3454'!BE924</f>
        <v>31344.336450224091</v>
      </c>
      <c r="H931" s="85">
        <f>'3454'!BF924</f>
        <v>34965.984655176682</v>
      </c>
      <c r="I931" s="85">
        <f>'3454'!BG924</f>
        <v>38587.632860129277</v>
      </c>
    </row>
    <row r="932" spans="1:9" x14ac:dyDescent="0.4">
      <c r="A932" s="35">
        <f>'3454'!Y925</f>
        <v>917500</v>
      </c>
      <c r="B932" s="106">
        <f>IF(A932&gt;174999.99,VLOOKUP(A932,'Higher Income Adjustment'!A$1:B$190,2),0)</f>
        <v>0.7000000000000004</v>
      </c>
      <c r="C932" s="85">
        <f>'3454'!AX925</f>
        <v>98480.556187357579</v>
      </c>
      <c r="D932" s="85">
        <f>'3454'!AY925</f>
        <v>104797.91527004911</v>
      </c>
      <c r="E932" s="85">
        <f>'3454'!AZ925</f>
        <v>111115.27435274064</v>
      </c>
      <c r="G932" s="85">
        <f>'3454'!BE925</f>
        <v>31372.262024678439</v>
      </c>
      <c r="H932" s="85">
        <f>'3454'!BF925</f>
        <v>34995.793437877001</v>
      </c>
      <c r="I932" s="85">
        <f>'3454'!BG925</f>
        <v>38619.324851075566</v>
      </c>
    </row>
    <row r="933" spans="1:9" x14ac:dyDescent="0.4">
      <c r="A933" s="35">
        <f>'3454'!Y926</f>
        <v>918500</v>
      </c>
      <c r="B933" s="106">
        <f>IF(A933&gt;174999.99,VLOOKUP(A933,'Higher Income Adjustment'!A$1:B$190,2),0)</f>
        <v>0.7000000000000004</v>
      </c>
      <c r="C933" s="85">
        <f>'3454'!AX926</f>
        <v>98577.720091311028</v>
      </c>
      <c r="D933" s="85">
        <f>'3454'!AY926</f>
        <v>104898.36485925956</v>
      </c>
      <c r="E933" s="85">
        <f>'3454'!AZ926</f>
        <v>111219.00962720808</v>
      </c>
      <c r="G933" s="85">
        <f>'3454'!BE926</f>
        <v>31400.186193319812</v>
      </c>
      <c r="H933" s="85">
        <f>'3454'!BF926</f>
        <v>35025.602220577312</v>
      </c>
      <c r="I933" s="85">
        <f>'3454'!BG926</f>
        <v>38651.018247834807</v>
      </c>
    </row>
    <row r="934" spans="1:9" x14ac:dyDescent="0.4">
      <c r="A934" s="35">
        <f>'3454'!Y927</f>
        <v>919500</v>
      </c>
      <c r="B934" s="106">
        <f>IF(A934&gt;174999.99,VLOOKUP(A934,'Higher Income Adjustment'!A$1:B$190,2),0)</f>
        <v>0.7000000000000004</v>
      </c>
      <c r="C934" s="85">
        <f>'3454'!AX927</f>
        <v>98674.881548153775</v>
      </c>
      <c r="D934" s="85">
        <f>'3454'!AY927</f>
        <v>104998.81444847</v>
      </c>
      <c r="E934" s="85">
        <f>'3454'!AZ927</f>
        <v>111322.74734878623</v>
      </c>
      <c r="G934" s="85">
        <f>'3454'!BE927</f>
        <v>31428.108958339457</v>
      </c>
      <c r="H934" s="85">
        <f>'3454'!BF927</f>
        <v>35055.41100327763</v>
      </c>
      <c r="I934" s="85">
        <f>'3454'!BG927</f>
        <v>38682.713048215803</v>
      </c>
    </row>
    <row r="935" spans="1:9" x14ac:dyDescent="0.4">
      <c r="A935" s="35">
        <f>'3454'!Y928</f>
        <v>920500</v>
      </c>
      <c r="B935" s="106">
        <f>IF(A935&gt;174999.99,VLOOKUP(A935,'Higher Income Adjustment'!A$1:B$190,2),0)</f>
        <v>0.7000000000000004</v>
      </c>
      <c r="C935" s="85">
        <f>'3454'!AX928</f>
        <v>98772.040561700938</v>
      </c>
      <c r="D935" s="85">
        <f>'3454'!AY928</f>
        <v>105099.26403768043</v>
      </c>
      <c r="E935" s="85">
        <f>'3454'!AZ928</f>
        <v>111426.48751365993</v>
      </c>
      <c r="G935" s="85">
        <f>'3454'!BE928</f>
        <v>31456.030321925657</v>
      </c>
      <c r="H935" s="85">
        <f>'3454'!BF928</f>
        <v>35085.219785977941</v>
      </c>
      <c r="I935" s="85">
        <f>'3454'!BG928</f>
        <v>38714.409250030229</v>
      </c>
    </row>
    <row r="936" spans="1:9" x14ac:dyDescent="0.4">
      <c r="A936" s="35">
        <f>'3454'!Y929</f>
        <v>921500</v>
      </c>
      <c r="B936" s="106">
        <f>IF(A936&gt;174999.99,VLOOKUP(A936,'Higher Income Adjustment'!A$1:B$190,2),0)</f>
        <v>0.7000000000000004</v>
      </c>
      <c r="C936" s="85">
        <f>'3454'!AX929</f>
        <v>98869.197135762573</v>
      </c>
      <c r="D936" s="85">
        <f>'3454'!AY929</f>
        <v>105199.71362689088</v>
      </c>
      <c r="E936" s="85">
        <f>'3454'!AZ929</f>
        <v>111530.23011801919</v>
      </c>
      <c r="G936" s="85">
        <f>'3454'!BE929</f>
        <v>31483.950286263804</v>
      </c>
      <c r="H936" s="85">
        <f>'3454'!BF929</f>
        <v>35115.028568678259</v>
      </c>
      <c r="I936" s="85">
        <f>'3454'!BG929</f>
        <v>38746.106851092714</v>
      </c>
    </row>
    <row r="937" spans="1:9" x14ac:dyDescent="0.4">
      <c r="A937" s="35">
        <f>'3454'!Y930</f>
        <v>922500</v>
      </c>
      <c r="B937" s="106">
        <f>IF(A937&gt;174999.99,VLOOKUP(A937,'Higher Income Adjustment'!A$1:B$190,2),0)</f>
        <v>0.7000000000000004</v>
      </c>
      <c r="C937" s="85">
        <f>'3454'!AX930</f>
        <v>98966.351274143628</v>
      </c>
      <c r="D937" s="85">
        <f>'3454'!AY930</f>
        <v>105300.16321610131</v>
      </c>
      <c r="E937" s="85">
        <f>'3454'!AZ930</f>
        <v>111633.97515805899</v>
      </c>
      <c r="G937" s="85">
        <f>'3454'!BE930</f>
        <v>31511.868853536336</v>
      </c>
      <c r="H937" s="85">
        <f>'3454'!BF930</f>
        <v>35144.83735137857</v>
      </c>
      <c r="I937" s="85">
        <f>'3454'!BG930</f>
        <v>38777.8058492208</v>
      </c>
    </row>
    <row r="938" spans="1:9" x14ac:dyDescent="0.4">
      <c r="A938" s="35">
        <f>'3454'!Y931</f>
        <v>923500</v>
      </c>
      <c r="B938" s="106">
        <f>IF(A938&gt;174999.99,VLOOKUP(A938,'Higher Income Adjustment'!A$1:B$190,2),0)</f>
        <v>0.7000000000000004</v>
      </c>
      <c r="C938" s="85">
        <f>'3454'!AX931</f>
        <v>99063.502980643942</v>
      </c>
      <c r="D938" s="85">
        <f>'3454'!AY931</f>
        <v>105400.61280531176</v>
      </c>
      <c r="E938" s="85">
        <f>'3454'!AZ931</f>
        <v>111737.72262997957</v>
      </c>
      <c r="G938" s="85">
        <f>'3454'!BE931</f>
        <v>31539.786025922793</v>
      </c>
      <c r="H938" s="85">
        <f>'3454'!BF931</f>
        <v>35174.646134078888</v>
      </c>
      <c r="I938" s="85">
        <f>'3454'!BG931</f>
        <v>38809.506242234987</v>
      </c>
    </row>
    <row r="939" spans="1:9" x14ac:dyDescent="0.4">
      <c r="A939" s="35">
        <f>'3454'!Y932</f>
        <v>924500</v>
      </c>
      <c r="B939" s="106">
        <f>IF(A939&gt;174999.99,VLOOKUP(A939,'Higher Income Adjustment'!A$1:B$190,2),0)</f>
        <v>0.7000000000000004</v>
      </c>
      <c r="C939" s="85">
        <f>'3454'!AX932</f>
        <v>99160.652259058246</v>
      </c>
      <c r="D939" s="85">
        <f>'3454'!AY932</f>
        <v>105501.06239452219</v>
      </c>
      <c r="E939" s="85">
        <f>'3454'!AZ932</f>
        <v>111841.47252998613</v>
      </c>
      <c r="G939" s="85">
        <f>'3454'!BE932</f>
        <v>31567.701805599754</v>
      </c>
      <c r="H939" s="85">
        <f>'3454'!BF932</f>
        <v>35204.454916779199</v>
      </c>
      <c r="I939" s="85">
        <f>'3454'!BG932</f>
        <v>38841.208027958644</v>
      </c>
    </row>
    <row r="940" spans="1:9" x14ac:dyDescent="0.4">
      <c r="A940" s="35">
        <f>'3454'!Y933</f>
        <v>925500</v>
      </c>
      <c r="B940" s="106">
        <f>IF(A940&gt;174999.99,VLOOKUP(A940,'Higher Income Adjustment'!A$1:B$190,2),0)</f>
        <v>0.7000000000000004</v>
      </c>
      <c r="C940" s="85">
        <f>'3454'!AX933</f>
        <v>99257.799113176166</v>
      </c>
      <c r="D940" s="85">
        <f>'3454'!AY933</f>
        <v>105601.51198373263</v>
      </c>
      <c r="E940" s="85">
        <f>'3454'!AZ933</f>
        <v>111945.2248542891</v>
      </c>
      <c r="G940" s="85">
        <f>'3454'!BE933</f>
        <v>31595.616194740902</v>
      </c>
      <c r="H940" s="85">
        <f>'3454'!BF933</f>
        <v>35234.263699479518</v>
      </c>
      <c r="I940" s="85">
        <f>'3454'!BG933</f>
        <v>38872.91120421813</v>
      </c>
    </row>
    <row r="941" spans="1:9" x14ac:dyDescent="0.4">
      <c r="A941" s="35">
        <f>'3454'!Y934</f>
        <v>926500</v>
      </c>
      <c r="B941" s="106">
        <f>IF(A941&gt;174999.99,VLOOKUP(A941,'Higher Income Adjustment'!A$1:B$190,2),0)</f>
        <v>0.7000000000000004</v>
      </c>
      <c r="C941" s="85">
        <f>'3454'!AX934</f>
        <v>99354.943546782233</v>
      </c>
      <c r="D941" s="85">
        <f>'3454'!AY934</f>
        <v>105701.96157294308</v>
      </c>
      <c r="E941" s="85">
        <f>'3454'!AZ934</f>
        <v>112048.97959910393</v>
      </c>
      <c r="G941" s="85">
        <f>'3454'!BE934</f>
        <v>31623.529195516963</v>
      </c>
      <c r="H941" s="85">
        <f>'3454'!BF934</f>
        <v>35264.072482179829</v>
      </c>
      <c r="I941" s="85">
        <f>'3454'!BG934</f>
        <v>38904.615768842697</v>
      </c>
    </row>
    <row r="942" spans="1:9" x14ac:dyDescent="0.4">
      <c r="A942" s="35">
        <f>'3454'!Y935</f>
        <v>927500</v>
      </c>
      <c r="B942" s="106">
        <f>IF(A942&gt;174999.99,VLOOKUP(A942,'Higher Income Adjustment'!A$1:B$190,2),0)</f>
        <v>0.7000000000000004</v>
      </c>
      <c r="C942" s="85">
        <f>'3454'!AX935</f>
        <v>99452.085563655841</v>
      </c>
      <c r="D942" s="85">
        <f>'3454'!AY935</f>
        <v>105802.41116215351</v>
      </c>
      <c r="E942" s="85">
        <f>'3454'!AZ935</f>
        <v>112152.73676065118</v>
      </c>
      <c r="G942" s="85">
        <f>'3454'!BE935</f>
        <v>31651.440810095755</v>
      </c>
      <c r="H942" s="85">
        <f>'3454'!BF935</f>
        <v>35293.881264880147</v>
      </c>
      <c r="I942" s="85">
        <f>'3454'!BG935</f>
        <v>38936.321719664542</v>
      </c>
    </row>
    <row r="943" spans="1:9" x14ac:dyDescent="0.4">
      <c r="A943" s="35">
        <f>'3454'!Y936</f>
        <v>928500</v>
      </c>
      <c r="B943" s="106">
        <f>IF(A943&gt;174999.99,VLOOKUP(A943,'Higher Income Adjustment'!A$1:B$190,2),0)</f>
        <v>0.7000000000000004</v>
      </c>
      <c r="C943" s="85">
        <f>'3454'!AX936</f>
        <v>99549.22516757132</v>
      </c>
      <c r="D943" s="85">
        <f>'3454'!AY936</f>
        <v>105902.86075136396</v>
      </c>
      <c r="E943" s="85">
        <f>'3454'!AZ936</f>
        <v>112256.4963351566</v>
      </c>
      <c r="G943" s="85">
        <f>'3454'!BE936</f>
        <v>31679.351040642145</v>
      </c>
      <c r="H943" s="85">
        <f>'3454'!BF936</f>
        <v>35323.690047580458</v>
      </c>
      <c r="I943" s="85">
        <f>'3454'!BG936</f>
        <v>38968.029054518775</v>
      </c>
    </row>
    <row r="944" spans="1:9" x14ac:dyDescent="0.4">
      <c r="A944" s="35">
        <f>'3454'!Y937</f>
        <v>929500</v>
      </c>
      <c r="B944" s="106">
        <f>IF(A944&gt;174999.99,VLOOKUP(A944,'Higher Income Adjustment'!A$1:B$190,2),0)</f>
        <v>0.7000000000000004</v>
      </c>
      <c r="C944" s="85">
        <f>'3454'!AX937</f>
        <v>99646.362362297834</v>
      </c>
      <c r="D944" s="85">
        <f>'3454'!AY937</f>
        <v>106003.31034057439</v>
      </c>
      <c r="E944" s="85">
        <f>'3454'!AZ937</f>
        <v>112360.25831885095</v>
      </c>
      <c r="G944" s="85">
        <f>'3454'!BE937</f>
        <v>31707.259889318091</v>
      </c>
      <c r="H944" s="85">
        <f>'3454'!BF937</f>
        <v>35353.498830280776</v>
      </c>
      <c r="I944" s="85">
        <f>'3454'!BG937</f>
        <v>38999.737771243461</v>
      </c>
    </row>
    <row r="945" spans="1:9" x14ac:dyDescent="0.4">
      <c r="A945" s="35">
        <f>'3454'!Y938</f>
        <v>930500</v>
      </c>
      <c r="B945" s="106">
        <f>IF(A945&gt;174999.99,VLOOKUP(A945,'Higher Income Adjustment'!A$1:B$190,2),0)</f>
        <v>0.7000000000000004</v>
      </c>
      <c r="C945" s="85">
        <f>'3454'!AX938</f>
        <v>99743.497151599498</v>
      </c>
      <c r="D945" s="85">
        <f>'3454'!AY938</f>
        <v>106103.75992978484</v>
      </c>
      <c r="E945" s="85">
        <f>'3454'!AZ938</f>
        <v>112464.02270797017</v>
      </c>
      <c r="G945" s="85">
        <f>'3454'!BE938</f>
        <v>31735.167358282597</v>
      </c>
      <c r="H945" s="85">
        <f>'3454'!BF938</f>
        <v>35383.307612981087</v>
      </c>
      <c r="I945" s="85">
        <f>'3454'!BG938</f>
        <v>39031.447867679577</v>
      </c>
    </row>
    <row r="946" spans="1:9" x14ac:dyDescent="0.4">
      <c r="A946" s="35">
        <f>'3454'!Y939</f>
        <v>931500</v>
      </c>
      <c r="B946" s="106">
        <f>IF(A946&gt;174999.99,VLOOKUP(A946,'Higher Income Adjustment'!A$1:B$190,2),0)</f>
        <v>0.7000000000000004</v>
      </c>
      <c r="C946" s="85">
        <f>'3454'!AX939</f>
        <v>99840.629539235248</v>
      </c>
      <c r="D946" s="85">
        <f>'3454'!AY939</f>
        <v>106204.20951899527</v>
      </c>
      <c r="E946" s="85">
        <f>'3454'!AZ939</f>
        <v>112567.78949875529</v>
      </c>
      <c r="G946" s="85">
        <f>'3454'!BE939</f>
        <v>31763.073449691747</v>
      </c>
      <c r="H946" s="85">
        <f>'3454'!BF939</f>
        <v>35413.116395681398</v>
      </c>
      <c r="I946" s="85">
        <f>'3454'!BG939</f>
        <v>39063.159341671046</v>
      </c>
    </row>
    <row r="947" spans="1:9" x14ac:dyDescent="0.4">
      <c r="A947" s="35">
        <f>'3454'!Y940</f>
        <v>932500</v>
      </c>
      <c r="B947" s="106">
        <f>IF(A947&gt;174999.99,VLOOKUP(A947,'Higher Income Adjustment'!A$1:B$190,2),0)</f>
        <v>0.7000000000000004</v>
      </c>
      <c r="C947" s="85">
        <f>'3454'!AX940</f>
        <v>99937.759528958981</v>
      </c>
      <c r="D947" s="85">
        <f>'3454'!AY940</f>
        <v>106304.65910820571</v>
      </c>
      <c r="E947" s="85">
        <f>'3454'!AZ940</f>
        <v>112671.55868745245</v>
      </c>
      <c r="G947" s="85">
        <f>'3454'!BE940</f>
        <v>31790.978165698703</v>
      </c>
      <c r="H947" s="85">
        <f>'3454'!BF940</f>
        <v>35442.925178381716</v>
      </c>
      <c r="I947" s="85">
        <f>'3454'!BG940</f>
        <v>39094.872191064729</v>
      </c>
    </row>
    <row r="948" spans="1:9" x14ac:dyDescent="0.4">
      <c r="A948" s="35">
        <f>'3454'!Y941</f>
        <v>933500</v>
      </c>
      <c r="B948" s="106">
        <f>IF(A948&gt;174999.99,VLOOKUP(A948,'Higher Income Adjustment'!A$1:B$190,2),0)</f>
        <v>0.7000000000000004</v>
      </c>
      <c r="C948" s="85">
        <f>'3454'!AX941</f>
        <v>100034.8871245194</v>
      </c>
      <c r="D948" s="85">
        <f>'3454'!AY941</f>
        <v>106405.10869741616</v>
      </c>
      <c r="E948" s="85">
        <f>'3454'!AZ941</f>
        <v>112775.33027031292</v>
      </c>
      <c r="G948" s="85">
        <f>'3454'!BE941</f>
        <v>31818.881508453665</v>
      </c>
      <c r="H948" s="85">
        <f>'3454'!BF941</f>
        <v>35472.733961082027</v>
      </c>
      <c r="I948" s="85">
        <f>'3454'!BG941</f>
        <v>39126.586413710393</v>
      </c>
    </row>
    <row r="949" spans="1:9" x14ac:dyDescent="0.4">
      <c r="A949" s="35">
        <f>'3454'!Y942</f>
        <v>934500</v>
      </c>
      <c r="B949" s="106">
        <f>IF(A949&gt;174999.99,VLOOKUP(A949,'Higher Income Adjustment'!A$1:B$190,2),0)</f>
        <v>0.7000000000000004</v>
      </c>
      <c r="C949" s="85">
        <f>'3454'!AX942</f>
        <v>100132.01232966015</v>
      </c>
      <c r="D949" s="85">
        <f>'3454'!AY942</f>
        <v>106505.55828662659</v>
      </c>
      <c r="E949" s="85">
        <f>'3454'!AZ942</f>
        <v>112879.10424359303</v>
      </c>
      <c r="G949" s="85">
        <f>'3454'!BE942</f>
        <v>31846.783480103928</v>
      </c>
      <c r="H949" s="85">
        <f>'3454'!BF942</f>
        <v>35502.542743782345</v>
      </c>
      <c r="I949" s="85">
        <f>'3454'!BG942</f>
        <v>39158.302007460763</v>
      </c>
    </row>
    <row r="950" spans="1:9" x14ac:dyDescent="0.4">
      <c r="A950" s="35">
        <f>'3454'!Y943</f>
        <v>935500</v>
      </c>
      <c r="B950" s="106">
        <f>IF(A950&gt;174999.99,VLOOKUP(A950,'Higher Income Adjustment'!A$1:B$190,2),0)</f>
        <v>0.7000000000000004</v>
      </c>
      <c r="C950" s="85">
        <f>'3454'!AX943</f>
        <v>100229.13514811976</v>
      </c>
      <c r="D950" s="85">
        <f>'3454'!AY943</f>
        <v>106606.00787583704</v>
      </c>
      <c r="E950" s="85">
        <f>'3454'!AZ943</f>
        <v>112982.88060355431</v>
      </c>
      <c r="G950" s="85">
        <f>'3454'!BE943</f>
        <v>31874.684082793829</v>
      </c>
      <c r="H950" s="85">
        <f>'3454'!BF943</f>
        <v>35532.351526482656</v>
      </c>
      <c r="I950" s="85">
        <f>'3454'!BG943</f>
        <v>39190.018970171484</v>
      </c>
    </row>
    <row r="951" spans="1:9" x14ac:dyDescent="0.4">
      <c r="A951" s="35">
        <f>'3454'!Y944</f>
        <v>936500</v>
      </c>
      <c r="B951" s="106">
        <f>IF(A951&gt;174999.99,VLOOKUP(A951,'Higher Income Adjustment'!A$1:B$190,2),0)</f>
        <v>0.7000000000000004</v>
      </c>
      <c r="C951" s="85">
        <f>'3454'!AX944</f>
        <v>100326.25558363159</v>
      </c>
      <c r="D951" s="85">
        <f>'3454'!AY944</f>
        <v>106706.45746504747</v>
      </c>
      <c r="E951" s="85">
        <f>'3454'!AZ944</f>
        <v>113086.65934646335</v>
      </c>
      <c r="G951" s="85">
        <f>'3454'!BE944</f>
        <v>31902.583318664791</v>
      </c>
      <c r="H951" s="85">
        <f>'3454'!BF944</f>
        <v>35562.160309182975</v>
      </c>
      <c r="I951" s="85">
        <f>'3454'!BG944</f>
        <v>39221.737299701155</v>
      </c>
    </row>
    <row r="952" spans="1:9" x14ac:dyDescent="0.4">
      <c r="A952" s="35">
        <f>'3454'!Y945</f>
        <v>937500</v>
      </c>
      <c r="B952" s="106">
        <f>IF(A952&gt;174999.99,VLOOKUP(A952,'Higher Income Adjustment'!A$1:B$190,2),0)</f>
        <v>0.7000000000000004</v>
      </c>
      <c r="C952" s="85">
        <f>'3454'!AX945</f>
        <v>100423.37363992396</v>
      </c>
      <c r="D952" s="85">
        <f>'3454'!AY945</f>
        <v>106806.90705425791</v>
      </c>
      <c r="E952" s="85">
        <f>'3454'!AZ945</f>
        <v>113190.44046859187</v>
      </c>
      <c r="G952" s="85">
        <f>'3454'!BE945</f>
        <v>31930.481189855283</v>
      </c>
      <c r="H952" s="85">
        <f>'3454'!BF945</f>
        <v>35591.969091883286</v>
      </c>
      <c r="I952" s="85">
        <f>'3454'!BG945</f>
        <v>39253.456993911292</v>
      </c>
    </row>
    <row r="953" spans="1:9" x14ac:dyDescent="0.4">
      <c r="A953" s="35">
        <f>'3454'!Y946</f>
        <v>938500</v>
      </c>
      <c r="B953" s="106">
        <f>IF(A953&gt;174999.99,VLOOKUP(A953,'Higher Income Adjustment'!A$1:B$190,2),0)</f>
        <v>0.7000000000000004</v>
      </c>
      <c r="C953" s="85">
        <f>'3454'!AX946</f>
        <v>100520.48932071999</v>
      </c>
      <c r="D953" s="85">
        <f>'3454'!AY946</f>
        <v>106907.35664346835</v>
      </c>
      <c r="E953" s="85">
        <f>'3454'!AZ946</f>
        <v>113294.2239662167</v>
      </c>
      <c r="G953" s="85">
        <f>'3454'!BE946</f>
        <v>31958.377698500863</v>
      </c>
      <c r="H953" s="85">
        <f>'3454'!BF946</f>
        <v>35621.777874583604</v>
      </c>
      <c r="I953" s="85">
        <f>'3454'!BG946</f>
        <v>39285.178050666349</v>
      </c>
    </row>
    <row r="954" spans="1:9" x14ac:dyDescent="0.4">
      <c r="A954" s="35">
        <f>'3454'!Y947</f>
        <v>939500</v>
      </c>
      <c r="B954" s="106">
        <f>IF(A954&gt;174999.99,VLOOKUP(A954,'Higher Income Adjustment'!A$1:B$190,2),0)</f>
        <v>0.7000000000000004</v>
      </c>
      <c r="C954" s="85">
        <f>'3454'!AX947</f>
        <v>100617.60262973777</v>
      </c>
      <c r="D954" s="85">
        <f>'3454'!AY947</f>
        <v>107007.80623267879</v>
      </c>
      <c r="E954" s="85">
        <f>'3454'!AZ947</f>
        <v>113398.00983561981</v>
      </c>
      <c r="G954" s="85">
        <f>'3454'!BE947</f>
        <v>31986.272846734122</v>
      </c>
      <c r="H954" s="85">
        <f>'3454'!BF947</f>
        <v>35651.586657283915</v>
      </c>
      <c r="I954" s="85">
        <f>'3454'!BG947</f>
        <v>39316.900467833708</v>
      </c>
    </row>
    <row r="955" spans="1:9" x14ac:dyDescent="0.4">
      <c r="A955" s="35">
        <f>'3454'!Y948</f>
        <v>940500</v>
      </c>
      <c r="B955" s="106">
        <f>IF(A955&gt;174999.99,VLOOKUP(A955,'Higher Income Adjustment'!A$1:B$190,2),0)</f>
        <v>0.7000000000000004</v>
      </c>
      <c r="C955" s="85">
        <f>'3454'!AX948</f>
        <v>100714.71357069019</v>
      </c>
      <c r="D955" s="85">
        <f>'3454'!AY948</f>
        <v>107108.25582188924</v>
      </c>
      <c r="E955" s="85">
        <f>'3454'!AZ948</f>
        <v>113501.79807308828</v>
      </c>
      <c r="G955" s="85">
        <f>'3454'!BE948</f>
        <v>32014.166636684749</v>
      </c>
      <c r="H955" s="85">
        <f>'3454'!BF948</f>
        <v>35681.395439984233</v>
      </c>
      <c r="I955" s="85">
        <f>'3454'!BG948</f>
        <v>39348.624243283717</v>
      </c>
    </row>
    <row r="956" spans="1:9" x14ac:dyDescent="0.4">
      <c r="A956" s="35">
        <f>'3454'!Y949</f>
        <v>941500</v>
      </c>
      <c r="B956" s="106">
        <f>IF(A956&gt;174999.99,VLOOKUP(A956,'Higher Income Adjustment'!A$1:B$190,2),0)</f>
        <v>0.7000000000000004</v>
      </c>
      <c r="C956" s="85">
        <f>'3454'!AX949</f>
        <v>100811.82214728507</v>
      </c>
      <c r="D956" s="85">
        <f>'3454'!AY949</f>
        <v>107208.70541109967</v>
      </c>
      <c r="E956" s="85">
        <f>'3454'!AZ949</f>
        <v>113605.58867491427</v>
      </c>
      <c r="G956" s="85">
        <f>'3454'!BE949</f>
        <v>32042.059070479467</v>
      </c>
      <c r="H956" s="85">
        <f>'3454'!BF949</f>
        <v>35711.204222684544</v>
      </c>
      <c r="I956" s="85">
        <f>'3454'!BG949</f>
        <v>39380.349374889622</v>
      </c>
    </row>
    <row r="957" spans="1:9" x14ac:dyDescent="0.4">
      <c r="A957" s="35">
        <f>'3454'!Y950</f>
        <v>942500</v>
      </c>
      <c r="B957" s="106">
        <f>IF(A957&gt;174999.99,VLOOKUP(A957,'Higher Income Adjustment'!A$1:B$190,2),0)</f>
        <v>0.7000000000000004</v>
      </c>
      <c r="C957" s="85">
        <f>'3454'!AX950</f>
        <v>100908.9283632251</v>
      </c>
      <c r="D957" s="85">
        <f>'3454'!AY950</f>
        <v>107309.15500031011</v>
      </c>
      <c r="E957" s="85">
        <f>'3454'!AZ950</f>
        <v>113709.38163739513</v>
      </c>
      <c r="G957" s="85">
        <f>'3454'!BE950</f>
        <v>32069.950150242086</v>
      </c>
      <c r="H957" s="85">
        <f>'3454'!BF950</f>
        <v>35741.013005384862</v>
      </c>
      <c r="I957" s="85">
        <f>'3454'!BG950</f>
        <v>39412.075860527642</v>
      </c>
    </row>
    <row r="958" spans="1:9" x14ac:dyDescent="0.4">
      <c r="A958" s="35">
        <f>'3454'!Y951</f>
        <v>943500</v>
      </c>
      <c r="B958" s="106">
        <f>IF(A958&gt;174999.99,VLOOKUP(A958,'Higher Income Adjustment'!A$1:B$190,2),0)</f>
        <v>0.7000000000000004</v>
      </c>
      <c r="C958" s="85">
        <f>'3454'!AX951</f>
        <v>101006.03222220784</v>
      </c>
      <c r="D958" s="85">
        <f>'3454'!AY951</f>
        <v>107409.60458952055</v>
      </c>
      <c r="E958" s="85">
        <f>'3454'!AZ951</f>
        <v>113813.17695683325</v>
      </c>
      <c r="G958" s="85">
        <f>'3454'!BE951</f>
        <v>32097.839878093459</v>
      </c>
      <c r="H958" s="85">
        <f>'3454'!BF951</f>
        <v>35770.821788085173</v>
      </c>
      <c r="I958" s="85">
        <f>'3454'!BG951</f>
        <v>39443.803698076888</v>
      </c>
    </row>
    <row r="959" spans="1:9" x14ac:dyDescent="0.4">
      <c r="A959" s="35">
        <f>'3454'!Y952</f>
        <v>944500</v>
      </c>
      <c r="B959" s="106">
        <f>IF(A959&gt;174999.99,VLOOKUP(A959,'Higher Income Adjustment'!A$1:B$190,2),0)</f>
        <v>0.7000000000000004</v>
      </c>
      <c r="C959" s="85">
        <f>'3454'!AX952</f>
        <v>101103.13372792577</v>
      </c>
      <c r="D959" s="85">
        <f>'3454'!AY952</f>
        <v>107510.05417873099</v>
      </c>
      <c r="E959" s="85">
        <f>'3454'!AZ952</f>
        <v>113916.97462953621</v>
      </c>
      <c r="G959" s="85">
        <f>'3454'!BE952</f>
        <v>32125.728256151517</v>
      </c>
      <c r="H959" s="85">
        <f>'3454'!BF952</f>
        <v>35800.630570785484</v>
      </c>
      <c r="I959" s="85">
        <f>'3454'!BG952</f>
        <v>39475.532885419452</v>
      </c>
    </row>
    <row r="960" spans="1:9" x14ac:dyDescent="0.4">
      <c r="A960" s="35">
        <f>'3454'!Y953</f>
        <v>945500</v>
      </c>
      <c r="B960" s="106">
        <f>IF(A960&gt;174999.99,VLOOKUP(A960,'Higher Income Adjustment'!A$1:B$190,2),0)</f>
        <v>0.7000000000000004</v>
      </c>
      <c r="C960" s="85">
        <f>'3454'!AX953</f>
        <v>101200.23288406616</v>
      </c>
      <c r="D960" s="85">
        <f>'3454'!AY953</f>
        <v>107610.50376794142</v>
      </c>
      <c r="E960" s="85">
        <f>'3454'!AZ953</f>
        <v>114020.77465181668</v>
      </c>
      <c r="G960" s="85">
        <f>'3454'!BE953</f>
        <v>32153.615286531262</v>
      </c>
      <c r="H960" s="85">
        <f>'3454'!BF953</f>
        <v>35830.439353485803</v>
      </c>
      <c r="I960" s="85">
        <f>'3454'!BG953</f>
        <v>39507.263420440344</v>
      </c>
    </row>
    <row r="961" spans="1:9" x14ac:dyDescent="0.4">
      <c r="A961" s="35">
        <f>'3454'!Y954</f>
        <v>946500</v>
      </c>
      <c r="B961" s="106">
        <f>IF(A961&gt;174999.99,VLOOKUP(A961,'Higher Income Adjustment'!A$1:B$190,2),0)</f>
        <v>0.7000000000000004</v>
      </c>
      <c r="C961" s="85">
        <f>'3454'!AX954</f>
        <v>101297.32969431129</v>
      </c>
      <c r="D961" s="85">
        <f>'3454'!AY954</f>
        <v>107710.95335715187</v>
      </c>
      <c r="E961" s="85">
        <f>'3454'!AZ954</f>
        <v>114124.57701999244</v>
      </c>
      <c r="G961" s="85">
        <f>'3454'!BE954</f>
        <v>32181.500971344733</v>
      </c>
      <c r="H961" s="85">
        <f>'3454'!BF954</f>
        <v>35860.248136186114</v>
      </c>
      <c r="I961" s="85">
        <f>'3454'!BG954</f>
        <v>39538.995301027498</v>
      </c>
    </row>
    <row r="962" spans="1:9" x14ac:dyDescent="0.4">
      <c r="A962" s="35">
        <f>'3454'!Y955</f>
        <v>947500</v>
      </c>
      <c r="B962" s="106">
        <f>IF(A962&gt;174999.99,VLOOKUP(A962,'Higher Income Adjustment'!A$1:B$190,2),0)</f>
        <v>0.7000000000000004</v>
      </c>
      <c r="C962" s="85">
        <f>'3454'!AX955</f>
        <v>101394.42416233823</v>
      </c>
      <c r="D962" s="85">
        <f>'3454'!AY955</f>
        <v>107811.40294636232</v>
      </c>
      <c r="E962" s="85">
        <f>'3454'!AZ955</f>
        <v>114228.38173038641</v>
      </c>
      <c r="G962" s="85">
        <f>'3454'!BE955</f>
        <v>32209.385312701055</v>
      </c>
      <c r="H962" s="85">
        <f>'3454'!BF955</f>
        <v>35890.056918886432</v>
      </c>
      <c r="I962" s="85">
        <f>'3454'!BG955</f>
        <v>39570.728525071812</v>
      </c>
    </row>
    <row r="963" spans="1:9" x14ac:dyDescent="0.4">
      <c r="A963" s="35">
        <f>'3454'!Y956</f>
        <v>948500</v>
      </c>
      <c r="B963" s="106">
        <f>IF(A963&gt;174999.99,VLOOKUP(A963,'Higher Income Adjustment'!A$1:B$190,2),0)</f>
        <v>0.7000000000000004</v>
      </c>
      <c r="C963" s="85">
        <f>'3454'!AX956</f>
        <v>101491.51629181889</v>
      </c>
      <c r="D963" s="85">
        <f>'3454'!AY956</f>
        <v>107911.85253557275</v>
      </c>
      <c r="E963" s="85">
        <f>'3454'!AZ956</f>
        <v>114332.18877932661</v>
      </c>
      <c r="G963" s="85">
        <f>'3454'!BE956</f>
        <v>32237.268312706401</v>
      </c>
      <c r="H963" s="85">
        <f>'3454'!BF956</f>
        <v>35919.865701586743</v>
      </c>
      <c r="I963" s="85">
        <f>'3454'!BG956</f>
        <v>39602.463090467085</v>
      </c>
    </row>
    <row r="964" spans="1:9" x14ac:dyDescent="0.4">
      <c r="A964" s="35">
        <f>'3454'!Y957</f>
        <v>949500</v>
      </c>
      <c r="B964" s="106">
        <f>IF(A964&gt;174999.99,VLOOKUP(A964,'Higher Income Adjustment'!A$1:B$190,2),0)</f>
        <v>0.7000000000000004</v>
      </c>
      <c r="C964" s="85">
        <f>'3454'!AX957</f>
        <v>101588.60608642019</v>
      </c>
      <c r="D964" s="85">
        <f>'3454'!AY957</f>
        <v>108012.30212478319</v>
      </c>
      <c r="E964" s="85">
        <f>'3454'!AZ957</f>
        <v>114435.9981631462</v>
      </c>
      <c r="G964" s="85">
        <f>'3454'!BE957</f>
        <v>32265.149973464024</v>
      </c>
      <c r="H964" s="85">
        <f>'3454'!BF957</f>
        <v>35949.674484287061</v>
      </c>
      <c r="I964" s="85">
        <f>'3454'!BG957</f>
        <v>39634.198995110099</v>
      </c>
    </row>
    <row r="965" spans="1:9" x14ac:dyDescent="0.4">
      <c r="A965" s="35">
        <f>'3454'!Y958</f>
        <v>950500</v>
      </c>
      <c r="B965" s="106">
        <f>IF(A965&gt;174999.99,VLOOKUP(A965,'Higher Income Adjustment'!A$1:B$190,2),0)</f>
        <v>0.7000000000000004</v>
      </c>
      <c r="C965" s="85">
        <f>'3454'!AX958</f>
        <v>101685.69354980382</v>
      </c>
      <c r="D965" s="85">
        <f>'3454'!AY958</f>
        <v>108112.75171399362</v>
      </c>
      <c r="E965" s="85">
        <f>'3454'!AZ958</f>
        <v>114539.80987818343</v>
      </c>
      <c r="G965" s="85">
        <f>'3454'!BE958</f>
        <v>32293.030297074223</v>
      </c>
      <c r="H965" s="85">
        <f>'3454'!BF958</f>
        <v>35979.483266987372</v>
      </c>
      <c r="I965" s="85">
        <f>'3454'!BG958</f>
        <v>39665.936236900525</v>
      </c>
    </row>
    <row r="966" spans="1:9" x14ac:dyDescent="0.4">
      <c r="A966" s="35">
        <f>'3454'!Y959</f>
        <v>951500</v>
      </c>
      <c r="B966" s="106">
        <f>IF(A966&gt;174999.99,VLOOKUP(A966,'Higher Income Adjustment'!A$1:B$190,2),0)</f>
        <v>0.7000000000000004</v>
      </c>
      <c r="C966" s="85">
        <f>'3454'!AX959</f>
        <v>101782.77868562643</v>
      </c>
      <c r="D966" s="85">
        <f>'3454'!AY959</f>
        <v>108213.20130320407</v>
      </c>
      <c r="E966" s="85">
        <f>'3454'!AZ959</f>
        <v>114643.62392078171</v>
      </c>
      <c r="G966" s="85">
        <f>'3454'!BE959</f>
        <v>32320.909285634374</v>
      </c>
      <c r="H966" s="85">
        <f>'3454'!BF959</f>
        <v>36009.29204968769</v>
      </c>
      <c r="I966" s="85">
        <f>'3454'!BG959</f>
        <v>39697.674813741003</v>
      </c>
    </row>
    <row r="967" spans="1:9" x14ac:dyDescent="0.4">
      <c r="A967" s="35">
        <f>'3454'!Y960</f>
        <v>952500</v>
      </c>
      <c r="B967" s="106">
        <f>IF(A967&gt;174999.99,VLOOKUP(A967,'Higher Income Adjustment'!A$1:B$190,2),0)</f>
        <v>0.7000000000000004</v>
      </c>
      <c r="C967" s="85">
        <f>'3454'!AX960</f>
        <v>101879.86149753944</v>
      </c>
      <c r="D967" s="85">
        <f>'3454'!AY960</f>
        <v>108313.6508924145</v>
      </c>
      <c r="E967" s="85">
        <f>'3454'!AZ960</f>
        <v>114747.44028728956</v>
      </c>
      <c r="G967" s="85">
        <f>'3454'!BE960</f>
        <v>32348.786941238897</v>
      </c>
      <c r="H967" s="85">
        <f>'3454'!BF960</f>
        <v>36039.100832388001</v>
      </c>
      <c r="I967" s="85">
        <f>'3454'!BG960</f>
        <v>39729.414723537106</v>
      </c>
    </row>
    <row r="968" spans="1:9" x14ac:dyDescent="0.4">
      <c r="A968" s="35">
        <f>'3454'!Y961</f>
        <v>953500</v>
      </c>
      <c r="B968" s="106">
        <f>IF(A968&gt;174999.99,VLOOKUP(A968,'Higher Income Adjustment'!A$1:B$190,2),0)</f>
        <v>0.7000000000000004</v>
      </c>
      <c r="C968" s="85">
        <f>'3454'!AX961</f>
        <v>101976.9419891893</v>
      </c>
      <c r="D968" s="85">
        <f>'3454'!AY961</f>
        <v>108414.10048162495</v>
      </c>
      <c r="E968" s="85">
        <f>'3454'!AZ961</f>
        <v>114851.25897406059</v>
      </c>
      <c r="G968" s="85">
        <f>'3454'!BE961</f>
        <v>32376.66326597931</v>
      </c>
      <c r="H968" s="85">
        <f>'3454'!BF961</f>
        <v>36068.90961508832</v>
      </c>
      <c r="I968" s="85">
        <f>'3454'!BG961</f>
        <v>39761.155964197329</v>
      </c>
    </row>
    <row r="969" spans="1:9" x14ac:dyDescent="0.4">
      <c r="A969" s="35">
        <f>'3454'!Y962</f>
        <v>954500</v>
      </c>
      <c r="B969" s="106">
        <f>IF(A969&gt;174999.99,VLOOKUP(A969,'Higher Income Adjustment'!A$1:B$190,2),0)</f>
        <v>0.7000000000000004</v>
      </c>
      <c r="C969" s="85">
        <f>'3454'!AX962</f>
        <v>102074.02016421722</v>
      </c>
      <c r="D969" s="85">
        <f>'3454'!AY962</f>
        <v>108514.55007083539</v>
      </c>
      <c r="E969" s="85">
        <f>'3454'!AZ962</f>
        <v>114955.07997745357</v>
      </c>
      <c r="G969" s="85">
        <f>'3454'!BE962</f>
        <v>32404.538261944152</v>
      </c>
      <c r="H969" s="85">
        <f>'3454'!BF962</f>
        <v>36098.718397788631</v>
      </c>
      <c r="I969" s="85">
        <f>'3454'!BG962</f>
        <v>39792.89853363311</v>
      </c>
    </row>
    <row r="970" spans="1:9" x14ac:dyDescent="0.4">
      <c r="A970" s="35">
        <f>'3454'!Y963</f>
        <v>955500</v>
      </c>
      <c r="B970" s="106">
        <f>IF(A970&gt;174999.99,VLOOKUP(A970,'Higher Income Adjustment'!A$1:B$190,2),0)</f>
        <v>0.7000000000000004</v>
      </c>
      <c r="C970" s="85">
        <f>'3454'!AX963</f>
        <v>102171.0960262593</v>
      </c>
      <c r="D970" s="85">
        <f>'3454'!AY963</f>
        <v>108614.99966004583</v>
      </c>
      <c r="E970" s="85">
        <f>'3454'!AZ963</f>
        <v>115058.90329383235</v>
      </c>
      <c r="G970" s="85">
        <f>'3454'!BE963</f>
        <v>32432.41193121906</v>
      </c>
      <c r="H970" s="85">
        <f>'3454'!BF963</f>
        <v>36128.527180488949</v>
      </c>
      <c r="I970" s="85">
        <f>'3454'!BG963</f>
        <v>39824.642429758838</v>
      </c>
    </row>
    <row r="971" spans="1:9" x14ac:dyDescent="0.4">
      <c r="A971" s="35">
        <f>'3454'!Y964</f>
        <v>956500</v>
      </c>
      <c r="B971" s="106">
        <f>IF(A971&gt;174999.99,VLOOKUP(A971,'Higher Income Adjustment'!A$1:B$190,2),0)</f>
        <v>0.7000000000000004</v>
      </c>
      <c r="C971" s="85">
        <f>'3454'!AX964</f>
        <v>102268.16957894662</v>
      </c>
      <c r="D971" s="85">
        <f>'3454'!AY964</f>
        <v>108715.44924925627</v>
      </c>
      <c r="E971" s="85">
        <f>'3454'!AZ964</f>
        <v>115162.72891956593</v>
      </c>
      <c r="G971" s="85">
        <f>'3454'!BE964</f>
        <v>32460.284275886712</v>
      </c>
      <c r="H971" s="85">
        <f>'3454'!BF964</f>
        <v>36158.33596318926</v>
      </c>
      <c r="I971" s="85">
        <f>'3454'!BG964</f>
        <v>39856.387650491808</v>
      </c>
    </row>
    <row r="972" spans="1:9" x14ac:dyDescent="0.4">
      <c r="A972" s="35">
        <f>'3454'!Y965</f>
        <v>957500</v>
      </c>
      <c r="B972" s="106">
        <f>IF(A972&gt;174999.99,VLOOKUP(A972,'Higher Income Adjustment'!A$1:B$190,2),0)</f>
        <v>0.7000000000000004</v>
      </c>
      <c r="C972" s="85">
        <f>'3454'!AX965</f>
        <v>102365.240825905</v>
      </c>
      <c r="D972" s="85">
        <f>'3454'!AY965</f>
        <v>108815.8988384667</v>
      </c>
      <c r="E972" s="85">
        <f>'3454'!AZ965</f>
        <v>115266.55685102841</v>
      </c>
      <c r="G972" s="85">
        <f>'3454'!BE965</f>
        <v>32488.155298026868</v>
      </c>
      <c r="H972" s="85">
        <f>'3454'!BF965</f>
        <v>36188.144745889578</v>
      </c>
      <c r="I972" s="85">
        <f>'3454'!BG965</f>
        <v>39888.134193752288</v>
      </c>
    </row>
    <row r="973" spans="1:9" x14ac:dyDescent="0.4">
      <c r="A973" s="35">
        <f>'3454'!Y966</f>
        <v>958500</v>
      </c>
      <c r="B973" s="106">
        <f>IF(A973&gt;174999.99,VLOOKUP(A973,'Higher Income Adjustment'!A$1:B$190,2),0)</f>
        <v>0.7000000000000004</v>
      </c>
      <c r="C973" s="85">
        <f>'3454'!AX966</f>
        <v>102462.30977075528</v>
      </c>
      <c r="D973" s="85">
        <f>'3454'!AY966</f>
        <v>108916.34842767715</v>
      </c>
      <c r="E973" s="85">
        <f>'3454'!AZ966</f>
        <v>115370.38708459902</v>
      </c>
      <c r="G973" s="85">
        <f>'3454'!BE966</f>
        <v>32516.024999716337</v>
      </c>
      <c r="H973" s="85">
        <f>'3454'!BF966</f>
        <v>36217.953528589889</v>
      </c>
      <c r="I973" s="85">
        <f>'3454'!BG966</f>
        <v>39919.882057463445</v>
      </c>
    </row>
    <row r="974" spans="1:9" x14ac:dyDescent="0.4">
      <c r="A974" s="35">
        <f>'3454'!Y967</f>
        <v>959500</v>
      </c>
      <c r="B974" s="106">
        <f>IF(A974&gt;174999.99,VLOOKUP(A974,'Higher Income Adjustment'!A$1:B$190,2),0)</f>
        <v>0.7000000000000004</v>
      </c>
      <c r="C974" s="85">
        <f>'3454'!AX967</f>
        <v>102559.37641711308</v>
      </c>
      <c r="D974" s="85">
        <f>'3454'!AY967</f>
        <v>109016.79801688758</v>
      </c>
      <c r="E974" s="85">
        <f>'3454'!AZ967</f>
        <v>115474.21961666209</v>
      </c>
      <c r="G974" s="85">
        <f>'3454'!BE967</f>
        <v>32543.893383029004</v>
      </c>
      <c r="H974" s="85">
        <f>'3454'!BF967</f>
        <v>36247.7623112902</v>
      </c>
      <c r="I974" s="85">
        <f>'3454'!BG967</f>
        <v>39951.631239551396</v>
      </c>
    </row>
    <row r="975" spans="1:9" x14ac:dyDescent="0.4">
      <c r="A975" s="35">
        <f>'3454'!Y968</f>
        <v>960500</v>
      </c>
      <c r="B975" s="106">
        <f>IF(A975&gt;174999.99,VLOOKUP(A975,'Higher Income Adjustment'!A$1:B$190,2),0)</f>
        <v>0.7000000000000004</v>
      </c>
      <c r="C975" s="85">
        <f>'3454'!AX968</f>
        <v>102656.44076858896</v>
      </c>
      <c r="D975" s="85">
        <f>'3454'!AY968</f>
        <v>109117.24760609803</v>
      </c>
      <c r="E975" s="85">
        <f>'3454'!AZ968</f>
        <v>115578.05444360709</v>
      </c>
      <c r="G975" s="85">
        <f>'3454'!BE968</f>
        <v>32571.760450035821</v>
      </c>
      <c r="H975" s="85">
        <f>'3454'!BF968</f>
        <v>36277.571093990518</v>
      </c>
      <c r="I975" s="85">
        <f>'3454'!BG968</f>
        <v>39983.381737945216</v>
      </c>
    </row>
    <row r="976" spans="1:9" x14ac:dyDescent="0.4">
      <c r="A976" s="35">
        <f>'3454'!Y969</f>
        <v>961500</v>
      </c>
      <c r="B976" s="106">
        <f>IF(A976&gt;174999.99,VLOOKUP(A976,'Higher Income Adjustment'!A$1:B$190,2),0)</f>
        <v>0.7000000000000004</v>
      </c>
      <c r="C976" s="85">
        <f>'3454'!AX969</f>
        <v>102753.50282878833</v>
      </c>
      <c r="D976" s="85">
        <f>'3454'!AY969</f>
        <v>109217.69719530847</v>
      </c>
      <c r="E976" s="85">
        <f>'3454'!AZ969</f>
        <v>115681.89156182861</v>
      </c>
      <c r="G976" s="85">
        <f>'3454'!BE969</f>
        <v>32599.626202804786</v>
      </c>
      <c r="H976" s="85">
        <f>'3454'!BF969</f>
        <v>36307.379876690829</v>
      </c>
      <c r="I976" s="85">
        <f>'3454'!BG969</f>
        <v>40015.133550576873</v>
      </c>
    </row>
    <row r="977" spans="1:9" x14ac:dyDescent="0.4">
      <c r="A977" s="35">
        <f>'3454'!Y970</f>
        <v>962500</v>
      </c>
      <c r="B977" s="106">
        <f>IF(A977&gt;174999.99,VLOOKUP(A977,'Higher Income Adjustment'!A$1:B$190,2),0)</f>
        <v>0.7000000000000004</v>
      </c>
      <c r="C977" s="85">
        <f>'3454'!AX970</f>
        <v>102850.5626013115</v>
      </c>
      <c r="D977" s="85">
        <f>'3454'!AY970</f>
        <v>109318.1467845189</v>
      </c>
      <c r="E977" s="85">
        <f>'3454'!AZ970</f>
        <v>115785.73096772631</v>
      </c>
      <c r="G977" s="85">
        <f>'3454'!BE970</f>
        <v>32627.490643400986</v>
      </c>
      <c r="H977" s="85">
        <f>'3454'!BF970</f>
        <v>36337.188659391148</v>
      </c>
      <c r="I977" s="85">
        <f>'3454'!BG970</f>
        <v>40046.886675381313</v>
      </c>
    </row>
    <row r="978" spans="1:9" x14ac:dyDescent="0.4">
      <c r="A978" s="35">
        <f>'3454'!Y971</f>
        <v>963500</v>
      </c>
      <c r="B978" s="106">
        <f>IF(A978&gt;174999.99,VLOOKUP(A978,'Higher Income Adjustment'!A$1:B$190,2),0)</f>
        <v>0.7000000000000004</v>
      </c>
      <c r="C978" s="85">
        <f>'3454'!AX971</f>
        <v>102947.62008975368</v>
      </c>
      <c r="D978" s="85">
        <f>'3454'!AY971</f>
        <v>109418.59637372935</v>
      </c>
      <c r="E978" s="85">
        <f>'3454'!AZ971</f>
        <v>115889.57265770502</v>
      </c>
      <c r="G978" s="85">
        <f>'3454'!BE971</f>
        <v>32655.353773886553</v>
      </c>
      <c r="H978" s="85">
        <f>'3454'!BF971</f>
        <v>36366.997442091459</v>
      </c>
      <c r="I978" s="85">
        <f>'3454'!BG971</f>
        <v>40078.641110296361</v>
      </c>
    </row>
    <row r="979" spans="1:9" x14ac:dyDescent="0.4">
      <c r="A979" s="35">
        <f>'3454'!Y972</f>
        <v>964500</v>
      </c>
      <c r="B979" s="106">
        <f>IF(A979&gt;174999.99,VLOOKUP(A979,'Higher Income Adjustment'!A$1:B$190,2),0)</f>
        <v>0.7000000000000004</v>
      </c>
      <c r="C979" s="85">
        <f>'3454'!AX972</f>
        <v>103044.6752977049</v>
      </c>
      <c r="D979" s="85">
        <f>'3454'!AY972</f>
        <v>109519.04596293978</v>
      </c>
      <c r="E979" s="85">
        <f>'3454'!AZ972</f>
        <v>115993.41662817466</v>
      </c>
      <c r="G979" s="85">
        <f>'3454'!BE972</f>
        <v>32683.215596320711</v>
      </c>
      <c r="H979" s="85">
        <f>'3454'!BF972</f>
        <v>36396.806224791777</v>
      </c>
      <c r="I979" s="85">
        <f>'3454'!BG972</f>
        <v>40110.396853262842</v>
      </c>
    </row>
    <row r="980" spans="1:9" x14ac:dyDescent="0.4">
      <c r="A980" s="35">
        <f>'3454'!Y973</f>
        <v>965500</v>
      </c>
      <c r="B980" s="106">
        <f>IF(A980&gt;174999.99,VLOOKUP(A980,'Higher Income Adjustment'!A$1:B$190,2),0)</f>
        <v>0.7000000000000004</v>
      </c>
      <c r="C980" s="85">
        <f>'3454'!AX973</f>
        <v>103141.72822875019</v>
      </c>
      <c r="D980" s="85">
        <f>'3454'!AY973</f>
        <v>109619.49555215023</v>
      </c>
      <c r="E980" s="85">
        <f>'3454'!AZ973</f>
        <v>116097.26287555027</v>
      </c>
      <c r="G980" s="85">
        <f>'3454'!BE973</f>
        <v>32711.076112759718</v>
      </c>
      <c r="H980" s="85">
        <f>'3454'!BF973</f>
        <v>36426.615007492088</v>
      </c>
      <c r="I980" s="85">
        <f>'3454'!BG973</f>
        <v>40142.153902224454</v>
      </c>
    </row>
    <row r="981" spans="1:9" x14ac:dyDescent="0.4">
      <c r="A981" s="35">
        <f>'3454'!Y974</f>
        <v>966500</v>
      </c>
      <c r="B981" s="106">
        <f>IF(A981&gt;174999.99,VLOOKUP(A981,'Higher Income Adjustment'!A$1:B$190,2),0)</f>
        <v>0.7000000000000004</v>
      </c>
      <c r="C981" s="85">
        <f>'3454'!AX974</f>
        <v>103238.77888646936</v>
      </c>
      <c r="D981" s="85">
        <f>'3454'!AY974</f>
        <v>109719.94514136066</v>
      </c>
      <c r="E981" s="85">
        <f>'3454'!AZ974</f>
        <v>116201.11139625196</v>
      </c>
      <c r="G981" s="85">
        <f>'3454'!BE974</f>
        <v>32738.935325256934</v>
      </c>
      <c r="H981" s="85">
        <f>'3454'!BF974</f>
        <v>36456.423790192406</v>
      </c>
      <c r="I981" s="85">
        <f>'3454'!BG974</f>
        <v>40173.912255127878</v>
      </c>
    </row>
    <row r="982" spans="1:9" x14ac:dyDescent="0.4">
      <c r="A982" s="35">
        <f>'3454'!Y975</f>
        <v>967500</v>
      </c>
      <c r="B982" s="106">
        <f>IF(A982&gt;174999.99,VLOOKUP(A982,'Higher Income Adjustment'!A$1:B$190,2),0)</f>
        <v>0.7000000000000004</v>
      </c>
      <c r="C982" s="85">
        <f>'3454'!AX975</f>
        <v>103335.82727443716</v>
      </c>
      <c r="D982" s="85">
        <f>'3454'!AY975</f>
        <v>109820.3947305711</v>
      </c>
      <c r="E982" s="85">
        <f>'3454'!AZ975</f>
        <v>116304.96218670504</v>
      </c>
      <c r="G982" s="85">
        <f>'3454'!BE975</f>
        <v>32766.793235862755</v>
      </c>
      <c r="H982" s="85">
        <f>'3454'!BF975</f>
        <v>36486.232572892717</v>
      </c>
      <c r="I982" s="85">
        <f>'3454'!BG975</f>
        <v>40205.671909922676</v>
      </c>
    </row>
    <row r="983" spans="1:9" x14ac:dyDescent="0.4">
      <c r="A983" s="35">
        <f>'3454'!Y976</f>
        <v>968500</v>
      </c>
      <c r="B983" s="106">
        <f>IF(A983&gt;174999.99,VLOOKUP(A983,'Higher Income Adjustment'!A$1:B$190,2),0)</f>
        <v>0.7000000000000004</v>
      </c>
      <c r="C983" s="85">
        <f>'3454'!AX976</f>
        <v>103432.87339622324</v>
      </c>
      <c r="D983" s="85">
        <f>'3454'!AY976</f>
        <v>109920.84431978155</v>
      </c>
      <c r="E983" s="85">
        <f>'3454'!AZ976</f>
        <v>116408.81524333986</v>
      </c>
      <c r="G983" s="85">
        <f>'3454'!BE976</f>
        <v>32794.649846624678</v>
      </c>
      <c r="H983" s="85">
        <f>'3454'!BF976</f>
        <v>36516.041355593035</v>
      </c>
      <c r="I983" s="85">
        <f>'3454'!BG976</f>
        <v>40237.432864561393</v>
      </c>
    </row>
    <row r="984" spans="1:9" x14ac:dyDescent="0.4">
      <c r="A984" s="35">
        <f>'3454'!Y977</f>
        <v>969500</v>
      </c>
      <c r="B984" s="106">
        <f>IF(A984&gt;174999.99,VLOOKUP(A984,'Higher Income Adjustment'!A$1:B$190,2),0)</f>
        <v>0.7000000000000004</v>
      </c>
      <c r="C984" s="85">
        <f>'3454'!AX977</f>
        <v>103529.91725539207</v>
      </c>
      <c r="D984" s="85">
        <f>'3454'!AY977</f>
        <v>110021.29390899198</v>
      </c>
      <c r="E984" s="85">
        <f>'3454'!AZ977</f>
        <v>116512.6705625919</v>
      </c>
      <c r="G984" s="85">
        <f>'3454'!BE977</f>
        <v>32822.505159587228</v>
      </c>
      <c r="H984" s="85">
        <f>'3454'!BF977</f>
        <v>36545.850138293346</v>
      </c>
      <c r="I984" s="85">
        <f>'3454'!BG977</f>
        <v>40269.195116999465</v>
      </c>
    </row>
    <row r="985" spans="1:9" x14ac:dyDescent="0.4">
      <c r="A985" s="35">
        <f>'3454'!Y978</f>
        <v>970500</v>
      </c>
      <c r="B985" s="106">
        <f>IF(A985&gt;174999.99,VLOOKUP(A985,'Higher Income Adjustment'!A$1:B$190,2),0)</f>
        <v>0.7000000000000004</v>
      </c>
      <c r="C985" s="85">
        <f>'3454'!AX978</f>
        <v>103626.95885550311</v>
      </c>
      <c r="D985" s="85">
        <f>'3454'!AY978</f>
        <v>110121.74349820243</v>
      </c>
      <c r="E985" s="85">
        <f>'3454'!AZ978</f>
        <v>116616.52814090175</v>
      </c>
      <c r="G985" s="85">
        <f>'3454'!BE978</f>
        <v>32850.359176792037</v>
      </c>
      <c r="H985" s="85">
        <f>'3454'!BF978</f>
        <v>36575.658920993665</v>
      </c>
      <c r="I985" s="85">
        <f>'3454'!BG978</f>
        <v>40300.958665195292</v>
      </c>
    </row>
    <row r="986" spans="1:9" x14ac:dyDescent="0.4">
      <c r="A986" s="35">
        <f>'3454'!Y979</f>
        <v>971500</v>
      </c>
      <c r="B986" s="106">
        <f>IF(A986&gt;174999.99,VLOOKUP(A986,'Higher Income Adjustment'!A$1:B$190,2),0)</f>
        <v>0.7000000000000004</v>
      </c>
      <c r="C986" s="85">
        <f>'3454'!AX979</f>
        <v>103723.99820011061</v>
      </c>
      <c r="D986" s="85">
        <f>'3454'!AY979</f>
        <v>110222.19308741286</v>
      </c>
      <c r="E986" s="85">
        <f>'3454'!AZ979</f>
        <v>116720.38797471511</v>
      </c>
      <c r="G986" s="85">
        <f>'3454'!BE979</f>
        <v>32878.211900277784</v>
      </c>
      <c r="H986" s="85">
        <f>'3454'!BF979</f>
        <v>36605.467703693976</v>
      </c>
      <c r="I986" s="85">
        <f>'3454'!BG979</f>
        <v>40332.723507110168</v>
      </c>
    </row>
    <row r="987" spans="1:9" x14ac:dyDescent="0.4">
      <c r="A987" s="35">
        <f>'3454'!Y980</f>
        <v>972500</v>
      </c>
      <c r="B987" s="106">
        <f>IF(A987&gt;174999.99,VLOOKUP(A987,'Higher Income Adjustment'!A$1:B$190,2),0)</f>
        <v>0.7000000000000004</v>
      </c>
      <c r="C987" s="85">
        <f>'3454'!AX980</f>
        <v>103821.0352927638</v>
      </c>
      <c r="D987" s="85">
        <f>'3454'!AY980</f>
        <v>110322.64267662331</v>
      </c>
      <c r="E987" s="85">
        <f>'3454'!AZ980</f>
        <v>116824.25006048281</v>
      </c>
      <c r="G987" s="85">
        <f>'3454'!BE980</f>
        <v>32906.063332080237</v>
      </c>
      <c r="H987" s="85">
        <f>'3454'!BF980</f>
        <v>36635.276486394294</v>
      </c>
      <c r="I987" s="85">
        <f>'3454'!BG980</f>
        <v>40364.489640708351</v>
      </c>
    </row>
    <row r="988" spans="1:9" x14ac:dyDescent="0.4">
      <c r="A988" s="35">
        <f>'3454'!Y981</f>
        <v>973500</v>
      </c>
      <c r="B988" s="106">
        <f>IF(A988&gt;174999.99,VLOOKUP(A988,'Higher Income Adjustment'!A$1:B$190,2),0)</f>
        <v>0.7000000000000004</v>
      </c>
      <c r="C988" s="85">
        <f>'3454'!AX981</f>
        <v>103918.07013700674</v>
      </c>
      <c r="D988" s="85">
        <f>'3454'!AY981</f>
        <v>110423.09226583374</v>
      </c>
      <c r="E988" s="85">
        <f>'3454'!AZ981</f>
        <v>116928.11439466073</v>
      </c>
      <c r="G988" s="85">
        <f>'3454'!BE981</f>
        <v>32933.913474232213</v>
      </c>
      <c r="H988" s="85">
        <f>'3454'!BF981</f>
        <v>36665.085269094605</v>
      </c>
      <c r="I988" s="85">
        <f>'3454'!BG981</f>
        <v>40396.257063956997</v>
      </c>
    </row>
    <row r="989" spans="1:9" x14ac:dyDescent="0.4">
      <c r="A989" s="35">
        <f>'3454'!Y982</f>
        <v>974500</v>
      </c>
      <c r="B989" s="106">
        <f>IF(A989&gt;174999.99,VLOOKUP(A989,'Higher Income Adjustment'!A$1:B$190,2),0)</f>
        <v>0.7000000000000004</v>
      </c>
      <c r="C989" s="85">
        <f>'3454'!AX982</f>
        <v>104015.10273637844</v>
      </c>
      <c r="D989" s="85">
        <f>'3454'!AY982</f>
        <v>110523.54185504418</v>
      </c>
      <c r="E989" s="85">
        <f>'3454'!AZ982</f>
        <v>117031.98097370993</v>
      </c>
      <c r="G989" s="85">
        <f>'3454'!BE982</f>
        <v>32961.762328763616</v>
      </c>
      <c r="H989" s="85">
        <f>'3454'!BF982</f>
        <v>36694.894051794916</v>
      </c>
      <c r="I989" s="85">
        <f>'3454'!BG982</f>
        <v>40428.025774826216</v>
      </c>
    </row>
    <row r="990" spans="1:9" x14ac:dyDescent="0.4">
      <c r="A990" s="35">
        <f>'3454'!Y983</f>
        <v>975500</v>
      </c>
      <c r="B990" s="106">
        <f>IF(A990&gt;174999.99,VLOOKUP(A990,'Higher Income Adjustment'!A$1:B$190,2),0)</f>
        <v>0.7000000000000004</v>
      </c>
      <c r="C990" s="85">
        <f>'3454'!AX983</f>
        <v>104112.13309441277</v>
      </c>
      <c r="D990" s="85">
        <f>'3454'!AY983</f>
        <v>110623.99144425463</v>
      </c>
      <c r="E990" s="85">
        <f>'3454'!AZ983</f>
        <v>117135.84979409649</v>
      </c>
      <c r="G990" s="85">
        <f>'3454'!BE983</f>
        <v>32989.609897701426</v>
      </c>
      <c r="H990" s="85">
        <f>'3454'!BF983</f>
        <v>36724.702834495234</v>
      </c>
      <c r="I990" s="85">
        <f>'3454'!BG983</f>
        <v>40459.795771289042</v>
      </c>
    </row>
    <row r="991" spans="1:9" x14ac:dyDescent="0.4">
      <c r="A991" s="35">
        <f>'3454'!Y984</f>
        <v>976500</v>
      </c>
      <c r="B991" s="106">
        <f>IF(A991&gt;174999.99,VLOOKUP(A991,'Higher Income Adjustment'!A$1:B$190,2),0)</f>
        <v>0.7000000000000004</v>
      </c>
      <c r="C991" s="85">
        <f>'3454'!AX984</f>
        <v>104209.16121463847</v>
      </c>
      <c r="D991" s="85">
        <f>'3454'!AY984</f>
        <v>110724.44103346506</v>
      </c>
      <c r="E991" s="85">
        <f>'3454'!AZ984</f>
        <v>117239.72085229165</v>
      </c>
      <c r="G991" s="85">
        <f>'3454'!BE984</f>
        <v>33017.456183069677</v>
      </c>
      <c r="H991" s="85">
        <f>'3454'!BF984</f>
        <v>36754.511617195545</v>
      </c>
      <c r="I991" s="85">
        <f>'3454'!BG984</f>
        <v>40491.567051321414</v>
      </c>
    </row>
    <row r="992" spans="1:9" x14ac:dyDescent="0.4">
      <c r="A992" s="35">
        <f>'3454'!Y985</f>
        <v>977500</v>
      </c>
      <c r="B992" s="106">
        <f>IF(A992&gt;174999.99,VLOOKUP(A992,'Higher Income Adjustment'!A$1:B$190,2),0)</f>
        <v>0.7000000000000004</v>
      </c>
      <c r="C992" s="85">
        <f>'3454'!AX985</f>
        <v>104306.18710057926</v>
      </c>
      <c r="D992" s="85">
        <f>'3454'!AY985</f>
        <v>110824.89062267551</v>
      </c>
      <c r="E992" s="85">
        <f>'3454'!AZ985</f>
        <v>117343.59414477175</v>
      </c>
      <c r="G992" s="85">
        <f>'3454'!BE985</f>
        <v>33045.301186889505</v>
      </c>
      <c r="H992" s="85">
        <f>'3454'!BF985</f>
        <v>36784.320399895863</v>
      </c>
      <c r="I992" s="85">
        <f>'3454'!BG985</f>
        <v>40523.339612902222</v>
      </c>
    </row>
    <row r="993" spans="1:9" x14ac:dyDescent="0.4">
      <c r="A993" s="35">
        <f>'3454'!Y986</f>
        <v>978500</v>
      </c>
      <c r="B993" s="106">
        <f>IF(A993&gt;174999.99,VLOOKUP(A993,'Higher Income Adjustment'!A$1:B$190,2),0)</f>
        <v>0.7000000000000004</v>
      </c>
      <c r="C993" s="85">
        <f>'3454'!AX986</f>
        <v>104403.21075575367</v>
      </c>
      <c r="D993" s="85">
        <f>'3454'!AY986</f>
        <v>110925.34021188594</v>
      </c>
      <c r="E993" s="85">
        <f>'3454'!AZ986</f>
        <v>117447.46966801821</v>
      </c>
      <c r="G993" s="85">
        <f>'3454'!BE986</f>
        <v>33073.144911179086</v>
      </c>
      <c r="H993" s="85">
        <f>'3454'!BF986</f>
        <v>36814.129182596174</v>
      </c>
      <c r="I993" s="85">
        <f>'3454'!BG986</f>
        <v>40555.113454013263</v>
      </c>
    </row>
    <row r="994" spans="1:9" x14ac:dyDescent="0.4">
      <c r="A994" s="35">
        <f>'3454'!Y987</f>
        <v>979500</v>
      </c>
      <c r="B994" s="106">
        <f>IF(A994&gt;174999.99,VLOOKUP(A994,'Higher Income Adjustment'!A$1:B$190,2),0)</f>
        <v>0.7000000000000004</v>
      </c>
      <c r="C994" s="85">
        <f>'3454'!AX987</f>
        <v>104500.23218367521</v>
      </c>
      <c r="D994" s="85">
        <f>'3454'!AY987</f>
        <v>111025.78980109638</v>
      </c>
      <c r="E994" s="85">
        <f>'3454'!AZ987</f>
        <v>117551.34741851756</v>
      </c>
      <c r="G994" s="85">
        <f>'3454'!BE987</f>
        <v>33100.987357953702</v>
      </c>
      <c r="H994" s="85">
        <f>'3454'!BF987</f>
        <v>36843.937965296493</v>
      </c>
      <c r="I994" s="85">
        <f>'3454'!BG987</f>
        <v>40586.888572639284</v>
      </c>
    </row>
    <row r="995" spans="1:9" x14ac:dyDescent="0.4">
      <c r="A995" s="35">
        <f>'3454'!Y988</f>
        <v>980500</v>
      </c>
      <c r="B995" s="106">
        <f>IF(A995&gt;174999.99,VLOOKUP(A995,'Higher Income Adjustment'!A$1:B$190,2),0)</f>
        <v>0.7000000000000004</v>
      </c>
      <c r="C995" s="85">
        <f>'3454'!AX988</f>
        <v>104597.25138785223</v>
      </c>
      <c r="D995" s="85">
        <f>'3454'!AY988</f>
        <v>111126.23939030682</v>
      </c>
      <c r="E995" s="85">
        <f>'3454'!AZ988</f>
        <v>117655.2273927614</v>
      </c>
      <c r="G995" s="85">
        <f>'3454'!BE988</f>
        <v>33128.828529225691</v>
      </c>
      <c r="H995" s="85">
        <f>'3454'!BF988</f>
        <v>36873.746747996804</v>
      </c>
      <c r="I995" s="85">
        <f>'3454'!BG988</f>
        <v>40618.664966767916</v>
      </c>
    </row>
    <row r="996" spans="1:9" x14ac:dyDescent="0.4">
      <c r="A996" s="35">
        <f>'3454'!Y989</f>
        <v>981500</v>
      </c>
      <c r="B996" s="106">
        <f>IF(A996&gt;174999.99,VLOOKUP(A996,'Higher Income Adjustment'!A$1:B$190,2),0)</f>
        <v>0.7000000000000004</v>
      </c>
      <c r="C996" s="85">
        <f>'3454'!AX989</f>
        <v>104694.26837178804</v>
      </c>
      <c r="D996" s="85">
        <f>'3454'!AY989</f>
        <v>111226.68897951726</v>
      </c>
      <c r="E996" s="85">
        <f>'3454'!AZ989</f>
        <v>117759.10958724648</v>
      </c>
      <c r="G996" s="85">
        <f>'3454'!BE989</f>
        <v>33156.668427004479</v>
      </c>
      <c r="H996" s="85">
        <f>'3454'!BF989</f>
        <v>36903.555530697122</v>
      </c>
      <c r="I996" s="85">
        <f>'3454'!BG989</f>
        <v>40650.442634389765</v>
      </c>
    </row>
    <row r="997" spans="1:9" x14ac:dyDescent="0.4">
      <c r="A997" s="35">
        <f>'3454'!Y990</f>
        <v>982500</v>
      </c>
      <c r="B997" s="106">
        <f>IF(A997&gt;174999.99,VLOOKUP(A997,'Higher Income Adjustment'!A$1:B$190,2),0)</f>
        <v>0.7000000000000004</v>
      </c>
      <c r="C997" s="85">
        <f>'3454'!AX990</f>
        <v>104791.2831389808</v>
      </c>
      <c r="D997" s="85">
        <f>'3454'!AY990</f>
        <v>111327.13856872771</v>
      </c>
      <c r="E997" s="85">
        <f>'3454'!AZ990</f>
        <v>117862.99399847462</v>
      </c>
      <c r="G997" s="85">
        <f>'3454'!BE990</f>
        <v>33184.507053296569</v>
      </c>
      <c r="H997" s="85">
        <f>'3454'!BF990</f>
        <v>36933.364313397433</v>
      </c>
      <c r="I997" s="85">
        <f>'3454'!BG990</f>
        <v>40682.221573498296</v>
      </c>
    </row>
    <row r="998" spans="1:9" x14ac:dyDescent="0.4">
      <c r="A998" s="35">
        <f>'3454'!Y991</f>
        <v>983500</v>
      </c>
      <c r="B998" s="106">
        <f>IF(A998&gt;174999.99,VLOOKUP(A998,'Higher Income Adjustment'!A$1:B$190,2),0)</f>
        <v>0.7000000000000004</v>
      </c>
      <c r="C998" s="85">
        <f>'3454'!AX991</f>
        <v>104888.2956929236</v>
      </c>
      <c r="D998" s="85">
        <f>'3454'!AY991</f>
        <v>111427.58815793814</v>
      </c>
      <c r="E998" s="85">
        <f>'3454'!AZ991</f>
        <v>117966.88062295268</v>
      </c>
      <c r="G998" s="85">
        <f>'3454'!BE991</f>
        <v>33212.344410105543</v>
      </c>
      <c r="H998" s="85">
        <f>'3454'!BF991</f>
        <v>36963.173096097751</v>
      </c>
      <c r="I998" s="85">
        <f>'3454'!BG991</f>
        <v>40714.001782089959</v>
      </c>
    </row>
    <row r="999" spans="1:9" x14ac:dyDescent="0.4">
      <c r="A999" s="35">
        <f>'3454'!Y992</f>
        <v>984500</v>
      </c>
      <c r="B999" s="106">
        <f>IF(A999&gt;174999.99,VLOOKUP(A999,'Higher Income Adjustment'!A$1:B$190,2),0)</f>
        <v>0.7000000000000004</v>
      </c>
      <c r="C999" s="85">
        <f>'3454'!AX992</f>
        <v>104985.30603710446</v>
      </c>
      <c r="D999" s="85">
        <f>'3454'!AY992</f>
        <v>111528.03774714858</v>
      </c>
      <c r="E999" s="85">
        <f>'3454'!AZ992</f>
        <v>118070.76945719271</v>
      </c>
      <c r="G999" s="85">
        <f>'3454'!BE992</f>
        <v>33240.180499432048</v>
      </c>
      <c r="H999" s="85">
        <f>'3454'!BF992</f>
        <v>36992.981878798062</v>
      </c>
      <c r="I999" s="85">
        <f>'3454'!BG992</f>
        <v>40745.783258164076</v>
      </c>
    </row>
    <row r="1000" spans="1:9" x14ac:dyDescent="0.4">
      <c r="A1000" s="35">
        <f>'3454'!Y993</f>
        <v>985500</v>
      </c>
      <c r="B1000" s="106">
        <f>IF(A1000&gt;174999.99,VLOOKUP(A1000,'Higher Income Adjustment'!A$1:B$190,2),0)</f>
        <v>0.7000000000000004</v>
      </c>
      <c r="C1000" s="85">
        <f>'3454'!AX993</f>
        <v>105082.31417500628</v>
      </c>
      <c r="D1000" s="85">
        <f>'3454'!AY993</f>
        <v>111628.48733635902</v>
      </c>
      <c r="E1000" s="85">
        <f>'3454'!AZ993</f>
        <v>118174.66049771175</v>
      </c>
      <c r="G1000" s="85">
        <f>'3454'!BE993</f>
        <v>33268.015323273838</v>
      </c>
      <c r="H1000" s="85">
        <f>'3454'!BF993</f>
        <v>37022.79066149838</v>
      </c>
      <c r="I1000" s="85">
        <f>'3454'!BG993</f>
        <v>40777.565999722923</v>
      </c>
    </row>
    <row r="1001" spans="1:9" x14ac:dyDescent="0.4">
      <c r="A1001" s="35">
        <f>'3454'!Y994</f>
        <v>986500</v>
      </c>
      <c r="B1001" s="106">
        <f>IF(A1001&gt;174999.99,VLOOKUP(A1001,'Higher Income Adjustment'!A$1:B$190,2),0)</f>
        <v>0.7000000000000004</v>
      </c>
      <c r="C1001" s="85">
        <f>'3454'!AX994</f>
        <v>105179.32011010688</v>
      </c>
      <c r="D1001" s="85">
        <f>'3454'!AY994</f>
        <v>111728.93692556946</v>
      </c>
      <c r="E1001" s="85">
        <f>'3454'!AZ994</f>
        <v>118278.55374103204</v>
      </c>
      <c r="G1001" s="85">
        <f>'3454'!BE994</f>
        <v>33295.848883625717</v>
      </c>
      <c r="H1001" s="85">
        <f>'3454'!BF994</f>
        <v>37052.599444198691</v>
      </c>
      <c r="I1001" s="85">
        <f>'3454'!BG994</f>
        <v>40809.350004771666</v>
      </c>
    </row>
    <row r="1002" spans="1:9" x14ac:dyDescent="0.4">
      <c r="A1002" s="35">
        <f>'3454'!Y995</f>
        <v>987500</v>
      </c>
      <c r="B1002" s="106">
        <f>IF(A1002&gt;174999.99,VLOOKUP(A1002,'Higher Income Adjustment'!A$1:B$190,2),0)</f>
        <v>0.7000000000000004</v>
      </c>
      <c r="C1002" s="85">
        <f>'3454'!AX995</f>
        <v>105276.32384587899</v>
      </c>
      <c r="D1002" s="85">
        <f>'3454'!AY995</f>
        <v>111829.38651477989</v>
      </c>
      <c r="E1002" s="85">
        <f>'3454'!AZ995</f>
        <v>118382.4491836808</v>
      </c>
      <c r="G1002" s="85">
        <f>'3454'!BE995</f>
        <v>33323.681182479602</v>
      </c>
      <c r="H1002" s="85">
        <f>'3454'!BF995</f>
        <v>37082.408226899002</v>
      </c>
      <c r="I1002" s="85">
        <f>'3454'!BG995</f>
        <v>40841.135271318402</v>
      </c>
    </row>
    <row r="1003" spans="1:9" x14ac:dyDescent="0.4">
      <c r="A1003" s="35">
        <f>'3454'!Y996</f>
        <v>988500</v>
      </c>
      <c r="B1003" s="106">
        <f>IF(A1003&gt;174999.99,VLOOKUP(A1003,'Higher Income Adjustment'!A$1:B$190,2),0)</f>
        <v>0.7000000000000004</v>
      </c>
      <c r="C1003" s="85">
        <f>'3454'!AX996</f>
        <v>105373.32538579029</v>
      </c>
      <c r="D1003" s="85">
        <f>'3454'!AY996</f>
        <v>111929.83610399034</v>
      </c>
      <c r="E1003" s="85">
        <f>'3454'!AZ996</f>
        <v>118486.34682219039</v>
      </c>
      <c r="G1003" s="85">
        <f>'3454'!BE996</f>
        <v>33351.51222182448</v>
      </c>
      <c r="H1003" s="85">
        <f>'3454'!BF996</f>
        <v>37112.217009599321</v>
      </c>
      <c r="I1003" s="85">
        <f>'3454'!BG996</f>
        <v>40872.921797374162</v>
      </c>
    </row>
    <row r="1004" spans="1:9" x14ac:dyDescent="0.4">
      <c r="A1004" s="35">
        <f>'3454'!Y997</f>
        <v>989500</v>
      </c>
      <c r="B1004" s="106">
        <f>IF(A1004&gt;174999.99,VLOOKUP(A1004,'Higher Income Adjustment'!A$1:B$190,2),0)</f>
        <v>0.7000000000000004</v>
      </c>
      <c r="C1004" s="85">
        <f>'3454'!AX997</f>
        <v>105470.32473330334</v>
      </c>
      <c r="D1004" s="85">
        <f>'3454'!AY997</f>
        <v>112030.28569320079</v>
      </c>
      <c r="E1004" s="85">
        <f>'3454'!AZ997</f>
        <v>118590.24665309823</v>
      </c>
      <c r="G1004" s="85">
        <f>'3454'!BE997</f>
        <v>33379.342003646409</v>
      </c>
      <c r="H1004" s="85">
        <f>'3454'!BF997</f>
        <v>37142.025792299632</v>
      </c>
      <c r="I1004" s="85">
        <f>'3454'!BG997</f>
        <v>40904.709580952855</v>
      </c>
    </row>
    <row r="1005" spans="1:9" x14ac:dyDescent="0.4">
      <c r="A1005" s="35">
        <f>'3454'!Y998</f>
        <v>990500</v>
      </c>
      <c r="B1005" s="106">
        <f>IF(A1005&gt;174999.99,VLOOKUP(A1005,'Higher Income Adjustment'!A$1:B$190,2),0)</f>
        <v>0.7000000000000004</v>
      </c>
      <c r="C1005" s="85">
        <f>'3454'!AX998</f>
        <v>105567.32189187557</v>
      </c>
      <c r="D1005" s="85">
        <f>'3454'!AY998</f>
        <v>112130.73528241122</v>
      </c>
      <c r="E1005" s="85">
        <f>'3454'!AZ998</f>
        <v>118694.14867294686</v>
      </c>
      <c r="G1005" s="85">
        <f>'3454'!BE998</f>
        <v>33407.17052992856</v>
      </c>
      <c r="H1005" s="85">
        <f>'3454'!BF998</f>
        <v>37171.83457499995</v>
      </c>
      <c r="I1005" s="85">
        <f>'3454'!BG998</f>
        <v>40936.498620071339</v>
      </c>
    </row>
    <row r="1006" spans="1:9" x14ac:dyDescent="0.4">
      <c r="A1006" s="35">
        <f>'3454'!Y999</f>
        <v>991500</v>
      </c>
      <c r="B1006" s="106">
        <f>IF(A1006&gt;174999.99,VLOOKUP(A1006,'Higher Income Adjustment'!A$1:B$190,2),0)</f>
        <v>0.7000000000000004</v>
      </c>
      <c r="C1006" s="85">
        <f>'3454'!AX999</f>
        <v>105664.31686495947</v>
      </c>
      <c r="D1006" s="85">
        <f>'3454'!AY999</f>
        <v>112231.18487162166</v>
      </c>
      <c r="E1006" s="85">
        <f>'3454'!AZ999</f>
        <v>118798.05287828385</v>
      </c>
      <c r="G1006" s="85">
        <f>'3454'!BE999</f>
        <v>33434.997802651167</v>
      </c>
      <c r="H1006" s="85">
        <f>'3454'!BF999</f>
        <v>37201.643357700261</v>
      </c>
      <c r="I1006" s="85">
        <f>'3454'!BG999</f>
        <v>40968.288912749354</v>
      </c>
    </row>
    <row r="1007" spans="1:9" x14ac:dyDescent="0.4">
      <c r="A1007" s="35">
        <f>'3454'!Y1000</f>
        <v>992500</v>
      </c>
      <c r="B1007" s="106">
        <f>IF(A1007&gt;174999.99,VLOOKUP(A1007,'Higher Income Adjustment'!A$1:B$190,2),0)</f>
        <v>0.7000000000000004</v>
      </c>
      <c r="C1007" s="85">
        <f>'3454'!AX1000</f>
        <v>105761.30965600231</v>
      </c>
      <c r="D1007" s="85">
        <f>'3454'!AY1000</f>
        <v>112331.63446083209</v>
      </c>
      <c r="E1007" s="85">
        <f>'3454'!AZ1000</f>
        <v>118901.95926566188</v>
      </c>
      <c r="G1007" s="85">
        <f>'3454'!BE1000</f>
        <v>33462.823823791572</v>
      </c>
      <c r="H1007" s="85">
        <f>'3454'!BF1000</f>
        <v>37231.452140400579</v>
      </c>
      <c r="I1007" s="85">
        <f>'3454'!BG1000</f>
        <v>41000.080457009586</v>
      </c>
    </row>
    <row r="1008" spans="1:9" x14ac:dyDescent="0.4">
      <c r="A1008" s="35">
        <f>'3454'!Y1001</f>
        <v>993500</v>
      </c>
      <c r="B1008" s="106">
        <f>IF(A1008&gt;174999.99,VLOOKUP(A1008,'Higher Income Adjustment'!A$1:B$190,2),0)</f>
        <v>0.7000000000000004</v>
      </c>
      <c r="C1008" s="85">
        <f>'3454'!AX1001</f>
        <v>105858.30026844637</v>
      </c>
      <c r="D1008" s="85">
        <f>'3454'!AY1001</f>
        <v>112432.08405004254</v>
      </c>
      <c r="E1008" s="85">
        <f>'3454'!AZ1001</f>
        <v>119005.86783163871</v>
      </c>
      <c r="G1008" s="85">
        <f>'3454'!BE1001</f>
        <v>33490.648595324172</v>
      </c>
      <c r="H1008" s="85">
        <f>'3454'!BF1001</f>
        <v>37261.26092310089</v>
      </c>
      <c r="I1008" s="85">
        <f>'3454'!BG1001</f>
        <v>41031.873250877608</v>
      </c>
    </row>
    <row r="1009" spans="1:9" x14ac:dyDescent="0.4">
      <c r="A1009" s="35">
        <f>'3454'!Y1002</f>
        <v>994500</v>
      </c>
      <c r="B1009" s="106">
        <f>IF(A1009&gt;174999.99,VLOOKUP(A1009,'Higher Income Adjustment'!A$1:B$190,2),0)</f>
        <v>0.7000000000000004</v>
      </c>
      <c r="C1009" s="85">
        <f>'3454'!AX1002</f>
        <v>105955.28870572882</v>
      </c>
      <c r="D1009" s="85">
        <f>'3454'!AY1002</f>
        <v>112532.53363925297</v>
      </c>
      <c r="E1009" s="85">
        <f>'3454'!AZ1002</f>
        <v>119109.77857277713</v>
      </c>
      <c r="G1009" s="85">
        <f>'3454'!BE1002</f>
        <v>33518.472119220489</v>
      </c>
      <c r="H1009" s="85">
        <f>'3454'!BF1002</f>
        <v>37291.069705801208</v>
      </c>
      <c r="I1009" s="85">
        <f>'3454'!BG1002</f>
        <v>41063.667292381928</v>
      </c>
    </row>
    <row r="1010" spans="1:9" x14ac:dyDescent="0.4">
      <c r="A1010" s="35">
        <f>'3454'!Y1003</f>
        <v>995500</v>
      </c>
      <c r="B1010" s="106">
        <f>IF(A1010&gt;174999.99,VLOOKUP(A1010,'Higher Income Adjustment'!A$1:B$190,2),0)</f>
        <v>0.7000000000000004</v>
      </c>
      <c r="C1010" s="85">
        <f>'3454'!AX1003</f>
        <v>106052.27497128177</v>
      </c>
      <c r="D1010" s="85">
        <f>'3454'!AY1003</f>
        <v>112632.98322846342</v>
      </c>
      <c r="E1010" s="85">
        <f>'3454'!AZ1003</f>
        <v>119213.69148564506</v>
      </c>
      <c r="G1010" s="85">
        <f>'3454'!BE1003</f>
        <v>33546.294397449121</v>
      </c>
      <c r="H1010" s="85">
        <f>'3454'!BF1003</f>
        <v>37320.878488501519</v>
      </c>
      <c r="I1010" s="85">
        <f>'3454'!BG1003</f>
        <v>41095.462579553918</v>
      </c>
    </row>
    <row r="1011" spans="1:9" x14ac:dyDescent="0.4">
      <c r="A1011" s="35">
        <f>'3454'!Y1004</f>
        <v>996500</v>
      </c>
      <c r="B1011" s="106">
        <f>IF(A1011&gt;174999.99,VLOOKUP(A1011,'Higher Income Adjustment'!A$1:B$190,2),0)</f>
        <v>0.7000000000000004</v>
      </c>
      <c r="C1011" s="85">
        <f>'3454'!AX1004</f>
        <v>106149.25906853228</v>
      </c>
      <c r="D1011" s="85">
        <f>'3454'!AY1004</f>
        <v>112733.43281767386</v>
      </c>
      <c r="E1011" s="85">
        <f>'3454'!AZ1004</f>
        <v>119317.60656681545</v>
      </c>
      <c r="G1011" s="85">
        <f>'3454'!BE1004</f>
        <v>33574.115431975762</v>
      </c>
      <c r="H1011" s="85">
        <f>'3454'!BF1004</f>
        <v>37350.687271201838</v>
      </c>
      <c r="I1011" s="85">
        <f>'3454'!BG1004</f>
        <v>41127.259110427913</v>
      </c>
    </row>
    <row r="1012" spans="1:9" x14ac:dyDescent="0.4">
      <c r="A1012" s="35">
        <f>'3454'!Y1005</f>
        <v>997500</v>
      </c>
      <c r="B1012" s="106">
        <f>IF(A1012&gt;174999.99,VLOOKUP(A1012,'Higher Income Adjustment'!A$1:B$190,2),0)</f>
        <v>0.7000000000000004</v>
      </c>
      <c r="C1012" s="85">
        <f>'3454'!AX1005</f>
        <v>106246.24100090226</v>
      </c>
      <c r="D1012" s="85">
        <f>'3454'!AY1005</f>
        <v>112833.8824068843</v>
      </c>
      <c r="E1012" s="85">
        <f>'3454'!AZ1005</f>
        <v>119421.52381286633</v>
      </c>
      <c r="G1012" s="85">
        <f>'3454'!BE1005</f>
        <v>33601.93522476319</v>
      </c>
      <c r="H1012" s="85">
        <f>'3454'!BF1005</f>
        <v>37380.496053902149</v>
      </c>
      <c r="I1012" s="85">
        <f>'3454'!BG1005</f>
        <v>41159.056883041107</v>
      </c>
    </row>
    <row r="1013" spans="1:9" x14ac:dyDescent="0.4">
      <c r="A1013" s="35">
        <f>'3454'!Y1006</f>
        <v>998500</v>
      </c>
      <c r="B1013" s="106">
        <f>IF(A1013&gt;174999.99,VLOOKUP(A1013,'Higher Income Adjustment'!A$1:B$190,2),0)</f>
        <v>0.7000000000000004</v>
      </c>
      <c r="C1013" s="85">
        <f>'3454'!AX1006</f>
        <v>106343.22077180867</v>
      </c>
      <c r="D1013" s="85">
        <f>'3454'!AY1006</f>
        <v>112934.33199609474</v>
      </c>
      <c r="E1013" s="85">
        <f>'3454'!AZ1006</f>
        <v>119525.44322038081</v>
      </c>
      <c r="G1013" s="85">
        <f>'3454'!BE1006</f>
        <v>33629.753777771293</v>
      </c>
      <c r="H1013" s="85">
        <f>'3454'!BF1006</f>
        <v>37410.304836602467</v>
      </c>
      <c r="I1013" s="85">
        <f>'3454'!BG1006</f>
        <v>41190.85589543364</v>
      </c>
    </row>
    <row r="1014" spans="1:9" x14ac:dyDescent="0.4">
      <c r="A1014" s="35">
        <f>'3454'!Y1007</f>
        <v>999500</v>
      </c>
      <c r="B1014" s="106">
        <f>IF(A1014&gt;174999.99,VLOOKUP(A1014,'Higher Income Adjustment'!A$1:B$190,2),0)</f>
        <v>0.7000000000000004</v>
      </c>
      <c r="C1014" s="85">
        <f>'3454'!AX1007</f>
        <v>106440.19838466331</v>
      </c>
      <c r="D1014" s="85">
        <f>'3454'!AY1007</f>
        <v>113034.78158530517</v>
      </c>
      <c r="E1014" s="85">
        <f>'3454'!AZ1007</f>
        <v>119629.36478594704</v>
      </c>
      <c r="G1014" s="85">
        <f>'3454'!BE1007</f>
        <v>33657.571092957027</v>
      </c>
      <c r="H1014" s="85">
        <f>'3454'!BF1007</f>
        <v>37440.113619302778</v>
      </c>
      <c r="I1014" s="85">
        <f>'3454'!BG1007</f>
        <v>41222.656145648529</v>
      </c>
    </row>
    <row r="1015" spans="1:9" x14ac:dyDescent="0.4">
      <c r="A1015" s="35">
        <f>'3454'!Y1008</f>
        <v>1000500</v>
      </c>
      <c r="B1015" s="106">
        <f>IF(A1015&gt;174999.99,VLOOKUP(A1015,'Higher Income Adjustment'!A$1:B$190,2),0)</f>
        <v>0.7000000000000004</v>
      </c>
      <c r="C1015" s="85">
        <f>'3454'!AX1008</f>
        <v>106537.17384287299</v>
      </c>
      <c r="D1015" s="85">
        <f>'3454'!AY1008</f>
        <v>113135.23117451562</v>
      </c>
      <c r="E1015" s="85">
        <f>'3454'!AZ1008</f>
        <v>119733.28850615825</v>
      </c>
      <c r="G1015" s="85">
        <f>'3454'!BE1008</f>
        <v>33685.387172274481</v>
      </c>
      <c r="H1015" s="85">
        <f>'3454'!BF1008</f>
        <v>37469.922402003096</v>
      </c>
      <c r="I1015" s="85">
        <f>'3454'!BG1008</f>
        <v>41254.457631731711</v>
      </c>
    </row>
  </sheetData>
  <sheetProtection selectLockedCells="1"/>
  <mergeCells count="6">
    <mergeCell ref="C12:E12"/>
    <mergeCell ref="G12:I12"/>
    <mergeCell ref="C13:E13"/>
    <mergeCell ref="G13:I13"/>
    <mergeCell ref="K3:M3"/>
    <mergeCell ref="K5:M5"/>
  </mergeCells>
  <pageMargins left="0.7" right="0.7" top="0.75" bottom="0.75" header="0.3" footer="0.3"/>
  <pageSetup scale="84"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Calculator</vt:lpstr>
      <vt:lpstr>Calculator (2)</vt:lpstr>
      <vt:lpstr>Calculator (3)</vt:lpstr>
      <vt:lpstr>Schedule</vt:lpstr>
      <vt:lpstr>Higher Income Adjustment</vt:lpstr>
      <vt:lpstr>2 Schedule</vt:lpstr>
      <vt:lpstr>3 Schedule</vt:lpstr>
      <vt:lpstr>4 Schedule</vt:lpstr>
      <vt:lpstr>5 Schedule</vt:lpstr>
      <vt:lpstr>3424</vt:lpstr>
      <vt:lpstr>3434</vt:lpstr>
      <vt:lpstr>3444</vt:lpstr>
      <vt:lpstr>3454</vt:lpstr>
      <vt:lpstr>Crosswalk</vt:lpstr>
      <vt:lpstr>methodology</vt:lpstr>
      <vt:lpstr>'2 Schedule'!Print_Area</vt:lpstr>
      <vt:lpstr>'3 Schedule'!Print_Area</vt:lpstr>
      <vt:lpstr>'4 Schedule'!Print_Area</vt:lpstr>
      <vt:lpstr>'5 Schedule'!Print_Area</vt:lpstr>
      <vt:lpstr>Calculator!Print_Area</vt:lpstr>
      <vt:lpstr>'Calculator (2)'!Print_Area</vt:lpstr>
      <vt:lpstr>'Calculator (3)'!Print_Area</vt:lpstr>
      <vt:lpstr>Schedule!Print_Area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 Matthew Sims</dc:creator>
  <cp:keywords/>
  <dc:description/>
  <cp:lastModifiedBy>Clay Proulx (CTS)</cp:lastModifiedBy>
  <cp:lastPrinted>2021-02-24T19:50:22Z</cp:lastPrinted>
  <dcterms:created xsi:type="dcterms:W3CDTF">2005-03-29T18:46:16Z</dcterms:created>
  <dcterms:modified xsi:type="dcterms:W3CDTF">2025-08-29T18:39:48Z</dcterms:modified>
  <cp:category/>
</cp:coreProperties>
</file>